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7.xml" ContentType="application/vnd.openxmlformats-officedocument.spreadsheetml.pivotTab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28.xml" ContentType="application/vnd.openxmlformats-officedocument.spreadsheetml.pivotTable+xml"/>
  <Override PartName="/xl/drawings/drawing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E:\Planes de Mejoramiento\corte a Septimbre 2022\"/>
    </mc:Choice>
  </mc:AlternateContent>
  <xr:revisionPtr revIDLastSave="0" documentId="13_ncr:1_{4B902CA7-8606-49F8-A602-ECBC84FB50E0}" xr6:coauthVersionLast="47" xr6:coauthVersionMax="47" xr10:uidLastSave="{00000000-0000-0000-0000-000000000000}"/>
  <bookViews>
    <workbookView xWindow="-120" yWindow="-120" windowWidth="29040" windowHeight="15840" tabRatio="929" firstSheet="3" activeTab="8" xr2:uid="{00000000-000D-0000-FFFF-FFFF00000000}"/>
  </bookViews>
  <sheets>
    <sheet name="ANALISIS BRECHAS" sheetId="7" state="hidden" r:id="rId1"/>
    <sheet name="ESTADISTICAS" sheetId="4" state="hidden" r:id="rId2"/>
    <sheet name="Hoja2" sheetId="5" state="hidden" r:id="rId3"/>
    <sheet name="TABLERO-ACCIONES" sheetId="2" r:id="rId4"/>
    <sheet name="X SUBDIRECCION U OFICINA" sheetId="32" r:id="rId5"/>
    <sheet name="X PROCESO" sheetId="23" r:id="rId6"/>
    <sheet name="X AUDITORIA" sheetId="25" r:id="rId7"/>
    <sheet name="X CODIGO VENCIDO" sheetId="28" r:id="rId8"/>
    <sheet name="X GRAFICO ESTADO" sheetId="30" r:id="rId9"/>
    <sheet name="X GRAFICO X PROCESO" sheetId="31" r:id="rId10"/>
    <sheet name="X SUBDIRECCION U OFICINA GRAFIC" sheetId="33" r:id="rId11"/>
  </sheets>
  <definedNames>
    <definedName name="_xlnm._FilterDatabase" localSheetId="3" hidden="1">'TABLERO-ACCIONES'!$CP$1:$CQ$606</definedName>
  </definedNames>
  <calcPr calcId="191028"/>
  <pivotCaches>
    <pivotCache cacheId="58" r:id="rId12"/>
    <pivotCache cacheId="95"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469" i="2" l="1"/>
  <c r="CL469" i="2" s="1"/>
  <c r="AK470" i="2"/>
  <c r="CK529" i="2"/>
  <c r="CK527" i="2"/>
  <c r="CK526" i="2"/>
  <c r="CK519" i="2"/>
  <c r="CK518" i="2"/>
  <c r="CK517" i="2"/>
  <c r="CK516" i="2"/>
  <c r="CJ529" i="2"/>
  <c r="CJ527" i="2"/>
  <c r="CJ526" i="2"/>
  <c r="CJ519" i="2"/>
  <c r="CJ518" i="2"/>
  <c r="CJ517" i="2"/>
  <c r="CJ516" i="2"/>
  <c r="CK533" i="2"/>
  <c r="CK521" i="2"/>
  <c r="CK520" i="2"/>
  <c r="CJ533" i="2"/>
  <c r="CJ521" i="2"/>
  <c r="CJ520" i="2"/>
  <c r="CK528" i="2"/>
  <c r="CJ528" i="2"/>
  <c r="D8" i="30"/>
  <c r="C8" i="30"/>
  <c r="B8" i="30"/>
  <c r="CK604" i="2" l="1"/>
  <c r="CK603" i="2"/>
  <c r="CK549" i="2"/>
  <c r="CK548" i="2"/>
  <c r="CJ604" i="2"/>
  <c r="CJ603" i="2"/>
  <c r="CJ549" i="2"/>
  <c r="CJ548" i="2"/>
  <c r="CK566" i="2"/>
  <c r="CK565" i="2"/>
  <c r="CJ566" i="2"/>
  <c r="CJ565" i="2"/>
  <c r="CK564" i="2"/>
  <c r="CK563" i="2"/>
  <c r="CK551" i="2"/>
  <c r="CK550" i="2"/>
  <c r="CK547" i="2"/>
  <c r="CK546" i="2"/>
  <c r="CK545" i="2"/>
  <c r="CJ564" i="2"/>
  <c r="CJ563" i="2"/>
  <c r="CJ551" i="2"/>
  <c r="CJ550" i="2"/>
  <c r="CJ547" i="2"/>
  <c r="CJ546" i="2"/>
  <c r="CJ545" i="2"/>
  <c r="CK532" i="2"/>
  <c r="CK531" i="2"/>
  <c r="CK530" i="2"/>
  <c r="CK524" i="2"/>
  <c r="CK510" i="2"/>
  <c r="CJ532" i="2"/>
  <c r="CJ531" i="2"/>
  <c r="CJ530" i="2"/>
  <c r="CJ524" i="2"/>
  <c r="CJ510" i="2"/>
  <c r="CK562" i="2"/>
  <c r="CJ562" i="2"/>
  <c r="CK561" i="2" l="1"/>
  <c r="CK560" i="2"/>
  <c r="CK559" i="2"/>
  <c r="CK558" i="2"/>
  <c r="CK557" i="2"/>
  <c r="CK556" i="2"/>
  <c r="CK555" i="2"/>
  <c r="CK554" i="2"/>
  <c r="CK553" i="2"/>
  <c r="CK552" i="2"/>
  <c r="CK539" i="2"/>
  <c r="CK538" i="2"/>
  <c r="CK537" i="2"/>
  <c r="CK536" i="2"/>
  <c r="CK535" i="2"/>
  <c r="CK534" i="2"/>
  <c r="CK515" i="2"/>
  <c r="CK514" i="2"/>
  <c r="CK513" i="2"/>
  <c r="CK512" i="2"/>
  <c r="CK511" i="2"/>
  <c r="CK509" i="2"/>
  <c r="CK508" i="2"/>
  <c r="CK507" i="2"/>
  <c r="CK506" i="2"/>
  <c r="CK505" i="2"/>
  <c r="CK504" i="2"/>
  <c r="CK503" i="2"/>
  <c r="CK502" i="2"/>
  <c r="CK501" i="2"/>
  <c r="CJ561" i="2"/>
  <c r="CJ560" i="2"/>
  <c r="CJ559" i="2"/>
  <c r="CJ558" i="2"/>
  <c r="CJ557" i="2"/>
  <c r="CJ556" i="2"/>
  <c r="CJ555" i="2"/>
  <c r="CJ554" i="2"/>
  <c r="CJ553" i="2"/>
  <c r="CJ552" i="2"/>
  <c r="CJ539" i="2"/>
  <c r="CJ538" i="2"/>
  <c r="CJ537" i="2"/>
  <c r="CJ536" i="2"/>
  <c r="CJ535" i="2"/>
  <c r="CJ534" i="2"/>
  <c r="CJ515" i="2"/>
  <c r="CJ514" i="2"/>
  <c r="CJ513" i="2"/>
  <c r="CJ512" i="2"/>
  <c r="CJ511" i="2"/>
  <c r="CJ509" i="2"/>
  <c r="CJ508" i="2"/>
  <c r="CJ507" i="2"/>
  <c r="CJ506" i="2"/>
  <c r="CJ505" i="2"/>
  <c r="CJ504" i="2"/>
  <c r="CJ503" i="2"/>
  <c r="CJ502" i="2"/>
  <c r="CJ501" i="2"/>
  <c r="CK606" i="2"/>
  <c r="CK605" i="2"/>
  <c r="CK602" i="2"/>
  <c r="CK601" i="2"/>
  <c r="CK600" i="2"/>
  <c r="CK599" i="2"/>
  <c r="CK598" i="2"/>
  <c r="CK597" i="2"/>
  <c r="CK596" i="2"/>
  <c r="CK595" i="2"/>
  <c r="CK594" i="2"/>
  <c r="CK593" i="2"/>
  <c r="CK592" i="2"/>
  <c r="CK591" i="2"/>
  <c r="CK590" i="2"/>
  <c r="CK589" i="2"/>
  <c r="CK588" i="2"/>
  <c r="CK587" i="2"/>
  <c r="CK586" i="2"/>
  <c r="CK585" i="2"/>
  <c r="CK584" i="2"/>
  <c r="CK583" i="2"/>
  <c r="CK582" i="2"/>
  <c r="CK581" i="2"/>
  <c r="CK580" i="2"/>
  <c r="CK579" i="2"/>
  <c r="CK578" i="2"/>
  <c r="CK577" i="2"/>
  <c r="CK576" i="2"/>
  <c r="CK575" i="2"/>
  <c r="CK574" i="2"/>
  <c r="CK573" i="2"/>
  <c r="CK572" i="2"/>
  <c r="CK571" i="2"/>
  <c r="CK570" i="2"/>
  <c r="CK569" i="2"/>
  <c r="CK568" i="2"/>
  <c r="CK567" i="2"/>
  <c r="CK525" i="2"/>
  <c r="CK523" i="2"/>
  <c r="CK522" i="2"/>
  <c r="CK430" i="2"/>
  <c r="CJ606" i="2"/>
  <c r="CJ605" i="2"/>
  <c r="CJ602" i="2"/>
  <c r="CJ601" i="2"/>
  <c r="CJ600" i="2"/>
  <c r="CJ599" i="2"/>
  <c r="CJ598" i="2"/>
  <c r="CJ597" i="2"/>
  <c r="CJ596" i="2"/>
  <c r="CJ595" i="2"/>
  <c r="CJ594" i="2"/>
  <c r="CJ593" i="2"/>
  <c r="CJ592" i="2"/>
  <c r="CJ591" i="2"/>
  <c r="CJ590" i="2"/>
  <c r="CJ589" i="2"/>
  <c r="CJ588" i="2"/>
  <c r="CJ587" i="2"/>
  <c r="CJ586" i="2"/>
  <c r="CJ585" i="2"/>
  <c r="CJ584" i="2"/>
  <c r="CJ583" i="2"/>
  <c r="CJ582" i="2"/>
  <c r="CJ581" i="2"/>
  <c r="CJ580" i="2"/>
  <c r="CJ579" i="2"/>
  <c r="CJ578" i="2"/>
  <c r="CJ577" i="2"/>
  <c r="CJ576" i="2"/>
  <c r="CJ575" i="2"/>
  <c r="CJ574" i="2"/>
  <c r="CJ573" i="2"/>
  <c r="CJ572" i="2"/>
  <c r="CJ571" i="2"/>
  <c r="CJ570" i="2"/>
  <c r="CJ569" i="2"/>
  <c r="CJ568" i="2"/>
  <c r="CJ567" i="2"/>
  <c r="CJ525" i="2"/>
  <c r="CJ523" i="2"/>
  <c r="CJ522" i="2"/>
  <c r="CK544" i="2" l="1"/>
  <c r="CK543" i="2"/>
  <c r="CK542" i="2"/>
  <c r="CK541" i="2"/>
  <c r="CK540" i="2"/>
  <c r="CJ544" i="2"/>
  <c r="CJ543" i="2"/>
  <c r="CJ542" i="2"/>
  <c r="CJ541" i="2"/>
  <c r="CJ540" i="2"/>
  <c r="CL142" i="2" l="1"/>
  <c r="CK142" i="2"/>
  <c r="CL2" i="2" l="1"/>
  <c r="CK2" i="2"/>
  <c r="CJ36" i="2"/>
  <c r="CJ2" i="2"/>
  <c r="CL3" i="2"/>
  <c r="CL4" i="2"/>
  <c r="CL5" i="2"/>
  <c r="CL6" i="2"/>
  <c r="CL9" i="2"/>
  <c r="CL10" i="2"/>
  <c r="CL11" i="2"/>
  <c r="CL17" i="2"/>
  <c r="CL18" i="2"/>
  <c r="CL19" i="2"/>
  <c r="CL20" i="2"/>
  <c r="CL27" i="2"/>
  <c r="CL29" i="2"/>
  <c r="CL31" i="2"/>
  <c r="CL32" i="2"/>
  <c r="CL39" i="2"/>
  <c r="CL41" i="2"/>
  <c r="CL45" i="2"/>
  <c r="CL46" i="2"/>
  <c r="CL47" i="2"/>
  <c r="CL48" i="2"/>
  <c r="CL49" i="2"/>
  <c r="CL50" i="2"/>
  <c r="CL51" i="2"/>
  <c r="CL52" i="2"/>
  <c r="CL57" i="2"/>
  <c r="CL59" i="2"/>
  <c r="CL61" i="2"/>
  <c r="CL63" i="2"/>
  <c r="CL66" i="2"/>
  <c r="CL70" i="2"/>
  <c r="CL74" i="2"/>
  <c r="CL78" i="2"/>
  <c r="CL81" i="2"/>
  <c r="CL82" i="2"/>
  <c r="CL83" i="2"/>
  <c r="CL86" i="2"/>
  <c r="CL89" i="2"/>
  <c r="CL90" i="2"/>
  <c r="CL91" i="2"/>
  <c r="CL92" i="2"/>
  <c r="CL93" i="2"/>
  <c r="CL94" i="2"/>
  <c r="CL95" i="2"/>
  <c r="CL96" i="2"/>
  <c r="CL97" i="2"/>
  <c r="CL98" i="2"/>
  <c r="CL104" i="2"/>
  <c r="CL105" i="2"/>
  <c r="CL106" i="2"/>
  <c r="CL107" i="2"/>
  <c r="CL108" i="2"/>
  <c r="CL109" i="2"/>
  <c r="CL110" i="2"/>
  <c r="CL111" i="2"/>
  <c r="CL112" i="2"/>
  <c r="CL113" i="2"/>
  <c r="CL206" i="2"/>
  <c r="CL207" i="2"/>
  <c r="CL208" i="2"/>
  <c r="CL209" i="2"/>
  <c r="CL210" i="2"/>
  <c r="CL115" i="2"/>
  <c r="CL116" i="2"/>
  <c r="CL117" i="2"/>
  <c r="CL118" i="2"/>
  <c r="CL119" i="2"/>
  <c r="CL120" i="2"/>
  <c r="CL121" i="2"/>
  <c r="CL122" i="2"/>
  <c r="CL123" i="2"/>
  <c r="CL124" i="2"/>
  <c r="CL125" i="2"/>
  <c r="CL126" i="2"/>
  <c r="CL127" i="2"/>
  <c r="CL128" i="2"/>
  <c r="CL129" i="2"/>
  <c r="CL130" i="2"/>
  <c r="CL131" i="2"/>
  <c r="CL132" i="2"/>
  <c r="CL134" i="2"/>
  <c r="CL137" i="2"/>
  <c r="CL143" i="2"/>
  <c r="CL150" i="2"/>
  <c r="CL153" i="2"/>
  <c r="CL154" i="2"/>
  <c r="CL155" i="2"/>
  <c r="CL156" i="2"/>
  <c r="CL157" i="2"/>
  <c r="CL158" i="2"/>
  <c r="CL159" i="2"/>
  <c r="CL164" i="2"/>
  <c r="CL165" i="2"/>
  <c r="CL170" i="2"/>
  <c r="CL171" i="2"/>
  <c r="CL172" i="2"/>
  <c r="CL174" i="2"/>
  <c r="CL175" i="2"/>
  <c r="CL177" i="2"/>
  <c r="CL178" i="2"/>
  <c r="CL180" i="2"/>
  <c r="CL181" i="2"/>
  <c r="CL183" i="2"/>
  <c r="CL185" i="2"/>
  <c r="CL186" i="2"/>
  <c r="CL187" i="2"/>
  <c r="CL188" i="2"/>
  <c r="CL190" i="2"/>
  <c r="CL191" i="2"/>
  <c r="CL192" i="2"/>
  <c r="CL193" i="2"/>
  <c r="CL194" i="2"/>
  <c r="CL195" i="2"/>
  <c r="CL196" i="2"/>
  <c r="CL198" i="2"/>
  <c r="CL199" i="2"/>
  <c r="CL200" i="2"/>
  <c r="CL201" i="2"/>
  <c r="CL202" i="2"/>
  <c r="CL203" i="2"/>
  <c r="CL204" i="2"/>
  <c r="CL205" i="2"/>
  <c r="CL99" i="2"/>
  <c r="CL100" i="2"/>
  <c r="CL101" i="2"/>
  <c r="CL102" i="2"/>
  <c r="CL103" i="2"/>
  <c r="CL211" i="2"/>
  <c r="CL212" i="2"/>
  <c r="CL213" i="2"/>
  <c r="CL214" i="2"/>
  <c r="CL215" i="2"/>
  <c r="CL216" i="2"/>
  <c r="CL217" i="2"/>
  <c r="CL218" i="2"/>
  <c r="CL219" i="2"/>
  <c r="CL221" i="2"/>
  <c r="CL223" i="2"/>
  <c r="CL224" i="2"/>
  <c r="CL225" i="2"/>
  <c r="CL226" i="2"/>
  <c r="CL227" i="2"/>
  <c r="CL228" i="2"/>
  <c r="CL229" i="2"/>
  <c r="CL234" i="2"/>
  <c r="CL235" i="2"/>
  <c r="CL236" i="2"/>
  <c r="CL237" i="2"/>
  <c r="CL238" i="2"/>
  <c r="CL239" i="2"/>
  <c r="CL242" i="2"/>
  <c r="CL243" i="2"/>
  <c r="CL244" i="2"/>
  <c r="CL245" i="2"/>
  <c r="CL246" i="2"/>
  <c r="CL248" i="2"/>
  <c r="CL249" i="2"/>
  <c r="CL251" i="2"/>
  <c r="CL252" i="2"/>
  <c r="CL256" i="2"/>
  <c r="CL257" i="2"/>
  <c r="CL259" i="2"/>
  <c r="CL260" i="2"/>
  <c r="CL263" i="2"/>
  <c r="CL265" i="2"/>
  <c r="CL266" i="2"/>
  <c r="CL270" i="2"/>
  <c r="CL271" i="2"/>
  <c r="CL272" i="2"/>
  <c r="CL273" i="2"/>
  <c r="CL284" i="2"/>
  <c r="CL285" i="2"/>
  <c r="CL286" i="2"/>
  <c r="CL287" i="2"/>
  <c r="CL288" i="2"/>
  <c r="CL289" i="2"/>
  <c r="CL290" i="2"/>
  <c r="CL293" i="2"/>
  <c r="CL297" i="2"/>
  <c r="CL298" i="2"/>
  <c r="CL299" i="2"/>
  <c r="CL300" i="2"/>
  <c r="CL301" i="2"/>
  <c r="CL302" i="2"/>
  <c r="CL303" i="2"/>
  <c r="CL304" i="2"/>
  <c r="CL306" i="2"/>
  <c r="CL307" i="2"/>
  <c r="CL308" i="2"/>
  <c r="CL313" i="2"/>
  <c r="CL314" i="2"/>
  <c r="CL315" i="2"/>
  <c r="CL316" i="2"/>
  <c r="CL317" i="2"/>
  <c r="CL319" i="2"/>
  <c r="CL320" i="2"/>
  <c r="CL330" i="2"/>
  <c r="CL332" i="2"/>
  <c r="CL336" i="2"/>
  <c r="CL339" i="2"/>
  <c r="CL340" i="2"/>
  <c r="CL341" i="2"/>
  <c r="CL343" i="2"/>
  <c r="CL344" i="2"/>
  <c r="CL345" i="2"/>
  <c r="CL348" i="2"/>
  <c r="CL349" i="2"/>
  <c r="CL350" i="2"/>
  <c r="CL351" i="2"/>
  <c r="CL352" i="2"/>
  <c r="CL353" i="2"/>
  <c r="CL354" i="2"/>
  <c r="CL356" i="2"/>
  <c r="CL357" i="2"/>
  <c r="CL359" i="2"/>
  <c r="CL361" i="2"/>
  <c r="CL362" i="2"/>
  <c r="CL363" i="2"/>
  <c r="CL364" i="2"/>
  <c r="CL365" i="2"/>
  <c r="CL366" i="2"/>
  <c r="CL367" i="2"/>
  <c r="CL368" i="2"/>
  <c r="CL369" i="2"/>
  <c r="CL385" i="2"/>
  <c r="CL388" i="2"/>
  <c r="CL389" i="2"/>
  <c r="CL390" i="2"/>
  <c r="CL392" i="2"/>
  <c r="CL393" i="2"/>
  <c r="CL396" i="2"/>
  <c r="CL400" i="2"/>
  <c r="CL405" i="2"/>
  <c r="CL406" i="2"/>
  <c r="CL407" i="2"/>
  <c r="CL410" i="2"/>
  <c r="CL411" i="2"/>
  <c r="CL414" i="2"/>
  <c r="CL415" i="2"/>
  <c r="CL418" i="2"/>
  <c r="CL420" i="2"/>
  <c r="CL422" i="2"/>
  <c r="CL434" i="2"/>
  <c r="CL437" i="2"/>
  <c r="CL438" i="2"/>
  <c r="CL442" i="2"/>
  <c r="CL443" i="2"/>
  <c r="CL445" i="2"/>
  <c r="CL446" i="2"/>
  <c r="CL448" i="2"/>
  <c r="CL460" i="2"/>
  <c r="CL462" i="2"/>
  <c r="CL463" i="2"/>
  <c r="CL464" i="2"/>
  <c r="CK3" i="2"/>
  <c r="CK4" i="2"/>
  <c r="CK5" i="2"/>
  <c r="CK6" i="2"/>
  <c r="CK7" i="2"/>
  <c r="CK8" i="2"/>
  <c r="CK9" i="2"/>
  <c r="CK10" i="2"/>
  <c r="CK11" i="2"/>
  <c r="CK12" i="2"/>
  <c r="CK13"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88" i="2"/>
  <c r="CK89" i="2"/>
  <c r="CK90" i="2"/>
  <c r="CK91" i="2"/>
  <c r="CK92" i="2"/>
  <c r="CK93" i="2"/>
  <c r="CK94" i="2"/>
  <c r="CK95" i="2"/>
  <c r="CK96" i="2"/>
  <c r="CK97" i="2"/>
  <c r="CK98" i="2"/>
  <c r="CK104" i="2"/>
  <c r="CK105" i="2"/>
  <c r="CK106" i="2"/>
  <c r="CK107" i="2"/>
  <c r="CK108" i="2"/>
  <c r="CK109" i="2"/>
  <c r="CK110" i="2"/>
  <c r="CK111" i="2"/>
  <c r="CK112" i="2"/>
  <c r="CK113" i="2"/>
  <c r="CK114" i="2"/>
  <c r="CK206" i="2"/>
  <c r="CK207" i="2"/>
  <c r="CK208" i="2"/>
  <c r="CK209" i="2"/>
  <c r="CK210" i="2"/>
  <c r="CK115" i="2"/>
  <c r="CK116" i="2"/>
  <c r="CK117" i="2"/>
  <c r="CK118" i="2"/>
  <c r="CK119" i="2"/>
  <c r="CK120" i="2"/>
  <c r="CK121" i="2"/>
  <c r="CK122" i="2"/>
  <c r="CK123" i="2"/>
  <c r="CK124" i="2"/>
  <c r="CK125" i="2"/>
  <c r="CK126" i="2"/>
  <c r="CK127" i="2"/>
  <c r="CK128" i="2"/>
  <c r="CK129" i="2"/>
  <c r="CK130" i="2"/>
  <c r="CK131" i="2"/>
  <c r="CK132" i="2"/>
  <c r="CK133" i="2"/>
  <c r="CK134" i="2"/>
  <c r="CK135" i="2"/>
  <c r="CK136" i="2"/>
  <c r="CK137" i="2"/>
  <c r="CK138" i="2"/>
  <c r="CK139" i="2"/>
  <c r="CK140" i="2"/>
  <c r="CK141" i="2"/>
  <c r="CK143" i="2"/>
  <c r="CK144" i="2"/>
  <c r="CK145" i="2"/>
  <c r="CK146" i="2"/>
  <c r="CK147" i="2"/>
  <c r="CK148" i="2"/>
  <c r="CK150" i="2"/>
  <c r="CK151" i="2"/>
  <c r="CK152" i="2"/>
  <c r="CK153"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5" i="2"/>
  <c r="CK186" i="2"/>
  <c r="CK187" i="2"/>
  <c r="CK188" i="2"/>
  <c r="CK189" i="2"/>
  <c r="CK190" i="2"/>
  <c r="CK191" i="2"/>
  <c r="CK192" i="2"/>
  <c r="CK193" i="2"/>
  <c r="CK194" i="2"/>
  <c r="CK195" i="2"/>
  <c r="CK196" i="2"/>
  <c r="CK197" i="2"/>
  <c r="CK198" i="2"/>
  <c r="CK199" i="2"/>
  <c r="CK200" i="2"/>
  <c r="CK201" i="2"/>
  <c r="CK202" i="2"/>
  <c r="CK203" i="2"/>
  <c r="CK204" i="2"/>
  <c r="CK205" i="2"/>
  <c r="CK99" i="2"/>
  <c r="CK100" i="2"/>
  <c r="CK101" i="2"/>
  <c r="CK102" i="2"/>
  <c r="CK103"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K273" i="2"/>
  <c r="CK274" i="2"/>
  <c r="CK275" i="2"/>
  <c r="CK276" i="2"/>
  <c r="CK277" i="2"/>
  <c r="CK278" i="2"/>
  <c r="CK279" i="2"/>
  <c r="CK280" i="2"/>
  <c r="CK281" i="2"/>
  <c r="CK282" i="2"/>
  <c r="CK283" i="2"/>
  <c r="CK284" i="2"/>
  <c r="CK285" i="2"/>
  <c r="CK286" i="2"/>
  <c r="CK287" i="2"/>
  <c r="CK288" i="2"/>
  <c r="CK289" i="2"/>
  <c r="CK290" i="2"/>
  <c r="CK291" i="2"/>
  <c r="CK292" i="2"/>
  <c r="CK293" i="2"/>
  <c r="CK294" i="2"/>
  <c r="CK295" i="2"/>
  <c r="CK296" i="2"/>
  <c r="CK297" i="2"/>
  <c r="CK298" i="2"/>
  <c r="CK299" i="2"/>
  <c r="CK300" i="2"/>
  <c r="CK301" i="2"/>
  <c r="CK302" i="2"/>
  <c r="CK303"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68" i="2"/>
  <c r="CK369" i="2"/>
  <c r="CK370" i="2"/>
  <c r="CK371" i="2"/>
  <c r="CK372" i="2"/>
  <c r="CK373" i="2"/>
  <c r="CK374" i="2"/>
  <c r="CK375" i="2"/>
  <c r="CK376" i="2"/>
  <c r="CK377" i="2"/>
  <c r="CK378" i="2"/>
  <c r="CK379" i="2"/>
  <c r="CK380" i="2"/>
  <c r="CK381" i="2"/>
  <c r="CK382" i="2"/>
  <c r="CK383" i="2"/>
  <c r="CK384" i="2"/>
  <c r="CK385" i="2"/>
  <c r="CK386" i="2"/>
  <c r="CK387" i="2"/>
  <c r="CK388" i="2"/>
  <c r="CK389" i="2"/>
  <c r="CK390" i="2"/>
  <c r="CK391" i="2"/>
  <c r="CK392" i="2"/>
  <c r="CK393" i="2"/>
  <c r="CK394" i="2"/>
  <c r="CK395" i="2"/>
  <c r="CK396" i="2"/>
  <c r="CK397" i="2"/>
  <c r="CK398" i="2"/>
  <c r="CK399" i="2"/>
  <c r="CK400" i="2"/>
  <c r="CK401" i="2"/>
  <c r="CK402" i="2"/>
  <c r="CK403" i="2"/>
  <c r="CK404" i="2"/>
  <c r="CK405" i="2"/>
  <c r="CK406" i="2"/>
  <c r="CK407" i="2"/>
  <c r="CK408" i="2"/>
  <c r="CK409" i="2"/>
  <c r="CK410" i="2"/>
  <c r="CK411" i="2"/>
  <c r="CK412" i="2"/>
  <c r="CK413" i="2"/>
  <c r="CK414" i="2"/>
  <c r="CK415" i="2"/>
  <c r="CK416" i="2"/>
  <c r="CK417" i="2"/>
  <c r="CK418" i="2"/>
  <c r="CK419" i="2"/>
  <c r="CK420" i="2"/>
  <c r="CK421" i="2"/>
  <c r="CK422" i="2"/>
  <c r="CK423" i="2"/>
  <c r="CK424" i="2"/>
  <c r="CK425" i="2"/>
  <c r="CK426" i="2"/>
  <c r="CK427" i="2"/>
  <c r="CK428" i="2"/>
  <c r="CK429" i="2"/>
  <c r="CK431" i="2"/>
  <c r="CK432" i="2"/>
  <c r="CK433" i="2"/>
  <c r="CK434" i="2"/>
  <c r="CK435" i="2"/>
  <c r="CK436" i="2"/>
  <c r="CK437" i="2"/>
  <c r="CK438" i="2"/>
  <c r="CK439" i="2"/>
  <c r="CK440" i="2"/>
  <c r="CK441" i="2"/>
  <c r="CK442" i="2"/>
  <c r="CK443" i="2"/>
  <c r="CK444" i="2"/>
  <c r="CK445" i="2"/>
  <c r="CK446" i="2"/>
  <c r="CK447" i="2"/>
  <c r="CK448" i="2"/>
  <c r="CK449" i="2"/>
  <c r="CK450" i="2"/>
  <c r="CK451" i="2"/>
  <c r="CK452" i="2"/>
  <c r="CK453" i="2"/>
  <c r="CK454" i="2"/>
  <c r="CK455" i="2"/>
  <c r="CK456" i="2"/>
  <c r="CK457" i="2"/>
  <c r="CK458" i="2"/>
  <c r="CK459" i="2"/>
  <c r="CK460" i="2"/>
  <c r="CK461" i="2"/>
  <c r="CK462" i="2"/>
  <c r="CK463" i="2"/>
  <c r="CK464" i="2"/>
  <c r="CK465" i="2"/>
  <c r="CK466" i="2"/>
  <c r="CK467" i="2"/>
  <c r="CK468" i="2"/>
  <c r="CK469" i="2"/>
  <c r="CK470" i="2"/>
  <c r="CK471" i="2"/>
  <c r="CK472" i="2"/>
  <c r="CK473" i="2"/>
  <c r="CK474" i="2"/>
  <c r="CK475" i="2"/>
  <c r="CK476" i="2"/>
  <c r="CK477" i="2"/>
  <c r="CK478" i="2"/>
  <c r="CK479" i="2"/>
  <c r="CK480" i="2"/>
  <c r="CK481" i="2"/>
  <c r="CK482" i="2"/>
  <c r="CK483" i="2"/>
  <c r="CK484" i="2"/>
  <c r="CK485" i="2"/>
  <c r="CK486" i="2"/>
  <c r="CK487" i="2"/>
  <c r="CK488" i="2"/>
  <c r="CK489" i="2"/>
  <c r="CK490" i="2"/>
  <c r="CK491" i="2"/>
  <c r="CK492" i="2"/>
  <c r="CK493" i="2"/>
  <c r="CK494" i="2"/>
  <c r="CK495" i="2"/>
  <c r="CK496" i="2"/>
  <c r="CK497" i="2"/>
  <c r="CK498" i="2"/>
  <c r="CK499" i="2"/>
  <c r="CK500" i="2"/>
  <c r="AK516" i="2" l="1"/>
  <c r="CL516" i="2" s="1"/>
  <c r="AK517" i="2"/>
  <c r="CL517" i="2" s="1"/>
  <c r="AK518" i="2"/>
  <c r="CL518" i="2" s="1"/>
  <c r="AK519" i="2"/>
  <c r="CL519" i="2" s="1"/>
  <c r="AK520" i="2"/>
  <c r="CL520" i="2" s="1"/>
  <c r="AK521" i="2"/>
  <c r="CL521" i="2" s="1"/>
  <c r="AK522" i="2"/>
  <c r="CL522" i="2" s="1"/>
  <c r="AK523" i="2"/>
  <c r="CL523" i="2" s="1"/>
  <c r="AK524" i="2"/>
  <c r="CL524" i="2" s="1"/>
  <c r="AK525" i="2"/>
  <c r="CL525" i="2" s="1"/>
  <c r="AK526" i="2"/>
  <c r="CL526" i="2" s="1"/>
  <c r="AK527" i="2"/>
  <c r="CL527" i="2" s="1"/>
  <c r="AK528" i="2"/>
  <c r="CL528" i="2" s="1"/>
  <c r="AK529" i="2"/>
  <c r="CL529" i="2" s="1"/>
  <c r="AK530" i="2"/>
  <c r="CL530" i="2" s="1"/>
  <c r="AK531" i="2"/>
  <c r="CL531" i="2" s="1"/>
  <c r="AK532" i="2"/>
  <c r="CL532" i="2" s="1"/>
  <c r="AK533" i="2"/>
  <c r="CL533" i="2" s="1"/>
  <c r="AK534" i="2"/>
  <c r="CL534" i="2" s="1"/>
  <c r="AK535" i="2"/>
  <c r="CL535" i="2" s="1"/>
  <c r="AK536" i="2"/>
  <c r="CL536" i="2" s="1"/>
  <c r="AK537" i="2"/>
  <c r="CL537" i="2" s="1"/>
  <c r="AK538" i="2"/>
  <c r="CL538" i="2" s="1"/>
  <c r="AK539" i="2"/>
  <c r="CL539" i="2" s="1"/>
  <c r="AK540" i="2"/>
  <c r="CL540" i="2" s="1"/>
  <c r="AK541" i="2"/>
  <c r="CL541" i="2" s="1"/>
  <c r="AK542" i="2"/>
  <c r="CL542" i="2" s="1"/>
  <c r="AK543" i="2"/>
  <c r="CL543" i="2" s="1"/>
  <c r="AK544" i="2"/>
  <c r="CL544" i="2" s="1"/>
  <c r="AK545" i="2"/>
  <c r="CL545" i="2" s="1"/>
  <c r="AK546" i="2"/>
  <c r="CL546" i="2" s="1"/>
  <c r="AK547" i="2"/>
  <c r="CL547" i="2" s="1"/>
  <c r="AK548" i="2"/>
  <c r="CL548" i="2" s="1"/>
  <c r="AK549" i="2"/>
  <c r="CL549" i="2" s="1"/>
  <c r="AK550" i="2"/>
  <c r="CL550" i="2" s="1"/>
  <c r="AK551" i="2"/>
  <c r="CL551" i="2" s="1"/>
  <c r="AK552" i="2"/>
  <c r="CL552" i="2" s="1"/>
  <c r="AK553" i="2"/>
  <c r="CL553" i="2" s="1"/>
  <c r="AK554" i="2"/>
  <c r="CL554" i="2" s="1"/>
  <c r="AK555" i="2"/>
  <c r="CL555" i="2" s="1"/>
  <c r="AK556" i="2"/>
  <c r="CL556" i="2" s="1"/>
  <c r="AK557" i="2"/>
  <c r="CL557" i="2" s="1"/>
  <c r="AK558" i="2"/>
  <c r="CL558" i="2" s="1"/>
  <c r="AK559" i="2"/>
  <c r="CL559" i="2" s="1"/>
  <c r="AK560" i="2"/>
  <c r="CL560" i="2" s="1"/>
  <c r="AK561" i="2"/>
  <c r="CL561" i="2" s="1"/>
  <c r="AK562" i="2"/>
  <c r="CL562" i="2" s="1"/>
  <c r="AK563" i="2"/>
  <c r="CL563" i="2" s="1"/>
  <c r="AK564" i="2"/>
  <c r="CL564" i="2" s="1"/>
  <c r="AK565" i="2"/>
  <c r="CL565" i="2" s="1"/>
  <c r="AK566" i="2"/>
  <c r="CL566" i="2" s="1"/>
  <c r="AK567" i="2"/>
  <c r="CL567" i="2" s="1"/>
  <c r="AK568" i="2"/>
  <c r="CL568" i="2" s="1"/>
  <c r="AK569" i="2"/>
  <c r="CL569" i="2" s="1"/>
  <c r="AK570" i="2"/>
  <c r="CL570" i="2" s="1"/>
  <c r="AK571" i="2"/>
  <c r="CL571" i="2" s="1"/>
  <c r="AK572" i="2"/>
  <c r="CL572" i="2" s="1"/>
  <c r="AK573" i="2"/>
  <c r="CL573" i="2" s="1"/>
  <c r="AK574" i="2"/>
  <c r="CL574" i="2" s="1"/>
  <c r="AK575" i="2"/>
  <c r="CL575" i="2" s="1"/>
  <c r="AK576" i="2"/>
  <c r="CL576" i="2" s="1"/>
  <c r="AK577" i="2"/>
  <c r="CL577" i="2" s="1"/>
  <c r="AK578" i="2"/>
  <c r="CL578" i="2" s="1"/>
  <c r="AK579" i="2"/>
  <c r="CL579" i="2" s="1"/>
  <c r="AK580" i="2"/>
  <c r="CL580" i="2" s="1"/>
  <c r="AK581" i="2"/>
  <c r="CL581" i="2" s="1"/>
  <c r="AK582" i="2"/>
  <c r="CL582" i="2" s="1"/>
  <c r="AK583" i="2"/>
  <c r="CL583" i="2" s="1"/>
  <c r="AK584" i="2"/>
  <c r="CL584" i="2" s="1"/>
  <c r="AK585" i="2"/>
  <c r="CL585" i="2" s="1"/>
  <c r="AK586" i="2"/>
  <c r="CL586" i="2" s="1"/>
  <c r="AK587" i="2"/>
  <c r="CL587" i="2" s="1"/>
  <c r="AK588" i="2"/>
  <c r="CL588" i="2" s="1"/>
  <c r="AK589" i="2"/>
  <c r="CL589" i="2" s="1"/>
  <c r="AK590" i="2"/>
  <c r="CL590" i="2" s="1"/>
  <c r="AK591" i="2"/>
  <c r="CL591" i="2" s="1"/>
  <c r="AK592" i="2"/>
  <c r="CL592" i="2" s="1"/>
  <c r="AK593" i="2"/>
  <c r="CL593" i="2" s="1"/>
  <c r="AK594" i="2"/>
  <c r="CL594" i="2" s="1"/>
  <c r="AK595" i="2"/>
  <c r="CL595" i="2" s="1"/>
  <c r="AK596" i="2"/>
  <c r="CL596" i="2" s="1"/>
  <c r="AK597" i="2"/>
  <c r="CL597" i="2" s="1"/>
  <c r="AK598" i="2"/>
  <c r="CL598" i="2" s="1"/>
  <c r="AK599" i="2"/>
  <c r="CL599" i="2" s="1"/>
  <c r="AK600" i="2"/>
  <c r="CL600" i="2" s="1"/>
  <c r="AK601" i="2"/>
  <c r="CL601" i="2" s="1"/>
  <c r="AK602" i="2"/>
  <c r="CL602" i="2" s="1"/>
  <c r="AK603" i="2"/>
  <c r="CL603" i="2" s="1"/>
  <c r="AK604" i="2"/>
  <c r="CL604" i="2" s="1"/>
  <c r="AK605" i="2"/>
  <c r="CL605" i="2" s="1"/>
  <c r="AK606" i="2"/>
  <c r="CL606" i="2" s="1"/>
  <c r="AK501" i="2" l="1"/>
  <c r="CL501" i="2" s="1"/>
  <c r="AK515" i="2"/>
  <c r="CL515" i="2" s="1"/>
  <c r="AK514" i="2"/>
  <c r="CL514" i="2" s="1"/>
  <c r="AK513" i="2"/>
  <c r="CL513" i="2" s="1"/>
  <c r="AK512" i="2"/>
  <c r="CL512" i="2" s="1"/>
  <c r="AK511" i="2"/>
  <c r="CL511" i="2" s="1"/>
  <c r="AK510" i="2"/>
  <c r="CL510" i="2" s="1"/>
  <c r="AK509" i="2"/>
  <c r="CL509" i="2" s="1"/>
  <c r="AK508" i="2"/>
  <c r="CL508" i="2" s="1"/>
  <c r="AK507" i="2"/>
  <c r="CL507" i="2" s="1"/>
  <c r="AK506" i="2"/>
  <c r="CL506" i="2" s="1"/>
  <c r="AK505" i="2"/>
  <c r="CL505" i="2" s="1"/>
  <c r="AK504" i="2"/>
  <c r="CL504" i="2" s="1"/>
  <c r="AK503" i="2"/>
  <c r="CL503" i="2" s="1"/>
  <c r="AK502" i="2"/>
  <c r="CL502" i="2" s="1"/>
  <c r="CJ430" i="2" l="1"/>
  <c r="CJ428" i="2"/>
  <c r="CJ427" i="2"/>
  <c r="CJ426" i="2"/>
  <c r="CJ425" i="2"/>
  <c r="CJ424" i="2"/>
  <c r="CJ421" i="2"/>
  <c r="CJ420" i="2"/>
  <c r="CJ419" i="2"/>
  <c r="CJ418" i="2"/>
  <c r="CJ387" i="2"/>
  <c r="CJ386" i="2"/>
  <c r="CJ385" i="2"/>
  <c r="CJ108" i="2"/>
  <c r="CJ232" i="2"/>
  <c r="CJ231" i="2"/>
  <c r="CJ230" i="2"/>
  <c r="CJ240" i="2"/>
  <c r="CJ238" i="2"/>
  <c r="CJ45" i="2"/>
  <c r="CJ44" i="2"/>
  <c r="CJ43" i="2"/>
  <c r="CJ42" i="2"/>
  <c r="CJ41" i="2"/>
  <c r="CJ500" i="2"/>
  <c r="CJ499" i="2"/>
  <c r="CJ498" i="2"/>
  <c r="CJ497" i="2"/>
  <c r="CJ496" i="2"/>
  <c r="CJ495" i="2"/>
  <c r="CJ466" i="2"/>
  <c r="CJ465" i="2"/>
  <c r="CJ464" i="2"/>
  <c r="CJ462" i="2"/>
  <c r="CJ461" i="2"/>
  <c r="CJ460" i="2"/>
  <c r="CJ360" i="2"/>
  <c r="CJ359" i="2"/>
  <c r="CJ358" i="2"/>
  <c r="CJ294" i="2"/>
  <c r="CJ293" i="2"/>
  <c r="CJ3" i="2"/>
  <c r="CJ4" i="2"/>
  <c r="CJ5" i="2"/>
  <c r="CJ6" i="2"/>
  <c r="CJ7" i="2"/>
  <c r="CJ8" i="2"/>
  <c r="CJ9" i="2"/>
  <c r="CJ10" i="2"/>
  <c r="CJ11" i="2"/>
  <c r="CJ12" i="2"/>
  <c r="CJ13" i="2"/>
  <c r="CJ14" i="2"/>
  <c r="CJ15" i="2"/>
  <c r="CJ16" i="2"/>
  <c r="CJ17" i="2"/>
  <c r="CJ18" i="2"/>
  <c r="CJ19" i="2"/>
  <c r="CJ20" i="2"/>
  <c r="CJ21" i="2"/>
  <c r="CJ22" i="2"/>
  <c r="CJ23" i="2"/>
  <c r="CJ24" i="2"/>
  <c r="CJ25" i="2"/>
  <c r="CJ26" i="2"/>
  <c r="CJ27" i="2"/>
  <c r="CJ28" i="2"/>
  <c r="CJ29" i="2"/>
  <c r="CJ30" i="2"/>
  <c r="CJ31" i="2"/>
  <c r="CJ32" i="2"/>
  <c r="CJ33" i="2"/>
  <c r="CJ34" i="2"/>
  <c r="CJ35" i="2"/>
  <c r="CJ37" i="2"/>
  <c r="CJ38" i="2"/>
  <c r="CJ39" i="2"/>
  <c r="CJ40" i="2"/>
  <c r="CJ46" i="2"/>
  <c r="CJ47" i="2"/>
  <c r="CJ48" i="2"/>
  <c r="CJ49" i="2"/>
  <c r="CJ50" i="2"/>
  <c r="CJ51" i="2"/>
  <c r="CJ52" i="2"/>
  <c r="CJ53" i="2"/>
  <c r="CJ54" i="2"/>
  <c r="CJ55" i="2"/>
  <c r="CJ56" i="2"/>
  <c r="CJ57" i="2"/>
  <c r="CJ58" i="2"/>
  <c r="CJ59" i="2"/>
  <c r="CJ60" i="2"/>
  <c r="CJ61" i="2"/>
  <c r="CJ62" i="2"/>
  <c r="CJ63" i="2"/>
  <c r="CJ64" i="2"/>
  <c r="CJ65" i="2"/>
  <c r="CJ66" i="2"/>
  <c r="CJ67" i="2"/>
  <c r="CJ68" i="2"/>
  <c r="CJ69" i="2"/>
  <c r="CJ70" i="2"/>
  <c r="CJ71" i="2"/>
  <c r="CJ72" i="2"/>
  <c r="CJ73" i="2"/>
  <c r="CJ74" i="2"/>
  <c r="CJ75" i="2"/>
  <c r="CJ76" i="2"/>
  <c r="CJ77" i="2"/>
  <c r="CJ78" i="2"/>
  <c r="CJ79" i="2"/>
  <c r="CJ80" i="2"/>
  <c r="CJ81" i="2"/>
  <c r="CJ82" i="2"/>
  <c r="CJ83" i="2"/>
  <c r="CJ84" i="2"/>
  <c r="CJ85" i="2"/>
  <c r="CJ86" i="2"/>
  <c r="CJ87" i="2"/>
  <c r="CJ88" i="2"/>
  <c r="CJ89" i="2"/>
  <c r="CJ90" i="2"/>
  <c r="CJ91" i="2"/>
  <c r="CJ92" i="2"/>
  <c r="CJ93" i="2"/>
  <c r="CJ94" i="2"/>
  <c r="CJ95" i="2"/>
  <c r="CJ96" i="2"/>
  <c r="CJ97" i="2"/>
  <c r="CJ98" i="2"/>
  <c r="CJ104" i="2"/>
  <c r="CJ105" i="2"/>
  <c r="CJ106" i="2"/>
  <c r="CJ107" i="2"/>
  <c r="CJ109" i="2"/>
  <c r="CJ110" i="2"/>
  <c r="CJ111" i="2"/>
  <c r="CJ112" i="2"/>
  <c r="CJ113" i="2"/>
  <c r="CJ114" i="2"/>
  <c r="CJ206" i="2"/>
  <c r="CJ207" i="2"/>
  <c r="CJ208" i="2"/>
  <c r="CJ209" i="2"/>
  <c r="CJ210" i="2"/>
  <c r="CJ115" i="2"/>
  <c r="CJ116" i="2"/>
  <c r="CJ117" i="2"/>
  <c r="CJ118" i="2"/>
  <c r="CJ119" i="2"/>
  <c r="CJ120" i="2"/>
  <c r="CJ121" i="2"/>
  <c r="CJ122" i="2"/>
  <c r="CJ123" i="2"/>
  <c r="CJ124" i="2"/>
  <c r="CJ125" i="2"/>
  <c r="CJ126" i="2"/>
  <c r="CJ127" i="2"/>
  <c r="CJ128" i="2"/>
  <c r="CJ129" i="2"/>
  <c r="CJ130" i="2"/>
  <c r="CJ131" i="2"/>
  <c r="CJ132" i="2"/>
  <c r="CJ133" i="2"/>
  <c r="CJ134" i="2"/>
  <c r="CJ135" i="2"/>
  <c r="CJ136" i="2"/>
  <c r="CJ137" i="2"/>
  <c r="CJ138" i="2"/>
  <c r="CJ139" i="2"/>
  <c r="CJ140" i="2"/>
  <c r="CJ141" i="2"/>
  <c r="CJ142" i="2"/>
  <c r="CJ143" i="2"/>
  <c r="CJ144" i="2"/>
  <c r="CJ145" i="2"/>
  <c r="CJ146" i="2"/>
  <c r="CJ147" i="2"/>
  <c r="CJ148" i="2"/>
  <c r="CJ149" i="2"/>
  <c r="CJ150" i="2"/>
  <c r="CJ151" i="2"/>
  <c r="CJ152" i="2"/>
  <c r="CJ153" i="2"/>
  <c r="CJ154" i="2"/>
  <c r="CJ155" i="2"/>
  <c r="CJ156" i="2"/>
  <c r="CJ157" i="2"/>
  <c r="CJ158" i="2"/>
  <c r="CJ159" i="2"/>
  <c r="CJ160" i="2"/>
  <c r="CJ161" i="2"/>
  <c r="CJ162" i="2"/>
  <c r="CJ163" i="2"/>
  <c r="CJ164" i="2"/>
  <c r="CJ165" i="2"/>
  <c r="CJ166" i="2"/>
  <c r="CJ167" i="2"/>
  <c r="CJ168" i="2"/>
  <c r="CJ169" i="2"/>
  <c r="CJ170" i="2"/>
  <c r="CJ171" i="2"/>
  <c r="CJ172" i="2"/>
  <c r="CJ173" i="2"/>
  <c r="CJ174" i="2"/>
  <c r="CJ175" i="2"/>
  <c r="CJ176" i="2"/>
  <c r="CJ177" i="2"/>
  <c r="CJ178" i="2"/>
  <c r="CJ179" i="2"/>
  <c r="CJ180" i="2"/>
  <c r="CJ181" i="2"/>
  <c r="CJ182" i="2"/>
  <c r="CJ183" i="2"/>
  <c r="CJ184" i="2"/>
  <c r="CJ185" i="2"/>
  <c r="CJ186" i="2"/>
  <c r="CJ187" i="2"/>
  <c r="CJ188" i="2"/>
  <c r="CJ189" i="2"/>
  <c r="CJ190" i="2"/>
  <c r="CJ191" i="2"/>
  <c r="CJ192" i="2"/>
  <c r="CJ193" i="2"/>
  <c r="CJ194" i="2"/>
  <c r="CJ195" i="2"/>
  <c r="CJ196" i="2"/>
  <c r="CJ197" i="2"/>
  <c r="CJ198" i="2"/>
  <c r="CJ199" i="2"/>
  <c r="CJ200" i="2"/>
  <c r="CJ201" i="2"/>
  <c r="CJ202" i="2"/>
  <c r="CJ203" i="2"/>
  <c r="CJ204" i="2"/>
  <c r="CJ205" i="2"/>
  <c r="CJ99" i="2"/>
  <c r="CJ100" i="2"/>
  <c r="CJ101" i="2"/>
  <c r="CJ102" i="2"/>
  <c r="CJ103" i="2"/>
  <c r="CJ211" i="2"/>
  <c r="CJ212" i="2"/>
  <c r="CJ213" i="2"/>
  <c r="CJ214" i="2"/>
  <c r="CJ215" i="2"/>
  <c r="CJ216" i="2"/>
  <c r="CJ217" i="2"/>
  <c r="CJ218" i="2"/>
  <c r="CJ219" i="2"/>
  <c r="CJ220" i="2"/>
  <c r="CJ221" i="2"/>
  <c r="CJ222" i="2"/>
  <c r="CJ223" i="2"/>
  <c r="CJ224" i="2"/>
  <c r="CJ225" i="2"/>
  <c r="CJ226" i="2"/>
  <c r="CJ227" i="2"/>
  <c r="CJ228" i="2"/>
  <c r="CJ229" i="2"/>
  <c r="CJ233" i="2"/>
  <c r="CJ234" i="2"/>
  <c r="CJ235" i="2"/>
  <c r="CJ236" i="2"/>
  <c r="CJ237" i="2"/>
  <c r="CJ239" i="2"/>
  <c r="CJ241" i="2"/>
  <c r="CJ242" i="2"/>
  <c r="CJ243" i="2"/>
  <c r="CJ244" i="2"/>
  <c r="CJ245" i="2"/>
  <c r="CJ246" i="2"/>
  <c r="CJ247" i="2"/>
  <c r="CJ248" i="2"/>
  <c r="CJ249" i="2"/>
  <c r="CJ250" i="2"/>
  <c r="CJ251" i="2"/>
  <c r="CJ252" i="2"/>
  <c r="CJ253" i="2"/>
  <c r="CJ254" i="2"/>
  <c r="CJ255" i="2"/>
  <c r="CJ256" i="2"/>
  <c r="CJ257" i="2"/>
  <c r="CJ258" i="2"/>
  <c r="CJ259" i="2"/>
  <c r="CJ260" i="2"/>
  <c r="CJ261" i="2"/>
  <c r="CJ262" i="2"/>
  <c r="CJ263" i="2"/>
  <c r="CJ264" i="2"/>
  <c r="CJ265" i="2"/>
  <c r="CJ266" i="2"/>
  <c r="CJ267" i="2"/>
  <c r="CJ268" i="2"/>
  <c r="CJ269" i="2"/>
  <c r="CJ270" i="2"/>
  <c r="CJ271" i="2"/>
  <c r="CJ272" i="2"/>
  <c r="CJ273" i="2"/>
  <c r="CJ274" i="2"/>
  <c r="CJ275" i="2"/>
  <c r="CJ276" i="2"/>
  <c r="CJ277" i="2"/>
  <c r="CJ278" i="2"/>
  <c r="CJ279" i="2"/>
  <c r="CJ280" i="2"/>
  <c r="CJ281" i="2"/>
  <c r="CJ282" i="2"/>
  <c r="CJ283" i="2"/>
  <c r="CJ284" i="2"/>
  <c r="CJ285" i="2"/>
  <c r="CJ286" i="2"/>
  <c r="CJ287" i="2"/>
  <c r="CJ288" i="2"/>
  <c r="CJ289" i="2"/>
  <c r="CJ290" i="2"/>
  <c r="CJ291" i="2"/>
  <c r="CJ292" i="2"/>
  <c r="CJ295" i="2"/>
  <c r="CJ296" i="2"/>
  <c r="CJ297" i="2"/>
  <c r="CJ298" i="2"/>
  <c r="CJ299" i="2"/>
  <c r="CJ300" i="2"/>
  <c r="CJ301" i="2"/>
  <c r="CJ302" i="2"/>
  <c r="CJ303" i="2"/>
  <c r="CJ304" i="2"/>
  <c r="CJ305" i="2"/>
  <c r="CJ306" i="2"/>
  <c r="CJ307" i="2"/>
  <c r="CJ308" i="2"/>
  <c r="CJ309" i="2"/>
  <c r="CJ310" i="2"/>
  <c r="CJ311" i="2"/>
  <c r="CJ312" i="2"/>
  <c r="CJ313" i="2"/>
  <c r="CJ314" i="2"/>
  <c r="CJ315" i="2"/>
  <c r="CJ316" i="2"/>
  <c r="CJ317" i="2"/>
  <c r="CJ318" i="2"/>
  <c r="CJ319" i="2"/>
  <c r="CJ320" i="2"/>
  <c r="CJ321" i="2"/>
  <c r="CJ322" i="2"/>
  <c r="CJ323" i="2"/>
  <c r="CJ324" i="2"/>
  <c r="CJ325" i="2"/>
  <c r="CJ326" i="2"/>
  <c r="CJ327" i="2"/>
  <c r="CJ328" i="2"/>
  <c r="CJ329" i="2"/>
  <c r="CJ330" i="2"/>
  <c r="CJ331" i="2"/>
  <c r="CJ332" i="2"/>
  <c r="CJ333" i="2"/>
  <c r="CJ334" i="2"/>
  <c r="CJ335" i="2"/>
  <c r="CJ336" i="2"/>
  <c r="CJ337" i="2"/>
  <c r="CJ338" i="2"/>
  <c r="CJ339" i="2"/>
  <c r="CJ340" i="2"/>
  <c r="CJ341" i="2"/>
  <c r="CJ342" i="2"/>
  <c r="CJ343" i="2"/>
  <c r="CJ344" i="2"/>
  <c r="CJ345" i="2"/>
  <c r="CJ346" i="2"/>
  <c r="CJ347" i="2"/>
  <c r="CJ348" i="2"/>
  <c r="CJ349" i="2"/>
  <c r="CJ350" i="2"/>
  <c r="CJ351" i="2"/>
  <c r="CJ352" i="2"/>
  <c r="CJ353" i="2"/>
  <c r="CJ354" i="2"/>
  <c r="CJ355" i="2"/>
  <c r="CJ356" i="2"/>
  <c r="CJ357" i="2"/>
  <c r="CJ361" i="2"/>
  <c r="CJ362" i="2"/>
  <c r="CJ363" i="2"/>
  <c r="CJ364" i="2"/>
  <c r="CJ365" i="2"/>
  <c r="CJ366" i="2"/>
  <c r="CJ367" i="2"/>
  <c r="CJ368" i="2"/>
  <c r="CJ369" i="2"/>
  <c r="CJ370" i="2"/>
  <c r="CJ371" i="2"/>
  <c r="CJ372" i="2"/>
  <c r="CJ373" i="2"/>
  <c r="CJ374" i="2"/>
  <c r="CJ375" i="2"/>
  <c r="CJ376" i="2"/>
  <c r="CJ377" i="2"/>
  <c r="CJ378" i="2"/>
  <c r="CJ379" i="2"/>
  <c r="CJ380" i="2"/>
  <c r="CJ381" i="2"/>
  <c r="CJ382" i="2"/>
  <c r="CJ383" i="2"/>
  <c r="CJ384" i="2"/>
  <c r="CJ388" i="2"/>
  <c r="CJ389" i="2"/>
  <c r="CJ390" i="2"/>
  <c r="CJ391" i="2"/>
  <c r="CJ392" i="2"/>
  <c r="CJ393" i="2"/>
  <c r="CJ394" i="2"/>
  <c r="CJ395" i="2"/>
  <c r="CJ396" i="2"/>
  <c r="CJ397" i="2"/>
  <c r="CJ398" i="2"/>
  <c r="CJ399" i="2"/>
  <c r="CJ400" i="2"/>
  <c r="CJ401" i="2"/>
  <c r="CJ402" i="2"/>
  <c r="CJ403" i="2"/>
  <c r="CJ404" i="2"/>
  <c r="CJ405" i="2"/>
  <c r="CJ406" i="2"/>
  <c r="CJ407" i="2"/>
  <c r="CJ408" i="2"/>
  <c r="CJ409" i="2"/>
  <c r="CJ410" i="2"/>
  <c r="CJ411" i="2"/>
  <c r="CJ412" i="2"/>
  <c r="CJ413" i="2"/>
  <c r="CJ414" i="2"/>
  <c r="CJ415" i="2"/>
  <c r="CJ416" i="2"/>
  <c r="CJ417" i="2"/>
  <c r="CJ422" i="2"/>
  <c r="CJ423" i="2"/>
  <c r="CJ429" i="2"/>
  <c r="CJ431" i="2"/>
  <c r="CJ432" i="2"/>
  <c r="CJ433" i="2"/>
  <c r="CJ434" i="2"/>
  <c r="CJ435" i="2"/>
  <c r="CJ436" i="2"/>
  <c r="CJ437" i="2"/>
  <c r="CJ438" i="2"/>
  <c r="CJ439" i="2"/>
  <c r="CJ440" i="2"/>
  <c r="CJ441" i="2"/>
  <c r="CJ442" i="2"/>
  <c r="CJ443" i="2"/>
  <c r="CJ444" i="2"/>
  <c r="CJ445" i="2"/>
  <c r="CJ446" i="2"/>
  <c r="CJ447" i="2"/>
  <c r="CJ448" i="2"/>
  <c r="CJ449" i="2"/>
  <c r="CJ450" i="2"/>
  <c r="CJ451" i="2"/>
  <c r="CJ452" i="2"/>
  <c r="CJ453" i="2"/>
  <c r="CJ454" i="2"/>
  <c r="CJ455" i="2"/>
  <c r="CJ456" i="2"/>
  <c r="CJ457" i="2"/>
  <c r="CJ458" i="2"/>
  <c r="CJ459" i="2"/>
  <c r="CJ463" i="2"/>
  <c r="CJ467" i="2"/>
  <c r="CJ468" i="2"/>
  <c r="CJ469" i="2"/>
  <c r="CJ470" i="2"/>
  <c r="CJ471" i="2"/>
  <c r="CJ472" i="2"/>
  <c r="CJ473" i="2"/>
  <c r="CJ474" i="2"/>
  <c r="CJ475" i="2"/>
  <c r="CJ476" i="2"/>
  <c r="CJ477" i="2"/>
  <c r="CJ478" i="2"/>
  <c r="CJ479" i="2"/>
  <c r="CJ480" i="2"/>
  <c r="CJ481" i="2"/>
  <c r="CJ482" i="2"/>
  <c r="CJ483" i="2"/>
  <c r="CJ484" i="2"/>
  <c r="CJ485" i="2"/>
  <c r="CJ486" i="2"/>
  <c r="CJ487" i="2"/>
  <c r="CJ488" i="2"/>
  <c r="CJ489" i="2"/>
  <c r="CJ490" i="2"/>
  <c r="CJ491" i="2"/>
  <c r="CJ492" i="2"/>
  <c r="CJ493" i="2"/>
  <c r="CJ494" i="2"/>
  <c r="AK312" i="2"/>
  <c r="CL312" i="2" s="1"/>
  <c r="AK495" i="2" l="1"/>
  <c r="CL495" i="2" s="1"/>
  <c r="AK496" i="2"/>
  <c r="CL496" i="2" s="1"/>
  <c r="AK497" i="2"/>
  <c r="CL497" i="2" s="1"/>
  <c r="AK498" i="2"/>
  <c r="CL498" i="2" s="1"/>
  <c r="AK499" i="2"/>
  <c r="CL499" i="2" s="1"/>
  <c r="AK500" i="2"/>
  <c r="CL500" i="2" s="1"/>
  <c r="AK491" i="2" l="1"/>
  <c r="CL491" i="2" s="1"/>
  <c r="AK492" i="2"/>
  <c r="CL492" i="2" s="1"/>
  <c r="AK493" i="2"/>
  <c r="CL493" i="2" s="1"/>
  <c r="AK494" i="2"/>
  <c r="CL494" i="2" s="1"/>
  <c r="AK489" i="2" l="1"/>
  <c r="CL489" i="2" s="1"/>
  <c r="AK490" i="2"/>
  <c r="CL490" i="2" s="1"/>
  <c r="AK484" i="2"/>
  <c r="CL484" i="2" s="1"/>
  <c r="AK485" i="2"/>
  <c r="CL485" i="2" s="1"/>
  <c r="AK486" i="2"/>
  <c r="CL486" i="2" s="1"/>
  <c r="AK487" i="2"/>
  <c r="CL487" i="2" s="1"/>
  <c r="AK488" i="2"/>
  <c r="CL488" i="2" s="1"/>
  <c r="AK467" i="2" l="1"/>
  <c r="CL467" i="2" s="1"/>
  <c r="AK468" i="2"/>
  <c r="CL468" i="2" s="1"/>
  <c r="CL470" i="2"/>
  <c r="AK471" i="2"/>
  <c r="CL471" i="2" s="1"/>
  <c r="AK472" i="2"/>
  <c r="CL472" i="2" s="1"/>
  <c r="AK473" i="2"/>
  <c r="CL473" i="2" s="1"/>
  <c r="AK474" i="2"/>
  <c r="CL474" i="2" s="1"/>
  <c r="AK475" i="2"/>
  <c r="CL475" i="2" s="1"/>
  <c r="AK476" i="2"/>
  <c r="CL476" i="2" s="1"/>
  <c r="AK477" i="2"/>
  <c r="CL477" i="2" s="1"/>
  <c r="AK478" i="2"/>
  <c r="CL478" i="2" s="1"/>
  <c r="AK479" i="2"/>
  <c r="CL479" i="2" s="1"/>
  <c r="AK480" i="2"/>
  <c r="CL480" i="2" s="1"/>
  <c r="AK481" i="2"/>
  <c r="CL481" i="2" s="1"/>
  <c r="AK482" i="2"/>
  <c r="CL482" i="2" s="1"/>
  <c r="AK483" i="2"/>
  <c r="CL483" i="2" s="1"/>
  <c r="AK455" i="2" l="1"/>
  <c r="CL455" i="2" s="1"/>
  <c r="AK456" i="2"/>
  <c r="CL456" i="2" s="1"/>
  <c r="AK457" i="2"/>
  <c r="CL457" i="2" s="1"/>
  <c r="AK458" i="2"/>
  <c r="CL458" i="2" s="1"/>
  <c r="AK459" i="2"/>
  <c r="CL459" i="2" s="1"/>
  <c r="AK460" i="2"/>
  <c r="AK461" i="2"/>
  <c r="CL461" i="2" s="1"/>
  <c r="AK462" i="2"/>
  <c r="AK463" i="2"/>
  <c r="AK464" i="2"/>
  <c r="AK465" i="2"/>
  <c r="CL465" i="2" s="1"/>
  <c r="AK466" i="2"/>
  <c r="CL466" i="2" s="1"/>
  <c r="AK449" i="2"/>
  <c r="CL449" i="2" s="1"/>
  <c r="AK450" i="2"/>
  <c r="CL450" i="2" s="1"/>
  <c r="AK451" i="2"/>
  <c r="CL451" i="2" s="1"/>
  <c r="AK452" i="2"/>
  <c r="CL452" i="2" s="1"/>
  <c r="AK453" i="2"/>
  <c r="CL453" i="2" s="1"/>
  <c r="AK454" i="2"/>
  <c r="CL454" i="2" s="1"/>
  <c r="AK443" i="2"/>
  <c r="AK442" i="2"/>
  <c r="AK444" i="2"/>
  <c r="CL444" i="2" s="1"/>
  <c r="AK445" i="2"/>
  <c r="AK446" i="2"/>
  <c r="AK447" i="2"/>
  <c r="CL447" i="2" s="1"/>
  <c r="AK448" i="2"/>
  <c r="AK357" i="2" l="1"/>
  <c r="AK356" i="2"/>
  <c r="AK288" i="2" l="1"/>
  <c r="AK196" i="2"/>
  <c r="AK235" i="2"/>
  <c r="AK229" i="2"/>
  <c r="AK226" i="2"/>
  <c r="AK434" i="2" l="1"/>
  <c r="AK431" i="2"/>
  <c r="CL431" i="2" s="1"/>
  <c r="AK432" i="2"/>
  <c r="CL432" i="2" s="1"/>
  <c r="AK433" i="2"/>
  <c r="CL433" i="2" s="1"/>
  <c r="AK435" i="2"/>
  <c r="CL435" i="2" s="1"/>
  <c r="AK436" i="2"/>
  <c r="CL436" i="2" s="1"/>
  <c r="AK437" i="2"/>
  <c r="AK438" i="2"/>
  <c r="AK439" i="2"/>
  <c r="CL439" i="2" s="1"/>
  <c r="AK440" i="2"/>
  <c r="CL440" i="2" s="1"/>
  <c r="AK441" i="2"/>
  <c r="CL441" i="2" s="1"/>
  <c r="AK418" i="2"/>
  <c r="AK419" i="2"/>
  <c r="CL419" i="2" s="1"/>
  <c r="AK420" i="2"/>
  <c r="AK421" i="2"/>
  <c r="CL421" i="2" s="1"/>
  <c r="AK422" i="2"/>
  <c r="AK423" i="2"/>
  <c r="CL423" i="2" s="1"/>
  <c r="AK424" i="2"/>
  <c r="CL424" i="2" s="1"/>
  <c r="AK425" i="2"/>
  <c r="CL425" i="2" s="1"/>
  <c r="AK426" i="2"/>
  <c r="CL426" i="2" s="1"/>
  <c r="AK427" i="2"/>
  <c r="CL427" i="2" s="1"/>
  <c r="AK428" i="2"/>
  <c r="CL428" i="2" s="1"/>
  <c r="AK429" i="2"/>
  <c r="CL429" i="2" s="1"/>
  <c r="AK430" i="2"/>
  <c r="CL430" i="2" s="1"/>
  <c r="AK412" i="2"/>
  <c r="CL412" i="2" s="1"/>
  <c r="AK413" i="2"/>
  <c r="CL413" i="2" s="1"/>
  <c r="AK414" i="2"/>
  <c r="AK415" i="2"/>
  <c r="AK416" i="2"/>
  <c r="CL416" i="2" s="1"/>
  <c r="AK417" i="2"/>
  <c r="CL417" i="2" s="1"/>
  <c r="AK411" i="2"/>
  <c r="AK2" i="2"/>
  <c r="AK3" i="2"/>
  <c r="AK4" i="2"/>
  <c r="AK5" i="2"/>
  <c r="AK6" i="2"/>
  <c r="AK7" i="2"/>
  <c r="CL7" i="2" s="1"/>
  <c r="AK8" i="2"/>
  <c r="CL8" i="2" s="1"/>
  <c r="AK9" i="2"/>
  <c r="AK10" i="2"/>
  <c r="AK11" i="2"/>
  <c r="AK12" i="2"/>
  <c r="CL12" i="2" s="1"/>
  <c r="AK13" i="2"/>
  <c r="CL13" i="2" s="1"/>
  <c r="AK14" i="2"/>
  <c r="CL14" i="2" s="1"/>
  <c r="AK15" i="2"/>
  <c r="CL15" i="2" s="1"/>
  <c r="AK16" i="2"/>
  <c r="CL16" i="2" s="1"/>
  <c r="AK17" i="2"/>
  <c r="AK18" i="2"/>
  <c r="AK19" i="2"/>
  <c r="AK20" i="2"/>
  <c r="AK21" i="2"/>
  <c r="CL21" i="2" s="1"/>
  <c r="AK22" i="2"/>
  <c r="CL22" i="2" s="1"/>
  <c r="AK23" i="2"/>
  <c r="CL23" i="2" s="1"/>
  <c r="AK24" i="2"/>
  <c r="CL24" i="2" s="1"/>
  <c r="AK25" i="2"/>
  <c r="CL25" i="2" s="1"/>
  <c r="AK26" i="2"/>
  <c r="CL26" i="2" s="1"/>
  <c r="AK27" i="2"/>
  <c r="AK28" i="2"/>
  <c r="CL28" i="2" s="1"/>
  <c r="AK29" i="2"/>
  <c r="AK30" i="2"/>
  <c r="CL30" i="2" s="1"/>
  <c r="AK31" i="2"/>
  <c r="AK32" i="2"/>
  <c r="AK33" i="2"/>
  <c r="CL33" i="2" s="1"/>
  <c r="AK34" i="2"/>
  <c r="CL34" i="2" s="1"/>
  <c r="AK35" i="2"/>
  <c r="CL35" i="2" s="1"/>
  <c r="AK36" i="2"/>
  <c r="CL36" i="2" s="1"/>
  <c r="AK37" i="2"/>
  <c r="CL37" i="2" s="1"/>
  <c r="AK38" i="2"/>
  <c r="CL38" i="2" s="1"/>
  <c r="AK39" i="2"/>
  <c r="AK40" i="2"/>
  <c r="CL40" i="2" s="1"/>
  <c r="AK41" i="2"/>
  <c r="AK42" i="2"/>
  <c r="CL42" i="2" s="1"/>
  <c r="AK43" i="2"/>
  <c r="CL43" i="2" s="1"/>
  <c r="AK44" i="2"/>
  <c r="CL44" i="2" s="1"/>
  <c r="AK45" i="2"/>
  <c r="AK46" i="2"/>
  <c r="AK47" i="2"/>
  <c r="AK48" i="2"/>
  <c r="AK49" i="2"/>
  <c r="AK50" i="2"/>
  <c r="AK51" i="2"/>
  <c r="AK52" i="2"/>
  <c r="AK53" i="2"/>
  <c r="CL53" i="2" s="1"/>
  <c r="AK54" i="2"/>
  <c r="CL54" i="2" s="1"/>
  <c r="AK55" i="2"/>
  <c r="CL55" i="2" s="1"/>
  <c r="AK56" i="2"/>
  <c r="CL56" i="2" s="1"/>
  <c r="AK57" i="2"/>
  <c r="AK58" i="2"/>
  <c r="CL58" i="2" s="1"/>
  <c r="AK59" i="2"/>
  <c r="AK60" i="2"/>
  <c r="CL60" i="2" s="1"/>
  <c r="AK61" i="2"/>
  <c r="AK62" i="2"/>
  <c r="CL62" i="2" s="1"/>
  <c r="AK63" i="2"/>
  <c r="AK64" i="2"/>
  <c r="CL64" i="2" s="1"/>
  <c r="AK65" i="2"/>
  <c r="CL65" i="2" s="1"/>
  <c r="AK66" i="2"/>
  <c r="AK67" i="2"/>
  <c r="CL67" i="2" s="1"/>
  <c r="AK68" i="2"/>
  <c r="CL68" i="2" s="1"/>
  <c r="AK69" i="2"/>
  <c r="CL69" i="2" s="1"/>
  <c r="AK70" i="2"/>
  <c r="AK71" i="2"/>
  <c r="CL71" i="2" s="1"/>
  <c r="AK72" i="2"/>
  <c r="CL72" i="2" s="1"/>
  <c r="AK73" i="2"/>
  <c r="CL73" i="2" s="1"/>
  <c r="AK74" i="2"/>
  <c r="AK75" i="2"/>
  <c r="CL75" i="2" s="1"/>
  <c r="AK76" i="2"/>
  <c r="CL76" i="2" s="1"/>
  <c r="AK77" i="2"/>
  <c r="CL77" i="2" s="1"/>
  <c r="AK78" i="2"/>
  <c r="AK79" i="2"/>
  <c r="CL79" i="2" s="1"/>
  <c r="AK80" i="2"/>
  <c r="CL80" i="2" s="1"/>
  <c r="AK81" i="2"/>
  <c r="AK82" i="2"/>
  <c r="AK83" i="2"/>
  <c r="AK84" i="2"/>
  <c r="CL84" i="2" s="1"/>
  <c r="AK85" i="2"/>
  <c r="CL85" i="2" s="1"/>
  <c r="AK86" i="2"/>
  <c r="AK87" i="2"/>
  <c r="CL87" i="2" s="1"/>
  <c r="AK88" i="2"/>
  <c r="CL88" i="2" s="1"/>
  <c r="AK89" i="2"/>
  <c r="AK90" i="2"/>
  <c r="AK91" i="2"/>
  <c r="AK92" i="2"/>
  <c r="AK93" i="2"/>
  <c r="AK94" i="2"/>
  <c r="AK95" i="2"/>
  <c r="AK96" i="2"/>
  <c r="AK97" i="2"/>
  <c r="AK98" i="2"/>
  <c r="AK104" i="2"/>
  <c r="AK105" i="2"/>
  <c r="AK106" i="2"/>
  <c r="AK107" i="2"/>
  <c r="AK108" i="2"/>
  <c r="AK109" i="2"/>
  <c r="AK110" i="2"/>
  <c r="AK111" i="2"/>
  <c r="AK112" i="2"/>
  <c r="AK113" i="2"/>
  <c r="AK114" i="2"/>
  <c r="CL114" i="2" s="1"/>
  <c r="AK206" i="2"/>
  <c r="AK207" i="2"/>
  <c r="AK208" i="2"/>
  <c r="AK209" i="2"/>
  <c r="AK210" i="2"/>
  <c r="AK115" i="2"/>
  <c r="AK116" i="2"/>
  <c r="AK117" i="2"/>
  <c r="AK118" i="2"/>
  <c r="AK119" i="2"/>
  <c r="AK120" i="2"/>
  <c r="AK121" i="2"/>
  <c r="AK122" i="2"/>
  <c r="AK123" i="2"/>
  <c r="AK124" i="2"/>
  <c r="AK125" i="2"/>
  <c r="AK126" i="2"/>
  <c r="AK127" i="2"/>
  <c r="AK128" i="2"/>
  <c r="AK129" i="2"/>
  <c r="AK130" i="2"/>
  <c r="AK131" i="2"/>
  <c r="AK132" i="2"/>
  <c r="AK133" i="2"/>
  <c r="CL133" i="2" s="1"/>
  <c r="AK134" i="2"/>
  <c r="AK135" i="2"/>
  <c r="CL135" i="2" s="1"/>
  <c r="AK136" i="2"/>
  <c r="CL136" i="2" s="1"/>
  <c r="AK137" i="2"/>
  <c r="AK138" i="2"/>
  <c r="CL138" i="2" s="1"/>
  <c r="AK139" i="2"/>
  <c r="CL139" i="2" s="1"/>
  <c r="AK140" i="2"/>
  <c r="CL140" i="2" s="1"/>
  <c r="AK141" i="2"/>
  <c r="CL141" i="2" s="1"/>
  <c r="AK142" i="2"/>
  <c r="AK143" i="2"/>
  <c r="AK144" i="2"/>
  <c r="CL144" i="2" s="1"/>
  <c r="AK145" i="2"/>
  <c r="CL145" i="2" s="1"/>
  <c r="AK146" i="2"/>
  <c r="CL146" i="2" s="1"/>
  <c r="AK147" i="2"/>
  <c r="CL147" i="2" s="1"/>
  <c r="AK148" i="2"/>
  <c r="CL148" i="2" s="1"/>
  <c r="AK149" i="2"/>
  <c r="AK150" i="2"/>
  <c r="AK151" i="2"/>
  <c r="CL151" i="2" s="1"/>
  <c r="AK152" i="2"/>
  <c r="CL152" i="2" s="1"/>
  <c r="AK153" i="2"/>
  <c r="AK154" i="2"/>
  <c r="AK155" i="2"/>
  <c r="AK156" i="2"/>
  <c r="AK157" i="2"/>
  <c r="AK158" i="2"/>
  <c r="AK159" i="2"/>
  <c r="AK160" i="2"/>
  <c r="CL160" i="2" s="1"/>
  <c r="AK161" i="2"/>
  <c r="CL161" i="2" s="1"/>
  <c r="AK162" i="2"/>
  <c r="CL162" i="2" s="1"/>
  <c r="AK163" i="2"/>
  <c r="CL163" i="2" s="1"/>
  <c r="AK164" i="2"/>
  <c r="AK165" i="2"/>
  <c r="AK166" i="2"/>
  <c r="CL166" i="2" s="1"/>
  <c r="AK167" i="2"/>
  <c r="CL167" i="2" s="1"/>
  <c r="AK168" i="2"/>
  <c r="CL168" i="2" s="1"/>
  <c r="AK169" i="2"/>
  <c r="CL169" i="2" s="1"/>
  <c r="AK170" i="2"/>
  <c r="AK171" i="2"/>
  <c r="AK172" i="2"/>
  <c r="AK173" i="2"/>
  <c r="CL173" i="2" s="1"/>
  <c r="AK174" i="2"/>
  <c r="AK175" i="2"/>
  <c r="AK176" i="2"/>
  <c r="CL176" i="2" s="1"/>
  <c r="AK177" i="2"/>
  <c r="AK178" i="2"/>
  <c r="AK179" i="2"/>
  <c r="CL179" i="2" s="1"/>
  <c r="AK180" i="2"/>
  <c r="AK181" i="2"/>
  <c r="AK182" i="2"/>
  <c r="CL182" i="2" s="1"/>
  <c r="AK183" i="2"/>
  <c r="AK184" i="2"/>
  <c r="CL184" i="2" s="1"/>
  <c r="AK185" i="2"/>
  <c r="AK186" i="2"/>
  <c r="AK187" i="2"/>
  <c r="AK188" i="2"/>
  <c r="AK189" i="2"/>
  <c r="CL189" i="2" s="1"/>
  <c r="AK190" i="2"/>
  <c r="AK191" i="2"/>
  <c r="AK192" i="2"/>
  <c r="AK193" i="2"/>
  <c r="AK194" i="2"/>
  <c r="AK195" i="2"/>
  <c r="AK197" i="2"/>
  <c r="CL197" i="2" s="1"/>
  <c r="AK198" i="2"/>
  <c r="AK199" i="2"/>
  <c r="AK200" i="2"/>
  <c r="AK201" i="2"/>
  <c r="AK202" i="2"/>
  <c r="AK203" i="2"/>
  <c r="AK204" i="2"/>
  <c r="AK205" i="2"/>
  <c r="AK99" i="2"/>
  <c r="AK100" i="2"/>
  <c r="AK101" i="2"/>
  <c r="AK102" i="2"/>
  <c r="AK103" i="2"/>
  <c r="AK211" i="2"/>
  <c r="AK212" i="2"/>
  <c r="AK213" i="2"/>
  <c r="AK214" i="2"/>
  <c r="AK215" i="2"/>
  <c r="AK216" i="2"/>
  <c r="AK217" i="2"/>
  <c r="AK218" i="2"/>
  <c r="AK219" i="2"/>
  <c r="AK220" i="2"/>
  <c r="CL220" i="2" s="1"/>
  <c r="AK221" i="2"/>
  <c r="AK222" i="2"/>
  <c r="CL222" i="2" s="1"/>
  <c r="AK223" i="2"/>
  <c r="AK224" i="2"/>
  <c r="AK225" i="2"/>
  <c r="AK227" i="2"/>
  <c r="AK228" i="2"/>
  <c r="AK230" i="2"/>
  <c r="CL230" i="2" s="1"/>
  <c r="AK231" i="2"/>
  <c r="CL231" i="2" s="1"/>
  <c r="AK232" i="2"/>
  <c r="CL232" i="2" s="1"/>
  <c r="AK233" i="2"/>
  <c r="CL233" i="2" s="1"/>
  <c r="AK234" i="2"/>
  <c r="AK236" i="2"/>
  <c r="AK237" i="2"/>
  <c r="AK238" i="2"/>
  <c r="AK239" i="2"/>
  <c r="AK240" i="2"/>
  <c r="CL240" i="2" s="1"/>
  <c r="AK241" i="2"/>
  <c r="CL241" i="2" s="1"/>
  <c r="AK242" i="2"/>
  <c r="AK243" i="2"/>
  <c r="AK244" i="2"/>
  <c r="AK245" i="2"/>
  <c r="AK246" i="2"/>
  <c r="AK247" i="2"/>
  <c r="CL247" i="2" s="1"/>
  <c r="AK248" i="2"/>
  <c r="AK249" i="2"/>
  <c r="AK250" i="2"/>
  <c r="CL250" i="2" s="1"/>
  <c r="AK251" i="2"/>
  <c r="AK252" i="2"/>
  <c r="AK253" i="2"/>
  <c r="CL253" i="2" s="1"/>
  <c r="AK254" i="2"/>
  <c r="CL254" i="2" s="1"/>
  <c r="AK255" i="2"/>
  <c r="CL255" i="2" s="1"/>
  <c r="AK256" i="2"/>
  <c r="AK257" i="2"/>
  <c r="AK258" i="2"/>
  <c r="CL258" i="2" s="1"/>
  <c r="AK259" i="2"/>
  <c r="AK260" i="2"/>
  <c r="AK261" i="2"/>
  <c r="CL261" i="2" s="1"/>
  <c r="AK262" i="2"/>
  <c r="CL262" i="2" s="1"/>
  <c r="AK263" i="2"/>
  <c r="AK264" i="2"/>
  <c r="CL264" i="2" s="1"/>
  <c r="AK265" i="2"/>
  <c r="AK266" i="2"/>
  <c r="AK267" i="2"/>
  <c r="CL267" i="2" s="1"/>
  <c r="AK268" i="2"/>
  <c r="CL268" i="2" s="1"/>
  <c r="AK269" i="2"/>
  <c r="CL269" i="2" s="1"/>
  <c r="AK270" i="2"/>
  <c r="AK271" i="2"/>
  <c r="AK272" i="2"/>
  <c r="AK273" i="2"/>
  <c r="AK274" i="2"/>
  <c r="CL274" i="2" s="1"/>
  <c r="AK275" i="2"/>
  <c r="CL275" i="2" s="1"/>
  <c r="AK276" i="2"/>
  <c r="CL276" i="2" s="1"/>
  <c r="AK277" i="2"/>
  <c r="CL277" i="2" s="1"/>
  <c r="AK278" i="2"/>
  <c r="CL278" i="2" s="1"/>
  <c r="AK279" i="2"/>
  <c r="CL279" i="2" s="1"/>
  <c r="AK280" i="2"/>
  <c r="CL280" i="2" s="1"/>
  <c r="AK281" i="2"/>
  <c r="CL281" i="2" s="1"/>
  <c r="AK282" i="2"/>
  <c r="CL282" i="2" s="1"/>
  <c r="AK283" i="2"/>
  <c r="CL283" i="2" s="1"/>
  <c r="AK284" i="2"/>
  <c r="AK285" i="2"/>
  <c r="AK286" i="2"/>
  <c r="AK287" i="2"/>
  <c r="AK289" i="2"/>
  <c r="AK290" i="2"/>
  <c r="AK291" i="2"/>
  <c r="CL291" i="2" s="1"/>
  <c r="AK292" i="2"/>
  <c r="CL292" i="2" s="1"/>
  <c r="AK293" i="2"/>
  <c r="AK294" i="2"/>
  <c r="CL294" i="2" s="1"/>
  <c r="AK295" i="2"/>
  <c r="CL295" i="2" s="1"/>
  <c r="AK296" i="2"/>
  <c r="CL296" i="2" s="1"/>
  <c r="AK297" i="2"/>
  <c r="AK298" i="2"/>
  <c r="AK299" i="2"/>
  <c r="AK300" i="2"/>
  <c r="AK301" i="2"/>
  <c r="AK302" i="2"/>
  <c r="AK303" i="2"/>
  <c r="AK304" i="2"/>
  <c r="AK305" i="2"/>
  <c r="CL305" i="2" s="1"/>
  <c r="AK306" i="2"/>
  <c r="AK307" i="2"/>
  <c r="AK308" i="2"/>
  <c r="AK309" i="2"/>
  <c r="CL309" i="2" s="1"/>
  <c r="AK310" i="2"/>
  <c r="CL310" i="2" s="1"/>
  <c r="AK311" i="2"/>
  <c r="CL311" i="2" s="1"/>
  <c r="AK313" i="2"/>
  <c r="AK314" i="2"/>
  <c r="AK315" i="2"/>
  <c r="AK316" i="2"/>
  <c r="AK317" i="2"/>
  <c r="AK318" i="2"/>
  <c r="CL318" i="2" s="1"/>
  <c r="AK319" i="2"/>
  <c r="AK320" i="2"/>
  <c r="AK321" i="2"/>
  <c r="CL321" i="2" s="1"/>
  <c r="AK322" i="2"/>
  <c r="CL322" i="2" s="1"/>
  <c r="AK323" i="2"/>
  <c r="CL323" i="2" s="1"/>
  <c r="AK324" i="2"/>
  <c r="CL324" i="2" s="1"/>
  <c r="AK325" i="2"/>
  <c r="CL325" i="2" s="1"/>
  <c r="AK326" i="2"/>
  <c r="CL326" i="2" s="1"/>
  <c r="AK327" i="2"/>
  <c r="CL327" i="2" s="1"/>
  <c r="AK328" i="2"/>
  <c r="CL328" i="2" s="1"/>
  <c r="AK329" i="2"/>
  <c r="CL329" i="2" s="1"/>
  <c r="AK330" i="2"/>
  <c r="AK331" i="2"/>
  <c r="CL331" i="2" s="1"/>
  <c r="AK332" i="2"/>
  <c r="AK333" i="2"/>
  <c r="CL333" i="2" s="1"/>
  <c r="AK334" i="2"/>
  <c r="CL334" i="2" s="1"/>
  <c r="AK335" i="2"/>
  <c r="CL335" i="2" s="1"/>
  <c r="AK336" i="2"/>
  <c r="AK337" i="2"/>
  <c r="CL337" i="2" s="1"/>
  <c r="AK338" i="2"/>
  <c r="CL338" i="2" s="1"/>
  <c r="AK339" i="2"/>
  <c r="AK340" i="2"/>
  <c r="AK341" i="2"/>
  <c r="AK342" i="2"/>
  <c r="CL342" i="2" s="1"/>
  <c r="AK343" i="2"/>
  <c r="AK344" i="2"/>
  <c r="AK345" i="2"/>
  <c r="AK346" i="2"/>
  <c r="CL346" i="2" s="1"/>
  <c r="AK347" i="2"/>
  <c r="CL347" i="2" s="1"/>
  <c r="AK348" i="2"/>
  <c r="AK349" i="2"/>
  <c r="AK350" i="2"/>
  <c r="AK351" i="2"/>
  <c r="AK352" i="2"/>
  <c r="AK353" i="2"/>
  <c r="AK354" i="2"/>
  <c r="AK355" i="2"/>
  <c r="CL355" i="2" s="1"/>
  <c r="AK358" i="2"/>
  <c r="CL358" i="2" s="1"/>
  <c r="AK359" i="2"/>
  <c r="AK360" i="2"/>
  <c r="CL360" i="2" s="1"/>
  <c r="AK361" i="2"/>
  <c r="AK362" i="2"/>
  <c r="AK363" i="2"/>
  <c r="AK364" i="2"/>
  <c r="AK365" i="2"/>
  <c r="AK366" i="2"/>
  <c r="AK367" i="2"/>
  <c r="AK368" i="2"/>
  <c r="AK369" i="2"/>
  <c r="AK370" i="2"/>
  <c r="CL370" i="2" s="1"/>
  <c r="AK371" i="2"/>
  <c r="CL371" i="2" s="1"/>
  <c r="AK372" i="2"/>
  <c r="CL372" i="2" s="1"/>
  <c r="AK373" i="2"/>
  <c r="CL373" i="2" s="1"/>
  <c r="AK374" i="2"/>
  <c r="CL374" i="2" s="1"/>
  <c r="AK375" i="2"/>
  <c r="CL375" i="2" s="1"/>
  <c r="AK376" i="2"/>
  <c r="CL376" i="2" s="1"/>
  <c r="AK377" i="2"/>
  <c r="CL377" i="2" s="1"/>
  <c r="AK378" i="2"/>
  <c r="CL378" i="2" s="1"/>
  <c r="AK379" i="2"/>
  <c r="CL379" i="2" s="1"/>
  <c r="AK380" i="2"/>
  <c r="CL380" i="2" s="1"/>
  <c r="AK381" i="2"/>
  <c r="CL381" i="2" s="1"/>
  <c r="AK382" i="2"/>
  <c r="CL382" i="2" s="1"/>
  <c r="AK383" i="2"/>
  <c r="CL383" i="2" s="1"/>
  <c r="AK384" i="2"/>
  <c r="CL384" i="2" s="1"/>
  <c r="AK385" i="2"/>
  <c r="AK386" i="2"/>
  <c r="CL386" i="2" s="1"/>
  <c r="AK387" i="2"/>
  <c r="CL387" i="2" s="1"/>
  <c r="AK388" i="2"/>
  <c r="AK389" i="2"/>
  <c r="AK390" i="2"/>
  <c r="AK391" i="2"/>
  <c r="CL391" i="2" s="1"/>
  <c r="AK392" i="2"/>
  <c r="AK393" i="2"/>
  <c r="AK394" i="2"/>
  <c r="CL394" i="2" s="1"/>
  <c r="AK395" i="2"/>
  <c r="CL395" i="2" s="1"/>
  <c r="AK396" i="2"/>
  <c r="AK397" i="2"/>
  <c r="CL397" i="2" s="1"/>
  <c r="AK398" i="2"/>
  <c r="CL398" i="2" s="1"/>
  <c r="AK399" i="2"/>
  <c r="CL399" i="2" s="1"/>
  <c r="AK400" i="2"/>
  <c r="AK401" i="2"/>
  <c r="CL401" i="2" s="1"/>
  <c r="AK402" i="2"/>
  <c r="CL402" i="2" s="1"/>
  <c r="AK403" i="2"/>
  <c r="CL403" i="2" s="1"/>
  <c r="AK404" i="2"/>
  <c r="CL404" i="2" s="1"/>
  <c r="AK405" i="2"/>
  <c r="AK406" i="2"/>
  <c r="AK407" i="2"/>
  <c r="AK408" i="2"/>
  <c r="CL408" i="2" s="1"/>
  <c r="AK409" i="2"/>
  <c r="CL409" i="2" s="1"/>
  <c r="AK410" i="2"/>
  <c r="K68" i="4"/>
  <c r="K67" i="4"/>
  <c r="D42" i="5"/>
  <c r="D43" i="5"/>
  <c r="D44" i="5"/>
  <c r="D45" i="5"/>
  <c r="D46" i="5"/>
  <c r="D47" i="5"/>
  <c r="D48" i="5"/>
  <c r="D49" i="5"/>
  <c r="D50" i="5"/>
  <c r="D51" i="5"/>
  <c r="D52" i="5"/>
  <c r="D53" i="5"/>
  <c r="D54" i="5"/>
  <c r="C42" i="5"/>
  <c r="C43" i="5"/>
  <c r="C44" i="5"/>
  <c r="C45" i="5"/>
  <c r="C46" i="5"/>
  <c r="C47" i="5"/>
  <c r="C48" i="5"/>
  <c r="C49" i="5"/>
  <c r="C50" i="5"/>
  <c r="C51" i="5"/>
  <c r="C52" i="5"/>
  <c r="C53" i="5"/>
  <c r="C54" i="5"/>
  <c r="B54" i="5"/>
  <c r="B53" i="5"/>
  <c r="B46" i="5"/>
  <c r="B45" i="5"/>
  <c r="B43" i="5"/>
  <c r="B52" i="5"/>
  <c r="B51" i="5"/>
  <c r="B50" i="5"/>
  <c r="B49" i="5"/>
  <c r="B48" i="5"/>
  <c r="B47" i="5"/>
  <c r="B44" i="5"/>
  <c r="B4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tc={473A6C0E-FA96-479C-AEF6-F74CEC530580}</author>
  </authors>
  <commentList>
    <comment ref="AU85" authorId="0" shapeId="0" xr:uid="{02850141-B705-4712-95EE-683AA9BE952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List>
</comments>
</file>

<file path=xl/sharedStrings.xml><?xml version="1.0" encoding="utf-8"?>
<sst xmlns="http://schemas.openxmlformats.org/spreadsheetml/2006/main" count="34288" uniqueCount="6428">
  <si>
    <t>Etiquetas de fila</t>
  </si>
  <si>
    <t>Atención al ciudadano</t>
  </si>
  <si>
    <t xml:space="preserve"> Protección de Datos al denunciante</t>
  </si>
  <si>
    <t>Atención de personas con discapacidad</t>
  </si>
  <si>
    <t>Defensor de la Ciudadanía</t>
  </si>
  <si>
    <t>Encuesta de Percepción</t>
  </si>
  <si>
    <t>Ferias de servicio</t>
  </si>
  <si>
    <t>Formalización del grupo dentro del organigrama</t>
  </si>
  <si>
    <t>Informes</t>
  </si>
  <si>
    <t xml:space="preserve">Nodo Sectorial </t>
  </si>
  <si>
    <t>Política de denuncias de hechos de corrupción</t>
  </si>
  <si>
    <t>Política de servicio al ciudadano</t>
  </si>
  <si>
    <t>Protección de Datos al denunciante</t>
  </si>
  <si>
    <t>Protección de Datos Personales</t>
  </si>
  <si>
    <t xml:space="preserve">Quejas, reclamos, sugerencias y solicitudes </t>
  </si>
  <si>
    <t>Satisfacción del usuario</t>
  </si>
  <si>
    <t>Tramites y servicios</t>
  </si>
  <si>
    <t>Autorregulación</t>
  </si>
  <si>
    <t>Aplicación de normatividad</t>
  </si>
  <si>
    <t>Aplicación y actualización de procedimientos y formatos</t>
  </si>
  <si>
    <t>desactualizacion y falta de aplicacion de funciones de las dependencias</t>
  </si>
  <si>
    <t>Documentación de procedimientos y formatos</t>
  </si>
  <si>
    <t>Capacitaciones</t>
  </si>
  <si>
    <t xml:space="preserve"> riesgos</t>
  </si>
  <si>
    <t>Contratacion</t>
  </si>
  <si>
    <t>Inducción y re-inducción en SG-SST</t>
  </si>
  <si>
    <t>Inventarios</t>
  </si>
  <si>
    <t>Lenguaje claro</t>
  </si>
  <si>
    <t>manejo de residuos</t>
  </si>
  <si>
    <t>Participación ciudadana</t>
  </si>
  <si>
    <t>seguridad de la información</t>
  </si>
  <si>
    <t>Transparencia</t>
  </si>
  <si>
    <t>Cifras</t>
  </si>
  <si>
    <t>casos con Proceso Administrativo de Restablecimiento de Derechos</t>
  </si>
  <si>
    <t>comunicaciones</t>
  </si>
  <si>
    <t>Pagina web</t>
  </si>
  <si>
    <t>Politica de comunicaciones</t>
  </si>
  <si>
    <t>Activacion tardia de clausulas</t>
  </si>
  <si>
    <t>Adjudicacion</t>
  </si>
  <si>
    <t>Documentación contrato</t>
  </si>
  <si>
    <t>Ejecución contractual</t>
  </si>
  <si>
    <t xml:space="preserve">Estudio de mercado </t>
  </si>
  <si>
    <t>Estudios previos, pliegos de condiciones y fichas técnicas</t>
  </si>
  <si>
    <t>falta de unidad de criterio en la denominación de algunos elementos adquiridos</t>
  </si>
  <si>
    <t>Inadecuado manejo de expedientes e inconsistencia de la información</t>
  </si>
  <si>
    <t>Incumplimiento de contratos</t>
  </si>
  <si>
    <t>Incumplimiento en las fechas acordadas</t>
  </si>
  <si>
    <t>Inicio de ejecución de contratos</t>
  </si>
  <si>
    <t>Irregularidades de funcionarios en la contratación</t>
  </si>
  <si>
    <t>Liquidación de contratos</t>
  </si>
  <si>
    <t>mayor valor pagado</t>
  </si>
  <si>
    <t>Órdenes de compra</t>
  </si>
  <si>
    <t>Pagos</t>
  </si>
  <si>
    <t>Pólizas</t>
  </si>
  <si>
    <t>precontractual</t>
  </si>
  <si>
    <t>proceso de selección de los contratistas de la entidad para garantizar su idoniedad</t>
  </si>
  <si>
    <t>Publicación SECOP</t>
  </si>
  <si>
    <t>Registro presupuestal y garantias</t>
  </si>
  <si>
    <t>riesgos de contratacion</t>
  </si>
  <si>
    <t>Seguros</t>
  </si>
  <si>
    <t>seleccion de contratistas</t>
  </si>
  <si>
    <t>Supervisión e interventoría</t>
  </si>
  <si>
    <t>Valor real de recursos comprometidos</t>
  </si>
  <si>
    <t>Control interno</t>
  </si>
  <si>
    <t>Apropiación de los valores en los servidores</t>
  </si>
  <si>
    <t>Esquema de las líneas de defensa</t>
  </si>
  <si>
    <t>responsabilidad y autoridad en  los niveles organizacionales</t>
  </si>
  <si>
    <t>control interno disciplinario</t>
  </si>
  <si>
    <t>Término de la investigación disciplinaria</t>
  </si>
  <si>
    <t xml:space="preserve">equipos </t>
  </si>
  <si>
    <t xml:space="preserve">Mantenimiento a los equipos </t>
  </si>
  <si>
    <t>Materiales de fabricación</t>
  </si>
  <si>
    <t>Evaluacion</t>
  </si>
  <si>
    <t>Medición de la efectividad de los controles</t>
  </si>
  <si>
    <t xml:space="preserve">Puntos de control en los procedimientos </t>
  </si>
  <si>
    <t>Gestion ambiental</t>
  </si>
  <si>
    <t>Disposición de Residuos Líquidos y Sólidos, condiciones específicas de las áreas de elaboración, almacenamiento, distribución, transporte, comercialización de alimentos, estado de los equipos y utensilios empleados en el manejo de los alimentos</t>
  </si>
  <si>
    <t>PIGA</t>
  </si>
  <si>
    <t>práctica de separación por parte de los funcionarios, contratista y usuarios</t>
  </si>
  <si>
    <t>reciclaje y/o chatarrización</t>
  </si>
  <si>
    <t xml:space="preserve">Política de Gestión Ambiental </t>
  </si>
  <si>
    <t>Gestion del conocimiento y de la innovacion</t>
  </si>
  <si>
    <t xml:space="preserve"> Plan de Acción de Gestión del Conocimiento y la Innovación</t>
  </si>
  <si>
    <t>Centro de documentación</t>
  </si>
  <si>
    <t xml:space="preserve">Herramientas de uso y aprobación del conocimiento </t>
  </si>
  <si>
    <t>Identificación de necesidades</t>
  </si>
  <si>
    <t>inventario</t>
  </si>
  <si>
    <t>Política de gestión del conocimiento</t>
  </si>
  <si>
    <t>Gestion documental</t>
  </si>
  <si>
    <t>Adquisición de equipos</t>
  </si>
  <si>
    <t>Características de los documentos electrónicos</t>
  </si>
  <si>
    <t>CORDIS</t>
  </si>
  <si>
    <t>Documentos electrónicos, sistema integrado de conservación, plan de conservación documental, plan de preservación digital a largo plazo</t>
  </si>
  <si>
    <t>Fondo documental acumulado, inventarios documentales y transferencias</t>
  </si>
  <si>
    <t>Historia social NNAJ</t>
  </si>
  <si>
    <t>Organización de archivos</t>
  </si>
  <si>
    <t>Planes de emergencia o atención de desastres</t>
  </si>
  <si>
    <t>Política archivística</t>
  </si>
  <si>
    <t>Prácticas inadecuadas de conservación de documentos</t>
  </si>
  <si>
    <t>Programa de Gestión Documental</t>
  </si>
  <si>
    <t>sistema de identificación visual de la documentación</t>
  </si>
  <si>
    <t>Tablas de retención documental, tablas de control de acceso, banco terminológico de tipos, series y subseries documentales</t>
  </si>
  <si>
    <t>Gestion financiera</t>
  </si>
  <si>
    <t>Avalúo técnico de bienes muebles</t>
  </si>
  <si>
    <t>Avalúos de los bienes inmuebles</t>
  </si>
  <si>
    <t>Cajas menores</t>
  </si>
  <si>
    <t>Conciliación y depuración de saldos</t>
  </si>
  <si>
    <t>Cuentas por cobrar</t>
  </si>
  <si>
    <t>Deducciones y/o retenciones</t>
  </si>
  <si>
    <t>entrega inoportuna o no entrega de información de las diferentes dependencias que reportan al área contable</t>
  </si>
  <si>
    <t>Estados financieros</t>
  </si>
  <si>
    <t>giros</t>
  </si>
  <si>
    <t xml:space="preserve">Identificación de los bienes de la cuenta contable materiales y suministros- materiales para educación </t>
  </si>
  <si>
    <t>Notas de los estados financieros</t>
  </si>
  <si>
    <t>Politicas contables</t>
  </si>
  <si>
    <t>Reconocimiento de activos</t>
  </si>
  <si>
    <t>Registro de los hechos económicos</t>
  </si>
  <si>
    <t xml:space="preserve">tope máximo permitido para el manejo de las subcuentas </t>
  </si>
  <si>
    <t>cumplimiento de los límites de concentración de riesgos en los excedentes del Instituto</t>
  </si>
  <si>
    <t>Gestion juridica</t>
  </si>
  <si>
    <t>capacitaciones y charlas impartidas por la Secretaria Jurídica Distrital</t>
  </si>
  <si>
    <t>Comité de conciliación</t>
  </si>
  <si>
    <t>Normograma /SIPROJ WEB/Fichas técnicas de conciliación</t>
  </si>
  <si>
    <t>perfiles de abogados externos</t>
  </si>
  <si>
    <t>Política de prevención del daño antijurídico</t>
  </si>
  <si>
    <t>Gobierno digital</t>
  </si>
  <si>
    <t>Construcción de estrategia</t>
  </si>
  <si>
    <t>Infraestructura</t>
  </si>
  <si>
    <t>Acondicionamiento   espacios físicos de acceso al ciudadano</t>
  </si>
  <si>
    <t>Acondicionamiento para personas con discapacidad</t>
  </si>
  <si>
    <t>Aspectos estructurales de los archivos para la custodia y conservación</t>
  </si>
  <si>
    <t>Concepto técnico de bomberos</t>
  </si>
  <si>
    <t>Fallas estructurales UPIS y sedes</t>
  </si>
  <si>
    <t>Licencias de construcción</t>
  </si>
  <si>
    <t>Mantenimiento de sedes y UPIS</t>
  </si>
  <si>
    <t>Puntos de atención al ciudadano</t>
  </si>
  <si>
    <t>Instancias de participación</t>
  </si>
  <si>
    <t>Nivel de asistencia</t>
  </si>
  <si>
    <t>Retroalimentación a las dependencias</t>
  </si>
  <si>
    <t>Seguimiento a compromisos</t>
  </si>
  <si>
    <t xml:space="preserve"> sticker de identificación y/o placa</t>
  </si>
  <si>
    <t>Avalúo técnico</t>
  </si>
  <si>
    <t>Baja de bienes</t>
  </si>
  <si>
    <t>Baja rotación de elementos</t>
  </si>
  <si>
    <t>Bienes sin legalizar</t>
  </si>
  <si>
    <t>Comité de inventarios</t>
  </si>
  <si>
    <t>control y seguimiento del inventario</t>
  </si>
  <si>
    <t>Controles (Ficha Kardex y formatos de control)</t>
  </si>
  <si>
    <t>depreciación</t>
  </si>
  <si>
    <t>Desactualizacion del inventario en el sistema</t>
  </si>
  <si>
    <t>Diferencias en los elementos adquiridos vs los entregados/instalados</t>
  </si>
  <si>
    <t>Elementos devolutivos y de consumo a terceros</t>
  </si>
  <si>
    <t>excedentes de elementos almacenados</t>
  </si>
  <si>
    <t>Identificación, descripción, ubicación y organización de elementos</t>
  </si>
  <si>
    <t>marcación inadecuada de los elementos</t>
  </si>
  <si>
    <t>organización de los elementos</t>
  </si>
  <si>
    <t>Salidas de almacén</t>
  </si>
  <si>
    <t>SICAPITAL</t>
  </si>
  <si>
    <t>Modelo pedagogico</t>
  </si>
  <si>
    <t xml:space="preserve"> jornadas extensas para el cubrimiento del servicios</t>
  </si>
  <si>
    <t xml:space="preserve"> Política Pública de Seguridad Alimentaria y Nutricional</t>
  </si>
  <si>
    <t>Buenas practicas de manufactura</t>
  </si>
  <si>
    <t>comités técnicos</t>
  </si>
  <si>
    <t>comunicación y articulación entre el equipo de la noche con el equipo del día</t>
  </si>
  <si>
    <t>controles asociados a los talleres</t>
  </si>
  <si>
    <t>Controles relacionados con los alimentos</t>
  </si>
  <si>
    <t>Cumplimiento de horario en aulas de clase</t>
  </si>
  <si>
    <t xml:space="preserve">Denuncias de los casos con Presunto Abuso Sexual  </t>
  </si>
  <si>
    <t>Desescolarizacion y resistencia al modelo de educacion tradicional</t>
  </si>
  <si>
    <t>Diferencias en cantidades de alimentos</t>
  </si>
  <si>
    <t>Educacion - retroalimentación y legalidad  de  los procesos académicos</t>
  </si>
  <si>
    <t>elementos de vestir</t>
  </si>
  <si>
    <t>Estandares ICBF</t>
  </si>
  <si>
    <t>Estimulo de corresponsabilidad</t>
  </si>
  <si>
    <t>estrategias de intervención</t>
  </si>
  <si>
    <t xml:space="preserve">habilitación de los servicios de salud </t>
  </si>
  <si>
    <t xml:space="preserve">implementacion de ambientes pedagogicos </t>
  </si>
  <si>
    <t>insumos para el desarrollo de talleres</t>
  </si>
  <si>
    <t>minuta patron</t>
  </si>
  <si>
    <t>notificaciones y permisos de NNAJ</t>
  </si>
  <si>
    <t xml:space="preserve">oferta publica de servicios </t>
  </si>
  <si>
    <t>pagos salidas pedagogicas</t>
  </si>
  <si>
    <t>personal de cocina</t>
  </si>
  <si>
    <t>proceso de seguimiento al egreso de los NNAJ retirados del IDIPRON</t>
  </si>
  <si>
    <t>salud- asistencia a primeros auxilios - afiliaciones a salud</t>
  </si>
  <si>
    <t>seguimiento de NNAJ dentro del modelo</t>
  </si>
  <si>
    <t>seguimiento y evaluacion  de los programas, proyectos y metodologias</t>
  </si>
  <si>
    <t>valoraciones iniciales y consultas sociales</t>
  </si>
  <si>
    <t>Participacion ciudadana</t>
  </si>
  <si>
    <t>Espacios de participación ciudadana</t>
  </si>
  <si>
    <t>Foros virtuales</t>
  </si>
  <si>
    <t>Informe anual de rendición de cuentas</t>
  </si>
  <si>
    <t>Limitado personal</t>
  </si>
  <si>
    <t>Plan de participación ciudadana</t>
  </si>
  <si>
    <t>Publicacion pagina web</t>
  </si>
  <si>
    <t>Rendición de cuentas</t>
  </si>
  <si>
    <t>Planeacion</t>
  </si>
  <si>
    <t xml:space="preserve">Estrategias de seguimiento y autoevaluación </t>
  </si>
  <si>
    <t>Fortalecimiento organizacional y simplificación de procesos</t>
  </si>
  <si>
    <t>Herramientas de gestión (riesgos, indicadores, balance social, planes y proyectos de inversión)</t>
  </si>
  <si>
    <t>informes para la toma de decisiones</t>
  </si>
  <si>
    <t>Política Pública para la garantía del ejercicio efectivo de los derechos de las personas que hacen parte de los sectores sociales LGBTI y de personas con orientaciones sexuales e identidades de género diversas</t>
  </si>
  <si>
    <t>Simi</t>
  </si>
  <si>
    <t>planes de mejoramiento</t>
  </si>
  <si>
    <t>Acciones inefectivas</t>
  </si>
  <si>
    <t>Formulación y seguimiento</t>
  </si>
  <si>
    <t>Publicación de planes de mejoramiento</t>
  </si>
  <si>
    <t>Presupuesto</t>
  </si>
  <si>
    <t>Certificados de disponibilidad presupuestal</t>
  </si>
  <si>
    <t>Reservas</t>
  </si>
  <si>
    <t>Seguridad y salud en el trabajo</t>
  </si>
  <si>
    <t>Asignación presupuestal al sistema de gestión de la seguridad y salud en el trabajo</t>
  </si>
  <si>
    <t>cronograma de trabajo</t>
  </si>
  <si>
    <t>Elementos de protección personal</t>
  </si>
  <si>
    <t>Extintores, Botiquines</t>
  </si>
  <si>
    <t xml:space="preserve">Revisión por la Dirección </t>
  </si>
  <si>
    <t xml:space="preserve">Riesgos laborales </t>
  </si>
  <si>
    <t>Señalización</t>
  </si>
  <si>
    <t>Sistemas</t>
  </si>
  <si>
    <t xml:space="preserve">Datos </t>
  </si>
  <si>
    <t>Diagnóstico de capacidades</t>
  </si>
  <si>
    <t>Falta de utilizacion de equipos</t>
  </si>
  <si>
    <t xml:space="preserve">mantenimiento preventivo </t>
  </si>
  <si>
    <t>Plan Estratégico de Tecnologías de Información (PETI)</t>
  </si>
  <si>
    <t>SIVICOF</t>
  </si>
  <si>
    <t>Inconsistencias en la información</t>
  </si>
  <si>
    <t>talento humano</t>
  </si>
  <si>
    <t>Código de integridad</t>
  </si>
  <si>
    <t>Comité de convivencia</t>
  </si>
  <si>
    <t>Conflicto de intereses</t>
  </si>
  <si>
    <t>Declaración de bienes y rentas</t>
  </si>
  <si>
    <t>Evaluacion de capacitaciones</t>
  </si>
  <si>
    <t>Integridad</t>
  </si>
  <si>
    <t>Planeacion estrategica del talento humano</t>
  </si>
  <si>
    <t>Retiro</t>
  </si>
  <si>
    <t>Sala amiga de la familia lactante</t>
  </si>
  <si>
    <t>Vehiculos</t>
  </si>
  <si>
    <t>Abandono y deterioro de vehículos</t>
  </si>
  <si>
    <t>Consumo</t>
  </si>
  <si>
    <t xml:space="preserve">mayor valor pagado en las tarifas del servicio de transporte </t>
  </si>
  <si>
    <t>Optmizar el uso de vehículos institucionales</t>
  </si>
  <si>
    <t>Pago peajes</t>
  </si>
  <si>
    <t>Bienes</t>
  </si>
  <si>
    <t>planeacion y ejecucion de intervenciones</t>
  </si>
  <si>
    <t>Total general</t>
  </si>
  <si>
    <t>Cuenta de FUENTE</t>
  </si>
  <si>
    <t>Etiquetas de columna</t>
  </si>
  <si>
    <t>Plan anticorrupcion y de atencion al ciudadano</t>
  </si>
  <si>
    <t>Plan de adecuacion y sostenibilidad</t>
  </si>
  <si>
    <t>Plan de mejoramiento archivistico</t>
  </si>
  <si>
    <t>Plan de mejoramiento auditorias internas</t>
  </si>
  <si>
    <t>Plan de mejoramiento Contraloria de Bogota</t>
  </si>
  <si>
    <t>Plan de mejoramiento personeria  de Bogota</t>
  </si>
  <si>
    <t>Plan de mejoramiento Veeduria de Bogota</t>
  </si>
  <si>
    <t>Cuenta de AÑO VIGENCIA DEL PLAN</t>
  </si>
  <si>
    <t>ESTADISTICA</t>
  </si>
  <si>
    <t>Comunicaciones</t>
  </si>
  <si>
    <t>Gerente Proyecto 1104</t>
  </si>
  <si>
    <t>Gerente Proyecto 7726</t>
  </si>
  <si>
    <t>Gerente Proyecto 971</t>
  </si>
  <si>
    <t>Oficina asesora de planeación</t>
  </si>
  <si>
    <t>Oficina asesora de planeación – Investigaciones</t>
  </si>
  <si>
    <t>Oficina asesora de planeación - MIPG</t>
  </si>
  <si>
    <t>Oficina asesora de planeación – Participación ciudadana</t>
  </si>
  <si>
    <t xml:space="preserve">Oficina asesora de planeación – Políticas publicas </t>
  </si>
  <si>
    <t>Oficina asesora de planeación – SIMI</t>
  </si>
  <si>
    <t>Oficina asesora jurídica</t>
  </si>
  <si>
    <t>Oficina de control interno</t>
  </si>
  <si>
    <t xml:space="preserve">Subdirección de Métodos Educativos y Operativa </t>
  </si>
  <si>
    <t>Subdirección técnica administrativa y financiera</t>
  </si>
  <si>
    <t>Subdirección técnica administrativa y financiera - almacén e inventarios</t>
  </si>
  <si>
    <t>Subdirección técnica administrativa y financiera - Atención a la ciudadanía</t>
  </si>
  <si>
    <t>Subdirección técnica administrativa y financiera - contabilidad</t>
  </si>
  <si>
    <t>Subdirección técnica administrativa y financiera - control interno disciplinario</t>
  </si>
  <si>
    <t>Subdirección técnica administrativa y financiera - financiera</t>
  </si>
  <si>
    <t>Subdirección técnica administrativa y financiera - gestión ambiental</t>
  </si>
  <si>
    <t>Subdirección técnica administrativa y financiera – gestión documental</t>
  </si>
  <si>
    <t>Subdirección técnica administrativa y financiera – infraestructura</t>
  </si>
  <si>
    <t>Subdirección técnica administrativa y financiera – mantenimiento</t>
  </si>
  <si>
    <t>Subdirección técnica administrativa y financiera - sistemas</t>
  </si>
  <si>
    <t>Subdirección técnica administrativa y financiera - tesorería</t>
  </si>
  <si>
    <t>Subdirección técnica administrativa y financiera - transportes</t>
  </si>
  <si>
    <t>Subdirección técnica de desarrollo humano</t>
  </si>
  <si>
    <t>Subdirección técnica de desarrollo humano – carrera administrativa, bienestar social y capacitación</t>
  </si>
  <si>
    <t>Subdirección técnica de desarrollo humano – nómina y liquidaciones</t>
  </si>
  <si>
    <t>Subdirección técnica de métodos educativos y operativos</t>
  </si>
  <si>
    <t>Subdirección técnica de métodos educativos y operativos - Bienestar  y capacitación</t>
  </si>
  <si>
    <t>Subdirección técnica de métodos educativos y operativos – salud</t>
  </si>
  <si>
    <t>Subdirección técnica de métodos educativos y operativos - sociolegal y justicia restaurativa</t>
  </si>
  <si>
    <t>Supervisor del contrato</t>
  </si>
  <si>
    <t>Supervisores de Contrato de la Subdirección Técnica de Desarrollo Humano</t>
  </si>
  <si>
    <t>Gerente Proyecto 7720</t>
  </si>
  <si>
    <t>Subdirección técnica administrativa y financiera - servicios administrativos</t>
  </si>
  <si>
    <t>ABIERTO</t>
  </si>
  <si>
    <t>CERRADO</t>
  </si>
  <si>
    <t>COMPOSICION TABLERO DE CONTROL</t>
  </si>
  <si>
    <t>Cuenta de HALLAZGO / BRECHA IDENTIFICADA / SITUACION IDENTIFICADA</t>
  </si>
  <si>
    <t>PLANES SIN INFORMACIÓN</t>
  </si>
  <si>
    <t>FECHA FINAL</t>
  </si>
  <si>
    <t>Sin informacion</t>
  </si>
  <si>
    <t>Cuenta de ACTIVIDAD</t>
  </si>
  <si>
    <t xml:space="preserve">PLANES SIN SEGUIMIENTO </t>
  </si>
  <si>
    <t>(Varios elementos)</t>
  </si>
  <si>
    <t>SEGUIMIENTO</t>
  </si>
  <si>
    <t>Cuenta de SEGUIMIENTO</t>
  </si>
  <si>
    <t>INFORMACIÓN A 31-12-2020</t>
  </si>
  <si>
    <t xml:space="preserve">FORMULACIÓN PLAN DE MEJORAMIENTO/ ACCIONES </t>
  </si>
  <si>
    <t>NO</t>
  </si>
  <si>
    <t xml:space="preserve">Cuenta de FORMULACIÓN PLAN DE MEJORAMIENTO/ ACCIONES </t>
  </si>
  <si>
    <t>SI</t>
  </si>
  <si>
    <t>INFORMACIÓN COMPLETA DEL PLAN DE MEJORAMIENTO/ ACCIONES</t>
  </si>
  <si>
    <t>Cuenta de INFORMACIÓN COMPLETA DEL PLAN DE MEJORAMIENTO/ ACCIONES</t>
  </si>
  <si>
    <t xml:space="preserve"> Oficina Asesora de Planeación
</t>
  </si>
  <si>
    <t>Comité Directivo</t>
  </si>
  <si>
    <t>Equipo de Participación Ciudadana - Oficina Asesora de Planeación</t>
  </si>
  <si>
    <t>Oficina Asesora Jurídica</t>
  </si>
  <si>
    <t>Vencidas a 31 /12/2020</t>
  </si>
  <si>
    <t>Ejecucion</t>
  </si>
  <si>
    <t>VENCIDAS</t>
  </si>
  <si>
    <t>EJECUCION</t>
  </si>
  <si>
    <t>Atención a la ciudadanía</t>
  </si>
  <si>
    <t>Control Interno</t>
  </si>
  <si>
    <t>Defensa Jurídica</t>
  </si>
  <si>
    <t>Direccionamiento estrategico</t>
  </si>
  <si>
    <t>Fortalecimiento organizacional</t>
  </si>
  <si>
    <t>Gestión del conocimiento y la innovación</t>
  </si>
  <si>
    <t>Gestión Documental</t>
  </si>
  <si>
    <t>Gobierno Digital</t>
  </si>
  <si>
    <t>No aplica</t>
  </si>
  <si>
    <t>Racionalización de trámites</t>
  </si>
  <si>
    <t>Seguimiento y evaluación</t>
  </si>
  <si>
    <t>Talento humano</t>
  </si>
  <si>
    <t>Trámites</t>
  </si>
  <si>
    <t>SUBDIRECCIÓN / OFICINA</t>
  </si>
  <si>
    <t xml:space="preserve">TOTAL </t>
  </si>
  <si>
    <t>TOTAL</t>
  </si>
  <si>
    <t xml:space="preserve">Comunicaciones	</t>
  </si>
  <si>
    <t>OAP</t>
  </si>
  <si>
    <t>OAJ</t>
  </si>
  <si>
    <t>OCI</t>
  </si>
  <si>
    <t>SMEO</t>
  </si>
  <si>
    <t>STAF</t>
  </si>
  <si>
    <t>STDH</t>
  </si>
  <si>
    <t>Supervisores de Contrato de la STDH</t>
  </si>
  <si>
    <t>STMEO</t>
  </si>
  <si>
    <t>Yuli Cristel Peña Arboleda</t>
  </si>
  <si>
    <t>Catalina Cardenas Martinez</t>
  </si>
  <si>
    <t>Carolina Ardila</t>
  </si>
  <si>
    <t>Willington Granados Herrera</t>
  </si>
  <si>
    <t>Atencion al ciudadano</t>
  </si>
  <si>
    <t>buzones de sugerencias</t>
  </si>
  <si>
    <t>Puntos de atención</t>
  </si>
  <si>
    <t>cálculo de deterioro sobre los bienes</t>
  </si>
  <si>
    <t>Mantenimiento y adecuacion UPIS</t>
  </si>
  <si>
    <t>Mantenimiento preventivo y correctivo</t>
  </si>
  <si>
    <t>Temas contables</t>
  </si>
  <si>
    <t>Administradora de riesgos profesionales</t>
  </si>
  <si>
    <t>Comité Paritario</t>
  </si>
  <si>
    <t>Emergencia sanitaria</t>
  </si>
  <si>
    <t>Dotacion</t>
  </si>
  <si>
    <t>Nomina</t>
  </si>
  <si>
    <t>Incumplimiento  de cronograma</t>
  </si>
  <si>
    <t>Resoluciones de fijación de honorarios</t>
  </si>
  <si>
    <t>actas de liquidación</t>
  </si>
  <si>
    <t>Incumplimiento de las recomendaciones técnicas realizadas por el contratista</t>
  </si>
  <si>
    <t>Informes de actividades</t>
  </si>
  <si>
    <t>relación de correspondencia entre las obligaciones establecidas  y las actividades realizadas por el contratista según informes periódicos</t>
  </si>
  <si>
    <t>principio de publicidad</t>
  </si>
  <si>
    <t>Principio de Planeación</t>
  </si>
  <si>
    <t>licencias sanitarias de los vehículos del transporte de alimentos</t>
  </si>
  <si>
    <t>Mediciones ambientales</t>
  </si>
  <si>
    <t xml:space="preserve"> Gestión Integral Residuos</t>
  </si>
  <si>
    <t xml:space="preserve"> Plan Institucional de Gestión Ambiental</t>
  </si>
  <si>
    <t>Control de plagas y fumigación</t>
  </si>
  <si>
    <t xml:space="preserve">Política Ambiental </t>
  </si>
  <si>
    <t xml:space="preserve"> Vida útil de la propiedad, planta y equipo</t>
  </si>
  <si>
    <t>Manejo de inventarios</t>
  </si>
  <si>
    <t xml:space="preserve">productos y/o  materiales en desuso </t>
  </si>
  <si>
    <t>reconocimiento de deterioros o valorizaciones</t>
  </si>
  <si>
    <t>Foliación de documentos</t>
  </si>
  <si>
    <t>Comunicación</t>
  </si>
  <si>
    <t>Demoras en los reportes de información</t>
  </si>
  <si>
    <t>Comunicación entre areas y dependencias</t>
  </si>
  <si>
    <t>Solicitud  a la Imprenta Distrital de los bienes y servicios contratados</t>
  </si>
  <si>
    <t>Desactualización de funciones</t>
  </si>
  <si>
    <t>Planes de mejoramiento</t>
  </si>
  <si>
    <t>Acciones cumplidas inefectivas</t>
  </si>
  <si>
    <t>Comprobantes contables</t>
  </si>
  <si>
    <t>Diferencias en los saldos reportados</t>
  </si>
  <si>
    <t>Gastos</t>
  </si>
  <si>
    <t>Radicación de facturas</t>
  </si>
  <si>
    <t>falta de coherencia en la información suministrada</t>
  </si>
  <si>
    <t xml:space="preserve"> planeación con respecto a la cantidad de alimentos</t>
  </si>
  <si>
    <t>Control a los alimentos</t>
  </si>
  <si>
    <t>Acciones de restablecimiento de derechos</t>
  </si>
  <si>
    <t xml:space="preserve">Remisiones interinstitucionales </t>
  </si>
  <si>
    <t>Plan  de  Atención  Individual  y  Familiar  (PAIF)</t>
  </si>
  <si>
    <t>Valoraciones</t>
  </si>
  <si>
    <t>Pasivos exigibles</t>
  </si>
  <si>
    <t>SIMI</t>
  </si>
  <si>
    <t>Acciones de seguimiento por parte de la misional</t>
  </si>
  <si>
    <t>Parámetros unificados</t>
  </si>
  <si>
    <t>ESTADO CONTRALORIA DE BOGOTA
(Aplica para el plan de mejoramiento suscrito con la contraloria</t>
  </si>
  <si>
    <t>N°</t>
  </si>
  <si>
    <t>SIGLA</t>
  </si>
  <si>
    <t>TEMATICA</t>
  </si>
  <si>
    <t>SUBTEMATICA</t>
  </si>
  <si>
    <t>RESPONSABLE DE SEGUIMIENTO DESDE PLANEACION</t>
  </si>
  <si>
    <t>FUENTE</t>
  </si>
  <si>
    <t>CÓDIGO DE ACCION EN EL TABLERO DE CONTROL</t>
  </si>
  <si>
    <t>NUMERO DE HALLAZGO</t>
  </si>
  <si>
    <t>CODIGO AUDITORIA SEGÚN PAD DE LA VIGENCIA</t>
  </si>
  <si>
    <t>AÑO VIGENCIA DEL PLAN</t>
  </si>
  <si>
    <t>HALLAZGO / BRECHA IDENTIFICADA / SITUACION IDENTIFICADA</t>
  </si>
  <si>
    <t>CAUSA</t>
  </si>
  <si>
    <t>CÓDIGO DE ACCIÓN</t>
  </si>
  <si>
    <t>NOMBRE DEL INDICADOR</t>
  </si>
  <si>
    <t>FORMULA DEL INDICADOR</t>
  </si>
  <si>
    <t>META</t>
  </si>
  <si>
    <t>PRODUCTO</t>
  </si>
  <si>
    <t>FECHA INICIO</t>
  </si>
  <si>
    <t>DIAS FALTANTES</t>
  </si>
  <si>
    <t>FECHA DE SEGUIMIENTO</t>
  </si>
  <si>
    <t>PENDIENTE ENVIO DE SEGUIMIENTO</t>
  </si>
  <si>
    <t>TAREAS PENDIENTES PARA EL CIERRE</t>
  </si>
  <si>
    <t>PORCENTAJE DE AVANCE</t>
  </si>
  <si>
    <t>ESTADO</t>
  </si>
  <si>
    <t>DIAS FALTANTES PARA EL VENCIMIENTO</t>
  </si>
  <si>
    <t>OPORTUNIDAD</t>
  </si>
  <si>
    <t>FECHA DE EVALUACION</t>
  </si>
  <si>
    <t>EVALUACION</t>
  </si>
  <si>
    <t>AUDITOR</t>
  </si>
  <si>
    <t>PORCENTAJE DE EFICACIA</t>
  </si>
  <si>
    <t>PORCENTAJE DE EFECTIVIDAD</t>
  </si>
  <si>
    <t>STATUS FINAL</t>
  </si>
  <si>
    <t>Accion cerrada  en seguimiento anterior</t>
  </si>
  <si>
    <t>CUMPLIMIENTO TOTAL</t>
  </si>
  <si>
    <t>NO APLICA ACCION CERRADA</t>
  </si>
  <si>
    <t>CUMPLIDA EFECTIVA</t>
  </si>
  <si>
    <t>NO APLICA</t>
  </si>
  <si>
    <t>No presento seguimiento</t>
  </si>
  <si>
    <t>Presentar seguimiento del Plan de mejoramiento</t>
  </si>
  <si>
    <t>SIN AVANCE</t>
  </si>
  <si>
    <t>VENCIDO</t>
  </si>
  <si>
    <t>Zuly Marcela Rojas Tolosa</t>
  </si>
  <si>
    <t>CUMPLIDA INEFECTIVA</t>
  </si>
  <si>
    <t>ABIERTA</t>
  </si>
  <si>
    <t xml:space="preserve">No </t>
  </si>
  <si>
    <t>NAVIS ALBERTO FLOREZ LEON</t>
  </si>
  <si>
    <t>INCUMPLIDA</t>
  </si>
  <si>
    <t>No</t>
  </si>
  <si>
    <t>planeacion</t>
  </si>
  <si>
    <t xml:space="preserve">Subdirección Técnica de Metodos Educativos y Operativa.-STMEO  -Área Psicosocial  
Oficina Asesora de Planeación.  </t>
  </si>
  <si>
    <t xml:space="preserve">Ajustar el manual  Operativo del área  sicosocial, por parte del líder del área y la STMEO, para establecer un estándar de atención diferenciado en UPI Internado, UPI Externado y UPI Externado Joven habitante de calle . </t>
  </si>
  <si>
    <t>CON TIEMPO</t>
  </si>
  <si>
    <t>Sulma Esperanza Avendaño M.</t>
  </si>
  <si>
    <t>EN EJECUCION</t>
  </si>
  <si>
    <t>Se verifica observación y se evidencia cierre en el informe de auditoría proceso misional - área sicosocial.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</si>
  <si>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Ingrid Acosta</t>
  </si>
  <si>
    <t>Verónica Muñoz</t>
  </si>
  <si>
    <t>3.5</t>
  </si>
  <si>
    <t>Auditoría Regular Área Educación - II semestre 2017</t>
  </si>
  <si>
    <t>Pendiente formulacion de actividades</t>
  </si>
  <si>
    <t>Formular Plan de Mejoramiento</t>
  </si>
  <si>
    <t>Carlos Andrés Guerra Jiménez</t>
  </si>
  <si>
    <t>Se evidencia manual de politicas contables con fecha 03/01/2022</t>
  </si>
  <si>
    <t xml:space="preserve">Carlos Andrés Guerra </t>
  </si>
  <si>
    <t>SIN DILIGENCIAR</t>
  </si>
  <si>
    <t xml:space="preserve">De acuerdo con los soportes establecidos por el proceso, se evidencia que se ejcutaron las actividades planeadas. </t>
  </si>
  <si>
    <t>AVANCE SIGNIFICATIVO</t>
  </si>
  <si>
    <t>3.1.3.4</t>
  </si>
  <si>
    <t>3.1.3.5</t>
  </si>
  <si>
    <t>3.1.3.7</t>
  </si>
  <si>
    <t>3.1.3.9</t>
  </si>
  <si>
    <t>3.1.3.10</t>
  </si>
  <si>
    <t>3.1.3.11</t>
  </si>
  <si>
    <t>3.1.3.12</t>
  </si>
  <si>
    <t>AVANCE PARCIAL</t>
  </si>
  <si>
    <t>3.1.3.13</t>
  </si>
  <si>
    <t>3.1.3.14</t>
  </si>
  <si>
    <t>3.1.3.15</t>
  </si>
  <si>
    <t>3.1.3.16</t>
  </si>
  <si>
    <t>3.1.3.17</t>
  </si>
  <si>
    <t>3.2.2.1</t>
  </si>
  <si>
    <t>Mesa de Trabajo</t>
  </si>
  <si>
    <t>Subdirección de Métodos</t>
  </si>
  <si>
    <t>3.1.2.1</t>
  </si>
  <si>
    <t>Oficina Asesora Juridica</t>
  </si>
  <si>
    <t>3.2.1.1</t>
  </si>
  <si>
    <t>AVANCE MINIMO</t>
  </si>
  <si>
    <t>Hallazgo Administrativo con Presunta Incidencia Disciplinaria por la no liquidación del Contrato No 1352 de 2017.</t>
  </si>
  <si>
    <t>La no liquidación Contrato de Suministro No.1352 de 2017, con Gas Gombel S.A. E.S.P</t>
  </si>
  <si>
    <t>3.2.2.6</t>
  </si>
  <si>
    <t>Informe de Seguimiento Revisión a la Gestión Púbica ejercida por el IDIPRON en el Marco del Proyecto 1106 'Espacios de Integración Social' 1106 - Septiembre 2019</t>
  </si>
  <si>
    <t xml:space="preserve">Vestustes de la edificacion, clima y falta de mantenimiento en muchos años </t>
  </si>
  <si>
    <t>PENDIENTE POR EVALUAR</t>
  </si>
  <si>
    <t>Investigación Sumaria Veeduría Distrital Posibles irregularidades en la adjundicación de la licitación pública</t>
  </si>
  <si>
    <t>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t>
  </si>
  <si>
    <t>no aplica</t>
  </si>
  <si>
    <t>Accion reportada en seguimiento anterior</t>
  </si>
  <si>
    <t>VERONICA MUÑOZ</t>
  </si>
  <si>
    <t>Gestión contractual vigencia 2018-2 y 2019-1</t>
  </si>
  <si>
    <t>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t>
  </si>
  <si>
    <t>PMAI-2019-002-8</t>
  </si>
  <si>
    <t>Auditoria al Proceso Misional Modelo Pedagógico Estimulos de Corresponsabilidad Vigencia 2018</t>
  </si>
  <si>
    <t>Pendiente Formulación ajustada del Plan de Mejoramiento, por parte de Métodos. (Fecha de Informe Final: 30 de enero de 2020; Fecha primera Formulación de Plan de Mejoramiento: 30 de junio de 2020; Fecha de remisión de Observaciones al Plan por parte dela OCI: 10 de Julio de 2020).</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</si>
  <si>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t>
  </si>
  <si>
    <t xml:space="preserve">Se evidencia que se actualiza el procedimiento de publicación en apgina WEB E-COM-PR-002, versión 4 con fecha vigencia 18-11-2022.
Tambien adjunta la matriz de infomación consolidada del Link de transparencia </t>
  </si>
  <si>
    <t>NO REALIZARON SEGUIMIENTO NI APORTARON EVIDENCIA</t>
  </si>
  <si>
    <t>Auditoria de gestión al proceso misional vigencia 2018</t>
  </si>
  <si>
    <t>gestion documental</t>
  </si>
  <si>
    <t>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t>
  </si>
  <si>
    <t>Las diferentes unidades productoras no conforman su archivo de gestión, en tanto se presentan errores.
Se encuentra en proceso de consolidación de los diferentes inventarios y ajuste de acuerdo a los requerimientos técnicos del Área de Administración Documental.</t>
  </si>
  <si>
    <t>INGRID ACOSTA</t>
  </si>
  <si>
    <t>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t>
  </si>
  <si>
    <t>Auditoría Regular Contexto Pedagógico Territorio - I Semestre 2018</t>
  </si>
  <si>
    <t>No reportaron evidencias para este seguimiento</t>
  </si>
  <si>
    <t>Gestión Financiera - 2019</t>
  </si>
  <si>
    <t>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El riesgo de estas debilidades es generar una representación no fiel de la situación financiera del Instituto, cualidad básica de la información establecida en el Marco Conceptual del Régimen Contable Público vigente aplicable al IDIPRON.</t>
  </si>
  <si>
    <t>No se cuenta con Política
contable de errores y
desconocimiento de las áreas
sobre el reporte de información
contable</t>
  </si>
  <si>
    <t>24-12-2021:se incluye accion al tablero de control</t>
  </si>
  <si>
    <t>Carlos Andrés Guerra</t>
  </si>
  <si>
    <t>Se evidencia manual de politicas contables con fecha 03/01/2022 y resolucion 517 de 2021</t>
  </si>
  <si>
    <t>El plan de mejoramiento fue aprobado con Radicado 2021IE5622 del 22/10/2021.</t>
  </si>
  <si>
    <t>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t>
  </si>
  <si>
    <t>Desactualización del Manual de Politicas Contables y no se contaba con Manual de Operación Contable</t>
  </si>
  <si>
    <t>Se observa Plan de Sostenibilidad Contable con tiempos de entrega.</t>
  </si>
  <si>
    <t>Gestión Logística - 2019</t>
  </si>
  <si>
    <t>Se reportó en el primer seguimiento con 100%</t>
  </si>
  <si>
    <t>no</t>
  </si>
  <si>
    <t>Oficializar y socializar el documento</t>
  </si>
  <si>
    <t>Auditoría interna de seguimiento al proceso atención al ciudadano vigencia 1 de julio 2018 al 30 de junio de 2019</t>
  </si>
  <si>
    <t xml:space="preserve">De acuerdo con los soportes suministrados por el proceso, se evidencia un cumplimiento del 100%, en las actividades propuestas. </t>
  </si>
  <si>
    <t>Dirección Distrital de Archivo de Bogotá - Visita de seguimiento al cumplimiento de la normatividad archivística  - 2019</t>
  </si>
  <si>
    <t xml:space="preserve">Del Fondo Documental Acumulado se debe hacer:
* Ajuste del inventario documental de los documentos producidos por la entidad.
* Ajuste de Fichas de Valoración Documental 
* Ajuste Tablas de Valoración Documental </t>
  </si>
  <si>
    <t>N/A</t>
  </si>
  <si>
    <t>Hallazgo Administrativo, por cuanto las acciones que se refieren a continuación, una vez evaluadas las evidencias de ejecucución, fueron calificadas como Cumplidas Inefectivas.</t>
  </si>
  <si>
    <t>La documentación sí cuenta con puntos de control, sin embargo, se evidenció que existen falencias en la identificación y mecanismos de verificación de los puntos de control 3.1.1.2</t>
  </si>
  <si>
    <t>OAC</t>
  </si>
  <si>
    <t xml:space="preserve">Oficina Asesora Jurídica </t>
  </si>
  <si>
    <t>3.1.3.2</t>
  </si>
  <si>
    <t>Pendiente adjuntar documento oficializado en la plataforma documental.</t>
  </si>
  <si>
    <t>3.3.2.1</t>
  </si>
  <si>
    <t>Hallazgo Administrativo por manejo inadecuado de los recursos retenidos por concepto deducciones y/o retenciones</t>
  </si>
  <si>
    <t>Falta de seguimiento y control a los procedimientos establecidos para el manejo de cajas menores</t>
  </si>
  <si>
    <t>3.3.2.2</t>
  </si>
  <si>
    <t>Falta de seguimiento y control a la normatividad establecidos para el manejo de cajas menores</t>
  </si>
  <si>
    <t>3.3.2.3</t>
  </si>
  <si>
    <t>3.3.2.6</t>
  </si>
  <si>
    <t>No se cuenta con seguimiento reportado por parte de Métodos.</t>
  </si>
  <si>
    <t>Presentar seguimiento al plan de mejoramiento</t>
  </si>
  <si>
    <t>3.3.3.1</t>
  </si>
  <si>
    <t>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t>
  </si>
  <si>
    <t>Con respecto al año 2018, las reservas presupuestales aumentaron, hecho que permite evidenciar un retroceso en la gestión del pago de los compromisos adquiridos en la vigencia 2019.</t>
  </si>
  <si>
    <t>3.2.3</t>
  </si>
  <si>
    <t>3.2.4</t>
  </si>
  <si>
    <t>3.2.5</t>
  </si>
  <si>
    <t>3.2.6</t>
  </si>
  <si>
    <t>3.2.7</t>
  </si>
  <si>
    <t>3.2.8</t>
  </si>
  <si>
    <t>3.2.10</t>
  </si>
  <si>
    <t>3.2.11</t>
  </si>
  <si>
    <t>3.2.12</t>
  </si>
  <si>
    <t>3.2.16</t>
  </si>
  <si>
    <t>3.2.17</t>
  </si>
  <si>
    <t>3.2.19</t>
  </si>
  <si>
    <t>Hallazgo administrativo por el inadecuado manejo de los documentos soporte que reposan en el expediente del Contrato de Prestación de Servicios No. 059 de 2019.</t>
  </si>
  <si>
    <t xml:space="preserve">Documentos en desorden, sin firmas y sin su correcto diligenciamiento </t>
  </si>
  <si>
    <t>3.2.20</t>
  </si>
  <si>
    <t>Hallazgo administrativo por el inadecuado manejo de los documentos soporte que reposan en el expediente del Contrato de Prestación de Servicios No. 076 de 2019.</t>
  </si>
  <si>
    <t>3.2.21</t>
  </si>
  <si>
    <t>Hallazgo administrativo por el inadecuado manejo de los documentos soporte que reposan en el expediente del Contrato de Prestación de Servicios No. 0558 de 2019.</t>
  </si>
  <si>
    <t xml:space="preserve">Presentar seguimiento del plan de mejoramiento </t>
  </si>
  <si>
    <t>3.2.2.1.1</t>
  </si>
  <si>
    <t>Hallazgo administrativo por las deficiencias presentadas en la identificación de los bienes de la cuenta contable MATERIALES Y SUMINISTROS- MATERIALES PARA EDUCACIÓN (151415) en la UPI La Florida</t>
  </si>
  <si>
    <t>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t>
  </si>
  <si>
    <t>3.2.2.4.2</t>
  </si>
  <si>
    <t>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t>
  </si>
  <si>
    <t>Deficiencias en la supervisión de los contratos que compete a Transporte.</t>
  </si>
  <si>
    <t>3.2.2.5.2</t>
  </si>
  <si>
    <t>Hallazgo administrativo por el inadecuado manejo y control en los bienes de propiedad del IDIPRON con relación a su identificación, descripción, ubicación.</t>
  </si>
  <si>
    <t>Falta de control y seguimiento en la identificación de los bienes mediante etiquetas</t>
  </si>
  <si>
    <t>3.2.2.6.1</t>
  </si>
  <si>
    <t>Hallazgo administrativo por no tener archivo en físico del inventario de las respectivas licencias junto con el sticker de identificación y/o placa (número de inventario).</t>
  </si>
  <si>
    <t>Debilidades en establecer los lineamientos para el manejo del licenciamiento de software adquirido a través del servicio de suscripción</t>
  </si>
  <si>
    <t>Hallazgo administrativo por deficiencias en la información contenida en el formato de certificación de supervisión e interventoría, establecidos por el IDIPRON para realizar los pagos y que conforman el expediente del Contrato de Comisión No.1394 de 2019.</t>
  </si>
  <si>
    <t>3.2.9</t>
  </si>
  <si>
    <t>PMAI-2020-031</t>
  </si>
  <si>
    <t>Andrés E. Bejarano B</t>
  </si>
  <si>
    <t>PMAI-2020-032</t>
  </si>
  <si>
    <t>De acuerdo con los soportes aportados por el proceso, se evidencia que la OAP recibió la solicitud de modificación del procedimiento, sin embargo, este fue retroalimentado desde el 30 de mayo. Por lo tanto, se establece un avance de cumplimiento del 70%</t>
  </si>
  <si>
    <t>Ajuste y oficialización del procedimiento</t>
  </si>
  <si>
    <t>PMAI-2020-039</t>
  </si>
  <si>
    <t>Presentar seguimiento de la actividad</t>
  </si>
  <si>
    <t>PMAI-2020-040</t>
  </si>
  <si>
    <t xml:space="preserve">Seguimiento al sistema de gestión de seguridad y salud en el trabajo
2019
</t>
  </si>
  <si>
    <t>PMAI-2020-019</t>
  </si>
  <si>
    <t>PMAI-2020-020</t>
  </si>
  <si>
    <t>SE DEBE FORMULAR EL PLAN DE MEJORAMIENTO PARA ESTE HALLAZGO.
EN CASO DE HABER FORMULADO PLAN DE MEJORAMIENTO, SE DEBERÁ CONSULTAR CON LA OFICINA DE CONTROL INTERNO Y REVISAR SI EL PLAN FUE APROBADO.</t>
  </si>
  <si>
    <t>Auditoría regular Estrategia Participación Ciudadana, vigencias 2018-2019</t>
  </si>
  <si>
    <t>Aprobación plan de mejoramiento radicado 2021IE3067 del 11/06/2021. Pendiente presentar avances en próximo seguimiento.</t>
  </si>
  <si>
    <t>20-12-2021: Se incluye formulacion al tablero de control</t>
  </si>
  <si>
    <t>Formulacion plan de participacion ciuddadana</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</si>
  <si>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t>
  </si>
  <si>
    <t>1. Porque no se había establecido el respectivo ejercicio desde el Plan Institucional de Capacitaciones.
2. Porque solo se establecieron estas actividades desde el Plan Institucional de Participación Ciudadana.
3. Porque no se había coordinado con las personas responsables encargadas del Plan de Capacitaciones.
4. Porque el proceso de participación y rendición de cuentas se ha venido implementando y fortaleciendo, tomando como referencia el 2018 con la implementación de los lineamientos e instrumentos a utilizar con el análisis de la situación.
5. Porque en el IDIPRON no se contemplaban las acciones en los instrumentos de planeación ni en el Manual del Procesos y Procedimientos, pero normativamente si se realizan.</t>
  </si>
  <si>
    <t>Se evidencia listas de asistencia y presentacion de las capacitaciones</t>
  </si>
  <si>
    <t>No presento seguimiento
20-12-2021: Se incluye formulacion al tablero de control</t>
  </si>
  <si>
    <t>Aprobación plan de mejoramiento radicado 2021IE3067 del 11/06/2021. Pendiente presentar avances en próximo seguimiento.
20-12-2021: Se incluye formulacion al tablero de control</t>
  </si>
  <si>
    <t xml:space="preserve">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t>
  </si>
  <si>
    <t xml:space="preserve">
1. Porque no se actualizó el instructivo en mención con relación a los lineamientos y normatividad respectiva.
2. Porque hay actividades que se vienen realizando que deben ser analizadas para seguir fortaleciendo el proceso y, en ocasioens, requiere la actualzaición de la documentación.
3. Porque en el marco de los lineamientos, se realizó la comunicación con actores sociales pero no por medio de oficio externo
4. Porque se utilizaron otros medios de divulgación y comunicación como canales virtuales y presenciales.
5. Porque no solo se da cumplimiento a la Política de cero papel que busca reducir su utilización sino porque la facilidad y pertinencia que adquiere todo el tema de virtualidad y, por ende, la promoción de las estrategias de Gobierno Abierto y uso de las TIC.</t>
  </si>
  <si>
    <t>Informe Auditoría Interna de gestión al proceso de estratégico de Gestión del Mejoramiento vigencia 2018 Primer semestre 2019</t>
  </si>
  <si>
    <t>05-01-2022: Se incluye formulacion al tablero de control</t>
  </si>
  <si>
    <t>No hay formulacion del plan de mejoramiento, sin avance</t>
  </si>
  <si>
    <t>FRANKLIN AUGUSTO SERRANO ROJAS</t>
  </si>
  <si>
    <t>Documento actualizado</t>
  </si>
  <si>
    <t>Documento metodológico actualizado / (1) Documento</t>
  </si>
  <si>
    <t>Se evidencia la adopción del documento Manual para la Administración del Documento</t>
  </si>
  <si>
    <t>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t>
  </si>
  <si>
    <t>Comité Institucional de Gestión y desemepeño,  Autodiagnósticos y Plan de Adecuación y Sostenibilidad</t>
  </si>
  <si>
    <t xml:space="preserve"> 1 Documento metodológico actualizado</t>
  </si>
  <si>
    <t>Lineamientos y seguimiento a la documentacion del SIGID</t>
  </si>
  <si>
    <t>Informe Auditoría Interna de Gestión, al proceso estratégico de investigación  vigencia 2019</t>
  </si>
  <si>
    <t>SIN AVANCE SIN EVIDENCIAS</t>
  </si>
  <si>
    <t xml:space="preserve">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
IDIPRON y el cumplimiento de las acciones desarrolladas con el propósito de optimizar la prestación de los servicios en los procesos estratégicos, misionales y de apoyo del Instituto. </t>
  </si>
  <si>
    <t>Establecer posibles actos de corrupción en el Instituto Distrital para la Protección de la Niñez y la Juventud-IDIPRON.</t>
  </si>
  <si>
    <t xml:space="preserve">"3.	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
</t>
  </si>
  <si>
    <t xml:space="preserve">La resolución esta redactada con un lenguaje que da lugar a la ambigüedad_  En la resolución 025 de 2020 resolución, parágrafo 2 se menciona que los honorarios se aplican  como referencia. Información aclaratoria frente a la interpretación correcta que se debe hacer.
</t>
  </si>
  <si>
    <t>No presenta seguimiento</t>
  </si>
  <si>
    <t>si</t>
  </si>
  <si>
    <t>ejecucion de actividades definidas</t>
  </si>
  <si>
    <t>Atención a la Ciudadanía</t>
  </si>
  <si>
    <t>INFORME EVALUACIÓN DE ACCESIBILIDAD DEL PUNTO DE SERVICIO A LACIUDADANÍA DEL INSTITUTO DISTRITAL PARA LA PROTECCIÓN DE LA NIÑEZ Y LA JUVENTUD - IDIPRON</t>
  </si>
  <si>
    <t>PMVD-2021-013</t>
  </si>
  <si>
    <t xml:space="preserve">No existen puntos de atención a la ciudadanía </t>
  </si>
  <si>
    <t>PMVD-2021-012</t>
  </si>
  <si>
    <t>PMVD-2021-011</t>
  </si>
  <si>
    <t>PMVD-2021-008</t>
  </si>
  <si>
    <t xml:space="preserve">ATENCION A LA CIUDADANÍA </t>
  </si>
  <si>
    <t xml:space="preserve">AUDITORÍA DE SEGUIMIENTO AL PROCESO ATENCIÓN AL CIUDADANO VIGENCIA 1 DE ENERO 2020 AL 30 DE JUNIO DE 2020 </t>
  </si>
  <si>
    <t xml:space="preserve">Pendiente capacitacion en:
Administración calle 61
Administración calle 63
Centro acopio san Blas
UNIDADES DE PROTECCIÓN INTEGRAL (UPI):
• Bosa
• La 27
• La 32
• Conservatorio javier de nicoló
• La rioja
• Lunapark
• Oasis i - oasis ii
• Perdomo
• Santa lucía
• Servitá
• Casa belén
• Liberia
• Molinos
UNIDADES DE PROTECCIÓN INTEGRAL (UPI) RURALIDAD:
• Arcadia
• Edén
• San francisco
• florida
• Carmen de Apicalá
• la calera
</t>
  </si>
  <si>
    <t>AUDITORÍA DE GESTIÓN AL PROCESO RESTITUCIÓN DE DERECHOS, 2017. HALLAZGOS Y ACCIONES DE MEJORA, INCORPORADAS PARA VERIFICACIÓN EN AUDITORÍA DE GESTIÓN AL PROCESO MISIONAL, 2019.</t>
  </si>
  <si>
    <t xml:space="preserve">A la fecha se encuentran en desarrollo en el SIMI  los formatos del Area psicosocial par el registro sus acciones </t>
  </si>
  <si>
    <t>Desarrollar y grarantizar  por parte de la OAP  el desarrollo e implementación  de  los formatos del área psicosocial en el Sistema de Información misional – SIMI.</t>
  </si>
  <si>
    <t>Auditoría Interna Proceso Gestión Financiera - Subproceso Tesorería</t>
  </si>
  <si>
    <t>Sin reportar avance</t>
  </si>
  <si>
    <t>Líder del área de Tesorería</t>
  </si>
  <si>
    <t>Subdirección Técnica Administrativa y Financiera</t>
  </si>
  <si>
    <t>Segundo Seguimiento Vigencia 2020 a Caja Menor No 1</t>
  </si>
  <si>
    <t>Gestión Financiera</t>
  </si>
  <si>
    <t>Informe Contable</t>
  </si>
  <si>
    <t>"Se presenta como evidencia el acta del comité directivo de fecha 29 de julio de 2021 en el que se presenta la ejecución de los convenios, el avance en las metas, el presupuesto administrado y los convenios a suscribir.
Se observa acta del 13-10-2021 donde se presenta el seguimiento a la ejecucion presupuestal con su correspondiente distribucion presupuestal"</t>
  </si>
  <si>
    <t>100%%</t>
  </si>
  <si>
    <t>1.4.10 - 32. Se requieren más capacitaciones por parte del instituto dirigidas al área contable, con el fin de una mayor actualización en cuanto a cambios en la Normatividad.</t>
  </si>
  <si>
    <t>El insumo principal del PIC es el Diagnóstico  Necesidades de Aprendizaje Organizacional- DNAO a través del cual se solicitan las capacitaciones requeridas, y no se han solicitado capacitaciones en esta temática.</t>
  </si>
  <si>
    <t>1.4.12 - 32.2. Se requieren más capacitaciones por parte del instituto dirigidas al área contable, con el fin de una mayor actualización en cuanto a cambios en la Normatividad.</t>
  </si>
  <si>
    <t>Porque el insumo principal del PIC es el Diagnóstico  Necesidades de Aprendizaje Organizacional- DNAO a través del cual se solicitan las capacitaciones requeridas, y no se han solicitado capacitaciones en esta temática.</t>
  </si>
  <si>
    <t>AUDITORÍA DE SEGUIMIENTO AL PROCESO ATENCIÓN AL CIUDADANO VIGENCIA 1 DE JULIO 2020 AL 31 DE DICIEMBRE DE 2020</t>
  </si>
  <si>
    <t>Se evidencia correo electronico de informe de avance  del proceso contractual</t>
  </si>
  <si>
    <t>PROCESO AUDITADO</t>
  </si>
  <si>
    <t>SUBDIRECCION U OFICINA AUDITADA</t>
  </si>
  <si>
    <t>PROCESOS RESPONSABLES DE APOYO A LA EJECUCION DE ACTIVIDADES</t>
  </si>
  <si>
    <t>PROCESO</t>
  </si>
  <si>
    <t>SUBDIRECCION U OFICINA</t>
  </si>
  <si>
    <t>GRUPO  INTERNO DE TRABAJO</t>
  </si>
  <si>
    <t>Oficina asesora de planeacion</t>
  </si>
  <si>
    <t>Informe de Auditoría Interna de gestión al proceso de comunicaciones vigencia 2019</t>
  </si>
  <si>
    <t>Gestión Logística</t>
  </si>
  <si>
    <t>almacén e inventarios</t>
  </si>
  <si>
    <t>Debilidades en la ejecucion presupuestal</t>
  </si>
  <si>
    <t>especialización presupuestal</t>
  </si>
  <si>
    <t>POR VENCER</t>
  </si>
  <si>
    <t>Nuevo proceso</t>
  </si>
  <si>
    <t>Nueva subdireccion</t>
  </si>
  <si>
    <t>Gerencia</t>
  </si>
  <si>
    <t>CODIGO DE HALLAZGO</t>
  </si>
  <si>
    <t>ACCIÓN</t>
  </si>
  <si>
    <t>Gestion Contractual</t>
  </si>
  <si>
    <t>Oficina asesora juridica</t>
  </si>
  <si>
    <t>Adquisiciones</t>
  </si>
  <si>
    <t>Gestión contractual</t>
  </si>
  <si>
    <t>Secretaria General</t>
  </si>
  <si>
    <t>SG</t>
  </si>
  <si>
    <t>Gerencia contratacion</t>
  </si>
  <si>
    <t>GCO</t>
  </si>
  <si>
    <t xml:space="preserve">Catalina Cárdenas Martínez </t>
  </si>
  <si>
    <t>20195003339900010E</t>
  </si>
  <si>
    <t>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t>
  </si>
  <si>
    <t>Comunicación estrategica</t>
  </si>
  <si>
    <t>Oficina asesora de comunicaciones</t>
  </si>
  <si>
    <t>Catalina Cárdenas Martínez</t>
  </si>
  <si>
    <t>PMAI-2019-010</t>
  </si>
  <si>
    <t>2019H30</t>
  </si>
  <si>
    <t>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t>
  </si>
  <si>
    <t>Modelo Pedagogico</t>
  </si>
  <si>
    <t>Subdirección técnica de métodos educativos y operativa</t>
  </si>
  <si>
    <t>Modelo Pedagogico - convenios</t>
  </si>
  <si>
    <t>Convenios</t>
  </si>
  <si>
    <t>Prestacion de los servicios sociales en el marco del modleo pedagogico institucional</t>
  </si>
  <si>
    <t>Subdireccion para las oportunidades</t>
  </si>
  <si>
    <t>SOP</t>
  </si>
  <si>
    <t>Gerencia estrategias de corresponsabilidad</t>
  </si>
  <si>
    <t>GEC</t>
  </si>
  <si>
    <t xml:space="preserve">Adriana Botero Pinilla </t>
  </si>
  <si>
    <t>Gestion Documental</t>
  </si>
  <si>
    <t>Administración documental</t>
  </si>
  <si>
    <t>Gerencia administrativa</t>
  </si>
  <si>
    <t>GA</t>
  </si>
  <si>
    <t>Mantenimiento de bienes</t>
  </si>
  <si>
    <t>Gestion de adecuacion y mantenimiento de bienes</t>
  </si>
  <si>
    <t>Gerencia Recursos Fisicos</t>
  </si>
  <si>
    <t>GRF</t>
  </si>
  <si>
    <t>Ingrid Carolina Ardila Muñoz</t>
  </si>
  <si>
    <t>PMAI-2019-067</t>
  </si>
  <si>
    <t>2019H58</t>
  </si>
  <si>
    <t>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t>
  </si>
  <si>
    <t>Proyecto: 1104 distrito joven: desarrollo de competencias laborales a jóvenes con derechos vulnerados, vigencia 2018</t>
  </si>
  <si>
    <t>Diseño y adopcion de lineamientos para la prestacion de los servicios en el marco del modelo pedagogico institucional</t>
  </si>
  <si>
    <t>Subdireccion de lineamientos y politicas</t>
  </si>
  <si>
    <t>SLP</t>
  </si>
  <si>
    <t>Gerencia de capacidades y derechos</t>
  </si>
  <si>
    <t>GCD</t>
  </si>
  <si>
    <t>Yuli Cristel Peña</t>
  </si>
  <si>
    <t>2020H40</t>
  </si>
  <si>
    <r>
      <t xml:space="preserve">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t>
    </r>
    <r>
      <rPr>
        <i/>
        <sz val="10"/>
        <rFont val="Arial"/>
        <family val="2"/>
      </rPr>
      <t>Mantenimiento De Bienes, código A-MBI-CP-001</t>
    </r>
    <r>
      <rPr>
        <sz val="10"/>
        <rFont val="Arial"/>
        <family val="2"/>
      </rPr>
      <t>,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t>
    </r>
  </si>
  <si>
    <t>2020H41</t>
  </si>
  <si>
    <t>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t>
  </si>
  <si>
    <t>PMAI-2020-022</t>
  </si>
  <si>
    <t>2020H43</t>
  </si>
  <si>
    <t>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t>
  </si>
  <si>
    <t>PMAI-2020-023</t>
  </si>
  <si>
    <t>PMAI-2020-025</t>
  </si>
  <si>
    <t>2020H46</t>
  </si>
  <si>
    <t>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t>
  </si>
  <si>
    <t>PMAI-2020-027</t>
  </si>
  <si>
    <t>Auditoría especial al proceso misional modelo
Pedagógico – estrategia baños públicos vigencia 2019</t>
  </si>
  <si>
    <t>Mejoramiento de los servicios sociales en el marco del modelo pedagogigo institucional</t>
  </si>
  <si>
    <t xml:space="preserve">baños públicos </t>
  </si>
  <si>
    <t xml:space="preserve"> planeación para la operación</t>
  </si>
  <si>
    <t>PMAI-2020-102</t>
  </si>
  <si>
    <t>2020H91</t>
  </si>
  <si>
    <t xml:space="preserve">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</si>
  <si>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VOLUNTARIADO</t>
  </si>
  <si>
    <t>Subdireccion poblacional</t>
  </si>
  <si>
    <t>SP</t>
  </si>
  <si>
    <t>Gerencia operativa</t>
  </si>
  <si>
    <t>GO</t>
  </si>
  <si>
    <t xml:space="preserve">Calidad alimentaria </t>
  </si>
  <si>
    <t>PENDIENTE FORMULAR PLAN DE MEJORAMIENTO</t>
  </si>
  <si>
    <t>FECHA DE CIERRE DE LA ACCION</t>
  </si>
  <si>
    <t>STATUS FINAL 2</t>
  </si>
  <si>
    <t>FECHA</t>
  </si>
  <si>
    <t>CUMPLIMIENTO</t>
  </si>
  <si>
    <t>SOPORTES</t>
  </si>
  <si>
    <t>Espiritualidad</t>
  </si>
  <si>
    <t>PMAI-2017-019</t>
  </si>
  <si>
    <t xml:space="preserve">Auditoria de gestión al proceso misional vigencia 2016 </t>
  </si>
  <si>
    <t>2017H01</t>
  </si>
  <si>
    <t>Se observó falta de planeación con respecto al área de Espiritualidad, toda vez que no se evidencian procedimientos documentados que den claridad en relación a las estrategias de intervención</t>
  </si>
  <si>
    <t>La acción no fue cerrada en tanto que  no se evidencian indicadores de gestión en la caracterización del proceso misional, lo que dificulta su aplicación.</t>
  </si>
  <si>
    <t>Diseñar el modelo de atención del Área de Espiritualidad, de acuerdo con la misión y la visión del instituto y las dinámicas de la estrategia y la articulación con las áreas misionales, a fin de realizar una adecuada intervención con los NNAJ</t>
  </si>
  <si>
    <t>Se evidencia avance en la formulación de indicadores y respectiva medición del año 2020, esto como solicitud de cierre de hallazgo descrito en la causa, sin embargo, no se evidencia el diseño del modelo de atención del área de Espiritualidad, actividad completa descrita.
Con indicadores presentados no corresponden a la caracterización.</t>
  </si>
  <si>
    <t>Presentar el diseño de modelo de atención del área de Espiritualidad de acuerdo a la plataforma estratégica. 
Indicadores presentes en la caracterización.</t>
  </si>
  <si>
    <t>Se evidencia la formulación de indicadores, perono el modelo de atención del área de espiritualidad. Acción vencida.</t>
  </si>
  <si>
    <t>No se reporta avance</t>
  </si>
  <si>
    <t>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t>
  </si>
  <si>
    <t xml:space="preserve">se evidencia manual operativo de espiritualidad con fecha de actualización del 15/10/2021 en el cual se establece la estrategia de atención del área de espiritualidad y el desarrollo de la estrategia en el modelo de atención.
Dentro de la estrategia de atención del área de espiritualidad se postula tres componentes que reúnen diez líneas de acción las cuales en el desarrollo de la estrategia se presenta su articulación con el modelo pedagógico.
Conforme a lo anterior se subsana la causa raíz del hallazgo y se da cumplimiento a la actividad en un 100%
</t>
  </si>
  <si>
    <t>Se observa la actualización del MANUAL OPERATIVOESPIRITUALIDAD M –MES-MA-001 v2, el cual contiene 3 componentes estratégicos enfocados a la espiritualidad.</t>
  </si>
  <si>
    <t>Cerrada en seguimientos anteriores</t>
  </si>
  <si>
    <t xml:space="preserve">Coordinador Convenio Baños públicos SST. </t>
  </si>
  <si>
    <t>PMCB-2018-005</t>
  </si>
  <si>
    <t>3.4</t>
  </si>
  <si>
    <t>2018H01</t>
  </si>
  <si>
    <t>Inobservancia de normas vigentes relacionadas con el sistema de gestión de seguridad y salud en el trabajo en algunos baños administrados por IDIPRON, en el marco del convenio interadministrativo no 093 de 2007 suscrito con la empresa Transmilenio s.a</t>
  </si>
  <si>
    <t>Extintores que se encuentran vencidos  mayor a un (1) mes en lo que respecta a su revisión y cargue.</t>
  </si>
  <si>
    <t xml:space="preserve">Realizar un proceso de verificación tres meses antes de la fecha de vencimiento de los extintores, para alertar de maniera oportuna al área de Seuguridad y Salud en el Trabajo. </t>
  </si>
  <si>
    <t>Número total de extintores verificados / Número de extintores recargados y vigentes * 100</t>
  </si>
  <si>
    <t>ESTADO "INCUMPLIDA" POR LA CB, Se reportó cumplimiento del 100 % en el seguimiento del 22/11/2021 formato F402M de la Contraloría de Bogotá.</t>
  </si>
  <si>
    <t>Accion pendiente por evaluacion por parte de la OCI</t>
  </si>
  <si>
    <t>Cerrada por la CB Auditoria Desempeño 86 PAD 2022.</t>
  </si>
  <si>
    <t>PMPB-2018-001</t>
  </si>
  <si>
    <t>Auditoría Externa Proyecto 1104 vigencia 2018</t>
  </si>
  <si>
    <t>2018H02</t>
  </si>
  <si>
    <t>No cumplen las UPI  Favorita y Santa Lucía con la Minuta (desayuno, medias nueves y almuerzo), Kardex actualizado y estado de fruver.
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t>
  </si>
  <si>
    <t>1. A pesar de que se cuenta con controles  para  la disposición, entradas y salidas, como es:  Kardex, formato para el reporte de producto no conforme A-GDH-FT-114 y formato Control y recepción de materia prima A-GLO-FT-006  no se diligencian de manera correcta o no se diligencia.
2. Debilidades en la rotación de alimentos y seguimiento de inventario.
3. Deficiencias administrativas</t>
  </si>
  <si>
    <t xml:space="preserve">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t>
  </si>
  <si>
    <t>No se cuenta con el número de radicado al momento de la revisión, tampoco se encuentra subido el memorando de radicado.
Si se encuentra planteado como acción para seguimiento es porque aún aparecen sin cerrar.</t>
  </si>
  <si>
    <t>Radicado, memorando.
se deben compartir con la OAP las evidencias entregadas a Control Interno, para dar cumplimiento a este seguimiento.</t>
  </si>
  <si>
    <t xml:space="preserve">NO SE REALIZO SEGUIMIENTO NI SE APORTO EVIDENCIA
</t>
  </si>
  <si>
    <t>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</si>
  <si>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Teniendo en cuenta los memorandos enviados a la OCI se evidencia  visitas de acompañamiento a las UPIS para verificar inventario de alimentos y seguimiento a los controles establecidos. Se crea el procedimiento de abastecimiento de alimentos</t>
  </si>
  <si>
    <t>PMPB-2018-007</t>
  </si>
  <si>
    <t>2018H03</t>
  </si>
  <si>
    <t>No cumplen las UPI  Perdomo, Santa Lucía y Servitá con el peso de los alimentos recibidos por el proveedor, el peso de los alimentos antes de la cocción y el uso de la gramera.
No pesan los alimentos en el momento del recibo al proveedor, en la UPI Perdomo se observó que en el pedido de proteína hizo falta 13 kilos de carne molida, en la carne de cerdo sobró 1.81 KG.
No se utiliza la gramera, así mismo se evidenció que solo se utiliza la porcionadora del arroz, debido a que para las demás porciones sería muy dispendioso hacer el pesaje respectivo como es el caso de la papa, plátano, carne molida y en general todos los alimentos.</t>
  </si>
  <si>
    <r>
      <t xml:space="preserve">Recepción de alimentos por el proveedor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</si>
  <si>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Peso de alimentos antes de la cocción:
2. Teniendo en cuenta la minuta patrón y los gramaje establecidos para los grupos de edad realizar el alistamiento de los alimentos pesando los alimentos con base en los pesos brutos establecidos. En el.momento de servido servir las porciones determinadas de peso servido</t>
  </si>
  <si>
    <t>Teniendo en cuenta los memorandos enviados a la OCI se evidencia el manual de vigilancia nutricional y muestra de certificados de calibración parra pesar los  alimentos antes de la cocción y capacitación en el manejo de grameras</t>
  </si>
  <si>
    <t>PMPB-2018-008</t>
  </si>
  <si>
    <t>2018H04</t>
  </si>
  <si>
    <t>Se reitera el hallazgo que se realizó en la veeduría del año 2017, relacionado con personal de cocina que consume alimentos en las UPI.</t>
  </si>
  <si>
    <t>1.  El modelo pedagógico del IDIPRON, implica un ambiente educativo de familia y un nuevo tipo de relaciones basadas en la amistad y el afecto, los cuales son principio y método para nuestro equipo de trabajo  y que hace que se supere el clásico ambiente institucional.
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3. Existen lineamientos para la entrega de alimentos en las UPI que fueron desconocidas por los veedores de la Personería al momento de realizar el seguimiento.</t>
  </si>
  <si>
    <t>Impartir las directrices y acciones para garantizar la eficiencia, eficacia y transparencia de las actividades relacionadas con la entrega de alimento a las UPI</t>
  </si>
  <si>
    <t>No se presenta seguimiento por parte de la STAF ya que afirman esta acción corresponde a Métodos</t>
  </si>
  <si>
    <t>Se realiza reunion el dia 18-02-2022 liderarada por la OAP para la coordinacion del cierre de los hallazgos entre STMEO, STAF y convenios</t>
  </si>
  <si>
    <t xml:space="preserve"> Teniendo en cuenta los memorandos enviados a la OCI se evidencia procedimiento de ABASTECIMIENTO DE ALIMENTOS CENTRO DE ACOPIO  relacionadas con la entrega de alimento a las UPI</t>
  </si>
  <si>
    <t xml:space="preserve">
Subdirección de Métodos - Área Educación</t>
  </si>
  <si>
    <t>Oficina Asesora de Planeacion</t>
  </si>
  <si>
    <t>PMAI-2018-015</t>
  </si>
  <si>
    <t>2018H05</t>
  </si>
  <si>
    <t>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t>
  </si>
  <si>
    <t>Cambio de administración e implementación del Modelo Pedagógico
Implementación del Modelo de Educación Flexible
Orden de la Alta Dirección frente a no realizar desarrollos en el SIMI actual, todos los desarrollos sobre el SIMI 2.0
Falta de claridad por parte del equipo docente frente a los procedimientos y actividades donde cargar la información</t>
  </si>
  <si>
    <t>Diseñar y desarrollar un plan de trabajo para la construcción y desarrollo del Módudo de Educación en el SIMI</t>
  </si>
  <si>
    <t>Se evidencia formulación plan de trabajo y las actas que comprueban su ejecución.
No se cuenta con memorando de aprobación de la reformulación por parte de Control Interno.</t>
  </si>
  <si>
    <t>Desarrollo Módulo de Educación en el SIMI.
Actas de trabajo de avance.
Memorando de aprobación por parte de Control Interno a la reformulación.</t>
  </si>
  <si>
    <t>19/11(2021</t>
  </si>
  <si>
    <t>El memorando de aprobación a la reformulación fue con Rad No. 2021IE3357 con fecha 30/06/2021</t>
  </si>
  <si>
    <t>"Se observa en los soprtes el correo de operación del segundo ciclo. 
Tambien se observa proyecto nuevo SIMI Educación"</t>
  </si>
  <si>
    <t>Aunque ya se tiene el plan de trabajo es muy importante  que dentro del plan de trabajo se especifique el avance y desarrollo del plan.</t>
  </si>
  <si>
    <t xml:space="preserve">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t>
  </si>
  <si>
    <t xml:space="preserve"> Se  evidencia  documento del plan de educación que relaciona % de avance del plan y fechas de entrega a pruebas.
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
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
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
</t>
  </si>
  <si>
    <t>17 de junio de 2022</t>
  </si>
  <si>
    <t>No se encuentra evidencia en laplataforma en cuanto al cumplimeinto de las acciones</t>
  </si>
  <si>
    <r>
      <t xml:space="preserve">Avance de actividades: 
</t>
    </r>
    <r>
      <rPr>
        <sz val="11"/>
        <color rgb="FF000000"/>
        <rFont val="Calibri"/>
        <family val="2"/>
        <scheme val="minor"/>
      </rPr>
      <t>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de tipo académica de los beneficiarios del Instituto.</t>
    </r>
  </si>
  <si>
    <t>Plan de educación que especifica los desarrollos alusivos al área academica implementados en el SIMI 2.0 y su evidencia de la disponibilidad de dichas funcionalidades en el sistema.</t>
  </si>
  <si>
    <t xml:space="preserve">Revisada las evidencias se observa la eleboración del plan de educación en consonancia con lo estimado en la acción. </t>
  </si>
  <si>
    <t>Navis Alberto Florez Leon</t>
  </si>
  <si>
    <t>Responsable del Desarrollo de los formularios. 
Subdirección de Métodos - Área Educación</t>
  </si>
  <si>
    <t>Gestion de TICS</t>
  </si>
  <si>
    <t>Oficinas de tecnologias de la información y las comunicaciones</t>
  </si>
  <si>
    <t>OTIC</t>
  </si>
  <si>
    <t>PMAI-2018-016</t>
  </si>
  <si>
    <t>2018H06</t>
  </si>
  <si>
    <t>No existe la parametrización en SIMI de cursos de corta y larga duración, por tanto no es posible diferenciar la gestión del área por cada uno de los programas ni determinar los recursos necesarios para el desarrollo de los mismos.</t>
  </si>
  <si>
    <t>No se tiene actualizada la documentación en el Manual de Procesos y Procedimientos
Orden de la Alta Dirección frente a no realizar desarrollos en el SIMI actual, todos los desarrollos sobre el SIMI 2.0</t>
  </si>
  <si>
    <t>Se evidencia formulación plan de trabajo y las actas que comprueban su ejecución.
No se evidencia Memorando de aprobación por parte de Control Interno a la reformulación.</t>
  </si>
  <si>
    <t>Desarrollo Módulo de Educación en el SIMI, donde se diferencien los cursos de corta y larga duración y su proceso pedagógico.
Actas de trabajo de avance.
Memorando de aprobación por parte de Control Interno a la reformulación.</t>
  </si>
  <si>
    <t>"Se observa en los soprtes el correo de operación del segundo ciclo. 
Tambien se observa proyecto nuevo SIMI Educación
El hallazgo habla tambien de identificar los recursos necesarios para el desarrollo, los cuales no se evidencian en el plan de trabajo "</t>
  </si>
  <si>
    <t>"Aunque ya se tiene el plan de trabajo es muy importante  que dentro del plan de trabajo se especifique el avance y desarrollo del plan.
Especificar en el plan los recursos que se necesitan para lleva a cabo el desarrollo"</t>
  </si>
  <si>
    <t xml:space="preserve">Se observa que se tienen las actas de reunion y soportes de inicio de la segunda fase del plan, pero aun se encuentra en estado de ejecución, no se definen fechas de finalizacion ni seguimientos de avances de cumplimiento. </t>
  </si>
  <si>
    <t>Se evidencia Pantallazo del SIMI 2.0 con parametrización de cursos de corta y larga duración y Documento adicional al plan de educación con la explicación del proceso de desarrollo, el % de avance y fechas asociadas.
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"matricula cursos informales formación tecnica talleres", para este formulario se programarán futuras sesiones de trabajo en el corto plazo con funcionarios y /o contratistas que realizaran cargue de información real de los beneficiarios del instituto.</t>
  </si>
  <si>
    <r>
      <rPr>
        <b/>
        <u val="double"/>
        <sz val="11"/>
        <color rgb="FF000000"/>
        <rFont val="Calibri"/>
      </rPr>
      <t xml:space="preserve">Avance de actividades: 
</t>
    </r>
    <r>
      <rPr>
        <sz val="11"/>
        <color rgb="FF000000"/>
        <rFont val="Calibri"/>
      </rPr>
      <t xml:space="preserve">
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académica de los beneficiarios del Instituto.</t>
    </r>
  </si>
  <si>
    <t>Todos los procesos</t>
  </si>
  <si>
    <t>Todas las subdirecciones y oficinas</t>
  </si>
  <si>
    <t>OAP
OAJ
STAF
STDH
STMEO</t>
  </si>
  <si>
    <t>Servicios administrativos</t>
  </si>
  <si>
    <t>Transporte</t>
  </si>
  <si>
    <t>Gestion de servicios administrativos</t>
  </si>
  <si>
    <t>PMCB-2019-003</t>
  </si>
  <si>
    <t>2019H01</t>
  </si>
  <si>
    <t>Debilidades en la supervisión y ejecución contractual por incoherencia de la información entre el reporte presentado por Terpel y los Boucher entregados al momento del suministro de combustible, en el marco de la Orden de Compra No 31752 de 2018</t>
  </si>
  <si>
    <t>Confusión en la revisión de los baucher por tener la misma fecha, esta información fue suministrada al auditor en el momento de la entrevista técnica sostenida antes del informe preliminar.</t>
  </si>
  <si>
    <t>Realizar revisión trimestral de la carpeta de suministro de combustible, verificando que todos los bauchers se encuentren archivados</t>
  </si>
  <si>
    <t>Acta de revisión / Revisiones proyectadas (4)*100</t>
  </si>
  <si>
    <t xml:space="preserve">De acuerdo con los soportes aportados por el proceso, se evidencia que se ha ejecutado 1 de las 4 revisiones programadas. Por lo anterior, el avance de cumplimiento es de 25%.
Se sugiere priorizar esta actividad ya que la fecha final se encuentra vencida, de lo contrario, solicitar ampliación del plazo. </t>
  </si>
  <si>
    <t>Realizar las 3 revisiones faltantes</t>
  </si>
  <si>
    <t>"Accion reportada como incumplida
Se reporta seguimiento en noviembre de 2021"</t>
  </si>
  <si>
    <t>PENDIENTE POR EVALUACION</t>
  </si>
  <si>
    <t>Pendiente por evaluacion de la OCI</t>
  </si>
  <si>
    <t>PMCB-2019-064</t>
  </si>
  <si>
    <t>2019H02</t>
  </si>
  <si>
    <t>Radicar la certificación final de cumplimiento y los documentos requeridos para realizar el trámite de liquidación del Contrato de Suministro No. 1352 de 2017 por parte de la Oficina compentente</t>
  </si>
  <si>
    <t xml:space="preserve">Liquidación de contrato </t>
  </si>
  <si>
    <t xml:space="preserve">Si bien el proceso informa en el seguimiento que se adjuntaron los documentos requeridos  para  la liquidación del contrato, para este seguimiento solo se pudo evidenciar el acta de liquidación por mutuo acuerdo para el mencionado contrato.
La actividad se encuentra finalizada.
</t>
  </si>
  <si>
    <r>
      <t xml:space="preserve">"Se Evidencia que la actividad se encuentra vencida
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
Se solicia a la OCI el cierre preliminar del Hallazgo, ya que se evidencia que cumple con la actividad propuesta."
</t>
    </r>
    <r>
      <rPr>
        <b/>
        <i/>
        <sz val="11"/>
        <color theme="1"/>
        <rFont val="Calibri"/>
        <family val="2"/>
        <scheme val="minor"/>
      </rPr>
      <t>Accion reportada en primser semestre de 2021</t>
    </r>
  </si>
  <si>
    <t>La actividad se encuentra por evaluación Por la Oficina de Control Interno</t>
  </si>
  <si>
    <t>No aplica ya que el cumplimiento es del 100%</t>
  </si>
  <si>
    <t>PMPB-2019-001</t>
  </si>
  <si>
    <t>PERSONERÍA DE BOGOTÁ Proyecto 1104 "Distrito Jóven"</t>
  </si>
  <si>
    <t>2019H03</t>
  </si>
  <si>
    <t>Acción repetida con la PMPB-2018-001, por lo tanto. Se deja al 100%</t>
  </si>
  <si>
    <t>No hay evidencia que permita verificar que se reforzaron las visitas de acompañamiento periódicas a las UPIS para verificar inventario de alimentos y seguimiento a los controles establecidos</t>
  </si>
  <si>
    <t>PMPB-2019-002</t>
  </si>
  <si>
    <t xml:space="preserve">2.Informar  vía correo electrónico al Economato de los inconvenientes presentados en las entregas de los alimentos por parte del proveedor, el mismo día de ocurrencia, adjuntando formato para el reporte de producto no conforme A-GDH-FT-114.
</t>
  </si>
  <si>
    <t xml:space="preserve"> acción repetida con la PMPB-2018-002, por lo tanto. Se deja al 100%</t>
  </si>
  <si>
    <t>No hay evidencia de correo electrónico al Economato</t>
  </si>
  <si>
    <t>Se revisan los memorandos enviados a la OCI y no se evidencia el cumplimiento de la acción</t>
  </si>
  <si>
    <t> </t>
  </si>
  <si>
    <r>
      <t>Seguimiento anterior</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desde las Unidades de Protección Integral se informó   vía correo electrónico al Economato de los inconvenientes presentados en las entregas de los alimentos por parte del proveedor,  adjuntando formato para el reporte de producto no conforme A-GDH-FT-114, como se evidencia en los soportes aportados para el cierre de la acción, correspondientes a las vigencias 2019 a 2022, con lo cual se evidencia que la acción se ha sido efectiva y se realizan los reportes el mismo día de la ocurrencia de la novedades en productos no conformes. 
 </t>
    </r>
  </si>
  <si>
    <r>
      <t xml:space="preserve">Conforme a la mesa de trabajo del día 25 de agosto - </t>
    </r>
    <r>
      <rPr>
        <i/>
        <sz val="11"/>
        <color rgb="FF000000"/>
        <rFont val="Calibri"/>
        <family val="2"/>
        <scheme val="minor"/>
      </rPr>
      <t>Clínica Control de daños planes de mejoramiento -STMEO</t>
    </r>
    <r>
      <rPr>
        <sz val="11"/>
        <color rgb="FF000000"/>
        <rFont val="Calibri"/>
        <family val="2"/>
        <scheme val="minor"/>
      </rPr>
      <t xml:space="preserve">, se adjunta captura de los  correos electrónicos remitidos  por las UPI  al economato, informando las novedades de producto no conforme en el respectivo formato.  Como se describen a continuación en muestra consolidada para las vigencias 2022,  2020, 2021.
</t>
    </r>
    <r>
      <rPr>
        <b/>
        <sz val="11"/>
        <color rgb="FF000000"/>
        <rFont val="Calibri"/>
        <family val="2"/>
        <scheme val="minor"/>
      </rPr>
      <t xml:space="preserve">
Vigencia 2022.
</t>
    </r>
    <r>
      <rPr>
        <sz val="11"/>
        <color rgb="FF000000"/>
        <rFont val="Calibri"/>
        <family val="2"/>
        <scheme val="minor"/>
      </rPr>
      <t xml:space="preserve">-Captura correo electrónico del reporte de la UPI Bosa del martes, 22 de febrero de 2022 y formato producto no conforme A-GDH-FT-114 con la novedad reportada
-Captura correo electrónico del Reporte UPI Molinos del martes, 8 de marzo y del jueves, 12 de mayo de 2022  y formato producto no conforme A-GDH-FT-114 con la novedad reportada.
-Captura correo electrónico del reporte de la UPI la Rioja  del  6 de mayo de 2022  y formato producto no conforme A-GDH-FT-114 con la novedad reportada.
-Captura correo electrónico del reporte UPI Santa Lucia- martes, 24 de mayo de 2022  y formato producto no conforme A-GDH-FT-114 con la novedad reportada.
-Captura correo electrónico del reporte UPI Perdomo del 6 de junio de 2022  y formato producto no conforme A-GDH-FT-114 con la novedad reportada.
</t>
    </r>
    <r>
      <rPr>
        <b/>
        <sz val="11"/>
        <color rgb="FF000000"/>
        <rFont val="Calibri"/>
        <family val="2"/>
        <scheme val="minor"/>
      </rPr>
      <t>Vigencia 2021:
-</t>
    </r>
    <r>
      <rPr>
        <sz val="11"/>
        <color rgb="FF000000"/>
        <rFont val="Calibri"/>
        <family val="2"/>
        <scheme val="minor"/>
      </rPr>
      <t xml:space="preserve">Captura correo electrónico del reporte de la UPI Bosa del 29  de septiembre  de 2021 y formato producto no conforme A-GDH-FT-114 con la novedad reportada.
-Captura correo electrónico del reporte UPI Oasis  del 28 de septiembre de 2021 y formato producto no conforme A-GDH-FT-114 con la novedad reportada.
-Captura correo electrónico del reporte UPI Arcadia   del 11 de octubre de 2021 y formato producto no conforme A-GDH-FT-114 con la novedad reportada.
-Captura correo electrónico del reporte UPI Santa Lucia   del 15 de octubre de 2021 y formato producto no conforme A-GDH-FT-114 con la novedad reportada,   del 13 de diciembre de 2021, del 14 de diciembre de 2021, y formatos producto no conforme A-GDH-FT-114 con las novedades reportadas
-Captura correo electrónico del reporte UPI Rioja  del 14 de octubre de 2021 y formato producto no conforme A-GDH-FT-114 con la novedad reportada.
</t>
    </r>
    <r>
      <rPr>
        <b/>
        <sz val="11"/>
        <color rgb="FF000000"/>
        <rFont val="Calibri"/>
        <family val="2"/>
        <scheme val="minor"/>
      </rPr>
      <t>Vigencia 2020:
-</t>
    </r>
    <r>
      <rPr>
        <sz val="11"/>
        <color rgb="FF000000"/>
        <rFont val="Calibri"/>
        <family val="2"/>
        <scheme val="minor"/>
      </rPr>
      <t xml:space="preserve">Captura correo electrónico del reporte UPI Eden  del 9 de marzo de 2020 formato producto no conforme A-GDH-FT-114 con la novedad reportada.
-Captura correo electrónico del reporte UPI Normandía  del 12 de marzo de 2020 y  formato producto no conforme A-GDH-FT-114 con la novedad reportada.
-Captura correo electrónico del reporte UPI  San Francisco  1 de abril de 2020 y formato producto no conforme A-GDH-FT-114 con la novedad reportada.
</t>
    </r>
    <r>
      <rPr>
        <b/>
        <sz val="11"/>
        <color rgb="FF000000"/>
        <rFont val="Calibri"/>
        <family val="2"/>
        <scheme val="minor"/>
      </rPr>
      <t>Vigencia 2019
-</t>
    </r>
    <r>
      <rPr>
        <sz val="11"/>
        <color rgb="FF000000"/>
        <rFont val="Calibri"/>
        <family val="2"/>
        <scheme val="minor"/>
      </rPr>
      <t xml:space="preserve">Captura correo electrónico del reporte UPI la 27  de 11 de septiembre de 2019  y formato producto no conforme A-GDH-FT-114 con la novedad reportada. 
-Captura correo electrónico del reporte UPI la 32  del  26 de septiembre de 2019 y del  16 de marzo de 2019 y formato producto no conforme A-GDH-FT-114 con la novedad reportada.
-Captura correo electrónico del reporte UPI Oasis  de 13 y  30 de diciembre de 2019   y formato producto no conforme A-GDH-FT-114 con la novedad reportada. </t>
    </r>
  </si>
  <si>
    <t>Ninguna</t>
  </si>
  <si>
    <t xml:space="preserve">Revisadas las evidencias se puede corroborar que el procerso adelantó acciones para el cumplimiento de la mejora planteada. se observan acciones para las vigencias 2019 a 2022,  en las cuales hay reportes con novedades de productos no conformes en las diferentes UPI. </t>
  </si>
  <si>
    <t>navis Alberto Florez Leon</t>
  </si>
  <si>
    <t>PMPB-2019-003</t>
  </si>
  <si>
    <t>3. Suplir alimentos de las minutas establecidas por otros disponibles, previa concertación con las nutricionistas del Instituto e informar a las Upis registrando la evidencia en el formato novedades al ciclo de menús M-MSD-FT-020.</t>
  </si>
  <si>
    <t>acción repetida con la PMPB-2018-003, por lo tanto. Se deja al 100%</t>
  </si>
  <si>
    <t xml:space="preserve">No hay evidencia que permita verificar el cumplimiento de la actividad </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</si>
  <si>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t>
    </r>
    <r>
      <rPr>
        <sz val="11"/>
        <color rgb="FF000000"/>
        <rFont val="Calibri"/>
        <family val="2"/>
        <scheme val="minor"/>
      </rPr>
      <t xml:space="preserve"> 
</t>
    </r>
    <r>
      <rPr>
        <b/>
        <sz val="11"/>
        <color rgb="FF000000"/>
        <rFont val="Calibri"/>
        <family val="2"/>
        <scheme val="minor"/>
      </rPr>
      <t xml:space="preserve">
Avance de actividades:
</t>
    </r>
    <r>
      <rPr>
        <sz val="11"/>
        <color rgb="FF000000"/>
        <rFont val="Calibri"/>
        <family val="2"/>
        <scheme val="minor"/>
      </rPr>
      <t xml:space="preserve">
En cumplimiento de la acción, desde las Unidades de Protección Integral se suplieron los  alimentos de las minutas establecidas por otros disponibles, previa concertación con las profesionales  nutricionistas del área de salud, y se  registraron dichos cambios en el  en el formato novedades al ciclo de menús M-MSD-FT-020, como se evidencia en los soportes aportados para el cierre de la acción.
 </t>
    </r>
  </si>
  <si>
    <r>
      <t>Conforme a  la mesa de trabajo del día 25 de agosto - C</t>
    </r>
    <r>
      <rPr>
        <i/>
        <sz val="11"/>
        <color rgb="FF000000"/>
        <rFont val="Calibri"/>
        <family val="2"/>
        <scheme val="minor"/>
      </rPr>
      <t xml:space="preserve">linica Control de Daño planes de mejoramiento -STMEO  </t>
    </r>
    <r>
      <rPr>
        <sz val="11"/>
        <color rgb="FF000000"/>
        <rFont val="Calibri"/>
        <family val="2"/>
        <scheme val="minor"/>
      </rPr>
      <t>se aporta Muestra del reporte de cambio de minuta a través del diligenciamiento del formato  novedades al ciclo de menús M-MSD-FT-020 en la UPI Santa Lucía, correspondiente a los meses de enero, febrero, marzo, julio y agosto de 2022.  y de la UPI Conservatorio Javier de Nicolo (Antes UPI Favorita) de los meses enero a agosto vigencia 2022.</t>
    </r>
  </si>
  <si>
    <t>Revisadas las evidencias se puede corroborar que el procerso adelantó acciones para el cumplimiento de la mejora planteada. se observan visita de acompañamiento a las UPI santa lucia y conservatorio.</t>
  </si>
  <si>
    <t>PMPB-2019-004</t>
  </si>
  <si>
    <t>2019H04</t>
  </si>
  <si>
    <t>No cumple la UPI Perdomo con la rotulación de productos.
No cumplen las UPI  Perdomo, Santa Lucía y Servitá con el Manual de buenas prácticas de manufactura.</t>
  </si>
  <si>
    <t>1. Los productos almacenados no se encuentran rotulados.
2. Deficiencias administrativas
3. No aplicación del instructivo de Almacenamiento de alimentos M-RDE-IN-010</t>
  </si>
  <si>
    <t xml:space="preserve">1. Realizar visitas de acompañamiento técnico periódicas a las UPIS para verificar el cumplimiento a la Buenas Prácticas de Manufactura y registrar la evidencia en el formato M-MSD-FT-019 "ACTA 
VISITA DE ACOMPAÑAMIENTO Y ASESORÍA TÉCNICA EN BUENAS PRÁCTICAS DE MANUFACTURA A LOS SERVICIOS DE ALIMENTACIÓN                                                                                                                                                                                                                              </t>
  </si>
  <si>
    <t>acción repetida con la PMPB-2018-004, por lo tanto. Se deja al 100%</t>
  </si>
  <si>
    <t>No hay evidencias donde se pueda determinar visitas de acompañamiento técnico en buenas practicas de manofactura en servicios de alimentación</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</si>
  <si>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t>
    </r>
    <r>
      <rPr>
        <sz val="11"/>
        <color rgb="FF000000"/>
        <rFont val="Calibri"/>
        <family val="2"/>
        <scheme val="minor"/>
      </rPr>
      <t xml:space="preserve"> 
</t>
    </r>
    <r>
      <rPr>
        <b/>
        <sz val="11"/>
        <color rgb="FF000000"/>
        <rFont val="Calibri"/>
        <family val="2"/>
        <scheme val="minor"/>
      </rPr>
      <t xml:space="preserve">
Avance de actividades:
</t>
    </r>
    <r>
      <rPr>
        <sz val="11"/>
        <color rgb="FF000000"/>
        <rFont val="Calibri"/>
        <family val="2"/>
        <scheme val="minor"/>
      </rPr>
      <t xml:space="preserve">
En cumplimiento  de la acción formulada,  las profesionales que integran el    componente de calidad alimentaria del área de salud, realizaron  las visitas de acompañamiento técnico para  verificar el  cumplimiento a la Buenas Prácticas de Manufactura en las Unidades de Protección Integral,  y los resultados de las mismas fueron registradas en el formato  VISITA DE ACOMPAÑAMIENTO Y ASESORÍA TÉCNICA EN BUENAS PRÁCTICAS DE MANUFACTURA A LOS SERVICIOS DE ALIMENTACIÓN, conforme la acción Propuesta, dando de esta manera cumplimiento del 100%  a la acción formulada, como se evidencia en los soportes aportados para el cierre de la acción.
 </t>
    </r>
  </si>
  <si>
    <r>
      <t>Conforme a la mesa de trabajo del día 25 de agosto - Clínica Control de Daño planes de mejoramiento -STMEO  se aporta  resultados de las visitas de acompañamiento técnico a las UPI Servita, Perdomo, y Molinos en los  formatos MSD-FT-019 "ACTA  VISITA DE ACOMPAÑAMIENTO Y ASESORÍA TÉCNICA EN BUENAS PRÁCTICAS DE MANUFACTURA A LOS SERVICIOS DE ALIMENTACIÓN, detallados de la siguiente manera:
-</t>
    </r>
    <r>
      <rPr>
        <b/>
        <sz val="11"/>
        <color rgb="FF000000"/>
        <rFont val="Calibri"/>
        <family val="2"/>
        <scheme val="minor"/>
      </rPr>
      <t xml:space="preserve">UPI Perdomo :
</t>
    </r>
    <r>
      <rPr>
        <sz val="11"/>
        <color rgb="FF000000"/>
        <rFont val="Calibri"/>
        <family val="2"/>
        <scheme val="minor"/>
      </rPr>
      <t xml:space="preserve">Visita Técnica BPM UPI Perdomo  07-02-2022
Visita Técnica BPM UPI Perdomo  01-03-2022
Visita Técnica BPM UPI Perdomo  06-04-2022
Visita Técnica BPM UPI Perdomo  06-05-2022
Visita Técnica BPM UPI Perdomo  28-06-2022
Visita Técnica BPM UPI Perdomo  18-07-2022
Visita Técnica  BPM UPI Perdomo 10-08-2022
</t>
    </r>
    <r>
      <rPr>
        <b/>
        <sz val="11"/>
        <color rgb="FF000000"/>
        <rFont val="Calibri"/>
        <family val="2"/>
        <scheme val="minor"/>
      </rPr>
      <t xml:space="preserve">
-UPI Santa Lucia
</t>
    </r>
    <r>
      <rPr>
        <sz val="11"/>
        <color rgb="FF000000"/>
        <rFont val="Calibri"/>
        <family val="2"/>
        <scheme val="minor"/>
      </rPr>
      <t xml:space="preserve">Visita Técnica BPM UPI Santa Lucia 02-02-2022
Visita Técnica BPM UPI Santa Lucia 25-03-2022
Visita Técnica BPM UPI Santa Lucia 04-04-2022
Visita Técnica BPM UPI Santa Lucia 23-06-2022
Visita Técnica BPM UPI Santa Lucia 12-07-2022
Visita Técnica BPM UPI Santa Lucia 12-08-2022
</t>
    </r>
    <r>
      <rPr>
        <b/>
        <sz val="11"/>
        <color rgb="FF000000"/>
        <rFont val="Calibri"/>
        <family val="2"/>
        <scheme val="minor"/>
      </rPr>
      <t xml:space="preserve">
-UPI Servitá
</t>
    </r>
    <r>
      <rPr>
        <sz val="11"/>
        <color rgb="FF000000"/>
        <rFont val="Calibri"/>
        <family val="2"/>
        <scheme val="minor"/>
      </rPr>
      <t>Visita Técnica BPM UPI Servitá 18-02-2022
Visita Técnica BPM UPI Servitá 16-03-2022
Visita Técnica BPM UPI Servitá 19-04-2022
Visita Técnica BPM UPI Servitá 16-05-2022
Visita Técnica BPM UPI Servitá 28-06-2022
Visita Técnica BPM UPI Servitá 15-07-2022
Visita Técnica BPM UPI Servitá 05-08-2022</t>
    </r>
  </si>
  <si>
    <t>Revisadas las evidencias se puede corroborar que el procerso adelantó acciones para el cumplimiento de la mejora planteada. se observan visita de acompañamiento a las UPI servita, santa lucia y perdomo.</t>
  </si>
  <si>
    <t>PMPB-2019-005</t>
  </si>
  <si>
    <t>2. Realizar seguimiento al cumplimiento de  los compromisos generados en las visitas de acompañamiento técnico.</t>
  </si>
  <si>
    <t>acción repetida con la PMPB-2018-005, por lo tanto. Se deja al 100%</t>
  </si>
  <si>
    <t>No hay evidencias donde se pueda determinar visitas de acompañamiento técnico.</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</si>
  <si>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formulada,  las profesionales que integran el    componente de calidad alimentaria del área de salud, realizaron de manera mensual  los seguimientos al cumplimiento de los compromisos generados en las visitas de acompañamiento técnico,  lo cual  garantiza que de manera mensual  que se realice un seguimiento en cada UPI , y que se subsanen o realicen las gestiones para corregir las observaciones detectadas en la visita anterior.
De esta manera,  el seguimiento a los compromisos se ve reflejado  en los porcentajes de cumplimiento del  mes que se realiza la visita  con respecto a la visita del mes anterior,   lo cual se  reporta en formato VISITA DE ACOMPAÑAMIENTO Y ASESORÍA TÉCNICA EN BUENAS PRÁCTICAS DE MANUFACTURA A LOS SERVICIOS DE ALIMENTACIÓN.</t>
    </r>
  </si>
  <si>
    <t xml:space="preserve">Conforme a la mesa de trabajo del día 25 de agosto - Clínica Control de Daño planes de mejoramiento -STMEO  se aporta  evidencia del seguimiento a las  visitas de acompañamiento técnico a las UPI Servita, Perdomo y Santa Lucia, aportando los   MSD-FT-019 "ACTA  VISITA DE ACOMPAÑAMIENTO Y ASESORÍA TÉCNICA EN BUENAS PRÁCTICAS DE MANUFACTURA A LOS SERVICIOS DE ALIMENTACIÓN, INFORME VISITA DE ACOMPAÑAMIENTO Y ASESORIA TECNICA EN BUENAS PRACTICAS DE MANUFACTURA A LOS SERVICIOS DE ALIMENTACIÓN- M-MSD-FT-025 y correos con la remisión del informe a cada UPI, para el primer semestre de la vigencia 2022.
Perdomo:
-UPI Perdomo :
Visita Técnica BPM UPI Perdomo  07-02-2022 
 INFORME VISITA DE ACOMPAÑAMIENTO Y ASESORIA TECNICA EN BUENAS PRACTICAS DE MANUFACTURA A LOS SERVICIOS DE ALIMENTACIÓN- M-MSD-FT-025
-Correo electronico del remitido a la UPI. 
Visita Técnica BPM UPI Perdomo  01-03-2022
Informe INFORME VISITA DE ACOMPAÑAMIENTO Y ASESORIA TECNICA EN BUENAS PRACTICAS DE MANUFACTURA A LOS SERVICIOS DE ALIMENTACIÓN- M-MSD-FT-025
-Correo electronico del remitido a la UPI.
Visita Técnica BPM UPI Perdomo  06-04-2022
Informe INFORME VISITA DE ACOMPAÑAMIENTO Y ASESORIA TECNICA EN BUENAS PRACTICAS DE MANUFACTURA A LOS SERVICIOS DE ALIMENTACIÓN- M-MSD-FT-025
-Correo electronico del remitido a la UPI.
Visita Técnica BPM UPI Perdomo  06-05-2022
Informe INFORME VISITA DE ACOMPAÑAMIENTO Y ASESORIA TECNICA EN BUENAS PRACTICAS DE MANUFACTURA A LOS SERVICIOS DE ALIMENTACIÓN- M-MSD-FT-025
-Correo electronico del remitido a la UPI.
Visita Técnica BPM UPI Perdomo  28-06-2022
Informe INFORME VISITA DE ACOMPAÑAMIENTO Y ASESORIA TECNICA EN BUENAS PRACTICAS DE MANUFACTURA A LOS SERVICIOS DE ALIMENTACIÓN- M-MSD-FT-025
-Correo electronico del remitido a la UPI.
-UPI Santa Lucia
Visita Técnica BPM UPI Santa Lucia 02-02-2022
Informe INFORME VISITA DE ACOMPAÑAMIENTO Y ASESORIA TECNICA EN BUENAS PRACTICAS DE MANUFACTURA A LOS SERVICIOS DE ALIMENTACIÓN- M-MSD-FT-025
-Correo electronico del remitido a la UPI.
Visita Técnica BPM UPI Santa Lucia 25-03-2022
Informe INFORME VISITA DE ACOMPAÑAMIENTO Y ASESORIA TECNICA EN BUENAS PRACTICAS DE MANUFACTURA A LOS SERVICIOS DE ALIMENTACIÓN- M-MSD-FT-025
-Correo electronico del remitido a la UPI.
Visita Técnica BPM UPI Santa Lucia 04-04-2022
Informe INFORME VISITA DE ACOMPAÑAMIENTO Y ASESORIA TECNICA EN BUENAS PRACTICAS DE MANUFACTURA A LOS SERVICIOS DE ALIMENTACIÓN- M-MSD-FT-025
-Correo electronico del remitido a la UPI.
Visita Técnica BPM UPI Santa Lucia 23-06-2022
Informe INFORME VISITA DE ACOMPAÑAMIENTO Y ASESORIA TECNICA EN BUENAS PRACTICAS DE MANUFACTURA A LOS SERVICIOS DE ALIMENTACIÓN- M-MSD-FT-025
-UPI Servitá
Visita Técnica BPM UPI Servitá 18-02-2022
Informe INFORME VISITA DE ACOMPAÑAMIENTO Y ASESORIA TECNICA EN BUENAS PRACTICAS DE MANUFACTURA A LOS SERVICIOS DE ALIMENTACIÓN- M-MSD-FT-025
-Correo electronico del remitido a la UPI.
Visita Técnica BPM UPI Servitá 16-03-2022
Informe INFORME VISITA DE ACOMPAÑAMIENTO Y ASESORIA TECNICA EN BUENAS PRACTICAS DE MANUFACTURA A LOS SERVICIOS DE ALIMENTACIÓN- M-MSD-FT-025
-Correo electronico del remitido a la UPI.
Visita Técnica BPM UPI Servitá 19-04-2022
Informe INFORME VISITA DE ACOMPAÑAMIENTO Y ASESORIA TECNICA EN BUENAS PRACTICAS DE MANUFACTURA A LOS SERVICIOS DE ALIMENTACIÓN- M-MSD-FT-025
-Correo electronico del remitido a la UPI.
Visita Técnica BPM UPI Servitá 16-052022
Informe INFORME VISITA DE ACOMPAÑAMIENTO Y ASESORIA TECNICA EN BUENAS PRACTICAS DE MANUFACTURA A LOS SERVICIOS DE ALIMENTACIÓN- M-MSD-FT-025
-Correo electronico del remitido a la UPI.
Visita Técnica BPM UPI Servitá 28-06-2022
Informe INFORME VISITA DE ACOMPAÑAMIENTO Y ASESORIA TECNICA EN BUENAS PRACTICAS DE MANUFACTURA A LOS SERVICIOS DE ALIMENTACIÓN- M-MSD-FT-025
-Correo electronico del remitido a la UPI.
</t>
  </si>
  <si>
    <t>Seguimiento a los compromisos generados en las visitas de acompañamiento.</t>
  </si>
  <si>
    <t>Revisadas las evidencias se puede corroborar que el procerso adelantó acciones para el cumplimiento de la mejora planteada.</t>
  </si>
  <si>
    <t>PMPB-2019-006</t>
  </si>
  <si>
    <t>2019H05</t>
  </si>
  <si>
    <r>
      <rPr>
        <u/>
        <sz val="10"/>
        <rFont val="Arial"/>
        <family val="2"/>
      </rPr>
      <t>Recepción de alimentos por el proveedor</t>
    </r>
    <r>
      <rPr>
        <sz val="10"/>
        <rFont val="Arial"/>
        <family val="2"/>
      </rPr>
      <t xml:space="preserve">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</si>
  <si>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 xml:space="preserve">Recepción de alimentos por el proveedor:
1. Reforzar mediante una capacitación a cada una de las UPI el instructivo M-RDE-PR-006 "RECEPCIÓN Y ALMACENAMIENTO
DE ALIMENTOS EN LAS UPIS" y formato Control y recepción de materia prima A-GLO-FT-006 
</t>
  </si>
  <si>
    <t>acción repetida con la PMPB-2018-006, por lo tanto. Se deja al 100%</t>
  </si>
  <si>
    <t>No hay sustento en evidencias que pueda determinar que se realizaron capacitaciones en recibo de alimentos y de materias primas</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</si>
  <si>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Desde el componente de calidad alimentaria, se desarrolló para la vigencia 2022, el plan de capacitación al personal Manipulador de alimentos, y se  desarrollo en el  </t>
    </r>
    <r>
      <rPr>
        <b/>
        <sz val="11"/>
        <color rgb="FF000000"/>
        <rFont val="Calibri"/>
        <family val="2"/>
        <scheme val="minor"/>
      </rPr>
      <t xml:space="preserve">Módulo 1-  Registros en el Servicio Alimentario, </t>
    </r>
    <r>
      <rPr>
        <sz val="11"/>
        <color rgb="FF000000"/>
        <rFont val="Calibri"/>
        <family val="2"/>
        <scheme val="minor"/>
      </rPr>
      <t>La capacitación enfocada a resaltar la importancia  de los registros que se llevan según procedimiento “Recepción, Almacenamiento, Preparación y Distribución de Alimentos M-MSD-PR-004”, dando cumplimento a la normatividad sanitaria vigente, así como del correcto diligenciamiento del formato  Control y recepción de materia prima A-GLO-FT-006 .
El procedimiento “Recepción, Almacenamiento, Preparación y Distribución de Alimentos M-MSD-PR-004, reemplazo el el instructivo M-RDE-PR-006 "RECEPCIÓN Y ALMACENAMIENTO DE ALIMENTOS EN LAS UPIS.</t>
    </r>
  </si>
  <si>
    <t>En evidencia del cumplimiento de la acción se aporta:
Actas de capacitación, lisatdos de asistencia y evlacuón del Modulo 1, correspondiente a las fechas que se relacionan a continuación: 
Capacitación UPI Edén 22062022
Capacitaciòn del  23032022.
Capacitaciòn del- 23032022.
Capacitaciòn del 23032022.
Capacitaciòn del-07042022.
Capacitaciòn del-31032022.
Capacitaciòn del  11052022
Capacitaciòn del 17052022
Capacitación San Francisco 08062022</t>
  </si>
  <si>
    <t>PMPB-2019-007</t>
  </si>
  <si>
    <t>acción repetida con la PMPB-2018-007, por lo tanto. Se deja al 100%</t>
  </si>
  <si>
    <t xml:space="preserve">No hay sustento en evidencias que permitan establecer el cumplimiento de la acción donde se verifique que se intervino en el manejo de pesajes de alimentos. </t>
  </si>
  <si>
    <t>PMPB-2019-008</t>
  </si>
  <si>
    <t>2019H06</t>
  </si>
  <si>
    <t>Observadas las evidencias no se idetifican acciones que concreten el impartir las directrices y acciones para garantizar la eficiencia, eficacia y transparencia de las actividades relacionadas con la entrega de alimento a las UPI</t>
  </si>
  <si>
    <t>PMPB-2019-009</t>
  </si>
  <si>
    <t>2019H07</t>
  </si>
  <si>
    <t>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
No se evidencia plan de contingencia en pro de la formación de los participantes del proyecto.</t>
  </si>
  <si>
    <t xml:space="preserve">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</si>
  <si>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Oficializar un documento en el Instituto por parte de Pedagogia que permite dar claridad acerca de las actividades academicas y démas intervenciones de la SE3 en las Unidades de Proteccion Integrales.</t>
  </si>
  <si>
    <t>En los memorandos entregados a la OCI se observa un documento en el Instituto por parte de Pedagogia sobre el proyecto de pedagogia. No obstante, por el tiempo transcurrido, en la pagina web se encuentra publicado la ACTUALIZACIÓN DEL MODELO
PEDAGÓGICO desde el 16/05/22.</t>
  </si>
  <si>
    <t>PMPB-2019-0010</t>
  </si>
  <si>
    <t>2019H08</t>
  </si>
  <si>
    <t xml:space="preserve">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t>
  </si>
  <si>
    <t xml:space="preserve">1. Fallas técnicas en el sistemas de información misional SIMI, lo que afectó la entrega oportuna de la información al ente de control
</t>
  </si>
  <si>
    <t>Solicitar al área de Sociolegal informe periodicos a cerca de los seguimientos  al egreso de los NNAJ, a fin de llevar la información actualizada y prestar de manera oportuna a los entes de control externo cuando se requiera</t>
  </si>
  <si>
    <t>En los memorandos entregados a la OCI se observa evidencia sobre  los seguimientos  al egreso de los NNAJ</t>
  </si>
  <si>
    <t>PMPB-2019-0012</t>
  </si>
  <si>
    <t>2019H09</t>
  </si>
  <si>
    <t xml:space="preserve">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t>
  </si>
  <si>
    <t xml:space="preserve">Falta de consultoria que determine las intervencones necesarias para estabilizacion de edificacion </t>
  </si>
  <si>
    <t xml:space="preserve"> 
Una vez se obtenga el resultado de la consultoria mediante el contrato N° 0563/2018, que se desarrollando actualmente, la Alta Direccion debe definir las acciones de intervencion a realizar.</t>
  </si>
  <si>
    <t xml:space="preserve">
Se adjunta el radicado de la solicitud de prorroga del contrato de consultoría, y los informes de mantenimiento de la UPI La Vega del primer semestre 2020, no obstante lo anterior aun no se ha adelantado la acción formulada.
Se evidencia por parte de la OAP que la actividad se encuentra vencida, es importante realizar las actividades que aseguren su cierre o solicitar una ampliacion de la fecha de la actividad</t>
  </si>
  <si>
    <t>Al termino de la finalización del contrato de consultoría, la Alta Dirección y el proceso de Mantenimiento de bienes definirán las las acciones de intervención pertinentes.</t>
  </si>
  <si>
    <t>"Se Evidencia que la actividad se encuentra vencida
Se revisan los soportes de adjuntos y se evidencia prorroga de la consultoria contrato N° 0563/2018
la actividad aun se encuentra en ejecución "</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</si>
  <si>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</si>
  <si>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t>Pendiente que la Alta Direccion debe definir las acciones de intervencion a realizar.</t>
  </si>
  <si>
    <t>En las evidencias aportadas solo se observa dos pantallazos del SECOP, indicando la prórroga del contrato N° 0563/2018, no observa avance alguno en el cumplimiento de la acción formulada. Acción vencida</t>
  </si>
  <si>
    <r>
      <t xml:space="preserve">PRIMER SEGUIMIENTO 2021: 
</t>
    </r>
    <r>
      <rPr>
        <sz val="10"/>
        <color rgb="FF000000"/>
        <rFont val="Arial"/>
        <family val="2"/>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t>
    </r>
    <r>
      <rPr>
        <b/>
        <sz val="10"/>
        <color rgb="FF000000"/>
        <rFont val="Arial"/>
        <family val="2"/>
      </rPr>
      <t xml:space="preserve">SEGUNDO SEGUIMIENTO 2021:
</t>
    </r>
    <r>
      <rPr>
        <sz val="10"/>
        <color rgb="FF000000"/>
        <rFont val="Arial"/>
        <family val="2"/>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PRIMER SEGUIMIENTO 2022: 
</t>
    </r>
    <r>
      <rPr>
        <sz val="10"/>
        <color rgb="FF000000"/>
        <rFont val="Arial"/>
        <family val="2"/>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SEGUNDO SEGUIMIENTO 2022:
</t>
    </r>
    <r>
      <rPr>
        <sz val="10"/>
        <color rgb="FF000000"/>
        <rFont val="Arial"/>
        <family val="2"/>
      </rPr>
      <t>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
Estado: La actividad continúa en ejecución</t>
    </r>
  </si>
  <si>
    <r>
      <rPr>
        <b/>
        <sz val="10"/>
        <color rgb="FF000000"/>
        <rFont val="Arial"/>
      </rPr>
      <t xml:space="preserve">PRIMER SEGUIMIENTO 2021: </t>
    </r>
    <r>
      <rPr>
        <sz val="10"/>
        <color rgb="FF000000"/>
        <rFont val="Arial"/>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color rgb="FF000000"/>
        <rFont val="Arial"/>
      </rPr>
      <t xml:space="preserve">SEGUNDO SEGUIMIENTO 2021:
</t>
    </r>
    <r>
      <rPr>
        <sz val="10"/>
        <color rgb="FF000000"/>
        <rFont val="Arial"/>
      </rPr>
      <t xml:space="preserve">Se adjunta documento de prorroga de la consultoría 
</t>
    </r>
    <r>
      <rPr>
        <b/>
        <sz val="10"/>
        <color rgb="FF000000"/>
        <rFont val="Arial"/>
      </rPr>
      <t xml:space="preserve">PRIMER SEGUIMIENTO 2022: 
</t>
    </r>
    <r>
      <rPr>
        <sz val="10"/>
        <color rgb="FF000000"/>
        <rFont val="Arial"/>
      </rPr>
      <t xml:space="preserve">Se adjunta documento de prorroga de la consultoría 
</t>
    </r>
    <r>
      <rPr>
        <b/>
        <sz val="10"/>
        <color rgb="FF000000"/>
        <rFont val="Arial"/>
      </rPr>
      <t xml:space="preserve">SEGUNDO SEGUIMIENTO 2022:
</t>
    </r>
    <r>
      <rPr>
        <sz val="10"/>
        <color rgb="FF000000"/>
        <rFont val="Arial"/>
      </rPr>
      <t>1. Presentación estado actual del proceso
2. Pantallazo suspensión del contrato SECOP II</t>
    </r>
  </si>
  <si>
    <t xml:space="preserve">Iniciar las intervenciones una vez se genere la licencia de construcción por parte de la curaduría  </t>
  </si>
  <si>
    <r>
      <rPr>
        <sz val="11"/>
        <color rgb="FF444444"/>
        <rFont val="Calibri"/>
      </rPr>
      <t xml:space="preserve">Acción vencida desde el 01/11/2020.
Se evidenció presentación en formato Power Point, en la que se concluye que:
</t>
    </r>
    <r>
      <rPr>
        <i/>
        <sz val="11"/>
        <color rgb="FF444444"/>
        <rFont val="Calibri"/>
      </rPr>
      <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
​
Se aclara que el contrato se debe volver a suspender o Prorrogar, entendido que se contaran los tiempos legales que se tome la SDP para la segunda fase del PRM, una vez sea entregada la Licencia de Construcción de UPI La 27 a la entidad y con el aval de Personería Distrital."</t>
    </r>
  </si>
  <si>
    <t>Paula Rocío Luengas León</t>
  </si>
  <si>
    <t>PMPB-2019-0013</t>
  </si>
  <si>
    <t>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t>
  </si>
  <si>
    <t>Realizar el mantenimiento correctivo para atender las observaciones generadas.</t>
  </si>
  <si>
    <t xml:space="preserve">
Se adjunta el radicado de la solicitud de prorroga del contrato de consultoría.
Se anexa los informes de  actividades de mantenimientos preventivos y correctivos realizados en la UPI La Vega, en el primer semestre de 2020.
Teniendo en cuenta que en el avance, el proceso menciona que depende de los resultados de la consultoría para la realización del mantenimiento correctivo, la acción no se ha realizado. 
Se evidencia por parte de la OAP que la actividad se encuentra vencida, es importante realizar las actividades que aseguren su cierre o solicitar una ampliacion de la fecha de la actividad</t>
  </si>
  <si>
    <t>"Se Evidencia que la actividad se encuentra vencida
Se revisan los soportes de adjuntos y se evidencia prorroga de la consultoria 
la actividad aun se encuentra en ejecución "</t>
  </si>
  <si>
    <t>En las evidencias, se aporta la prórroga del contrato 0563/2018, ahora bien, en la accion no se establecio un mantenimieto ligado al contrato nombrado, no se observa avance en las acciones de mantenimiento de la UPI  la vega.</t>
  </si>
  <si>
    <r>
      <rPr>
        <b/>
        <sz val="10"/>
        <color rgb="FF000000"/>
        <rFont val="Arial"/>
      </rPr>
      <t xml:space="preserve">PRIMER SEGUIMIENTO 2021: </t>
    </r>
    <r>
      <rPr>
        <sz val="10"/>
        <color rgb="FF000000"/>
        <rFont val="Arial"/>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durante el primer semestre del año 2020, se realizaron actividades de mantenimiento, con el fin de garantizar condiciones adecuadas para la prestación del servicio.
Estado: La actividad continúa en ejecución 
</t>
    </r>
    <r>
      <rPr>
        <b/>
        <sz val="10"/>
        <color rgb="FF000000"/>
        <rFont val="Arial"/>
      </rPr>
      <t xml:space="preserve">SEGUNDO SEGUIMIENTO 2021:
</t>
    </r>
    <r>
      <rPr>
        <sz val="10"/>
        <color rgb="FF000000"/>
        <rFont val="Arial"/>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t>
    </r>
    <r>
      <rPr>
        <b/>
        <sz val="10"/>
        <color rgb="FF000000"/>
        <rFont val="Arial"/>
      </rPr>
      <t xml:space="preserve">PRIMER SEGUIMIENTO 2022: 
</t>
    </r>
    <r>
      <rPr>
        <sz val="10"/>
        <color rgb="FF000000"/>
        <rFont val="Arial"/>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rPr>
      <t xml:space="preserve">SEGUNDO SEGUIMIENTO 2022:
</t>
    </r>
    <r>
      <rPr>
        <sz val="10"/>
        <color rgb="FF000000"/>
        <rFont val="Arial"/>
      </rPr>
      <t>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
Estado: La actividad continúa en ejecución</t>
    </r>
  </si>
  <si>
    <r>
      <t xml:space="preserve">PRIMER SEGUIMIENTO 2021: </t>
    </r>
    <r>
      <rPr>
        <sz val="10"/>
        <rFont val="Arial"/>
        <family val="2"/>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rFont val="Arial"/>
        <family val="2"/>
      </rPr>
      <t xml:space="preserve">SEGUNDO SEGUIMIENTO 2021:
</t>
    </r>
    <r>
      <rPr>
        <sz val="10"/>
        <rFont val="Arial"/>
        <family val="2"/>
      </rPr>
      <t xml:space="preserve">Se adjunta documento de prorroga de la consultoría 
</t>
    </r>
    <r>
      <rPr>
        <b/>
        <sz val="10"/>
        <rFont val="Arial"/>
        <family val="2"/>
      </rPr>
      <t xml:space="preserve">PRIMER SEGUIMIENTO 2022: 
</t>
    </r>
    <r>
      <rPr>
        <sz val="10"/>
        <rFont val="Arial"/>
        <family val="2"/>
      </rPr>
      <t xml:space="preserve">Se adjunta documento de prorroga de la consultoría 
</t>
    </r>
    <r>
      <rPr>
        <b/>
        <sz val="10"/>
        <rFont val="Arial"/>
        <family val="2"/>
      </rPr>
      <t xml:space="preserve">SEGUNDO SEGUIMIENTO 2022:
</t>
    </r>
    <r>
      <rPr>
        <sz val="10"/>
        <rFont val="Arial"/>
        <family val="2"/>
      </rPr>
      <t>1. Presentación estado actual del proceso
2. Pantallazo suspensión del contrato SECOP II</t>
    </r>
  </si>
  <si>
    <r>
      <rPr>
        <sz val="11"/>
        <color rgb="FF444444"/>
        <rFont val="Calibri"/>
      </rPr>
      <t xml:space="preserve">Acción vencida desde el 01/11/2020.
Se evidenció presentación en formato Power Point, en la que se concluye que:
</t>
    </r>
    <r>
      <rPr>
        <i/>
        <sz val="11"/>
        <color rgb="FF444444"/>
        <rFont val="Calibri"/>
      </rPr>
      <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
​Se aclara que el contrato se debe volver a suspender o Prorrogar, entendido que se contaran los tiempos legales que se tome la SDP para la segunda fase del PRM, una vez sea entregada la Licencia de Construcción de UPI La 27 a la entidad y con el aval de Personería Distrital."</t>
    </r>
  </si>
  <si>
    <t>infraestructura</t>
  </si>
  <si>
    <t>PMPB-2019-0014</t>
  </si>
  <si>
    <t>2019H10</t>
  </si>
  <si>
    <t>“Se observó que los pupitres y salones están deteriorados y abandonados” (página 8)</t>
  </si>
  <si>
    <t xml:space="preserve">Baja apropiación de los niños, niñas, adolescentes de los diferentes espacios. Bajo cuidado de los diferentes bienes muebles </t>
  </si>
  <si>
    <t>Realizar diagnóstico de necesidades de pupitres para los salones</t>
  </si>
  <si>
    <t xml:space="preserve">No se presenta seguimiento  </t>
  </si>
  <si>
    <t>"Se Evidencia que la actividad se encuentra vencida
Se revisan los soportes de adjuntos y se evidencia correo enviado desde la STAF solicitando información sobre el hallazgo a la Subdireeción de Métodos 
La actividad aun se encuentra en ejecución."</t>
  </si>
  <si>
    <t>Este accion no presenta avances</t>
  </si>
  <si>
    <t>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</si>
  <si>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 xml:space="preserve">Conforme a la evidencia aportada, la cual no se encuentra almacenada en una carpeta con código PMPB 2019-0014 toda vez que la capeta NO se encuentra, se encontró una carpeta llamada acciones personería. 
Ahora bien, para los radicados informados por el área auditada, se indica que, luego de revisar los radicados se observa que no tiene relación con el presente hallazgo, razón por la cual, no es posible cerrar la acción.
</t>
  </si>
  <si>
    <t xml:space="preserve">Seguimiento anterior:
Se presentó solicitud de reformulación de acción , a través de radicado Número 2022IE5305, se adjunta radicado.  </t>
  </si>
  <si>
    <t>sin avance luego de solicitar reformulación de la acción.</t>
  </si>
  <si>
    <t>PMPB-2019-0017</t>
  </si>
  <si>
    <t>2019H11</t>
  </si>
  <si>
    <t>“Ninguna de las UPI visitadas cuentan con concepto técnico de bomberos, lo cual es reiterativo de acuerdo con las recomendaciones emanadas del informe de la revisión efectuada en junio de 2018.”</t>
  </si>
  <si>
    <t xml:space="preserve">Vestustes de la edificacion y falta de presupuesto para actualizacion  de la infraestructura a cumplimiento de normatividad vigente </t>
  </si>
  <si>
    <t>Establecer contacto con el Cuerpo de Bomberos, para solicitar la visita y determinar las acciones a seguir para la consecucion del concepto tecnico favorable de Bomberos.</t>
  </si>
  <si>
    <t>Se evidencia por parte de la OAP que la actividad se encuentra vencida.
Se adjunta evidencia de los 20 diagnosticos de accesibilidad 2021, la cual sirve como herramienta de valoración del estado actual de las unidades del IDIPRON
Se evidencia por parte de la OAP que la actividad se encuentra vencida, es importante realizar las actividades que saseguren su cierre o solicitar una ampliacion de la fecha de la actividad</t>
  </si>
  <si>
    <t>Consulta de requerimientos y concepto tecnico por parte de Bomberos</t>
  </si>
  <si>
    <t>"Se Evidencia que la actividad se encuentra vencida
Al verificar soportes adjuntos se evidencia 23 diagnosticos de accesibilidad 2021, la cual sirve como herramienta de valoración del estado actual de las unidades del IDIPRON
La actividad aun se encuentra en ejecución."</t>
  </si>
  <si>
    <t>En la evidencia aportada no se observa concepto por parte de bomberos para las unidades</t>
  </si>
  <si>
    <t>Se Evidencia que la actividad se encuentra vencida
No se evidencia concepto técnico favorable del cuerpo de Bomberos, con el fin de darles cumplimiento a al actividad propuesta para el cierre del hallazgo.</t>
  </si>
  <si>
    <t>Pendiente,  concepto tecnico favorable del cuerpo de Bomberos.</t>
  </si>
  <si>
    <t>En la evidencia aportada no se observa concepto por parte de bomberos para las unidades, no observa avance alguno en el cumplimiento de la acción formulada. Acción vencida.</t>
  </si>
  <si>
    <r>
      <rPr>
        <b/>
        <sz val="10"/>
        <color rgb="FF000000"/>
        <rFont val="Arial"/>
      </rPr>
      <t xml:space="preserve">PRIMER SEGUIMIENTO 2021: 
</t>
    </r>
    <r>
      <rPr>
        <sz val="10"/>
        <color rgb="FF000000"/>
        <rFont val="Arial"/>
      </rPr>
      <t xml:space="preserve">Se realizaron los diagnósticos de las condiciones de accesibilidad de cada uno de los predios, con el fin de conocer el estado actual de cada una de las unidades, para posteriormente solicitar las visitas del cuerpo de Bomberos que se encuentren viables . 
Se revisaran los requerimientos del cuerpo de Bomberos inicialmente para los predios que cuentan con licencia de construcción.
Estado: La actividad continúa en ejecución 
</t>
    </r>
    <r>
      <rPr>
        <b/>
        <sz val="10"/>
        <color rgb="FF000000"/>
        <rFont val="Arial"/>
      </rPr>
      <t xml:space="preserve">SEGUNDO SEGUIMIENTO 2021:
</t>
    </r>
    <r>
      <rPr>
        <sz val="10"/>
        <color rgb="FF000000"/>
        <rFont val="Arial"/>
      </rPr>
      <t xml:space="preserve">De acuerdo con los diagnósticos realizados en la vigencia 2021, se tomará en cuenta la información para determinar las acciones a las que haya lugar con el cuerpo de bomberos. 
</t>
    </r>
    <r>
      <rPr>
        <b/>
        <sz val="10"/>
        <color rgb="FF000000"/>
        <rFont val="Arial"/>
      </rPr>
      <t xml:space="preserve">PRIMER SEGUIMIENTO 2022: 
</t>
    </r>
    <r>
      <rPr>
        <sz val="10"/>
        <color rgb="FF000000"/>
        <rFont val="Arial"/>
      </rPr>
      <t xml:space="preserve">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Estado: La actividad continúa en ejecución 
</t>
    </r>
    <r>
      <rPr>
        <b/>
        <sz val="10"/>
        <color rgb="FF000000"/>
        <rFont val="Arial"/>
      </rPr>
      <t xml:space="preserve">SEGUNDO SEGUIMIENTO 2022:
</t>
    </r>
    <r>
      <rPr>
        <sz val="10"/>
        <color rgb="FF000000"/>
        <rFont val="Arial"/>
      </rPr>
      <t xml:space="preserve">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
Estado: La actividad continúa en ejecución </t>
    </r>
  </si>
  <si>
    <r>
      <t xml:space="preserve">PRIMER SEGUIMIENTO 2021: 
</t>
    </r>
    <r>
      <rPr>
        <sz val="10"/>
        <rFont val="Arial"/>
        <family val="2"/>
      </rPr>
      <t xml:space="preserve">Se adjuntan 23 diagnósticos de accesibilidad 2021, realizados por el Área de Mantenimiento, como herramienta de valoración del estado actual de las unidades del IDIPRON, previa a consulta de requerimientos de Bomberos.
</t>
    </r>
    <r>
      <rPr>
        <b/>
        <sz val="10"/>
        <rFont val="Arial"/>
        <family val="2"/>
      </rPr>
      <t xml:space="preserve">PRIMER SEGUIMIENTO 2022: 
</t>
    </r>
    <r>
      <rPr>
        <sz val="10"/>
        <rFont val="Arial"/>
        <family val="2"/>
      </rPr>
      <t xml:space="preserve">Se adjuntan 23 diagnósticos de accesibilidad realizados por el Área de Mantenimiento, como herramienta de valoración del estado actual de las unidades del IDIPRON, previa a consulta de requerimientos de Bomberos.
</t>
    </r>
    <r>
      <rPr>
        <b/>
        <sz val="10"/>
        <rFont val="Arial"/>
        <family val="2"/>
      </rPr>
      <t xml:space="preserve">SEGUNDO SEGUIMIENTO 2022:
</t>
    </r>
    <r>
      <rPr>
        <sz val="10"/>
        <rFont val="Arial"/>
        <family val="2"/>
      </rPr>
      <t>1.PDF de correo electrónico con solicitud del 06 de julio de 2022.
2. PDF con respuesta por parte de la Dirección de Bomberos de Bogotá del día 18 de julio de 2022</t>
    </r>
  </si>
  <si>
    <t xml:space="preserve">Seguir las indicaciones de Bomberos Bogotá  por para radicar las solicitudes de concepto técnico favorable para cada una de las Unidades de Protección Integral  del IDIPRON </t>
  </si>
  <si>
    <r>
      <rPr>
        <sz val="11"/>
        <color rgb="FF000000"/>
        <rFont val="Calibri"/>
      </rPr>
      <t xml:space="preserve">Acción vencida desde el 01/11/2020.
Se evidenció correo electrónico de fecha 06/07/2022, mediante la cual el instituto solicita a la UAE Cuerpo Oficial Bomberos de Bogotá: </t>
    </r>
    <r>
      <rPr>
        <i/>
        <sz val="11"/>
        <color rgb="FF000000"/>
        <rFont val="Calibri"/>
      </rPr>
      <t xml:space="preserve">"Información respecto a ladocumentación necesaria para iniciar el trámite de peción de concepto técnico por parte del CuerpoOficial de BomberosBogotá mediantevisitao inspección técnica ocular. Adicional a ello, agradezco secomparta información de los costos que implican dicho trámite, teniendo en cuenta que las Unidades oSedes enen caracteríscas específicas (tamaño, ubicación, espacios, uso) que los hacen particulares". 
</t>
    </r>
    <r>
      <rPr>
        <sz val="11"/>
        <color rgb="FF000000"/>
        <rFont val="Calibri"/>
      </rPr>
      <t xml:space="preserve">Así mismo, se evidenció correo electrónico de fecha 18/07/2022, mediante el cual la UAE Cuerpo Oficial Bomberos de Bogotá da respuesta a la solciitud, indicando el trámite a realizar.
</t>
    </r>
    <r>
      <rPr>
        <i/>
        <sz val="11"/>
        <color rgb="FF000000"/>
        <rFont val="Calibri"/>
      </rPr>
      <t xml:space="preserve">
</t>
    </r>
  </si>
  <si>
    <t>PMPB-2019-0018</t>
  </si>
  <si>
    <t>2019H12</t>
  </si>
  <si>
    <t>(…) “El 80% de las UPI visitadas no cuentan con licencia de construcción, lo cual es reiterativo de acuerdo con lo evidenciados en la veeduría, la única UPI que cuenta con este documento es Santa Lucía”</t>
  </si>
  <si>
    <t>Falta de presupuesto para actualizacion  de las licencias corespondientes para la  infraestructura</t>
  </si>
  <si>
    <t>Establecer con la Alta Direccion, las unidades con las cuales se continuara con el proceso de obtencion de licencia.</t>
  </si>
  <si>
    <t>Si bien el proceso adjunta las licencias de construcción de las UPIS Favorita, Bosa, OASIS, Santa Lucia y Perdomo, es importante que se documente si se cumplio con la actividad propuesta que fue "Establecer con la Alta Direccion, las unidades con las cuales se continuara con el proceso de obtencion de licencia." Si se cuenta con evidencia que permita determinar si se estableció con la alta dirección las unidades en las cuales se continuará con el proceso de obtención de licencia con el fin de poder medir y hacer seguimiento al cumplimiento de la actividad.
Se evidencia por parte de la OAP que la actividad se encuentra vencida, es importante realizar las actividades que saseguren su cierre o solicitar una ampliacion de la fecha de la actividad</t>
  </si>
  <si>
    <t>A la espera del resultado de la consultoria para la obtención de las licencias de las Upis de Perdomo, Oasis, San Francisco, la 27.</t>
  </si>
  <si>
    <t>"Se Evidencia que la actividad se encuentra vencida.
Al verificar el proceso no adjunta información de avance."</t>
  </si>
  <si>
    <t>En las evidencias solo se observa 5 licencias de construcción, es importante dar urgente solución a las licencias que faltan -acción vencida</t>
  </si>
  <si>
    <t>Se Evidencia que la actividad se encuentra vencida
Se evidencia acta de reunión del proceso verificando licencias de contrucción a la fehca no se a establecido con la Alta Direccion, las unidades con las cuales se continuara con el proceso de obtencion de licencia.</t>
  </si>
  <si>
    <t>En la evidencia aportada no se observa avance alguno en el cumplimiento de la acción formulada. Acción vencida.</t>
  </si>
  <si>
    <r>
      <rPr>
        <b/>
        <sz val="10"/>
        <color rgb="FF000000"/>
        <rFont val="Arial"/>
      </rPr>
      <t xml:space="preserve">PRIMER SEGUIMIENTO 2021: 
</t>
    </r>
    <r>
      <rPr>
        <sz val="10"/>
        <color rgb="FF000000"/>
        <rFont val="Arial"/>
      </rPr>
      <t xml:space="preserve">Actualmente se esta adelantando la consultoría para la obtención de licencias de: Perdomo, Oasis, y San Francisco. También UPI La 27. 
Estado: La actividad continúa en ejecución 
</t>
    </r>
    <r>
      <rPr>
        <b/>
        <sz val="10"/>
        <color rgb="FF000000"/>
        <rFont val="Arial"/>
      </rPr>
      <t xml:space="preserve">SEGUNDO SEGUIMIENTO 2021: </t>
    </r>
    <r>
      <rPr>
        <sz val="10"/>
        <color rgb="FF000000"/>
        <rFont val="Arial"/>
      </rPr>
      <t xml:space="preserve">Se realizará la consulta con la Dirección del IDIPRON para abordar el tema de las licencias de las Unidades. 
</t>
    </r>
    <r>
      <rPr>
        <b/>
        <sz val="10"/>
        <color rgb="FF000000"/>
        <rFont val="Arial"/>
      </rPr>
      <t xml:space="preserve">PRIMER SEGUIMIENTO 2022: </t>
    </r>
    <r>
      <rPr>
        <sz val="10"/>
        <color rgb="FF000000"/>
        <rFont val="Arial"/>
      </rPr>
      <t xml:space="preserve">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Estado: La actividad continúa en ejecución 
</t>
    </r>
    <r>
      <rPr>
        <b/>
        <sz val="10"/>
        <color rgb="FF000000"/>
        <rFont val="Arial"/>
      </rPr>
      <t xml:space="preserve">SEGUNDO SEGUIMIENTO 2022:
</t>
    </r>
    <r>
      <rPr>
        <sz val="10"/>
        <color rgb="FF000000"/>
        <rFont val="Arial"/>
      </rPr>
      <t xml:space="preserve">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Estado: La actividad continúa en ejecución </t>
    </r>
  </si>
  <si>
    <r>
      <rPr>
        <b/>
        <sz val="10"/>
        <color rgb="FF000000"/>
        <rFont val="Arial"/>
      </rPr>
      <t xml:space="preserve">PRIMER SEGUIMIENTO 2021: 
</t>
    </r>
    <r>
      <rPr>
        <sz val="10"/>
        <color rgb="FF000000"/>
        <rFont val="Arial"/>
      </rPr>
      <t xml:space="preserve">Se adjuntan las licencias de las Unidades del IDIPRON:
UPI Bosa, UPI Conservatorio Javier de Nicoló (La Favorita), UPI Santa Lucia, UPI Oasis, UPI Perdomo
</t>
    </r>
    <r>
      <rPr>
        <b/>
        <sz val="10"/>
        <color rgb="FF000000"/>
        <rFont val="Arial"/>
      </rPr>
      <t xml:space="preserve">
PRIMER SEGUIMIENTO 2022: 
</t>
    </r>
    <r>
      <rPr>
        <sz val="10"/>
        <color rgb="FF000000"/>
        <rFont val="Arial"/>
      </rPr>
      <t xml:space="preserve">Acta de reunión 
</t>
    </r>
    <r>
      <rPr>
        <b/>
        <sz val="10"/>
        <color rgb="FF000000"/>
        <rFont val="Arial"/>
      </rPr>
      <t xml:space="preserve">SEGUNDO SEGUIMIENTO 2022:
</t>
    </r>
    <r>
      <rPr>
        <sz val="10"/>
        <color rgb="FF000000"/>
        <rFont val="Arial"/>
      </rPr>
      <t>Acta de comité de la STAF</t>
    </r>
  </si>
  <si>
    <t>Desarrollar las actividades necesarias para obtener las licencias de construcción de las UPI 
San Francisco, La vega, Oasis, Perdomo y Bosa las cuales fueron priorizadas en comité  de la STAF</t>
  </si>
  <si>
    <r>
      <rPr>
        <sz val="11"/>
        <color rgb="FF000000"/>
        <rFont val="Calibri"/>
      </rPr>
      <t xml:space="preserve">Acción vencida desde el 01/11/2020.
Se evidenció acta de reunión convocada por la STAF, de fecha 08/06/2022, en la que se concluyó: </t>
    </r>
    <r>
      <rPr>
        <i/>
        <sz val="11"/>
        <color rgb="FF000000"/>
        <rFont val="Calibri"/>
      </rPr>
      <t>"(...)Desde  el  Área de  Mantenimiento  de  Bienes,  se  solicita  la  autorización  para  adelantar  las  gestiones necesarias, para conseguir las licencias de construcción para los predios del IIDPRON que no cuentan con dicho  trámite.  Para  tal  fin  de  priorizan  las  siguientes  unidades  con  el  fin  de  gestionar  el  PRM  como  primer paso para obtener la licencia de construcción:San Francisco, La vega, Oasis, Perdomo y Bosa”.</t>
    </r>
  </si>
  <si>
    <t>PMPB-2019-0019</t>
  </si>
  <si>
    <t>2019H13</t>
  </si>
  <si>
    <t>(…) “Las instalaciones de la UPI La Vega se encuentra en el mismo estado en la veeduría realizadas en el año 2018, los unicos arreglos que se observaron fueron pintura, muro y la piscina se encuentra en funcionamiento.”</t>
  </si>
  <si>
    <t>Vestustes de la edificacion, clima y falta de mantenimiento en muchos años y fectaciones por moovimientos del terrreno</t>
  </si>
  <si>
    <t>Una vez se obtenga el resultado de la consultoria mediante el contrato N° 0563/2018, que se desarrollando actualmente, la Alta Direccion debe definir las acciones de intervencion a realizar..</t>
  </si>
  <si>
    <t>Se adjunta el radicado de la solicitud de prorroga del contrato de consultoría.
Se anexa los informes de  actividades de mantenimientos preventivos y correctivos realizados en la UPI La Vega, en el primer semestre de 2020.
Se evidencia por parte de la OAP que la actividad se encuentra vencida, es importante realizar las actividades que saseguren su cierre o solicitar una ampliacion de la fecha de la actividad</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</si>
  <si>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</si>
  <si>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r>
      <rPr>
        <b/>
        <sz val="10"/>
        <color rgb="FF000000"/>
        <rFont val="Arial"/>
      </rPr>
      <t xml:space="preserve">PRIMER SEGUIMIENTO 2021: 
</t>
    </r>
    <r>
      <rPr>
        <sz val="10"/>
        <color rgb="FF000000"/>
        <rFont val="Arial"/>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t>
    </r>
    <r>
      <rPr>
        <b/>
        <sz val="10"/>
        <color rgb="FF000000"/>
        <rFont val="Arial"/>
      </rPr>
      <t xml:space="preserve">SEGUNDO SEGUIMIENTO 2021:
</t>
    </r>
    <r>
      <rPr>
        <sz val="10"/>
        <color rgb="FF000000"/>
        <rFont val="Arial"/>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t>
    </r>
    <r>
      <rPr>
        <b/>
        <sz val="10"/>
        <color rgb="FF000000"/>
        <rFont val="Arial"/>
      </rPr>
      <t xml:space="preserve">PRIMER SEGUIMIENTO 2022: 
</t>
    </r>
    <r>
      <rPr>
        <sz val="10"/>
        <color rgb="FF000000"/>
        <rFont val="Arial"/>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rPr>
      <t xml:space="preserve">SEGUNDO SEGUIMIENTO 2022:
</t>
    </r>
    <r>
      <rPr>
        <sz val="10"/>
        <color rgb="FF000000"/>
        <rFont val="Arial"/>
      </rPr>
      <t>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
Estado: La actividad continúa en ejecución</t>
    </r>
  </si>
  <si>
    <r>
      <t xml:space="preserve">PRIMER SEGUIMIENTO 2021: 
</t>
    </r>
    <r>
      <rPr>
        <sz val="10"/>
        <rFont val="Arial"/>
        <family val="2"/>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rFont val="Arial"/>
        <family val="2"/>
      </rPr>
      <t xml:space="preserve">SEGUNDO SEGUIMIENTO 2021:
</t>
    </r>
    <r>
      <rPr>
        <sz val="10"/>
        <rFont val="Arial"/>
        <family val="2"/>
      </rPr>
      <t xml:space="preserve">Se adjunta documento de prorroga de la consultoría 
</t>
    </r>
    <r>
      <rPr>
        <b/>
        <sz val="10"/>
        <rFont val="Arial"/>
        <family val="2"/>
      </rPr>
      <t xml:space="preserve">PRIMER SEGUIMIENTO 2022: 
</t>
    </r>
    <r>
      <rPr>
        <sz val="10"/>
        <rFont val="Arial"/>
        <family val="2"/>
      </rPr>
      <t xml:space="preserve">Se adjunta documento de prorroga de la consultoría 
</t>
    </r>
    <r>
      <rPr>
        <b/>
        <sz val="10"/>
        <rFont val="Arial"/>
        <family val="2"/>
      </rPr>
      <t xml:space="preserve">SEGUNDO SEGUIMIENTO 2022:
</t>
    </r>
    <r>
      <rPr>
        <sz val="10"/>
        <rFont val="Arial"/>
        <family val="2"/>
      </rPr>
      <t>1. Presentación estado actual del proceso
2. Pantallazo suspensión del contrato SECOP II</t>
    </r>
  </si>
  <si>
    <t>PMPB-2019-0024</t>
  </si>
  <si>
    <t>Proyecto de inversión 971</t>
  </si>
  <si>
    <t>2019H14</t>
  </si>
  <si>
    <t>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t>
  </si>
  <si>
    <t>No esta evidenciado el tiempo de diligenciamiento  del kardex. 
Existen  debilidades en la oportunidad del diligenciamiento .</t>
  </si>
  <si>
    <t>* Revisar y ajustar el procedimiento ABASTECIMIENTO DE ALIMENTOS CENTRO DE ACOPIO CÓDIGO A-GDH-PR-006 por parte del  Economato donde se especifique los tiempos de diligenciamento del kardex para los servicios de alimentación de las unidades.
* Realizar 10 seguimientos  por parte del Economato frente al diligenciamiento oportuno del Kardex en los Servicios de alimentación de las Unidades de Protección Integral.</t>
  </si>
  <si>
    <t>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</si>
  <si>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
Frente a la segunda acción se observaron 10 seguimientos frente al diligenciamiento oportuno del Kardex en los Servicios de alimentación de las Unidades de Protección Integral.</t>
  </si>
  <si>
    <t>Sulma Esperanza Avendaño Muñoz</t>
  </si>
  <si>
    <t>PMPB-2019-0025</t>
  </si>
  <si>
    <t xml:space="preserve">
Durante la recepción de los alimentos en el formato correspondiente no se especifica de manera correcta el excedente de las cantidades minimas recibidas
Falta regularidad en la calibración de basculas</t>
  </si>
  <si>
    <t xml:space="preserve">*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
</t>
  </si>
  <si>
    <t>Teniendo en cuenta los Radicados 2019IE6222,2019IE7874,2019IE10233 y 2019IE11233 enunciados por el proceso para esta acción no se aportó evidencia.</t>
  </si>
  <si>
    <r>
      <rPr>
        <b/>
        <sz val="11"/>
        <color rgb="FF000000"/>
        <rFont val="Calibri"/>
      </rPr>
      <t xml:space="preserve">Seguimiento anterior:
</t>
    </r>
    <r>
      <rPr>
        <sz val="11"/>
        <color rgb="FF000000"/>
        <rFont val="Calibri"/>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rPr>
      <t xml:space="preserve">
Segundo Seguimiento: 
Avance de actividades:
</t>
    </r>
    <r>
      <rPr>
        <sz val="11"/>
        <color rgb="FF000000"/>
        <rFont val="Calibri"/>
      </rPr>
      <t xml:space="preserve">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 Diligenciar en el formato </t>
    </r>
    <r>
      <rPr>
        <i/>
        <sz val="11"/>
        <color rgb="FF000000"/>
        <rFont val="Calibri"/>
      </rPr>
      <t>“Control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t>
    </r>
    <r>
      <rPr>
        <sz val="11"/>
        <color rgb="FF000000"/>
        <rFont val="Calibri"/>
      </rPr>
      <t>". Dando así cumplimiento al 100% de la acción.</t>
    </r>
  </si>
  <si>
    <r>
      <t xml:space="preserve">Se aportá procedimiento   RECEPCIÓN ALMACENAMIENTO, PREPARACIÓN Y DISTRIBUCIÓN DE ALIMENTOS EN LAS UPIS, CODIGO M-MSD-PR-004, ver pagina 3, actividad 9, la cual establece : </t>
    </r>
    <r>
      <rPr>
        <i/>
        <sz val="11"/>
        <color rgb="FF000000"/>
        <rFont val="Calibri"/>
        <family val="2"/>
        <scheme val="minor"/>
      </rPr>
      <t>“Control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t>
    </r>
  </si>
  <si>
    <t xml:space="preserve">De las evidencias cargadas por el proceso solo se observa que se comparte el formato para recepción, almacenamiento, preparación y distribución de alimentos en la UPI formato M-MSD- PR-04 V.5 10/11/2021, no estan cargados los formatos A-GLO-FT-005 para efectos de determinar cumplimiento de la acción en lo que respecta a la modificación del procedimiento en relación con la recepción, almacenamiento y demás apsctos de los alimentos. Se observa cumplimiento parcial. </t>
  </si>
  <si>
    <t>Area Infraestructura</t>
  </si>
  <si>
    <t>PMPB-2019-0026</t>
  </si>
  <si>
    <t>* Realizar en forma semestral mantenimiento y  calibración de las basculas y grameras.</t>
  </si>
  <si>
    <t xml:space="preserve">Teniendo en cuenta los Radicados 2019IE6222,2019IE7874,2019IE10233 y 2019IE11233 enunciados por el proceso se pudo validar las certificaciones de calibración de las basculas y grameras </t>
  </si>
  <si>
    <t>PMPB-2019-0027</t>
  </si>
  <si>
    <t>2019H15</t>
  </si>
  <si>
    <t>Se evidencia que no se cumple la minuta patrón excepto la unidad de Normandía, en algunas ocasiones se cambian los productos por falta de existencia en mercancía, por que el producto en proteínas está próximo a vencerse o por sobre maduración</t>
  </si>
  <si>
    <t>No se encuentra documentada la linea técnica frente al componente nutricional relacionado a los intercambios aprobados en las minutas.</t>
  </si>
  <si>
    <t>* Crear  y socializar documento interno por parte del equipo de nutrición donde se especifiquen los lineamientos del componente nutricional de acuerdo a las necesidades de los NNAJ y dinámicas del instituto.
* Realizar en forma mensual  seguimiento por parte de Nutrición   al diligenciamiento oportuno del formato NOVEDADES AL CICLO DE MENUS M-MSD-FT-020.</t>
  </si>
  <si>
    <t>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t>
  </si>
  <si>
    <r>
      <t xml:space="preserve">Seguimiento anterior:
</t>
    </r>
    <r>
      <rPr>
        <sz val="11"/>
        <color rgb="FF000000"/>
        <rFont val="Calibri"/>
        <family val="2"/>
        <scheme val="minor"/>
      </rPr>
      <t xml:space="preserve">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Segundo Seguimiento: 
</t>
    </r>
    <r>
      <rPr>
        <sz val="11"/>
        <color rgb="FF000000"/>
        <rFont val="Calibri"/>
        <family val="2"/>
        <scheme val="minor"/>
      </rPr>
      <t xml:space="preserve">
Avance de actividades:
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
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t>
    </r>
  </si>
  <si>
    <t>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
-Memorando recibido a la Mano de la UPI Normandía del 24-4-2020
-Memorando recibido a la Mano de la UPI Bosa  del 24-4-2020
-Memorando recibido a la Mano de la UPI Florida  del 28-4-2020
-Memorando recibido a la Mano de la UPI San francisco  del 28-4-2020
-Memorando recibido a la Mano de la UPI Rioja  del 30-4-2020
-Memorando recibido a la Mano de la UPI Arcadia   del 27-4-2020
-Memorando recibido a la Mano de la UPI Oasis  del 27-4-2020
- Memorando recibido a la Mano de la UPI Liberia  del 29-4-2020
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t>
  </si>
  <si>
    <t>Realizar en forma mensual  seguimiento por parte de Nutrición   al diligenciamiento oportuno del formato NOVEDADES AL CICLO DE MENUS M-MSD-FT-020.</t>
  </si>
  <si>
    <t xml:space="preserve">Las evidencias informan un cumplimiento parcial de la acción. se detalla seguimiento nutricional solo hasta julio de 2022.  </t>
  </si>
  <si>
    <t>PMPB-2019-0028</t>
  </si>
  <si>
    <t>2019H16</t>
  </si>
  <si>
    <t>En ninguna de las UPI se hace uso de la gramera, se sirven porciones más grandes o más pequeñas de lo estipulado en la minuta patrón.</t>
  </si>
  <si>
    <t>Debilidad en el manejo de la gramera y estandarización de porciones</t>
  </si>
  <si>
    <t xml:space="preserve">* Reforzar mediante capacitación práctica en manejo de grameras y estandarización de porciones por parte del equipo de nutrición.
</t>
  </si>
  <si>
    <t>Teniendo en cuenta los Radicados 2019IE6222,2019IE7874,2019IE10233 y 2019IE11233 enunciados por el proceso, y acuerdo a los soportes analizados se pudo evidenciar cuatro capacitaciones en las unidades Eden, Oasis, Santa Lucia y La Florida.</t>
  </si>
  <si>
    <t>PMPB-2019-0029</t>
  </si>
  <si>
    <t>2019H17</t>
  </si>
  <si>
    <t>Se evidencia que en las unidades de Normandía y en el CAE, consumen los alimentos los facilitadores y los NNAJ, en las unidades restantes, todo el personal que trabaja en la UPI consume los alimentos que son preparados para los NNAJ.</t>
  </si>
  <si>
    <t>falta una directriz frente al consumo de alimentos .</t>
  </si>
  <si>
    <t>* Emitir una adirectriz frente al consumo de alimentos en las Unidades de Proteccion Integral.</t>
  </si>
  <si>
    <t>Teniendo en cuenta los Radicados 2019IE6222,2019IE7874,2019IE10233 y 2019IE11233 enunciados por el proceso, se observó como evidencia la creación de lineamientos para consumo de alimentos en la unidades del Instituto.</t>
  </si>
  <si>
    <t>PMPB-2019-0030</t>
  </si>
  <si>
    <t>2019H18</t>
  </si>
  <si>
    <t>Ninguna UPI cuenta con concepto técnico de bomberos, las unidades Florida, Edén, San Francisco, y Arcadia no poseen concepto higiénico sanitario de la Secretaría de Salud o quien haga sus veces.</t>
  </si>
  <si>
    <t>Falta de concepto igiénico sanitario de la Secretaría de Salud</t>
  </si>
  <si>
    <t xml:space="preserve">1. Hacer la inscripción de los servicios de cocina de las UPI ante la Secretaria de Salud de Bogotá, Cundinamarca y  Tolima. 
 </t>
  </si>
  <si>
    <r>
      <rPr>
        <b/>
        <sz val="11"/>
        <color rgb="FF000000"/>
        <rFont val="Calibri"/>
      </rPr>
      <t xml:space="preserve">Seguimiento anterior:
</t>
    </r>
    <r>
      <rPr>
        <sz val="11"/>
        <color rgb="FF000000"/>
        <rFont val="Calibri"/>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rPr>
      <t xml:space="preserve">
Segundo Seguimiento: 
Avance de actividades:
</t>
    </r>
    <r>
      <rPr>
        <sz val="11"/>
        <color rgb="FF000000"/>
        <rFont val="Calibri"/>
      </rPr>
      <t xml:space="preserve">En cumplimiento de la acción, desde el área de salud, se realizaron las inscripciones de  los servicios de cocina de las UPI  Florida, Edén, San Francisco, y Arcadia ante las Secretarías de Salud de Bogotá, Cundinamarca y  Tolima conforme la ubicación de cada UPI. Dando así cumplimiento al 100% de avance en la acción planteada . </t>
    </r>
  </si>
  <si>
    <t xml:space="preserve">Se aporta evidencia de radicados de solicitud de inscripciones de  los servicios de cocina , para las Unidades de UPI  Florida, Edén, San Francisco, y Arcadia como se detalla a continuación.
-Radicado del 14 de Junio al Hospital Nuestra Señora de las mercedes ESE, solicitando  visita de Inspección Vigilancia y Control sanitario para la UPI Arcadia.
-Radicado del 11 de Julio al Hospital Luis Pasteur  ESE-Melgar , solicitando  visita de Inspección Vigilancia y Control sanitario para la UPI Eden .
-Formulario de inscripción sanitaria   radicado del 20 de febrero de 2020, solicitando  visita de Inspección Vigilancia y Control sanitario para la UPI San Francisco.
-Correo de radicación de  la Secretaría de Salud de Bogotá, del 12 de noviembre de 2019, notificando solicitud de inscripción para la UPI Florida. </t>
  </si>
  <si>
    <t>FLORIDA, EDEN, ARCADIA Y San Francisco, se observa que se solicitaron ante los servicios de salud correspondientes lo permisos requeridos para funcionamiento.</t>
  </si>
  <si>
    <t>Contratación y Adquisiciones</t>
  </si>
  <si>
    <t>PMVD-2019-002</t>
  </si>
  <si>
    <t>2019H20</t>
  </si>
  <si>
    <t xml:space="preserve">2.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t>
  </si>
  <si>
    <t>Pendiente reportar acciones que muestren que subsano la situacion identificada</t>
  </si>
  <si>
    <t>Reportar acciones</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</si>
  <si>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</si>
  <si>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Queda pendiente la socialización de los siguientes documentos por parte de la OAJ a los funcionarios y contratistas: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017 MANUAL DE SUPERVISIÓN E INTERVENTORÍA - A-GCO-MA-001, versión 7</t>
  </si>
  <si>
    <t>De las evidencias no se observa cumplimiento de acción, se anex capacitación en archivistiva y conservación documental y la acción se refiere a procedmiento de cada modalidad de contratación</t>
  </si>
  <si>
    <t xml:space="preserve">El proceso no reporta avance </t>
  </si>
  <si>
    <t>PMVD-2019-003</t>
  </si>
  <si>
    <t>2019H21</t>
  </si>
  <si>
    <t xml:space="preserve">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</si>
  <si>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Se evidencia que desde la Oficina Asesora Jurídica y Gestión documental se realiza un mesa de trabajo en donde expone los temas relacionados con archivistica y conservación documental a todos los supervisores y apoyos a la supervisión.</t>
  </si>
  <si>
    <t>Queda pendiente enviar las evidencias de esta mesa de trabajo a la Veeduria distrital de acuerdo a lo estiputal en el hallazo</t>
  </si>
  <si>
    <t xml:space="preserve">De las evidencias se observa realización de capacitaciónempero no evidencias de envio a veeduria Distrital. </t>
  </si>
  <si>
    <t>PMVD-2019-005</t>
  </si>
  <si>
    <t>2019H23</t>
  </si>
  <si>
    <t xml:space="preserve">Se adjunta las actas de reunión de Audiencias de asignación de riesgos con fechas del  18 de marzo y 26 de abril del 2021 </t>
  </si>
  <si>
    <t>1.  Se solicita al área desde la OAP que definan las causas y  la fecha final de cumplimiento de la actividad de esta acción. 
2.De acuerdo con las actividades establecidas queda pendiente informar a la Veeduria Distrital las acciones tomadas en los Comités y remitir copia de las mismas.</t>
  </si>
  <si>
    <t>No reportan avances ni evidencias</t>
  </si>
  <si>
    <t xml:space="preserve">* Revisando los soportes suministrados por el proceso, las cuales son dos actas de audiencias de estimación, tipificación y asignación de riesgos y aclaración de pliegos definitivos; con fechas del 18 de marzo y 26 de abril del 2021. </t>
  </si>
  <si>
    <t>De acuerdo con las actividades establecidas queda pendiente informar a la Veeduria Distrital las acciones tomadas en los Comités y remitir copia de las mismas.</t>
  </si>
  <si>
    <t xml:space="preserve">Revisadas las evidencias se observa cumplimiento de la acción participación de jefes o delegados en audiencias de asignación de riesgos. empero no hay envio de informaión a veeduria Distrital.  </t>
  </si>
  <si>
    <t>No hay avances, evidencias no detallan cumplimiento de la acción</t>
  </si>
  <si>
    <t>Adquisiciones y Contratación</t>
  </si>
  <si>
    <t>PMVD-2019-006</t>
  </si>
  <si>
    <t>Se adjuntan Actas de reunión de las capacitaciones realizadas por la OAJ de los meses de septiembre, octubre y noviembre del 2019,  18 de septiembre de 2020, 27 de enero, y 26 de abril de 2021.
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t>
  </si>
  <si>
    <t>1.  Se solicita al área desde la OAP que definan las causas y  la fecha final de cumplimiento de la actividad de esta acción. 
2. Adelantar las capacitaciones de los procedimientos faltantes por socializar o que se hayan actualizado.
3. De acuerdo con las actividades establecidas queda pendiente informar a la Veeduria Distrital y enviar copia de las evidencias como los listados de asistencia, presentaciones y nombre de los capacitadores.</t>
  </si>
  <si>
    <t>*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</si>
  <si>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 xml:space="preserve">De las evidencias se observa cumplimiento parcial en la acción por parte del procedimiento, dado que se realizan capacitaciones empero no hay envio de evidencias a veeduria distrital. se capacita en procedimientos respecto de modalidades de contratación estatal. </t>
  </si>
  <si>
    <t>PMVD-2019-007</t>
  </si>
  <si>
    <t>Se adjunta el acta de reunión de la capacitación "Archivistica y conservación documental" a supervisores y apoyo a la supervisión con fecha del 9 de abril del 2021</t>
  </si>
  <si>
    <t>1.  Se solicita al área desde la OAP que definan las causas y  la fecha final de cumplimiento de la actividad de esta acción. 
2. De acuerdo con las actividades establecidas queda pendiente informar a la Veeduria Distrital y enviar copia de las evidencias como los listados de asistencia, presentaciones y nombre de los capacitadores.</t>
  </si>
  <si>
    <t xml:space="preserve">De las evidencias se observa que la acción se adelantó. se realizaron capacitaciones empero no se envia información a veeduria Distrital. capacitación en archivo documental. </t>
  </si>
  <si>
    <t>Revisadas la evidecias se observa la realización de la capacitación documental pero no se observa que se haya comunicado del avance a la Veeduria Distrital</t>
  </si>
  <si>
    <t>Gestion Juridica</t>
  </si>
  <si>
    <t>Representación judicial y asuntos legales</t>
  </si>
  <si>
    <t>Gestión jurídica</t>
  </si>
  <si>
    <t>Oficina Juridica</t>
  </si>
  <si>
    <t>OJU</t>
  </si>
  <si>
    <t xml:space="preserve">Willington Granados Herrera </t>
  </si>
  <si>
    <t>PMAI-2019-001</t>
  </si>
  <si>
    <t>Gestión jurídica 2019</t>
  </si>
  <si>
    <t>2019H24</t>
  </si>
  <si>
    <t xml:space="preserve">1.-En el proceso de Gestión Jurídica, no se encuentra punto de control en el procedimiento “defensa judicial” y “acción de tutela”.  
2.-En el procedimiento acción de tutela los términos deben ser ajustados.  
3.-De acuerdo con lo esbozado se concluye, que el normograma no está actualizado a la fecha reportada, esto es 15 de agosto de 2019. 
4.-En el SIPROJ WEB se deben adjuntar los autos interlocutorios y de trámite acorde con las anotaciones registradas, anexar la contestación de la demanda y las actas de las audiencias.
5.-En cuanto a las acciones de tutela, en el SIPROJ se debe registrar el auto admisorio, en aras de formar el expediente completo de la acción constitucional.
6.-En las fichas técnicas de conciliación se avizora como tema recurrente el presunto contrato laboral.  
</t>
  </si>
  <si>
    <t>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t>
  </si>
  <si>
    <t xml:space="preserve">Revisión y actualización de los procedimientos de defensa jurídica.
Revisión y actualización del procedimiento de acción de tutela para acotar el tiempo de días a horas promedio 2 horas.
Solicitar por medio de memorando a las respectivas áreas la normatividad actualizada para su publicación de manera trimestral.
Una vez se haga la apertura de los juzgados se revisará los expedientes judiciales y procederá a escanear los documentos que hagan falta para la actualización de los mismos.
Establecimiento de lista de chequeo de las actuaciones de los diferentes procesos.
Informe trimestral del estado de los procesos en el Siproj.
Una vez se haga la apertura de los juzgados se revisará los expedientes judiciales y procederá a escanear los documentos que hagan falta para la actualización de los mismos.
Establecimiento de lista de chequeo de los documentos que den cuenta de las actuaciones  de los diferentes de los abogados de defensa judicial en los diferentes procesos.
Elaboración de la política de prevención de daño antijurídico de contrato realidad y está sujeto a la revisión respectiva.
Socialización  de la política de daño antijurídico de contrato realidad a todos los supervisores de contratos de prestación de servicios en el Idipron 2 veces en el año.
</t>
  </si>
  <si>
    <t>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
2.  EN LA COLUMNA DE AVANCE DE CUMPLIMIENTO HABLAN DE LA SOCIALIZACIÓN DE LA POLÍTICA DEL DAÑO ANTIJURÍDICO PERO NO SE ENCUENTRA SOPORTES EN LA LA CARPETA COMPARTIDA DE SHARE POINT.</t>
  </si>
  <si>
    <t>1. REVISIÓN Y ACTUALIZACIÓN DE LOS PROCEDIMIENTOS DE DEFENSA JURÍDICA.
2. REVISIÓN Y ACTUALIZACIÓN DEL PROCEDIMIENTO DE ACCIÓN DE TUTELA PARA ACOTAR EL TIEMPO DE DÍAS A HORAS PROMEDIO 2 HORAS.
3. SOLICITAR POR MEDIO DE MEMORANDO A LAS RESPECTIVAS ÁREAS LA NORMATIVIDAD ACTUALIZADA PARA SU PUBLICACIÓN DE MANERA TRIMESTRAL.
4. UNA VEZ SE HAGA LA APERTURA DE LOS JUZGADOS SE REVISARÁ LOS EXPEDIENTES JUDICIALES Y PROCEDERÁ A ESCANEAR LOS DOCUMENTOS QUE HAGAN FALTA PARA LA ACTUALIZACIÓN DE LOS MISMOS.
5. ESTABLECIMIENTO DE LISTA DE CHEQUEO DE LOS DOCUMENTOS QUE DEN CUENTA DE LAS ACTUACIONES  DE LOS DIFERENTES DE LOS ABOGADOS DE DEFENSA JUDICIAL EN LOS DIFERENTES PROCESOS.</t>
  </si>
  <si>
    <t xml:space="preserve">Avance parcial </t>
  </si>
  <si>
    <t>No se observar cumplimiento de la acción en lo referente a Socialización  de la política de daño antijurídico de contrato realidad a todos los supervisores de contratos de prestación de servicios en el Idipron 2 veces en el año.</t>
  </si>
  <si>
    <t xml:space="preserve">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
Respecto a la actividad que se esta reportando "Revisión y actualización de los procedimientos de defensa jurídica." el proceso se limita a reporta  que "Se adelantó la actualización de los 5 procedimientos de Defensa jurídica"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
Respecto a la actividad "Revisión y actualización del procedimiento de acción de tutela para acotar el tiempo de días a horas promedio 2 horas" si bien se evidencia con los adjuntos que el procedimiento fue actualizado no se menciona si con estas actividades se logró el objetivo de acortar el tiempo promedio. Se sugiere al proceso detallar en el monitoreo el impacto logrado.
</t>
  </si>
  <si>
    <t>Informar y evidenciar que se ajustó el procedimiento de acción de tutela y se logró acortar el tiempo .
Informar y evidenciar que se emitió memorando solicitando  a las respectivas áreas la normatividad actualizada para su publicación de manera trimestral.
Informar y evidenciar que se revisaron los expedientes judiciales y se escanearon los documentos faltantes para actualizar los mismos, una vez se haga la apertura de los juzgados.
Informar y evidenciar que se estableció lista de chequeo de las actuaciones de los diferentes procesos.
Informar y evidenciar que se han elaborado los informes trimestrales del estado de los procesos en el Siproj.
Informar y evidenciar que se elaboracó la política de prevención de daño antijurídico de contrato realidad y que fue socializada a todos los supervisores de contratos de prestación de servicios en el Idipron 2 veces en el año.</t>
  </si>
  <si>
    <t xml:space="preserve">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t>
  </si>
  <si>
    <t>2019H25</t>
  </si>
  <si>
    <t xml:space="preserve">7.-El archivo de Gestión Contractual transgrede el artículo 4° de la Ley 594 de 2000 y el artículo 4° del Acuerdo 042 de 2002.
</t>
  </si>
  <si>
    <t>Plan de Reorganización y Revisión del archivo de Gestión Contratcual, realizando trimestralmente reunión de seguimiento.</t>
  </si>
  <si>
    <t>Una vez verificado el plan de mejoramiento y el seguimiento se observa: que el plan inicia el 8 de junio de 2020 y termina el 7 de junio de 2021. 
Se evidencia avance significativo de la acción de la siguiente manera: 
I seguimiento: Por adelantar reunión en el mes de noviembre por reorganización del personal de archivo
II Seguimiento: Se actualizó el PINAR (PLAN INSTITUCIONAL DE ARCHIVO) en el cual se contempla la reorganización y revisión del archivo de gestión contractual el para aprobación del comité de gestión y desempeño del 22 de abril.
Están pendiente aportar las reuniones trimestrales de seguimiento. En consecuencia, el hallazgo permanece con estado: ABIERTO</t>
  </si>
  <si>
    <t>Se observó ue no existen evidenciancias que permitan identificar cumplimiento en la  Reorganización y Revisión del archivo de Gestión Contractual, al cierre de la vigencia 2021</t>
  </si>
  <si>
    <t xml:space="preserve">
*A pesar de que el proceso no desribe los avances y soportes, si se adjuntan evidencias a la carpeda del Share Point, por lo cual se recomienda que se describan los soportes en este formato.
* Desde el proceso se aporta el Plan Institucional de archivo 2021 - 2024, pero no evidencian el plan de reorganización y Revisión del archivo de Gestión Contractual.</t>
  </si>
  <si>
    <t>* Se ebera explicar si desde plan institucional de archivo se realizara el plan de reorganización del archivo de Gestión contractual.
* Se debe adjuntar los soportes de los seguimientos al plan anteriormente mencionado, el seguimiento debe ser trimestral.</t>
  </si>
  <si>
    <t>Se observa en evidencias Plan Institucional de Archivo, empero no se observa de manera concreta seguimiento del procedimiento de archivo para concretar acción por parte del procedimiento.</t>
  </si>
  <si>
    <t>Se solicita que se haga el cierre de la acción toda vez que se ha adelantado el ajuste del manual de contratación incluyendo los requisitos para el primer aportar la garantía ajustada al acta de incio y en el caso de presentar prroogas o adiciones aportar la garantia contractual actualizada, lo cual subsana la situación presentada, de igual forma se crearon las listas e verificación documental las cuales fueron socializadas para mejorar la gestión del expediente contractual, lo anterior adicional a lo planteado con el area de archivo. con lo que se subsana la situación en un 100%</t>
  </si>
  <si>
    <t>Se aporta listas de verifiación documental por modalidad de contratación de bienes y servicios y Manual de contratación donde se encuentran asociadas en el numeral 6.3.1 Formatos del proceso de contratación</t>
  </si>
  <si>
    <t>Si bien se observa que el proceso realizó ajuste del manual de contratación y se obsrrvan formatos de verificación documental, no existe evidencia de reunión de  seguimiento trimestral de conformidad con la acción a realizar, impidiendo que se pueda realizar un análisis certero frente a las mejoras adoptadas por el proceso.</t>
  </si>
  <si>
    <t>PMAI-2019-006</t>
  </si>
  <si>
    <t>2019H26</t>
  </si>
  <si>
    <t>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t>
  </si>
  <si>
    <t>No se encontraban actualizados los ducumentos  del proceso durante la vigencia, entre ellos la caracterización del proceso donde se  encuntran los indoicaros de gestión</t>
  </si>
  <si>
    <t>El área de comunicaciones realizra la actualización de los  documentos del área entre ellos la caracterización del proceso donde se encuntran los indicadores que permitan medir la gestión del área</t>
  </si>
  <si>
    <t>Se revisa los soportes, donde se observa el Plan de Acción del 2020, Plan Estrategico de  comunicaciones y la Caracterización, en el analisis de los mismo, se evidencia que la Caracterización es del año 2018,siendo asi, la ctividad  no se ha cumplido.
Teniendo en cuenta que la actividad se encuentra vencida, se recomienda al proceso realizar las actividades necesarias para culminar con la acción propuesta</t>
  </si>
  <si>
    <t>actualizar la caracterizacion y los indicadores</t>
  </si>
  <si>
    <t>Se evidencia la actualización de 8 procedimientos</t>
  </si>
  <si>
    <t>Falta la arpobación y publicación de la caracterización.</t>
  </si>
  <si>
    <t xml:space="preserve">Se evidencia avance, pero esta pendiente la aprobación y publicación  de la caracterización </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</si>
  <si>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 Se deja el % de avance del seguimiento pasado con fecha del 23/02/2022</t>
  </si>
  <si>
    <t>Adjunar la caracterización de comunicaciones actualizada en la carpe de planes de mejoramiento</t>
  </si>
  <si>
    <t>Se evidencia la actualización de 8 procedimientos, incluida la actualización de la caracterización formato E-COM-CP-001 del 20 de abril de 2022.
https://idipronbgta-my.sharepoint.com/:b:/g/personal/comunicaciones_idipron_gov_co/EaxOKZZB0N9KsHrci3YpQrABDzUmcPx2GwXP8ZQYiUQhVg?e=kbwv5W</t>
  </si>
  <si>
    <t>PMAI-2019-007</t>
  </si>
  <si>
    <t>2019H27</t>
  </si>
  <si>
    <t>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t>
  </si>
  <si>
    <t xml:space="preserve">El área de comunicaciones desatendio los hallazgos realizados en las auditorias y no formulo los planes de mejora pertinentes para subsanar  actualizar los procedimientos y docuemntos internos. </t>
  </si>
  <si>
    <t xml:space="preserve">- Se creará la guía para la formulación del plan de comunicaciones 
- Se creará la guía de administración de la pagina web teniendo en cuenta los requerimientos del marco normativo 
-  </t>
  </si>
  <si>
    <t>Se revisan los soportes de acuerdo con el reporte del proceso, donde se evidencia lo siguiente.
- Los soportes que el proceso adjunto, son del año 2018 y la Auditoria realizada por el área de Control Interno Disciplinario es del año 2019.
- Las actividades formuladas por el proceso tienen como fecha a 30 de junio de 2019, las cuales se encuentran vencidas.
- A la fecha no hay avances de las actividades formuladas por el proceso (Se creará la guía para la formulación del plan de comunicaciones, Se creará la guía de administración de la página web teniendo en cuenta los requerimientos del marco normativo).
Teniendo en cuenta que la actividad se encuentra vencida, se recomienda al proceso realizar las actividades necesarias para culminar con la acción propuesta</t>
  </si>
  <si>
    <t xml:space="preserve">- Crear la guía para la formulación del plan de comunicaciones
- Crear la guía de administración de la pagina web teniendo en cuenta los requerimientos del marco normativo
-  </t>
  </si>
  <si>
    <t>No adjuntan soportes</t>
  </si>
  <si>
    <t>Crear  la guía para la formulación de plan de comunicaciones.</t>
  </si>
  <si>
    <t>No se ha dado cumplimiento de la elaboracion  de la guía para la formulación del plan de comunicaciones y de la guía de administración de la pagina web teniendo en cuenta los requerimientos del marco normativo.</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</si>
  <si>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*Es importante que en los avances se describan los ajustes realizados al procedimiento E-COM-PR-002, en donde se apliquen los lineamientos del marco normativo</t>
  </si>
  <si>
    <t>* Adjuntar el procedimiento Publicación portales web - E-COM-PR-002 en la carpeta de evidencias del plan de mejoramiento
* Crear la Guía para la formulación del Plan de comunicaciones</t>
  </si>
  <si>
    <t>Se evidencia el procedimiento publicacion portales WEB. Aprobado codigo E-COM-PR-002 del 18 de noviembre de 2021, publicado en el siguiente link: 
http://intranet.idipron.gov.co/index.php#212-procedimientos 
Sin emabrgo no se ha realizado la acción de crear la Guia para la formulación del Plan de comucicaciones.</t>
  </si>
  <si>
    <t xml:space="preserve">Desde el área de comunicaciones se actualizó y publicó en la intranet, conforme a lo establecido en los lineamientos de MIPG, los documentos internos (Política de comunicaciones vigente desde el 20 de mayo de 2020 y plan estratégico de comunicaciones vigente desde el 18 de marzo del 2020) y los procedimientos asociados al proceso de comunicaciones con vigencia desde el 17 de noviembre del 2021: 
001REALIZACIÓN DE PIEZAS DE COMUNICACIÓN
002 PUBLICACIÓN PORTALES WEB
003 ADMINISTRACIÓN DE REDES 
SOCIALES
004 ELABORACIÓN COMUNICADOS DE 
PRENSA
005 CUBRIMIENTO DE EVENTOS
De otra parte, se actualizó la caracterización de la dependencia que registra una fecha de aprobación del 3 de diciembre de 2021.  Formato E-COM-CP-001 versión 5 con vigencia desde el 29 de abril de 2022. El documento da cuenta de las principales actividades y productos de comunicaciones. 
Así mismo, se adelantó la actualización del Manual Operativo de Comunicaciones E-COM-MA-001 donde se presentan todos los lineamientos de comunicación interna y externa de la entidad. La versión 2 de este manual quedó vigente desde el 2 de agosto de 2022.
Desde el Área de comunicaciones se proyecta en octubre 2022 la guía para la elaboración y formulación del plan de comunicaciones como un manual que entrega los detalles a tener en cuenta para este documento estratégico del proceso de comunicaciones en la entidad. El documento se encuentra en etapa de revisión y aprobación para ser oficializado por parte de la OAP. 
Con la actualización de la documentación asociada al proceso de comunicaciones  y la proyección de la guía para la formulación de plan de comunicaciones se logra cumplir con las acciones establecidas en el plan de mejoramiento y se logra dar respuesta a los hallazgos identificados por el equipo auditor.  </t>
  </si>
  <si>
    <r>
      <t xml:space="preserve">https://idipronbgta-my.sharepoint.com/:b:/g/personal/comunicaciones_idipron_gov_co/EbLyfTFtxu1Ji7yS299ValEBdxaLeCcKicO9RL8XOdwZEw?e=d6tFc5
http://intranet.idipron.gov.co/index.php#212-procedimientos
</t>
    </r>
    <r>
      <rPr>
        <b/>
        <sz val="11"/>
        <color rgb="FF000000"/>
        <rFont val="Calibri"/>
        <family val="2"/>
        <scheme val="minor"/>
      </rPr>
      <t>Borrador guía de elaboración y formulación plan de comunicaciones.</t>
    </r>
  </si>
  <si>
    <t>Crear la guía para la formulación del plan de comunicaciones</t>
  </si>
  <si>
    <t>1. Se evidencia el Plan Estrategico de Comunicaciones 2020 https://idipronbgta-my.sharepoint.com/:b:/g/personal/comunicaciones_idipron_gov_co/EbLyfTFtxu1Ji7yS299ValEBdxaLeCcKicO9RL8XOdwZEw?e=d6tFc5
2.  Se evidencia los procedimientos del proceso de comunicaciones http://intranet.idipron.gov.co/index.php#212-procedimientos
3. No  se observa  que el proceso halla  realizado la acción de crear la Guia para la formulación del Plan de comucicaciones.</t>
  </si>
  <si>
    <t>SERGIO CASTRO</t>
  </si>
  <si>
    <t>PMAI-2019-008</t>
  </si>
  <si>
    <t>2019H28</t>
  </si>
  <si>
    <t>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t>
  </si>
  <si>
    <t xml:space="preserve">El área de de comunicaciones ha venido implementando los numerales de la guía pero no se ha establecido un trabajo conjunto con el área de sistemas para su total implementación </t>
  </si>
  <si>
    <t>Se creará una mesa de trabajo con el área de sistemas para definir los parametros de cumplimiento de la resolución 003 y establecer los  compromisos de cada área para su total cumplimeinto</t>
  </si>
  <si>
    <t>20/01/2019</t>
  </si>
  <si>
    <t>Teniendo en cuenta el reporte del proceso, no se evidencia la realización de la mesa de trabajo formulada como actividad de este plan.
La actividad se encuentra vencida, se recomienda al proceso realizar las actividades necesarias para culminar con la acción propuesta</t>
  </si>
  <si>
    <t>LLevar a cabo la mesa de trabajo con el área de sistemas para definir los parametros de cumplimiento de la resolución 003 y establecer los  compromisos de cada área para su total cumplimiento</t>
  </si>
  <si>
    <t>Se evidencia la matriz de información consolidada del Link de transparencia y acceso a la información - Resoolución 1519 de 2021</t>
  </si>
  <si>
    <t>Si bien se adjunta la matriz no se adjunta un plan de trabajo, ademas se debe es realizar un plan de trabajo de la Resolución 003 de 2017</t>
  </si>
  <si>
    <t>No se ha dado cumplimieno de la mesa de trabajo en donde se tratara el tema de Resolucion 003 de 2017.</t>
  </si>
  <si>
    <t>*Es importante que en los avances se describan los ajustes realizados al procedimiento E-COM-PR-002, en donde se apliquen los lineamientos del marco normativo (Resolución 003 de 2017)
*Para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
*En la carpeta de evidencias del tablero de control no se encuentra los soportes mecionados en el avance. Si bien se adjuntan links de consulta, los documentos deben estar cargados en la carpeta de SharePoint asignada para los soportes del plan demejoramiento de Comunicaciones.</t>
  </si>
  <si>
    <t>Se evidencia que no se ha realiizado la mesa de trabajo  con el área de sistemas en donde se definan los parametros de cumplimiento de la resolución 003 y establecer los  compromisos de cada área para su total cumplimeinto en cuanto a la resolución 003 de 2017</t>
  </si>
  <si>
    <t>Durante el seguimiento a la aplicación de la Guía de Sitios Web para las entidades del Distrito Capital  y demás dispocisiones, se observa que desde 2020 ya se había aplicado el Manual de Imagen de la nueva administración, se hicieron nuevos ajustes de acuerdo con la necesidad de imagen tanto de la entidad, como de la Secretaría de Integración Social y la Alcaldía en la Web institucional. Así mismo, se actualizó y publicó en la intranet el procedimiento de Portales Web para dejar los lineamientos para el diseñó y adecuación de los portales web del Instituto conforme a la norma establecida. El documento registra una fecha de aprobación del 18 de noviembre de 2021.  Formato E-COM-PR-002 versión 4 con vigencia desde la misma fecha.
En conjunto con el área de sistemas se han trabajdo las acciones de mejora y accesibilidad del portal web institucional en temas tales como: Barra de accesibilidad y boton participa.
Frente a la eficiencia administrativa mediante el buen uso de las tecnologías de la información y el fortalecimiento de la estrategia de Gobierno Digital se ha trabajado en conjunto con la OAP y sistemas el plan de adecuación 2022 donde se formularon acciones respecto a los criterios de accesibilidad y usabilidad de la web con el propósito de dar cumplimiento a la norma establecida.  
El 14 de julio se adelantó una mesa de trabajo donde se realizó un seguimiento y revisión al plan de adecuación y se determinó la realización de 3 actividades para dar cumplimiento a las 7 recomendaciones emitidas por el FURAG a cargo de la Oficina de Comunicaciones respecto a la norma de sitios web. Al respecto,  Comunicaciones inició la elaboración del autodiagnóstico de accesibilidad y usabilidad web y la aplicación de la norma.  
Finalmente, desde el área de comunicaciones se convoca a una mesa de trabajo conjunta con el área de sistemas para determinar las responsabilidades y alcances de cada área en el marco de los temas de accesibilidas, usabilidad y administración de la página web institucional en el marco de la norma establecida y vigente.</t>
  </si>
  <si>
    <r>
      <t xml:space="preserve">Acta mesa de trabajo plan de adecuación 
Autodiagnóstico de Accesibilidad y Usabilidad web
Link de documentos y portal web 
http://intranet.idipron.gov.co/index.php#212-procedimientos
https://idipronbgta-my.sharepoint.com/:b:/g/personal/comunicaciones_idipron_gov_co/EVyiO2NGk4xPuTIBqvVyc2ABCLQBWcCngpOb2vg5odwrKg?e=QdAQsE
https://idipronbgta-my.sharepoint.com/:i:/g/personal/comunicaciones_idipron_gov_co/EXwnNs8TrllPu7_ob5uHlBwBsuy9KzZHU7pVEK6-iKACRw?e=Q23Pjm
</t>
    </r>
    <r>
      <rPr>
        <b/>
        <sz val="11"/>
        <color rgb="FF000000"/>
        <rFont val="Calibri"/>
        <family val="2"/>
        <scheme val="minor"/>
      </rPr>
      <t>PDF correo solicitud y respuesta mesa de trabajo programada entre las dos áreas.</t>
    </r>
  </si>
  <si>
    <t>Realizar la mesa de trabajo con el área de sistemas para definir parámetros de cumplimiento de la resolución 003 de 2017</t>
  </si>
  <si>
    <t>Se observa Acta de Revisión del Plan de Adecuación 2022 de la Oficina de Comunicaciones y el Diagnóstico Accesibilidad y Usabilidad Portal Web IDIPRON
No se observa que el proceso de comunicaciones  halla realiizado  mesas de trabajo  con el área de sistemas en donde se definan los parametros de cumplimiento de la resolución 003 de 2017  y establecer los  compromisos de cada área para su total cumplimeinto.</t>
  </si>
  <si>
    <t>Formulacion de plan de mejoramiento</t>
  </si>
  <si>
    <t>EL SEGUIMIENTO DE ESTE HALLAZGO YA SE ENVIO A CONTROL INTERNO DESDE EL PASADO SEGUIMIENTO (23/02/2022) Y SE ENCUENTRA PENDIENTE POR EVALUACIÓN</t>
  </si>
  <si>
    <t>LA ACTIVIDAD YA SE ENCUENTRA AL 100%
PENDINTE POR EVALUACIÓN DE LA OCI</t>
  </si>
  <si>
    <t>PMAI-2019-013</t>
  </si>
  <si>
    <t>2019H33</t>
  </si>
  <si>
    <t>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t>
  </si>
  <si>
    <t>Se evidencia el plan de acción de la vigencia 2021 y sus seguimientos</t>
  </si>
  <si>
    <t>Este hallazgo se debera cerrar con la aprobación y publicación de la caracterización de comunicaciones (axctualizada)</t>
  </si>
  <si>
    <t xml:space="preserve">*En la carpeta de evidencias del tablero de control no se encuentra los soportes mecionados en el avance. Si bien se adjuntan links de consulta, los documentos deben estar cargados en la carpeta de SharePoint asignada para los soportes del plan demejoramiento de Comunicaciones.
*En la columna de soportes se debe escribir las eviidencias de la actividad
</t>
  </si>
  <si>
    <t>PMAI-2019-014</t>
  </si>
  <si>
    <t>2019H34</t>
  </si>
  <si>
    <t>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t>
  </si>
  <si>
    <t xml:space="preserve">Por error involuntario, se fechó la Resolución 644 con un mes después (14 de noviembre).  
Con respecto a La Resolución 555 del 8 de octubre con CDP: 2018002850 del 9 de octubre, se pudo identificar la necesidad de solicitar un  CPD adicional que cubriera la resolución, sin observar la fecha de la misma. </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</si>
  <si>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Sin embargo es importante indicar que el reporte de la STMEO se realiza al finalizar el seguimiento</t>
  </si>
  <si>
    <t xml:space="preserve">No es visible en el tablero la acción formulada. Tampoco cuenta con indicador, ni meta formulados.
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t>
  </si>
  <si>
    <t xml:space="preserve">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t>
  </si>
  <si>
    <t>PMAI-2019-015</t>
  </si>
  <si>
    <t>2019H35</t>
  </si>
  <si>
    <r>
      <t xml:space="preserve">1.2     El valor a reconocer como estímulo de corresponsabilidad no se evidencia suficientemente justificado, ya que el </t>
    </r>
    <r>
      <rPr>
        <i/>
        <sz val="10"/>
        <rFont val="Arial"/>
        <family val="2"/>
      </rPr>
      <t>Estatuto Orgánico del Instituto</t>
    </r>
    <r>
      <rPr>
        <sz val="10"/>
        <rFont val="Arial"/>
        <family val="2"/>
      </rPr>
      <t xml:space="preserve">, </t>
    </r>
    <r>
      <rPr>
        <i/>
        <sz val="10"/>
        <rFont val="Arial"/>
        <family val="2"/>
      </rPr>
      <t>Resolución 020 de 1986</t>
    </r>
    <r>
      <rPr>
        <sz val="10"/>
        <rFont val="Arial"/>
        <family val="2"/>
      </rPr>
      <t>,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t>
    </r>
  </si>
  <si>
    <t xml:space="preserve">´Debilidad frente a las consideraciones para otorgar el estimulo de corresponsabilidad que se describen en la resolución 025 de 2017.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</si>
  <si>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</si>
  <si>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</si>
  <si>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 xml:space="preserve">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</si>
  <si>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PMAI-2019-018</t>
  </si>
  <si>
    <t>2019H36</t>
  </si>
  <si>
    <t xml:space="preserve">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t>
  </si>
  <si>
    <t xml:space="preserve">Debilidades en el desarrollo del proceso de concesión de estímulos de corresponsabilidad y en la efectividad de los controles establecidos para su cobro efectivo por parte de los Jóvenes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</si>
  <si>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</si>
  <si>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 xml:space="preserve">Se reporta como evidencias la actualización y socialización del procedimiento CONCESIÓN DE ESTÍMULOS DE  CORRESPONSABILIDAD M-MEM-PR-001 Versión 9 del 25 de agosto de 2021. Se concluye que la causa esta subsanada  </t>
  </si>
  <si>
    <t>PMAI-2019-019</t>
  </si>
  <si>
    <t>2019H37</t>
  </si>
  <si>
    <t xml:space="preserve">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</si>
  <si>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</si>
  <si>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PMAI-2019-020</t>
  </si>
  <si>
    <t>2019H38</t>
  </si>
  <si>
    <t xml:space="preserve">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t>
  </si>
  <si>
    <t xml:space="preserve">Se realizaron reprogramaciones que superaron los 180 días posteriores al reconocimiento de los estímulos sin evidenciar las motivaciones que dieron lugar a las mismas.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</si>
  <si>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</si>
  <si>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reportada se observa la xistebcia de reportes en excel con listas de Jovenes, así mismo se eevidencian las resoluciones con reintegro de los recursos a la Secretaria de Hacienda.</t>
  </si>
  <si>
    <t xml:space="preserve"> Se evidencia la xistebcia de reportes en excel con listas de Jovenes, y  las resoluciones con reintegro de los recursos a la Secretaria de Hacienda. Se subsana el hallazgo</t>
  </si>
  <si>
    <t>PMAI-2019-021</t>
  </si>
  <si>
    <t>2019H39</t>
  </si>
  <si>
    <t>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t>
  </si>
  <si>
    <t>Debilidades en los puntos de control del procedimiento CONCESIÓN DE ESTÍMULO DE
CORRESPONSABILIDAD-M-MEM-PR-001</t>
  </si>
  <si>
    <t xml:space="preserve"> Se considra que la actividad reportada resuelve la causa del hallazgo.   Se evidencia  actualización  y socialización del procedimiento CONCESIÓN DE ESTÍMULOS DE  CORRESPONSABILIDAD M-MEM-PR-001 Versión 9 del 25 de agosto de 2021.  </t>
  </si>
  <si>
    <t>PMAI-2019-025</t>
  </si>
  <si>
    <t>2019H42</t>
  </si>
  <si>
    <t>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t>
  </si>
  <si>
    <t>Se resuelve la causa del hallazgo.
 Se aporta como evidencia la actualización y socialización del procedimiento CONCESIÓN DE ESTÍMULOS DE  CORRESPONSABILIDAD M-MEM-PR-001 Versión 9 del 25 de agosto de 2021.</t>
  </si>
  <si>
    <t>Contextos Pedagogicos</t>
  </si>
  <si>
    <t>PMAI-2019-028</t>
  </si>
  <si>
    <t>2019H43</t>
  </si>
  <si>
    <t>No se cuenta con parámetros claros y tangibles que permitan establecer la ubicación o tránsito de los NNAJ de una etapa a otra dentro del modelo Pedagógico del IDIPRON</t>
  </si>
  <si>
    <t xml:space="preserve">Falta claridad en los manuales Operativos de los contextos pedagógicos que establezcan que el modelo es dinámico y por tanto no se ubica al NNAJ en una etapa, se ubican las actividades. </t>
  </si>
  <si>
    <t xml:space="preserve">Ajustar Manuales Operativos de los contextos Pedagógicos para hacer explicito que las etapas tienen actividades y que el NNAJ  puede estar simultáneamente en dos o mas etapas del modelo. </t>
  </si>
  <si>
    <t>La acción de mejora habla del ajuste de Manuales y no se encuentra el avance en lo presentado.</t>
  </si>
  <si>
    <t>Ajutsar Manuales Operativos de los contextos Pedagógicos</t>
  </si>
  <si>
    <t>Acción vencida. No se aportan evidencias del ajuste a manuales operativos de los Contextos Pedagógicos.</t>
  </si>
  <si>
    <t>No se tiene evidencias de los Manuales Operativos de los contextos Pedagógicos para hacer explicito que las etapas tienen actividades y que el NNAJ puede estar simultáneamente en dos o mas etapas del modelo.</t>
  </si>
  <si>
    <t>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t>
  </si>
  <si>
    <t xml:space="preserve">
Se presentó solicitud de reformulación de acción , a través de radicado Número 2022IE 5303- se adjunta memorando .  </t>
  </si>
  <si>
    <t>Si bien, se observa radicado 2022IE5305 solicitando la reformulación de la acción, no se observa avance en la reformulación o en las acciones formuladas</t>
  </si>
  <si>
    <t xml:space="preserve">Carlos Andrés Guerra Jiménez </t>
  </si>
  <si>
    <t>Secretaria general</t>
  </si>
  <si>
    <t>PMAI-2019-032</t>
  </si>
  <si>
    <t>2019H44</t>
  </si>
  <si>
    <t>1. Realizar por parte del área de gestión documental asistencias técnicas en las diferentes Unidades (Servitá, Arcadia, La Florida y Molinos) validando el estado de organización del archivo</t>
  </si>
  <si>
    <t>Se evidencia en el seguimiento la realización de visitas técnias del área e Gestión documental a las UPI Servita, Florida y Molinos y se deja consignada la visita en actas.</t>
  </si>
  <si>
    <t xml:space="preserve">Visita técnia por parte del áre de Gestión Docuemntal a la UPI Arcadia. </t>
  </si>
  <si>
    <t>Acción vencida. Se observan actas de visita a UPI Florida, Servitá y reprogramación de vista en UPI Molinos, pendiente acta UPI Arcadia.</t>
  </si>
  <si>
    <t>Se evidencia la realizacion  de las visitas  técnicas en las siguientes Unidades (Servitá, La Florida y Molinos), queda pendiente la Unidad Arcadia. se soporta con las actas de las visitas.</t>
  </si>
  <si>
    <t>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
Sin embargo al revisar las actas se observa que la visita tecnica no se pudo realizar en Unidad de molinos
No se evidencian soportes de la realizacion de transferencias primarias, como soporte se indica el Oficio radicado 2022IE468, sin embargo al revisar la carpeta digital este no se evidencia</t>
  </si>
  <si>
    <t>Visita tecnica a la unidad molinos</t>
  </si>
  <si>
    <t xml:space="preserve">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t>
  </si>
  <si>
    <t xml:space="preserve">Se presentó solicitud de reformulación de acción , a través de radicado Número 2022IE 5303- se adjunta memorando .  </t>
  </si>
  <si>
    <t>PMAI-2019-034</t>
  </si>
  <si>
    <t>3. Realizar los ajustes de acuerdo a las visitas y acompañamiento brindado</t>
  </si>
  <si>
    <t>Se evidencia el planteamiento de compromisos en las actas, los cuáles correponden a los ajustes de acompañamiento brindado por el área de Gestión Documental.</t>
  </si>
  <si>
    <t>Sguimiento y cumplimiento a compromisos establecidos.</t>
  </si>
  <si>
    <t>Se observa reporte de segumientos y compromisos generados en las visitas de Gestión Documental, pendiente presentar soportes de su cumplimiento.</t>
  </si>
  <si>
    <t>Si bien se oberva que se Realizó el acompañamiento  de gestion documental a las  unidades productoras, no se tiene la evidencia de todos los ajustes realizados, quedando actividades realizar en la vigencia 2021 y 2022</t>
  </si>
  <si>
    <t>No se evidencian soportes de la realizacion de transferencias primarias, como soporte se indica el Oficio radicado 2022IE468, sin embargo al revisar la carpeta digital este no se evidencia</t>
  </si>
  <si>
    <t>Soportes  de los ajustes de acuerdo a las visitas y acompañamiento brindado</t>
  </si>
  <si>
    <t>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t>
  </si>
  <si>
    <t>PMAI-2019-035</t>
  </si>
  <si>
    <t xml:space="preserve">4. Realizar Seguimiento a la información reportada por Gestión documental y las tareas de cada una de las visitas.  </t>
  </si>
  <si>
    <t>Se evidencia el planteamiento de compromisos en las actas, los cuáles correponden a los ajustes de acompañamiento brindado por el área de Gestión Documental, se debe realizar seguimiento y cierre a los compromisos propuestos.</t>
  </si>
  <si>
    <t>Cierre de compromisos.</t>
  </si>
  <si>
    <t>Pendiente seguimiento al cumplimiento de compromisos producto de las visitas realizadas a las UPIS y reportes de Gestión Documental.</t>
  </si>
  <si>
    <t>Soportes de Seguimiento a la información reportada por Gestión documental y las tareas de cada una de las visitas</t>
  </si>
  <si>
    <t>PMAI-2019-037</t>
  </si>
  <si>
    <t>2019H45</t>
  </si>
  <si>
    <t>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t>
  </si>
  <si>
    <t xml:space="preserve">Ausencia de un documento oficializado que defina la entrega de alimentos a servidores que realizan acompañamiento pedagógico en el comedor.   </t>
  </si>
  <si>
    <t xml:space="preserve">Elaboración y oficialización por parte de la Subdirección Técnica de Métodos,  de un documento que defina el lineamiento para  la entrega de alimentos a servidores que realizan acompañamiento en el comedor . </t>
  </si>
  <si>
    <t>Se cuenta con el borrador del istructivo, sin embargo, no se evidencia proceso de oficialización.</t>
  </si>
  <si>
    <t>Instructivo oficializado.</t>
  </si>
  <si>
    <t>Se evidencia construcción instructivo que incluye lineamientos para la entrega de alimentos a servidores. Pendiente oficialización del documento.</t>
  </si>
  <si>
    <t>Se evidencia la elaboración   del documento que define el lineamiento para  la entrega de alimentos a servidores que realizan acompañamiento en el comedor, sin embargo, esta pediente la oficializacion del documento</t>
  </si>
  <si>
    <t xml:space="preserve">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t>
  </si>
  <si>
    <t>Contextos Pedagogico internado
Contextos Pedagogico externado</t>
  </si>
  <si>
    <t>PMAI-2019-042</t>
  </si>
  <si>
    <t>2019H46</t>
  </si>
  <si>
    <t>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t>
  </si>
  <si>
    <t>Debilidades en  el cumplimiento del instructivo 002 TRASLADOS Y CAMBIO DE SERVICIO DE LOS NIÑOS, NIÑAS,ADOLESCENTES Y JOVENES M-MEX-IN-002</t>
  </si>
  <si>
    <t xml:space="preserve">1. Seguimientos periódicos por parte de la Subdirección de Métodos a cada una de las UPI,  para que se cumplan las condiciones estipuladas en  el  instructivo 002 TRASLADOS Y CAMBIO DE SERVICIO DE LOS NIÑOS, NIÑAS,ADOLESCENTES Y JOVENES M-MEX-IN-002 </t>
  </si>
  <si>
    <t>Si</t>
  </si>
  <si>
    <t>Realizar los seguimientos enunciados en la accion de nejora establecida</t>
  </si>
  <si>
    <t>Acción vencida. 
No se presentan soportes del seguimiento establecido por la Subdirección de Métodos.</t>
  </si>
  <si>
    <t xml:space="preserve">
No se evidecian los soportes del seguimiento establecido por la Subdirección de Métodos.</t>
  </si>
  <si>
    <t>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
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t>
  </si>
  <si>
    <t xml:space="preserve">Seguimientos periódicos por parte de la Subdirección de Métodos a cada una de las UPI,  para que se cumplan las condiciones estipuladas en  el  instructivo 002 TRASLADOS Y CAMBIO DE SERVICIO DE LOS NIÑOS, NIÑAS,ADOLESCENTES Y JOVENES M-MEX-IN-002 </t>
  </si>
  <si>
    <t>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t>
  </si>
  <si>
    <t>Gestion de inventarios, almacen y economato</t>
  </si>
  <si>
    <t>Gerencia de recursos fisicos</t>
  </si>
  <si>
    <t>PMAI-2019-049</t>
  </si>
  <si>
    <t>2019H47</t>
  </si>
  <si>
    <t>No se gestiona adecuadamente el Inventario de elementos de consumo, generando excedentes de elementos almacenados. Se debe observar la Gestión Fiscal, la cual está definida en el artículo 3° de la Ley 610.</t>
  </si>
  <si>
    <t xml:space="preserve">Falencias en los controles, en lo referente a nivel de existencias,  ya que no existe un documento que establezca un lineamiento para el manejo de los espacios de almacenamiento temporal </t>
  </si>
  <si>
    <t xml:space="preserve">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t>
  </si>
  <si>
    <t>Se evidenicia avance en la elaboración del documento, sin embago, no se evidencia proceso de oficialización.</t>
  </si>
  <si>
    <t>oficialización documento</t>
  </si>
  <si>
    <t xml:space="preserve">Se evidencia documento borrador procedimiento para el control de bienes de consumo y consumo controlado. Pendiente aprobación y oficialización.
</t>
  </si>
  <si>
    <t xml:space="preserve">Se evidencia que se tiene el  borrador del procedimiento para el control de bienes de consumo y consumo controlado. pero esta  pendiente aprobación y oficialización.
</t>
  </si>
  <si>
    <t>procediento  GESTIÓN Y CONTROL DE LOS ELEMENTOS DE CONSUMO Y CONSUMO CONTROLADO UBICADOS EN LOS ESPACIOS DE ALMACENAMIENTO TEMPORAL DE LAS UNIDADES DE PROTECCIÓN INTEGRAL M-MIN-PR-003- y en la condición número 1 , se estableció "Los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t>
  </si>
  <si>
    <t xml:space="preserve">Se evidencia que se tiene el   procedimiento para el control de bienes de consumo y consumo controlado. aprobado y oficializado.
</t>
  </si>
  <si>
    <t>PMAI-2019-051</t>
  </si>
  <si>
    <t>2019H48</t>
  </si>
  <si>
    <t>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t>
  </si>
  <si>
    <t>La inadecuada organización dificulta el acceso a los elementos; esto unido a la falta de referenciación de los estantes, cuando los hay, retrasa la ubicación de estos.</t>
  </si>
  <si>
    <t xml:space="preserve">Solicitar al Área de almacén concepto de almacenamiento de elementos y diagnostico de necesidades </t>
  </si>
  <si>
    <t>Acción vencida. 
No se presentan soportes de avance en la acción.</t>
  </si>
  <si>
    <t xml:space="preserve">
No se evidencian los soportes de las actividades a realizar </t>
  </si>
  <si>
    <t>Se evidencia actas de visita y revisión espacio de almacenamiento, sin embargo los soportes no son coherentes con la accion ya que la formulada es " Solicitar al Área de almacén concepto de almacenamiento de elementos y diagnostico de necesidades "</t>
  </si>
  <si>
    <t xml:space="preserve">concepto por parte de almacen,  de almacenamiento de elementos y diagnostico de necesidades </t>
  </si>
  <si>
    <t xml:space="preserve">
No se evidencian los soportes de las actividades a realizar indicadas en las acciones fornuladas</t>
  </si>
  <si>
    <t>PMAI-2019-052</t>
  </si>
  <si>
    <t>2019H49</t>
  </si>
  <si>
    <t>Falta de medidas básicas de seguridad para evitar el riesgo de pérdidas por incendio, ya que los extinguidores no se recargan oportunamente y en algunas ocasiones en los Espacios de Almacenamiento no se observa acceso a ellos.</t>
  </si>
  <si>
    <t>No se formularon acciones para subsanar el hallazgo. Revisar asignación de responsables para la formulación.</t>
  </si>
  <si>
    <t>No es visible en el tablero la acción formulada, tampoco cuenta con indicador, ni meta formulados. Sin embargo una vez revisado el hallazgo se considra que la gestión reportada resuelve la causa del mismo. 
Se observa la verificación de extintores como un control ejecutado a través del formato A-GDH-FT-057, así como correo electronicos con reporte de las necesidad de recarga de extintores remitidos a SST.</t>
  </si>
  <si>
    <t>No se visualizan acciones ni indicador, ni meta formulados para subsanar el hallazgo, como evidencia aportaron un correo exponiendo el proceso de verificación de extintores en los baños públicos y soportan el formato diligenciado inspección de extintores</t>
  </si>
  <si>
    <t>PMAI-2019-053</t>
  </si>
  <si>
    <t>2019H50</t>
  </si>
  <si>
    <t>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t>
  </si>
  <si>
    <t xml:space="preserve">Inadecuado seguimiento a las actividades de voluntariado </t>
  </si>
  <si>
    <t xml:space="preserve">Formular e implementar una herramienta por parte de la Coordinadora de voluntariado, que permita realizar seguimientos a las  mismas en cada UPI. </t>
  </si>
  <si>
    <t xml:space="preserve">Acción vencida. 
No se presentan soportes de avance en la acción.	</t>
  </si>
  <si>
    <t>No se adjuntan soportes, se indica por parte del proceso "Durante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 pese a lo anterior para el cierre de la accion se debe evidenciar que la situacion que se presento en su momento se halla subsanado.</t>
  </si>
  <si>
    <t>Soportes  de que la situacion que se presento en su momento se halla subsanado.</t>
  </si>
  <si>
    <t>Responsables UPIS</t>
  </si>
  <si>
    <t>PMAI-2019-056</t>
  </si>
  <si>
    <t>2019H53</t>
  </si>
  <si>
    <t>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t>
  </si>
  <si>
    <t>Para algunas unidades el espacio de estantería se encuentra obsoleto y con el tiempo ha presentado deterioros.
Algunos espacios no cuentan con identificación topográfica en la estantería.</t>
  </si>
  <si>
    <t>Realizar un diagnostico del estado actual y de las necesidades de la estantería para archivo en la Entidad.</t>
  </si>
  <si>
    <t>Se evidencia actas en las cuales se aplica el foirmato de inspecciones de instalaciones fisicas y sistemas de almacenamiento en los cuales se revisan las acracteristicas constructivas y de almacenamiento</t>
  </si>
  <si>
    <t>Trabajo recursos</t>
  </si>
  <si>
    <t>PMAI-2019-057</t>
  </si>
  <si>
    <t>2019H54</t>
  </si>
  <si>
    <t>Realizar la solicitud al Área de Almacén e Inventarios para el suministro de la información de las existencias de estantería</t>
  </si>
  <si>
    <t>Se evidemcia actas de vistia y revisión de espacios de al,acenamiento, sin embargo, la acción corresponde a solicitar la existencia de estanteria</t>
  </si>
  <si>
    <t xml:space="preserve">solicitud al área de Almacén e inventarios, información sobre la existencia de estantería </t>
  </si>
  <si>
    <t xml:space="preserve">
No se evidencian los soportes de las actividades a realizar en cuanto a la solicitud al area de almacen sobre ka existencia de estanteria </t>
  </si>
  <si>
    <t>PMAI-2019-058</t>
  </si>
  <si>
    <t xml:space="preserve"> Realizar distribución de la estantería que se encuentre en el Almacén e Inventario</t>
  </si>
  <si>
    <t>Se realiza revisión de las actas adjuntas como soporte por parte del proceso y se logra evidenciar que no hubo una distribución de la estantería, tal y como se propuso</t>
  </si>
  <si>
    <t>los soportes que muestren la distribución de la estantería</t>
  </si>
  <si>
    <t>No se tiene evidecia de la Realización de la distribución de la estantería que se encuentre en el Almacén e Inventario</t>
  </si>
  <si>
    <t>Realizar distribución de la estantería que se encuentre en el Almacén e Inventario</t>
  </si>
  <si>
    <t>PMAI-2019-059</t>
  </si>
  <si>
    <t>2019H55</t>
  </si>
  <si>
    <t>Acción vencida. Se observan actas de visita a UPI Florida, reprogramación de vista en UPI Molinos, pendiente acta UPI Arcadia, Edén y Liberia.</t>
  </si>
  <si>
    <t>Se observan actas de a las UPI Servita, Florida y Molinos, pendiente acta UPI Arcadia.</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</si>
  <si>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t>
  </si>
  <si>
    <t>Se observan actas de a las UPI Servita, Florida, Molinos, Arcadia, Eden, Liberia. asi como la evidencia de las tranferencias.</t>
  </si>
  <si>
    <t>PMAI-2019-061</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</si>
  <si>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adsjuntos los ajustes realizados conforme a la visita</t>
  </si>
  <si>
    <t>Soportes de los  los ajustes  realizados conforme a las observaciones realizados  en las visitas y acompañamiento brindado por parte de gestion documental en la UPI servita</t>
  </si>
  <si>
    <t>Se evidencias actas de a las UPI Servita, Florida, Molinos, Arcadia, Eden, Liberia. asi como la evidencia de las tranferencias. pero no se encuentra soporte de los ajustes realizados conforme a las observaciones detectadas en las visitas.</t>
  </si>
  <si>
    <r>
      <t xml:space="preserve">Seguimiento anterior:
</t>
    </r>
    <r>
      <rPr>
        <sz val="11"/>
        <color rgb="FF000000"/>
        <rFont val="Calibri"/>
        <family val="2"/>
        <scheme val="minor"/>
      </rPr>
      <t xml:space="preserve">
Por parte del área de gestión documental, se realizaron las visitas técnicas, y en las UPI, se realizaron las ajustes solicitados, en las cuales se observa  que se revisó el archivo  de gestión correspondiente  evidenciando que la documentación se encuentra clasificada y ordenada de acuerdo a la normatividad vigente</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formulada,  se desarrollan visitas  técnicas por parte del Área de Gestión documental al estado del archivo,   y por parte  de las Unidades, se realizaron los ajustes  de acuerdo a las visitas de acompañamiento brindado. Dando cumplimiento al 100% de la acción formulada.
Por lo anterior se detallan  las acciones realizadas en las Unidades de Protección Integral  de  Florida, El Edén, Arcadia, Liberia y Molinos, para dar cumplimiento a la acción, como sigue a continuación: 
-Para la Upi Molinos se adelanto  visita el 16 de septiembre de 2021  y  en cumplimiento de los ajustes de la visita, la UPI,  realizó el inventario documental , realizó  el levantamiento de la base de datos de beneficiarios activos   y el listado de egresos y las transferencias de las historias sociales.
Para la UPI Arcadia, se adelanto  visita el 22 de julio  de 2021 y  en cumplimiento de los ajustes de la visita, la UPI,  realizó el inventario documental  y  las transferencias de las historias sociales.
Para la UPI Florida, se adelanto  visita el 12 de agosto de 2021, y  en cumplimiento de los ajustes de la visita, la UPI,  realizó el inventario documental,  las transferencias primarias  al Archivo de la entidad a través de acta del 01-10-2021 y  las transferencias de las historias sociales.
Para la UPI Liberia, se adelantó visita del 8 de Julio de 2021 y  en cumplimiento de los ajustes de la visita, la UPI,  realizó el inventario documental  y  se realizaron  las transferencias primarias bajo acta del  18-08-2021.
 Para la UPI Eden, se adelantó visita del 8 de Julio de 2021 y  en cumplimiento de los ajustes de la visita, la UPI,  realizó el inventario documental, se realizaron  las transferencias primarias bajo acta del  01-10-2021  y se realizó el traslado de las historias sociales a Santa Lucia , Arcadia, Liberia</t>
    </r>
  </si>
  <si>
    <r>
      <t>Para evidenciar la realización de las actividades que dan cumplimiento a la acción formulada se aporta:</t>
    </r>
    <r>
      <rPr>
        <b/>
        <sz val="11"/>
        <color rgb="FF000000"/>
        <rFont val="Calibri"/>
        <family val="2"/>
        <scheme val="minor"/>
      </rPr>
      <t xml:space="preserve">
Para la UPI Molinos:</t>
    </r>
    <r>
      <rPr>
        <sz val="11"/>
        <color rgb="FF000000"/>
        <rFont val="Calibri"/>
        <family val="2"/>
        <scheme val="minor"/>
      </rPr>
      <t xml:space="preserve">
Acta de  visita el 16-09-2021  
Inventario Documental de la UPI
Base Excel - Beneficiarios activos UPI Molinos
Base Excel- Egresos acumulativos.</t>
    </r>
    <r>
      <rPr>
        <sz val="11"/>
        <rFont val="Calibri"/>
        <family val="2"/>
        <scheme val="minor"/>
      </rPr>
      <t xml:space="preserve">
Transferencia historias sociales.</t>
    </r>
    <r>
      <rPr>
        <b/>
        <sz val="11"/>
        <color rgb="FF000000"/>
        <rFont val="Calibri"/>
        <family val="2"/>
        <scheme val="minor"/>
      </rPr>
      <t xml:space="preserve">
Para la UPI Arcadia:</t>
    </r>
    <r>
      <rPr>
        <sz val="11"/>
        <color rgb="FF000000"/>
        <rFont val="Calibri"/>
        <family val="2"/>
        <scheme val="minor"/>
      </rPr>
      <t xml:space="preserve">
Acta de  visita del 22-07-2021 
Inventario Documental de la UPI.</t>
    </r>
    <r>
      <rPr>
        <sz val="11"/>
        <rFont val="Calibri"/>
        <family val="2"/>
        <scheme val="minor"/>
      </rPr>
      <t xml:space="preserve">
Transferencia historias sociales.</t>
    </r>
    <r>
      <rPr>
        <sz val="11"/>
        <color rgb="FFFF0000"/>
        <rFont val="Calibri"/>
        <family val="2"/>
        <scheme val="minor"/>
      </rPr>
      <t xml:space="preserve"> </t>
    </r>
    <r>
      <rPr>
        <sz val="11"/>
        <color rgb="FF000000"/>
        <rFont val="Calibri"/>
        <family val="2"/>
        <scheme val="minor"/>
      </rPr>
      <t xml:space="preserve"> </t>
    </r>
    <r>
      <rPr>
        <b/>
        <sz val="11"/>
        <color rgb="FF000000"/>
        <rFont val="Calibri"/>
        <family val="2"/>
        <scheme val="minor"/>
      </rPr>
      <t xml:space="preserve">
Para la UPI Florida:</t>
    </r>
    <r>
      <rPr>
        <sz val="11"/>
        <color rgb="FF000000"/>
        <rFont val="Calibri"/>
        <family val="2"/>
        <scheme val="minor"/>
      </rPr>
      <t xml:space="preserve">
Acta de  visita del 12 -08- 2021
Inventario documental de la UPI.
Acta de transferencia primarias del 01-10-2021</t>
    </r>
    <r>
      <rPr>
        <sz val="11"/>
        <rFont val="Calibri"/>
        <family val="2"/>
        <scheme val="minor"/>
      </rPr>
      <t xml:space="preserve">
transferencias de las historias sociales.</t>
    </r>
    <r>
      <rPr>
        <b/>
        <sz val="11"/>
        <color rgb="FF000000"/>
        <rFont val="Calibri"/>
        <family val="2"/>
        <scheme val="minor"/>
      </rPr>
      <t xml:space="preserve">
Para la UPI Liberia</t>
    </r>
    <r>
      <rPr>
        <sz val="11"/>
        <color rgb="FF000000"/>
        <rFont val="Calibri"/>
        <family val="2"/>
        <scheme val="minor"/>
      </rPr>
      <t xml:space="preserve">
 Acta de  visita del 8-07- 2021
Inventario documental de la UPI.
Acta de transferencia primarias del 18-08-2021.</t>
    </r>
    <r>
      <rPr>
        <b/>
        <sz val="11"/>
        <color rgb="FF000000"/>
        <rFont val="Calibri"/>
        <family val="2"/>
        <scheme val="minor"/>
      </rPr>
      <t xml:space="preserve">
 Para la UPI Eden</t>
    </r>
    <r>
      <rPr>
        <sz val="11"/>
        <color rgb="FF000000"/>
        <rFont val="Calibri"/>
        <family val="2"/>
        <scheme val="minor"/>
      </rPr>
      <t xml:space="preserve">
Acta de  visita del 8 -07- de 2021
Acta de transferencias  primarias del  01-10-2021.
Inventario Documental
 Transferencias de las historias sociales.</t>
    </r>
  </si>
  <si>
    <t>En la evidencia aportada, se observa las actas de las visitas realizadas por el área de gestión documental en las unidades de Arcadia, Eden, Florida, Liberia y Molinos con dejando en las actas la organización de los archivos digitales y físicos y transferencias documentales</t>
  </si>
  <si>
    <t>PMAI-2019-062</t>
  </si>
  <si>
    <t>Se evidencia el planteamiento de compromisos en las actas, los cuáles correponden a los ajustes de acompañamiento brindado por el área de Gestión Documental, pendiente por realizar seguimiento y cierre a los compromisos propuestos.</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</si>
  <si>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t>
  </si>
  <si>
    <t>Seguimiento por parte de la STMEO  a la información reportada por Gestión documental y las tareas de cada una de las visitas</t>
  </si>
  <si>
    <t xml:space="preserve">En cumplimiento de la acción formulada,  se desarrolló mesa de trabajo entre la STMEO y el área de Gestión Documental para hacer seguimiento  a los compromisos de las UPI, frente a las visitas realziadas, la cual se documentó  mediante acta  del 15 de noviembre de 2021 .  Dando así cumplimiento al 100% de la acción. </t>
  </si>
  <si>
    <t xml:space="preserve"> En evidencia del cumplimiento de la acción se aporta acta del 15 de noviembre de 2021. </t>
  </si>
  <si>
    <t xml:space="preserve">No se formularon acciones para subsanar el hallazgo. Revisar asignación de responsables para la formulación.	</t>
  </si>
  <si>
    <t xml:space="preserve">Se evidencia Informe de actividades UPI EL EDEN vigencia 2021,  Soporte entrega de botiquin de primeros auxilios UPI El Eden y  Acta instalación señalización informativa y preventiva </t>
  </si>
  <si>
    <t>Pendiente evidenciar que se subsanaron las siguientes situaciones:
1.flotadores
2.detectores de inmersión o alarmas de agua que activen inmediatamente un sistema de alarma provisto de sirena 
3.protección para prevenir entrampamientos, 4.reglamento para su uso
5.personal certificado de rescate salvavidas</t>
  </si>
  <si>
    <t>Hallazgo sin formulación de acción – acción vencida.</t>
  </si>
  <si>
    <t>PMAI-2019-074</t>
  </si>
  <si>
    <t>2019H63</t>
  </si>
  <si>
    <t>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t>
  </si>
  <si>
    <t>Se evidencia formato de acta de inicio en la que se incluye espacio para relacionar la Fecha de inicio ARL</t>
  </si>
  <si>
    <t>Se aporta  formato de acta de inicio ajustado con  la Fecha de inicio ARL</t>
  </si>
  <si>
    <t xml:space="preserve">Modelo Pedagogico </t>
  </si>
  <si>
    <t xml:space="preserve">Contexto Pedagogico Territorio </t>
  </si>
  <si>
    <t>Gerencia Territorio</t>
  </si>
  <si>
    <t>GT</t>
  </si>
  <si>
    <t>PMAI-2019-078</t>
  </si>
  <si>
    <t>2019H66</t>
  </si>
  <si>
    <t>Formatos del Contexto Pedagógico Territorio no se encuentran totalmente diligenciados en relación a la falta de firmas que soporten la intervención de los profesionales o a la falta del registro de información propia de cada NNAJ.</t>
  </si>
  <si>
    <t xml:space="preserve">No hay revisión de los documentos por parte de los Cordinadores Zonales y auxiliares Administrativos  en el momento de la entrega de los formatos.
Los facilitadores  y coordinadores zonales no interiorizan la importancia de entregar completo el diligenciamiento de los formatos. 
En algunas oportunidades la población (NNAJ) en situación de vida en calle contactada se encuentra bajo los efectos del consumo de SPA, lo que dificultad la consignación de datos personales completos. </t>
  </si>
  <si>
    <t xml:space="preserve">* Un seguimiento cada dos meses al diligenciamiento de los formatos por parte de la lider SIGID asignada Territorio 1 y Territorio 2
2. Dos capacitaciones (1 por semestre) dirigidas a los facilitadores, en las que se aborde como temática el adecuado diligenciamiento de los formatos
</t>
  </si>
  <si>
    <t>Se evidencias reuniones de seguimiento por parte de la lider SIGID y capacitación al personal.</t>
  </si>
  <si>
    <t>Capacitaciones para siguientes seguimientos</t>
  </si>
  <si>
    <t xml:space="preserve">Acción vencida. Pendiente continuar seguimientos con el periodo establecido y capacitación segundo semestre. </t>
  </si>
  <si>
    <t>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t>
  </si>
  <si>
    <t xml:space="preserve">
Pendiente evidenciar segunda capacitación del equipo caminando relajado en diligenciamiento de formatos y actas de seguimiento del equipo calle en el diligenciamiento de formatos.</t>
  </si>
  <si>
    <t>Se evidenciaron las siguientes actas:
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
Queda pendiente evidenciar segunda capacitación del equipo caminando relajado en diligenciamiento de formatos y actas de seguimiento del equipo calle en el diligenciamiento de formatos.</t>
  </si>
  <si>
    <r>
      <rPr>
        <b/>
        <sz val="11"/>
        <color rgb="FF000000"/>
        <rFont val="Calibri"/>
      </rPr>
      <t xml:space="preserve">Seguimiento anterior: 
</t>
    </r>
    <r>
      <rPr>
        <sz val="11"/>
        <color rgb="FF000000"/>
        <rFont val="Calibri"/>
      </rPr>
      <t xml:space="preserve">Desde el contexto Pedagógico  de territorio, se realizaron los seguimientos al diligenciamiento de los formatos, toda vez que se realizaron cambios en las personas que integran el grupo de este contexto, principalmente a los referentes zonales y promotores sociales.
De igual manera se realizaron la capaciones teniendo en cuenta los formatos vigentes publicados en el SIGID  a los  referentes zonales y promotores sociales.
</t>
    </r>
    <r>
      <rPr>
        <b/>
        <sz val="11"/>
        <color rgb="FF000000"/>
        <rFont val="Calibri"/>
      </rPr>
      <t xml:space="preserve">
Segundo Seguimiento: 
Avance de actividades:
</t>
    </r>
    <r>
      <rPr>
        <sz val="11"/>
        <color rgb="FF000000"/>
        <rFont val="Calibri"/>
      </rPr>
      <t xml:space="preserve">
Para dar cumplimiento al 100% de la acción,  conforme a evaluación del profesional de OCI, en el presente reporte  se evidencia la  segunda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t>
    </r>
  </si>
  <si>
    <t xml:space="preserve">Para evidenciar el cumplimiento de la acción se aporta:
Acta del 08-11-2021 en la que se realiza la segunda capacitación dirigida a los facilitadores, en las que se aborde como temática el adecuado diligenciamiento de los formatos.
Actas del 29-07-2021, 06-10-2021, 07-10-2021, que dan cuenta del seguimiento al diligenciamiento de los formatos por parte del equipo trabajo calle. </t>
  </si>
  <si>
    <t>Se evidencia la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t>
  </si>
  <si>
    <t>PMAI-2019-079</t>
  </si>
  <si>
    <t>2019H67</t>
  </si>
  <si>
    <t xml:space="preserve">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t>
  </si>
  <si>
    <t>No hubo seguimiento por parte de  los profesionales psicosociales a las inasistencias de NNAJ en territorio. 
No hubo un reporte oportuno de los egresos al Área Sociolegal</t>
  </si>
  <si>
    <t>* Seguimiento a las inasistencias según documento interno Seguimiento y egerso a los NNAJ.  
* Registro de seguimientos previos a la legalizacion del egreso en ficha FOS de SIMI 
*Creación del acta de egreso en SIMI y cargue de archivo (Acta 009)</t>
  </si>
  <si>
    <t>Seguimiento a las inasistencias.</t>
  </si>
  <si>
    <t xml:space="preserve">Se evidencia reporte de egresos automático según instructivo, pendiente soportes de seguimientos con inasistencias inferiores a 180 días.  </t>
  </si>
  <si>
    <t>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Conforme a lo anterior se da un cumplimiento del 100%.</t>
  </si>
  <si>
    <t>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
* Seguimiento a las inasistencias según documento interno Seguimiento y egreso a los NNAJ. 
* Registro de seguimientos previos a la legalizacion del egreso en ficha FOS de SIMI
*Creación del acta de egreso en SIMI y cargue de archivo (Acta 009).</t>
  </si>
  <si>
    <t xml:space="preserve">Se presentó solicitud de reformulación de acción , a través de radicado Número: </t>
  </si>
  <si>
    <t xml:space="preserve"> * Seguimiento a las inasistencias según documento interno Seguimiento y egerso a los NNAJ.  
* Registro de seguimientos previos a la legalizacion del egreso en ficha FOS de SIMI 
*Creación del acta de egreso en SIMI y cargue de archivo (Acta 009)</t>
  </si>
  <si>
    <t>Se observa que se reformulo la acción y estan pendientes las siguientes actividades 
1. Seguimiento a las inasistencias según documento interno Seguimiento y egerso a los NNAJ.  
2. Registro de seguimientos previos a la legalizacion del egreso en ficha FOS de SIMI 
3. Creación del acta de egreso en SIMI y cargue de archivo (Acta 009)</t>
  </si>
  <si>
    <t>PMAI-2019-080</t>
  </si>
  <si>
    <t>2019H68</t>
  </si>
  <si>
    <t>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t>
  </si>
  <si>
    <t>* Se prioriza la atención al público y otras funciones del ccontexto pedagógico dejando a un lado la labor de archivo.</t>
  </si>
  <si>
    <t xml:space="preserve">* Consolidación del inventario documental
* Tranferencias documentales
* Determinar responsables para la depuración del archivo
* Gestión de capacitaciones frente a conservación de archivo
</t>
  </si>
  <si>
    <t xml:space="preserve">Acción vencida. No se presentan soportes de seguimiento. </t>
  </si>
  <si>
    <t>Se adjunta radicado 2022IE468, mediante el cual se in forma el estado de las transferencias primarias en el 2021, dentro de este se on¿bserva que territorio realiza transferencia documental. Se solicita el cierre del plan toda vez que se subsana la situacion evidenciada.</t>
  </si>
  <si>
    <t>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t>
  </si>
  <si>
    <r>
      <t xml:space="preserve">Seguimiento anterior: 
</t>
    </r>
    <r>
      <rPr>
        <sz val="11"/>
        <color rgb="FF000000"/>
        <rFont val="Calibri"/>
        <family val="2"/>
        <scheme val="minor"/>
      </rPr>
      <t xml:space="preserve">Respetuosamente, se solicita el cierre de esta acción toda vez   toda vez  durante la vigencia 2021, se realizaron las transferencias primarias del archivo de gestión de territorio   tal como se evidencia en radicado Número 2022IE468, en el cual la subdirección Técnica Administrativa y financiera presenta el informe de transferencias documentales primarias, junto con la cantidad de cajas, carpetas y/o metros lineales transferidos por cada una de las dependencias oficinas productoras, y Unidades de Protección Integral,  resultado de la consolidación del inventario documental, transferencias y de las capacitaciones y acompañamientos realizados por los profesionales del área de Gestión documental.
</t>
    </r>
    <r>
      <rPr>
        <b/>
        <sz val="11"/>
        <color rgb="FF000000"/>
        <rFont val="Calibri"/>
        <family val="2"/>
        <scheme val="minor"/>
      </rPr>
      <t xml:space="preserve">
Segundo Seguimiento: 
Avance de actividades:
Para dar cumplimiento al 100% de la acción,</t>
    </r>
    <r>
      <rPr>
        <sz val="11"/>
        <color rgb="FF000000"/>
        <rFont val="Calibri"/>
        <family val="2"/>
        <scheme val="minor"/>
      </rPr>
      <t xml:space="preserve">  conforme a evaluación del profesional de OCI, en el presente reporte  se evidencia la realización de las capacitaciones frente a la conservación del archivo, conforme a la acción planteada, las cuales se realizaron el día 9 de marzo de 2021 al equipo que maneja el archivo de territorio calle y el día 9 de marzo de 2021 al equipo que maneja el archivo de territorio prevención.</t>
    </r>
  </si>
  <si>
    <t>Para evidenciar el cumplimiento de la acción se aporta:
Acta del 09-03-2021- en la que se realiza entre otras la verificación del estado del archivo y se realiza la capacitación frente a la conservación del mismo, en lo concerniente al archivo de territorio calle.
Acta del 09-03-2021- en la que se realiza entre otras la verificación del estado del archivo y se realiza la capacitación frente a la conservación del mismo, en lo concerniente al archivo de territorio prevención.</t>
  </si>
  <si>
    <t>Se encontro el soporte de las siguientes actividades realizadas, Consolidación del inventario documental
* Tranferencias documentales: Se adjunta memorando radicado 2022IE468 del 5 de enero de 2022 con las tranferencias primarias docuemntales realizadas.
* Determinar responsables para la depuración del archivo
 y gestión de capacitaciones frente a conservación de archivo : se soporta con el Acta del 09-03-2021- en la que se realiza entre otras la verificación del estado del archivo y se realiza la capacitación frente a la conservación del mismo, en lo concerniente al archivo de territorio calle y se tiene el Acta del 09-03-2021- en la que se realiza entre otras la verificación del estado del archivo y se realiza la capacitación frente a la conservación del mismo, en lo concerniente al archivo de territorio prevención.</t>
  </si>
  <si>
    <t>PMAI-2019-082</t>
  </si>
  <si>
    <t>2019H69</t>
  </si>
  <si>
    <t>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t>
  </si>
  <si>
    <t>* Se asumió la transversalidad de los indicadores de las áreas de derecho en los contextos pedagógicos como únicos indicadores de gestión del modelo pedagógico.</t>
  </si>
  <si>
    <t xml:space="preserve">* Construcción de indicadores de gestión propios de contexto pedagógico Territorio. 
*Inclusión de los indicadores del contexto pedagógi Territorio en la caracterización del proceso misional. </t>
  </si>
  <si>
    <t>Se cuenta con la formulación y aplicación de indicadores, queda faltanto la inclusión de estos a la caracterización.</t>
  </si>
  <si>
    <t>Inclusión de indicadores a la caracterización</t>
  </si>
  <si>
    <t>Acción vencida. Se evidencia formulación y medición de indicadores, pendiente su incorporación en la caracterización del proceso Misional.</t>
  </si>
  <si>
    <t>Se evidencia documento HOJA DE VIDA  INDICADORES TERRITORIO y la caracterizacion en esta ultima se incluyen indicadores como mecanismos de medición y seguimiento al modelo pedagogico.</t>
  </si>
  <si>
    <t>Se evidencia documento Hoja de vida indicadores territorio y la caracterizacion donde se enuncia que los indicadores que soportan la gestión se encuentra en el listado de indicadores E-MEJ-FT-004.</t>
  </si>
  <si>
    <t>Sulma esperanza Avendaño Muñoz</t>
  </si>
  <si>
    <t>Gestion Financiera</t>
  </si>
  <si>
    <t xml:space="preserve">Gestión Financiera </t>
  </si>
  <si>
    <t>Contabilidad</t>
  </si>
  <si>
    <t>Gerencia Financiera</t>
  </si>
  <si>
    <t>GF</t>
  </si>
  <si>
    <t>PMAI-2019-083-3</t>
  </si>
  <si>
    <t>2019H70</t>
  </si>
  <si>
    <t xml:space="preserve">Establecer en las Políticas de
Operación, la forma en que debe
reportar la información el área de
Mantenimiento de Bienes e
Infraestructura, respecto a los valores
de los bienes inmuebles de la entidad
y sus modificaciones </t>
  </si>
  <si>
    <t xml:space="preserve">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t>
  </si>
  <si>
    <t xml:space="preserve">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t>
  </si>
  <si>
    <t xml:space="preserve">En la evidencia aportada no es clara la informacion que se reporta del área de Mantenimiento de Bienes e Infraestructura, respecto a los valores de los bienes inmuebles de la entidad y sus modificaciones  </t>
  </si>
  <si>
    <t>De acuerdo a los soportes que adjunta el proceso, se tiene las siguientes observaciones:
* si bien dentro del avance se dice que para el comité realizado el 13 de mayo del 2022 se aprobo el Manual operativo de Políticas Contables, se solicita que se adjunte el acta de reunión de dicho comité en donde conste que el Manual fue aprobado.
* Se adjuntan otras políticas como de estimación del deterioror activos no generadores de efecetivo, Políticas operativas cuenta por cobrar y políticas operativas relacionadas con el efectivo y equivalentes de efectivo, que no se relacionan dentro de los soportes y avances.</t>
  </si>
  <si>
    <t>* Adjuntar el acta de comité realizado el 13 de mayo del 2022 donde conste que se aprueba el manual operativo de Políticas Contabes.
* Ajustar la versión final del Manual a la plantilla de Manual que se encuentra en el Manual de procesos y procedimientos/Procesos estratégicos/ Gestión de mejoramiento/ Formatos
* Aprobación y oficialización del manual.</t>
  </si>
  <si>
    <t>Las evidencias aportadas muestran avances en la construcción del Manua Operativo de Políticas Contables</t>
  </si>
  <si>
    <r>
      <rPr>
        <b/>
        <sz val="10"/>
        <color rgb="FF000000"/>
        <rFont val="Arial"/>
      </rPr>
      <t xml:space="preserve">PRIMER SEGUIMIENTO 2021:
</t>
    </r>
    <r>
      <rPr>
        <sz val="10"/>
        <color rgb="FF000000"/>
        <rFont val="Arial"/>
      </rPr>
      <t xml:space="preserve">El proceso Gestión Financiera y el equipo MIPG de la STAF, realizarán la formulación del plan de mejoramiento previo análisis del informe final de la auditoria realizada al proceso. 
</t>
    </r>
    <r>
      <rPr>
        <b/>
        <sz val="10"/>
        <color rgb="FF000000"/>
        <rFont val="Arial"/>
      </rPr>
      <t xml:space="preserve">SEGUNDO SEGUIMIENTO 2021:
</t>
    </r>
    <r>
      <rPr>
        <sz val="10"/>
        <color rgb="FF000000"/>
        <rFont val="Arial"/>
      </rPr>
      <t xml:space="preserve">Se adelantó el desarrollo de las políticas en el de documento de Políticas de Operación y en su momento, se registrará la descripción adecuada de como deben reportar la información contable y financiera el área de Mantenimiento de Bienes e Infraestructura.
Estado: La actividad continúa en ejecución
</t>
    </r>
    <r>
      <rPr>
        <b/>
        <sz val="10"/>
        <color rgb="FF000000"/>
        <rFont val="Arial"/>
      </rPr>
      <t xml:space="preserve">PRIMER SEGUIMIENTO 2022: 
</t>
    </r>
    <r>
      <rPr>
        <sz val="10"/>
        <color rgb="FF000000"/>
        <rFont val="Arial"/>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color rgb="FF000000"/>
        <rFont val="Arial"/>
      </rPr>
      <t xml:space="preserve">SEGUNDO SEGUIMIENTO 2022:
</t>
    </r>
    <r>
      <rPr>
        <sz val="10"/>
        <color rgb="FF000000"/>
        <rFont val="Arial"/>
      </rPr>
      <t xml:space="preserve">Se realizó la inclusión de los lineamientos en que debe reportar la información el área de
Mantenimiento de Bienes e Infraestructura, respecto a los valores de los bienes inmuebles de la entidad del Manual de Políticas Contables y Manual de Políticas Operativas Contables, los cuales fueron aprobados los días 3/01/2022 y 03/08/2022 respectivamente, en los documentos del Sistema Integrado de Gestión de la entidad, el cual fue socializado a través de correo electrónico y se encuentra publicado en la página web de la entidad.
Estado: La actividad se encuentra finalizada </t>
    </r>
  </si>
  <si>
    <r>
      <t xml:space="preserve">SEGUNDO SEGUIMIENTO 2021:
Actividad 3:
</t>
    </r>
    <r>
      <rPr>
        <sz val="10"/>
        <rFont val="Arial"/>
        <family val="2"/>
      </rPr>
      <t xml:space="preserve">Check lista
Políticas contables
</t>
    </r>
    <r>
      <rPr>
        <b/>
        <sz val="10"/>
        <rFont val="Arial"/>
        <family val="2"/>
      </rPr>
      <t xml:space="preserve">PRIMER SEGUIMIENTO 2022: 
</t>
    </r>
    <r>
      <rPr>
        <sz val="10"/>
        <rFont val="Arial"/>
        <family val="2"/>
      </rPr>
      <t>1</t>
    </r>
    <r>
      <rPr>
        <b/>
        <sz val="10"/>
        <rFont val="Arial"/>
        <family val="2"/>
      </rPr>
      <t xml:space="preserve">. </t>
    </r>
    <r>
      <rPr>
        <sz val="10"/>
        <rFont val="Arial"/>
        <family val="2"/>
      </rPr>
      <t>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</si>
  <si>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Se observa  la inclusión de los lineamientos en que debe reportar la información el área de
Mantenimiento de Bienes e Infraestructura, respecto a los valores de los bienes inmuebles de la entidad del Manual de Políticas Contables y Manual de Políticas Operativas Contables.</t>
  </si>
  <si>
    <t>PMAI-2019-087-2</t>
  </si>
  <si>
    <t>2019H71</t>
  </si>
  <si>
    <t xml:space="preserve">Formular el manual de Operación Contable </t>
  </si>
  <si>
    <t>Se evidencia check list  y manual de politicas contables</t>
  </si>
  <si>
    <t>manual de Operación Contable</t>
  </si>
  <si>
    <t>No se evidencia la formulacio del manual de opracion contable.</t>
  </si>
  <si>
    <r>
      <t xml:space="preserve">PRIMER SEGUIMIENTO 2021:
</t>
    </r>
    <r>
      <rPr>
        <sz val="10"/>
        <rFont val="Arial"/>
        <family val="2"/>
      </rPr>
      <t xml:space="preserve">El proceso Gestión Financiera y el equipo MIPG de la STAF, realizarán la formulación del plan de mejoramiento previo análisis del informe final de la auditoria realizada al proceso. 
</t>
    </r>
    <r>
      <rPr>
        <b/>
        <sz val="10"/>
        <rFont val="Arial"/>
        <family val="2"/>
      </rPr>
      <t xml:space="preserve">SEGUNDO SEGUIMIENTO 2021:
</t>
    </r>
    <r>
      <rPr>
        <sz val="10"/>
        <rFont val="Arial"/>
        <family val="2"/>
      </rPr>
      <t xml:space="preserve">Se avanzó en la creación del Manual de Políticas de Operación Contable; realizando el desarrollo de las políticas que constituyen el documento en mención. 
Estado: La actividad continúa en ejecución
</t>
    </r>
    <r>
      <rPr>
        <b/>
        <sz val="10"/>
        <rFont val="Arial"/>
        <family val="2"/>
      </rPr>
      <t xml:space="preserve">PRIMER SEGUIMIENTO 2022: 
</t>
    </r>
    <r>
      <rPr>
        <sz val="10"/>
        <rFont val="Arial"/>
        <family val="2"/>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rFont val="Arial"/>
        <family val="2"/>
      </rPr>
      <t>SEGUNDO SEGUIMIENTO 2022:</t>
    </r>
    <r>
      <rPr>
        <sz val="10"/>
        <rFont val="Arial"/>
        <family val="2"/>
      </rPr>
      <t xml:space="preserve">
Se realizó la inclusión del Manual de Políticas Operativas Contables como anexo del Manual de Políticas Contables el día 03/08/222 , el cual fue incluido dentro de los documentos del Sistema Integrado de Gestión de la entidad, fue socializado a través de correo electrónico y se encuentra publicado en la página web de la entidad. 
Estado: La actividad se encuentra finalizada
</t>
    </r>
  </si>
  <si>
    <r>
      <t xml:space="preserve">
SEGUNDO SEGUIMIENTO 2021:
</t>
    </r>
    <r>
      <rPr>
        <sz val="10"/>
        <rFont val="Arial"/>
        <family val="2"/>
      </rPr>
      <t xml:space="preserve">Check lista
Políticas contables
PRIMER SEGUIMIENTO 2022: 
1. 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
</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</si>
  <si>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 xml:space="preserve">Se observa la creacion y publicacion del manual de Operación Contable. </t>
  </si>
  <si>
    <t>PMAI-2019-087-3</t>
  </si>
  <si>
    <t>Actualizar documentos del proceso de Gestion Financiera, de acuerdo a la Actualización del Manual de Politicas Contables y a la Formulación del manual de Operación Contable</t>
  </si>
  <si>
    <t>Actualizacion de documentos del proceso de Gestión Financiera, de acuerdo a la Actualización del Manual de Políticas Contables y a la Formulación del manual de Operación Contable</t>
  </si>
  <si>
    <t xml:space="preserve">
En las evidencias aportadas, no se observa avance en los documentos actualizados de conformidad con la acción propuesta
</t>
  </si>
  <si>
    <r>
      <rPr>
        <b/>
        <sz val="10"/>
        <color rgb="FF000000"/>
        <rFont val="Arial"/>
      </rPr>
      <t xml:space="preserve">PRIMER SEGUIMIENTO 2021:
</t>
    </r>
    <r>
      <rPr>
        <sz val="10"/>
        <color rgb="FF000000"/>
        <rFont val="Arial"/>
      </rPr>
      <t xml:space="preserve">El proceso Gestión Financiera y el equipo MIPG de la STAF, realizarán la formulación del plan de mejoramiento previo análisis del informe final de la auditoria realizada al proceso. 
</t>
    </r>
    <r>
      <rPr>
        <b/>
        <sz val="10"/>
        <color rgb="FF000000"/>
        <rFont val="Arial"/>
      </rPr>
      <t xml:space="preserve">SEGUNDO SEGUIMIENTO 2021:
</t>
    </r>
    <r>
      <rPr>
        <sz val="10"/>
        <color rgb="FF000000"/>
        <rFont val="Arial"/>
      </rPr>
      <t xml:space="preserve">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
Estado: La actividad continúa en ejecución
</t>
    </r>
    <r>
      <rPr>
        <b/>
        <sz val="10"/>
        <color rgb="FF000000"/>
        <rFont val="Arial"/>
      </rPr>
      <t xml:space="preserve">PRIMER SEGUIMIENTO 2022: 
</t>
    </r>
    <r>
      <rPr>
        <sz val="10"/>
        <color rgb="FF000000"/>
        <rFont val="Arial"/>
      </rPr>
      <t xml:space="preserve">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
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Se realizarán las modificaciones pertinentes a los documentos pertinentes de Gestión Financiera, de acuerdo con la adopción del Manual Operativo de Políticas Contables. 
Estado: La actividad continúa en ejecución
</t>
    </r>
    <r>
      <rPr>
        <b/>
        <sz val="10"/>
        <color rgb="FF000000"/>
        <rFont val="Arial"/>
      </rPr>
      <t xml:space="preserve">SEGUNDO SEGUIMIENTO 2022:
</t>
    </r>
    <r>
      <rPr>
        <sz val="10"/>
        <color rgb="FF000000"/>
        <rFont val="Arial"/>
      </rPr>
      <t>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
Estado: La actividad se encuentra finalizada</t>
    </r>
  </si>
  <si>
    <r>
      <rPr>
        <b/>
        <sz val="10"/>
        <color rgb="FF000000"/>
        <rFont val="Arial"/>
      </rPr>
      <t xml:space="preserve">
SEGUNDO SEGUIMIENTO 2021:
</t>
    </r>
    <r>
      <rPr>
        <sz val="10"/>
        <color rgb="FF000000"/>
        <rFont val="Arial"/>
      </rPr>
      <t xml:space="preserve">Check lista
Políticas contables
</t>
    </r>
    <r>
      <rPr>
        <b/>
        <sz val="10"/>
        <color rgb="FF000000"/>
        <rFont val="Arial"/>
      </rPr>
      <t xml:space="preserve">PRIMER SEGUIMIENTO 2022: 
</t>
    </r>
    <r>
      <rPr>
        <sz val="10"/>
        <color rgb="FF000000"/>
        <rFont val="Arial"/>
      </rPr>
      <t>1</t>
    </r>
    <r>
      <rPr>
        <b/>
        <sz val="10"/>
        <color rgb="FF000000"/>
        <rFont val="Arial"/>
      </rPr>
      <t>.</t>
    </r>
    <r>
      <rPr>
        <sz val="10"/>
        <color rgb="FF000000"/>
        <rFont val="Arial"/>
      </rPr>
      <t xml:space="preserve"> Manual de Políticas Contables con código A-GFI-MA-001.
2. Resolución No. 517 de 2021 mediante la cual se actualizaron las Políticas Contables y se adoptó el Manual.
3. Acta y asistencia del Primer Comité de Sostenibilidad Contable 2022.
4. Citación y listado de Asistencia al Segundo Comité de Sostenibilidad Contable 2022 (no se adjunta el acta por cuanto la misma debe ser aprobada en el siguiente Comité).
5. Manual Operativo de Políticas Contables presentado en Marzo de 2022.
6. Manual Operativo de Políticas Contables aprobado en Mayo de 2022.
</t>
    </r>
    <r>
      <rPr>
        <b/>
        <sz val="10"/>
        <color rgb="FF000000"/>
        <rFont val="Arial"/>
      </rPr>
      <t xml:space="preserve">SEGUNDO SEGUIMIENTO 2022:
</t>
    </r>
    <r>
      <rPr>
        <sz val="10"/>
        <color rgb="FF000000"/>
        <rFont val="Arial"/>
      </rPr>
      <t>1. Manual de Políticas Contables y Manual de Políticas Operativas Contables, 
2. Correo de socialización
3. Imagen de publicación de página web institucional. 
4. Formato A-GFI-FT-030 Solicitud expedición de certificado de registro presupuestal.
5. Socialización Formato A-GFI-FT-030</t>
    </r>
  </si>
  <si>
    <t>Actualizacion de la documentacion a partir de la  Actualización del Manual de Políticas Contables y a la Formulación del manual de Operación Contable</t>
  </si>
  <si>
    <t>No se evidencia la actualizacion  de todos los documentos del proceso de Gestion Financiera, de acuerdo a la Actualización del Manual de Politicas Contables y a la Formulación del manual de Operación Contable</t>
  </si>
  <si>
    <t>50%%</t>
  </si>
  <si>
    <t>Tesoreria</t>
  </si>
  <si>
    <t>PMAI-2019-090-1</t>
  </si>
  <si>
    <t>2019H72</t>
  </si>
  <si>
    <r>
      <t xml:space="preserve">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
    </r>
    <r>
      <rPr>
        <u/>
        <sz val="10"/>
        <rFont val="Arial"/>
        <family val="2"/>
      </rPr>
      <t>Todos</t>
    </r>
    <r>
      <rPr>
        <sz val="10"/>
        <rFont val="Arial"/>
        <family val="2"/>
      </rPr>
      <t xml:space="preserve"> los comprobantes de contabilidad serán avalados por el responsable del subproceso de contabilidad”. El incumplimiento de estos requerimientos representa un riesgo para un adecuado control y contraviene la Resolución 193 de 2016, numeral 3.2.3 “Sistema documental”.</t>
    </r>
  </si>
  <si>
    <t>No se realizo oportunamente
mediante acta, la anulacion de
los saltos en la numeracion de
las cuentas por pagar</t>
  </si>
  <si>
    <t xml:space="preserve">1. Realizar seguimiento a la solicitud
de modificacion del
formato"Comprobante de egreso"
</t>
  </si>
  <si>
    <t>Se evidencia nuevo formato de egreso</t>
  </si>
  <si>
    <t>En la evidencia aportada solo se observa un comprobante de egreso, no se evidencia el seguimiento realizado al requerimiento.</t>
  </si>
  <si>
    <t>* Se adjunta el estado del caso en aranda - Mesa de ayuda Sistemas (Caso 4610) en donde se solicita la modificación en el formato de Egresos, el cual ya se encuentra cerrado.
* se adjunta el comprobante de egresos en la plataforma Sysman Web en donde se valida que el caso fue resuelto</t>
  </si>
  <si>
    <t>La evidencia aportada cumple con la acción propuesta</t>
  </si>
  <si>
    <t>PMAI-2019-090-2</t>
  </si>
  <si>
    <t>2. Realizar de forma inmediata el acta
en los casos en que se presente saltos
en la numeracion</t>
  </si>
  <si>
    <t>No se adjuntan soportes</t>
  </si>
  <si>
    <t>acta  en los casos en que se presente saltos en la numeración o soporte de que no se presentaron saltos de numeracion</t>
  </si>
  <si>
    <r>
      <t>No se aportaron evidencias</t>
    </r>
    <r>
      <rPr>
        <sz val="11"/>
        <color theme="1"/>
        <rFont val="Calibri"/>
        <family val="2"/>
        <charset val="1"/>
      </rPr>
      <t>.</t>
    </r>
  </si>
  <si>
    <t>* No se adjuntas soportes a esta actividad ya que no se presentaron saltos en la numeración para el ultimo trimestre del 2021 y el primer cuatrimestre del 2022 por lo cual no fue necesario realizar ningun acta</t>
  </si>
  <si>
    <t>No se presentaron evidencias de avance</t>
  </si>
  <si>
    <r>
      <t xml:space="preserve">PRIMER SEGUIMIENTO 2021:
</t>
    </r>
    <r>
      <rPr>
        <sz val="10"/>
        <color rgb="FF000000"/>
        <rFont val="Arial"/>
        <family val="2"/>
      </rPr>
      <t xml:space="preserve">El proceso Gestión Financiera y el equipo MIPG de la STAF, realizarán la formulación del plan de mejoramiento previo análisis del informe final de la auditoria realizada al proceso. 
</t>
    </r>
    <r>
      <rPr>
        <b/>
        <sz val="10"/>
        <color rgb="FF000000"/>
        <rFont val="Arial"/>
        <family val="2"/>
      </rPr>
      <t>SEGUNDO SEGUIMIENTO 2021:
Actividad 2:</t>
    </r>
    <r>
      <rPr>
        <sz val="10"/>
        <color rgb="FF000000"/>
        <rFont val="Arial"/>
        <family val="2"/>
      </rPr>
      <t xml:space="preserve"> No se elaboró acta, ya que no se presentaron saltos en la numeración
Estado: La actividad se encuentra finalizada
</t>
    </r>
    <r>
      <rPr>
        <b/>
        <sz val="10"/>
        <color rgb="FF000000"/>
        <rFont val="Arial"/>
        <family val="2"/>
      </rPr>
      <t xml:space="preserve">PRIMER SEGUIMIENTO 2022: 
</t>
    </r>
    <r>
      <rPr>
        <sz val="10"/>
        <color rgb="FF000000"/>
        <rFont val="Arial"/>
        <family val="2"/>
      </rPr>
      <t xml:space="preserve">Es pertinente indicar que, la actividad va enfocada a tomar medidas en los casos que se presenten saltos de numeración, no obstante se reporta que, en el último trimestre de la vigencia 2021 y  primer cuatrimestre de la vigencia 2022 no se han presentado saltos en la numeración, por ende no hay lugar a la elaboración de acta alguna. 
</t>
    </r>
    <r>
      <rPr>
        <b/>
        <sz val="10"/>
        <color rgb="FF000000"/>
        <rFont val="Arial"/>
        <family val="2"/>
      </rPr>
      <t xml:space="preserve">SEGUNDO SEGUIMIENTO 2022:
</t>
    </r>
    <r>
      <rPr>
        <sz val="10"/>
        <color rgb="FF000000"/>
        <rFont val="Arial"/>
        <family val="2"/>
      </rPr>
      <t>Se realizó mesa de trabajo el día 31/08/2022 para verificar si en el segundo cutrimestre se presentaron saltos en la numeración de los comprobantes de egreso, en la cual se concluyé que  no se presentaron saltos en la numeración de las cuentas por pagar.
Estado: La actividad se encuentra finalizada</t>
    </r>
  </si>
  <si>
    <r>
      <t xml:space="preserve">
PRIMER SEGUIMIENTO 2022: 
</t>
    </r>
    <r>
      <rPr>
        <sz val="10"/>
        <rFont val="Arial"/>
        <family val="2"/>
      </rPr>
      <t xml:space="preserve">No se adjuntan evidencias en el entendido que, no se han presentado saltos en la numeración.
</t>
    </r>
    <r>
      <rPr>
        <b/>
        <sz val="10"/>
        <rFont val="Arial"/>
        <family val="2"/>
      </rPr>
      <t xml:space="preserve">SEGUNDO SEGUIMIENTO 2022:
</t>
    </r>
    <r>
      <rPr>
        <sz val="10"/>
        <rFont val="Arial"/>
        <family val="2"/>
      </rPr>
      <t>1. Acta de saltos de numeración</t>
    </r>
  </si>
  <si>
    <t> acta
en los casos en que se presente saltos
en la numeración</t>
  </si>
  <si>
    <t>Se aportó como evidencia, por parte del proceso acta de saltos de numeración, por cuatrimestre mayo-agosto de 2022 cumpliendo con la ejecución de la acción propuesta; sin embargo se recomienda cumplir con la acción propuesta en el sentido de elaborar "inmediatamente" el acta cuando se presenten saltos en la numeración ya que un acta cuatrimestral no reviste el caráctes de inmediatez que se propuso en la acción planteada</t>
  </si>
  <si>
    <t>PMAI-2019-092</t>
  </si>
  <si>
    <t>2019H73</t>
  </si>
  <si>
    <t>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t>
  </si>
  <si>
    <t xml:space="preserve">1- Teniendo en cuenta que existe un proceso judicial, la Oficina Asesora Jurídica no ha comunicado de manera oficial el fallo definitivo en el Marco del Convenio 022 entre el IDU - IDIPRON definitivo.
Se desconoce los términos de conciliación.
2-   Los  vehículos  tipo ambulancia no pertenecen al inventario del IDIPRON ni en condición de comodato ni otro tipo de vinculación con la entidad. No se poseen documentos que legalicen la titularidad de estos. </t>
  </si>
  <si>
    <t>Remitir memorando a la Oficina Asesora Jurídica para que informe si se puede llegar o no a la legalización de los bienes que reposan en custodia en la sub _bodega La Favorita dentro del marco del proceso judicial Convenio 022 IDU - IDIPRON 
Mediante memorando de la STAF,  solicitar concepto para la legalización o devolución de los bienes que se encuentran en custodia dentro del marco del convenio 022 de 2009.
El Área de Transportes realizará los trámites necesario ante las entidades correspondientes para el retiro de vehículos que se encuentran en las instalaciones de la UPI La Florida.</t>
  </si>
  <si>
    <t>Se Evidencia que la actividad se encuentra vencida.
Al revisar los soportes de la actividad se evidencia lo siguiente:
Memorando  del 5 de Junio del 2020,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No se evidencia soporte de retiro de las ambulancias del almacen o legalización de las misma.</t>
  </si>
  <si>
    <t>Evidencia de Retiro de ambulancia de las instalaciónes del IDIPRON</t>
  </si>
  <si>
    <t>Se da por completada la acción de los elementos del convenio - IDU, se recomienda con urgencia trámite para identificar solución a las ambulancias</t>
  </si>
  <si>
    <t>"Se Evidencia que la actividad se encuentra vencida.
Se verifica novedad adjunto, lo cual informa la novedad presentada, si embargo aun se encuentra ambulancia en el Instituto por lo cua se mantiene el 90 % de avanza hasta una ves no sean retiradas o legalizadas. ambulacias del almacen  "</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</si>
  <si>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"AMBULANCIAS" en el almacen. por tanto continua abierta.</t>
  </si>
  <si>
    <t>Revisar los soportes de la actividad se evidencia lo siguiente:
Memorando  del 5 de Junio del 2Al 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Se verifica novedad adjunto, lo cual informa la novedad presentada, si embargo aun se encuentra ambulancia en el Instituto y no han sido retiradas o legalizadas las ambulacias .</t>
  </si>
  <si>
    <t>Evidencia de Retiro o legalización de ambulancia de las instalaciónes del IDIPRON</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</si>
  <si>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Tambien se tienen informes de novedades con las ambulancias.. Se observa que  aun se tienen los vehiculos "AMBULANCIAS" en el almacen. por tanto continua abierta.</t>
  </si>
  <si>
    <r>
      <t xml:space="preserve">PRIMER SEGUIMIENTO 2021: 
</t>
    </r>
    <r>
      <rPr>
        <sz val="10"/>
        <color rgb="FF000000"/>
        <rFont val="Arial"/>
        <family val="2"/>
      </rPr>
      <t xml:space="preserve">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
Estado: Las actividades A y B se encuentran finalizadas
C) Se anexa en archivo PDF las actuaciones realizadas por parte del Área de Transportes, con respecto a las ambulancias que se encuentran en las instalaciones de la UPI La Florida. Las ambulancias no son del IDIPRON, por lo tanto no se pueden incluir en el inventario. 
Estado: La actividad se encuentra finalizada
</t>
    </r>
    <r>
      <rPr>
        <b/>
        <sz val="10"/>
        <color rgb="FF000000"/>
        <rFont val="Arial"/>
        <family val="2"/>
      </rPr>
      <t xml:space="preserve">SEGUNDO SEGUIMIENTO 2021: 
</t>
    </r>
    <r>
      <rPr>
        <sz val="10"/>
        <color rgb="FF000000"/>
        <rFont val="Arial"/>
        <family val="2"/>
      </rPr>
      <t xml:space="preserve">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vehiculos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vehiculos, según el expediente adjuntado en el primer seguimiento. 
Estado: La actividad se encuentra finalizada
</t>
    </r>
    <r>
      <rPr>
        <b/>
        <sz val="10"/>
        <color rgb="FF000000"/>
        <rFont val="Arial"/>
        <family val="2"/>
      </rPr>
      <t xml:space="preserve">PRIMER SEGUIMIENTO 2022: </t>
    </r>
    <r>
      <rPr>
        <sz val="10"/>
        <color rgb="FF000000"/>
        <rFont val="Arial"/>
        <family val="2"/>
      </rPr>
      <t xml:space="preserve">De acuerdo con la evaluación de la Oficina de Control Interno, en la cual indican </t>
    </r>
    <r>
      <rPr>
        <i/>
        <sz val="10"/>
        <color rgb="FF000000"/>
        <rFont val="Arial"/>
        <family val="2"/>
      </rPr>
      <t xml:space="preserve">"Se observa que aun se tienen los vehiculos "AMBULANCIAS" en el almacen", </t>
    </r>
    <r>
      <rPr>
        <sz val="10"/>
        <color rgb="FF000000"/>
        <rFont val="Arial"/>
        <family val="2"/>
      </rPr>
      <t xml:space="preserve">se reitera que las ambulancias no se encuentran en el inventario del IDIPRON, por lo tanto no figuran en los bienes muebles ni se encuentran en custodia del área de Almacén. En el seguimiento presentado se evidencia las gestiones y los trámites con las entidades respectivas. 
</t>
    </r>
    <r>
      <rPr>
        <b/>
        <sz val="10"/>
        <color rgb="FF000000"/>
        <rFont val="Arial"/>
        <family val="2"/>
      </rPr>
      <t xml:space="preserve">SEGUNDO SEGUIMIENTO 2022: </t>
    </r>
    <r>
      <rPr>
        <sz val="10"/>
        <color rgb="FF000000"/>
        <rFont val="Arial"/>
        <family val="2"/>
      </rPr>
      <t xml:space="preserve">De acuerdo con la evaluación de la Oficina de Control Interno, en la cual indican "Se observa que aun se tienen los vehiculos "AMBULANCIAS" en el almacen",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Sin embargo, y con relación a la acción formulada para el presente hallazgo se informa que desde la Oficina Asesora Juridica se han adelantado trámites con las diferentes entitidades y los legítimos propietarios de las ambulancias, para resolver dicha situación de esos vehiculos que se encuentran dentro del predio del IDIPRON. </t>
    </r>
  </si>
  <si>
    <r>
      <rPr>
        <b/>
        <sz val="10"/>
        <color rgb="FF000000"/>
        <rFont val="Arial"/>
      </rPr>
      <t xml:space="preserve">PRIMER SEGUIMIENTO 2021: 
</t>
    </r>
    <r>
      <rPr>
        <sz val="10"/>
        <color rgb="FF000000"/>
        <rFont val="Arial"/>
      </rPr>
      <t xml:space="preserve">A) y B) Comprobante de ingreso de elementos IDU, Memorando IE3952 - Solicitud de concepto legalización de Bienes a la Oficina Asesora Jurídica, Memorando Memorando IE5877 - Respuesta de la Oficina Asesora Jurídica legalización de Bienes. 
C) Documento pdf trámites realizados por el área de trasporte - ambulancias UPI la Florida
</t>
    </r>
    <r>
      <rPr>
        <b/>
        <sz val="10"/>
        <color rgb="FF000000"/>
        <rFont val="Arial"/>
      </rPr>
      <t xml:space="preserve">SEGUNDO SEGUIMIENTO 2021:
</t>
    </r>
    <r>
      <rPr>
        <sz val="10"/>
        <color rgb="FF000000"/>
        <rFont val="Arial"/>
      </rPr>
      <t xml:space="preserve">1. Informe de novedad presentada ambulancia ubicada en la UPI la Florida
</t>
    </r>
    <r>
      <rPr>
        <b/>
        <sz val="10"/>
        <color rgb="FF000000"/>
        <rFont val="Arial"/>
      </rPr>
      <t xml:space="preserve">SEGUNDO SEGUIMIENTO 2022: 
</t>
    </r>
    <r>
      <rPr>
        <sz val="10"/>
        <color rgb="FF000000"/>
        <rFont val="Arial"/>
      </rPr>
      <t>1. Oficio Ministerio de Salud 2022EE1959
2. Oficio Subred Integrada de Servicios de Salud Centro Oriente 2022EE2672</t>
    </r>
  </si>
  <si>
    <t>Realizar las gestiones pertienentes para el retiro de las ambulancias de los predios del IDIPRON</t>
  </si>
  <si>
    <t>1. Oficio Ministerio de Salud 2022EE1959 del 8 de julio de 2022
2. Oficio Subred Integrada de Servicios de Salud Centro Oriente 2022EE2672 del 7 de septiembre de 2022, 
Si bien se han realizados los trámites necesarios ante las entidades correspondientes para el retiro de vehículos, estos todavia se encuentran en las instalaciones de la UPI La Florida.</t>
  </si>
  <si>
    <t>PMAI-2019-093</t>
  </si>
  <si>
    <t>2019H74</t>
  </si>
  <si>
    <t xml:space="preserve">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t>
  </si>
  <si>
    <t xml:space="preserve">Para la sub-bodega cra. 32, se presentó falta de diligencia por parte dela Área de infraestructura, ya que se enviarion los correspondientes correos con las solicitudes de mantenimiento, lo cual fue evidenciado por la oficina de Control Interno.
Por otra parte, debido a que el depósito de inservibles no es un predio de propiedad del IDIPRON no se pueden realizar acondicionamientos estructurales.
 </t>
  </si>
  <si>
    <t>Se realizarán los correspondientes requerimientos y el seguimiento para las acciones de mejoramiento en infraestructura, vigilancia y de Salud y Seguridad en el Trabajo, a las siguientes sub_bodegas:
Espacio de almacenamiento de inservibles Av. Cra. 68 con Cll. 13 Costado oriental.
Sub_bodega Cra. 32 
Sub_bodega La Favorita
Sub_bodega San Blas
Sub_bodega La Florida
Ver anexo No. 1</t>
  </si>
  <si>
    <t xml:space="preserve">Se verifican los soportes, se evidencia memorando No. 2021lE2713, del 20 de mayo de 2021 solicitando traslado de responsabilidad del hallazgo al area de Mantenimiento de Bienes, la cual fue dirigido a la oficina de Control Interno.
Se evidencia por parte de la OAP que la actividad se encuentra vencida , es urgente realizar las actividades que aseguren su cierre </t>
  </si>
  <si>
    <t>Pendiente aprobación por parte de la OCI del traslado del Hallazgo al area de Mantenimientos de Bienes.</t>
  </si>
  <si>
    <t>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t>
  </si>
  <si>
    <t>"Se Evidencia que la actividad se encuentra vencida.
Se verifica soportes adjuntos, lo cual se evidencia informe en donde contiene el mantenimiento correctivo en la bodega la favorita y san blass en los espacios de almacenamiento de inservibles"</t>
  </si>
  <si>
    <t>"Pendiente Espacio de almacenamiento de inservibles:
Av. Cra. 68 con Cll. 13 Costado oriental.
Sub_bodega Cra. 32 
Sub_bodega La Florida"</t>
  </si>
  <si>
    <t xml:space="preserve">Se realizaron las acciones de mejoramiento en infraestructura, vigilancia y de Salud y Seguridad en el Trabajo, a las siguientes sub_bodegas:
Sub_bodega La Favorita
Sub_bodega San Blas
Quedando pendiente el Espacio de almacenamiento de inservibles Av. Cra. 68 con Cll. 13 Costado oriental.
Sub_bodega Cra. 32 
Sub_bodega La Florida
</t>
  </si>
  <si>
    <t>Se Evidencia que la actividad se encuentra vencida.
Se verifica soportes adjuntos, lo cual se evidencia informe en donde contiene el mantenimiento correctivo en la Sub_bodega Cra. 32 y en la Sub_bodega La Florida y Av. Cra. 68 con Cll. 13 Costado oriental.
Se evidencia que cumple con la actividad propuesta.</t>
  </si>
  <si>
    <t xml:space="preserve">Se realizaron las acciones de mejoramiento en infraestructura, vigilancia y de Salud y Seguridad en el Trabajo, a las siguientes sub_bodegas:
Sub_bodega La Favorita
Sub_bodega San Blas
y se evidencia el manternimiento correctivo de Espacio de almacenamiento de inservibles Av. Cra. 68 con Cll. 13 Costado oriental.
Sub_bodega Cra. 32 
Sub_bodega La Florida
</t>
  </si>
  <si>
    <t>PMAI-2019-095</t>
  </si>
  <si>
    <t>2019H75</t>
  </si>
  <si>
    <t>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t>
  </si>
  <si>
    <t>Fueron entregados unos elementos de consumo, a personal del Área de Infraestructura sin el correspondiente formato de solicitud, debido a una situación de emergencia que se presento en una las UPI de IDIPRON.</t>
  </si>
  <si>
    <t>Socializar, divulgar y realizar talleres al personal de las sub_bodegas con relación al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Remitir memorandos informativos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Se realizaran mesas de trabajo con el grupo de recursos y las dependencias que solicitan elementos y bienes para reforzar el conocimiento y cumplimiento de los procedimientos antes relacionados.</t>
  </si>
  <si>
    <t>Se Evidencia que la actividad se encuentra vencida.
Verificado soportes adjuntos al hallazgo se evidencia que:
Acta de socialización "Egreso de bienes devolutivos o bienes de consumo controlado o de consumo" A-GLO-PR-004 y los formatos correspondientes como solicitud" realizada el 01 de marzo del 2021. El proceso menciona que la actividad esta vencida, sin embargo solo se evidencia la socialización a los encargados de las sub bodegas de la 32, la florida, perdomo y san blas y en la actividad propuesta se menciona "Socializar, divulgar y realizar talleres al personal de las sub_bodegas" quedando pendiente la socializacion a las demas subbodegas del instituto
Actualizacion del formato A-GLO-FT-005.
No se evidencia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Acta de reunión verificación de procesos de recursos realizada el 29 de Diciembre de 2020, con el proceso de Submetodos</t>
  </si>
  <si>
    <t>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</si>
  <si>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presenta un avance significativo de las acciones, no se puede cerrar por la falta de lo memos internos para funcionario y contratistas</t>
  </si>
  <si>
    <t>"Se Evidencia que la actividad se encuentra vencida.
Se verifica los soportes adjunto en donde se evidencia la oficialización de los procedimiento A-GLO-PR-004 el 28 de octubrede 2021, junto con el soporte de correo de oficialización masivo
Se solicia a la OCI el cierre preliminar del Hallazgo, ya que se evidencia que cumple con la actividad propuesta."</t>
  </si>
  <si>
    <t>Pendiente 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</si>
  <si>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sin embargo esta pendiente las mesas de trabajo con el grupo de recursos y las dependencias que solicitan elementos y bienes para reforzar el conocimiento y cumplimiento de los procedimientos antes relacionados.</t>
  </si>
  <si>
    <t>Revisando los soportes de la actividad se evidencia los siguiente:
memorando informativo con radicado No. 2022IE2242 a todos los funcionarios y contratistas, en donde se explicó el procedimiento "Egreso de bienes devolutivos o bienes de consumo controlado o de consumo" A-GLO-PR-004 y los formatos correspondientes como solicitud, TRASLADO, SALIDA Y ENTREGA DE ELEMENTOS DE CONSUMO, CONSUMO CONTROLADO Y/O DEVOLUTIVOS A-GLO-FT-005. 
Acta de mesas de trabajado con los procesos en un converatorio, proceso administrativo y operativo de Gestión Logistica 
Se evidencia que cumple con la actividad propuesta.</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</si>
  <si>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Por otra parte, tambien se tiene el acta mesa de trabajo conversatorio proceso administrativo y operativo de gestión logistica</t>
  </si>
  <si>
    <t>PMAI-2019-101</t>
  </si>
  <si>
    <t>2019H76</t>
  </si>
  <si>
    <t>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t>
  </si>
  <si>
    <t>La falta de gestión de gerentes y administradores de proyectos / funcionamiento así como los supervisores de los contratos sobre la distribución de dichos elementos.</t>
  </si>
  <si>
    <t>Remitir periódicamente desde el correo institucional del Área de Almacén e Inventarios los saldos en bodega de naturaleza devolutivos, consumo por proyecto y cantidades a los gerentes y administradores de proyectos así como los supervisores de contratos.
Realizar reuniones por medio de herramientas virtuales y/o mesas de trabajo para socializar a las diferentes áreas y administradores de proyectos los saldos de bienes y/o elementos que se encuentran en stock en las diferentes sub_bodegas del Instituto.
Solicitar a las Áreas de Infraestructura y Sistemas la revisión de cada uno de los elementos  que no han tenido rotación y que de acuerdo a la normatividad vigente nos indiquen su disposición final.</t>
  </si>
  <si>
    <t>Se Evidencia que la actividad se encuentra vencida.
Al revisar los soportes adjuntos, se evidencia:
Se evidencian envio de correos por parte del almacen a los administradores de proyectos y a  supervisores de contrato y excel de consumo en los meses de septiembre, noviembre y diciembre del año 2020 y enero, marzo, abril, mayo del año 2021.
Se evidencia acta reunion del 11 de marzo del 2021, para tratar el tema de saldos del almacen responsabilidades bienes y cargos , la cual interviene la subdireccón administrativa (almacen) y la subdireción de metodos. No obstante en la actividad se menciona que "Realizar reuniones por medio de herramientas virtuales y/o mesas de trabajo para socializar a las diferentes áreas y administradores de proyectos los saldos de bienes y/o elementos que se encuentran en stock en las diferentes sub_bodegas del Instituto" como se puede observar en la actividad se habla de las diferentes areas y administradores de proyectos, sin embargo el proceso solo evidencia una mesa de trabajo con la Subdirección de Metodos.
No se encuentra evidencias de solicitud a las areas de infraestructura y sistemas sobre los elementos que no han tenido rotación, el proceso informa que se encuentra en ejecucíon esta actividad.</t>
  </si>
  <si>
    <t>Solicitud a las areas de infraestructura y sistemas sobre los elementos que no han tenido rotación y su disposición final.</t>
  </si>
  <si>
    <t>No se evidencia  solicitud al area de infraestructura y sistemas sobre los elementos que no han tenido rotación, realizar las actividades del PM.</t>
  </si>
  <si>
    <t>"Se Evidencia que la actividad se encuentra vencida.
Se verifica los soportes adjunto en donde se evidencia soporte de actas en donde se socializan el stock disponible, el proceso asministrativo opereativo del proceso Gestión logistica.
Se evidencia  envio de correo s en donde se informa a los  subdirecciones, gerentes y administradores de proyecto, supervisores y apoyos a la supervisión, áreas que cuentan con saldos en bodega.
Se solicia a la OCI el cierre preliminar del Hallazgo, ya que se evidencia que cumple con la actividad propuesta."</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</si>
  <si>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Sin embargo no se tiene evidencia de la solicitud a las Áreas de Infraestructura y Sistemas la revisión de cada uno de los elementos  que no han tenido rotación y que de acuerdo a la normatividad vigente nos indiquen su disposición final.</t>
  </si>
  <si>
    <t xml:space="preserve">Se Evidencia que la actividad se encuentra vencida.
Se verifica los soportes y se evidencia:
Memorando 2020IE5966 corresponde a la solicitud de emisión de conceptos técnicos
Informe de Infraestructura y Sistemas dando respuesta a la solicitud, por bajo o nula rotación
Se evidencia que se cumple la actividad propuesta. </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</si>
  <si>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Tambien se evidencia la respuesta enviada por nfraestructura y Sistemas sobre  la revisión de cada uno de los elementos  que no han tenido rotación y que de acuerdo a la normatividad vigente nos indiquen su disposición final.</t>
  </si>
  <si>
    <t>PMAI-2019-102</t>
  </si>
  <si>
    <t>2019H77</t>
  </si>
  <si>
    <t xml:space="preserve">Indicadores de Gestión: Los Indicadores de Gestión establecidos para el proceso de Gestión Logística, son
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
</t>
  </si>
  <si>
    <t>El área de almacén lleva varios años sin actualizar sus indicadores</t>
  </si>
  <si>
    <t>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t>
  </si>
  <si>
    <t>Se Evidencia que la actividad se encuentra vencida.
Al revisar los soportes adjuntos, se evidencia:
Se evidencia caracterización actualmente publicada y no el borrador de la caracterización que se encuentra en actualización
de igual forma no se evidencia verificación, revisión y monitoreo de los Indicadores del proceso, en cumplimiento de la actividad planteada, el proceso menciona que se encuentra en ejecución la actividad.</t>
  </si>
  <si>
    <t>Verificación y  Monitoreo de los Indicadores del Proceso.</t>
  </si>
  <si>
    <t>No evidencia de la mesa de trabajo con la OAP para revisar los indicadores que establezcan las fortalezas, debilidades, oportunidades y amenazas.</t>
  </si>
  <si>
    <t>Se evidencia caracterizacion ofiicializada</t>
  </si>
  <si>
    <t>Aunque se tiene la carcaterizacion, no evidencia de la mesa de trabajo con la OAP para revisar los indicadores que establezcan las fortalezas, debilidades, oportunidades y amenazas, que establece la actividad de desarrollar para subsanar el hallazgo.</t>
  </si>
  <si>
    <t>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t>
  </si>
  <si>
    <t>Soportes de mesa de trabajo de la revisión de los Indicadores con la Oficina Asesora de Planeación</t>
  </si>
  <si>
    <t>Aunque se tiene la carcaterización, no evidencia de la mesa de trabajo con la OAP para revisar los indicadores que establezcan las fortalezas, debilidades, oportunidades y amenazas, que establece la actividad de desarrollar para subsanar el hallazgo.</t>
  </si>
  <si>
    <r>
      <t xml:space="preserve">PRIMER SEGUIMIENTO 2021: 
</t>
    </r>
    <r>
      <rPr>
        <sz val="10"/>
        <rFont val="Arial"/>
        <family val="2"/>
      </rPr>
      <t xml:space="preserve">Desde la vigencia 2021, el proceso de Gestión Logística se encuentra en la actualización de la caracterización con el acompañamiento y asesoría de la Oficina Asesora de Planeación, con esta actualización se formularán los indicadores pertinentes que den cuenta de la gestión del proceso y el cumplimiento del objetivo general del mismo. Se adjunta el borrador de la caracterización, la cual se ha trabajado conjuntamente con el equipo. 
Estado: La actividad continúa en ejecución.
</t>
    </r>
    <r>
      <rPr>
        <b/>
        <sz val="10"/>
        <rFont val="Arial"/>
        <family val="2"/>
      </rPr>
      <t xml:space="preserve">SEGUNDO SEGUIMIENTO 2021: </t>
    </r>
    <r>
      <rPr>
        <sz val="10"/>
        <rFont val="Arial"/>
        <family val="2"/>
      </rPr>
      <t xml:space="preserve">La caracterización se encuentra en revisión del jefe de la Oficina Asesora de Planeación, una vez se apruebe la misma, se realizará mesa de trabajo con la Oficina mencionada para realizar la revisión de los indicadores y definir el seguimiento de los mismos. 
Estado: La actividad continúa en ejecución.
</t>
    </r>
    <r>
      <rPr>
        <b/>
        <sz val="10"/>
        <rFont val="Arial"/>
        <family val="2"/>
      </rPr>
      <t>PRIMER SEGUIMIENTO 2022:</t>
    </r>
    <r>
      <rPr>
        <sz val="10"/>
        <rFont val="Arial"/>
        <family val="2"/>
      </rPr>
      <t xml:space="preserve"> La caracterizacion del proceso correspondiente a Gestión Logistica se actualizó y se encuentra vigente desde el dia 2 de marzo de 2022 versión 4, en la cual se identificaron los indicadores que nos permitan interpretar las fortalezas, debilidades, oportunidades y amenazas, este proceso de actualización se realizó con la asesoría y el acompañamiento de la Oficina Asesora de Planeación. 
Estado: La actividad se encuentra finalizada
</t>
    </r>
    <r>
      <rPr>
        <b/>
        <sz val="10"/>
        <rFont val="Arial"/>
        <family val="2"/>
      </rPr>
      <t xml:space="preserve">SEGUNDO SEGUIMIENTO 2022: </t>
    </r>
    <r>
      <rPr>
        <sz val="10"/>
        <rFont val="Arial"/>
        <family val="2"/>
      </rPr>
      <t>El día 1 de junio de 2022, se llevó a cabo mesa de trabajo "Revisión planes de acción e indicadores estratégicos – Gestión logística" con los enlaces de la Oficina Asesora de Planeación y los delegados del Proceso de Gestión Logística, donde se aprobaron los indicadores estrategicos y de gestión. 
Resultado indicador: ((1/1)*100= 100%)
Análisis indicador: Se reporta un avance del 100% en el indicador con una mesa de trabajo en la que se revisaron los indicadores. 
Estado: La actividad se encuentra finalizada.</t>
    </r>
  </si>
  <si>
    <r>
      <rPr>
        <b/>
        <sz val="10"/>
        <color rgb="FF000000"/>
        <rFont val="Arial"/>
      </rPr>
      <t>PRIMER SEGUIMIENTO 2021:</t>
    </r>
    <r>
      <rPr>
        <sz val="10"/>
        <color rgb="FF000000"/>
        <rFont val="Arial"/>
      </rPr>
      <t xml:space="preserve"> Caracterización del proceso en versión preliminar. 
</t>
    </r>
    <r>
      <rPr>
        <b/>
        <sz val="10"/>
        <color rgb="FF000000"/>
        <rFont val="Arial"/>
      </rPr>
      <t xml:space="preserve">PRIMER SEGUIMIENTO 2022: </t>
    </r>
    <r>
      <rPr>
        <sz val="10"/>
        <color rgb="FF000000"/>
        <rFont val="Arial"/>
      </rPr>
      <t xml:space="preserve">1. Caracterizacion del proceso Gestión Logistica version 4 del 2 de marzo de 2022
</t>
    </r>
    <r>
      <rPr>
        <b/>
        <sz val="10"/>
        <color rgb="FF000000"/>
        <rFont val="Arial"/>
      </rPr>
      <t xml:space="preserve">SEGUNDO SEGUIMIENTO 2022: </t>
    </r>
    <r>
      <rPr>
        <sz val="10"/>
        <color rgb="FF000000"/>
        <rFont val="Arial"/>
      </rPr>
      <t xml:space="preserve">1. Acta de reunión de mesa de trabajo del 1 de junio de 2022 en la cual se revisaron los indicadores. </t>
    </r>
  </si>
  <si>
    <t xml:space="preserve"> Se tiene el Acta de reunión de mesa de trabajo del 1 de junio de 2022 en la cual se realizo la revisión planes de acción e indicadores estratégico de Gestión logística</t>
  </si>
  <si>
    <t>Atencion a la ciudadania</t>
  </si>
  <si>
    <t>Servicio a la ciudadania</t>
  </si>
  <si>
    <t>PMAI-2019-120</t>
  </si>
  <si>
    <t>2019H78</t>
  </si>
  <si>
    <t>OBSERVACIÓN
*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t>
  </si>
  <si>
    <t>La Entidad depende de una restructuración para ordenar cuyo documento se consolida en la Resolución Interna IDIPRON No. 001 de 2001 en el Art. 10 en el cual se asigna las funciones a la Subdirección Administrativa y Financiera</t>
  </si>
  <si>
    <t>* Adelantar los trámites pertinentes ante las instancias internas de la Entidad para validar la creación del área.</t>
  </si>
  <si>
    <t>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t>
  </si>
  <si>
    <t>Se sugiere realizar una solicitud formal a las áreas involucradas o responsables de la inclusion del proceso al organigrama.</t>
  </si>
  <si>
    <t>Al verificar los soportes se evidencia que el proceso ha trabajado en la acción, pero no se evidencia una solicitud formal para la creación del área.</t>
  </si>
  <si>
    <t>No se adjuntan soportes
Se deja porcentaje de avance del seguimiento anterior</t>
  </si>
  <si>
    <t>Documentos de adopcion de creacion del area</t>
  </si>
  <si>
    <t>Revisadas las evidencias no se observa el cumplimiento de la acción en lo referente a la creación del area y su ubicación en el organigrama de la entidad</t>
  </si>
  <si>
    <t>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t>
  </si>
  <si>
    <t>ninguna</t>
  </si>
  <si>
    <t xml:space="preserve">de las evidencias allegada se observa que se estan adelantando trámites previos a al creación del area requerida. </t>
  </si>
  <si>
    <t>Cerrado Seguimientos anteriores</t>
  </si>
  <si>
    <t>PMA-2019-003</t>
  </si>
  <si>
    <t>2019H79</t>
  </si>
  <si>
    <t>¿Cuenta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
La entidad no tiene implementado FUID en las diferentes fases del ciclo vital del documento sin embargo se actualizó el formato y se armonizó.</t>
  </si>
  <si>
    <t>*Existen debilidades en la cultura archivistica y en el manejo adecuado de los procesos archivísticos al interior del instituto</t>
  </si>
  <si>
    <t xml:space="preserve">*Actualizar FUID Archivo Misional y ajustar FUID en Archivo Central y realizar revisión FUID  Archivos de Gestión para consolidación </t>
  </si>
  <si>
    <t>Se evidencia mediante los archivos FUID de archivo central y archivo misional fue revisado y actualizado, dando un cumplimiento a la actividad propuestas del 100%</t>
  </si>
  <si>
    <t>Se aportan FUID archivo misional y central actualizados. El FUID archivos de gestión está en revisión mediante visitas a UPIS y sedes.
Acción vencida</t>
  </si>
  <si>
    <t>"No presenta avance
continua con el vance del primer semestre vigencia 2021 otorgado por la OCI ""Se aportan FUID archivo misional y central actualizados. El FUID archivos de gestión está en revisión mediante visitas a UPIS y sedes.
Acción vencida"""</t>
  </si>
  <si>
    <t xml:space="preserve"> Se aportan FUID archivo misional y central actualizados. En cuanto al FUID archivos de gestión no se presenta avance, sigue está en revisión mediante visitas a UPIS y sedes.</t>
  </si>
  <si>
    <t>La acción no cuenta con meta e indicador formulados. Sin embargo, dada la accción propuesta, se puede entender como cumplida dado que se observa evidencia de revisión, ajuste  actualización  del FUID Archivo Misional, Archivo Central y Archivos de Gestión para consolidación.
Mencionada acción fue reportada como cumplida en el pprimer seguimiento de 2021 y los soportes cargados  del Inventario Documental fueron elaborados en agosto de 2019.</t>
  </si>
  <si>
    <t>Se observa evidencia de revisión, ajuste  actualización  del FUID Archivo Misional, Archivo Central y Archivos de Gestión para consolidación.
Se cumple la acción</t>
  </si>
  <si>
    <t>PMA-2019-009</t>
  </si>
  <si>
    <t>2019H80</t>
  </si>
  <si>
    <t>¿A partir de los instrumentos archivísticos convalidados por el CDA, la entidad ha realizado transferencias Secundarias a la Dirección Distrital de Archivo de Bogotá en cumplimiento con el Decreto 1515 Articulo 16, compilado en el Decreto 1080 de 2015 Articulo 2.8.10.14?.
Teniendo en cuenta que la entidad se encuentra en proceso de ajustes el inventario documental, aun no han aplicado la TVD y por lo tanto no han efectuado transferencias.</t>
  </si>
  <si>
    <t>La entidad no cumple con los requisitos del marco normativo archivistico para realizar las transferencias secundarias a la Dirección Distrital de Archivo de Bogotá</t>
  </si>
  <si>
    <t>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t>
  </si>
  <si>
    <t xml:space="preserve">Terminar las actividades de TRV
</t>
  </si>
  <si>
    <t xml:space="preserve">Se observan instrumentos archivísticos aprobados y adoptados mediante resoluciones internas, pero no se evidencian las transferencias secundarias.
</t>
  </si>
  <si>
    <t xml:space="preserve">Se reporta Resolución 421 de 2020 y FUID Archivo Central en el primer seguimiento. No hay avance en el segundo seguimiento sobre el ajuste de la ficha de valoración documental. </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</si>
  <si>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
</t>
  </si>
  <si>
    <t>Falta evidencia de Las TVD</t>
  </si>
  <si>
    <t>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t>
  </si>
  <si>
    <r>
      <t xml:space="preserve">PRIMER SEGUIMIENTO 2021: 
</t>
    </r>
    <r>
      <rPr>
        <sz val="10"/>
        <color rgb="FF000000"/>
        <rFont val="Arial"/>
        <family val="2"/>
      </rPr>
      <t xml:space="preserve">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
Estado: La actividad continúa en ejecución
</t>
    </r>
    <r>
      <rPr>
        <b/>
        <sz val="10"/>
        <color rgb="FF000000"/>
        <rFont val="Arial"/>
        <family val="2"/>
      </rPr>
      <t xml:space="preserve">SEGUNDO SEGUIMIENTO 2021: </t>
    </r>
    <r>
      <rPr>
        <sz val="10"/>
        <color rgb="FF000000"/>
        <rFont val="Arial"/>
        <family val="2"/>
      </rPr>
      <t xml:space="preserve">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
Estado: La actividad se encuentra finalizada
</t>
    </r>
    <r>
      <rPr>
        <b/>
        <sz val="10"/>
        <color rgb="FF000000"/>
        <rFont val="Arial"/>
        <family val="2"/>
      </rPr>
      <t xml:space="preserve">PRIMER SEGUIMIENTO 2022: </t>
    </r>
    <r>
      <rPr>
        <sz val="10"/>
        <color rgb="FF000000"/>
        <rFont val="Arial"/>
        <family val="2"/>
      </rPr>
      <t xml:space="preserve">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
Estado: La actividad se encuentra finalizada.
</t>
    </r>
    <r>
      <rPr>
        <b/>
        <sz val="10"/>
        <color rgb="FF000000"/>
        <rFont val="Arial"/>
        <family val="2"/>
      </rPr>
      <t xml:space="preserve">
SEGUNDO SEGUIMIENTO 2022:
</t>
    </r>
    <r>
      <rPr>
        <sz val="10"/>
        <color rgb="FF000000"/>
        <rFont val="Arial"/>
        <family val="2"/>
      </rPr>
      <t>No se relacionan nuevos avances ya que la actividad se encuentra finalizada. Se adjuntan los soportes solicitados por la Oficina de Control Interno para evidenciar el cumplimiento de la actividad.
Estado: La actividad se encuentra finalizada.</t>
    </r>
  </si>
  <si>
    <r>
      <t xml:space="preserve">PRIMER SEGUIMIENTO 2021: 
</t>
    </r>
    <r>
      <rPr>
        <sz val="10"/>
        <color rgb="FF000000"/>
        <rFont val="Arial"/>
        <family val="2"/>
      </rPr>
      <t xml:space="preserve">Resolución 421 de 2020
FUID Archivo Central
</t>
    </r>
    <r>
      <rPr>
        <b/>
        <sz val="10"/>
        <color rgb="FF000000"/>
        <rFont val="Arial"/>
        <family val="2"/>
      </rPr>
      <t xml:space="preserve">
PRIMER SEGUIMIENTO 2022: 
</t>
    </r>
    <r>
      <rPr>
        <sz val="10"/>
        <color rgb="FF000000"/>
        <rFont val="Arial"/>
        <family val="2"/>
      </rPr>
      <t xml:space="preserve">Fichas de Valoración Documental
Resolución 421 de 2020
Resolución 422 - 2019
</t>
    </r>
    <r>
      <rPr>
        <b/>
        <sz val="10"/>
        <color rgb="FF000000"/>
        <rFont val="Arial"/>
        <family val="2"/>
      </rPr>
      <t xml:space="preserve">
SEGUNDO SEGUIMIENTO 2022:
</t>
    </r>
    <r>
      <rPr>
        <sz val="10"/>
        <color rgb="FF000000"/>
        <rFont val="Arial"/>
        <family val="2"/>
      </rPr>
      <t>1. Link de publicación de Tablas de Valoración Documental en transparencia
2. Documentos en excel con las tablas de valoración documental</t>
    </r>
  </si>
  <si>
    <t>NINGUNA</t>
  </si>
  <si>
    <t>Revisada la información que aportó el proceso, se observa lo siguiente:
PRIMER SEGUIMIENTO 2022:
Fichas de Valoración Documental
FUI Archivo Central 2021
Resolución 421 de 2020
Resolución 422 - 2019
SEGUNDO SEGUIMIENTO 2022:
1. Link de publicación de Tablas de Valoración Documental en transparencia
2. Documentos en excel con las tablas de valoración documental
3. Periodos I,II,III,IV,V con el inventario documental
4. 012 CUADRO DE CLASIFICACIÓN Y VALORACIÓN DOCUMENTAL A-GDO-FT-012 P1-P2-P3-P4</t>
  </si>
  <si>
    <t>PMA-2019-010</t>
  </si>
  <si>
    <t>2019H81</t>
  </si>
  <si>
    <t>¿ La entidad  no ha publicado en la página web la información de las transferencias secundarias realizadas a la Dirección Distrital de Archivo e Bogotá, en cumplimiento con el Decreto 1515 de 2013 Articulo 16, compilado en el Decreto 1080 de 2017 Artículo 28.10.14?</t>
  </si>
  <si>
    <t xml:space="preserve">*Ajuste del inventario documental de los documentos producidos por la entidad.
* Ajuste de Fichas de Valoración Documental 
* Ajuste Tablas de Valoración Documental </t>
  </si>
  <si>
    <t>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t>
  </si>
  <si>
    <t>Se sugiere identificar las causas del hallazgo para mitigar la probabilidad de ocurrencia, tambien se sugiere seguir documentando el avance de las actividad que esta en ejecución.
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t>
  </si>
  <si>
    <t>No se evidencian transferencias secundarias y por ende la publicación de información al respecto en la página web del Instituto.
Acción vencida</t>
  </si>
  <si>
    <t xml:space="preserve"> De acuerdo con la actividad igual que en la anterior acción. Se reporta Resolución 421 de 2020 y FUID Archivo Central en el primer seguimiento. No hay avance en el segundo seguimiento sobre el ajuste de la ficha de valoración documental.</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</si>
  <si>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
</t>
  </si>
  <si>
    <r>
      <t xml:space="preserve">PRIMER SEGUIMIENTO 2021: </t>
    </r>
    <r>
      <rPr>
        <sz val="10"/>
        <color rgb="FF000000"/>
        <rFont val="Arial"/>
        <family val="2"/>
      </rPr>
      <t xml:space="preserve">
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
Estado: La actividad continúa en ejecución
</t>
    </r>
    <r>
      <rPr>
        <b/>
        <sz val="10"/>
        <color rgb="FF000000"/>
        <rFont val="Arial"/>
        <family val="2"/>
      </rPr>
      <t xml:space="preserve">SEGUNDO SEGUIMIENTO 2021: </t>
    </r>
    <r>
      <rPr>
        <sz val="10"/>
        <color rgb="FF000000"/>
        <rFont val="Arial"/>
        <family val="2"/>
      </rPr>
      <t xml:space="preserve">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
Estado: La actividad se encuentra finalizada
</t>
    </r>
    <r>
      <rPr>
        <b/>
        <sz val="10"/>
        <color rgb="FF000000"/>
        <rFont val="Arial"/>
        <family val="2"/>
      </rPr>
      <t xml:space="preserve">PRIMER SEGUIMIENTO 2022: </t>
    </r>
    <r>
      <rPr>
        <sz val="10"/>
        <color rgb="FF000000"/>
        <rFont val="Arial"/>
        <family val="2"/>
      </rPr>
      <t xml:space="preserve">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
Estado: La actividad se encuentra finalizada.
</t>
    </r>
    <r>
      <rPr>
        <b/>
        <sz val="10"/>
        <color rgb="FF000000"/>
        <rFont val="Arial"/>
        <family val="2"/>
      </rPr>
      <t>SEGUNDO SEGUIMIENTO 2022:</t>
    </r>
    <r>
      <rPr>
        <sz val="10"/>
        <color rgb="FF000000"/>
        <rFont val="Arial"/>
        <family val="2"/>
      </rPr>
      <t xml:space="preserve">
No se relacionan nuevos avances ya que la actividad se encuentra finalizada. Se adjuntan los soportes solicitados por la Oficina de Control Interno para evidenciar el cumplimiento de la actividad.
Estado: La actividad se encuentra finalizada.</t>
    </r>
  </si>
  <si>
    <r>
      <t xml:space="preserve">PRIMER SEGUIMIENTO 2021: </t>
    </r>
    <r>
      <rPr>
        <sz val="10"/>
        <color rgb="FF000000"/>
        <rFont val="Arial"/>
        <family val="2"/>
      </rPr>
      <t xml:space="preserve">
Resolución 421 de 2020
FUID Archivo Central
</t>
    </r>
    <r>
      <rPr>
        <b/>
        <sz val="10"/>
        <color rgb="FF000000"/>
        <rFont val="Arial"/>
        <family val="2"/>
      </rPr>
      <t xml:space="preserve">PRIMER SEGUIMIENTO 2022: </t>
    </r>
    <r>
      <rPr>
        <sz val="10"/>
        <color rgb="FF000000"/>
        <rFont val="Arial"/>
        <family val="2"/>
      </rPr>
      <t xml:space="preserve">
Fichas de Valoración Documental
Resolución 421 de 2020
Resolución 422 - 2019
</t>
    </r>
    <r>
      <rPr>
        <b/>
        <sz val="10"/>
        <color rgb="FF000000"/>
        <rFont val="Arial"/>
        <family val="2"/>
      </rPr>
      <t xml:space="preserve">
SEGUNDO SEGUIMIENTO 2022:</t>
    </r>
    <r>
      <rPr>
        <sz val="10"/>
        <color rgb="FF000000"/>
        <rFont val="Arial"/>
        <family val="2"/>
      </rPr>
      <t xml:space="preserve">
1. Link de publicación de Tablas de Valoración Documental en transparencia
2. Documentos en excel con las tablas de valoración documental</t>
    </r>
  </si>
  <si>
    <t>Gestion del mejoramiento</t>
  </si>
  <si>
    <t>MIPG</t>
  </si>
  <si>
    <t>Seguimiento y mejoramiento a la Gestion</t>
  </si>
  <si>
    <t>PMCB-2020-005</t>
  </si>
  <si>
    <t>2020H1</t>
  </si>
  <si>
    <t>Realizar la revisión y ajuste de la documentación fortaleciendo la identificación y verificación de los puntos de control</t>
  </si>
  <si>
    <t>No. de documentos actualizados con puntos de control identificados y establecidos / No. de documentos que requieren la actualización</t>
  </si>
  <si>
    <t>Se evidenció la actualización de los documentos mencionados y a traves del Listado Maestro de Documentos se evidenció la actualización de los documentos</t>
  </si>
  <si>
    <t>Culminar la actualización de los documentos y sus puntos de control</t>
  </si>
  <si>
    <t>Accion reportada como incumplida
Se envia seguimiento en noviembre de 2021</t>
  </si>
  <si>
    <t>N.A.</t>
  </si>
  <si>
    <t>Servicios  administrativos</t>
  </si>
  <si>
    <t>PMCB-2020-028</t>
  </si>
  <si>
    <t>2020H2</t>
  </si>
  <si>
    <t xml:space="preserve">Revisión y ajuste del procedimiento "Programación, Apertura y Legalización de Cajas Menores" de acuerdo con los lineamientos establecidos por la Secretaría de Hacienda.
</t>
  </si>
  <si>
    <t>Número de procedimientos revisados y ajustados / Número de procedimientos para revisar y ajustar * 100</t>
  </si>
  <si>
    <t>De acuerdo con la información reportada por el proceso, se evidencia la solicitud del concepto; sin embargo, hace falta la emisión del mismo y el procedimeinto oficializado con los lineamientos de la SDH</t>
  </si>
  <si>
    <t>Concepto emitido por la SDH y el procedimiento oficializado</t>
  </si>
  <si>
    <t>"Se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</si>
  <si>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PMCB-2020-031</t>
  </si>
  <si>
    <t>2020H3</t>
  </si>
  <si>
    <t>Hallazgo Administrativo por inoportunidad en la solicitud de reintegros para la Caja Menor No. 2</t>
  </si>
  <si>
    <t>PMCB-2020-032</t>
  </si>
  <si>
    <t>3.3.2.4</t>
  </si>
  <si>
    <t>2020H4</t>
  </si>
  <si>
    <t>Hallazgo Administrativo por utilizar formatos desactualizados para el registro de información contable de la Caja Menor No. 1</t>
  </si>
  <si>
    <t xml:space="preserve">Revisión  del procedimiento "Programación, Apertura y Legalización de Cajas Menores" para incluir puntos de control que garanticen el uso de las versiones actualizadas de los formatos establecidos
</t>
  </si>
  <si>
    <t>Número de procedimientos revisados y ajustados / Número de procedimientos para revisar y ajustar*100</t>
  </si>
  <si>
    <t>PMCB-2020-033</t>
  </si>
  <si>
    <t>3.3.2.5</t>
  </si>
  <si>
    <t>2020H5</t>
  </si>
  <si>
    <t>Hallazgo Administrativo por omisión de información en los formatos utilizados en Caja Menor No. 1 y establecidos por la entidad, de conformidad con la normatividad vigente</t>
  </si>
  <si>
    <t xml:space="preserve">Revisión  del procedimiento "Programación, Apertura y Legalización de Cajas Menores" para incluir puntos de control que garanticen el completo y correcto diligenciamiento de los formatos establecidos
</t>
  </si>
  <si>
    <t>Es importante que el proceso priorice y efectúe la actividad planeada lo antes prosible, dado que la fecha final para su ejecución ya se encuentra vencida; o de lo contrario, se sugiere solicitar ampliación del plazo.</t>
  </si>
  <si>
    <t>Repotar seguimiento y soporte de la actividad</t>
  </si>
  <si>
    <t xml:space="preserve">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</si>
  <si>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Área de Presupuesto</t>
  </si>
  <si>
    <t>Proyectos</t>
  </si>
  <si>
    <t>PMCB-2020-052</t>
  </si>
  <si>
    <t>2020H6</t>
  </si>
  <si>
    <t>Emitir un lineamiento a través de Circular Interna y socializarlos, sobre el trámite de vigencias futuras para contratos que son indispensables para la continuidad en la prestación de los servicios del IDIPRON</t>
  </si>
  <si>
    <t>Lineamiento Trámite de Vigencias Futuras</t>
  </si>
  <si>
    <t>Se evidencia borrador de la circular</t>
  </si>
  <si>
    <t>Circular oficializada</t>
  </si>
  <si>
    <t xml:space="preserve">Accion reportada en noviembre de 2021
</t>
  </si>
  <si>
    <t>Accion pendiente por evaluacion. Reportada en seguimiento anterior</t>
  </si>
  <si>
    <t>PMCB-2020-067</t>
  </si>
  <si>
    <t>2020H7</t>
  </si>
  <si>
    <t>Hallazgo administrativo por cuanto las facturas presentadas por el contratista que soportan la prestación del servicio y por ende la certificación del supervisor para pago, no detallan el valor unitario ni la cantidad de servicios facturados. Contrato 1719 de 2019.</t>
  </si>
  <si>
    <t xml:space="preserve">Debilidades en las verificaciones de las facturas y su aceptación.  </t>
  </si>
  <si>
    <t>Emitir una circular en la que se establezcan los requisitos para la facturación  de los servicios de transporte, en la que se indique que los mismos deben ser  cuantificados y valorados conforme a lo establecido en la oferta económica.</t>
  </si>
  <si>
    <t xml:space="preserve">Una circular emitida </t>
  </si>
  <si>
    <t xml:space="preserve">De acuerdo con lo reportado por el proceso se evidencia la circular en borrador, sin embargo, no se ha dado su emisión </t>
  </si>
  <si>
    <t xml:space="preserve">Emitir la circular </t>
  </si>
  <si>
    <t>"Se observa la existencia de:
 1. La Circular 23 - Requisitos para la facturación y pago de servicios de transporte contratados por el IDIPRON emitida el 3 de noviembre de 2021. 
2. Pantallazo de socialización de la cicular con fecha del 3 de noviembre."</t>
  </si>
  <si>
    <t xml:space="preserve">Oficina Asesora Juridica </t>
  </si>
  <si>
    <t>PMCB-2020-068</t>
  </si>
  <si>
    <t>2020H8</t>
  </si>
  <si>
    <t xml:space="preserve">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t>
  </si>
  <si>
    <t>Número de contratos de transporte en los que se establece obligación / Número total de contratos de transporte generados en la vigencia *100</t>
  </si>
  <si>
    <t>Se estableció en las minutas  de los contratos de servicio de  transporte, la obligación de discriminar en las facturas los servicios prestados</t>
  </si>
  <si>
    <t xml:space="preserve">Accion reportada en noviembre de 2021
Se incluyen  nuevos  soportes </t>
  </si>
  <si>
    <t>PMCB-2020-083</t>
  </si>
  <si>
    <t>2020H9</t>
  </si>
  <si>
    <t>Realizar revision trimestral de las carpetas contractuales de los contratistas del área de transporte, verificando documentacion y orden de los mismos</t>
  </si>
  <si>
    <t>Revisiones efectuadas / Revisiones a carpetas contractuales programadas (3) *100</t>
  </si>
  <si>
    <t>No se evidencias avances en la actividad programada, se recomienda al proceso llevar a cabo la actividad lo mas pronto posibler pues se encuentra vencida</t>
  </si>
  <si>
    <t>"Accion reportada como incumplida
Reporte realizado en noviembre de 2021"</t>
  </si>
  <si>
    <t>PMCB-2020-085</t>
  </si>
  <si>
    <t>2020H10</t>
  </si>
  <si>
    <t xml:space="preserve">CONVENIOS / OAP / OAJ </t>
  </si>
  <si>
    <t>PMCB-2021-017</t>
  </si>
  <si>
    <t>2020H100</t>
  </si>
  <si>
    <t>3.2.10 Hallazgo administrativo con presunta incidencia disciplinaria por inobservancia del principio de especialización presupuestal en el Contrato de Suministro 1158 de 2020</t>
  </si>
  <si>
    <t>No se observaron de manera específica los componentes de los Proyectos de inversión</t>
  </si>
  <si>
    <t>Realizar Mesa de Trabajo conjunta entre los Gerentes -y/o sus representantes- con la Oficina Asesora de Planeación, Oficina Asesora Jurídica y el área Financiera, para aclarar la asignación presupuestal de los Proyectos de Inversión de la Entidad</t>
  </si>
  <si>
    <t>Acta de mesas realizadas</t>
  </si>
  <si>
    <t>Presentar seguimiento</t>
  </si>
  <si>
    <t>Se realizó capacitación por parte de la OAJ sobre archivística y conservación documental, a supervisores y apoyo a la supervisión, el día 9 de abril del 2021. - Se reportó cumplimiento del 100% en la cuenta anual del 2021 a la CB</t>
  </si>
  <si>
    <t>Evaluada y cerrada por la CB en la Aud Regular 90</t>
  </si>
  <si>
    <t xml:space="preserve">STMEO
OAP </t>
  </si>
  <si>
    <t>Planeacion de estrategias</t>
  </si>
  <si>
    <t>Yuri Yesenia Orjuela</t>
  </si>
  <si>
    <t>PMCB-2021-018</t>
  </si>
  <si>
    <t>3.2.13</t>
  </si>
  <si>
    <t>2020H101</t>
  </si>
  <si>
    <t>3.2.13 Hallazgo administrativo por deficiencias en la planeación de la estrategia “Aliméntate en casa” respecto a la definición de beneficiarios para la entrega de canastas alimentarias.</t>
  </si>
  <si>
    <t xml:space="preserve">La definición de los criterios para la entrega de las canastas alimentarias durante la vigencia 2020 se definió en concordancia con las medidas de aislamiento decretadas por el nivel nacional </t>
  </si>
  <si>
    <t xml:space="preserve">Establecer un punto de control en el Instructivo Aliméntate en casa  para que se defina en acta de reunión los criterios a tener en cuenta para la entrega de cada canasta alimentaria. </t>
  </si>
  <si>
    <t xml:space="preserve">Instructivo ajustado </t>
  </si>
  <si>
    <t>Se evidencia instructivo “lineamiento técnico estrategia “aliméntate en casa”” en el cual en el literal a 4.1.4 FASE DE PROGRAMACIÓN se establece el siguiente punto de control:
“(…)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t>
  </si>
  <si>
    <t>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t>
  </si>
  <si>
    <t>canasta alimentaria</t>
  </si>
  <si>
    <t>PMCB-2021-019</t>
  </si>
  <si>
    <t>3.2.14</t>
  </si>
  <si>
    <t>2020H102</t>
  </si>
  <si>
    <t>3.2.14 Hallazgo administrativo por simultaneidad de seis (6) beneficiarios que recibieron canasta alimentaria durante el mes de abril de 2020 en dos (2) UPI diferentes.</t>
  </si>
  <si>
    <t xml:space="preserve">Para la entrega de  las canastas, no se estableció al inicio de la estrategia un punto de control que permitiera identificar los NNAJ que se encontraban compartidos  con dos UPI . </t>
  </si>
  <si>
    <t xml:space="preserve">Establecer un punto de control en el Instructivo Aliméntate en casa, para validar con el Sistema Misional de Información la base  de datos definitiva  antes de realizar  la entrega de las canastas evitando la duplicidad de beneficiarios.    </t>
  </si>
  <si>
    <t>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t>
  </si>
  <si>
    <t>Oficina Asesora de Planeación - MIPG
Oficina de Control Interno</t>
  </si>
  <si>
    <t>PMCB-2021-020</t>
  </si>
  <si>
    <t>2020H103</t>
  </si>
  <si>
    <t>3.2.16 Hallazgo administrativo por inconsistencias en la información entregada por IDIPRON respecto a los beneficiarios de canasta alimentaria del mes de noviembre de 2020</t>
  </si>
  <si>
    <t>Debilidad en la respuesta a los requerimientos de órganos de control en términos de integralidad y pertinencia</t>
  </si>
  <si>
    <t>Establecer protocolo de atención a órganos de control</t>
  </si>
  <si>
    <t>Protocolo</t>
  </si>
  <si>
    <t>Se evidenció la elaboración del documento mencionado, sin embargo es neceario que se termine la oficialización y su posterior socialización con todos los procesos de la entidad</t>
  </si>
  <si>
    <t>Se evidencia protocolo con codigo de ofiacializacion</t>
  </si>
  <si>
    <t>El Área de Salud envió memo a la gobernación de Cundinamarca, solicitando visita de inspección y control sanitarios, para la upi San Francisco. La upi vega para la vigencia no estaba en funcionamiento - Se reportó cumplimiento del 100% en la cuenta anual del 2021 a la CB</t>
  </si>
  <si>
    <t xml:space="preserve">STMEO- Contexto Pedagógico Territorio
OAP
</t>
  </si>
  <si>
    <t>Territorio</t>
  </si>
  <si>
    <t>PMCB-2021-021</t>
  </si>
  <si>
    <t>3.1.1</t>
  </si>
  <si>
    <t>2020H104</t>
  </si>
  <si>
    <t>3.1.1 Hallazgo administrativo por incumplimiento de las disposiciones contenidas en la Ley 1581 de 2012 en materia de consentimiento previo e informado para el tratamiento de datos personales</t>
  </si>
  <si>
    <t xml:space="preserve">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t>
  </si>
  <si>
    <t>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t>
  </si>
  <si>
    <t xml:space="preserve">Dos  (2) documentos  ajustados e implementados/ dos documentos a ajustar   </t>
  </si>
  <si>
    <t>12-09-2021: Se actualiza tablero de control, se incluyen hallazgos</t>
  </si>
  <si>
    <t>Se evidencia formato ASISTENCIA A ENCUENTRO M-MTE-FT-003 en el que se incluye el tratamiento de datos personales asi como tambien la actualizacion del procedimiento OPERACIÓN AMISTAD, RECORRIDOS Y CONTACTO M-MTE-PR-001</t>
  </si>
  <si>
    <t>Se ajustó el formato asistencia a encuentro m-mte-ft-003 y el procedimiento 001 operación amistad, recorridos y contacto m-mte-pr-001 del STMEO - Se reportó cumplimiento del 100% en la cuenta anual del 2021 a la CB</t>
  </si>
  <si>
    <t>PMCB-2020-087</t>
  </si>
  <si>
    <t>2020H11</t>
  </si>
  <si>
    <t xml:space="preserve"> Area de Tesoreria / Oficina Asesora de Planeaciòn</t>
  </si>
  <si>
    <t>PMCB-2020-094</t>
  </si>
  <si>
    <t>3.1.2</t>
  </si>
  <si>
    <t>2020H12</t>
  </si>
  <si>
    <t>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t>
  </si>
  <si>
    <t>Durante la vigencia 2020, los documentos soporte de los pagos de los contratistas se han entregado de manera tardía por cuanto los mismos se empezaron a recibir inicialmente de manera digital por trabajo en casa</t>
  </si>
  <si>
    <t>Modificar los procedimientos "Cuentas por Pagar" con Código A-GFI-PR-009 y "Ejecución de Pagos" con código A-GFI-PR-013, incluyendo tiempos límite para la entrega de la documentación de los pagos a Tesorería por parte de Contabilidad y de Tesorería a la Oficina Asesora Jurídica</t>
  </si>
  <si>
    <t>No.  de procedimientos actualizados / No. Procedimientos para actualizar (2) *100</t>
  </si>
  <si>
    <t xml:space="preserve">De acuerdo con los soportes aportados por el proceso, se evidencia que se ha avanzado en uno de los dos procedimientos a actualizar, sin embargo, este ya fue retroalimentado por la OAP desde el 30 de mayo. </t>
  </si>
  <si>
    <t>Actualizar los 2 procedimientos establecidos como actividad de mejoramiento</t>
  </si>
  <si>
    <t>"Se observa a existencia de:
1. Procedimiento ""Cuentas por Pagar"" A-GFI-PR-009 emitido el 10/11/2021 y socializado emdiante correo electronica en la misma fecha como consta en el pantallazao. El docuemnto refiere en la descripción al cumplimiento de fechas limites.
2. ""Ejecución de Pagos"" A-GFI-PR-013 emitido el 21/09/2021 con pantallazo de socilización mediante correo electronico de la misma fecha. Se sugiere cierre de la acción por cumplimento de la misma."</t>
  </si>
  <si>
    <t>ESTA ACTIVIDAD SE ENCUENTRA PENDIENTE POR EVALUACIÓN POR PARTE DE LA OFICINA DE CONTROL INTERNO</t>
  </si>
  <si>
    <t>Se realizó la actualización de los procedimientos "Cuentas por Pagar" Código A-GFI-PR-009 y "Ejecución de Pagos" código A-GFI-PR-013, incluyendo tiempos para la entrega de la información a Tesorería - Se reportó cumplimiento del 100% en la cuenta anual del 2021 a la CB</t>
  </si>
  <si>
    <t>Oficina Asesora Juridica/ Tesorería</t>
  </si>
  <si>
    <t>PMCB-2020-095</t>
  </si>
  <si>
    <t>Falta de revision periodica del estado de los expedientes contractuales con el fin de validar y organizar  la informacion que reposa en los mismos</t>
  </si>
  <si>
    <t>Realizar una (1) mesa de trabajo  semestral con la participación de juridica,  tesoreria y la supervision de contratos  de mantenimiento con el fin de validar el estado de los documentos que reposan en cada expediente</t>
  </si>
  <si>
    <t>Mesas de trabajo realizadas para revision de expedientes / Mesas de trabajo programadas para revision de expedientes (2) *100</t>
  </si>
  <si>
    <t>Se adjunta correos electronicos "Revisión expedientes contractuales", po parte del proceso de Mantenimiento de bienes
Teniendo en cuenta que la actividad se vence en el mes de agosto, es importante que las areas responsables de esta actividad, cumplan con las reuniones de revisión semestrales planteadas como acciones de mejora</t>
  </si>
  <si>
    <t>Esta aun pendiente por realizar las dos mesas de trabajo para la revisión de los espdientes</t>
  </si>
  <si>
    <t>"Se Evidencia que la actividad se encuentra vencida
Se revisan los soportes de adjuntos y se evidencia dos actas de reunión en donde se evidencia dos mesas de trabajo  con la participación de jurídica, tesorería y la supervisión de contratos  de mantenimiento con el fin de validar el estado de los documentos
Se solicia a la OCI el cierre preliminar del Hallazgo, ya que se evidencia que cumple con la actividad propuesta. "</t>
  </si>
  <si>
    <t>Se realizó (1) mesas de trabajo semestral. la 1pr se revisaron carpetas contractuales y establecieron acciones para los procesos involucrados, en 2da se detalla la intervención realizada a los contrato - Se reportó cumplimiento del 100% en la cuenta anual del 2021 a la CB</t>
  </si>
  <si>
    <t>Gestiòn documental/Supervisores</t>
  </si>
  <si>
    <t>Contratación</t>
  </si>
  <si>
    <t>PMCB-2020-096</t>
  </si>
  <si>
    <t>Adelantar 1 capacitación semestral en gestión de archivo con el equipo de archivo de la Oficina Asesora Jurídica, supervisores y apoyos a la supervisión</t>
  </si>
  <si>
    <t>No. De capacitaciones en gestión de archivo realizadas/ No. capacitaciones en gestión de archivo programadas (2) *100</t>
  </si>
  <si>
    <t>De acuerdo con la información reportada por el proceso que  adjunta el acta de reunión realizada con gestión documental el dia 9 de abril del 2021.
De acuerdo al denominador del indicador de la acción "No. capacitaciones en gestión de archivo programadas (2) *100" haría falta otra capacitación para cumplir sl 100% con la a actividad</t>
  </si>
  <si>
    <t>Realizar la segunda capacitación en gestión de archivo</t>
  </si>
  <si>
    <t>* Se adjuntan los soportes de las mesas de trabajo sobre Gestión documental (Archivistica y conservación documental) a Supervisiores y apoyo a la gestión a la supervición con fechas del 4 9 de abril y 28 de julio del 2021</t>
  </si>
  <si>
    <t>Se realizo capacitación por parte de la OAJ sobre archivística y conservación documental, a supervisores y apoyo a la supervisión, el día 9 de abril del 2021. - Se reportó cumplimiento del 100% en la cuenta anual del 2021 a la CB</t>
  </si>
  <si>
    <t>Gestión ambiental</t>
  </si>
  <si>
    <t>Gestión Ambiental</t>
  </si>
  <si>
    <t>PMCB-2020-098</t>
  </si>
  <si>
    <t>3.2.1</t>
  </si>
  <si>
    <t>2020H13</t>
  </si>
  <si>
    <t xml:space="preserve">Hallazgo administrativo por falta de mantenimiento preventivo, limpieza y revisión a los pozos sépticos de la entidad </t>
  </si>
  <si>
    <t>Falta de mantenimiento preventivo, limpieza y revisión periodica a los pozos sépticos de la entidad.</t>
  </si>
  <si>
    <t>Realizar oportunamente  el mantenimiento preventivo, limpieza y revisión a los pozos sépticos de las unidades de la  entidad</t>
  </si>
  <si>
    <t>No. de pozos septicos con mantenimiento preventivo / No. De pozos septicos programados para mantenimiento*100</t>
  </si>
  <si>
    <t xml:space="preserve">De acuerdo con lo reportado por el proceso se evidencia, tanto el contrato como el informe de ejecución de limpieza de los 22 pozos sépticos con los que cuenta la entidad. </t>
  </si>
  <si>
    <t>"Se evidencia minuta de contrato e informe de ejecucion de actividades
Actividad reportada en primer semestre de 2021, pendiente por evaluar"</t>
  </si>
  <si>
    <t xml:space="preserve">Se evidencia que el proceso realizó por parte del proceso el mantenimiento preventivo, limpieza y revisión a los pozos sépticos de las unidades de la  entidad, adjuntando evidencias de su realización </t>
  </si>
  <si>
    <t>Se celebró el contrato 2502/2020 "Servicio de mantenimiento a los pozos sépticos y disposición de residuos..." se presento informe de las unidades intervenidas y recomendación por del proveedor.  - Se reportó cumplimiento del 100% en la cuenta anual del 2021 a la CB</t>
  </si>
  <si>
    <t xml:space="preserve">
Subdirecciòn de metodos/ Area de salud</t>
  </si>
  <si>
    <t>PMCB-2020-099</t>
  </si>
  <si>
    <t>3.2.2</t>
  </si>
  <si>
    <t>2020H14</t>
  </si>
  <si>
    <t>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t>
  </si>
  <si>
    <t>No se reunieron la totalidad de requisitos y condiciones establecidas en la resolucion 2003 de 2014 para  la habilitacion de servicios de salud</t>
  </si>
  <si>
    <t>Presentar a la Secretaría Distrita de Salud - SDS, el alcance y programación de las intervenciones de mejoramiento de las condiciones de infraestructura de las áreas de salud en las unidades del IDIPRON para su ejecuciòn, de conformidad con la resolución 3100 de 2019</t>
  </si>
  <si>
    <t xml:space="preserve">Un (1) programa de intervención de mejoras a las àreas de salud de las Upis </t>
  </si>
  <si>
    <t>1. Se adjunta invitación a la reunión Habilitación de Servicios de Salud - IDIPRON con fecha del 18 de mayo del 2021 con la Secretaría de Salud.
2.  Acta de reunión  de la mesa de trabajo realizada el 24 de marzo del 2021 con el área de Salud del IDIPRON, con el fin de revisar las acciones para la habilitación de servicios de salud
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t>
  </si>
  <si>
    <t>Se encuentra pendiente el programa de intervención de acuerdo a los compromisos con la secretaria de Salud.</t>
  </si>
  <si>
    <t>"Se Evidencia que la actividad se encuentra vencida
Se evidencia programación de Perfil Sanitarios 
Requerimientos de secretaria de salud 
Cronograma de visitas y actas de visitas de perfiles sanitarios 
La actividad aun se encuentra en ejecución.
Se solicia a la OCI el cierre preliminar del Hallazgo, ya que se evidencia que cumple con la actividad propuesta. "</t>
  </si>
  <si>
    <t>Se realizo mesa de trabajo con la SDS para la habilitación de servicios de salud, se presenta cornograma e intervecione en las UPIs se evidencia actas. - Se reportó cumplimiento del 100% en la cuenta anual del 2021 a la CB</t>
  </si>
  <si>
    <t>Subdirección Técnica de Métodos Educativos y Operativa</t>
  </si>
  <si>
    <t>PMCB-2020-100</t>
  </si>
  <si>
    <t>2020H15</t>
  </si>
  <si>
    <t>No se reporta de manera oportuna al Área de Almacén e Inventario el faltante o deterioro de etiquetas por parte de los responsables de inventario de las diferentes dependencias del Instituto.</t>
  </si>
  <si>
    <t>Realizar talleres dirigidos a los responsables  que tienen a cargo inventario en la diferentes sedes del Instituto, con el fin de dar claridad sobre la responsabilidad y manejo de los bienes y la normatividad vigente que aplica.</t>
  </si>
  <si>
    <t>Número de Talleres realizados / Total de talleres programados (5) * 100</t>
  </si>
  <si>
    <t>Se evidencia que en el ultimo seguimiento realizado por la Oficina de Control Interno, indica que las acciones establecidas se encuentran en proceso de ejecución.
Se evidencia en los soportes adjuntos acta y lista de asistencia de taller de socialización sobre aspectos relevantes del procedimietno "egresos de bienes devolutivo o de bienes de consumo controlado o de consumo"  desarrollado el 01 de marzo del 2021, se evidencia que la actividad aun se encuentra en ejecución.
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t>
  </si>
  <si>
    <t>Acta y lista de talleres de asistencia dirigidos a los responsables que tienen a cargo inventario.</t>
  </si>
  <si>
    <t>"Se Evidencia que la actividad se encuentra vencida.
Se verifica los soportes adjunto en donde se evidencia soporte de actas de talleres convocados a los responsables que tienen a cargo los inventarios en las sedes del instituto.
Se solicia a la OCI el cierre preliminar del Hallazgo, ya que se evidencia que cumple con la actividad propuesta."</t>
  </si>
  <si>
    <t>Se hizo talleres a las personas que manejan el inventario y controlan los insumos al en  las UPI y bodegas, y dar claridad de la responsabilidad y manejo de los bienes y la normatividad vigente.-Se reportó cumplimiento del 100% en la cuenta anual del 2021 a la CB</t>
  </si>
  <si>
    <t>PMCB-2020-102</t>
  </si>
  <si>
    <t>3.2.2.2.1</t>
  </si>
  <si>
    <t>2020H16</t>
  </si>
  <si>
    <t>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t>
  </si>
  <si>
    <t>Ausencia de Placa de Inventario (Etiqueta adhesiva que contiene el número consecutivo que permite identificar un elemento)
Debilidades en el informe de toma física de inventarios al no reportarse en el informe final las novedades de los bienes inservibles, no utilizables u obsoletos</t>
  </si>
  <si>
    <t>Realizar la organización y clasificación de los bienes inservibles, obsoletos, ubicados en el depósito de inservibles (calle 13 Av. 68)  para su fácil identificación</t>
  </si>
  <si>
    <t xml:space="preserve">Número de elementos organizados y clasificación / Total de bienes inservibles u obsoletos acopiados en  el deposito de inservibles * 100
</t>
  </si>
  <si>
    <t>Se evidencia que en el ultimo seguimiento realizado por la Oficina de Control Interno, indica que las acciones establecidas se encuentran en proceso de ejecución.
Al verifcar los soportes de evidencia resgistro fotografico de la clasificación y organización de los bienes inservibles, acta de entrega a batallon del ejercicto No. 21 debidamente organizado y clasificado.
se evidencia que la actividad ya se encuetra finalizada se solicita el cierre preliminar por parte de la OCI del hallazgo en mención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</si>
  <si>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Actividad pendiente por evaluar, seguimiento reportado en la vigencia 2021
"</t>
  </si>
  <si>
    <t>Se organizo la bodega de inservibles, se hizo entrega al Ejercito Nacional - Brigada de Infantes 21 en titulo gratuito de los bienes inservibles.-Se reportó cumplimiento del 100% en la cuenta anual del 2021 a la CB</t>
  </si>
  <si>
    <t xml:space="preserve"> Oficina Asesora de Planeación</t>
  </si>
  <si>
    <t>PMCB-2020-103</t>
  </si>
  <si>
    <t>Revisar, ajustar e implementar, el Manual "Manejo y Control Administrativo de los Bienes de Propiedad del IDIPRON" A-GLO-MA-001 y el procedimiento "Control de Bienes en Servicio" A-GLO-PR-009, con el fin de dar claridad frente a la responsabilidad que tienen los servidores con relación de los bienes que tiene a cargo.</t>
  </si>
  <si>
    <t>Número de documentos  actualizados / Número de documentos programados a actualizar (2) * 100</t>
  </si>
  <si>
    <t>Se evidencia que en el ultimo seguimiento realizado por la Oficina de Control Interno, indica que las acciones establecidas se encuentran en proceso de ejecución.
Se verifica soportes, la cual se evidencia caso en Aranda 713 enviado a la Oficina Asesora de Planeaciaón, desde el 1 de junio, la OAP devolvio el documento sin que hasta la fecha el proceso haya realizado los ajustes solicitados.La actividad se encuentra en ejecución.</t>
  </si>
  <si>
    <t>"Se Evidencia que la actividad se encuentra vencida.
Se verifica los soportes adjunto en donde se evidencia la oficialización de los procedimiento A-GLO-PR-009 el 3 de Septiembre de 2021, junto con el soporte de correo de oficialización masivo
 No se evidencia actualización del Manual Manejo y Control Administrativo de los Bienes de Propiedad del IDIPRON A-GLO-MA-001, quedando pendiente"</t>
  </si>
  <si>
    <t xml:space="preserve">Pendiente actualización Manual Manejo y Control Administrativo de los Bienes de Propiedad del IDIPRON A-GLO-MA-001. </t>
  </si>
  <si>
    <t xml:space="preserve">Se Evidencia que la actividad se encuentra vencida.
Se encuentra actualización el Manual de Procedimientos administrativos y Operativos para el manejo y control de los Bienes y muebles y elementos del Idipron versión 04, publicado en la pagina Web del Manual de Procesos y Procedimientos, vigente desde e 20 de abril de 2022 
Se evidencia correo de oficialización y socialización a la entidad
Se evidencia que se cumple la actividad propuesta. 
</t>
  </si>
  <si>
    <t>Se actualizo, ajusto e implemento, EL PROCEDIMIENTO "CONTROL DE BIENES EN SERVICIO"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t>
  </si>
  <si>
    <t>PMCB-2020-104</t>
  </si>
  <si>
    <t xml:space="preserve">Realizar Toma física aleatoria relativas a la identificación (rotulo de identificación), descripción y ubicación de los bienes </t>
  </si>
  <si>
    <t>Tomas Físicas aleatorias realizadas en el año / Total tomas físicas aleatorias programadas (5)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</si>
  <si>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</si>
  <si>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Tres (3) tomas aleatoria para la verificación del replaqueteo, para la finalización de la actividad.</t>
  </si>
  <si>
    <t>"De igual forma, la actividad se reportó al 100% de cumplimiento en el marco de la auditoría 89 de la Contraloría de Bogotá - Requerimiento No. 37
Se solicia a la OCI el cierre preliminar del Hallazgo, ya que se evidencia que cumple con la actividad propuesta."</t>
  </si>
  <si>
    <t>Se realizaron 24 tomas fisicas aleatorias en distintas unidades el instituto.
-Se reportó cumplimiento del 100% en la cuenta anual del 2021 a la CB</t>
  </si>
  <si>
    <t>PMCB-2020-105</t>
  </si>
  <si>
    <t>2020H17</t>
  </si>
  <si>
    <t xml:space="preserve">Incluir en el informe final de toma física de inventarios el listado de bienes inservibles, no utilizables, obsoletos y que requieran reparación con base en la información suministrada por los servidores de las diferentes áreas del Instituto.  </t>
  </si>
  <si>
    <t xml:space="preserve">Informe final de Inventarios </t>
  </si>
  <si>
    <t xml:space="preserve">Se evidencia que en el ultimo seguimiento realizado por la Oficina de Control Interno, indica que las actividades se encuentran en ejecución.
Al verificar el proceso no adjunta información de avance, ya que aun se encuentra en ejecución. </t>
  </si>
  <si>
    <t>Enviar información que soporte el avance a la ejecución de la actividad programada.</t>
  </si>
  <si>
    <t>"Al verfificar soportes, se evidencia que informe final de toma fisica, acta de comité institucional de Gestión y desempeño del 18 de mayo de 2021 acta de entrega de bienes inservibles al ejercito nacionalbatallon infantes No. 21 del 17 de febrero de 2021. 
La actividad se reportó al 100% de cumplimiento en el marco de la auditoría 89 de la Contraloría de Bogotá - Requerimiento No. 37
Se solicia a la OCI el cierre preliminar del Hallazgo, ya que se evidencia que cumple con la actividad propuesta."</t>
  </si>
  <si>
    <t>Se realizó informe inventarios de la vigencia 2020, sin embargo no se observa el listado de bienes inservibles, no utilizables, obsoletos y que requieran reparación.
-Se reportó cumplimiento del 0% en la cuenta anual del 2021 a la CB</t>
  </si>
  <si>
    <r>
      <t xml:space="preserve">PRIMER SEGUIMIENTO 2021: 
</t>
    </r>
    <r>
      <rPr>
        <sz val="10"/>
        <color rgb="FF000000"/>
        <rFont val="Arial"/>
        <family val="2"/>
      </rPr>
      <t xml:space="preserve">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
Estado: La actividad se reporta en un 100% de cumplimiento.
Resultado indicador: Informe final de Inventarios realizado
Análisis indicador: Se realizó el Informe final de Inventarios en el cual se incluyó el listado de bienes inservibles, no utilizables, obsoletos y que requieren reparación.
</t>
    </r>
    <r>
      <rPr>
        <b/>
        <sz val="10"/>
        <color rgb="FF000000"/>
        <rFont val="Arial"/>
        <family val="2"/>
      </rPr>
      <t>SEGUNDO SEGUIMIENTO 2021:</t>
    </r>
    <r>
      <rPr>
        <sz val="10"/>
        <color rgb="FF000000"/>
        <rFont val="Arial"/>
        <family val="2"/>
      </rPr>
      <t xml:space="preserve">  La actividad se reportó al 100% de cumplimiento en el marco de la auditoría 89 de la Contraloría de Bogotá - Requerimiento No. 37
</t>
    </r>
    <r>
      <rPr>
        <b/>
        <sz val="10"/>
        <color rgb="FF000000"/>
        <rFont val="Arial"/>
        <family val="2"/>
      </rPr>
      <t xml:space="preserve">SEGUNDO SEGUIMIENTO 2022: </t>
    </r>
    <r>
      <rPr>
        <sz val="10"/>
        <color rgb="FF000000"/>
        <rFont val="Arial"/>
        <family val="2"/>
      </rPr>
      <t>La actividad se reportó al 100% de cumplimiento en el marco de la auditoría de regularidad No. 90 de la Contraloría de Bogotá - Requerimiento No. 15, en la cual se reportó lo siguiente: 
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
Durante la toma física vigencia 2020, se informó a los responsables de inventario sobre las actividades a realizar para obtener el (los) concepto (s) técnico (s) de aquellos bienes que en su momento el responsable de inventario de la dependencia, junto con el grupo de conteo del área de Almacén e Inventarios, consideraron como posibles inservibles, obsoletos.
Los bienes inservibles, no utilizables, obsoletos con base en la información suministrada por los responsables de inventario, que cuentan con concepto técnico, se encuentran relacionados en la Resolución de baja No. 510 de 2021 (ver adjunto - Resolución de baja No. 510 del 2021)
En informe de toma física de inventarios 2020 se evidencia en las conclusiones, así:
"...Sobre los inservibles y los conceptos técnicos: Se recomienda a los funcionarios solicitar, con base en la observación de los elementos o bienes no utilizados, solicitar el concepto técnico que generan las áreas correspondientes, según el tipo de bien y su aspecto..." (Tomado del informe final toma física 2020 - pág. 115).
adicionalmente, en el informe final de toma física vigencia 2021 se puede evidenciar el listado bienes y/o elementos identificados y relacionados para solicitud, por parte de la dependencia que posee el bien a cargo, del concepto técnico a ser emitido por el área técnica competente, para determinar las condiciones de inservibles, obsoletos o que requieren reparación. (Tomado del informe de Toma física – Informe Final Vigencia 2021 – IDIPRON – Área de Almacén e Inventarios – de la Pág. 109 a la Pág. 136)
Estado: La actividad se reporta en un 100% de cumplimiento.
Resultado indicador: Informe final de Inventarios realizado
Análisis indicador: Se realizó el Informe final de Inventarios en el cual se incluyó el listado de bienes inservibles, no utilizables, obsoletos y que requieren reparación.
La acción fue calificada como cumplida efectiva por parte de la Contraloría de Bogotá en el informe preliminar de la Auditoria de regularidad No. 90</t>
    </r>
  </si>
  <si>
    <r>
      <t xml:space="preserve">PRIMER SEGUIMIENTO 2021:
</t>
    </r>
    <r>
      <rPr>
        <sz val="10"/>
        <rFont val="Arial"/>
        <family val="2"/>
      </rPr>
      <t xml:space="preserve">Informe final de toma física, Acta del Comité Institucional de Gestión y Desempeño el cual se llevó a cabo el día 18 de mayo de 2021.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
</t>
    </r>
    <r>
      <rPr>
        <b/>
        <sz val="10"/>
        <rFont val="Arial"/>
        <family val="2"/>
      </rPr>
      <t xml:space="preserve">
SEGUNDO SEGUIMIENTO 2022: </t>
    </r>
    <r>
      <rPr>
        <sz val="10"/>
        <rFont val="Arial"/>
        <family val="2"/>
      </rPr>
      <t xml:space="preserve">
1. Informe final de toma física vigencia 2020 
2. Acta del Comité Institucional de Gestión y Desempeño el cual se llevó a cabo el día 18 de mayo de 2021. 
3. Resolucion 510 baja de bienes
4.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t>
    </r>
  </si>
  <si>
    <t>PMCB-2020-115</t>
  </si>
  <si>
    <t>2020H20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</si>
  <si>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</si>
  <si>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t>
  </si>
  <si>
    <t>Se realizaron 24 tomas fisicas aleatorias en distintas unidades el instituto.-Se reportó cumplimiento del 100% en la cuenta anual del 2021 a la CB</t>
  </si>
  <si>
    <t>PMCB-2020-116</t>
  </si>
  <si>
    <t>3.2.2.5.3</t>
  </si>
  <si>
    <t>2020H21</t>
  </si>
  <si>
    <t>Hallazgo administrativo con presunta incidencia disciplinaria por falta de seguimiento a los compromisos descritos en las actas de Comité de inventarios.</t>
  </si>
  <si>
    <t>Debilidades en el seguimiento a los compromisos adquridos en los comites de inventario y de Gestión y desempeño</t>
  </si>
  <si>
    <t>Realizar de manera oportuna los seguimientos a los compromisos adquiridos en el comité de Gestión y Desempeño en relación a la instalación de etiquetas que identifican los bienes del Instituto</t>
  </si>
  <si>
    <t>Número de compromisos adquiridos mediante acta relacionados con plaqueteo  / Total de seguimiento realizados a las placas instaladas *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</si>
  <si>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t>
  </si>
  <si>
    <t>Pendiente seguimiento al compromiso faltante para realizar finalización de la actividad.</t>
  </si>
  <si>
    <t>"Se Evidencia que la actividad se encuentra vencida.
Se verifica los soportes adjunto en donde se evidencia actas de tomas aleatorias de inventarios realcionadas, cumpliendo con lo formulación de la actividad y el indicador.
Se solicia a la OCI el cierre preliminar del Hallazgo, ya que se evidencia que cumple con la actividad propuesta."</t>
  </si>
  <si>
    <t>De acuerdo a los compromisos adquiridos en el comité de Gestión y Desempeño, se realizaron tomas físicas aleatorias en las diferentes unidades.-Se reportó cumplimiento del 100% en la cuenta anual del 2021 a la CB</t>
  </si>
  <si>
    <t>Área de Almacén e Inventarios</t>
  </si>
  <si>
    <t>Gestion tecnologica y de la información</t>
  </si>
  <si>
    <t>Adriana Botero Pinilla</t>
  </si>
  <si>
    <t>PMCB-2020-118</t>
  </si>
  <si>
    <t>2020H22</t>
  </si>
  <si>
    <t>Desarrollar las actividades definidas en la mesa de trabajo</t>
  </si>
  <si>
    <t>Actividades para definir los lineamientos para el manejo del licenciamiento</t>
  </si>
  <si>
    <t>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t>
  </si>
  <si>
    <t>Continuar la ejecución de la actividad de identificación secuencial, a los activos intangibles del IDIPRON</t>
  </si>
  <si>
    <t>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t>
  </si>
  <si>
    <t>No aplica,  ya fue reportada como finalizada en los dos anteriores seguimientos</t>
  </si>
  <si>
    <t>Mediante Resolución 517/2021 de aprobó el manual de políticas contables de la entidad, estableciendo allí lineamientos para la los inventarios intangibles.- Se reportó cumplimiento del 100% en la cuenta anual del 2021 a la CB</t>
  </si>
  <si>
    <t>PMCB-2020-120</t>
  </si>
  <si>
    <t>2020H23</t>
  </si>
  <si>
    <t>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t>
  </si>
  <si>
    <t>Falta de herramientas e insumos para la marcación oportuna y adecuada de los bienes de propiedad del Instituto Distrital para la Protección de la Niñez y la Juventud - IDIPRON con ocasión a la suscripción del Contrato de suministro 1758 de 2019</t>
  </si>
  <si>
    <t>Adquirir impresora de etiquetas e insumos para la marcación oportuna y adecuada de los bienes del contrato 1758/19</t>
  </si>
  <si>
    <t>Adquisicón de impresora de etiquetas e insumos</t>
  </si>
  <si>
    <t>Pendiente por evaluacion. Accion reportada en seguimiento anterior</t>
  </si>
  <si>
    <t>Se realizo la compra de la impresora de etiquetas Serial D5J193001165, se hizo la entrega e instalación en el área de almacén calle 63.  - Se reportó cumplimiento del 100% en la cuenta anual del 2021 a la CB</t>
  </si>
  <si>
    <t>PMCB-2020-121</t>
  </si>
  <si>
    <t>Plaquetear los bienes devolutivos y de control administrativo del contrato 1758 de 2019</t>
  </si>
  <si>
    <t>Numero total de bienes plaqueteados del contrato 1758/19  / Total de bienes plaqueteados del contrato 1758 de 2019 (27) *100</t>
  </si>
  <si>
    <t xml:space="preserve">Se evidencia que en el ultimo seguimiento realizado por la Oficina de Control Interno, indica que las actividades se encuentran en ejecución.
Al verificar el proceso no adjunta información de avance o ejecución de la actividad programada, ya que aun se eencuentra en ejecución. </t>
  </si>
  <si>
    <t>"Se Evidencia que la actividad se encuentra vencida.
Se verifica los soportes adjunto en donde se evidencia el ingreso de contrato 2019 - 1758 y registro fotografico 2019 - 1758
Se solicia a la OCI el cierre preliminar del Hallazgo, ya que se evidencia que cumple con la actividad propuesta."</t>
  </si>
  <si>
    <t>Se realizó el ingreso a almacén de 27 bienes del contrato 2019-1758 con los números de ingreso: 116, 585 y 586. Se replaquetearon los bienes del contrato 2019-1758 - Se reportó cumplimiento del 100% en la cuenta anual del 2021 a la CB</t>
  </si>
  <si>
    <t>PMCB-2020-122</t>
  </si>
  <si>
    <t>2020H24</t>
  </si>
  <si>
    <t>Hallazgo Administrativo con incidencia fiscal al efectuar pagos indebidos por valor de $5.250.000 por concepto de estímulo de corresponsabilidad a los jóvenes vinculados a la estrategia Cultura Ciudadana en el marco de la Resolución No. 093 de 2020.</t>
  </si>
  <si>
    <t>Se entregaron las planillas correspondientes a campo, omitiendo aquellas que soportan las asistencias correspondientes a formación en UPI.</t>
  </si>
  <si>
    <t>Realizar el cargue de planillas de campo y de asistencia a Upi en carpeta drive para su posterior verificación.</t>
  </si>
  <si>
    <t>Numero de planillas cargadas en el drive / Numero total planillas generadas * 100</t>
  </si>
  <si>
    <t>Se realiza el cargue de planillas en el drive tal como se menciona en la acción, dando cumplimiento.</t>
  </si>
  <si>
    <t>La acción finaliza en diciembre, por ende, se deb seguir realizando el seguimiento a esta acción y dar cumplimienot del 100%</t>
  </si>
  <si>
    <t>Convenios convocó reuniones internas para revisar los temas generales de convenios, revisando ejecución y presupuesto y para los diferentes procesos. - Se reportó cumplimiento del 100% en la cuenta anual del 2021 a la CB</t>
  </si>
  <si>
    <t>PMCB-2020-123</t>
  </si>
  <si>
    <t>Realizar seguimiento mensual del cargue de planillas en el drive con el fin de verificar su correcto diligenciamiento</t>
  </si>
  <si>
    <t xml:space="preserve">Numero de seguimientos realizados / Numero de seguimientos a realizar (12) *100 </t>
  </si>
  <si>
    <t>Se realiza el seguimiento del cargue de planillas en el drive tal como se menciona en la acción, dando cumplimiento.</t>
  </si>
  <si>
    <t>La acción finaliza en diciembre, por ende, se debe seguir realizando el seguimiento a esta acción y dar cumplimiento del 100%</t>
  </si>
  <si>
    <t>Se evidencia la realización del control para los meses de junio, julio, agosto, septiembre, octubre, noviembre y diciembre y su cargue en el drive. Es importante que esta actividad se convierta en un punto de control del proceso y se siga ejecutand permanentemente.</t>
  </si>
  <si>
    <t>Se realizan comité técnico para revisare los relacionado con plazos, etapas de ejecución y avances del convenio en el marco convenio con la secretaria distrital de ambiente FDL san Cristóbal. - Se reportó cumplimiento del 100% en la cuenta anual del 2021 a la CB</t>
  </si>
  <si>
    <t xml:space="preserve"> Oficina Asesora Jurídica </t>
  </si>
  <si>
    <t>PMCB-2020-124</t>
  </si>
  <si>
    <t>2020H25</t>
  </si>
  <si>
    <t>Hallazgo administrativo por el inadecuado diligenciamiento de los formatos establecidos por el Instituto Distrital para la Protección de la Niñez y la Juventud, que forman parte del expediente del Contrato de Prestación de Servicios No. 0036 de 2019.</t>
  </si>
  <si>
    <t xml:space="preserve">Porque hay debilidades en la revisión de los documentos previo a la firma de los mismos. </t>
  </si>
  <si>
    <t>Realizar comités internos mensuales por parte de la Gerencia del Proyecto de inversión 7726 para revisar la documentacion de los contratos relacionados con convenios</t>
  </si>
  <si>
    <t>Numero de comités internos realizados/ Numero comites programados (12) *100</t>
  </si>
  <si>
    <t>Se evidencia la realización de una reunión de 12 programadas para el año</t>
  </si>
  <si>
    <t xml:space="preserve">11 reuniones y evidencias de las mismas </t>
  </si>
  <si>
    <t>Se evidencian 14 actas de reunion en donde se informan las gestiones realizadas en los convenios en lo cual incluyen los temas relacionados con la contratación dentro de los cuales se revisan documentacion de los mismos.</t>
  </si>
  <si>
    <t>PMCB-2020-125</t>
  </si>
  <si>
    <t>2020H26</t>
  </si>
  <si>
    <t>Hallazgo administrativo con presunta incidencia disciplinaria por el inadecuado manejo de los documentos soporte que reposan en el expediente del Contrato de Prestación de Servicios No. 0036 de 2019.</t>
  </si>
  <si>
    <t>Porque hay debilidades en la revisión de los documentos previo a la firma de los mismos</t>
  </si>
  <si>
    <t>Se ha realizado una reunión de 12 programadas para el año</t>
  </si>
  <si>
    <t xml:space="preserve">12 reuniones y evidencias de las mismas </t>
  </si>
  <si>
    <t>Se realiza cargue de las plantillas al drive de la asistencia de los NNAJ, para la verificación y consolidación total las plantillas. - Se reportó cumplimiento del 100% en la cuenta anual del 2021 a la CB</t>
  </si>
  <si>
    <t>PMCB-2020-126</t>
  </si>
  <si>
    <t>Cargar documentación de los contratos relacionados con los covenios en carpeta drive sobre la informacion remitida al expedinte contractual.</t>
  </si>
  <si>
    <t>Cargue de documentación en carpeta drive</t>
  </si>
  <si>
    <t>Se realiza cargue de información planteada en drive</t>
  </si>
  <si>
    <t>Mediante formato M-MEM-FT-001, se realizó  el seguimiento al las planillas cargas al driver para la consolidación y verificación de la asistencia de los NNJA. - Se reportó cumplimiento del 100% en la cuenta anual del 2021 a la CB</t>
  </si>
  <si>
    <t xml:space="preserve">OAP
</t>
  </si>
  <si>
    <t>Proyecto 7720</t>
  </si>
  <si>
    <t>PMCB-2020-128</t>
  </si>
  <si>
    <t>2020H27</t>
  </si>
  <si>
    <t>La entidad no cuenta con un documento formal  que establezca la manera  de realizar el  seguimiento  financiero de la ejecución de los contratos de comisión y las negociaciones que de este se derivan  en las negociaciones con la BMC</t>
  </si>
  <si>
    <t>Formular y oficializar un documento para establecer los lineamientos que den cuenta de  la forma en la cual se realiza el seguimiento financiero y orden del expediente de las contrataciones que se llevan a cabo  en el escenario de la BMC .</t>
  </si>
  <si>
    <t xml:space="preserve">Un (1) documento con lineamientos   </t>
  </si>
  <si>
    <t>Si bien se cuenta con la acción propuesta no se presenta avance por parte del proceso.</t>
  </si>
  <si>
    <t xml:space="preserve">Presentar seguimiento al plan de mejoramiento </t>
  </si>
  <si>
    <t>No se reporta seguimiento de esta acción por parte de la Subdirección de Métodos</t>
  </si>
  <si>
    <t>Oficina Asesora Jurídica </t>
  </si>
  <si>
    <t>PMCB-2020-131</t>
  </si>
  <si>
    <t>2020H28</t>
  </si>
  <si>
    <t>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t>
  </si>
  <si>
    <t>Numero de comités internos realizados/ Numero de comites programados (12) *100</t>
  </si>
  <si>
    <t>Coordinador de convenios</t>
  </si>
  <si>
    <t>PMCB-2020-132</t>
  </si>
  <si>
    <t>2020H29</t>
  </si>
  <si>
    <t>Hallazgo administrativo en el Contrato de Suministros N° 1776 de 2019, por falta de gestión en la planificación del control de actividades por parte del supervisor, lo que controvierte lo establecido en el Manual del Supervisor.</t>
  </si>
  <si>
    <t xml:space="preserve">Porque no se establecio cronograma en los plazos y etapas de ejecución y entrega de los productos y resultados esperados
 </t>
  </si>
  <si>
    <t xml:space="preserve">Realizar comité técnico para aprobar cronograma con los plazos y etapas de ejecución y entrega de los productos en el marco del convenio con la Secretaria Distrital de Ambiente FDL San Cristobal. </t>
  </si>
  <si>
    <t>Actas de comité suscritas/ Numero de comités técnicos a realizar con seguimiento *100</t>
  </si>
  <si>
    <t xml:space="preserve">Se evidencia el cronograma, sin embargo, no se evidencia la realización de comités técnicos para esta verificación. </t>
  </si>
  <si>
    <t>Actas  de comité</t>
  </si>
  <si>
    <t>"Se evidencia que en el primer seguimiento se adjunto el cronograma mencionado, para el segundo seguimiento se adjuntan tres actas en donde se presentan avances respecto al estado de los convenios deo instituto.
Se evidencia acta del convenio  1295 de 2019 en el cual se aprueba cronograma"</t>
  </si>
  <si>
    <t>PMCB-2020-133</t>
  </si>
  <si>
    <t>PMCB-2020-134</t>
  </si>
  <si>
    <t>2020H30</t>
  </si>
  <si>
    <t>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t>
  </si>
  <si>
    <t>Porque solo se entregaron las planillas correspondientes a campo, omitiendo aquellas que soportan las asistencias correspondientes a formación en UPI.</t>
  </si>
  <si>
    <t>Numero de planillas cargadas en el drive / Total planillas generadas * 100</t>
  </si>
  <si>
    <t>Se evidencia el cargue de planillas de asistencia</t>
  </si>
  <si>
    <t>Se realiza el cargue de la documentación de los contratos de convenios con relación a la parte contractual de cada uno de los contratos. - Se reportó cumplimiento del 100% en la cuenta anual del 2021 a la CB</t>
  </si>
  <si>
    <t>PMCB-2020-135</t>
  </si>
  <si>
    <t>Se verifica el seguimiento al cargue de planillas de asistencia.</t>
  </si>
  <si>
    <t>Quedan faltando los 7 seguimientos planteados.</t>
  </si>
  <si>
    <t>Se formuló y oficializó, dos (2) documentos estableciendo lineamientos para realizar el seguimiento financiero y orden del expediente de las contrataciones que se llevan a cabo en el escenario de la BMC. - Se reportó cumplimiento del 100% en la cuenta anual del 2021 a la CB</t>
  </si>
  <si>
    <t>Área espiritualidad</t>
  </si>
  <si>
    <t>PMAI-2020-001</t>
  </si>
  <si>
    <t>Auditoria especial a la prestación del servicio en la unidad de Oasis I y II Vigencia 2019-2020</t>
  </si>
  <si>
    <t>2020H31</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</si>
  <si>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t>
  </si>
  <si>
    <t xml:space="preserve">Los beneficiarios de la UPI OASIS, manifestaron, recibir  un trato inadecuado por parte de los Facilitadores, ya que hace  falta establecer  en un documento que describa el perfil de los facilitadores.     </t>
  </si>
  <si>
    <t xml:space="preserve">Construir  y formalizar un documento por parte del área de Espiritualidad que contenga las  características perfiles y calidades que debe tener un facilitador  en el IDIPRON.   </t>
  </si>
  <si>
    <t>Si bien no se diligencia el espacio de soportes, este se encuentra subido, el borrador del documento que contiene lo lineamientos para los cuidadores y cuidadoras</t>
  </si>
  <si>
    <t>Oficializar el docuemento</t>
  </si>
  <si>
    <t xml:space="preserve">Se evidencia  documento borrador Generalidades de cuidadores- Ras en el Modelo Pedagógico de IDIPRON.  </t>
  </si>
  <si>
    <t>No se reporta avance,  se observa el mismo documento borrador que contiene los lineamientos para los cuidadores y cuidadoras el cual fue presentado en el seguimiento realizado el 19/11/2021</t>
  </si>
  <si>
    <t>Se construye y se oficializa un documento con los lineamientos de las actividades de los tutotes, dando cumplimiento a lo estipulado. Nota: el documento se oficializa en fecha posterior a la fecha final planteada.</t>
  </si>
  <si>
    <t>se da cumplimiento total a la actividad planteada.</t>
  </si>
  <si>
    <t>El documento de Lineamientos, aportado cumple con la acción propuesta</t>
  </si>
  <si>
    <t>Área espiritualidad
Área sociolegal
Grupo interno políticas publicas</t>
  </si>
  <si>
    <t>PMAI-2020-002</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</si>
  <si>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t>
  </si>
  <si>
    <t xml:space="preserve">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t>
  </si>
  <si>
    <t xml:space="preserve">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t>
  </si>
  <si>
    <t>No se cuenta con el debido diligenciamiento en la casilla de soportes, sin embargo se realiza la subida de soportes,donde se evidencia la implementación de la estategia "cerebro que late" la cual aborda los temas mencionados en la acción</t>
  </si>
  <si>
    <t>Se evidencian soportes, el cód de la acción es PMAI-2020-002 pero con concuerda con el de la evidencias.</t>
  </si>
  <si>
    <t>No se reporta avance,  se observan los soportes de la estrategia "cerebro que late" la cual aborda los temas mencionados en la acción, se evidencia un soporte del marco legal para la protección de la niñez, se sugiere realizar las otras capacitaciones propuestas en la acción.</t>
  </si>
  <si>
    <t>Se verifica la realización de las capacitaciones al personal en los temas mencionados, tanto el año 2020 como en el 2022</t>
  </si>
  <si>
    <t>Las evidencias aportadas cumplen con la actividad de caoacitaciión, propuesta</t>
  </si>
  <si>
    <t>Responsable upi oasis</t>
  </si>
  <si>
    <t>PMAI-2020-003</t>
  </si>
  <si>
    <t xml:space="preserve">La capacidad de la unidad en algunos momentos es mucho mayor al número de funcionarios que deben contener las situaciones en la noche. </t>
  </si>
  <si>
    <t xml:space="preserve">Reforzar el equipo del recurso humano que acompaña la operatividad de la UPI, para el desarrollo  de la jornada nocturna y el fin de semana en las  actividades que desarrollan facilitadores y enfermeras.   </t>
  </si>
  <si>
    <t>Se evidencia la implementación de estrategias que refuerzan la atenión de los jóvenes, por temas de pandemia, no se realizó refuerzo de equip de recurso humano.
No se encuentra diligenciado el seguimiento de manera correcta.</t>
  </si>
  <si>
    <t>Se evidencian soportes, el cód de la acción es PMAI-2020-003. El cód no concuerda con el de las evidencias PMAI-2020-106.</t>
  </si>
  <si>
    <t xml:space="preserve">No se reporta avance </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</si>
  <si>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</si>
  <si>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Falta remitir las evidencias del personal de enfemería asignado para los fines de semana.</t>
  </si>
  <si>
    <t>La evidencia aportado, una relación de contratistas, en una hoja de excel, no permite confirmar el reforzamiento de personal nocturno y de fines de semana en la UPI</t>
  </si>
  <si>
    <t xml:space="preserve"> Comunicación y articulación entre  equipos de trabajo</t>
  </si>
  <si>
    <t>PMAI-2020-004</t>
  </si>
  <si>
    <t>2020H32</t>
  </si>
  <si>
    <t xml:space="preserve">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t>
  </si>
  <si>
    <t xml:space="preserve">Falta de directrices claras, que permitan una adecuada comunicación entre las jornadas de atención de la unidad, así como una  herramienta de articulación, que describa las acciones pedagógicas que se realizan en la noche. 
</t>
  </si>
  <si>
    <t xml:space="preserve">Implementar  por parte del ResponsabledeUPI,  una bitácora  en la cual se registren las actuaciones  y situaciones que se generan en la jornada de la noche y fines de semana, reporando a fin de mes las novedades a la Subdirección de Metodos. </t>
  </si>
  <si>
    <t xml:space="preserve">No se encuentra diligenciado de manera correcta el seguimiento (soportes)
Se evidencia la elaboración del formaot y el inicio de la oficialización
</t>
  </si>
  <si>
    <t>Oficialización formato</t>
  </si>
  <si>
    <t>Se observa elaboración del formato, pero queda pendiente la oficialización del formato</t>
  </si>
  <si>
    <t>El resultado de cumplimiento y las evidencias presentadas, muestra un documento oficializado, formato bitacora y la implementación del mismo. Nota: el formato se oficializa en fecha posterior a la fecha final planteada.</t>
  </si>
  <si>
    <t>Las evidencias aportadas confirman la implementación de la bitácora propuesta en la acción formulada</t>
  </si>
  <si>
    <t>PMAI-2020-005</t>
  </si>
  <si>
    <t>2020H33</t>
  </si>
  <si>
    <t xml:space="preserve">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t>
  </si>
  <si>
    <t>No se encuentra diligenciado de manera correcta el seguimiento (soportes)
Se evidencia la elaboración de estrategias,la contratación de personal de enfermería no se pudo evidenciar.</t>
  </si>
  <si>
    <t>Contratos que soporten la información en el seguimiento.</t>
  </si>
  <si>
    <t>Se evidencia elaboración de estrategias, no se puede evidenciar la contratación de  personal de enfermería.</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</si>
  <si>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</si>
  <si>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No se encontro la carpeta de evidencias PMAI-2020-002</t>
  </si>
  <si>
    <t>Area salud</t>
  </si>
  <si>
    <t>PMAI-2020-006</t>
  </si>
  <si>
    <t>2020H34</t>
  </si>
  <si>
    <t xml:space="preserve">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t>
  </si>
  <si>
    <t>Ausencia de auxiliares de enfermería que los asista ante posibles eventos inesperados que puedan afectar su salud durante la jornada de la noche,</t>
  </si>
  <si>
    <t xml:space="preserve">Fortalecer el equipo de auxiliares de enfermería,  para la jornada  noche y fines de semana. </t>
  </si>
  <si>
    <t xml:space="preserve">No se encuentra diligenciado de manera correcta el seguimiento (soportes)
En las evidencias no se encuentran los contratos para la verificación de la contratación de nuevo personal de enfermeria </t>
  </si>
  <si>
    <t>soportes de contratación del nuevo personal de enfemeria</t>
  </si>
  <si>
    <t xml:space="preserve"> No se puede evidenciar la contratación de  personal de enfermería.</t>
  </si>
  <si>
    <t>Las evidencias no soportan la contratación del personal de enfermeria suficiente para la operatividad, corresponde a capacitación de personal en primero auxilios</t>
  </si>
  <si>
    <t>Soportes de contratación de personal de enfermería tal y como se plantea en la acción de mejora</t>
  </si>
  <si>
    <t>Las evidencias aportadas no dan cuenta del fortalecimiento del equipo de enfermería para jornadas nocturnas y de fin de semana</t>
  </si>
  <si>
    <r>
      <rPr>
        <b/>
        <sz val="11"/>
        <color rgb="FF000000"/>
        <rFont val="Calibri"/>
      </rPr>
      <t xml:space="preserve">Seguimiento anterior: 
</t>
    </r>
    <r>
      <rPr>
        <sz val="11"/>
        <color rgb="FF000000"/>
        <rFont val="Calibri"/>
      </rPr>
      <t xml:space="preserve">Se realiza reforzamiento del personal de auxiliares de enfermería para la UPI Oasis al pasar de 2 a 4 auxiliares , lo cual permite establecer el acompañamiento en la noche y fines de semana.
</t>
    </r>
    <r>
      <rPr>
        <b/>
        <sz val="11"/>
        <color rgb="FF000000"/>
        <rFont val="Calibri"/>
      </rPr>
      <t xml:space="preserve">
Segundo Seguimiento: 
Avance de actividades:
Para dar cumplimiento a la acción propuesta desde la Subdirección de Métodos se</t>
    </r>
    <r>
      <rPr>
        <sz val="11"/>
        <color rgb="FF000000"/>
        <rFont val="Calibri"/>
      </rPr>
      <t xml:space="preserve">  fortaleció  el equipo de auxiliares de enfermería,  para la jornada  noche y fines de semana, lo cual se ve reflejado en la asignación de 4 auxiliares de enfermería,  para cubrir en turnos rotativos a la población beneficiaria de la UPI, para lo cual se señala que para la auditoria realizada  el servicio de enfermería era prestado por dos enfermeras, con lo cual no se atendía el servicio en los días domingos y jornadas nocturnas, la asignación de dos auxiliares de enfermería, permiten realizar turnos rotativos para atender en la jornada nocturna. 
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
-15 de febrero de 2022
-20 de febrero de 2022- atención día domingo
-17 de marzo de 2022
-20 de marzo de 2022- atención día domingo
-13 de abril de 2022
-24-04-2022- atención día domingo
-25-05-2022
-8 de mayo de 2022-atención día domingo
-15 de junio de 2022
-19 de junio de 2022- atención día domingo
-19 de julio de 2022
-31 de julio de 2022-atención día domingo
Por otro lado se aclara que  no se adjuntar mintuas de contratos por cuanto los objetos contractuales indican las actividades a realizar, y no son fijos para una u otra UPI.  </t>
    </r>
  </si>
  <si>
    <t xml:space="preserve">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
-15 de febrero de 2022
-20 de febrero de 2022- atención día domingo
-17 de marzo de 2022
-20 de marzo de 2022- atención día domingo
-13 de abril de 2022
-24-04-2022- atención día domingo
-25-05-2022
-8 de mayo de 2022-atención día domingo
-15 de junio de 2022
-19 de junio de 2022- atención día domingo
-19 de julio de 2022
-31 de julio de 2022-atención día domingo </t>
  </si>
  <si>
    <t>Se observa que el grupo de auxiliares de enfermeria aumento a 4 profesionales, segun el aportado del SIMI.</t>
  </si>
  <si>
    <t>Contexto Pedagogico Externado
 Areas de de servicio</t>
  </si>
  <si>
    <t>PMAI-2020-007</t>
  </si>
  <si>
    <t>2020H35</t>
  </si>
  <si>
    <r>
      <t>9.1 Valoraciones Iniciales Sicosociales</t>
    </r>
    <r>
      <rPr>
        <sz val="10"/>
        <rFont val="Arial"/>
        <family val="2"/>
      </rPr>
      <t xml:space="preserve">: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t>
    </r>
  </si>
  <si>
    <t>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t>
  </si>
  <si>
    <t xml:space="preserve">Realizar una Mesa de trabajo, en la cual se abordé el lineamiento técnico para la atención a habitantes de calle, por parte del Coordinador de Externados con los  líderes de las áreas de derecho  </t>
  </si>
  <si>
    <t>No se encuentra diligenciado de manera correcta el seguimiento (soportes)
La acción nos habla de una mesa de trabajo, no se evidencia la ejecución de esta acción.</t>
  </si>
  <si>
    <t xml:space="preserve">Mesa de trabajo </t>
  </si>
  <si>
    <t>Falta el soporte de la mesa de trabajo</t>
  </si>
  <si>
    <t>Las evidencias muestran la realización de las mesas de trabaj y los productos de estas mesas.</t>
  </si>
  <si>
    <t>Aún cuando las evidencias cumplen con la acción propuesta, no se advierte contundencia de esa acción, para atacar el hallazgo</t>
  </si>
  <si>
    <t>Contexto Pedagogico Externado
Areas de de servicio.</t>
  </si>
  <si>
    <t>PMAI-2020-008</t>
  </si>
  <si>
    <t xml:space="preserve">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t>
  </si>
  <si>
    <t xml:space="preserve"> Definir por parte del Responsable de UPI ,un plan  con la coordinación de Sicosocial donde se establezcan compromisos operativos específicos de atención a habitante de calle acorde a la política distrital.</t>
  </si>
  <si>
    <t xml:space="preserve">mesa de trabajo </t>
  </si>
  <si>
    <t>Las evidencias presentadas, muestras ajustes en el Mnaul de Sicosocial, frente a la atención de habitante de calle, sin embargo, no se evidencia, la participación del responsable de la unidad, como se plantea la acción.</t>
  </si>
  <si>
    <t>soportes de compromisos entre el reponsable y la coordinación de sicosocial</t>
  </si>
  <si>
    <t>La evidencia aportada no corresponde a la acción planteada</t>
  </si>
  <si>
    <r>
      <rPr>
        <b/>
        <sz val="11"/>
        <color rgb="FF000000"/>
        <rFont val="Calibri"/>
      </rPr>
      <t xml:space="preserve">Seguimiento anterior: 
</t>
    </r>
    <r>
      <rPr>
        <sz val="11"/>
        <color rgb="FF000000"/>
        <rFont val="Calibri"/>
      </rPr>
      <t xml:space="preserve">A través de la formalización de la versión 03, del MANUAL OPERATIVO ÁREA SICOSOCIAL-  M-MSS-MA-001, se formalizó  las acciones mínimas de atención  del área al CHC - apartado 3.1 ACCIONES SICOSOCIALES
</t>
    </r>
    <r>
      <rPr>
        <b/>
        <sz val="11"/>
        <color rgb="FF000000"/>
        <rFont val="Calibri"/>
      </rPr>
      <t xml:space="preserve">
Segundo Seguimiento: 
Avance de actividades:
</t>
    </r>
    <r>
      <rPr>
        <sz val="11"/>
        <color rgb="FF000000"/>
        <rFont val="Calibri"/>
      </rPr>
      <t xml:space="preserve">
En cumplimiento de la acción formulada, se desarrolló mesa de trabajo el día 25 de agosto de 2021, en la cual establecieron los compromisos  operativos específicos de atención a habitante de calle acorde a la política distrital. Pará lo cual se acordaron las actividades a desarrollar por parte del equipo Psicosocial  y el Responsable de UPI , tanto para los Jóvenes que se benefician del servicio externado en etapa de acogida como de los jóvenes que desean ingresar a la estrategia Semáforo, actividad que se documento a través de formato Acta -A-GDO-FT-004.  </t>
    </r>
  </si>
  <si>
    <t xml:space="preserve">Para evidenciar el cumplimiento de la acción se aporta acta de la mesa de trabajo desarrollada el día 25 de agosto de 2021 y  listado de asistencia firmado por quienes intervinieron. </t>
  </si>
  <si>
    <t xml:space="preserve">Revisada las evidencias aportadas, se encuentra acata en la cual se estable unos compromisos para habitante de calle acorde a la política distrital, sin embargo no se observa un documento oficial con lineamientos claros que perdure en el tiempo y no se pierdan con los posibles cambio de profesionales en la Upi, se recomienda formalizar aquellos compromisos.  </t>
  </si>
  <si>
    <t>PMAI-2020-009</t>
  </si>
  <si>
    <t>2020H36</t>
  </si>
  <si>
    <r>
      <t xml:space="preserve">9.2 SIMI: </t>
    </r>
    <r>
      <rPr>
        <sz val="10"/>
        <rFont val="Arial"/>
        <family val="2"/>
      </rPr>
      <t xml:space="preserve">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t>
    </r>
  </si>
  <si>
    <t xml:space="preserve">Debilidad en la clasificación de la información según Unidad de atención entre Oasis I (Hombres) y Oasis II (Mujeres y LGBTI), dado que algunos registros de la base presentan como unidad de atención actual tanto Oasis II como Oasis I, </t>
  </si>
  <si>
    <t xml:space="preserve">Realizar la unificación de servicios en los parametros establecidos en el SIMI, por parte de la Subdirección de Métodos, actualizando la información de los Beneficiarios. </t>
  </si>
  <si>
    <t>No se observa carpeta de evidencias para esta acción.</t>
  </si>
  <si>
    <t>Se verifica la unificación de criterios SIMI de acuerdo a la revisión  de la base reportada como soporte de la acción.</t>
  </si>
  <si>
    <t>Se aporta como evidencia una base de datos, "Reporte de Asistencia Oasis" en Excel, que no permite observar en qué consiste la unificación de servicios</t>
  </si>
  <si>
    <r>
      <rPr>
        <b/>
        <sz val="11"/>
        <color rgb="FF000000"/>
        <rFont val="Calibri"/>
      </rPr>
      <t xml:space="preserve">Seguimiento anterior: 
</t>
    </r>
    <r>
      <rPr>
        <sz val="11"/>
        <color rgb="FF000000"/>
        <rFont val="Calibri"/>
      </rPr>
      <t xml:space="preserve">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t>
    </r>
    <r>
      <rPr>
        <b/>
        <sz val="11"/>
        <color rgb="FF000000"/>
        <rFont val="Calibri"/>
      </rPr>
      <t xml:space="preserve">Segundo Seguimiento: 
Avance de actividades:
</t>
    </r>
    <r>
      <rPr>
        <sz val="11"/>
        <color rgb="FF000000"/>
        <rFont val="Calibri"/>
      </rPr>
      <t xml:space="preserve">
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
    </r>
    <r>
      <rPr>
        <b/>
        <sz val="11"/>
        <color rgb="FF000000"/>
        <rFont val="Calibri"/>
      </rPr>
      <t xml:space="preserve">tención en internado, atención en Externado y dormitorio transitorio, </t>
    </r>
    <r>
      <rPr>
        <sz val="11"/>
        <color rgb="FF000000"/>
        <rFont val="Calibri"/>
      </rPr>
      <t xml:space="preserve">los cuales son independientes de la población hombre o mujer que se atienda tanto en Oasis I como en Oasis II, y se define que tanto OASIS I como Oasis II, manejarán los mismos servicios pero en SIMI, se podrá ver la UPI en la cual recibió la atención.
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t>
    </r>
  </si>
  <si>
    <r>
      <t xml:space="preserve">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-Acta del 23 de septiembre de 2020, mesa de trabajo para la unificación de los parámetros de la UPI oasis  II y Oasis II,  en la cual se observa la situación hallada  que refiere  </t>
    </r>
    <r>
      <rPr>
        <i/>
        <sz val="11"/>
        <color rgb="FF000000"/>
        <rFont val="Calibri"/>
        <family val="2"/>
        <scheme val="minor"/>
      </rPr>
      <t>"se presentan otras novedades como registros en los que no es fácil identificar la UPI en la que se encuentra actualmente el joven o la modalidad de atención, dado que relaciona dos o tres en el mismo registro".</t>
    </r>
  </si>
  <si>
    <t>De acuerdo con el acta, de septiembre del 2020, no se aportó evidencia clara de la unificación en el SIMI, Se recomienda aportar evidencia clara de los reportes del antes y después de la unificación de parámetros.</t>
  </si>
  <si>
    <t>PMAI-2020-010</t>
  </si>
  <si>
    <t>Realizar en conjunto con la OAP mesa de trabajo para la unificación de parámetros en la prestación de servicios, presentar propuesta para validación de la STMEO e implementación.</t>
  </si>
  <si>
    <t>No se cuenta con el debido diligenciamiento del seguimiento (soportes)
Se evidencian algunas solicitudes de cambios en el SIMI, sin emabrgo no se evidencia las mesas de trabajo con SIMI - OAP para la parametrización.</t>
  </si>
  <si>
    <t>soportes de parametrización de mesas de trabajo con SIMI.</t>
  </si>
  <si>
    <t>No se encontró evidencia de la realización de la Mesa de Trabajo con la OAP</t>
  </si>
  <si>
    <r>
      <rPr>
        <b/>
        <sz val="11"/>
        <color rgb="FF000000"/>
        <rFont val="Calibri"/>
      </rPr>
      <t xml:space="preserve">Seguimiento anterior: 
</t>
    </r>
    <r>
      <rPr>
        <sz val="11"/>
        <color rgb="FF000000"/>
        <rFont val="Calibri"/>
      </rPr>
      <t xml:space="preserve">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t>
    </r>
    <r>
      <rPr>
        <b/>
        <sz val="11"/>
        <color rgb="FF000000"/>
        <rFont val="Calibri"/>
      </rPr>
      <t>Segundo Seguimiento: 
Avance de actividades:
Para dar cumplimiento a la acción, se realizó mesa de trabajo con la Oficina Asesora e Planeación- Soporte SIMI, el responsable de la UPI Oasis, y profesionales de apoyo de la Subdirección de Métodos, para lo cual se realiza la revisión en el</t>
    </r>
    <r>
      <rPr>
        <sz val="11"/>
        <color rgb="FF000000"/>
        <rFont val="Calibri"/>
      </rPr>
      <t xml:space="preserve">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t>
    </r>
  </si>
  <si>
    <t> Acta del 23 de septiembre de 2020, mesa de trabajo para la unificación de los parámetros de la UPI oasis  II y Oasis II,  en la cual se observa la situación hallada  que refiere  "se presentan otras novedades como registros en los que no es fácil identificar la UPI en la que se encuentra actualmente el joven o la modalidad de atención, dado que relaciona dos o tres en el mismo registro".</t>
  </si>
  <si>
    <t>Se aporta acta de mesa de trabajo entre métodos y simi, para la unificación de parámetros</t>
  </si>
  <si>
    <t>Areas de de servicio</t>
  </si>
  <si>
    <t>PMAI-2020-011</t>
  </si>
  <si>
    <t>2020H37</t>
  </si>
  <si>
    <r>
      <t xml:space="preserve">9.3 Procedimientos: </t>
    </r>
    <r>
      <rPr>
        <sz val="10"/>
        <rFont val="Arial"/>
        <family val="2"/>
      </rPr>
      <t>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t>
    </r>
  </si>
  <si>
    <t>No ha sido oficializado la estrategia denominada Semáforo</t>
  </si>
  <si>
    <t>Oficializar la estrategia Semáforo por  parte del  Coordinador de Externados.</t>
  </si>
  <si>
    <t>No se cuenta con el debido diligenciamiento del seguimiento (soportes)
Se evidencia un docuemnto borrador, pero no un docuemento oficializado y las fechas finales ya estan vencidas.</t>
  </si>
  <si>
    <t>Oficialización docuemento</t>
  </si>
  <si>
    <t xml:space="preserve">Se evidencia el manual, pero no la oficialización </t>
  </si>
  <si>
    <t>Se oficializa el documento interno Semáforo. Nota: el documento es oficializado luego de la fecha final propuesta.</t>
  </si>
  <si>
    <t>Eldocumento aportado como evidencia, Estrategia Semáfoto, no ha sido oficializado, no cuenta con código, versión ni fecha de vigencia</t>
  </si>
  <si>
    <r>
      <rPr>
        <b/>
        <sz val="11"/>
        <color rgb="FF000000"/>
        <rFont val="Calibri"/>
      </rPr>
      <t xml:space="preserve">Seguimiento anterior: 
</t>
    </r>
    <r>
      <rPr>
        <sz val="11"/>
        <color rgb="FF000000"/>
        <rFont val="Calibri"/>
      </rPr>
      <t xml:space="preserve">Desde la Subdirección de Métodos , los responsables de UPI y los Coordinadores de las áreas de servicios, se elaboró y formalizó la  Estrategia Semáforo- Atención a ciudadanos habitantes de calle que desean superar su condición de habitanza en calle.
</t>
    </r>
    <r>
      <rPr>
        <b/>
        <sz val="11"/>
        <color rgb="FF000000"/>
        <rFont val="Calibri"/>
      </rPr>
      <t xml:space="preserve">
Segundo Seguimiento: 
Avance de actividades:
D</t>
    </r>
    <r>
      <rPr>
        <sz val="11"/>
        <color rgb="FF000000"/>
        <rFont val="Calibri"/>
      </rPr>
      <t xml:space="preserve">esde la Subdirección de Métodos , los responsables de UPI y los Coordinadores de las áreas de servicios, se elaboró y formalizó  el documento interno   ESTRATEGIA SEMÁFORO - ATENCIÓN A CIUDADANOS HABITANTES DE CALLE QUE DESEAN SUPERAR SU CONDICIÓN DE HABITANZA EN CALLE M-MEX-DI-002 M-MEX-DI-002, el cual fue oficializado el día  19 de  mayo de 2022, por la oficina Asesora de Planeación, a través de correo electrónico. </t>
    </r>
  </si>
  <si>
    <t xml:space="preserve">Para evidenciar el cumplimiento de la acción se aporta:
-Documento Interno  ESTRATEGIA SEMÁFORO - ATENCIÓN A CIUDADANOS HABITANTES DE CALLE QUE DESEAN SUPERAR SU CONDICIÓN DE HABITANZA EN CALLE M-MEX-DI-002 M-MEX-DI-002.
-Captura Correo de oficialización del documento </t>
  </si>
  <si>
    <t xml:space="preserve">Se observa el documento EstrategiaSemáforo-Atención a ciudadanos habitantes de calle que desean superar su condición de habitanzaen calle M-MEX-DI-002, Version 1 </t>
  </si>
  <si>
    <t>PMAI-2020-012</t>
  </si>
  <si>
    <t>2020H38</t>
  </si>
  <si>
    <r>
      <t>9.4 Planes de Acción</t>
    </r>
    <r>
      <rPr>
        <sz val="10"/>
        <rFont val="Arial"/>
        <family val="2"/>
      </rPr>
      <t>: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t>
    </r>
  </si>
  <si>
    <t>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t>
  </si>
  <si>
    <t xml:space="preserve">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t>
  </si>
  <si>
    <t xml:space="preserve">No se cuenta con el debido diligenciamiento del seguimiento (soportes)
Se evidencia un docuemento borrador, pero no un docuemnto oficializado ni la implementación </t>
  </si>
  <si>
    <t>Oficialización e implementación del documento</t>
  </si>
  <si>
    <t xml:space="preserve">Soportan correos con la retroalimentación desde las áreas al documento formulado por el profesional de Políticas Públicas Poblacionales. </t>
  </si>
  <si>
    <t>Se evidencia la formalización e implementación de lineamientos para sectores sociales LGTBI. Nota: los tiempos de oficialización de la guía  están fuera de la fecha final.</t>
  </si>
  <si>
    <t>El documento aportado como evidencia "GUÍA TÉCNICA PRÁCTICA DE ATENCIÓN SECTORES SOCIALES LGTBI" cumple con la acción propuesta</t>
  </si>
  <si>
    <t>PMAI-2020-013</t>
  </si>
  <si>
    <t xml:space="preserve">Debilidad en el conocimiento e implementación de la normatividad  por parte de los servidores de las Unidades de Protección Integral y trato a los usuarios que hacen parte del sector LGBTI  . </t>
  </si>
  <si>
    <t>Capacitar a un referente por  UPI  por parte de los profesionales de equipo diferencial de la OAP,  en los  LINEAMIENTOS TÉCNICOS PARA LA INCORPORACIÓN DEL ENFOQUE DIFERENCIAL Y DE GÉNERO EN EL MODELO PEDAGÓGICO INSTITUCIONAL, en su operatividad.   .</t>
  </si>
  <si>
    <t>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t>
  </si>
  <si>
    <t>Elaborar y desarrollar un plan de capacitación enfocado en los  lineamientos técnicos para la incorporacion del enfoque diferencial y de género en el modelo pedagógico para los referentes de las UPIS.</t>
  </si>
  <si>
    <t>Se evidencia la capacitación a referentes de las UPI de Oasis, Rioja y Bosa</t>
  </si>
  <si>
    <t>La acción manifiesta capacitación para un referente por UPI, aún quedan faltado, de acuerdo a las evidencias enviadas las démas UPI que operan en la actualidad no recibieron capacitación.</t>
  </si>
  <si>
    <t>Las evidencia aportada por la capacitación de los referentes de las UPI en la GUÍA TÉCNICA PRÁCTICA DE ATENCIÓN SECTORES SOCIALES LGTBI,  cumple con la acción propuesta</t>
  </si>
  <si>
    <t>PMAI-2020-014</t>
  </si>
  <si>
    <t xml:space="preserve">Implementar por parte de la Subdirección de Métodos y a través  de los referentes capacitados los LINEAMIENTOS TÉCNICOS PARA LA INCORPORACIÓN DEL ENFOQUE DIFERENCIAL Y DE GÉNERO EN EL MODELO PEDAGÓGICO INSTITUCIONAL en su operatividad.   </t>
  </si>
  <si>
    <t>Se observa borrador de documento de Semaforo, pero la acción propuesta es sobre capacitación de referentes diferenciales.</t>
  </si>
  <si>
    <t>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t>
  </si>
  <si>
    <t>Soportes que permitan evidenciar de manera clara la implementación operativa a tráves de los referentes por UPI.</t>
  </si>
  <si>
    <t>Las evidencias aportadas no permiten identificar la implenetación de los lineamientos, tal como se prpone en la acción formulada</t>
  </si>
  <si>
    <t>Contexto Pedagogico Externado
Areas de de servicio</t>
  </si>
  <si>
    <t>PMAI-2020-015</t>
  </si>
  <si>
    <t>2020H39</t>
  </si>
  <si>
    <r>
      <t xml:space="preserve">9.5 Funciones del Área: </t>
    </r>
    <r>
      <rPr>
        <sz val="10"/>
        <rFont val="Arial"/>
        <family val="2"/>
      </rPr>
      <t xml:space="preserve">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t>
    </r>
  </si>
  <si>
    <t xml:space="preserve">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t>
  </si>
  <si>
    <t xml:space="preserve">Realizar una Mesa de trabajo con las áreas de derecho del modelo Pedagógico SE(3) ,  en la cual se abordé estrategias de articulación para la atención de la población beneficiaria de la UPI OASIS.
 </t>
  </si>
  <si>
    <t>La evidencia no se ajusta a la propuesta en la actividad</t>
  </si>
  <si>
    <t>No se anexan los soportes, para poder evidenciar el cumplimiento de la acción.</t>
  </si>
  <si>
    <t>Soportes que evidencien el cumplimiento de la acción</t>
  </si>
  <si>
    <t>El contenido del acta de mesa de trabajo, aprtada como evidencia, no guarda relación con lo propuesto en la acción formulada</t>
  </si>
  <si>
    <r>
      <t xml:space="preserve">Seguimiento anterior: 
</t>
    </r>
    <r>
      <rPr>
        <sz val="11"/>
        <color rgb="FF000000"/>
        <rFont val="Calibri"/>
        <family val="2"/>
        <scheme val="minor"/>
      </rPr>
      <t xml:space="preserve">
Desde la Coordinación de Externados se realizaron las mesas técnicas de atención al habitante de calle, a fin de establecer el lineamiento técnico para la atención a habitantes de calle, producto de las mesas, se realizó la construcción de tres documentos.
</t>
    </r>
    <r>
      <rPr>
        <b/>
        <sz val="11"/>
        <color rgb="FF000000"/>
        <rFont val="Calibri"/>
        <family val="2"/>
        <scheme val="minor"/>
      </rPr>
      <t xml:space="preserve">
Segundo Seguimiento: 
Avance de actividades:
</t>
    </r>
    <r>
      <rPr>
        <sz val="11"/>
        <color rgb="FF000000"/>
        <rFont val="Calibri"/>
        <family val="2"/>
        <scheme val="minor"/>
      </rPr>
      <t xml:space="preserve">
Desde la subdirección de Métodos se lideró y desarrollo una mesa de trabajo el día 8 de septiembre de 2021 con las áreas de servicio del Modelo Pedagógico, en la cual se abordaron y definieron  estrategias de articulación para la atención de la población beneficiaria de la UPI OASIS,  los alcances de los servicios por cada una de las áreas  para la atención a la población beneficiaria del servicio externado y la población beneficiaria que desea vincularse a la estrategia semáforo.</t>
    </r>
  </si>
  <si>
    <t xml:space="preserve">Para evidenciar el cumplimiento de la acción se aporta:
Acta y listado de asistencia de la mesa de trabajo realizada el día 8 de septiembre de 2021. </t>
  </si>
  <si>
    <t xml:space="preserve">Revisar evidencias </t>
  </si>
  <si>
    <t>Se aporta acta de mesa de trabajo definida “estrategias de atención para CHC beneficiarios de la upi oasis” en la cual se observa la forma de abordar estrategias de articulación de la población en el OASIS</t>
  </si>
  <si>
    <t>No se evidenció avance ni evidencias para la acción en el sharepoint del tablero de control</t>
  </si>
  <si>
    <t xml:space="preserve">Andrés E. Bejarano B. </t>
  </si>
  <si>
    <t>No presenta avance</t>
  </si>
  <si>
    <t>Soporte de la situacion subsanada</t>
  </si>
  <si>
    <t>Se evidencia que la actividad se encuentra vencida.
Se verifica el los soportes adjuntos la cual se evidencia correo de solicitud a la OAP, referente a la modificación de la resolución 926 de 2019
Se evidencia Correo de respuesta emitido con la Oficina Asesora de Planeación
Se evidencia resolución actualizada con el No. 2015 de 2022 firmada desde el 16 de mayo de 2022.
Se evidencia correo de envio de resolución a la Dirección comunicando dicho contenido.</t>
  </si>
  <si>
    <t>Se publicó el Plan de Acción el cual incluye actividades del P.I.P.C. y se publica antes del 31 de enero de la vigencia.
Se adjuntan pantallazos de la publicacion y formato de plan de accion de formulacion.
Conforme al decreto 612 de 2018 dentro del plan de accion se debe incluir las actividades del plan de accion de participacion ciudadana lo cual se viene realizando desde la vigencia 2020.</t>
  </si>
  <si>
    <t>Gestion de desarrollo humano</t>
  </si>
  <si>
    <t>Gestión del  Desarrollo Humano</t>
  </si>
  <si>
    <t>Gerencia de Talento Humano</t>
  </si>
  <si>
    <t>GTH</t>
  </si>
  <si>
    <t>Revision por la direccion</t>
  </si>
  <si>
    <t>2020H49</t>
  </si>
  <si>
    <t xml:space="preserve">"No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
Articulo 16, en referencia a “Cuando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
</t>
  </si>
  <si>
    <t>La Oficina Asesora de Planeación no emitió un lineamiento claro frente al cómo se realizaría la revisión por la alta Dirección para la vigencia auditada. 
Sí bien el proceso de manera autonoma diseñó una herramienta que permitiera hacer una revisión del Sistema por parte de la Alta Dirección, su diligenciamiento no se llevó a cabo para la vigencia auditada.</t>
  </si>
  <si>
    <t xml:space="preserve">"Modificación de la Resolución 926 de 2019 del Comité Institucional de Gestión y Desempeño, a fin de citar el Sistema de Seguridad y Salud en el Trabajo 
</t>
  </si>
  <si>
    <t>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t>
  </si>
  <si>
    <t>Modificación de la resolución y aprobación (Desarrollo Humano)</t>
  </si>
  <si>
    <t>"Se evidencia que la actividad se encuentra vencida.
Se verifica el los soportes adjuntos la cual se evidencia correo de solicitud a la OAP, referente a la modificación de la resolución 926 de 2019
La actividad aun se encuentra en ejecución"</t>
  </si>
  <si>
    <t>Pendiente modificación de la Modificación de la Resolución 926 de 2019 del Comité Institucional de Gestión y Desempeño, a fin de citar el Sistema de Seguridad y Salud en el Trabajo</t>
  </si>
  <si>
    <t>La evidencia aportada es la solicitud por medio de correo electronico de la modificación al Comité Institucional de Gestión y Desempeño, a fin de citar el Sistema de Seguridad y Salud en el Trabajo</t>
  </si>
  <si>
    <t>Se observa de las evidencias la expedición de la resolución 251 de 2022. cumple totalidad de la acción.</t>
  </si>
  <si>
    <t xml:space="preserve">
Presentación del formato ""EVALUACIÓN POR LA DIRECCIÓN DEL SISTEMA DE GESTIÓN DE SEGURIDAD Y SALUD EN EL TRABAJO (SG-SST)"" para realizar la presentación a la Alta Dirección de estado del SGSS"</t>
  </si>
  <si>
    <t>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t>
  </si>
  <si>
    <t> Elaborar y presentar el formato (desarrollo humano)</t>
  </si>
  <si>
    <t>La acción esta vencida, no se observan soportes para la acción establecida.</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</si>
  <si>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La actividad aun se encuentra en ejecución"</t>
  </si>
  <si>
    <t>Pendiente diligenciamiento total del Formato  EVALUACIÓN POR LA DIRECCIÓN DEL SISTEMA DE GESTIÓN DE SEGURIDAD Y SALUD EN EL TRABAJO (SG-SST) Codigo A-GDH-FT-038, como resultado de la presentación en el comité de desempeño instutucional.</t>
  </si>
  <si>
    <t>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</si>
  <si>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
La actividad aun se encuentra en ejecución</t>
  </si>
  <si>
    <t xml:space="preserve">Pendiente diligenciamiento total del Formato  EVALUACIÓN POR LA DIRECCIÓN DEL SISTEMA DE GESTIÓN DE SEGURIDAD Y SALUD EN EL TRABAJO (SG-SST) Codigo A-GDH-FT-038, como resultado de la presentación en el comité de desempeño institucional.
Acta de presentación al comité Institucional </t>
  </si>
  <si>
    <t>De las evidencias se observa que el cumplimiento es parcial frente a la acción planteada. No hay analisis de conformidad a concepto de alta dirección.</t>
  </si>
  <si>
    <r>
      <t xml:space="preserve">
</t>
    </r>
    <r>
      <rPr>
        <b/>
        <sz val="11"/>
        <color rgb="FF000000"/>
        <rFont val="Calibri"/>
        <family val="2"/>
        <scheme val="minor"/>
      </rPr>
      <t>Segundo Cuatrimestre</t>
    </r>
    <r>
      <rPr>
        <sz val="11"/>
        <color rgb="FF000000"/>
        <rFont val="Calibri"/>
        <family val="2"/>
        <scheme val="minor"/>
      </rPr>
      <t>: Esta actividad se realizará en el tercer cuatrimestre, teniendo en cuenta que la actividad a ejecutar se ha postegado para ser presentada en el mes de septiembre de 2022. Sin embargo, se actualizó con corte al 31 de agosto la presentación que será expuesta en el Comité Institucional de Gestión y Desempeño para lo cual se envió correo electrónico solicitando la inclusion de la misma en el próximo comité. 
Se solicita dar cierre a la presente acción dado que se ejecuta la actividad propuesta. Por otra parte, es una acción que se venció desde la vigencia 2021 y además ya hay dos nuevas acciones formuladas para la vigencia 2022  Código PMAI-2021-141 y PMAI-2021-142.</t>
    </r>
  </si>
  <si>
    <t xml:space="preserve"> formato A-GDH-FT-038; evaluación por la dirección del sistema de gestión de seguridad y salud en el trabajo </t>
  </si>
  <si>
    <t xml:space="preserve">Formato A-GDH-FT-038 debidamente diligenciado con el análisis por parte de la alta Dirección. </t>
  </si>
  <si>
    <t>Acción vencida desde el 02/08/2021</t>
  </si>
  <si>
    <t>2020H50</t>
  </si>
  <si>
    <t xml:space="preserve">Los planes de acción del Proceso Estratégico Planeación, no fueron publicados en la página web de la Entidad conforme a lo previsto en el artículo 74 de la Ley 1474 de 2011, que indica que su publicación debe efectuarse a 31 de Enero de cada vigencia. </t>
  </si>
  <si>
    <t>1. Porque en la página web solo queda registro de la última fecha de publicación del instrumento sin tener en cuenta el historial de los alcances publicados por la persona encargada de realizar la actividad en la OAP.
2. Porque cuando se realiza la publicación de un alcance, se solicitaba el cambio del instrumento anterior (lo que no permite establecer las fechas correspondientes).
3. Porque es el procedimiento a seguir para la publicación de los respectivos alcances.
4. Porque la solicitud realizada por el responsable de publicación del Plan de Acción de la OAP siguió el conducto regular establecido en el proceso de comunicaciones.
5. Porque en las evidencias del Área de Comunicaciones no da cuenta de ese historial sino del registro del último documento publicado.</t>
  </si>
  <si>
    <t>Definir estrategia para el reporte eficaz de la informacion a cargo de la oficina asesora de planeacion</t>
  </si>
  <si>
    <t>Se evidencia el correo de seguimiento a instacias Distritales y locaes, así como la matriz de seguimiento de instacias Distritales y Locales</t>
  </si>
  <si>
    <t>Revisadas las evidencias no existe elemento que permita establecer que se definió la estrategia para el reporte eficaz de la informacion a cargo de la oficina asesora de planeacion</t>
  </si>
  <si>
    <t>Es importante indicar que no se está evaluado la publicación del plan de acción, se está evaluado la acción formulada "Definir estrategia para el reporte eficaz de la información a cargo de la oficina asesora de planeación", conforme a lo anterior no se evidencia avance de la estrategia para definir el reporte de la información.</t>
  </si>
  <si>
    <r>
      <rPr>
        <b/>
        <u val="double"/>
        <sz val="11"/>
        <color rgb="FF000000"/>
        <rFont val="Calibri"/>
      </rPr>
      <t xml:space="preserve">Avance de actividades: 
</t>
    </r>
    <r>
      <rPr>
        <sz val="11"/>
        <color rgb="FF000000"/>
        <rFont val="Calibri"/>
      </rPr>
      <t>La estrategia definida por la Oficina asesora de planeacion para el reporte eficaz de la informacion es el plan de accion de la oficina , dado que en el decreto 612 de 2018 articulo  2.2.22.3.14 se establece que las entidades del Estado, de acuerdo con el ámbito de aplicación del Modelo Integrado de Planeación y Gestión, al Plan de Acción de que trata el artículo 74 de la Ley 1474 de 2011, deberán integrar los planes institucionales y estratégicos que se relacionan a continuación y publicarlo, en su respectiva página web, a más tardar el 31 de enero de cada año. Conforme a lo anterior dentro del plan de accion se incluye el plan institucional de participacion ciudadana para llevar y control y seguimiento del mismo.
Se publicó el Plan de Acción de Planeación, el cual incluye actividades del P.I.P.C, la Estrategia de Rendición de Cuentas, el Plan Anticorrupción y Atención al Ciudadano en el componente de Rendición de Cuentas y se publica antes del 31 de enero de la vigencia. Esta labor se realiza desde la OAP teniendo participación ciudadano solo una parte la cual se consolida desde el equipo de MIPG</t>
    </r>
  </si>
  <si>
    <t>Plan de Acción institucional publicado y evidencia publicación sitio web IDIPRON, Plan Institucion al de Participación Ciudadana, Estrategia Rendición de Cuentas, PAAC.</t>
  </si>
  <si>
    <t xml:space="preserve">de las evidencias se observa cumplimiento de acción respecto a plan de acción y en especifico se observan las consecuentes publicaciones de ley. </t>
  </si>
  <si>
    <t>2020H51</t>
  </si>
  <si>
    <t xml:space="preserve">1.Programar las capacitaciones en materia de participacion ciudadana y rendicion de cuentas que se realizara en la vigencia con el Plan de Capacitaciones.
</t>
  </si>
  <si>
    <t>No se observan evidencias que indiquen o muestren que se programaron capacitaciones en materia de participacion ciudadana y rendicion de cuentas que se realizara en la vigencia con el Plan de Capacitaciones.</t>
  </si>
  <si>
    <t>Se evidencia cronograma de induccion y reinduccion en el que se incluyen capacitaciones de rendicion de cuentas y participacion ciudadana, asi mismo se observan listas de asistencia de las jornadas.</t>
  </si>
  <si>
    <t>En la evidencia aportada se observa cronograma de las capacitaciones y listado de personas que asistieron.</t>
  </si>
  <si>
    <t>PMAI-2020-029-1</t>
  </si>
  <si>
    <t>2020H52</t>
  </si>
  <si>
    <t xml:space="preserve">
2. Realizar la divulgación de los resultados producto de los ejercicios de participacion ciudadana </t>
  </si>
  <si>
    <t>En ejecucion</t>
  </si>
  <si>
    <t xml:space="preserve"> divulgación de los resultados producto de los ejercicios de participacion ciudadana </t>
  </si>
  <si>
    <t>Pieza socialización Política Pública de Participación al interior del Instituto, correo socialización al interior del Instituto (mailing), procedimiento procesos, accciones y actividades grupos de valor, Plan Institucional de Participación Ciudadana.</t>
  </si>
  <si>
    <t xml:space="preserve">En la evidencia entrega, se observa socialización de los resultados de La Política de Participación Ciudadana, socialización que fue realizada por medio de correo electrónico. </t>
  </si>
  <si>
    <t>PMAI-2020-030</t>
  </si>
  <si>
    <t>2020H53</t>
  </si>
  <si>
    <t>Se realiza entrega de evidencia extemporánemante a la vigencia del Plan de Acción sobre el seguimiento a las instancias de coordinación y participación.</t>
  </si>
  <si>
    <t>1.Porque se siguió el procedimiento con relación a la consolidación de información y realización del informe de Instancias locales y distritales.
2. Porque el último seguimiento de las instancias de participacion se realiza con base al corte de 31 de diciembre
3. Porque los referentes tienen plazo de enviar las evidencias de las instancias los tres primeros días hábiles de la fecha de corte.
4. La consolidación de información y elaboración del informe se realiza después de surtir el respectivo procedimiento.
5. Las evidencias dan respuesta a las actividades, pero se realizan posterior al 31 de diciembre, no por incumplimiento sino por el procedimiento establecido.</t>
  </si>
  <si>
    <t>1.Se realizará  la presición de la entrega de los informes, teniendo en cuenta la periodicidad de entrega de evidencias mediante la elaboración de la Estrategia de instancias de coordianción y participación.</t>
  </si>
  <si>
    <t>No presento seguimiento
20-12-2021: Se incluye formulacion al tablero de control</t>
  </si>
  <si>
    <t>Aprobación plan de mejoramiento radicado 2021IE3067 del 11/06/2021. Pendiente presentar avances en próximo seguimiento.
20-12-2021: Se incluye formulacion al tablero de control</t>
  </si>
  <si>
    <t>"Se evidencia procedimiento e instructivo actualizado y publicacion de informes en la pagina web
publicacion de  informes en la pagina web conforme a la periocidad establecida en los links:
https://www.idipron.gov.co/informes-de-rendicion-de-cuentas
https://www.idipron.gov.co/transparencia-y-acceso-la-informaci%C3%B3n-publica-resolucion-1519-mintic-2020   (numeral 6)"</t>
  </si>
  <si>
    <t xml:space="preserve"> Revisadas las evidencias no se observa que haya elementos que permitan identificar que se cumplio con la entrega de los informes, teniendo en cuenta la periodicidad de entrega de evidencias mediante la elaboración de la Estrategia de instancias de coordianción y participación.</t>
  </si>
  <si>
    <t xml:space="preserve">Se adjunta Procedimiento instancias de coordinación y participación E-PLA-PR-002 en el cual en la actividad 19 se establece "Elaborar   y   presentar   Informe(trimestral)con  la  información consolidada   de   las   instancias dirigido  ala  Alta  Dirección  del Instituto." adicionalmente en las condicion 10 del procedimiento se indica "Debe  realizarse  un Informe de  Gestión con periodicidad trimestre acumulado, que permita  la  difusión permanente  del seguimiento a las instancias de coordinación y participación con la información consolidadade las instancias dirigido a la Alta Dirección del Instituto".
Conforme a lo anterior se evidencia que se realiza la precision de entregas de informes dentro del procedimiento
</t>
  </si>
  <si>
    <t>Se observa el Procedimiento instancias de coordinación y participación E-PLA-PR-002 en el cual en la actividad 19 se establece "Elaborar   y   presentar   Informe(trimestral)con la información consolidada   de   las   instancias dirigido a la Dirección del Instituto. Estableciendo así los tiempos de entrega.</t>
  </si>
  <si>
    <t>2020H54</t>
  </si>
  <si>
    <t>El Plan Anual de Participación Ciudadana presenta algunas inconsistencias en la definición de metas, indicadores y acciones.</t>
  </si>
  <si>
    <t xml:space="preserve">1. Porque la meta quedó mal redactada y no guardó la coherencia que se tenía propuesta con los indicadores y las accioense plantadas.
2. Porque se quería realizar la formulación premiliminar del Plan Institucional de Participación Ciudadana y se estableció como meta la Construcción del Plan de Mejoramiento.
3. Porque el premliminar Plan institucional de Participación Ciudadana es resultdo del diagnóstivo y autodiagnóstico que incluyen las acciones de mejoramiento que se deben tener en cuenta para la siguiente vigencia.
4. Porque el Plan Institucional de Participación Ciudadana da respuesta a todas las acciones que se realizan en la respectiva vigencia (contando las acciones de mejoramiento que deban incluirse).
5. Porque anualmente se debe realizar el Plan Institucional de Participación Ciudadana y su seguimeinto y evaluación del proceso. </t>
  </si>
  <si>
    <t xml:space="preserve">1. Relacionar las metas, indicadores y acciones propuestas con el cumplimiento de la Gestión de la Estrategia de Participación.
</t>
  </si>
  <si>
    <t xml:space="preserve">Revisadas las evidencias no se observa que se haya dado cumplimiento al deber de relacionar metas indicadores de la presenta acción. </t>
  </si>
  <si>
    <t>Se adjunta tablero de control el cual contiene los siguientes campos Actividad, formula del indicador, meta, producto, fecha inicio,  fecha final	y fecha de cierre de la actividad</t>
  </si>
  <si>
    <t xml:space="preserve">Se observa tablero de control con la formula del indicador, meta, producto, fecha inicio, fecha final y fecha de cierre de la actividad.	</t>
  </si>
  <si>
    <t>2020H55</t>
  </si>
  <si>
    <t xml:space="preserve">El Plan Anual de Participación Ciudadana no cuenta con el documento que evidencie la consolidación de los resultados de la recopilación de información de los instrumentos utilizados. </t>
  </si>
  <si>
    <t>1. Porque en las acciones se planteo la publicación y divigulación de encuestas.
2. Porque no se planteo una acción que diera cuenta de la recopilación de información de los instrumentos utilizados.
3. Porque las acciones planteadas daban cuenta, de una de las etapas, del proceso de rendición de cuentas y participación ciudadana
4. Porque la etapa hace referencia a la publicación y divulgación de los instrumentos a utilizar en la página web del Instituto.
5. Porque es lineamiento distrital y el Gobierno Nacional en torno a función pública.</t>
  </si>
  <si>
    <t>1. Relacionar específicamente el tipo de evidencias solicitadas en el cumplimientos de las acciones planteadas en los isntrumentos de planeación de la Estrategia de Participación.</t>
  </si>
  <si>
    <t xml:space="preserve">Revisados las evidencias no se observa la recopilación de la información con el fin de cumplir con la acción pendiente. </t>
  </si>
  <si>
    <t>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
Frente a lo anterior es importante tener en cuenta que el plan de accion es el instrumento de planeacion estrategica primordial en la entidad.</t>
  </si>
  <si>
    <t>Se observa formato de formulación y seguimiento del plan de acción para la vigencia 2022.</t>
  </si>
  <si>
    <t>PMAI-2020-032 - 1</t>
  </si>
  <si>
    <t>2020H56</t>
  </si>
  <si>
    <t>La formalización del Plan Anual de Participación Ciudadana se realizó "tardíamente".</t>
  </si>
  <si>
    <t>1.  Porque no se tiene tiempo estipulado para la publicación del Plan Institucional de Participación Ciudadana.
2. Porque la normatividad no da lineamiento sobre el tiempo de publicación.
3. Porque el Plan se "formalizó" mediante la publicación en la página web en meses posteriores al mes de enero.
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
5. Porque el Plan Institucional es articulado al interior del Instituto y no solo del Equipo de Participación Ciudadana.</t>
  </si>
  <si>
    <t>1. Realizar publicación en la página web de la socialización del Plan Anual de Participación Ciudadana en el mes de enero.</t>
  </si>
  <si>
    <t xml:space="preserve">Revisadas las evidencias no se observa que se haya dado cumplimiento a la publicación referida en la preenta acción. </t>
  </si>
  <si>
    <t>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t>
  </si>
  <si>
    <t>Gestion de mejoramiento</t>
  </si>
  <si>
    <t>Lineamientos y seguimiento a la documentacion del SIG</t>
  </si>
  <si>
    <t>2020H57</t>
  </si>
  <si>
    <t>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t>
  </si>
  <si>
    <t>Porque no se revisado el procedimiento de control de documentos.
Porque no se contaba con los lineamientos para definir el tramite de obsolescencia.
Porque no se contaba con un personal capacitado e idoneo para dar lineamiento sobre procedimiento.</t>
  </si>
  <si>
    <t xml:space="preserve">Ajustar el Procedimiento "Oficialización y Socialización de Documentos – E-MEJ-IN-001”,  revisando e incluyendo las actividades que se deben realizar para la solicitud de obsolescencia. </t>
  </si>
  <si>
    <t>Procedimiento Actualizado</t>
  </si>
  <si>
    <t>Procedimiento oficializado/ (1) Procedimiento</t>
  </si>
  <si>
    <t>1 Procedimiento</t>
  </si>
  <si>
    <t>se evidencia el ajuste realizado al documento y su oficialización</t>
  </si>
  <si>
    <t>El Procedimiento "Oficialización y Socialización de Documentos – E-MEJ-IN-001”,  actualizado, cumple con acción propuesta</t>
  </si>
  <si>
    <t>2020H58</t>
  </si>
  <si>
    <t>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t>
  </si>
  <si>
    <t>Porque las actividades no estan en concordancia con la ejecución del proceso.
Porque no se ha revisado el documento.
Porque no se ha revisado la pertinencia del documento.</t>
  </si>
  <si>
    <t>Verificar pertinencia del documento “Oficialización y Socialización de Documentos – E-MEJ-IN-001"</t>
  </si>
  <si>
    <t>Acta de verificación del instructivo</t>
  </si>
  <si>
    <t>Acta de verificación Instructivo/ (1) Acta</t>
  </si>
  <si>
    <t>1 Acta</t>
  </si>
  <si>
    <t>No se encontró el acta de verificación del documento</t>
  </si>
  <si>
    <r>
      <t xml:space="preserve">Avance de acciones: 
</t>
    </r>
    <r>
      <rPr>
        <sz val="11"/>
        <color rgb="FF000000"/>
        <rFont val="Calibri"/>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t>
    </r>
    <r>
      <rPr>
        <b/>
        <sz val="11"/>
        <color rgb="FF000000"/>
        <rFont val="Calibri"/>
        <scheme val="minor"/>
      </rPr>
      <t xml:space="preserve">Resultado indicador:  
</t>
    </r>
    <r>
      <rPr>
        <sz val="11"/>
        <color rgb="FF000000"/>
        <rFont val="Calibri"/>
        <scheme val="minor"/>
      </rPr>
      <t xml:space="preserve">Acta de verificación Instructivo del 16/06/202 / (1) Acta = 100%
</t>
    </r>
    <r>
      <rPr>
        <b/>
        <sz val="11"/>
        <color rgb="FF000000"/>
        <rFont val="Calibri"/>
        <scheme val="minor"/>
      </rPr>
      <t xml:space="preserve">
Análisis indicador:  
</t>
    </r>
    <r>
      <rPr>
        <sz val="11"/>
        <color rgb="FF000000"/>
        <rFont val="Calibri"/>
        <scheme val="minor"/>
      </rPr>
      <t xml:space="preserve">
Se reporta un cumplimiento del indicador del 100%  ya que se realizo  Revisión y pertinenciade Instructivo Oficialización y Socialización de documentos E-MEJ-IN-00
</t>
    </r>
  </si>
  <si>
    <t>Acta de reunión realizada 16/06/2022, la cual tiene como tema “Revisión y pertinencia de Instructivo Oficialización y Socialización de documentos E-MEJ-IN-001”</t>
  </si>
  <si>
    <t xml:space="preserve">Ninguna </t>
  </si>
  <si>
    <t>Revisada la información que aportó el proceso, se observa lo siguiente:
004 ACTA A-GDO-FT-004 16062022 de reunión realizada 16/06/2022, la cual tiene como tema “Revisión y pertinencia de Instructivo Oficialización y Socialización de documentos E-MEJ-IN-001”, por ende si cumple la acción.</t>
  </si>
  <si>
    <t>PMAI-2020-043</t>
  </si>
  <si>
    <t>2020H59</t>
  </si>
  <si>
    <t>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t>
  </si>
  <si>
    <t>Ausencia de documentos metodológicos que establezcan los lineamientos para la implementación de herramientas de gestión que brinden información para hacer seguimiento y evaluación a la implementación del MIPG</t>
  </si>
  <si>
    <t>Elaborar documentos metodológicos que establezcan los lineamientos necesarios para implementar herramientas de gestión que brinden información al Comité Institucional de Gestión y Desempeño para hacer seguimiento y evaluación a la implementación del MIPG</t>
  </si>
  <si>
    <t>Documentos metodológicos elaborados</t>
  </si>
  <si>
    <t>Numero de documentos metodológicos elaborados / 5 documentos metodológicos (Plan de acción, plan de mejoramiento, riesgos, indicadores, documentos del SIGID)</t>
  </si>
  <si>
    <t>cinco (5) documentos metodológicos elaborados</t>
  </si>
  <si>
    <t>Se evidencia la elaboración de los documentos mencionados en el monitoreo</t>
  </si>
  <si>
    <t xml:space="preserve">Elaborar y adoptar los documentos metodologicos del Plan de Acción </t>
  </si>
  <si>
    <t>Se evidenció la formulación de cuatro (4) de los cinco (5) documentos propuestos para  facilitar el seguimiento y la evalución a la implementación del MIPG.</t>
  </si>
  <si>
    <t>Se evidencia la elaboración y oficialización de 4 de los 5 documentos.</t>
  </si>
  <si>
    <t>terminar y oficializar el documento metodologíco para la formulación y seguimiento de los planes de acción</t>
  </si>
  <si>
    <t>Se presentaron, como evidencia, 4 de los 5 documentos propuestos</t>
  </si>
  <si>
    <t>No presenta avances</t>
  </si>
  <si>
    <t>Pendiente metodologia plan de accion</t>
  </si>
  <si>
    <t>Ejecucion de accion</t>
  </si>
  <si>
    <t>Revisada la información que aportó el proceso, se observa lo siguiente:
Se presentaron, como evidencia, 4 de los 5 documentos propuestos:
1. 002 MANUAL PARA LA ELABORACIÓN DE DOCUMENTOS E-MEJ-MA-002
2. 004 MANUAL PARA LA ADMINISTRACIÓN DE PLANES DE MEJORAMIENTO E-MEJ-MA-004
3. 004 MANUAL PARA LA ADMINISTRACIÓN DEL RIESGO E-PLA-MA-004 publicado Sept 2021
4. 006 MANUAL PARA LA FORMULACIÓN, MONITOREO Y SEGUIMIENTO DE INDICADORES  E-PLA-MA-006
En consecuencia de lo anterior no se reportan avances para este seguimiento, por ende se mantiene el 80% de porcentaje ponderado para esta acción</t>
  </si>
  <si>
    <t>PMAI-2020-044</t>
  </si>
  <si>
    <t>2020H60</t>
  </si>
  <si>
    <t>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t>
  </si>
  <si>
    <t xml:space="preserve">Porque los tiempos no concordaban con la realidad del procesos de tramites de documentos.
Porque no se contaba con lineamiento claros para el tramite.
Porque no se analizado el tiempo real desde el inicio de la solicitud hasta la oficilizacion.
Porque no se contaba con un personal capacitado e idoneo para analizar el tiempo real del tramite
Por qué no se analizado el tiempo real desde el inicio de la solicitud hasta la oficilizacion.
</t>
  </si>
  <si>
    <t xml:space="preserve">Ajustar el Procedimiento "Oficialización y Socialización de Documentos – E-MEJ-IN-001”,  incluyendo el ajuste al analisis de tiempos de tramites de documentos desde la solicitud hasta la oficialización </t>
  </si>
  <si>
    <t>La actividad se encuentra en ejecución</t>
  </si>
  <si>
    <t>Oficializar el documento con los ajustes realizados</t>
  </si>
  <si>
    <t>Actividad terminada</t>
  </si>
  <si>
    <t>No se encontró la carpeta de la acción PMAI-2020-044; sin embargo el documento E-MEJ-IN-001 que fue actualizado para atender otros hallazgos no fue ajustado en lo referente a los tiempos del proceso</t>
  </si>
  <si>
    <r>
      <t xml:space="preserve">Avance de la accion:
</t>
    </r>
    <r>
      <rPr>
        <sz val="11"/>
        <color rgb="FF000000"/>
        <rFont val="Calibri"/>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No obstante lo anterior, se determino  la necesidad de ajustar el documento E-MEJ-MA-002 Manual para la Elaboración de Documentos al cual en el numeral </t>
    </r>
    <r>
      <rPr>
        <b/>
        <sz val="11"/>
        <color rgb="FF000000"/>
        <rFont val="Calibri"/>
        <scheme val="minor"/>
      </rPr>
      <t xml:space="preserve">10.1. Gestión de documentos que forman parte del SIGID se incluyeron </t>
    </r>
    <r>
      <rPr>
        <sz val="11"/>
        <color rgb="FF000000"/>
        <rFont val="Calibri"/>
        <scheme val="minor"/>
      </rPr>
      <t xml:space="preserve">lineamientos respecto al numero de  los días máximo para  cada uno de los pasos de creación, modificación y/o actualización de documentos del SIGID.
Así mismo se ajustó en el procedimiento E-MEJ-PR-001 Administración de Documentos SIGID las actividades que se deben seguir para la creación, modificación, actualización u obsolecencia de los documentos del SIGID.
Se realizó el seguimiento el día 21 de junio evidenciando la actualización  y oficializacion de los documentos.
</t>
    </r>
    <r>
      <rPr>
        <b/>
        <sz val="11"/>
        <color rgb="FF000000"/>
        <rFont val="Calibri"/>
        <scheme val="minor"/>
      </rPr>
      <t xml:space="preserve">Resultado indicador:  
</t>
    </r>
    <r>
      <rPr>
        <sz val="11"/>
        <color rgb="FF000000"/>
        <rFont val="Calibri"/>
        <scheme val="minor"/>
      </rPr>
      <t xml:space="preserve">
1 manual  (con tiempos de tramites de documentos) y procedimiento actualizado / (1) procedimiento = 100%
</t>
    </r>
    <r>
      <rPr>
        <b/>
        <sz val="11"/>
        <color rgb="FF000000"/>
        <rFont val="Calibri"/>
        <scheme val="minor"/>
      </rPr>
      <t xml:space="preserve">Análisis indicador:  
</t>
    </r>
    <r>
      <rPr>
        <sz val="11"/>
        <color rgb="FF000000"/>
        <rFont val="Calibri"/>
        <scheme val="minor"/>
      </rPr>
      <t xml:space="preserve">
Se reporta un cumplimiento del indicador del 100%  ya que se actualizo el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 y asi mismo se actualiza el procedimiento  E-MEJ-PR-001 Administración de Documentos SIGID </t>
    </r>
  </si>
  <si>
    <t>001 ADMINISTRACIÓN DE DOCUMENTOS SIGID E-MEJ-PR-001
002 MANUAL PARA LA ELABORACIÓN DE DOCUMENTOS E-MEJ-MA-002
Acta de reunión realizada 16/06/2022, la cual tiene como tema “Revisión y pertinencia de Instructivo Oficialización y Socialización de documentos E-MEJ-IN-001”</t>
  </si>
  <si>
    <t xml:space="preserve">Revisada la información que aportó el proceso, se observa lo siguiente:
1. 001 ADMINISTRACIÓN DE DOCUMENTOS SIGID E-MEJ-PR-001
2. 002 MANUAL PARA LA ELABORACIÓN DE DOCUMENTOS E-MEJ-MA-002 (8)
3. 004 ACTA A-GDO-FT-004 16062022
4. Oficializacion Manual Elbaoración de Documentos
Analizado estos documentos, se evidencia el ajuste del procedimiento del Instructivo Oficialización y Socialización de documentos E-MEJ-IN-001,  incluyendo el ajuste al analisis de tiempos de tramites de documentos desde la solicitud hasta la oficialización </t>
  </si>
  <si>
    <t>PMAI-2020-045</t>
  </si>
  <si>
    <t>2020H61</t>
  </si>
  <si>
    <t>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t>
  </si>
  <si>
    <t>Falta de revisión periodica de los expedientes contractuales de los contratos de la OAP</t>
  </si>
  <si>
    <t>Realizar revisiones a los expedientes contractuales de la OAP para garantizar que se encuentren completos y ordenados</t>
  </si>
  <si>
    <t>Expedientes contractuales revisados</t>
  </si>
  <si>
    <t># revisiones realizadas a los expedientes de contratos vigentes / Dos revisiones a los expedientes de contratos vigentes</t>
  </si>
  <si>
    <t>Carpetas organizadas.</t>
  </si>
  <si>
    <t>Sin soporte de actividades</t>
  </si>
  <si>
    <t>Soportes de revision de expedientes contrtactuales</t>
  </si>
  <si>
    <t>No se encontraron avances de la actividad propuesta.</t>
  </si>
  <si>
    <t>Se evidencia la revisión realizada y de las carpetas</t>
  </si>
  <si>
    <t>Sólo se aportó una acta de revisión de los expedientes, de dos revisiones propuestas</t>
  </si>
  <si>
    <t>Se realizó la revisión de 41 expedientes contractuales de iggual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Producto de esta revisión en el aplicativo secop II todos los expedientes de los contratistas de la Oficina Asesora de Planeación se encuentran completos. En este momento se encuentra pendiente la terminacion y firma de las actas que dan cuenta de las revisiones y ajustes realizados lo cual no se ha podido terminar por que la persona encargada se encuentra sin contrato.</t>
  </si>
  <si>
    <t xml:space="preserve">En el Secop II se pueden consultar los expedientes completos  de los contratistas de la Oficina Asesora de Planeación  </t>
  </si>
  <si>
    <t>terminación y firma de las actas</t>
  </si>
  <si>
    <t>Se observa acta de reunión y asistencia para revisiar   y  organizar  carpetasde  contratos  año  2021  de  losfuncionarios  (as)  o Contratistas que hacen parte de Equipo SIMI de la OAP, sin embargo, se encuentra pendiente la terminacion y firma de las actas que dan cuenta de las revisiones y ajustes realizados.</t>
  </si>
  <si>
    <t>PMAI-2020-046</t>
  </si>
  <si>
    <t>2020H62</t>
  </si>
  <si>
    <t>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t>
  </si>
  <si>
    <t>Porque no se revisa el seguimiento de los planes contra las evidencias
 no se han revisado los procedimientos</t>
  </si>
  <si>
    <t>Crear procedimiento que incluya puntos de control para el seguimiento a los planes de mejoramiento</t>
  </si>
  <si>
    <t>Procedimiento creado</t>
  </si>
  <si>
    <t>Procedimiento oficializado/ (1) Un procedimiento a revisar</t>
  </si>
  <si>
    <t>Procedimiento oficializado</t>
  </si>
  <si>
    <t>No se evidenció avance en la formulación de un procedimiento que incluya puntos de control para el seguimiento de los planes de mejoramiento, en su lugar se encontró el Manual para la Administración de Planes de Mejoramiento.</t>
  </si>
  <si>
    <t>El documento aportado cumple con la actividad propuesta</t>
  </si>
  <si>
    <t>PMAI-2020-048-1</t>
  </si>
  <si>
    <t>2020H63</t>
  </si>
  <si>
    <t xml:space="preserve">Por desconocimiento de la circular 001 de 2018 lineamientos planeacion estrategica e institucional
</t>
  </si>
  <si>
    <t>Incluir dentro de los objetivos estrategica el MIPG</t>
  </si>
  <si>
    <t>Objetivo estrategico formalizado</t>
  </si>
  <si>
    <t xml:space="preserve">Objetivo estrategico formalizado/ (1) Un  Objetivo estrategico </t>
  </si>
  <si>
    <t xml:space="preserve">Resolucion </t>
  </si>
  <si>
    <t>Se evidencia la adopción de la plataforma estratégica la cual incluye el objetivo estratégico relacionado con el MIPG</t>
  </si>
  <si>
    <t>Revisadas la evidencias aportadas, no se pudo establecer la inclusión del MIPG en los objetivos estratégicos del IDIPRON.</t>
  </si>
  <si>
    <t>Se evidenció la inclusión del sistema MIPG, como objetivo estratégico, en la matriz de Plataforma Estratégica del IDIPRON</t>
  </si>
  <si>
    <t>PMAI-2020-049</t>
  </si>
  <si>
    <t>2020H64</t>
  </si>
  <si>
    <t>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t>
  </si>
  <si>
    <t xml:space="preserve">No se cuenta con documentos metodologicos que establezcan lineamientos para la formulación y seguimiento de los planes en la entidad 
</t>
  </si>
  <si>
    <t>Elaborar una metodología que permita hacer un seguimiento efectivo al plan de adecuación y sostenibilidad</t>
  </si>
  <si>
    <t>Documento elaborado</t>
  </si>
  <si>
    <t>Documento metodológico elaborado / (1) Documento</t>
  </si>
  <si>
    <t xml:space="preserve"> 1 Documento metodológico elaborado</t>
  </si>
  <si>
    <t>No se evidencia el documento metodológico</t>
  </si>
  <si>
    <t>Metodologia</t>
  </si>
  <si>
    <t>No se evidenció el avance en la elaboración de una Metodología que permita hacer seguimiento efectivo al plan de adecuación y sotenibilidad.</t>
  </si>
  <si>
    <t>No se ha avanzado en la actividad</t>
  </si>
  <si>
    <t>Elaborar el documento metodológico</t>
  </si>
  <si>
    <t>PMAI-2020-054</t>
  </si>
  <si>
    <t>2020H65</t>
  </si>
  <si>
    <t>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t>
  </si>
  <si>
    <t>Por que no se encuentra actualizado el documento según los lineamientos.
Porque no se ha revisado la pertinencia del documento.
Porque no se contaba con un personal capacitado e idoneo</t>
  </si>
  <si>
    <t>Aún cuando el documento “Oficialización y Socialización de Documentos – E-MEJ-IN-001" cuenta con la definición de un responsable de las actividades, no se evidencia el levantamiento de un acta que confirme que se verificó la pertinencia del documento.</t>
  </si>
  <si>
    <r>
      <t xml:space="preserve">Avance de la accion:
</t>
    </r>
    <r>
      <rPr>
        <sz val="11"/>
        <color rgb="FF000000"/>
        <rFont val="Calibri"/>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No obstante lo anterior, se determino  la necesidad de ajustar el procedimiento E-MEJ-PR-001 Administración de Documentos SIGID incluyendo  en la condicion general No. 9 la necesidad de asignar las personas necesarias para la aprobación y oficialización de los documentos de sistema, así mismo dentro  de las actividades desarrolladas se establece el responsable de realizar cada actividad.
</t>
    </r>
    <r>
      <rPr>
        <b/>
        <sz val="11"/>
        <color rgb="FF000000"/>
        <rFont val="Calibri"/>
        <scheme val="minor"/>
      </rPr>
      <t xml:space="preserve">Resultado indicador: 
</t>
    </r>
    <r>
      <rPr>
        <sz val="11"/>
        <color rgb="FF000000"/>
        <rFont val="Calibri"/>
        <scheme val="minor"/>
      </rPr>
      <t xml:space="preserve">
Acta de verificación Instructivo del 16/06/202 / (1) Acta = 100%
</t>
    </r>
    <r>
      <rPr>
        <b/>
        <sz val="11"/>
        <color rgb="FF000000"/>
        <rFont val="Calibri"/>
        <scheme val="minor"/>
      </rPr>
      <t xml:space="preserve">Análisis indicador: 
</t>
    </r>
    <r>
      <rPr>
        <sz val="11"/>
        <color rgb="FF000000"/>
        <rFont val="Calibri"/>
        <scheme val="minor"/>
      </rPr>
      <t xml:space="preserve">
Se reporta un cumplimiento del indicador del 100% ya que se realizó Revisión y pertinencia de Instructivo Oficialización y Socialización de documentos E-MEJ-IN-00
</t>
    </r>
  </si>
  <si>
    <t>Se evidencia un cumplimiento del indicador del 100% ya que se observa el acta 004 ACTA A-GDO-FT-004 16062022 en la cual se realiza la revisión y pertinencia de Instructivo Oficialización y Socialización de documentos E-MEJ-IN-00</t>
  </si>
  <si>
    <t>PMAI-2020-055</t>
  </si>
  <si>
    <t>2020H66</t>
  </si>
  <si>
    <t>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t>
  </si>
  <si>
    <t>Porque no se cuenta con los lineamientos para el repositorio documental.
Porque no se tiene estipulado en el Manual de elaboración de Documento E-MEJ-MA-002 y el procedimiento E-MEJ-PR-001 como condicion general.
Porque no se contaba con un personal capacitado e idoneo.
Porque no se han actualizado los documentos.</t>
  </si>
  <si>
    <t>Ajustar el Manual de elaboración de Documento E-MEJ-MA-002 y el procedimiento E-MEJ-PR-001, dejando anotación del repositorio documental de los documentos "Obsoletos"</t>
  </si>
  <si>
    <t>Procedimiento y Manual revisado</t>
  </si>
  <si>
    <t>Documentos actualizados/(2) Documentos</t>
  </si>
  <si>
    <t>1 Procedimiento
1 Manual</t>
  </si>
  <si>
    <t>No se encontró la carpeta de la acción PMAI-2020-055; sin embargo el documento E-MEJ-IN-001 que fue actualizado para atender otros hallazgos contiene la modificación de los documentos obsoletos, pero el documento E-MEJ-MA-002 no fue actualizado respecto de los documentos obsoletos</t>
  </si>
  <si>
    <r>
      <t xml:space="preserve">Avance de la accion:
</t>
    </r>
    <r>
      <rPr>
        <sz val="11"/>
        <color rgb="FF000000"/>
        <rFont val="Calibri"/>
        <scheme val="minor"/>
      </rPr>
      <t xml:space="preserve">
Se realizó el ajuste de los documentos E-MEJ-MA-002 Manual para la Elaboración de Documentos y  E-MEJ-PR-001 Administración de Documentos SIGID 
En el E-MEJ-MA-002 Manual para la Elaboración de Documentos se incluyo como una condicion general la necesidad de que la oficina asesora de planeación debe contar con un repositorio documental en donde se pueda verificar versiones anteriores de los documentos del SIGID.
En el  E-MEJ-PR-001 Administración de Documentos SIGID se incluyó la Condicion General No 3 en donde se establece que la oficina de planeación debe contar con un repositorio documental en donde se pueda verificar versiones anteriores del documento. 
El seguimiento fue realizado el 21 de junio de 2022
</t>
    </r>
    <r>
      <rPr>
        <b/>
        <sz val="11"/>
        <color rgb="FF000000"/>
        <rFont val="Calibri"/>
        <scheme val="minor"/>
      </rPr>
      <t xml:space="preserve">Resultado indicador: 
</t>
    </r>
    <r>
      <rPr>
        <sz val="11"/>
        <color rgb="FF000000"/>
        <rFont val="Calibri"/>
        <scheme val="minor"/>
      </rPr>
      <t xml:space="preserve">
Documentos E-MEJ-MA-002 Manual para la Elaboración de Documentos y E-MEJ-PR-001 Administración de Documentos SIGID actualizados/ (2) Documentos = 100%
</t>
    </r>
    <r>
      <rPr>
        <b/>
        <sz val="11"/>
        <color rgb="FF000000"/>
        <rFont val="Calibri"/>
        <scheme val="minor"/>
      </rPr>
      <t xml:space="preserve">Análisis indicador: 
</t>
    </r>
    <r>
      <rPr>
        <sz val="11"/>
        <color rgb="FF000000"/>
        <rFont val="Calibri"/>
        <scheme val="minor"/>
      </rPr>
      <t xml:space="preserve">
Se reporta un cumplimiento del indicador del 100% ya que Se realizó el ajuste de los documentos E-MEJ-MA-002 Manual para la Elaboración de Documentos y E-MEJ-PR-001 Administración de Documentos SIGID incluyendo el tema del repositorio documental de los documentos
</t>
    </r>
  </si>
  <si>
    <t xml:space="preserve">001 ADMINISTRACIÓN DE DOCUMENTOS SIGID E-MEJ-PR-001
002 MANUAL PARA LA ELABORACIÓN DE DOCUMENTOS E-MEJ-MA-002 
</t>
  </si>
  <si>
    <t>Se observa el ajuste de los documentos:  002 MANUAL PARA LA ELABORACIÓN DE DOCUMENTOS E-MEJ-MA-002 (8) y el procedimiento001 ADMINISTRACIÓN DE DOCUMENTOS SIGID E-MEJ-PR-001, dejando anotación del repositorio documental de los documentos "Obsoletos" en el archivo "Oficializacion Manual Elbaoración de Documentos"</t>
  </si>
  <si>
    <t>PMAI-2020-057</t>
  </si>
  <si>
    <t>2020H67</t>
  </si>
  <si>
    <t>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t>
  </si>
  <si>
    <t>Inexistencia de lineamientos actualizados frente a la necesidad de actualización permanente de los documentos que forman parte del SIGID.</t>
  </si>
  <si>
    <t>Actualizar el documento metodológico que establece los lineamientos para la elaboración de los documentos que forman parte del Manual de Procesos y Procedimientos estableciendo tiempos mínimos de revisión de los documentos que forman parte del SIGID</t>
  </si>
  <si>
    <t>No encontraron evidecias de avance</t>
  </si>
  <si>
    <r>
      <t xml:space="preserve">Avance de la accion:
</t>
    </r>
    <r>
      <rPr>
        <sz val="11"/>
        <color rgb="FF000000"/>
        <rFont val="Calibri"/>
        <scheme val="minor"/>
      </rPr>
      <t xml:space="preserve">
El equipo MIPG realizó la revisión del documento metodológico E-MEJ-MA-002 Manual para la Elaboración de Documentos en el cual se incluyó en el numeral 1</t>
    </r>
    <r>
      <rPr>
        <b/>
        <sz val="11"/>
        <color rgb="FF000000"/>
        <rFont val="Calibri"/>
        <scheme val="minor"/>
      </rPr>
      <t xml:space="preserve">0.1 Gestión de documentos que forman parte del SIGID </t>
    </r>
    <r>
      <rPr>
        <sz val="11"/>
        <color rgb="FF000000"/>
        <rFont val="Calibri"/>
        <scheme val="minor"/>
      </rPr>
      <t xml:space="preserve">lineamientos para hacer mas eficiente la gestión de los documentos del SIGID, estableciendo tiempos máximos para realizar cada uno de los pasos al  momento de Gestionar las solicitudes de Creación, ajuste, actualización u obsolecencia de los documentos del SIGID. Así mismo se establecieron los lineamientos para cuando se excedan los tiempos determinados
Se realiza el seguimiento el 21 de junio de 2022
</t>
    </r>
    <r>
      <rPr>
        <b/>
        <sz val="11"/>
        <color rgb="FF000000"/>
        <rFont val="Calibri"/>
        <scheme val="minor"/>
      </rPr>
      <t xml:space="preserve">Resultado indicador: 
</t>
    </r>
    <r>
      <rPr>
        <sz val="11"/>
        <color rgb="FF000000"/>
        <rFont val="Calibri"/>
        <scheme val="minor"/>
      </rPr>
      <t xml:space="preserve">
Documentos E-MEJ-MA-002 Manual para la Elaboración de Documentos  actualizado = 100%
</t>
    </r>
    <r>
      <rPr>
        <b/>
        <sz val="11"/>
        <color rgb="FF000000"/>
        <rFont val="Calibri"/>
        <scheme val="minor"/>
      </rPr>
      <t xml:space="preserve">Análisis indicador: 
</t>
    </r>
    <r>
      <rPr>
        <sz val="11"/>
        <color rgb="FF000000"/>
        <rFont val="Calibri"/>
        <scheme val="minor"/>
      </rPr>
      <t xml:space="preserve">
Se reporta un cumplimiento del indicador del 100% ya que Se realizó la actualizacion del documento E-MEJ-MA-002 Manual para la Elaboración de Documentos y E-MEJ-PR-001 Administración de Documentos SIGID  estableciendo tiempos máximos para realizar cada uno de los pasos al  momento de Gestionar las solicitudes de Creación, ajuste, actualización u obsolecencia de los documentos del SIGID.
</t>
    </r>
  </si>
  <si>
    <t xml:space="preserve">002 MANUAL PARA LA ELABORACIÓN DE DOCUMENTOS E-MEJ-MA-002 </t>
  </si>
  <si>
    <t>Revisada la información se observa la actualización del documento metodológico que establece los lineamientos para la elaboración de los documentos que forman parte del Manual de Procesos y Procedimientos estableciendo tiempos mínimos de revisión de los documentos que forman parte del SIGID, también se observa "Oficializacion Manual Elbaoración de Documentos"</t>
  </si>
  <si>
    <t>PMAI-2020-058</t>
  </si>
  <si>
    <t>2020H68</t>
  </si>
  <si>
    <t>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t>
  </si>
  <si>
    <t xml:space="preserve">Porque no se hay lineamientos
Porque no se encuentra establecida un metodologia
Porque no se contaba con un personal capacitado e idoneo
</t>
  </si>
  <si>
    <t>Ajustar Documento Interno Administración de Indicadores E-MEJ-DI-005 y Listado Maestro de Indicadore E-MEJ-FT-004</t>
  </si>
  <si>
    <t>Documento Interno Administración de Indicadores E-MEJ-DI-005, modificado</t>
  </si>
  <si>
    <t>1 Documento Interno
1 Formato</t>
  </si>
  <si>
    <t>Se evidencia Manual para la formulación, monitoreo y seguimiento de Indicadores con fecha 10/02/2022</t>
  </si>
  <si>
    <t>Actualizacion del listado maestro de documentos</t>
  </si>
  <si>
    <t>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t>
  </si>
  <si>
    <t>PMAI-2020-059</t>
  </si>
  <si>
    <t>2020H69</t>
  </si>
  <si>
    <t>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t>
  </si>
  <si>
    <t>Investigacion</t>
  </si>
  <si>
    <t>Investigaciones</t>
  </si>
  <si>
    <t xml:space="preserve">Gestion del conocimiento y la innovacion </t>
  </si>
  <si>
    <t xml:space="preserve">Adherencia del conocimiento generado por el Área de Investigación </t>
  </si>
  <si>
    <t>PMAI-2020-060</t>
  </si>
  <si>
    <t>2020H70</t>
  </si>
  <si>
    <t>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t>
  </si>
  <si>
    <t xml:space="preserve">
Porque requiere que las diferentes Áreas tomen en cuenta las recomendaciones</t>
  </si>
  <si>
    <t>Presentar mínimo dos resultados de los procesos de investigación en el Comité directivo del Intituto para la toma de decisiones. 
Se entregará el acta como evidencia.</t>
  </si>
  <si>
    <t>Se evidencia listado de asistencia y presentaciones ante cominte directivo del dia 18/09/19
teniendo en cuenta que la activiadad implica presentacion de actas y que se evidencia las presenaciones estan soportadas y de les da un peso del 10% quedandon un 90% por las actas.
Por otra parte, las evidencias adjuntadas por el proceso dan cuenta de presentaciones realizadas en el año 2019, mientras que en el presente año no se evidencian preentaciones realizadas</t>
  </si>
  <si>
    <t>Actas de comité directivo listado de asitencia y presentaciones.</t>
  </si>
  <si>
    <t>Se evidencia la lista de asistencia al comité directivo del 4 de noviembre del 2021</t>
  </si>
  <si>
    <t>Queda pendiente el Acta de reunión del comité, ya que hace parte de la actividad establecida para cerrar el  hallazgo</t>
  </si>
  <si>
    <t>Accion pendiente de cumplimiento</t>
  </si>
  <si>
    <t>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t>
  </si>
  <si>
    <t>Se aportan dos resultados de los procesos de investigación en el Comité directivo del Intituto para la toma de decisiones.
Se entrega acta del 4/11/2021 y asistencia.</t>
  </si>
  <si>
    <t>Grupo interno de trabajo contratos</t>
  </si>
  <si>
    <t>PMAI-2020-063</t>
  </si>
  <si>
    <t>2020H71</t>
  </si>
  <si>
    <t xml:space="preserve">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
error de digitación, como se manifestó durante la reunión de cierre de auditoría, el segundo semestre del año 2019 el
convenio se continuó ejecutando sin marco legal, lo que va en contra de la normatividad de contratación estatal.
</t>
  </si>
  <si>
    <t xml:space="preserve">
No se llevo un control adecuado a la ejecución del contrato  </t>
  </si>
  <si>
    <t xml:space="preserve">Formalizar un cuadro de control para relacionar los convenios que se suscriben desde la STMEO.
</t>
  </si>
  <si>
    <t>No se cuenta con seguimiento reportado por parte de Métodos, porque no se han celebrado contratos.</t>
  </si>
  <si>
    <t>Presentar seguimiento al plan de mejoramiento una vez se celebre un contrato</t>
  </si>
  <si>
    <t>Está vencida y sin seguimiento</t>
  </si>
  <si>
    <t>Para el cierre de la accion se debe evidenciar que la situacion que se presento en su momento se haya subsanado, ya  que el proceso indica "Dado la inexistencia de la necesidad del cuadro de control, no se anexa evidencia"</t>
  </si>
  <si>
    <t>Soportes de que la situacion que se presento en su momento se haya subsanado</t>
  </si>
  <si>
    <t>No fueron aportadas evidencias para este seguimiento, el proceso manifiesta entregar avance en el proximo seguimiento</t>
  </si>
  <si>
    <r>
      <rPr>
        <b/>
        <sz val="11"/>
        <color rgb="FF000000"/>
        <rFont val="Calibri"/>
      </rPr>
      <t xml:space="preserve">Seguimiento anterior: 
</t>
    </r>
    <r>
      <rPr>
        <sz val="11"/>
        <color rgb="FF000000"/>
        <rFont val="Calibri"/>
      </rPr>
      <t xml:space="preserve">Durante la vigencia 2021, desde la Subdirección de Métodos se suscribió un único convenio   INTERADMINISTRATIVO No. CIA-612-2021, SUSCRITO ENTRE EL IDIPRON Y FONDO DE DESARROLLO LOCAL CIUDAD BOLÍVAR, por  lo cual se hizo innecesario el cuadro de control.
</t>
    </r>
    <r>
      <rPr>
        <b/>
        <sz val="11"/>
        <color rgb="FF000000"/>
        <rFont val="Calibri"/>
      </rPr>
      <t xml:space="preserve">
Segundo Seguimiento: 
Avance de actividades:
</t>
    </r>
    <r>
      <rPr>
        <sz val="11"/>
        <color rgb="FF000000"/>
        <rFont val="Calibri"/>
      </rPr>
      <t xml:space="preserve">
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t>
    </r>
  </si>
  <si>
    <t>Para evidenciar el cumplimiento de la acción se aporta:
Cuadro control de los convenios Suscritos de los cuales la supervisión reposa en la STMEO, el cual indica el estado actual de cada convenio.</t>
  </si>
  <si>
    <t>Soportes de formalización</t>
  </si>
  <si>
    <t>Se evidencia el cuadro control de los convenios Suscritos de los cuales la supervisión reposa en la STMEO, el cual indica el estado actual de cada convenio, sin embargo no estan los soportes de la formalización</t>
  </si>
  <si>
    <t>Grupo supervisores</t>
  </si>
  <si>
    <t>PMAI-2020-064</t>
  </si>
  <si>
    <t>2020H72</t>
  </si>
  <si>
    <t>A la fecha el convenio Cabalgando se encuentra sin liquidar. En efecto, no se ha dado cumplimiento a la cláusula vigésima
del convenio sobre liquidación ni a lo dispuesto en la Ley 1150 de 2007. En el convenio se estableció como término de
liquidación, cuatro meses</t>
  </si>
  <si>
    <t xml:space="preserve">No se llevo un control adecuado a la ejecución del contrato  </t>
  </si>
  <si>
    <t>Liquidar el contrato</t>
  </si>
  <si>
    <t>No se cuenta con seguimiento reportado por parte de Métodos, la fecha final esta estipulada para abril del 2021, por lo que se debió presemtar avance.</t>
  </si>
  <si>
    <t>Se da cumplimiento a la acción planteada, se evidencia a tráves de acta entre las partes la liquidación del contrato.</t>
  </si>
  <si>
    <t>Se observa acta de liquidación el cumplimiento a la acción planteada 20171515, se evidencia a tráves de acta terminación del contrato por acuerdo mutuo.</t>
  </si>
  <si>
    <t>PMAI-2020-066</t>
  </si>
  <si>
    <t>2020H73</t>
  </si>
  <si>
    <t>No hay un formato oficial</t>
  </si>
  <si>
    <t xml:space="preserve">
Oficializar el formato de indagaciones externas.
</t>
  </si>
  <si>
    <t>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t>
  </si>
  <si>
    <t>Colocar el parrafo de protección de datos personales y pasar a formalización.</t>
  </si>
  <si>
    <t>ACCIÓN CON AVANCE</t>
  </si>
  <si>
    <t>Adjuntan el formato Procesos de indagación externos. Pero al verificar el formato no se encuentra aprobado y oficializado en pagina web.</t>
  </si>
  <si>
    <t>Aprobar y Oficiliazar el Formato Procesos de indagación externos</t>
  </si>
  <si>
    <t xml:space="preserve"> Está vencida, pendiente de cumplimiento, oficialización del formato indagaciones externas.</t>
  </si>
  <si>
    <t xml:space="preserve">Se evidencia formato ara procesos de indagación externos código E-INV-FT-005  publicado en la pagina web </t>
  </si>
  <si>
    <t>Se observa formato sobre procesos de indagación externos código E-INV-FT-005  publicado en la pagina web desde el 1/3/2022</t>
  </si>
  <si>
    <t xml:space="preserve">
Proceso Gestión Documental 
</t>
  </si>
  <si>
    <t>Responsable UPI la Rioja</t>
  </si>
  <si>
    <t>PMAI-2020-070</t>
  </si>
  <si>
    <t>Auditoría  especial a la UPI La Rioja participación jóvenes de la unidad en convenios</t>
  </si>
  <si>
    <t>2020H74</t>
  </si>
  <si>
    <t>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t>
  </si>
  <si>
    <t xml:space="preserve">Falta sensibilización al personal que diligencia los formatos por cuanto , no reconocen la importancia del correcto y completo diligenciamiento de todos los formatos que involucran los procesos misionales. </t>
  </si>
  <si>
    <t xml:space="preserve">Realizar dos capacitaciones al año al personal de la UPI, que diligencia los formatos de talleres en cuanto a la importancia del correcto y completo diligenciamiento de los formatos misionales por parte de Gestión Documental </t>
  </si>
  <si>
    <t>Se esta a la espera de respuesta de la OCI para la aprobación del Plan de Mejoramiento, ya se realizó la primera mesa de trabajo para el planteamiento.</t>
  </si>
  <si>
    <t>Aprobacion plan de mejoramiento</t>
  </si>
  <si>
    <t>Aprobación plan de mejoramiento radicado 2021IE3239. Pendiente soportes de evidencias para este seguimiento.</t>
  </si>
  <si>
    <t>Para este seguimiento no fueron aportadas evidencias, se observaron los documentos: el plan de mejoramiento y el radicado del memorando de aprobación del plan No 2021IE3239 los cuales fueron los mismos documentos que se evidenciaron para el seguimiento del 19/11/2021.</t>
  </si>
  <si>
    <t>Se realiza soliictud de ajustes de fechas por parte del proceso mediante memorando radicado 2022IE2995 del 11-05-2022, pese a lo anterior no se realiza ajuste dado que en el manual para administracion de planes de mejoramiento se indica "En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 frente a lo anterior la fecha de vencimiento de la presente accion es el 30-05-2022.</t>
  </si>
  <si>
    <t>De las evidencias se observa que el proceso pide prorroga para realizar capcitacionesempero no se formaliza respuesta y cambio de fecha final venció 30 de mayo de 2022.</t>
  </si>
  <si>
    <t xml:space="preserve">Se solicita reformulación de la acción a través de radicado  2022IE5305 en la fecha de cumplimiento por cuanto se realizó una capacitación el día 23 de agosto de 2022. </t>
  </si>
  <si>
    <t>Si bien, se observa radicado solicitando la reformulación de la acción, no se observa avance en la reformulación o capacitaciones propuestas en la acción formulada</t>
  </si>
  <si>
    <t>0%%</t>
  </si>
  <si>
    <t>PMAI-2020-071</t>
  </si>
  <si>
    <t xml:space="preserve">Realizar por parte del Responsable de UPI, sensibilización de la importancia  del  diligenciamiento correcto y completo diligenciamiento de los formatos misionales cuando se presente nuevo personal en la UPI. </t>
  </si>
  <si>
    <t>Se evidencia a tráves de actas de reunión la sensibilización por parte de la responsable al personal, sobre el adecuado diligenciamiento de los formatos.</t>
  </si>
  <si>
    <t>de LAS eVIDECNIAS SE DETERMINA QUE SE DIO CUMPLIMIENTO A LA ACCIÓN AL INGRESO DE PERSONAL A LA UNIDAD</t>
  </si>
  <si>
    <t>Responsable UPI</t>
  </si>
  <si>
    <t>PMAI-2020-072</t>
  </si>
  <si>
    <t xml:space="preserve">Debilidad por parte de la persona que recibe la documentación para archivo, en cuanto a las revisiones que debe hacer al formato Talleres y Acciones Formativas M-MEX-FT-007 </t>
  </si>
  <si>
    <t xml:space="preserve">Realizar revisiones por parte del responsable de UPI cada dos meses de los formatos y registro en SIMI  de los talleres que se realizan en la UPI . </t>
  </si>
  <si>
    <t>Se da cumplimiento a la acción planteada, se evidencia la revisión por parte de la responsable cada dos meses del adecuado diligenciamiento en el SIMI de los talleres realizados.</t>
  </si>
  <si>
    <t>De las evidencias se observa cumplimiento de la acción.</t>
  </si>
  <si>
    <t xml:space="preserve">Responsable UPI la Rioja
Coordinador  de Convenios
</t>
  </si>
  <si>
    <t>PMAI-2020-073</t>
  </si>
  <si>
    <t>Debilidad en los puntos  de control  y seguimiento a las actividades que garantizan la transferencia oportuna de folios (acuerdos de corresponsabilidad a las historias sociales de los jóvenes)</t>
  </si>
  <si>
    <t xml:space="preserve">Realizar seguimiento  mensual de manera articulada, entre el/la Coordinador/a de convenios y el /la Responsable de UPI, para garantizar la transferencia oportuna de los documentos que se generan en las actividades de corresponsabilidad  a las historias sociales de cada Joven vinculado. </t>
  </si>
  <si>
    <t>Se verifica la realización del seguimiento, sin embargo, no se evidencia la oportunidad en la transferencia de folios, pues algunos de los referenciados están desde el mes de octubre del año 2021.</t>
  </si>
  <si>
    <t>verificar la oportunidad del seguimiento, ejemplo; correo electrónico de aviso después del seguimiento generando alerta, actas con compromiso de los casos graves, etc.</t>
  </si>
  <si>
    <t>Del contenido de las evidencias no se aprecia cumplimiento de la acción.</t>
  </si>
  <si>
    <t>Accion si avance significativo.</t>
  </si>
  <si>
    <t>PMAI-2020-074</t>
  </si>
  <si>
    <t>2020H75</t>
  </si>
  <si>
    <t>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t>
  </si>
  <si>
    <t xml:space="preserve">Debilidad en la articulación entre el equipo de la UPI, con el equipo Sicosocial de convenios, ya que no es claro el lineamiento técnico frente  a esta articulación.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</si>
  <si>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</si>
  <si>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Aprobaciíon plan de mejoramiento</t>
  </si>
  <si>
    <t>Se evidencia actualizacion y socializacion del procedimiento</t>
  </si>
  <si>
    <t xml:space="preserve">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t>
  </si>
  <si>
    <t xml:space="preserve">Se observa actualización y socialización del Procedimiento PERMANENCIA EN ACTIVIDADES DE CORRESPONSABILIDAD MODALIDAD ESTÍMULO M-MEM-PR-007, y la socialización del mes de mayo de 2022. Con esto se da por cumplida la acción propuesta. </t>
  </si>
  <si>
    <t>PMAI-2020-075</t>
  </si>
  <si>
    <t>2020H76</t>
  </si>
  <si>
    <t xml:space="preserve">Se observó que el formato de los procedimientos se encuentra en la plantilla antigua teniendo en cuenta que se realizó la actualización de ella en el mes de junio del 2020.
</t>
  </si>
  <si>
    <t xml:space="preserve">Dado que el cambio en la vigencia anterior,   se están realizando los ajustes a la documentación del proceso.   </t>
  </si>
  <si>
    <t xml:space="preserve">Actualizar los procedimientos de actividades de corresponsabilidad a la versión Número 6 de 26/06/2020. </t>
  </si>
  <si>
    <t>Se evidencia actualizacion y socializacion de documentacion relacionada con corresponsabilidad</t>
  </si>
  <si>
    <t>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</si>
  <si>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</si>
  <si>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Responsable UPI
Coordinadores Áreas de Derecho. </t>
  </si>
  <si>
    <t xml:space="preserve">egreso </t>
  </si>
  <si>
    <t>PMAI-2020-076</t>
  </si>
  <si>
    <t>2020H77</t>
  </si>
  <si>
    <t>Se evidenciaron debilidades en el acompañamiento del equipo sicosocial de la UPI La Rioja por la demanda de actividades administrativas que dificultan realizar el refuerzo y la preparación para el 
egreso de los jóvenes.</t>
  </si>
  <si>
    <t xml:space="preserve">Debilidad  en la preparación del egreso para lo jóvenes,  ya que no es claro el lineamiento técnico frente  a esta actividad en el proceso. </t>
  </si>
  <si>
    <t xml:space="preserve">Diseñar, documentar, oficializar e implementar una estrategia de preparación para el egreso por parte del equipo de las UPI, y las áreas de derecho del modelo pedagógico. </t>
  </si>
  <si>
    <t xml:space="preserve">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
</t>
  </si>
  <si>
    <t>Ejecutar las acciones</t>
  </si>
  <si>
    <t>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t>
  </si>
  <si>
    <t>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 Por lo anterior , se solicita por favor se amplié la fecha adelantar las acciones formuladas. Se envia memorando  radicado 2022IE5305</t>
  </si>
  <si>
    <t>Si bien, se observa radicado solicitando la reformulación de la acción, no se observa avance en la reformulación o diseño o documento en la estrategia del egreso</t>
  </si>
  <si>
    <t>PMAI-2020-077</t>
  </si>
  <si>
    <t>2020H78</t>
  </si>
  <si>
    <t xml:space="preserve">Se observó dificultad en la comunicación entre Convenios y el equipo sicosocial para que se genere un proceso más articulado en pro del desarrollo de estrategias para el egreso de los jóvenes.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</si>
  <si>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</si>
  <si>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</si>
  <si>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
Coordinador  de Convenios
Coordinadora equipo social Convenios </t>
  </si>
  <si>
    <t xml:space="preserve">Responsable UPI la Rioja
Coordinador  de Convenios
Coordinadora equipo social Convenios </t>
  </si>
  <si>
    <t>Gerencia de estrategias de corresponsabilidad</t>
  </si>
  <si>
    <t>PMAI-2020-078</t>
  </si>
  <si>
    <t>2020H79</t>
  </si>
  <si>
    <t>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artículo segundo literal f), y las actividades 22 y 24 del procedimiento Postulación y Vinculación a Actividades de Corresponsabilidad M-MEM-PR-003.</t>
  </si>
  <si>
    <t xml:space="preserve">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t>
  </si>
  <si>
    <t>Los soportes de correos no se encuentran adjuntos como evidencia.</t>
  </si>
  <si>
    <t xml:space="preserve">De las evidencias allegadas no se establece cumplimiento de acción de mejora. </t>
  </si>
  <si>
    <r>
      <t xml:space="preserve">Seguimiento anterior: </t>
    </r>
    <r>
      <rPr>
        <sz val="11"/>
        <color rgb="FF000000"/>
        <rFont val="Calibri"/>
        <family val="2"/>
        <scheme val="minor"/>
      </rPr>
      <t xml:space="preserve">
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t>
    </r>
    <r>
      <rPr>
        <b/>
        <sz val="11"/>
        <color rgb="FF000000"/>
        <rFont val="Calibri"/>
        <family val="2"/>
        <scheme val="minor"/>
      </rPr>
      <t xml:space="preserve">
Segundo Seguimiento: 
Avance de actividades:</t>
    </r>
    <r>
      <rPr>
        <sz val="11"/>
        <color rgb="FF000000"/>
        <rFont val="Calibri"/>
        <family val="2"/>
        <scheme val="minor"/>
      </rPr>
      <t xml:space="preserve">
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t>
    </r>
  </si>
  <si>
    <t xml:space="preserve">Para evidenciar el cumplimiento de la acción se aporta:
-Cuadro de control que se diligencia de manera mensual conforme van ingrsando los jovenes al convenio. </t>
  </si>
  <si>
    <t xml:space="preserve">Gerencia Proyecto 7726
STMEO 
Oficina Asesora Juridica </t>
  </si>
  <si>
    <t>PMAI-2020-079</t>
  </si>
  <si>
    <t xml:space="preserve">Realizar una mesa de trabajo entre la  Oficina Asesora Jurídica,  el equipo de Convenios y la STMEO para establecer los tiempos de formalización de los acuerdos de corresponsabilidad y revisión de los procedimientos.  </t>
  </si>
  <si>
    <t xml:space="preserve">Se evidencia acta de reunion entre convenios y la STMEO </t>
  </si>
  <si>
    <t xml:space="preserve">Pendiente evidenciar acta de reunion entre convanios, STMEO y juridica para establecer los tiempos de formalización de los acuerdos de corresponsabilidad y revisión de los procedimientos.  </t>
  </si>
  <si>
    <t>Se evidencia acta de mesa de trabajo llevada a cabo en agosto del 2021 con la participación de convenios, lider componente social y lider SIGID. No se observa participación de la OAJ, pero si ser aborda la revisión y actualización de los procedimientos.</t>
  </si>
  <si>
    <t xml:space="preserve">Se evidencia mesa de trabajo entre la  Oficina Asesora Jurídica,  el equipo de Convenios y la STMEO con fecha 10082021 para establecer los tiempos de formalización de los acuerdos de corresponsabilidad y revisión de los procedimientos.  </t>
  </si>
  <si>
    <t xml:space="preserve">STAF- GERENCIA Proyecto 7726-equipo de Convenios </t>
  </si>
  <si>
    <t>PMAI-2020-080</t>
  </si>
  <si>
    <t>2020H80</t>
  </si>
  <si>
    <t xml:space="preserve">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proceso e incumplimiento de los lineamientos establecidos en el Manual para la Elaboración de Documentos código E-MEJ-MA-002, numeral 10.1. Puntos de control.
</t>
  </si>
  <si>
    <t>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t>
  </si>
  <si>
    <t xml:space="preserve">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t>
  </si>
  <si>
    <t xml:space="preserve">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t>
  </si>
  <si>
    <t>PMAI-2020-081</t>
  </si>
  <si>
    <t>2020H81</t>
  </si>
  <si>
    <t>Se encontraron debilidades en la implementación del procedimiento Postulación y Vinculación a 
actividades de corresponsabilidad M-MEM-PR-003, en la actividad 22 porque no se está realizando una inducción completa a los jóvenes, generando un riesgo en el fortalecimiento de sus competencias en el momento de su egreso.</t>
  </si>
  <si>
    <t xml:space="preserve">No se realizaron las actividades completas de inducción  porque el procedimiento esta desactualizado . </t>
  </si>
  <si>
    <t xml:space="preserve">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t>
  </si>
  <si>
    <t xml:space="preserve">Se observa cumplimiento de la acción propuesta al evidenciarse la actualización y sociialización del  procediminiento POSTULACIÓN Y VINCULACIÓN A ACTIVIDADES DE CORRESPONSABILIDAD  M-MEM-PR-003. </t>
  </si>
  <si>
    <t>cumplimiento</t>
  </si>
  <si>
    <t>PMAI-2020-082</t>
  </si>
  <si>
    <t>2020H82</t>
  </si>
  <si>
    <t>Se identificaron debilidades en el cumplimiento en la realización de las capacitaciones propuestas
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t>
  </si>
  <si>
    <t>Se observa cumplimiento de la acción propuesta al evidenciarse la actualización y sociialización del  procedimiento POSTULACIÓN Y VINCULACIÓN A ACTIVIDADES DE CORRESPONSABILIDAD  M-MEM-PR-003  con fecha del 2 de noviembre de 2021.</t>
  </si>
  <si>
    <t>El proceso Indica  El proceso de baños públicos se encuentra en el Proyecto 7726, por tanto las acciones no son desarrolladas por la STMEO 
Sin embargo es importante indicar que el reporte de la STMEO se realiza al finalizar el seguimiento</t>
  </si>
  <si>
    <t>No presenta avance, es importante definir los responsables en la formulacion del plan.</t>
  </si>
  <si>
    <t>No cuenta con reporte de avance en este seguimiento, argumenta el proceso que: "El presente hallazgo pasó a responsabilidad de la Subdirección Financiera el 18/02/2022, por lo tanto, y atendiendo los lineamiento de la OAP donde indican: "en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t>
  </si>
  <si>
    <t>No se evidencia socialización de la acción formulada. - acción por vencer</t>
  </si>
  <si>
    <t xml:space="preserve">STMEO
Área Economato 
Oficina Asesora de Planeación . </t>
  </si>
  <si>
    <t>Economato</t>
  </si>
  <si>
    <t>Gestion de alimentos</t>
  </si>
  <si>
    <t>PMCB-2021-001</t>
  </si>
  <si>
    <t>2020H93</t>
  </si>
  <si>
    <t>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t>
  </si>
  <si>
    <t>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t>
  </si>
  <si>
    <t xml:space="preserve">Formular e implementar  un documento  en el cual se  establezcan las actividades para hacer el  seguimiento a los pagos a través de la BMC,  aclarando que el número de la remisión no se requiere para la elaboración del comprobante de egreso.  </t>
  </si>
  <si>
    <t xml:space="preserve">Documento formulado e implementado  </t>
  </si>
  <si>
    <t>Se evidencia un documento borrador.</t>
  </si>
  <si>
    <t>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t>
  </si>
  <si>
    <t>Se realizó un (1) instructivo para facturación de alimentos-M-MSD-IN-021. -Se reportó cumplimiento del 100% en la cuenta anual del 2021 a la CB</t>
  </si>
  <si>
    <t>PMCB-2021-002</t>
  </si>
  <si>
    <t>2020H94</t>
  </si>
  <si>
    <t>3.2.3 Hallazgo Administrativo con incidencia fiscal y presunta disciplinaria por diferencias encontradas, entre la cantidad de alimentos según remisiones del proveedor a las UPI y la cantidad de alimentos comprados según los comprobantes de egreso. Por valor de $2.974.581</t>
  </si>
  <si>
    <t xml:space="preserve">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t>
  </si>
  <si>
    <t>Se tiene 2 actas en la cuales se presenta y evalúa la asignación presupuestal de los proyectos de inversión. -Se reportó cumplimiento del 100% en la cuenta anual del 2021 a la CB</t>
  </si>
  <si>
    <t>STMEO
Área Economato</t>
  </si>
  <si>
    <t>PMCB-2021-003</t>
  </si>
  <si>
    <t>2020H95</t>
  </si>
  <si>
    <t>3.2.4 Hallazgo Administrativo por incumplimiento en la cantidad de gramos por ración según servicio (Desayuno, almuerzo, cena) suministrada a los beneficiarios de la UPI (Internado), de conformidad con el gramaje estimado por preparación en los ciclos de menú.</t>
  </si>
  <si>
    <t xml:space="preserve">El cálculo de las coberturas para cada UPI, se realizó haciendo la  sumatoria del número de personas por cada semana,  lo cual arrojó una sobrevaloración de las cantidades del alimentos  a entregar por UPI. </t>
  </si>
  <si>
    <t xml:space="preserve">Formalizar un cuadro de control que de cuenta de la gestión de los alimentos en las Unidades  de Protección Integral   </t>
  </si>
  <si>
    <t xml:space="preserve">Cuadro de control formalizado </t>
  </si>
  <si>
    <t>Se evidencia formato cobertura de programacion semanal - M-MSD-FT-061.</t>
  </si>
  <si>
    <t>Se modifica un (1) instructivo "LINEAMIENTO TÉCNICO ESTRATEGIA “ALIMENTATE EN CASA- M-MSD-IN-024”, Versión 4. numeral 4.1.4, en la condicion  "a"  -Se reportó cumplimiento del 100% en la cuenta anual del 2021 a la CB</t>
  </si>
  <si>
    <t>Oficina Asesora de Planeación - MIPG</t>
  </si>
  <si>
    <t>PMCB-2021-004</t>
  </si>
  <si>
    <t>2020H96</t>
  </si>
  <si>
    <t>3.2.5 Hallazgo administrativo por deficiencias en la gestión documental del expediente contractual, así como en el diligenciamiento de la información que hace parte de los formatos soporte del Contrato de Prestación de Servicios No.526 de 2020.</t>
  </si>
  <si>
    <t>Falta de  socialización sobre la importancia de actualizar procedimientos y documentos en el área de financiera</t>
  </si>
  <si>
    <t>Realizar una capacitación sobre la  importancia de mantener actualizados los procedimientos y documentos que hacen parte del Manual de Procesos</t>
  </si>
  <si>
    <t>Capacitación realizada</t>
  </si>
  <si>
    <t>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t>
  </si>
  <si>
    <t>Realización de la capacitacion con los funcionarios y contratostas del proceso gestion financiera</t>
  </si>
  <si>
    <t>Se evidencia actas de capacitacion en relacion al tema de actualizacion de documentos</t>
  </si>
  <si>
    <t>Se modifica un (1) instructivo "LINEAMIENTO TÉCNICO ESTRATEGIA “ALIMENTATE EN CASA- M-MSD-IN-024”, Versión 4. numeral 4.1.4, en la condicion  "b" - Se reportó cumplimiento del 100% en la cuenta anual del 2021 a la CB</t>
  </si>
  <si>
    <t>SUBDIRECCIÓN TÉCNICA ADMINISTRATIVA Y FINANCIERA - FINANCIERA</t>
  </si>
  <si>
    <t>PMCB-2021-005</t>
  </si>
  <si>
    <t>No ha habido la suficiente socialización sobre la importancia de actualizar procedimientos y documentos en el área de financiera</t>
  </si>
  <si>
    <t>Formalizar los formatos dentro del Manual de Procesos de la entidad</t>
  </si>
  <si>
    <t>Formatos actualizados</t>
  </si>
  <si>
    <t xml:space="preserve"> El proceso reportó la siguiente evidencia: 
1. actualización de los procedimientos:
 Resumen de ingresos CUD A-GFI-FT-005 del 2 de diciembre de 2021.
Planilla entrega de tarjetas prepagadas o SITP"" A-GFI-FT-007 del 18 de noviembre de 2021
Reprogramación PAC A-GFI-FT-019 de 11/10/2021
Todos con evidencia de socialización a través de correos electronicos de la misma fecha. 
</t>
  </si>
  <si>
    <t>Se oficializo protocolo atención a entes de control S-SEG-DI-001- Se reportó cumplimiento del 100% en la cuenta anual del 2021 a la CB</t>
  </si>
  <si>
    <t>Oficina Asesora Jurídica/Oficina asesora de planeación.</t>
  </si>
  <si>
    <t>PMCB-2021-006</t>
  </si>
  <si>
    <t>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t>
  </si>
  <si>
    <t>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t>
  </si>
  <si>
    <t>Formato A-GCO-FT-009 Estudios previos ajustado</t>
  </si>
  <si>
    <t xml:space="preserve">Adjuntan el borrador del Formato Estudios previos prestación de servicios profesionales y/o de apoyo a la gestión -A-GCO-FT-009
</t>
  </si>
  <si>
    <t>Revisión del documento por parte de la OAP y aprobación y socialización por parte de la Oficina Asesora Jurídica.</t>
  </si>
  <si>
    <t>* Se adjunta el Formato Estudios previos Prestación de Servicios Profecionales y/o de apoyo a la gestión - A-GCO-FT-009, Versión17 con fecha de vigencia del 7 de enero del 2022.
Asi mismo se adjunta la verción 15 del formato mencionado anteriormente donde se puede indentificar el ajuste en el numeral 5. Justificación de los factores de selección</t>
  </si>
  <si>
    <t>PMCB-2021-007</t>
  </si>
  <si>
    <t>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t>
  </si>
  <si>
    <t>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t>
  </si>
  <si>
    <t>Envío de medio visual en tres (3) ocasiones</t>
  </si>
  <si>
    <t>No se adjunta videncias de esta acción ya que depende de la aporbación del Formato Estudios previos prestación de servicios profesionales y/o de apoyo a la gestión. - A-GCO-FT-009</t>
  </si>
  <si>
    <t xml:space="preserve">Socializar el Formato Estudios previos prestación de servicios profesionales y/o de apoyo a la gestión. - A-GCO-FT-009, posterior a su publicación en pagina web </t>
  </si>
  <si>
    <t>* Se adjuntan los soportes de las piezas comunicativas que fueron enviadad por la OAJ socializando el ajuste al numeral 5. Justificación de los factores de selección del formato A-GCO-FT-009, en las siguientes fechas:
- 24/06/2021
- 6/07/2021
- 12/07/2021</t>
  </si>
  <si>
    <t>Se realizó la creacion del formato "cobertura de programacion semanal - M-MSD-FT-061". -Se reportó cumplimiento del 100% en la cuenta anual del 2021 a la CB</t>
  </si>
  <si>
    <t xml:space="preserve">STMEO
Supervisor y /o apoyo a la supervisión de contrato </t>
  </si>
  <si>
    <t>PMCB-2021-008</t>
  </si>
  <si>
    <t>2020H97</t>
  </si>
  <si>
    <t>3.2.6 Hallazgo administrativo por deficiencias en la gestión documental del expediente del Contrato de Prestación de Servicios No.1328 de 2020.</t>
  </si>
  <si>
    <t xml:space="preserve">Inobservancia de los documentos que dan cuenta de la ejecución del contrato en el expediente contractual  </t>
  </si>
  <si>
    <t xml:space="preserve">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t>
  </si>
  <si>
    <t>Número de contratos de bienes y servicios suscritos en la vigencia 
Número de contratos revisados trimestralmente (Actas)</t>
  </si>
  <si>
    <t xml:space="preserve">No se reporta seguimiento por parte de Métodos, ya que se encuentra en etapa de estudios previos y aún no se han ejecutado. </t>
  </si>
  <si>
    <t>Revisiones trimestrales al expediente contractual cuando se ejecuten los contratos.</t>
  </si>
  <si>
    <t>No se presenta seguimiento por parte de la subdirección de Métodos</t>
  </si>
  <si>
    <t>seguimiento y soportes</t>
  </si>
  <si>
    <t>Se encuentra vencido y sin avance ni evidencias.</t>
  </si>
  <si>
    <r>
      <t xml:space="preserve">Seguimiento anterior:
No se reportarón acciones
Segundo seguimiento:
Avance de actividades:
</t>
    </r>
    <r>
      <rPr>
        <sz val="11"/>
        <color rgb="FF000000"/>
        <rFont val="Calibri"/>
        <family val="2"/>
        <scheme val="minor"/>
      </rPr>
      <t xml:space="preserve">
Por parte de los apoyos a la supervisión se realizarón las respectivas revisiones a los expedientes contratuales teniendo en cuenta las fechas de inicio de cada contrato, cuya fuente de recursos fue el proyecto 7720, las cuales se realizarón en el archivo de la Oficina Asesora Juridica, actividad que permitió garantizar por parte de la Supervisión  que el expediente contractual contará con todos los soportes de ejecución y que se documento mediante acta.
Resultado indicador: 
 Trece (13) contratos  suscritos en la vigencia a los cuales les aplica seguimiento teniendo en cuenta la fecha de inicio y 13 contratos que cuentan con los seguimientos = 100%
Análisis indicador:
Se da cumplimiento del 100%, dado que,  se realizarón las respectivas revisiones a los expedientes contratuales
"</t>
    </r>
  </si>
  <si>
    <t>Se aporta:
Cuadro de seguimiento a las revisiones de los expedientes contractuales, teniendo en cuenta la fecha de inicio.
Muestra de las revisiones realizadas a los contratos CTO 2229/2021, CTO 1712-2021, CTO 1915-2021, CTO 1945- 2021, CTO 2231-2021,CTO 2232-2021, CTO2 238-2021, CTO 2244-2021</t>
  </si>
  <si>
    <t>PMCB-2021-009</t>
  </si>
  <si>
    <t>Procedimientos revisados y actualizados</t>
  </si>
  <si>
    <t>Se realizó capacitación LINEAMIENTOS DOCUMENTOS SIGID por parte la OAP, en la cual se dio la importancia de la actualización de documentos. - Se reportó cumplimiento del 100% en la cuenta anual del 2021 a la CB</t>
  </si>
  <si>
    <t>Oficina Asesora Jurídica -  Área de Gestión Documental</t>
  </si>
  <si>
    <t>PMCB-2021-010</t>
  </si>
  <si>
    <t>Adelantar una (1) capacitación dirigida a supervisores y apoyos a la supervisión en cuanto a la forma del archivo del expediente contractual.</t>
  </si>
  <si>
    <t>Capacitación en archivo contractual</t>
  </si>
  <si>
    <t>Se adjunta la capacitación realizada por la OAJ sobre archivistica y conservación documental, a supervisores y apoyo a la supervisión, el dpia 9 de abril del 2021
De acuerdo a lo anterior se le solicita a la OCI el cierre preliminar de la acción, ya que cuenta con el 100% de avace de la actividad.</t>
  </si>
  <si>
    <t>* Se adjunta el acta de reunión de la mesa realizada el 9 de abril del 2021 sobre Gestión documental (archivistica y conservación documental) a supervisores y apoyo a la supervisión</t>
  </si>
  <si>
    <t>Se actualizaron los formatos "Resumen de ingresos CUD" A-GFI-FT-005; "Planilla entrega de tarjetas prepagadas o SITP" A-GFI-FT-007 y "Reprogramación PAC" A-GFI-FT-019. - Se reportó cumplimiento del 100% en la cuenta anual del 2021 a la CB</t>
  </si>
  <si>
    <t>PMCB-2021-011</t>
  </si>
  <si>
    <t>2020H98</t>
  </si>
  <si>
    <t>3.2.7 Hallazgo administrativo por debilidades observadas en el diligenciamiento en los formatos requeridos dentro de los procedimientos establecidos por el IDIPRON y que reposan en el expediente del Contrato de Prestación de Servicios No.1328 de 2020.</t>
  </si>
  <si>
    <t>Se ajusto formato A-GCO-FT-009 "estudios previos de los Contratos de Prestación de Servicios Profesionales y/o de Apoyo a la Gestión numeral 5 JUSTIFICACIÓN DE LOS FACTORES DE SELECCIÓN - Se reportó cumplimiento del 100% en la cuenta anual del 2021 a la CB</t>
  </si>
  <si>
    <t>PMCB-2021-012</t>
  </si>
  <si>
    <t> Hallazgo administrativo por debilidades observadas en el diligenciamiento en los formatos requeridos dentro de los procedimientos establecidos por el IDIPRON y que reposan en el expediente del Contrato de Prestación de Servicios No.1328 de 2020. </t>
  </si>
  <si>
    <t>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t>
  </si>
  <si>
    <t>N</t>
  </si>
  <si>
    <t>Fue reportado en el primer seguimiento de la vigencia  2021 como acción finalizada</t>
  </si>
  <si>
    <t>Se hacen 3 envíos visuales de la modificación hecha al formato A-GCO-FT-009, mediante correo electrónico a toda la entidad. -Se reportó cumplimiento del 100% en la cuenta anual del 2021 a la CB</t>
  </si>
  <si>
    <t xml:space="preserve">STMEO
Área Salud </t>
  </si>
  <si>
    <t>Salud</t>
  </si>
  <si>
    <t>condiciones sanitarias</t>
  </si>
  <si>
    <t>PMCB-2021-013</t>
  </si>
  <si>
    <t>2020H99</t>
  </si>
  <si>
    <t>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t>
  </si>
  <si>
    <t xml:space="preserve">
Faltó capacitar el 26% del personal manipulador de alimentos ubicado en las UPI para el año 2020.</t>
  </si>
  <si>
    <t xml:space="preserve">Realizar seguimientos bimestrales  a la implementación del  Plan de capacitación del personal manipulador de alimentos, para garantizar  la capacitación al 100% del personal.    </t>
  </si>
  <si>
    <t>Número de seguimientos realizados  a la implementación del plan de capacitación al personal manipulador de alimentos</t>
  </si>
  <si>
    <t>Se evidencia cronograma con nombres especificos del personal y fechas para verificación del seguimiento bimensual.</t>
  </si>
  <si>
    <t xml:space="preserve">Seguimientos bimensuales del personal faltante </t>
  </si>
  <si>
    <t>Se evidencia cuadro control de capacitaciones y actas de seguimiento de los dias 01-08-2021 y 28-12-2021</t>
  </si>
  <si>
    <t>Se anexan como evidencias: acta del primer seguimiento verificación plan capacitación BPM del 1/8/2022; acta del segundo seguimiento del 28/12/2021; y cuadro con seguimiento.</t>
  </si>
  <si>
    <t xml:space="preserve">Desarrollo Humano
Área Seguridad en el Trabajo
Supervisor del contrato 
 </t>
  </si>
  <si>
    <t>PMCB-2021-014</t>
  </si>
  <si>
    <t xml:space="preserve">No se aplicó el formato ENCUESTA DE SATISFACCIÓN DE LA CAPACITACIÓN A-GDH-FT-022, al personal manipulador de planta, capacitado por un tercero contratado por el IDIPRON. </t>
  </si>
  <si>
    <t xml:space="preserve">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t>
  </si>
  <si>
    <t xml:space="preserve">Comunicación formal enviada al contratista </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</si>
  <si>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revisan soportes, los cuales estan acorde con lo registrado.       </t>
  </si>
  <si>
    <t>Seguimiento reportado en primer trismestre de 2021</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</si>
  <si>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evidencia que cumple con la actividad propuesta. </t>
  </si>
  <si>
    <t>Se realizó la actualización de los procedimientos "Cuentas por Pagar" Código A-GFI-PR-009 y "Ejecución de Pagos" código A-GFI-PR-013, incluyendo tiempos para la entrega de la información a Tesorería. -Se reportó cumplimiento del 100% en la cuenta anual del 2021 a la CB</t>
  </si>
  <si>
    <t>PMCB-2021-015</t>
  </si>
  <si>
    <t xml:space="preserve">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t>
  </si>
  <si>
    <t>Número de contratistas a los cuales se requiere de manera formal la aplicación del formato  ENCUESTA DE SATISFACCIÓN DE LA CAPACITACIÓN A-GDH-FT-022</t>
  </si>
  <si>
    <t>Se evidencia en los soportes la solicitud del supervisor de contrato, el diligenciamiento  de la  ENCUESTA DE SATISFACCIÓN DE LA CAPACITACIÓN A-GDH-FT-022</t>
  </si>
  <si>
    <t xml:space="preserve">STMEO
Área de Salud 
</t>
  </si>
  <si>
    <t>PMCB-2021-016</t>
  </si>
  <si>
    <t xml:space="preserve">En la vigencia  2020 las UPI San Francisco y Vega no cuentan con conceptos sanitarios vigentes, en la vigencia 2021 la UPI vega no se encuentra en funcionamiento. </t>
  </si>
  <si>
    <t xml:space="preserve">Realizar las actividades y gestiones para solicitar la visita de la autoridad competentes a las sedes  que están en funcionamiento y  no tienen concepto Sanitario Vigente.   </t>
  </si>
  <si>
    <t xml:space="preserve">Número de sedes para las cuales se solicita la visita de la autoridad competente </t>
  </si>
  <si>
    <t>Se evidencia la solicitud de la visita d el autoridad compentente a la UPI San Francisco</t>
  </si>
  <si>
    <t>PMCB-2020-108</t>
  </si>
  <si>
    <t>2020H18</t>
  </si>
  <si>
    <t>Realizar mesa de trabajo con la Oficina Asesora Jurídica y la Oficina de Control Interno Disciplinario para definir, si es el caso, las acciones jurídicas o disciplinarias a que halla lugar.</t>
  </si>
  <si>
    <t>Mesas de trabajo realizada / Mesa de trabajo convocada y realizada (1) *100</t>
  </si>
  <si>
    <t>El proceso no reporta avance, la actividad vence en el mes de octubre, se recomienda al proceso iniciar con el desarrollo de las acciones necesarias para dar cumplimiento en la fecha establecida</t>
  </si>
  <si>
    <t>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t>
  </si>
  <si>
    <t>Se evidencia acta de la mesa de trabajo, para evaluar las posibles acciones diciplinarias, según correo del 27/08/2021 la OCID, no asistio a la mesa de trabajo. 
-Se reportó cumplimiento del 100% en la cuenta anual del 2021 a la CB</t>
  </si>
  <si>
    <t>PMCB-2020-109</t>
  </si>
  <si>
    <t>Ejecutar la reparación total del bien "microbús Hyundai Starex Panel color verde” Placa No. 625072"</t>
  </si>
  <si>
    <t xml:space="preserve">Microbus Hyundai Starex Panel reparado </t>
  </si>
  <si>
    <t>Reportada como cumplida con el 100% en el primer seguimiento.</t>
  </si>
  <si>
    <t>Se hizo reparación y mantenimiento del vehículo "HYUNDAI STAREX" de conformidad con el contrato prestación de servicios 1332/2020. Se anexa evidencia de las reparación FV y comprobante de contabilidad-Se reportó cumplimiento del 100% en la cuenta anual del 2021 a la CB</t>
  </si>
  <si>
    <t>PMCB-2020-111</t>
  </si>
  <si>
    <t>3.2.2.5.1</t>
  </si>
  <si>
    <t>2020H19</t>
  </si>
  <si>
    <t>Hallazgo Administrativo con presunta incidencia disciplinaria: Por no mantener actualizada la información en el sistema del inventario físico de los bienes de propiedad del IDIPRON</t>
  </si>
  <si>
    <t xml:space="preserve">Debilidades en la verificación, control y seguimiento en la ubicación de los bienes lo que afecta a la gestión de los inventarios y en la generación de reportes </t>
  </si>
  <si>
    <t>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t>
  </si>
  <si>
    <t>Directrices expedidas y socializadas / Total de directrices programas a formular (3) *100</t>
  </si>
  <si>
    <t>Se evidencian memorandos radicados 2021IE4482 del 27-08-2021 y correo de socialización del 27-08-2021; radicado 2021IE4991 del 27-09-2021 y correo de socialización del  27-09-2021; radicado 2021IE4762 del 10-09-2021 y correo de socialización del  13-09-2021</t>
  </si>
  <si>
    <t>Se realizaron 3 directrices expedidas y 3 directrices socializada mediante correo electrónico.- Se reportó cumplimiento del 100% en la cuenta anual del 2021 a la CB</t>
  </si>
  <si>
    <t>PMCB-2020-112</t>
  </si>
  <si>
    <t>Se evidencia que en el ultimo seguimiento realizado por la Oficina de Control Interno, indica que las acciones establecidas se encuentran en proceso de ejecución.
Se verifica los soportes adjuntos, se evidencia socialización del procedimiento de egresos de bienes devolutivos o bienes de consumo controlado  el 1 de marzo de 2021, se evidencia que la actividad aun se encuentra en ejecución.
Se recomienda al proceso detallar en su reporte los nombres de las upis y sedes administrativas a las que pertenecen los asistentees a los talleres con el fin de evidenciar la cobertura de todas las upis y sedes administrativas como lo sugiere la accion de mejora propuesta.</t>
  </si>
  <si>
    <t>Cuatro (4) talleres  para el cumplimiento de la actividad propuesta.</t>
  </si>
  <si>
    <t>"Se Evidencia que la actividad se encuentra vencida.
Se verifica los soportes adjunto en donde se evidencia 26 actas de talleres dirigidas a los responsables de las upis y sedes administrativas, cumpliendo con el indicador propuesto en la actividad formulada. 
Se solicia a la OCI el cierre preliminar del Hallazgo, ya que se evidencia que cumple con la actividad propuesta."</t>
  </si>
  <si>
    <t>PMCB-2020-113</t>
  </si>
  <si>
    <t>Se evidencia que en el ultimo seguimiento realizado por la Oficina de Control Interno, indica que las acciones establecidas se encuentran en proceso de ejecución.
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Queda pendiente actualización del manual  A-GLO-MA-001, se evidencia que la actividad se encuentra en ejecución.</t>
  </si>
  <si>
    <t>oficialización Procedimiento A-GLO-PR-009
Actualización Manual A-GLO-MA-001.</t>
  </si>
  <si>
    <t>Gestión Financiera / Sistemas / OAJ</t>
  </si>
  <si>
    <t>PMCB-2021-022</t>
  </si>
  <si>
    <t>2021H1</t>
  </si>
  <si>
    <t>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t>
  </si>
  <si>
    <t>Porque falta claridad en el alcance de los procedimientos y formatos establecidos por la entidad</t>
  </si>
  <si>
    <t>Realizar mesa de trabajo con la Oficina Asesora Jurídica para definir el alcance y responsabilidades respecto a las obligaciones de los supervisores y el manejo documental de los expedientes</t>
  </si>
  <si>
    <t>No. De actas de mesas de trabajo realizadas/ No. de mesas de trabajo programadas</t>
  </si>
  <si>
    <t>Se evidencia acta  de mesa de trabajo realizado con con las áreas de Gestión Financiera, Administración Documental y la Oficina Asesora Jurídica, con el fin de tratar los temas puntualizados en el hallazgo</t>
  </si>
  <si>
    <t>Se realizó mesa de trabajo para definir el alcance y responsabilidades respecto a las obligaciones de los supervisores y el manejo documental de los expedientes, Se hizo  socialización por correo. - Se reportó cumplimiento del 100% en la cuenta anual del 2021 a la CB</t>
  </si>
  <si>
    <t>PMCB-2021-023</t>
  </si>
  <si>
    <t>Verificar los documentos generados por SYSMAN e identificar y solicitar al área de Sistemas los ajustes requeridos en los mismos</t>
  </si>
  <si>
    <t>No. de documentos verificados / No. de documentos que requieren ser ajustados</t>
  </si>
  <si>
    <t>En cuanto a la acción 2 (PMCB 2021-023) se observó acta con asunto "Identificaciónde formatos y solitudde cambios en el diseño de los comprobantes contables generados por el aplicativo SYSMAN"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t>
  </si>
  <si>
    <t>Acta asunto "Identificación dé formatos y solitudes cambios en el diseño de los comprobantes contables generados por el aplicativo SYSMAN" del mayo de 2020. correos de trazabilidad.  - Se reportó cumplimiento del 100% en la cuenta anual del 2021 a la CB</t>
  </si>
  <si>
    <t>PMCB-2021-024</t>
  </si>
  <si>
    <t>Solicitar al proveedor que se realicen los ajustes a los documentos identificados en el SYSMAN y verificar que éstos se realicen</t>
  </si>
  <si>
    <t>No. de documentos ajustados / No. de documentos que requieren ser ajustados</t>
  </si>
  <si>
    <t>Se evidencia la solicitud realizada a SYSMAN para el ajuste en el formato y se adjunta como evidencia el formato ya corregido.</t>
  </si>
  <si>
    <t>Se realizo  solicitud a SYSMAN de la modificación del formato de egreso, se evidencia nuevo formato. - Se reportó cumplimiento del 100% en la cuenta anual del 2021 a la CB</t>
  </si>
  <si>
    <t>Almacén</t>
  </si>
  <si>
    <t>PMCB-2021-025</t>
  </si>
  <si>
    <t>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t>
  </si>
  <si>
    <t>Correo electrónico</t>
  </si>
  <si>
    <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
Se solicia a la OCI el cierre preliminar del Hallazgo, ya que se evidencia que cumple con la actividad propuesta."</t>
  </si>
  <si>
    <t>Se envía correo a todos los contratistas del instituto en relación del diligenciamiento del formato A-GCO-FT-024 - Se reportó cumplimiento del 100% en la cuenta anual del 2021 a la CB</t>
  </si>
  <si>
    <t>PMCB-2021-026</t>
  </si>
  <si>
    <t xml:space="preserve">Porque de acuerdo al órgano de control la debilidad se presenta en el contenido del formato certificación de entrega de elementos a cargo del contratista
</t>
  </si>
  <si>
    <t xml:space="preserve">Realizar verificación de los expedientes contractuales al terminar los contratos del SIMI </t>
  </si>
  <si>
    <t>Actas de verificación/expedientes contractuales SIMI</t>
  </si>
  <si>
    <t>Se evidencia acta del 21  octubre del 2021, donde se revisan las carpetas contractuales del quipo SIMI junto con la Auxiliar Administrativa de la OAP, de acuerdo con la lista de verificación documental para contratos de prestación de servicios profesionaes - A-GCO-FT-014</t>
  </si>
  <si>
    <t>Se presento con anterioridad evidencia, esta en estado pendiente por evaluación</t>
  </si>
  <si>
    <t>Se realizo capacitación a los contratistas del equipo SIMI con el objetivo de recibir inducción , verificar y organizar carpetas según número de contrato año 2021. se evidencia acta y asistencia. - Se reportó cumplimiento del 100% en la cuenta anual del 2021 a la CB</t>
  </si>
  <si>
    <t>PMCB-2021-027</t>
  </si>
  <si>
    <t>2021H2</t>
  </si>
  <si>
    <t>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t>
  </si>
  <si>
    <t>Porque los procedimientos y formatos se encuentran desactualizados</t>
  </si>
  <si>
    <t>Actualizar y socializar los procedimientos (A-TIC-PR-001) y los formatos establecidos (A-TIC-FT-002); (A-GH-FT-010); (A-TIC.FT.005)</t>
  </si>
  <si>
    <t xml:space="preserve">No.  de procedimientos y formatos actualizados / No. Procedimientos y formatos para actualizar </t>
  </si>
  <si>
    <t>Se evidencia la actualización de los documentos programados y su socialización.</t>
  </si>
  <si>
    <t>Se actualizaron los formatos y procedimientos "A-TIC-PR-001", "A-TIC-FT-002", "EQUIPOA-TIC-FT-005" y "A-GDH-FT-010" - Se reportó cumplimiento del 100% en la cuenta anual del 2021 a la CB</t>
  </si>
  <si>
    <t>Falta de resultados SIMI</t>
  </si>
  <si>
    <t>PMCB-2021-028</t>
  </si>
  <si>
    <t>2021H3</t>
  </si>
  <si>
    <t>3.2.3 Hallazgo administrativo, por cuanto los recursos destinados por la entidad para la suscripción de contratos de prestación de servicios profesionales, cuyo objeto era el desarrollo y actividades del SIMI para la vigencia 2019, no arrojaron un resultado tangible</t>
  </si>
  <si>
    <t>Porque en su momento no se definió un cronograma de proyecto, no se realizaron seguimientos, no se documentaron las modificaciones al sistema así como también los resultados de las pruebas no fueron las esperadas</t>
  </si>
  <si>
    <t>Definir y oficializar  documento de roles y responsabilidades para el cargue de la información en el SIMI</t>
  </si>
  <si>
    <t>Documento de roles y responsabilidades oficializado</t>
  </si>
  <si>
    <t>"Se adjunta el documento ROL Y PERMISOS DE USUARIOS EN EL NUEVO SIMI - E-PLA-DI-006 
Tambien se adjuntan a tas realizadas en el mes de noviembre del 2021"</t>
  </si>
  <si>
    <t>Se verifica el cumplimiento de la oficialización del documento de roles y responsabilidades para el cargue de información, documento oficializado el 04/02/2022 con código E-PLA-DI-006 v01</t>
  </si>
  <si>
    <t>PMCB-2021-029</t>
  </si>
  <si>
    <t>Documentar los cambios y/o modificaciones realizados al SIMI en matriz historial de cambios</t>
  </si>
  <si>
    <t>cambios y/o modificaciones realizadas al SIMI/cambios y/o modificaciones ingresadas a la matriz</t>
  </si>
  <si>
    <t>Se adjunta la Matriz historial de cambios actualizada</t>
  </si>
  <si>
    <t>Se verifica la matriz horizontal en la cual recaudan las modificaciones realizadas al SIMI y su trazabilidad.</t>
  </si>
  <si>
    <t>PMCB-2021-030</t>
  </si>
  <si>
    <t>Definir  e implementar indicadores al proyecto y a la administración  del SIMI</t>
  </si>
  <si>
    <t>Indicadores implementados al proyecto y a la administración del SIMI /indicadores al proyecto y a la administración del SIMI</t>
  </si>
  <si>
    <t>Se evidencia hoja de vida de indicadores y actas de seguimiento a los mismos.</t>
  </si>
  <si>
    <t>Se establecieron indicadores para la administración del SIMI, se tiene seguimiento realizado a cada uno de los indicadores. - Se reportó cumplimiento del 100% en la cuenta anual del 2021 a la CB</t>
  </si>
  <si>
    <t>PMCB-2021-031</t>
  </si>
  <si>
    <t>Realizar seguimientos mensuales a la ejecución del cronograma y presentarlos ante comité institucional de gestión y desempeño</t>
  </si>
  <si>
    <t>Seguimientos mensuales/7 seguimientos</t>
  </si>
  <si>
    <t>"Se adjuntan los 7 seguimientos al proyecto con las siguientes fechas:
- Primer seguimiento 24062021
- Segundo seguimiento 28072021
- Tercer seguimiento 22072021
- Cuarto seguimiento 19082021
- Quinto seguimiento 09092021
- Sexto seguimiento 04102021
- Septimo seguimiento 18112021"</t>
  </si>
  <si>
    <t>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t>
  </si>
  <si>
    <t>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t>
  </si>
  <si>
    <r>
      <t xml:space="preserve">Avance de actividades: 
</t>
    </r>
    <r>
      <rPr>
        <sz val="11"/>
        <color rgb="FF000000"/>
        <rFont val="Calibri"/>
        <family val="2"/>
        <scheme val="minor"/>
      </rPr>
      <t xml:space="preserve">
Durante el año 2021 se realizaron 7 seguimientos mensuales a la ejecución del cronograma, dichos seguimientos se presentaron ante el comite institucional de gestión y desempeño en el mes de febrero del año 2022, esta gestión registra la trazabilidad que las directivas del instituto hacen al avance del desarrollo del aplicativo SIMI 2.0 durante el año 2021.  En el mes de marzo de 2022 se presenta ante el comité un seguimiento con una visión mas amplia del proyecto evidenciando los desarrollos en operación, en desarrollo y a desarrollar. (se adjunta presentación). En el comite institucional de gestión y desempeño del mes de mayo (pag 4) se relaciona una linea de tiempo que indica el seguimiento al proyecto y a los tiempos estimados en el levantamiento de requerimientos para los proximos desarrollos del SIMI 2.0.
</t>
    </r>
    <r>
      <rPr>
        <b/>
        <u val="double"/>
        <sz val="11"/>
        <color rgb="FF000000"/>
        <rFont val="Calibri"/>
        <family val="2"/>
        <scheme val="minor"/>
      </rPr>
      <t xml:space="preserve">Resultado indicador:  
</t>
    </r>
    <r>
      <rPr>
        <sz val="11"/>
        <color rgb="FF000000"/>
        <rFont val="Calibri"/>
        <family val="2"/>
        <scheme val="minor"/>
      </rPr>
      <t xml:space="preserve">
7 Seguimientos mensuales/7 seguimientos =100%
</t>
    </r>
    <r>
      <rPr>
        <b/>
        <u val="double"/>
        <sz val="11"/>
        <color rgb="FF000000"/>
        <rFont val="Calibri"/>
        <family val="2"/>
        <scheme val="minor"/>
      </rPr>
      <t xml:space="preserve">Analisis del Indicador: 
</t>
    </r>
    <r>
      <rPr>
        <sz val="11"/>
        <color rgb="FF000000"/>
        <rFont val="Calibri"/>
        <family val="2"/>
        <scheme val="minor"/>
      </rPr>
      <t xml:space="preserve">
se reporta un avance del indicador del 100% , debido a que efectuaron siete seguimientos internos en el año 2021 y se presentaron a comité de marzo de 2022,  adicional continuaron los seguimientos al avannce del proyecto en el presente año, los cuales estan documentados en las actas de febrero, marzo (con presentación power point adjunta) y mayo de 2022. Con dicho avance del indicador queda suficientemente evidenciado el seguimiento institucional al avance en el desarrollo del nuevo aplicativo del instituto.</t>
    </r>
  </si>
  <si>
    <t>Acta #1 de comite institucional de gestión y desempeño del mes de febrero (pag 4- siete seguimientos reportados al comité). Acta #2 de comite institucional de gestión y desempeño del mes de marzo (pag 1) y presentación en power point que soporto dicho apartado del comité.  Acta #3 de comite institucional de gestión y desempeño del mes de mayo (pag 4) se relaciona una linea de tiempo que indica los tiempos estimados en el levantamiento de requerimientos para los proximos desarrollos del SIMI 2.0 .Finalmente se adjuntan las asistencias a comites de las tres actas anteriores.</t>
  </si>
  <si>
    <t>PMCB-2021-032</t>
  </si>
  <si>
    <t>Establecer cronograma para el cargue de información al nuevo SIMI</t>
  </si>
  <si>
    <t>Memorando enviado</t>
  </si>
  <si>
    <t>"Se evidencia los 7 seguimientos al cronograma, un acta de reunión con fecha del 11 de agosto del 2021.
Ademas se adjunta el cronograma de seguimiento cargue de información 2021"</t>
  </si>
  <si>
    <t>Se emitió memorando a los lideres de área misional y responsables de las UPIS, se realizo seguimiento mensual a la información del SIMI. - Se reportó cumplimiento del 100% en la cuenta anual del 2021 a la CB</t>
  </si>
  <si>
    <t>PMCB-2021-033</t>
  </si>
  <si>
    <t>Presentar avance de cargue de información ante comité institucional de gestión y desempeño</t>
  </si>
  <si>
    <t>Seguimientos presentados ante comité institucional de gestión y desempeño/3 seguimientos</t>
  </si>
  <si>
    <t>Soporte de cumplimiento de actividades</t>
  </si>
  <si>
    <t>Se ievidencian  actas de presentación a comité institucional de gestión y desempeño del proyecto donde se presentan avances en el cargue de información en el SIMI 2.0: 
Acta del 10 de febrero en la cual se presentan seguimientos desde abril hasta diciembre de 2021
Acta del 4 de marzo de 2022 se realiza presentacion de avances del SIMI
Analisis del indicador: Se realiza presentaciones de avance de cargue de informacion ante comite lo que genera un cumplimiento del 100%</t>
  </si>
  <si>
    <t>Si bien, se observa dos actas en las cuales se detalla el avance realizado en el simi 2.0, se debe tener en cuenta el indicador formulado, en el cual se indica que son 3 los seguimientos a realizar.</t>
  </si>
  <si>
    <r>
      <t xml:space="preserve">Avance de actividades: 
</t>
    </r>
    <r>
      <rPr>
        <sz val="11"/>
        <color rgb="FF000000"/>
        <rFont val="Calibri"/>
        <family val="2"/>
        <scheme val="minor"/>
      </rPr>
      <t xml:space="preserve">
Se realizó avance del cargue de información en el aplicativo SIMI 2.0 en el comite institucional de gestión y desempeño, esta gestión fue documenada en tres actas que durante los meses de febrero, marzo y mayo del año 2022 registran la trazabilidad que las directivas del instituto hacen al uso misional  del aplicativo SIMI 2.0.
</t>
    </r>
    <r>
      <rPr>
        <b/>
        <u val="double"/>
        <sz val="11"/>
        <color rgb="FF000000"/>
        <rFont val="Calibri"/>
        <family val="2"/>
        <scheme val="minor"/>
      </rPr>
      <t xml:space="preserve">Resultado indicador:  
</t>
    </r>
    <r>
      <rPr>
        <sz val="11"/>
        <color rgb="FF000000"/>
        <rFont val="Calibri"/>
        <family val="2"/>
        <scheme val="minor"/>
      </rPr>
      <t xml:space="preserve">3 Seguimientos presentados ante comité institucional de gestión y desempeño/3 seguimientos = 100%
</t>
    </r>
    <r>
      <rPr>
        <b/>
        <u val="double"/>
        <sz val="11"/>
        <color rgb="FF000000"/>
        <rFont val="Calibri"/>
        <family val="2"/>
        <scheme val="minor"/>
      </rPr>
      <t xml:space="preserve">
Analisis del Indicador: 
</t>
    </r>
    <r>
      <rPr>
        <sz val="11"/>
        <color rgb="FF000000"/>
        <rFont val="Calibri"/>
        <family val="2"/>
        <scheme val="minor"/>
      </rPr>
      <t xml:space="preserve">
Se reporta un avance del indicador del 100% , debido a que efectuaron tres seguimientos de tres solicitados ante el comite institucional de gestión y desempeño, en lo referente al avance en el cargue de información del SIMI 2.0. La anterior gestión quedo documentado en las actas de febrero, marzo (con presentación power point adjunta) y mayo de 2022, adicional se adjunta los registros de asistencia pertinentes. Con dicho avance del indicador queda suficientemente evidenciado el seguimiento institucional al avance en el cargue de información al nuevo aplicativo del instituto.</t>
    </r>
  </si>
  <si>
    <t>Acta #1 de comite institucional de gestión y desempeño mes de febrero (pag 4). Acta #2 de comite institucional de gestión y desempeño del mes de marzo (pag 1) y presentación en power point que soporto dicho apartado del comité.  Acta #3 de comite institucional de gestión y desempeño del mes de mayo (pag 4). Asistencias a comites de las tres actas anteriores.</t>
  </si>
  <si>
    <t>PMCB-2021-034</t>
  </si>
  <si>
    <t>2021H4</t>
  </si>
  <si>
    <t>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t>
  </si>
  <si>
    <t>Realizar mesa de trabajo con la Oficina Asesora Jurídica para definir el alcance y responsabilidades respecto a las obligaciones de los supervisores y del manejo documental de los expedientes</t>
  </si>
  <si>
    <t>No. De actas de mesas de trabajo realizadas/ No. de mesas de trabajo programadas (1)</t>
  </si>
  <si>
    <t>Actividad 1: Se observa evidencia de acta de mesa de trabajo de julio de 2021 con asunto "Definirelalcanceyresponsabilidadesrespectoalasobligacionesdelossupervisoresyelmanejodocumentalde losexpedientes"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t>
  </si>
  <si>
    <t>PMCB-2021-035</t>
  </si>
  <si>
    <t>Emitir lineamiento sobre el número de días o periodo de pago a incluir dentro del formato de certificación de supervisión</t>
  </si>
  <si>
    <t>Un memorando con lineamientos emitidos</t>
  </si>
  <si>
    <t xml:space="preserve"> 2:Se observa memorando emitido en enero de 2022 con asunto "Lineamiento para el registro del periodo certificado para pago" que indica el número de días o periodo facturado para pago dentro del formato "Certificado de Supervisión e Interventoría", tanto para contratos de prestación de servicios como para los contratos de bienes y servicios. Se da por cumplida la acción y se sugiere cierre de la misma.</t>
  </si>
  <si>
    <t>Se dio un Lineamientos a los supervisores y apoyos a la supervisión en relaciona a los periodos de pago para los contratos de CPS Y proveedores de bienes y servicios. -Se reportó cumplimiento del 100% en la cuenta anual del 2021 a la CB</t>
  </si>
  <si>
    <t>PMCB-2021-036</t>
  </si>
  <si>
    <t>2021H5</t>
  </si>
  <si>
    <t>3.2.6 Hallazgo administrativo con presunta incidencia disciplinaria, por inejecución de los recursos comprometidos por la entidad mediante la suscripción del contrato 1146/2020</t>
  </si>
  <si>
    <t>Porque no existen lineamientos claros frente al principio de anualidad en los procesos contractuales</t>
  </si>
  <si>
    <t>Realizar mesa de trabajo con Gestión Financiera y la Oficina Asesora Jurídica para aclarar el principio de anualidad en los procesos contractuales, así como socializar y difundir en la entidad, las conclusiones de la misma</t>
  </si>
  <si>
    <t>"Se evidencia acta de julio de 2021 donde se trata el tema de anualidad, memorando 2021IE6401 mediante el cual se envia a los supervisores y apoyos a la supervision el documento de buenas practicas en contratacion 
Se evidencian actas de capacitacion en los cuales se trata el principio de anualidad"</t>
  </si>
  <si>
    <t>Se realizó una mesa de trabajo para aclarar el principio de anualidad en los procesos contractuales, se socializo y difundió en la entidad, se realizo capacitación de estudios previos.  - Se reportó cumplimiento del 100% en la cuenta anual del 2021 a la CB</t>
  </si>
  <si>
    <t>Oficina Asesora Jurídica / Mantenimiento de Bienes</t>
  </si>
  <si>
    <t>PMCB-2021-037</t>
  </si>
  <si>
    <t xml:space="preserve">3.1.3.1 </t>
  </si>
  <si>
    <t>2021H6</t>
  </si>
  <si>
    <t>Hallazgo administrativo por cuanto en los contratos de Consultoría 0536/2018 e interventoría 0644/2018 y Consultoría 1605/2019 e Interventoría 1578/2019, la entidad desatendió la finalidad del Gasto Público y el Principio de Planeación.</t>
  </si>
  <si>
    <t>El Manual de Contratación, no cuenta con lineamientos claros para procesos de contratación de Consultoría e Interventoría</t>
  </si>
  <si>
    <t>Incluir lineamientos frente a la planeación y estructuración de procesos de contratación de Consultoría e Interventoría y Obras  dentro del Manual de Contratación, según la modalidad de contratación que aplique</t>
  </si>
  <si>
    <t>Lineamientos contratación Consultoría e Interventoría</t>
  </si>
  <si>
    <t>Manual de Contratación ajustado</t>
  </si>
  <si>
    <t>* Se adjunta Manua de Contratación - A-GCO-MA-002, versión 9 con vigencia del 17 de diciembre del 2021.
En este Manual se puede observar el numeral 7.1.4.13.1. Análisis del sector relativo al objeto a contratar en casos de procesos de consultoría,
interventoría y obra de construcción, en donde se explican los lineamientos para los procesos de contrataciión de consultoria e interventoria</t>
  </si>
  <si>
    <t>se observa cumplimiento de acción en fomato A-GCO-MA-2022 V 9 de 17 de dic. de 2021</t>
  </si>
  <si>
    <t xml:space="preserve">Seguridad y Salud en el Trabajo -
Desarrollo Humano -
Oficina Asesora Jurídica </t>
  </si>
  <si>
    <t>PMCB-2021-038</t>
  </si>
  <si>
    <t>2021H7</t>
  </si>
  <si>
    <t>Hallazgo administrativo, por la adquisición y suministro de elementos de
protección personal para el personal de IDIPRON con vinculación contratistas
Contrato 2584/2020</t>
  </si>
  <si>
    <t>Porque se generó un proceso de contratación para adquirir EPP para contratistas y también para los funcionarios de la Entidad.</t>
  </si>
  <si>
    <t xml:space="preserve">
Solicitar por parte del IDIPRON concepto al Ministerio del Trabajo frente al decreto 676 de 2020 y el artículo 4 de dicho decreto que modifica el decreto 1072 de 2015 en el cual indica que los contratantes deben suministrar elementos de protección personal a los contratistas.
</t>
  </si>
  <si>
    <t>Concepto solicitado a MINTRABAJO</t>
  </si>
  <si>
    <t xml:space="preserve">(Número conceptos solicitados a MINTRABAJO / Un concepto a solicitar a MinTrabajo (1))* 100
</t>
  </si>
  <si>
    <t>"Se verifica los soportes adjuntos la cual se evidencia solicitud al misterio de trabajo mediante oficio 2021EE3101 del 18 de noviembre de 2021.
Se solicia a la OCI el cierre preliminar del Hallazgo, ya que se evidencia que cumple con la actividad propuesta."</t>
  </si>
  <si>
    <t>Se verifica los soportes adjuntos la cual se evidencia solicitud al misterio de trabajo mediante oficio 2021EE3101 del 18 de noviembre de 2021.
Se evidencia que cumple con la actividad propuesta.</t>
  </si>
  <si>
    <t>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t>
  </si>
  <si>
    <t xml:space="preserve">Área de Seguridad y Salud en el Trabajo </t>
  </si>
  <si>
    <t>PMCB-2021-039</t>
  </si>
  <si>
    <t>Realizar dos seguimientos por parte del Área de SST a la ARL frente a la solicitud de Elementos de Protección Personal para los colaboradores (funcionarios y contratistas), en el marco de la emergencia sanitaria y registrarlos en Acta A-GDH-FT-004.</t>
  </si>
  <si>
    <t>Seguimiento a la entrega de EPP por parte de la ARL</t>
  </si>
  <si>
    <t>(Número seguimientos realizados/ Dos seguimientos a realizar en el marco de la emergencia sanitaria) x 100</t>
  </si>
  <si>
    <t>Cumplimiento de acciones formuladas</t>
  </si>
  <si>
    <t>Se verifica los soportes adjuntos la cual se evidencia dos seguimientos, acta primer seguimiento con fecha del 30 de diciembre de 2021 y segundo seguimiento mediante acta del 30 de abril de 2022
Se evidencia remision de Entrega de EPP 
Se  evidencia que cumple con la actividad propuesta</t>
  </si>
  <si>
    <t>Se evidencio la realización de los dos seguimientos, se tienen las actas, la primera del 30 de diciembre de 2021 y la segunda del 30 de abril de 2022. con sus respectivas remisiones, analisis del indicador 2/2: 100%</t>
  </si>
  <si>
    <t>PMCB-2021-040</t>
  </si>
  <si>
    <t>2021H8</t>
  </si>
  <si>
    <t>Hallazgo administrativo por faltas al principio de planeación contractual.</t>
  </si>
  <si>
    <t>Incluir lineamientos frente a la   planeación y estructuración de procesos de contratación de Consultoría e Interventoría y Obras, dentro del Manual de Contratación, según la modalidad de contratación que aplique</t>
  </si>
  <si>
    <t>se observa cumplimiento de la acción formato A-GCO-MA-2022 V9  de 17 de diciembre de 2022</t>
  </si>
  <si>
    <t>PMCB-2021-041</t>
  </si>
  <si>
    <t>2021H9</t>
  </si>
  <si>
    <t>Hallazgo administrativo por el reiterado incumplimiento de las recomendaciones técnicas realizadas por el contratista y los plazos legales establecidos en la Norma Técnica I.S. 020 TANQUES SÉPTICOS en materia de limpieza y mantenimiento de los pozos sépticos de IDIPRON</t>
  </si>
  <si>
    <t>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t>
  </si>
  <si>
    <t xml:space="preserve">Crear la Matriz de aspectos e impactos ambientales, Matriz Legal Ambiental y actualizar el Manual de Saneamiento Básico, en donde se definan las gestiones necesarias para el manejo de los pozos sépticos en las Unidades donde cuenten con este tipo de infraestructura. </t>
  </si>
  <si>
    <t>Documentos creados y /o actualizados para el manejo de pozos sépticos</t>
  </si>
  <si>
    <t>(Número documentos creados y actualizados para manejo de pozos sépticos / Número de documentos requeridos para el manejo de pozos sépticos (3))*100</t>
  </si>
  <si>
    <t xml:space="preserve">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t>
  </si>
  <si>
    <t>Evidenciar la realización de las actividades propuestas</t>
  </si>
  <si>
    <t>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t>
  </si>
  <si>
    <t xml:space="preserve">Crear la Matriz de aspectos e impactos ambientales, Matriz Legal Ambiental y actualizar el Manual de Saneamiento Básico, </t>
  </si>
  <si>
    <t>No se evidencia la elaboración de la Matriz de aspectos e impactos ambientales, Matriz Legal Ambiental y actualización del Manual de Saneamiento Básico.</t>
  </si>
  <si>
    <r>
      <t xml:space="preserve">PRIMER SEGUIMIENTO 2022: </t>
    </r>
    <r>
      <rPr>
        <sz val="10"/>
        <rFont val="Arial"/>
        <family val="2"/>
      </rPr>
      <t xml:space="preserve">Esta actividad no presenta avance de ejecución en el primer trimestre de la vigencia 2022, se espera presentar avance para el segundo trimestre.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SEGUNDO SEGUIMIENTO 2022: 
</t>
    </r>
    <r>
      <rPr>
        <sz val="10"/>
        <rFont val="Arial"/>
        <family val="2"/>
      </rPr>
      <t>El día 29 de junio, 29 de julio, 30 de Agosto  del 2022 se remitió la solicitud de creación de la Matriz de aspectos e impactos ambientales, matriz legal y la modificación del manual de saneamiento básico. Los anteriores documentos fueron aprobados y socializados por la Oficina Asesora de Planeación los días 30 de Junio, 5 de Agosto y 7 de septiembre del 2022.
Resultado indicador: ((3/3)*100%)=100%
Análisis indicador: Se crearon y/o actualizaron tres documentos (Matriz de aspectos e impactos ambientales, Matriz Legal Ambiental y Manual de Saneamiento Básico) de un total de tres documentos que se tenían programados para crear y/o actualizar, se reporta un 100% de cumplimiento del indicador
Estado: La actividad se encuentra finalizada</t>
    </r>
  </si>
  <si>
    <r>
      <t xml:space="preserve">SEGUNDO SEGUIMIENTO 2022:
</t>
    </r>
    <r>
      <rPr>
        <sz val="10"/>
        <color theme="1"/>
        <rFont val="Arial"/>
        <family val="2"/>
      </rPr>
      <t>1. A-GAM-MA-001 MANUAL DE SANEAMIENTO BASICO ACTUALIZADO
2. A-GAM-FT-025 MATRIZ DE IDENTIFICAIÓN, EVALUACION Y CONTROL DE ASPECTOS E IMPACTOS AMBIENTALES ADOPTADO
3. A-GAM-FT-026 MATRIZ LEGAL AMBIENTAL ADOPTADO
4. Adopción Documentos Manual de Saneamiento Básico
5. Adopción Documentos Matriz Identificación evaluación y control
6. Adopción Documentos Matriz Legal Ambiental</t>
    </r>
  </si>
  <si>
    <t>De acuerdo con el reporte y los soportes adjuntados, la actividad se encuentra firnalizada</t>
  </si>
  <si>
    <t>PMCB-2021-042</t>
  </si>
  <si>
    <t xml:space="preserve">Realizar el diagnóstico de acuerdo a la matriz de aspectos e impactos ambientales y matriz legal ambiental en las Unidades de Protección Integral de tipo rural. </t>
  </si>
  <si>
    <t xml:space="preserve">Diagnósticos ambientales </t>
  </si>
  <si>
    <t>Número de diagnósticos realizados / Número diagnósticos programados (4)*100</t>
  </si>
  <si>
    <t>Se adjunta acta de reunión de fecha 23/11/2021 en la que se realiza seguimiento  a  las  actividades  establecidas  en  el  plan  de  acción  del  proceso  de  gestión  ambiental  y establecer las fechas de cumplimiento y presentación de los soportes para el IV Trimestre de 2021.
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La actividad continua en ejecución</t>
  </si>
  <si>
    <t>La actividad no ha iniciado</t>
  </si>
  <si>
    <t xml:space="preserve">Realizar el diagnóstico, una vez se haya creado la matriz de aspectos e impactos ambientales y matriz legal ambiental en las Unidades de Protección Integral de tipo rural. </t>
  </si>
  <si>
    <t xml:space="preserve">No se evidencia la ejecucion del diagnóstico de acuerdo a la matriz de aspectos e impactos ambientales y matriz legal ambiental en las Unidades de Protección Integral de tipo rural. </t>
  </si>
  <si>
    <r>
      <t xml:space="preserve">PRIMER SEGUIMIENTO 2022: </t>
    </r>
    <r>
      <rPr>
        <sz val="10"/>
        <rFont val="Arial"/>
        <family val="2"/>
      </rPr>
      <t xml:space="preserve">La actividad inicia en el mes de julio de 2022, por lo tanto, no se presenta seguimiento. 
</t>
    </r>
    <r>
      <rPr>
        <b/>
        <sz val="10"/>
        <rFont val="Arial"/>
        <family val="2"/>
      </rPr>
      <t xml:space="preserve">SEGUNDO SEGUIMIENTO 2022:  
</t>
    </r>
    <r>
      <rPr>
        <sz val="10"/>
        <rFont val="Arial"/>
        <family val="2"/>
      </rPr>
      <t xml:space="preserve">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Resultado indicador: El resultado y análisis del indicador se reportará una vez se concluya la ejecución de la acción.
Estado: la actividad continúa en ejecución
</t>
    </r>
    <r>
      <rPr>
        <b/>
        <sz val="10"/>
        <rFont val="Arial"/>
        <family val="2"/>
      </rPr>
      <t xml:space="preserve">
</t>
    </r>
  </si>
  <si>
    <r>
      <t xml:space="preserve">SEGUNDO SEGUIMIENTO 2022: 
</t>
    </r>
    <r>
      <rPr>
        <sz val="10"/>
        <color theme="1"/>
        <rFont val="Arial"/>
        <family val="2"/>
      </rPr>
      <t>1.</t>
    </r>
    <r>
      <rPr>
        <b/>
        <sz val="10"/>
        <color theme="1"/>
        <rFont val="Arial"/>
        <family val="2"/>
      </rPr>
      <t xml:space="preserve"> </t>
    </r>
    <r>
      <rPr>
        <sz val="10"/>
        <color theme="1"/>
        <rFont val="Arial"/>
        <family val="2"/>
      </rPr>
      <t>Acta de Reunión - Seguimiento Gestión Ambiental VIII - 2022</t>
    </r>
  </si>
  <si>
    <t xml:space="preserve">Realizar 4 diagnósticos
 de acuerdo a la matriz de aspectos e impactos ambientales y matriz legal ambiental en las Unidades de Protección Integral de tipo rural. </t>
  </si>
  <si>
    <t>Las evidencias presentadas no satisfacen el cumplimiento de la acción propuesta</t>
  </si>
  <si>
    <t>PMCB-2021-043</t>
  </si>
  <si>
    <t xml:space="preserve">Realizar la inspección técnica de los pozos sépticos de las Unidades de Protección Integral rurales. </t>
  </si>
  <si>
    <t xml:space="preserve">Inspección técnica a los pozos sépticos </t>
  </si>
  <si>
    <t>(Número inspecciones técnicas realizadas a los pozos sépticos / Número de inspecciones técnicas programadas a los pozos sépticos (4)) *100</t>
  </si>
  <si>
    <t>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inspección técnica de los pozos sépticos de las Unidades de Protección Integral rurales. 
La actividad continua en ejecución</t>
  </si>
  <si>
    <t>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t>
  </si>
  <si>
    <t xml:space="preserve">No se evidencia  la inspección técnica de los pozos sépticos de las Unidades de Protección Integral rurales. </t>
  </si>
  <si>
    <r>
      <t xml:space="preserve">PRIMER SEGUIMIENTO 2022: </t>
    </r>
    <r>
      <rPr>
        <sz val="1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
SEGUNDO SEGUIMIENTO 2022: 
</t>
    </r>
    <r>
      <rPr>
        <sz val="10"/>
        <rFont val="Arial"/>
        <family val="2"/>
      </rPr>
      <t>El día 3 de agosto se publicó el proceso de contratación para el mantenimiento de los pozos sépticos de las UPIS Arcadia, San Francisco, El Edén y Carmen de Apicalá, el cual  se espera esté adjudicado el 15 de septiembre del 2022.
Resultado indicador: El resultado y análisis del indicador se reportará una vez se concluya la ejecución de la acción.
Estado: la actividad continúa en ejecución</t>
    </r>
  </si>
  <si>
    <r>
      <t xml:space="preserve">SEGUNDO SEGUIMIENTO 2022:
</t>
    </r>
    <r>
      <rPr>
        <sz val="10"/>
        <color theme="1"/>
        <rFont val="Arial"/>
        <family val="2"/>
      </rPr>
      <t xml:space="preserve">1. Captura de Pantalla - SECOP II - Proceso de Contratación Mantenimiento de los pozos sépticos en las sedes del Instituto por fuera de Bogotá </t>
    </r>
  </si>
  <si>
    <t>Terminar 4 inspecciónes técnica de los pozos sépticos de las Unidades de Protección Integral rurales.</t>
  </si>
  <si>
    <t>STAF- Convenios/
Contabilidad/  Gestión Logística/ G Doctal/ 
OAJ</t>
  </si>
  <si>
    <t>PMCB-2021-044</t>
  </si>
  <si>
    <t>2021H10</t>
  </si>
  <si>
    <t>Hallazgo administrativo por incumplimiento del supervisor del Contrato de Suministro 2039/2020 de las funciones a su cargo.</t>
  </si>
  <si>
    <t xml:space="preserve">Falta de seguimiento y validación de obligaciones establecidas en los procesos de contratación. </t>
  </si>
  <si>
    <t xml:space="preserve">
Capacitar a los supervisores y apoyos a la supervisión del equipo de convenios, en: (I) las diferentes etapas asociadas a los procesos contractuales (II) en la gestión documental, contable, de ingreso y egresos de elementos, asociados a los procesos contractuales. 
</t>
  </si>
  <si>
    <t>Capacitaciones  realizadas</t>
  </si>
  <si>
    <t>(Número capacitaciones realizadas / Número de capacitaciones solicitadas (4))*100</t>
  </si>
  <si>
    <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
"</t>
  </si>
  <si>
    <t>"Actividad No. 1: Realizar dos capacitaciones adicionales para completr las 4 programadas
"</t>
  </si>
  <si>
    <t>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t>
  </si>
  <si>
    <t>falta 1 capacitación de las 4 programadas.</t>
  </si>
  <si>
    <t>De acuerdo a los soportes se evidencia 3 capacitaciones realizadas y 4 solicitudes de capacitaciones.</t>
  </si>
  <si>
    <r>
      <t xml:space="preserve">PRIMER SEGUIMIENTO 2021: 
</t>
    </r>
    <r>
      <rPr>
        <sz val="10"/>
        <color rgb="FF000000"/>
        <rFont val="Arial"/>
        <family val="2"/>
      </rPr>
      <t xml:space="preserve">Mediante memorandos radicados a las áreas de Contabilidad, Almacén e Inventarios, Administración Documental y Oficina Asesora Jurídica se solicita capacitación para los supervisores y apoyo a la supervisión con el fin de fortalecer las actividades respecto de los procesos de contratación. En los meses de noviembre y diciembre la Oficina Asesora Jurídica y el área de Almacén e Inventarios realizaron 2 capacitaciones a los supervisores y apoyos a la supervisión del equipo de convenios. 
Estado: La actividad continúa en ejecución.
Resultado indicador: ((2/4) *100= 50%)
Análisis indicador: Se realizaron 2 capacitaciones de 4 solicitadas, con una ejecución del 50 % de avance en lo establecido en el indicador.
</t>
    </r>
    <r>
      <rPr>
        <b/>
        <sz val="10"/>
        <color rgb="FF000000"/>
        <rFont val="Arial"/>
        <family val="2"/>
      </rPr>
      <t xml:space="preserve">
PRIMER SEGUIMIENTO 2022:
</t>
    </r>
    <r>
      <rPr>
        <sz val="10"/>
        <color rgb="FF000000"/>
        <rFont val="Arial"/>
        <family val="2"/>
      </rPr>
      <t xml:space="preserve">Mediante memorandos radicados a las áreas de Contabilidad, Almacén e Inventarios, Gestión Documental y Oficina Asesora Jurídica se solicitaron capacitaciones para los supervisores y apoyos a la supervisión, con el fin de fortalecer las actividades respecto de los procesos de contratación. En el mes de febrero 2022, se realizó capacitación capacitación por parte del área de Gestión Documental.
Se reporta hasta este seguimiento 3 capacitaciones realizadas. 
Resultado indicador: ((3/4) *100= 75%)
Análisis indicador: Se realizaron 3 capacitaciones de 4 solicitadas, con una ejecución del 75 % 
Estado: La actividad continúa en ejecución.
</t>
    </r>
    <r>
      <rPr>
        <b/>
        <sz val="10"/>
        <color rgb="FF000000"/>
        <rFont val="Arial"/>
        <family val="2"/>
      </rPr>
      <t xml:space="preserve">SEGUNDO SEGUIMIENTO 2022: </t>
    </r>
    <r>
      <rPr>
        <sz val="10"/>
        <color rgb="FF000000"/>
        <rFont val="Arial"/>
        <family val="2"/>
      </rPr>
      <t>Se realiza capacitación del área de Contabilidad el día 25/05/2022, de acuerdo con memorando de solicitud de capacitaciones y se desarrolló mediante la plataforma Teams tratando temas de FACTURACIÓN Y CERTIFICACIÓN DE SUPERVISIÓN E INTERVENTORÍA PARA PAGOS. Asistieron a la capacitación los coordinadores y apoyos de los diferentes convenios del proyecto de inversión 7726. 
Resultado indicador: ((4/4) *100= 100%)
Análisis indicador: Se da cumplimiento del 100% de la acción dado que se realizan 4 capacitaciones de las áreas de Contabilidad, Almacén e Inventarios, Gestión Documental y Oficina Asesora Jurídica.
Estado: La actividad se encuentra finalizada</t>
    </r>
  </si>
  <si>
    <r>
      <t xml:space="preserve">PRIMER SEGUIMIENTO 2021: 
</t>
    </r>
    <r>
      <rPr>
        <sz val="10"/>
        <rFont val="Arial"/>
        <family val="2"/>
      </rPr>
      <t xml:space="preserve">Actividad 1: 
*Memorandos solicitudes capacitaciones
*Listado de asistencia capacitaciones realizadas
</t>
    </r>
    <r>
      <rPr>
        <b/>
        <sz val="10"/>
        <rFont val="Arial"/>
        <family val="2"/>
      </rPr>
      <t xml:space="preserve">
PRIMER SEGUIMIENTO 2022:
</t>
    </r>
    <r>
      <rPr>
        <sz val="10"/>
        <rFont val="Arial"/>
        <family val="2"/>
      </rPr>
      <t xml:space="preserve">1. Listado de asistencia capacitación Gestión Documental
</t>
    </r>
    <r>
      <rPr>
        <b/>
        <sz val="10"/>
        <rFont val="Arial"/>
        <family val="2"/>
      </rPr>
      <t xml:space="preserve">
SEGUNDO SEGUIMIENTO 2022: 
</t>
    </r>
    <r>
      <rPr>
        <sz val="10"/>
        <rFont val="Arial"/>
        <family val="2"/>
      </rPr>
      <t xml:space="preserve">1. Acta Capacitación
2. Listado  de asistencia             </t>
    </r>
    <r>
      <rPr>
        <b/>
        <sz val="10"/>
        <rFont val="Arial"/>
        <family val="2"/>
      </rPr>
      <t xml:space="preserve">                   </t>
    </r>
  </si>
  <si>
    <t>STAF - Convenios</t>
  </si>
  <si>
    <t>PMCB-2021-045</t>
  </si>
  <si>
    <t xml:space="preserve">Realizar seguimientos periódicos con los supervisores y/o apoyo a la supervisión para verificar el estado de ejecución de los contratos asociados a la estrategia de convenios. </t>
  </si>
  <si>
    <t xml:space="preserve">Seguimientos de verificación estado de ejecución de los contratos </t>
  </si>
  <si>
    <t>Número de seguimientos realizados / Número de seguimientos programados (3)*100</t>
  </si>
  <si>
    <t>"
Actividad No. 2 se evidencia la realización de una (1) reunion en la que se realiza el seguimeinto al estado "</t>
  </si>
  <si>
    <t>"
Actividad No. 2: Realizar dos reuniones de seguimiento mas para completar las programadas"</t>
  </si>
  <si>
    <t>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t>
  </si>
  <si>
    <t>Se evidencian 7 actas de seguimientos, superando las actas programadas de acuerdo al indicador.</t>
  </si>
  <si>
    <t>PMCB-2021-046</t>
  </si>
  <si>
    <t xml:space="preserve">Falta de seguimiento y validación de obligaciones establecidas en los procesos de contratación. 
</t>
  </si>
  <si>
    <t>Incluir dentro del Manual o Política de Buenas prácticas en Contratación lineamientos para el seguimiento de las obligaciones específicas establecidas en los contratos suscritos por la entidad</t>
  </si>
  <si>
    <t>Manual o política con lineamiento incluido</t>
  </si>
  <si>
    <t>Un (1) Manual o política con lineamiento incluido</t>
  </si>
  <si>
    <t>* Se evidencia dentro del Manual de Buenas practicas en contratación - A-GCO-MA-003, en el numeral 5.2.6 Lineamientos para el correcto ejercicio de la supervisión e interventoria se dran los lineamientos para el seguimiento de la obligaciones especificas</t>
  </si>
  <si>
    <t>Se observa cumplimiento en las evidencias formato A-GCO-MA-003 V 2 DE 25 DE ABRIL DE 2022</t>
  </si>
  <si>
    <t>Gestión Financiera-Oficina Asesora Jurídica</t>
  </si>
  <si>
    <t>PMCB-2021-047</t>
  </si>
  <si>
    <t xml:space="preserve">3.1.3.8 </t>
  </si>
  <si>
    <t>2021H11</t>
  </si>
  <si>
    <t xml:space="preserve">Hallazgo administrativo por cuanto las facturas presentadas por el contratista en el Contrato de Prestación de Servicios 1433/2020 no contienen la descripción detallada de los servicios prestados, el valor unitario ni la cantidad de servicios facturados. </t>
  </si>
  <si>
    <t>No se ha brindado una capacitación específica de los requisitos que deben cumplir las facturas electrónicas que presentan los contratistas.</t>
  </si>
  <si>
    <t xml:space="preserve">*Emitir lineamientos frente a como se debe realizar la facturación de los procesos contractuales de la entidad. </t>
  </si>
  <si>
    <t>Lineamientos en facturación</t>
  </si>
  <si>
    <t>1 lineamiento emitido en facturación</t>
  </si>
  <si>
    <t xml:space="preserve">Se evidencia memorando de Lineamientos para el registro del periodo certificado para pago. </t>
  </si>
  <si>
    <t>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t>
  </si>
  <si>
    <t>Franklin Augusto Serrano Rojas</t>
  </si>
  <si>
    <t>Subdireccionadministrativa y financiera</t>
  </si>
  <si>
    <t>PMCB-2021-048</t>
  </si>
  <si>
    <t xml:space="preserve">Socialización de los lineamientos frente a como se debe realizar la facturación de los procesos contractuales de la entidad. </t>
  </si>
  <si>
    <t>Socialización de lineamientos frente a facturación</t>
  </si>
  <si>
    <t>(Número de socializaciones realizadas / Una socialización programada)*100</t>
  </si>
  <si>
    <t>* se evidencia la citación a la socialización de los linemientos, listado de asistencia a la sociliazación y presentación en PP sobre lineamientos de facturación</t>
  </si>
  <si>
    <t>Las evidencias aportadas subsanan el hallazgo y mitigan la probabilidad de una nueva materialización del riesgo</t>
  </si>
  <si>
    <t>Área de Comunicaciones</t>
  </si>
  <si>
    <t>PMCB-2021-049</t>
  </si>
  <si>
    <t>2021H12</t>
  </si>
  <si>
    <t>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t>
  </si>
  <si>
    <t>Ausencia de documentos que confirmen que la Entidad cumplió con lo ordenado en el artículo 24 de Decreto 492/19 solicitando a la Imprenta Distrital los bienes y servicios contratados</t>
  </si>
  <si>
    <t>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t>
  </si>
  <si>
    <t>procedimientos modificados</t>
  </si>
  <si>
    <t>Procedimiento y manual modificado/ Procedimiento y manual programado a modificar</t>
  </si>
  <si>
    <t>Se evidencia el procedimiento Realización de piezas comunicativas E-COM-PR-001 con fecha de vigencia del 17-11-2021
Tambien se adjunta el documento Word del Manual operativo comunicaciones E-COM-MA-001</t>
  </si>
  <si>
    <t>Aprobar y oficializar el Manual Operativo de Comunicaciones E-COM-MA-001</t>
  </si>
  <si>
    <t>* En la carpeta de evidencias del tablero de control no se encuentra los soportes mecionados en el avance. Si bien se adjuntan links de consulta, los documentos deben estar cargados en la carpeta de SharePoint asignada para los soportes del plan demejoramiento de Comunicaciones.
*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 Se deja el % de avance del seguimiento pasado con fecha del 23/02/2022</t>
  </si>
  <si>
    <t>Aprobar y Oficializar el Manual Operativo de Comunicaciones - E-COM-MA-001</t>
  </si>
  <si>
    <t xml:space="preserve">verificadas las evidencias se observa el documento código E-COM-PR-001 versión 05 de 17 de noviembre de 2021 en cual se indica el deber de comunicar a la imprenta previo a contratar la realización de piezas publicitarias. </t>
  </si>
  <si>
    <t>PMCB-2021-050</t>
  </si>
  <si>
    <t>2021H13</t>
  </si>
  <si>
    <t>Hallazgo administrativo con incidencia fiscal en cuantía de $139.830.255 y presunta disciplinaria porque se identifican diferencias en la entrega de los elementos adquiridos mediante Contrato de Suministro 1014/2020</t>
  </si>
  <si>
    <t xml:space="preserve">El expediente contractual aportado por IDIPRON no contiene los informes de supervisión ni los de ejecución presentados por el contratista
</t>
  </si>
  <si>
    <t>Realizar modificación de formato informe de supervisión de bienes y servicios A-GCO-FT-052, incluyendo la firma del contratista y del supervisor dando fe del cumplimiento de todas las obligaciones especificas</t>
  </si>
  <si>
    <t>Formato informe de Supervisión Bienes y Servicios A-GCO-FT-052 modificado</t>
  </si>
  <si>
    <t>FormatoA-GCO-FT-052 modificado</t>
  </si>
  <si>
    <t>* Se evidencia el Formato Imforme de supervisión contratos de bienes y servicios - A-GCO-FT-052, Versión 2, con vigencia del 16 de marzo del 2022, en donde se puede observar el espacio para la firma del contratista, supervisor y apoyo a la supervisión.</t>
  </si>
  <si>
    <t>Area de comunicaciones</t>
  </si>
  <si>
    <t>PMCB-2021-051</t>
  </si>
  <si>
    <t>2021H14</t>
  </si>
  <si>
    <t>No se proporcionó al Equipo Auditor evidencia de saldo, uso, destinación y/o entrega del total de los artículos adquiridos en el marco del Contrato de Suministro 1014/2020.</t>
  </si>
  <si>
    <t xml:space="preserve">Establecer punto de control para la entrega de elementos del área de comunicaciones </t>
  </si>
  <si>
    <t>Punto de control</t>
  </si>
  <si>
    <t>Punto de control establecido/Punto de control (1)*100</t>
  </si>
  <si>
    <t>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t>
  </si>
  <si>
    <t xml:space="preserve">No se identifica con la evidencia allegada elementos que permitan determinar cumplimiento respecto al hallazgo(elementos adquiridos vs. entregados contrato 1014-2020). la evidencia se refiere a un procedimiento de realización de piezas de comunicación. </t>
  </si>
  <si>
    <t xml:space="preserve">Desde el área de comunicaciones se elaboró y oficializó  el procedimiento:  Elaboración y eliminación de elementos de identidad visual E-COM-IN-003 versión 2, documento del 17 de noviembre del 2021 que establece la ruta para la elaboración y eliminación de elementos de identidad visual adquiridos por el IDIPRON. 
El mencionado documento apoya el proceso de comunicaciones y se establece como punto de control para la entrega de elementos adquiridos por el área de comunicaciones permitiendo tener un registro y soporte de mismo. De esta manera se logra mitigar en futuras contrataciones el hallazgo identificado. 
Es preciso señalar que, la acción es preventiva y no correctiva al hallazgo toda vez que el contrato auditado ya fue ejecutado y liquidado y el material adquirido bajo este contrato fue entregado por la anterior administración. 
Actualmente el área de comunicaciones no ha suscrito ningun  contrato de suministro de elementos de identidad visual o producción de material de merchandising por lo que no se puede reportar o entregar evidencias de la aplicación del control mencionado y establecido. 
Desde el área de comunicaciones se adelantó en octubre de 2022 el ajuste al procedimiento Elaboración y eliminación de elementos de identidad visual E-COM-IN-003 donde se establecen los puntos de control y responsables del área respecto a la elaboración, control y eliminación de los elementos visuales institucionales. El documento se encuentra en revisión y aprobación de la OAP para su posterior oficialización.  
Teniendo en cuenta que la acción definida en la actividad del presente plan de mejoramiento consiste en generar un punto de control para la entrega de elementos del área de comunicaciones es preciso indicar que así se cumple al 100% con lo establecido al contar con el documento ya mencionado. </t>
  </si>
  <si>
    <r>
      <t xml:space="preserve">Procedimiento: Elaboración y eliminación de elementos de identidad visual.
https://idipronbgta-my.sharepoint.com/:b:/g/personal/comunicaciones_idipron_gov_co/EZteY11_RixJg45AQ41IpTUBdPnJ9HW-kdGJCM_rq_nmNA?e=6zuJbf
Se adjunta el Plan Anual de Adquisiciones PAA 2021 y 2022 donde se observa que el área de comunicaciones no ha suscrito ningun contrato de suministro de elementos visuales. Así mismo el acta de liquidación del contrato 1014/2020.
</t>
    </r>
    <r>
      <rPr>
        <b/>
        <sz val="11"/>
        <color rgb="FF000000"/>
        <rFont val="Calibri"/>
        <family val="2"/>
        <scheme val="minor"/>
      </rPr>
      <t xml:space="preserve">Se adjunta proyección de procedimiento ajustado versión 3. </t>
    </r>
  </si>
  <si>
    <t>Definir el punto de control en el procedimiento para la entrega de elementos adquiridos por el área de comunicaciones permitiendo tener un registro y soporte del mismo.</t>
  </si>
  <si>
    <t>Gestion Doctal/Mante de Bienes / Servicios Admtivos / Gestion Ambiental / OAJ /  Gestión Financiera</t>
  </si>
  <si>
    <t>PMCB-2021-052</t>
  </si>
  <si>
    <t>2021H15</t>
  </si>
  <si>
    <t>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t>
  </si>
  <si>
    <t>No se realizan revisiones periódicas a los expedientes contractuales de las áreas</t>
  </si>
  <si>
    <t>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</si>
  <si>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 xml:space="preserve">Revisión expedientes contractuales </t>
  </si>
  <si>
    <t>Número de revisiones a las carpetas contractuales  realizadas / Número de revisiones a las carpetas contractuales programadas (3)*100</t>
  </si>
  <si>
    <t>Se observa evidencia de una revisión aleatoria de los expedientes contractuales correspondientes a bienes y servicios, de las áreas de Mantenimiento de Bienes, Servicios Administrativos y Gestión Ambiental.</t>
  </si>
  <si>
    <t>Es necesario realizar las 3 revisiones programadas a todos los procesos implicados. Así mismo se requiere evidenciar que las revisiones realizadas correspondan al 20% de los eexpedientes, tal como lo plantea la acción.</t>
  </si>
  <si>
    <t>Se evidencia una revision aleatoria de los expedientes contratuales para una primera revision programada de tres solicitadas. Falta evidenciar que la muestra revisada corresponda al 20% de los expedientes.</t>
  </si>
  <si>
    <r>
      <t xml:space="preserve">PRIMER SEGUIMIENTO 2022: </t>
    </r>
    <r>
      <rPr>
        <sz val="10"/>
        <color rgb="FF000000"/>
        <rFont val="Arial"/>
        <family val="2"/>
      </rPr>
      <t xml:space="preserve">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Resultado indicador: ((1/3)*100= 33,33%)
Análisis indicador: Se reporta un avance del 33,33% con una revisión realizada de tres revisiones programadas.
Estado: La actividad continúa en ejecución
</t>
    </r>
    <r>
      <rPr>
        <b/>
        <sz val="10"/>
        <color rgb="FF000000"/>
        <rFont val="Arial"/>
        <family val="2"/>
      </rPr>
      <t xml:space="preserve">
SEGUNDO SEGUIMIENTO 2022:
</t>
    </r>
    <r>
      <rPr>
        <sz val="10"/>
        <color rgb="FF000000"/>
        <rFont val="Arial"/>
        <family val="2"/>
      </rPr>
      <t>El pasado 02 de julio se llevó a cabo la segunda revisión aleatoria de expedientes contractuales de procesos de contratación de bienes y servicios de las áreas establecidas en la actividad. 
(Número total de contratos de bienes y servicios revisados / Número total de contratos de bienes y servicios)
Servicios administrativos: (5/9)
Gestión Ambiental: (8/8)
Mantenimiento de bienes: (5/6)
Resultado del indicador: ((2/3) * 100% )= 66,66% 
Análisis indicador: Se han realizado dos revisiones a expedientes contractuales de 3 programadas, el 24 de febrero y 2 de julio de la presente vigencia con un avance del 66,66%
Estado: La actividad se encuentra en ejecución</t>
    </r>
  </si>
  <si>
    <r>
      <t xml:space="preserve">PRIMER SEGUIMIENTO 2022: 
</t>
    </r>
    <r>
      <rPr>
        <sz val="10"/>
        <rFont val="Arial"/>
        <family val="2"/>
      </rPr>
      <t xml:space="preserve">1. Correo electrónico conclusiones de los expedientes revisados 
2. Acta mesa de trabajo
</t>
    </r>
    <r>
      <rPr>
        <b/>
        <sz val="10"/>
        <rFont val="Arial"/>
        <family val="2"/>
      </rPr>
      <t xml:space="preserve">
SEGUNDO SEGUIMIENTO 2022:
</t>
    </r>
    <r>
      <rPr>
        <sz val="10"/>
        <rFont val="Arial"/>
        <family val="2"/>
      </rPr>
      <t>1. Acta mesa de trabajo revisión expedientes</t>
    </r>
  </si>
  <si>
    <t>Realizar la revisión del total de los expedientes conforme a lo programado.</t>
  </si>
  <si>
    <t>Se observa dentro de la información que aportó el proceso en el primer y segundo seguimiento los siguientes documentos:
1. Correo electrónico conclusiones de los expedientes revisados
2. Acta mesa de trabajo
3. Acta mesa de trabajo revisión expedientes
Analizada la información citada, se observa que  aún no se ha realizado la revisión total de los expedientes (carpetas contractuales) de acuerdo a la programación establecida por el proceso.</t>
  </si>
  <si>
    <t>Servicios Administrativos</t>
  </si>
  <si>
    <t>PMCB-2021-053</t>
  </si>
  <si>
    <t>2021H16</t>
  </si>
  <si>
    <t>Hallazgo administrativo por deficiencias en la planeación del Contrato de Prestación de Servicios No.2137 de 2020.</t>
  </si>
  <si>
    <t>En la planeación inicial del contrato de Prestación de Servicios No.2137 de 2020, no se previeron las mayores cantidades del servicio que surgieron con ocasión a la pandemia por Covid-19</t>
  </si>
  <si>
    <t>Capacitar a los supervisores y/o apoyos a la supervisión del proceso Servicios Administrativos, respecto al Principio de Planeación en la contratación en referencia a  tener en cuenta los consumos históricos para el alcance de los nuevos procesos contractuales</t>
  </si>
  <si>
    <t>Capacitación principio de Planeación en la Contratación</t>
  </si>
  <si>
    <t>Número de capacitaciones realizadas /  Número de capacitaciones solicitadas (1)*100</t>
  </si>
  <si>
    <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La actividad aun se encuentra en ejecución"</t>
  </si>
  <si>
    <t>Realizar la capacitación</t>
  </si>
  <si>
    <t xml:space="preserve">Se verifican los soportes adjuntos y se evidencia:
Capacitación realizada el 25 de marzo de 2022 a todos los suepervisores mediante acta de reunión.
Se evidencia lista de asistencia y presentación de la capacitación 
Se evidencia que se cumple la actividad propuesta. </t>
  </si>
  <si>
    <t>Se observa que se realizó la capacitación dirigida a servicios administrativos con ocasión al hallazgo 3.1.3.12, la capacitación fue realizada por la oficina jurídica, se aporta acta y materia de la capacitación.</t>
  </si>
  <si>
    <t>PMCB-2021-054</t>
  </si>
  <si>
    <t>2021H17</t>
  </si>
  <si>
    <t>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t>
  </si>
  <si>
    <t>El Manual de Contratación, no cuenta con lineamientos claros para procesos de contratación de Consultoría e Interventoría y Obra</t>
  </si>
  <si>
    <t>Incluir lineamientos frente a la planeación  y estructuración de procesos de contratación de Consultoría e Interventoría y Obras, dentro del Manual de Contratación, según la modalidad de contratación que aplique</t>
  </si>
  <si>
    <t>se observa en evidencias cumplimiento formato A-GCO-MA-2021 V 9 17 de dic 2021</t>
  </si>
  <si>
    <t>PMCB-2021-055</t>
  </si>
  <si>
    <t>2021H18</t>
  </si>
  <si>
    <t>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t>
  </si>
  <si>
    <t>Falta de socialización de la operatividad y funcionamiento de las sedes y/o Unidades de Protección Integral</t>
  </si>
  <si>
    <t>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t>
  </si>
  <si>
    <t xml:space="preserve"> Formato A-GCO-FT-023 con punto de control</t>
  </si>
  <si>
    <t>Formato de REQUERIMIENTOS TÉCNICOS CONTRATACIÓN DE BIENES, PRODUCTOS, OBRAS Y/O SERVICIOS A-GCO-FT-023 actualizado</t>
  </si>
  <si>
    <t>*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t>
  </si>
  <si>
    <t>se observa em evidencias cumplimiento de acción formato A-GCO-FT-023 V.3 abril 19 de 2022</t>
  </si>
  <si>
    <t>Servicios Administrativos - Transportes</t>
  </si>
  <si>
    <t>PMCB-2021-056</t>
  </si>
  <si>
    <t>2021H19</t>
  </si>
  <si>
    <t>Hallazgo administrativo por cuanto una vez evaluada la evidencia resultado de la ejecución de la acción correctiva #1 Hallazgo 3.2.22 Auditoría de Desempeño Código 98 PAD 2020 fue calificada como cumplida inefectiva</t>
  </si>
  <si>
    <t xml:space="preserve">El punto de control no se estableció de manera clara y con responsables en los documentos del área de transporte </t>
  </si>
  <si>
    <t>Establecer en el procedimiento PARQUE AUTOMOTOR A-SAD-PR-003, una actividad que garantice la verificación de la descripción detallada de las actividades realizadas en el período por parte de los contratistas</t>
  </si>
  <si>
    <t>Procedimiento PARQUE AUTOMOTOR A-SAD-PR-003 ajustado</t>
  </si>
  <si>
    <t xml:space="preserve">Procedimiento ajustado </t>
  </si>
  <si>
    <t>Se evidencia procedimiento actualizado</t>
  </si>
  <si>
    <t xml:space="preserve">Se verifican los soportes adjuntos y se evidencia:
Actualización del procedimiento Administración del Parque automotor en donde se evidencia inclusión de las actividades
Se verifica soporte de oficialización del documento y publicación del mismo.
Se evidencia que se cumple la actividad propuesta. </t>
  </si>
  <si>
    <t>Se observa la actualización y modificación del procedimiento PARQUE AUTOMOTOR A-SAD-PR-003, estableciendo una actividad para garantizar el detalle de las actividades realizadas por los contratistas.</t>
  </si>
  <si>
    <t>PMCB-2021-057</t>
  </si>
  <si>
    <t>Actualizar el formato "INFORME DE ACTIVIDADES A-GCO-FT-002" incluyendo el Visto Bueno del apoyo a la supervisión</t>
  </si>
  <si>
    <t xml:space="preserve">Actualización formato "INFORME DE ACTIVIDADES A-GCO-FT-002" </t>
  </si>
  <si>
    <t>Formato actualizado</t>
  </si>
  <si>
    <t>* Se evidencia el Formato Informe de actividades contrato - A-GCO-FT-002, Versión 7, con vigencia del 16 de marzo del 2022, en donde se puede observar al final del formato que se incluye el espacio para la firma y visto bueno por el apoyo de la supervisión</t>
  </si>
  <si>
    <t>se observa cumplimiento de la acción en formato A-GCO-FT-002 marzo 16 de 2022</t>
  </si>
  <si>
    <t>Gestión Doctal/Mto de Bienes / Servicios Adtivos / Gestión Ambiental / OAJ /  Gestión Financiera</t>
  </si>
  <si>
    <t>PMCB-2021-058</t>
  </si>
  <si>
    <t>2021H20</t>
  </si>
  <si>
    <t>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t>
  </si>
  <si>
    <t>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</si>
  <si>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t>
  </si>
  <si>
    <t>Es necesario realizar las 3 revisisoones programadas a todos los procesos implicados. Así mismo se requiere evidenciar que las revisiones realizadas correspondan al 20% de los eexpedientes, tal como lo plantea la acción.</t>
  </si>
  <si>
    <r>
      <t xml:space="preserve">PRIMER SEGUIMIENTO 2022: 
</t>
    </r>
    <r>
      <rPr>
        <sz val="10"/>
        <rFont val="Arial"/>
        <family val="2"/>
      </rPr>
      <t xml:space="preserve">1. Correo electrónico conclusiones de los expedientes revisados 
2. Acta mesa de trabajo
</t>
    </r>
    <r>
      <rPr>
        <b/>
        <sz val="10"/>
        <rFont val="Arial"/>
        <family val="2"/>
      </rPr>
      <t xml:space="preserve">SEGUNDO SEGUIMIENTO 2022:
</t>
    </r>
    <r>
      <rPr>
        <sz val="10"/>
        <rFont val="Arial"/>
        <family val="2"/>
      </rPr>
      <t>1. Acta mesa de trabajo revisión de expedientes</t>
    </r>
  </si>
  <si>
    <t>Se observa dentro de la información que aportó el proceso en el primer y segundo seguimiento los siguientes documentos:
1. Correo electrónico conclusiones de los expedientes revisados
2. Acta primera revisión a expedientes contractuales
3. Acta segunda revisión a expedientes contractuales
Analizada la información citada, se observa que  aún no se ha realizado la revisión total de los expedientes (carpetas contractuales) de acuerdo a la programación establecida por el proceso.</t>
  </si>
  <si>
    <t>PMCB-2021-059</t>
  </si>
  <si>
    <t>2021H21</t>
  </si>
  <si>
    <t>Hallazgo administrativo por el incumplimiento del principio de efectividad, debido a que los actos realizados para el cumplimiento de las acciones correctivas, no subsanaron la causa de los hallazgos, 3.2.1, 3.2.13 y 3.2.14 de la Auditoría de Desempeño Código 98 respectivamente</t>
  </si>
  <si>
    <t>PMCB-2021-060</t>
  </si>
  <si>
    <t>Se observa cumplimiento de acción formato A-GCO-FT-002 V. 07 de 16 de marzo de 2022</t>
  </si>
  <si>
    <t>PMCB-2021-061</t>
  </si>
  <si>
    <t>2021H22</t>
  </si>
  <si>
    <t xml:space="preserve">Hallazgo administrativo por incumplimiento a los lineamientos de la Secretaría Distrital de Planeación sobre la Formulación de las metas 1 y 3 del Proyecto 7720. </t>
  </si>
  <si>
    <t>Porque la Formulación de las metas 1 y 3 del proyecto de inversión 7720 se proyectó en términos de unidad de medida porcentaje y no magnitudes en número de personas (NNAJ)</t>
  </si>
  <si>
    <t>Solicitar a la Secretaria Distrital de Planeación concepto sobre la formulación de las metas del proyecto de inversión 7720; y si se ratifica su no cumplimiento, proceder a gestionar con DNP y Secretaría Distrital de Planeación las indicaciones por ellos formuladas.</t>
  </si>
  <si>
    <t>Solicitud de concepto</t>
  </si>
  <si>
    <t>No. Conceptos solicitados recibidos/No. De conceptos solicitados*100</t>
  </si>
  <si>
    <t>Se evidencia el concepto tecnico enviado por la Secretaria de Planeación con fecha del 4 de enero del 2022 sobre la Solicitud concepto acerca a la metas del Proyeccto 7720, en ejecución en el IDIPRON</t>
  </si>
  <si>
    <t>Accion pendiente por evaluacion. Reportada en seguimiento anterior.
Producto del concepto solicitado a la Secretaría Distirtal de Planeación se adjunta Borrador de solicitud a DNP y a  Planeación Distrital</t>
  </si>
  <si>
    <t>Si bien, se cuenta con el documento emitido por la SDP, dice “la SDP se abstiene de emitir concepto respecto a si las metas del proyecto 7720 cumplen con los lineamientos establecidos”; lo cual no es una acción efectiva para el hallazgo formulado.</t>
  </si>
  <si>
    <r>
      <t xml:space="preserve">Avance de actividades: 
</t>
    </r>
    <r>
      <rPr>
        <sz val="11"/>
        <color rgb="FF000000"/>
        <rFont val="Calibri"/>
        <family val="2"/>
        <scheme val="minor"/>
      </rPr>
      <t xml:space="preserve">
Se recibieron Dos conceptos Uno a secretaría Distrital de Planeación, el cual  indicó:  </t>
    </r>
    <r>
      <rPr>
        <i/>
        <sz val="11"/>
        <color rgb="FF000000"/>
        <rFont val="Calibri"/>
        <family val="2"/>
        <scheme val="minor"/>
      </rPr>
      <t xml:space="preserve">se abstiene de emitir concepto respecto a si las metas del proyecto
7720 cumplen con los lineamientos establecidos por el “Manual de usuario para la
administración y operación del Banco Distrital de Programas y Proyectos”, Versión 3,
</t>
    </r>
    <r>
      <rPr>
        <sz val="11"/>
        <color rgb="FF000000"/>
        <rFont val="Calibri"/>
        <family val="2"/>
        <scheme val="minor"/>
      </rPr>
      <t xml:space="preserve">y el segundo fue emitido por El Departamento Administrativo de Planeación distrital el cual indicó:   </t>
    </r>
    <r>
      <rPr>
        <i/>
        <sz val="11"/>
        <color rgb="FF000000"/>
        <rFont val="Calibri"/>
        <family val="2"/>
        <scheme val="minor"/>
      </rPr>
      <t xml:space="preserve">Los cuatro indicadores y metas presentados parecen responder a ejercicios de planeación
superiores a la formulación de un proyecto, y su seguimiento combinado con el seguimiento a los
indicadores de producto y de gestión de los proyectos de inversión, permitiría complementar la
información para la toma de decisiones en el logro de los objetivos planteados y en la mejora de las
políticas públicas....
</t>
    </r>
    <r>
      <rPr>
        <b/>
        <i/>
        <u val="double"/>
        <sz val="11"/>
        <color rgb="FF000000"/>
        <rFont val="Calibri"/>
        <family val="2"/>
        <scheme val="minor"/>
      </rPr>
      <t xml:space="preserve">Resultado indicador:  
</t>
    </r>
    <r>
      <rPr>
        <sz val="11"/>
        <color rgb="FF000000"/>
        <rFont val="Calibri"/>
        <family val="2"/>
        <scheme val="minor"/>
      </rPr>
      <t xml:space="preserve">2 conceptos solicitados (secretaría Distrital de Planeación y Departamento Administrativo de Planeación distrital) = 100%
</t>
    </r>
    <r>
      <rPr>
        <b/>
        <i/>
        <u val="double"/>
        <sz val="11"/>
        <color rgb="FF000000"/>
        <rFont val="Calibri"/>
        <family val="2"/>
        <scheme val="minor"/>
      </rPr>
      <t xml:space="preserve">
Analisis del Indicador: 
</t>
    </r>
    <r>
      <rPr>
        <sz val="11"/>
        <color rgb="FF000000"/>
        <rFont val="Calibri"/>
        <family val="2"/>
        <scheme val="minor"/>
      </rPr>
      <t>Se da cum plimiento del 100% de la accion ya que se realizo solicitud de dos conceptos ante la secretaría Distrital de Planeación y Departamento Administrativo de Planeación distrital</t>
    </r>
  </si>
  <si>
    <t>Se anexan los dos conceptos emitidos por las entidades mencionadas</t>
  </si>
  <si>
    <t>Se observa que se realizo solicitud de dos conceptos S2021EE3561,SDP1-2021-125035 Asunto:Solicitud concepto acerca metasProyecto7720,en ejecución IDIPRON ante la secretaría Distrital de Planeación y el 23 de agosto de 2022 asunto: Emitir concepto técnico que determine si las metas del proyecto de Inversión 7720 IDIPRON,cumplen con lineamientos técnicos establecidos para la elaboración metas de proyectos deinversión ante el  Departamento Administrativo de Planeación distrital</t>
  </si>
  <si>
    <t>PMCB-2021-062</t>
  </si>
  <si>
    <t xml:space="preserve">3.2.1.2 </t>
  </si>
  <si>
    <t>2021H23</t>
  </si>
  <si>
    <t>Hallazgo administrativo por inadecuado seguimiento a indicadores de efectividad en la transgrediendo los principios del proceso planeación</t>
  </si>
  <si>
    <t>Porque el seguimiento a los indicadores de efectividad no son analizados y tomados como herramienta aportante en la toma de decisiones de la entidad</t>
  </si>
  <si>
    <t>Realizar la actualización e implementación de la metodología para la construcción, seguimiento y evaluación de los indicadores de la Entidad a la luz de los lineamientos establecidos por el DAFP.</t>
  </si>
  <si>
    <t>Metodología actualizada e implementada</t>
  </si>
  <si>
    <t>Documento metodológico actualizado e implementado/1 Documento Metodológico para actualizar e implementar*100</t>
  </si>
  <si>
    <t>implementacion de metodologia</t>
  </si>
  <si>
    <t>El manual para la formulación, monitoreo y seguimiento de indicadores, presentado como evidencia, subsana el hallazgo y mitiga la probabilidad de una nueva materialización del riesgo.</t>
  </si>
  <si>
    <t>PMCB-2021-063</t>
  </si>
  <si>
    <t>3.2.1.3</t>
  </si>
  <si>
    <t>2021H24</t>
  </si>
  <si>
    <t xml:space="preserve">Hallazgo administrativo por incumplimiento a los principios de planeación al no contar con un Plan Estratégico Institucional aprobado. </t>
  </si>
  <si>
    <t>Porque se encontraba pendiente por actualizar información que era parte del documento del plan estratégico</t>
  </si>
  <si>
    <t>Publicar documento plan estratégico de la entidad</t>
  </si>
  <si>
    <t>Publicación de documento</t>
  </si>
  <si>
    <t>Documento publicado/1 Documento proyectado a publicar</t>
  </si>
  <si>
    <t>Se evidencia correo y formato de solicitud de diagramacion</t>
  </si>
  <si>
    <t>Documento publicado</t>
  </si>
  <si>
    <t>Se evidencia la publicación del documento en la página web del Instituto</t>
  </si>
  <si>
    <t>Las evidencias aportadas y la verificación de la existencia del Plan estatégico en la página web del IDIPRON, subsanan el hallazgo</t>
  </si>
  <si>
    <t>PMCB-2021-064</t>
  </si>
  <si>
    <t>3.2.1.4</t>
  </si>
  <si>
    <t>2021H25</t>
  </si>
  <si>
    <t>Hallazgo administrativo por la inefectividad e Ineficacia de la Acción # 1 del Hallazgo 3.1.1 de la Auditoria de Desempeño Código 105 - PAD 2020.</t>
  </si>
  <si>
    <t>Porque, la proyección de la meta fue sub programada atendiendo  el histórico de atención</t>
  </si>
  <si>
    <t>Construir herramienta metodológica que permita proyectar con una mayor precisión la población que atenderá el IDIPRON</t>
  </si>
  <si>
    <t>Herramienta de proyección metas poblacionales</t>
  </si>
  <si>
    <t>No. De Herramientas construidas/No. De Herramientas proyectadas (1)*100</t>
  </si>
  <si>
    <t>Se adjunta el primer borrador de la proyección de la formula proyección metas proyecto 7720</t>
  </si>
  <si>
    <t>Herramienta proyectada y aprobada</t>
  </si>
  <si>
    <t>Se evidencia borrador en excel</t>
  </si>
  <si>
    <t>herramienta metodológica  en version final que permita proyectar con una mayor precisión la población que atenderá el IDIPRON</t>
  </si>
  <si>
    <t>En la evidencia a portada se observa un archivo en Excel, se recomienda avanzar en las accione propuestas.</t>
  </si>
  <si>
    <r>
      <t xml:space="preserve">Avance de actividades: 
</t>
    </r>
    <r>
      <rPr>
        <sz val="11"/>
        <color rgb="FF000000"/>
        <rFont val="Calibri"/>
        <family val="2"/>
        <scheme val="minor"/>
      </rPr>
      <t xml:space="preserve">
Herramienta de  proyeccción metas Proyecto 7720 a ser establecido en el documento de criterios
</t>
    </r>
    <r>
      <rPr>
        <b/>
        <u val="double"/>
        <sz val="11"/>
        <color rgb="FF000000"/>
        <rFont val="Calibri"/>
        <family val="2"/>
        <scheme val="minor"/>
      </rPr>
      <t xml:space="preserve">Resultado indicador:  
</t>
    </r>
    <r>
      <rPr>
        <sz val="11"/>
        <color rgb="FF000000"/>
        <rFont val="Calibri"/>
        <family val="2"/>
        <scheme val="minor"/>
      </rPr>
      <t xml:space="preserve">1 herramienta construida/1 herramienta proyectada = 100%
</t>
    </r>
    <r>
      <rPr>
        <b/>
        <u val="double"/>
        <sz val="11"/>
        <color rgb="FF000000"/>
        <rFont val="Calibri"/>
        <family val="2"/>
        <scheme val="minor"/>
      </rPr>
      <t xml:space="preserve">
Analisis del Indicador: 
</t>
    </r>
    <r>
      <rPr>
        <sz val="11"/>
        <color rgb="FF000000"/>
        <rFont val="Calibri"/>
        <family val="2"/>
        <scheme val="minor"/>
      </rPr>
      <t xml:space="preserve">Se da cumplimiento del 100% de la accion, ya que se tiene Herramienta de  proyeccción metas Proyecto 7720 </t>
    </r>
  </si>
  <si>
    <t>Se anexa herramienta</t>
  </si>
  <si>
    <t xml:space="preserve">Se observa que se tiene Herramienta de  proyeccción metas Proyecto 7720 </t>
  </si>
  <si>
    <t>Mantenimiento de Bienes</t>
  </si>
  <si>
    <t>PMCB-2021-065</t>
  </si>
  <si>
    <t>2021H26</t>
  </si>
  <si>
    <t>Hallazgo administrativo por omisión de revisión periódica de la vida útil de la propiedad, planta y equipo del IDIPRON</t>
  </si>
  <si>
    <t>Incumplimiento de lo dispuesto en la normatividad vigente afectando el proceso contable en detrimento de la calidad y oportunidad de la información</t>
  </si>
  <si>
    <t>Actualizar el avalúo de bienes inmuebles de la entidad</t>
  </si>
  <si>
    <t>Avalúo</t>
  </si>
  <si>
    <t>Avalúo actualizado</t>
  </si>
  <si>
    <t>El proceso no aporta evidencia de avance en la actividad, dado que inicia en febrero de 2022</t>
  </si>
  <si>
    <t>Pendiente actualizar el avalúo de bienes inmuebles de la entidad</t>
  </si>
  <si>
    <t>El proceso no aporta evidencia de avance en la actividad.
Actividad aun se encuentra en ejecución</t>
  </si>
  <si>
    <t>No se evidencia soporte de la actualización avaluo de bienes inmuebles de la entidad
Analisis del indicador: 0%</t>
  </si>
  <si>
    <r>
      <t xml:space="preserve">PRIMER SEGUIMIENTO 2022: 
</t>
    </r>
    <r>
      <rPr>
        <sz val="10"/>
        <rFont val="Arial"/>
        <family val="2"/>
      </rPr>
      <t xml:space="preserve">El equipo se encuentra adelantando las gestiones internas para el desarrollo de la actividad. 
Estado: La actividad continua en ejecución
</t>
    </r>
    <r>
      <rPr>
        <b/>
        <sz val="10"/>
        <rFont val="Arial"/>
        <family val="2"/>
      </rPr>
      <t xml:space="preserve">
SEGUNDO SEGUIMIENTO 2022:
</t>
    </r>
    <r>
      <rPr>
        <sz val="10"/>
        <rFont val="Arial"/>
        <family val="2"/>
      </rPr>
      <t>Se radicó oficio el día 5 de septiembre de 2022, al Director del Sector de Integración Social de la Contraloría de Bogotá, solicitando modificación y prórroga de la acción.
Resultado y análisis del indicador: La actualización del avalúo se encuentra en proceso, se realizará la medición del indicador una vez culmine el proceso. 
Estado: La actividad continua en ejecución</t>
    </r>
  </si>
  <si>
    <r>
      <t xml:space="preserve">
SEGUNDO SEGUIMIENTO 2022:
</t>
    </r>
    <r>
      <rPr>
        <sz val="10"/>
        <rFont val="Arial"/>
        <family val="2"/>
      </rPr>
      <t>1. Memorando solicitud modificación y prórroga</t>
    </r>
  </si>
  <si>
    <t>Realizar el la actualización del avalúo de bienes inmuebles de la entidad</t>
  </si>
  <si>
    <r>
      <rPr>
        <sz val="11"/>
        <color rgb="FF000000"/>
        <rFont val="Calibri"/>
      </rPr>
      <t xml:space="preserve">Se observa  Memorando solicitud modificación y prórroga </t>
    </r>
    <r>
      <rPr>
        <u/>
        <sz val="11"/>
        <color rgb="FF000000"/>
        <rFont val="Calibri"/>
      </rPr>
      <t>"Oficio 2022EE2687 Solicitud ajuste acción Contraloría"</t>
    </r>
    <r>
      <rPr>
        <sz val="11"/>
        <color rgb="FF000000"/>
        <rFont val="Calibri"/>
      </rPr>
      <t>, donde se propone determinar la realidad juridica y economica de los bienes inmuenles de la entidad, más no  se observa la actualización del avalúo de bienes inmuebles del insitituto.</t>
    </r>
  </si>
  <si>
    <t>PMCB-2021-066</t>
  </si>
  <si>
    <t>Crear y socializar lineamientos  que faciliten el flujo de información de hechos económicos hacia el área contable, en términos de tiempo, responsabilidad, forma y tipo de información con relación a la propiedad, planta y equipo de bienes inmuebles del IDIPRON.</t>
  </si>
  <si>
    <t xml:space="preserve">Creación y socialización de lineamientos </t>
  </si>
  <si>
    <t>Lineamientos creados y socializados</t>
  </si>
  <si>
    <t>Las evidencias aportadas subsanan el hallazgo en lo correspondiente a la creación de los lineamientos, pero no hay evidencia de su socialización.</t>
  </si>
  <si>
    <r>
      <t xml:space="preserve">PRIMER SEGUIMIENTO 2021: 
</t>
    </r>
    <r>
      <rPr>
        <sz val="10"/>
        <color rgb="FF000000"/>
        <rFont val="Arial"/>
        <family val="2"/>
      </rPr>
      <t xml:space="preserve">Creación y socialización de los lineamientos que faciliten el flujo de información de hechos económicos hacia el área contable; teniendo como documentos referentes para establecer dichos lineamientos el Manual de Políticas Contables, Plan de Sostenibilidad Contable y el Manual de Operativo Contable. De los tres documentos, a la fecha se cuenta en su totalidad con el Manual de Políticas Contables, en el cual, se vinculan algunos de los lineamientos para el reporte de la información al área contable y fue adoptado mediante la Resolución 517 de 2021.
Estado: La actividad continúa en ejecución.
Resultado y análisis del indicador: Se crearon y socializaron los lineamientos del flujo de información contable dentro del Manual de Políticas Contables
</t>
    </r>
    <r>
      <rPr>
        <b/>
        <sz val="10"/>
        <color rgb="FF000000"/>
        <rFont val="Arial"/>
        <family val="2"/>
      </rPr>
      <t xml:space="preserve">PRIMER SEGUIMIENTO 2022: 
</t>
    </r>
    <r>
      <rPr>
        <sz val="10"/>
        <color rgb="FF000000"/>
        <rFont val="Arial"/>
        <family val="2"/>
      </rPr>
      <t xml:space="preserve">El lineamiento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Sin embargo, y a pesar de haber cumplido con la actividad establecida, la Subdirección emitirá una comunicación interna mediante la cual socializará nuevamente el Plan de Sostenibilidad Contable aprobado.
Estado: La actividad continúa en ejecución.
</t>
    </r>
    <r>
      <rPr>
        <b/>
        <sz val="10"/>
        <color rgb="FF000000"/>
        <rFont val="Arial"/>
        <family val="2"/>
      </rPr>
      <t xml:space="preserve">
SEGUNDO SEGUIMIENTO 2022:
</t>
    </r>
    <r>
      <rPr>
        <sz val="10"/>
        <color rgb="FF000000"/>
        <rFont val="Arial"/>
        <family val="2"/>
      </rPr>
      <t>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
Resultado y análisis del indicador: Un lineamiento creado = 100%  Lineamiento que facilite el flujo de información de hechos económicos hacia el área contable creado y socializado.
Estado: La actividad se encuentra finalizada</t>
    </r>
  </si>
  <si>
    <r>
      <t xml:space="preserve">PRIMER SEGUIMIENTO 2021: 
</t>
    </r>
    <r>
      <rPr>
        <sz val="10"/>
        <rFont val="Arial"/>
        <family val="2"/>
      </rPr>
      <t>Resolución 517 de 2021 - adopción políticas contables del IDIPRON
Manual de políticas contables del IDIPRON A-GFI-MA-001</t>
    </r>
    <r>
      <rPr>
        <b/>
        <sz val="10"/>
        <rFont val="Arial"/>
        <family val="2"/>
      </rPr>
      <t xml:space="preserve">
PRIMER SEGUIMIENTO 2022: 
</t>
    </r>
    <r>
      <rPr>
        <sz val="10"/>
        <rFont val="Arial"/>
        <family val="2"/>
      </rPr>
      <t xml:space="preserve">1. Acta Primer Comité de Sostenibilidad Contable 2022.
2. Listado de Asistencia del Comité de Sostenibilidad Contable 2022.
3. Plan de Sostenibilidad Contable
</t>
    </r>
    <r>
      <rPr>
        <b/>
        <sz val="10"/>
        <rFont val="Arial"/>
        <family val="2"/>
      </rPr>
      <t xml:space="preserve">
SEGUNDO SEGUIMIENTO 2022:
</t>
    </r>
    <r>
      <rPr>
        <sz val="10"/>
        <rFont val="Arial"/>
        <family val="2"/>
      </rPr>
      <t xml:space="preserve">1. Correo electrónico socializando el Plan de Sostenibilidad Contable. 
2. Circular Interna 015 de 2022. 
3. Plan de Sostenibilidad Contable. 
</t>
    </r>
  </si>
  <si>
    <t>La evidencia aportada por el proces, Plan de Sostenibilidad Contable, satisface el cumplimiento de la acción propuesta</t>
  </si>
  <si>
    <t>PMCB-2021-067</t>
  </si>
  <si>
    <t>2021H27</t>
  </si>
  <si>
    <t>Hallazgo administrativo por falta de revisión del deterioro en Propiedad, Planta y Equipo del IDIPRON.</t>
  </si>
  <si>
    <t>Los criterios respecto al reporte de la vida útil y el valor residual de los bienes muebles, no se encuentran actualizados.</t>
  </si>
  <si>
    <t>Incluir en el informe final de toma física el informe de indicios de deterioro de bienes muebles</t>
  </si>
  <si>
    <t xml:space="preserve">Informe de indicios de deterioro de bienes muebles </t>
  </si>
  <si>
    <t>Informe de indicios de deterioro de bienes muebles incluido en el informe final de toma física</t>
  </si>
  <si>
    <t xml:space="preserve">Al verificar el proceso no adjunta información de avance o ejecución de la actividad programada, ya que aun se encuentra en ejecución. </t>
  </si>
  <si>
    <t xml:space="preserve">Se verifica los soportes adjuntos se observa:
Informe final de toma de inventarios vigencia 2021 en donde se incluye indicios de deterioro de bienes muebles
Se evidencia acta de Comité institucional en donde se presenta el informe.
Se evidencia que se cumple la actividad propuesta. 
</t>
  </si>
  <si>
    <t>Se observa que se dio cumplimiento a la actividad del informe toma fisica de inventarios 2021, y se tiene el acta de reunión del dia 17 de febrero de 2022, del Comite de Gestión y Desempeño en donde se aprobo el Informe de toma fisica 2021.</t>
  </si>
  <si>
    <t>PMCB-2021-068</t>
  </si>
  <si>
    <t>Actualizar la Política Contable de Propiedad, Planta y Equipo</t>
  </si>
  <si>
    <t>Actualización Política Contable</t>
  </si>
  <si>
    <t>Política Contable actualizada</t>
  </si>
  <si>
    <t>Las evidencias aportadas subsanan el hallazgo y mitigan la probabilidad de una nueva materialización del riesgo, sin embargo se recomienda la socialización del documento.</t>
  </si>
  <si>
    <t>Gestión Tecnológica y de la Información</t>
  </si>
  <si>
    <t>PMCB-2021-069</t>
  </si>
  <si>
    <t>2021H28</t>
  </si>
  <si>
    <t>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t>
  </si>
  <si>
    <t>Las acciones formuladas no facilitan el flujo de información de hechos económicos hacia el área contable y otras áreas</t>
  </si>
  <si>
    <t>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t>
  </si>
  <si>
    <t>Conceptos de Baja emitidos</t>
  </si>
  <si>
    <t>Número de conceptos técnicos de baja emitidos / Número de Conceptos técnicos de baja solicitados*100</t>
  </si>
  <si>
    <t>Se evidencia que se han remitido al área de almacén 6 conceptos técnicos de baja de los equipos tecnológicos 
La actividad continua en desarrollo</t>
  </si>
  <si>
    <t xml:space="preserve">Seguir remitiendo  los coneptos técnicos de baja de los equipos </t>
  </si>
  <si>
    <t xml:space="preserve">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</si>
  <si>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 xml:space="preserve">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</si>
  <si>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Se evidencia que se realizaron un total de 22 Conceptos Tecnicos a diferentes areas y unidades tales como: San blas, Distrito Convenios, La florida, La rioja, OASIS, El perdomo, Planeación, entre otros, en las siguientes fechas; 12 de abril y 27 de abril de 2022. 
Analisis del indicador: No es posible medir el indicador toda vez que no se tiene establecido el numero de cotizaciones a realizar versus las solicitudes. Por tanto se deja en 50% en estado ABIERTO. Hasta que se aporten las solciitudes y asi poder medir el indicador.</t>
  </si>
  <si>
    <r>
      <t xml:space="preserve">PRIMER SEGUIMIENTO 2021: 
</t>
    </r>
    <r>
      <rPr>
        <sz val="11"/>
        <color rgb="FF000000"/>
        <rFont val="Calibri"/>
        <family val="2"/>
        <scheme val="minor"/>
      </rPr>
      <t xml:space="preserve">Se llevó a cabo la emisión de seis (6) conceptos técnicos de acuerdo a la actividad 5 del procedimiento MANTENIMIENTO PREVENTIVO DE SOFTWARE Y HARDWARE A-TIC-PR-004 para el mes de noviembre de 2021.
Estado: La actividad continúa en ejecución
Resultado y análisis del indicador: Se realizará la medición del indicador una vez finalice la actividad. 
</t>
    </r>
    <r>
      <rPr>
        <b/>
        <sz val="11"/>
        <color rgb="FF000000"/>
        <rFont val="Calibri"/>
        <family val="2"/>
        <scheme val="minor"/>
      </rPr>
      <t xml:space="preserve">PRIMER SEGUIMIENTO 2022: </t>
    </r>
    <r>
      <rPr>
        <sz val="11"/>
        <color rgb="FF000000"/>
        <rFont val="Calibri"/>
        <family val="2"/>
        <scheme val="minor"/>
      </rPr>
      <t xml:space="preserve">Se llevó a cabo la emisión de treinta y dos (32) conceptos técnicos de acuerdo a la actividad 5 del procedimiento MANTENIMIENTO PREVENTIVO DE SOFTWARE Y HARDWARE A-TIC-PR-004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 xml:space="preserve">Entre los meses de mayo y julio de 2022 se emitiron seis(6) conceptos técnicos de acuerdo a la actividad 5 del procedimiento MANTENIMIENTO PREVENTIVO DE SOFTWARE Y HARDWARE A-TIC-PR-004 para un total de </t>
    </r>
    <r>
      <rPr>
        <b/>
        <sz val="11"/>
        <color rgb="FF000000"/>
        <rFont val="Calibri"/>
        <family val="2"/>
        <scheme val="minor"/>
      </rPr>
      <t>44</t>
    </r>
    <r>
      <rPr>
        <sz val="11"/>
        <color rgb="FF000000"/>
        <rFont val="Calibri"/>
        <family val="2"/>
        <scheme val="minor"/>
      </rPr>
      <t xml:space="preserve"> conceptos técnicos emitidos durante el período del 1 de noviembre de 2021 y el 31 de julio de 2022.
Resultado indicador: ((44/44)*100=100% )
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
Estado: La actividad se encuentra finalizada</t>
    </r>
  </si>
  <si>
    <r>
      <t xml:space="preserve">PRIMER SEGUIMIENTO 2021: </t>
    </r>
    <r>
      <rPr>
        <sz val="11"/>
        <rFont val="Calibri"/>
        <family val="2"/>
        <scheme val="minor"/>
      </rPr>
      <t xml:space="preserve">
Conceptos técnicos emitidos para dar de baja equipos tecnológicos realizados en el mes de noviembre
</t>
    </r>
    <r>
      <rPr>
        <b/>
        <sz val="11"/>
        <rFont val="Calibri"/>
        <family val="2"/>
        <scheme val="minor"/>
      </rPr>
      <t xml:space="preserve">PRIMER SEGUIMIENTO 2022: 
</t>
    </r>
    <r>
      <rPr>
        <sz val="11"/>
        <rFont val="Calibri"/>
        <family val="2"/>
        <scheme val="minor"/>
      </rPr>
      <t xml:space="preserve">Conceptos técnicos de inservibilidad emitidos para dar de baja equipos tecnológicos del 1 de febrero al 30 de abril de 2022. 
</t>
    </r>
    <r>
      <rPr>
        <b/>
        <sz val="11"/>
        <rFont val="Calibri"/>
        <family val="2"/>
        <scheme val="minor"/>
      </rPr>
      <t>SEGUNDO SEGUIMIENTO 2022:</t>
    </r>
    <r>
      <rPr>
        <sz val="11"/>
        <rFont val="Calibri"/>
        <family val="2"/>
        <scheme val="minor"/>
      </rPr>
      <t xml:space="preserve">
Conceptos técnicos emitidos para entregar al área del almacén e inventarios durante todo el período evaluado</t>
    </r>
  </si>
  <si>
    <t>Es necesario evidenciar el  número de Conceptos técnicos de baja solicitados  para poder medir el indicador y establecer el avance de la meta.</t>
  </si>
  <si>
    <t>Se evidencia que  en el primer seguimiento se realizaron un total de 22 Conceptos Tecnicos a diferentes areas y unidades tales, y para el segundo seguimiento se revisaron 24 conceptos tecnicos solicitafos por las diferentes sedes y/o unidades del insitituo de acuerdo a la ejecución de la actividad 5 del procedimiento MANTENIMIENTO PREVENTIVO DE SOFTWARE Y HARDWARE A-TIC-PR-004, sin embargo, no es posible  evidenciar el  número de Conceptos técnicos de baja solicitados  para poder medir el indicador y establecer el avance de la meta.</t>
  </si>
  <si>
    <t>PMCB-2021-070</t>
  </si>
  <si>
    <t>Aprobar el manual de políticas contables de la entidad</t>
  </si>
  <si>
    <t>Aprobación Manual de políticas contables</t>
  </si>
  <si>
    <t>Manual aprobado</t>
  </si>
  <si>
    <t>Se evidencia Resolución 517 de 2021 - Actualización de políticas contables y 001 MANUAL DE POLÍTICAS CONTABLES IDIPRON A-GFI-MA-001</t>
  </si>
  <si>
    <t>Se Aprobación y socialización Manual de políticas contables del IDIPRON A-GFI-MA-001. - Se reportó cumplimiento del 100% en la cuenta anual del 2021 a la CB</t>
  </si>
  <si>
    <t>PMCB-2021-071</t>
  </si>
  <si>
    <t>Socializar el Manual de Políticas Contables</t>
  </si>
  <si>
    <t>Socialización del Manual de Políticas Contables</t>
  </si>
  <si>
    <t>Número de socializaciones realizadas / Número de socializaciones programadas (1)*100</t>
  </si>
  <si>
    <t>Se evidencia correo de socializacion del dia 03-01-2022 mediante el cual se realiza la socializacion del manual de politicas contables</t>
  </si>
  <si>
    <t>La evidencia aportada subsana el hallazgo y corresponde a la actividad propuesta</t>
  </si>
  <si>
    <t>PMCB-2021-072</t>
  </si>
  <si>
    <t>Debilidad de conocimiento en la relevancia por parte de los supervisores y apoyos a la supervisión, de la causación de los hechos económicos que  faciliten el flujo de información de hechos económicos hacia el área contable y otras áreas</t>
  </si>
  <si>
    <t xml:space="preserve">Crear el Manual de Operaciones Contables en el que se indique que  los hechos económicos se deben causar durante el periodo en el cual ocurren
</t>
  </si>
  <si>
    <t>Creación del Manual de Operaciones Contables</t>
  </si>
  <si>
    <t>Manual de Operaciones Contables</t>
  </si>
  <si>
    <t>Manual de Operaciones Contables en el que se indique que  los hechos económicos se deben causar durante el periodo en el cual ocurren</t>
  </si>
  <si>
    <t>El Manual de Operaciones Contables aportado como evidencia no estáoficializado ni publicado</t>
  </si>
  <si>
    <r>
      <t xml:space="preserve">PRIMER SEGUIMIENTO 2021: 
</t>
    </r>
    <r>
      <rPr>
        <sz val="10"/>
        <color rgb="FF000000"/>
        <rFont val="Arial"/>
        <family val="2"/>
      </rPr>
      <t xml:space="preserve">Se avanzó con la creación del Manual de Políticas de Operación Contable; realizando el desarrollo de las políticas que constituyen el documento en mención. 
Estado: La actividad continúa en ejecución
Resultado y análisis del indicador: En el presente seguimiento no se reporta avance en el indicador, toda vez que, el Manual de Operaciones Contables se encuentra en construcción. 
</t>
    </r>
    <r>
      <rPr>
        <b/>
        <sz val="10"/>
        <color rgb="FF000000"/>
        <rFont val="Arial"/>
        <family val="2"/>
      </rPr>
      <t xml:space="preserve">PRIMER SEGUIMIENTO 2022: 
</t>
    </r>
    <r>
      <rPr>
        <sz val="10"/>
        <color rgb="FF000000"/>
        <rFont val="Arial"/>
        <family val="2"/>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color rgb="FF000000"/>
        <rFont val="Arial"/>
        <family val="2"/>
      </rPr>
      <t xml:space="preserve">
SEGUNDO SEGUIMIENTO 2022:
</t>
    </r>
    <r>
      <rPr>
        <sz val="10"/>
        <color rgb="FF000000"/>
        <rFont val="Arial"/>
        <family val="2"/>
      </rPr>
      <t>Se elaboró el Manual de Políticas Operativas Contables el cual se incluyó como anexo al Manual de Políticas Contables, los cuales fueron aprobados los días 03/08/2022 y 3/01/2022  respectivamente, el Manual fue socializado a través de correo electrónico y se encuentra publicado en la página web de la entidad. 
Resultado y análisis del indicador: Un Manual de Políticas Operativas Contables creado = 100%. Por lo cual se da cumplimiento al indicador formulado. 
Estado: La actividad se encuentra finalizada</t>
    </r>
  </si>
  <si>
    <r>
      <t xml:space="preserve">PRIMER SEGUIMIENTO 2021: 
</t>
    </r>
    <r>
      <rPr>
        <sz val="10"/>
        <rFont val="Arial"/>
        <family val="2"/>
      </rPr>
      <t>Check lista
Políticas contables</t>
    </r>
    <r>
      <rPr>
        <b/>
        <sz val="10"/>
        <rFont val="Arial"/>
        <family val="2"/>
      </rPr>
      <t xml:space="preserve">
PRIMER SEGUIMIENTO 2022: 
</t>
    </r>
    <r>
      <rPr>
        <sz val="10"/>
        <rFont val="Arial"/>
        <family val="2"/>
      </rPr>
      <t>1. 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</si>
  <si>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Oficina Asesora Jurídica-  STAF - STMEO</t>
  </si>
  <si>
    <t>PMCB-2021-073</t>
  </si>
  <si>
    <t>2021H29</t>
  </si>
  <si>
    <r>
      <t>Incluir dentro del manual de supervisión lineamiento frente a  "</t>
    </r>
    <r>
      <rPr>
        <i/>
        <sz val="10"/>
        <color rgb="FF000000"/>
        <rFont val="Arial"/>
        <family val="2"/>
      </rPr>
      <t>que  los hechos económicos se deben causar durante el periodo en el cual ocurren"</t>
    </r>
    <r>
      <rPr>
        <sz val="10"/>
        <color rgb="FF000000"/>
        <rFont val="Arial"/>
        <family val="2"/>
      </rPr>
      <t xml:space="preserve"> </t>
    </r>
  </si>
  <si>
    <t>Manual de supervisión con lineamiento de los hechos económicos</t>
  </si>
  <si>
    <t>Ejecuion de actividades</t>
  </si>
  <si>
    <t>No se observa de las evidencias avance en la acción</t>
  </si>
  <si>
    <t>El proceso no reporta avance de la acción de mejora establecida y vencio el 30/09/2022.</t>
  </si>
  <si>
    <t>Yaklin Chaparro Salinas</t>
  </si>
  <si>
    <t>Gestión Financiera / Oficina Asesora Jurídica</t>
  </si>
  <si>
    <t>PMCB-2021-074</t>
  </si>
  <si>
    <t>2021H30</t>
  </si>
  <si>
    <t>Hallazgo administrativo por deficiente gestión en la depuración de pasivos exigibles al cierre de la vigencia fiscal 2020.</t>
  </si>
  <si>
    <t>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t>
  </si>
  <si>
    <t>Crear un instructivo para la liberación y/o reconocimiento y pago de pasivos exigibles</t>
  </si>
  <si>
    <t>Instructivo pasivos exigibles</t>
  </si>
  <si>
    <t>Instructivo creado</t>
  </si>
  <si>
    <t>" instructivo para la liberación y/o reconocimiento y pago de pasivos exigibles.
"</t>
  </si>
  <si>
    <t>* Se evidencia la creación del Instructivo para la depuración de pasivos exigibles - A-GFI-IN-011 con versión 1 y vigencia del 29 de abril del 2022.
* Es importante que el correo enviado desde MIPG informando de la oficialización del documento es una divulgación NO una socialización.
La socialización del documento se debe realizar desde el proceso.</t>
  </si>
  <si>
    <t>El Instructivo para la Depuración de Pasivos Exigibles, aportado com oevidencia, subsana el hallazgo y mitiga la probabilidad de materalización del riesgo</t>
  </si>
  <si>
    <t>PMCB-2021-075</t>
  </si>
  <si>
    <t>Realizar seguimiento bimestral a la ejecución de las reservas presupuestales</t>
  </si>
  <si>
    <t>Acta y/o memorando</t>
  </si>
  <si>
    <t>Número de seguimientos realizados / Número de seguimientos programados (4)*100</t>
  </si>
  <si>
    <t>"
 seguimiento bimestral a la ejecución de las reservas presupuestales"</t>
  </si>
  <si>
    <t>* Se evidencia dos seguimientos realizados por el área uno con fecha del 31 de enero del 2022 y el otro con fecha del 28 de marzo del 2022</t>
  </si>
  <si>
    <t>Quedan pendientes dos seguimientos por realizar</t>
  </si>
  <si>
    <t>Se aportan evidencias de dos seguimentos</t>
  </si>
  <si>
    <r>
      <t xml:space="preserve">PRIMER SEGUIMIENTO 2022: </t>
    </r>
    <r>
      <rPr>
        <sz val="10"/>
        <rFont val="Arial"/>
        <family val="2"/>
      </rPr>
      <t xml:space="preserve">
En el primer cuatrimestre se han realizado los siguientes seguimientos a la ejecución de las reservas presupuestales constituidas por el Instituto:
- 2 de febrero seguimiento con los administradores y el gerente de los proyectos de inversión 7726 y 7727, con corte al 31 de enero de 2022 (1 seguimiento).
- 30 de marzo, seguimiento con los administradores y el gerente de los proyectos de inversión 7726 y 7727, con corte al 28 de marzo de 2022 y el 28 de marzo seguimiento con el administrador del proyecto de inversión 7720 (1 seguimiento).
Resultado del indicador: ((2/4)*100=50%)
Análisis del indicador: Se realizaron 2 seguimientos a la ejecución de las reservas presupuestales de 4 programados, con un avance en el indicador del 50%. 
Estado: La actividad continúa en ejecución
</t>
    </r>
    <r>
      <rPr>
        <b/>
        <sz val="10"/>
        <rFont val="Arial"/>
        <family val="2"/>
      </rPr>
      <t>SEGUNDO SEGUIMIENTO 2022:</t>
    </r>
    <r>
      <rPr>
        <sz val="10"/>
        <rFont val="Arial"/>
        <family val="2"/>
      </rPr>
      <t xml:space="preserve">
En el segundo cuatrimestre se han realizado los siguientes seguimientos a la ejecución de las reservas presupuestales constituidas por el Instituto:
- El 04 de mayo de 2022, se realizó el seguimiento a reservas presupuestales de los proyectos de inversión 7720, 7726 y 7727, con corte al 30 de abril de 2022 (3er. seguimiento).
- El 08 de junio de 2022, se realizó seguimiento a reservas presupuestales de los proyectos de inversión 7720, 7726 y 7727, con corte al 07 de junio de 2022 (4to. seguimiento).
Resultado y análisis del indicador: ((4/4)*100%)=100%  Se realizaron cuatro seguimientos que se encontraban programados, a la ejecución de reservas presupuestales, cumpliendo al 100% con el indicador formulado. 
Estado: La actividad se encuentra finalizada</t>
    </r>
  </si>
  <si>
    <r>
      <t xml:space="preserve">PRIMER SEGUIMIENTO 2022: 
</t>
    </r>
    <r>
      <rPr>
        <sz val="10"/>
        <rFont val="Arial"/>
        <family val="2"/>
      </rPr>
      <t xml:space="preserve">1. Correo electrónico de seguimiento e informe de la ejecución de las reservas presupuestales del P.I. 7720.
2. Anexo seguimiento ejecución presupuestal PI 7720
3. Acta del Comité del 2 de febrero, en la cual se realizó el seguimiento a las Reservas Presupuestales constituidas en los proyectos de inversión 7726 y 7727.
4. Acta del Comité del 30 de marzo de 2022, en la cual se realizó  el seguimiento a las Reservas Presupuestales constituidas en los proyectos de inversión 7726 y 7727.
</t>
    </r>
    <r>
      <rPr>
        <b/>
        <sz val="10"/>
        <rFont val="Arial"/>
        <family val="2"/>
      </rPr>
      <t xml:space="preserve">
SEGUNDO SEGUIMIENTO 2022:
</t>
    </r>
    <r>
      <rPr>
        <sz val="10"/>
        <rFont val="Arial"/>
        <family val="2"/>
      </rPr>
      <t>1. Se adjunta acta de comité No, 08 de fecha 04 de mayo de 2022, junto con la planilla de asistencia firmada por los asistentes. 
2. Se adjunta acta de comité No, 11 de fecha 08 de junio de 2022, junto con la planilla de asistencia firmada por los asistentes</t>
    </r>
  </si>
  <si>
    <t>Oficina Asesora Jurídica/Gestión Financiera</t>
  </si>
  <si>
    <t>PMCB-2021-076</t>
  </si>
  <si>
    <t>Incluir en el Manual de buenas prácticas en Contratación los lineamientos para la liberación y/o reconocimiento y pago de pasivos exigibles</t>
  </si>
  <si>
    <t>Documento pasivos exigibles</t>
  </si>
  <si>
    <t>Documento creado</t>
  </si>
  <si>
    <t>* Se evidencia dentro del Manual de Buenas practicas en contratación - A-GCO-MA-003, en el numeral 5.3 Etapa Postcontratual los lineamientos para la liberación y/o reconocimiento y pago de pasivos exigibles.</t>
  </si>
  <si>
    <t>se evidencia cumplimiento de acción en manuel de buenas prácticas A-GCO-MA-003 version 2 de 25 de abril de 2022</t>
  </si>
  <si>
    <t>PMCB-2021-077</t>
  </si>
  <si>
    <t>Socializar el documento de buenas prácticas en Contratación con los lineamientos para la liberación y/o reconocimiento y pago de pasivos exigibles</t>
  </si>
  <si>
    <t>Socialización del documento de buenas prácticas en contratación</t>
  </si>
  <si>
    <t>* Se evidencia acta de reunión sobre la socialización del Manual de buenas practicas en contratación y linemiento sobre pasivos exigibles, realizada el 26 de abril del 2022</t>
  </si>
  <si>
    <t>se evidencia cumplimiento se reporta acta de fecha 29 de abril de 2022. acta A-GDO-FT-004 solicialización de buenas prácticas pasivos xigibles</t>
  </si>
  <si>
    <t xml:space="preserve">Gestion de desarrollo humano
Servicios administrativos
Gestion tecnologica y de la información
Gestion del desarrollo humano
</t>
  </si>
  <si>
    <t>Subdirección técnica administrativa y financiera
Subdirección técnica de desarrollo humano</t>
  </si>
  <si>
    <t>STAF
STDH</t>
  </si>
  <si>
    <t>Supervisor del contrato de dotación</t>
  </si>
  <si>
    <t>Carrera administrativa, bienestar social y capacitación</t>
  </si>
  <si>
    <t>PMCB-2021-078</t>
  </si>
  <si>
    <t>2021H31</t>
  </si>
  <si>
    <t>Hallazgo administrativo por incumplimiento de la fecha establecida en el Decreto 1978 de 1989 para la entrega de la primera y la segunda dotación de la vigencia 2021 a los funcionarios que desempeñan funciones administrativas o de conducción</t>
  </si>
  <si>
    <t xml:space="preserve">Porque la solicitud del inicio del proceso no se realizó oportunamente.  </t>
  </si>
  <si>
    <t>Radicar en enero  a la Oficina Asesora Jurídica el proceso de dotación año 2022, adjuntando memorando de solicitud que informe:
1.  Las fechas de entrega de cada una de las dotaciones.
2. Aclarando los tiempos que requiere el proceso una vez adjudicado, los cuales deben ser incluidos para que las fechas se puedan cumplir.
En caso que el proceso de dotación vigencia 2022 se realice en diferentes compras  la radicación sería:
1ra radicación: Enero
2da radicación: Mayo
3ra radicación: Septiembre</t>
  </si>
  <si>
    <t>Entrega oportuna de dotaciones</t>
  </si>
  <si>
    <t># De dotaciones entregadas oportunamente /  (3) dotaciones a entregar</t>
  </si>
  <si>
    <t>Registro A-GDH-FT- 036 "Entrega de dotación de Ley" firmada por los funcionarios</t>
  </si>
  <si>
    <t>03-01-2022:Se incluye formulacion al tablero de control</t>
  </si>
  <si>
    <t xml:space="preserve">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
Se  evidencia primera entrega de dotación a los funcionarios mediante formato A-GDH-FT-036 diligenciado y firmado correctamente por los fucnionarios.
La actividad aun se encuentra en ejecución </t>
  </si>
  <si>
    <t>Pendiente segunda y tercera entrega de Dotación</t>
  </si>
  <si>
    <t>Se realizo la primera entrega formal de dotación para los funcionarios, soportado con la entrega el formato ""A-GDH-FT-036 ENTREGA DOTACIÓN"" con fecha del 30/04/2022; Análisis del indicador: Se realiza la primera entrega de dotación a personal administrativo y conductores de acuerdo a los tiempos legales establecidos por la Resolución 414 de 2014 "" Por la cual se dictan disposiciones para la entrega de dotación de los empleados públicos del IDIPRON"". (1/3)*100=33,33% de ejecución</t>
  </si>
  <si>
    <r>
      <t>Segundo Cuatrimestre:</t>
    </r>
    <r>
      <rPr>
        <sz val="11"/>
        <color rgb="FF000000"/>
        <rFont val="Calibri"/>
        <family val="2"/>
        <scheme val="minor"/>
      </rPr>
      <t xml:space="preserve"> SEGUNDA ENTREGA DE DOTACIÓN VIGENCIA 2022,
El 16/05/2022 se radica ante la Jefe de la OAJ mediante memorando 2022IE3056 la remisión de documentos del proceso de Dotación de funcionarios de planta que desempeñan funciones administrativas y de conducción..
El 16/08/2022 se remitió por correo electrónico la "Citación Entrega Dotación Caballero - Primera Entrega 2022" y "Citación Segunda Entrega de Dotación Funcionarios Administrativos y Conducción", informando los días, horarios, lugar de entrega de la segunda dotación y  relacion del personal.
A partir del mes de agosto se inició la segunda entrega formal de dotación para los funcionarios, se anexa como soporte a la entrega el formato "A-GDH-FT-036 ENTREGA DOTACIÓN" con fecha límite a 30/08/2022,
Análisis del indicador:
- Se realiza la segunda entrega de dotación a personal administrativo y conductores de acuerdo a los tiempos legales establecidos por la Resolución 414 de 2014 " Por la cual se dictan disposiciones para la entrega de dotación de los empleados públicos del IDIPRON". (2/3)*100=66,66% de ejecución,</t>
    </r>
  </si>
  <si>
    <t xml:space="preserve">SOPORTES SEGUNDA ENTREGA:
4. Memorando 2022IE3056 con los siguientes adjuntos:
4.1 Ficha Técnica dotación Hombre
4.2 Ficha Técnica dotación Mujer
4.3 Memorando 2022IE2779 Solicitud de existencias
4.4 Memorando 2022IE2846 Respuesta de existencias
4.5 CDP 1242
4.6 Requerimiento Técnico A-GCO-FT-023
4.7 Solicitud CDP A-GFI-FT-002
4,8 Correo_ "Citación Segunda Entrega de Dotación Funcionarios Administrativos y Conducción"
4,9 Formato A-GDH-FT-036 ENTREGA DOTACIÓN 2RA ENTREGA 
4,10 RESOLUCIÓN 414 DE 2014 (DOTACION IDIPRON)
</t>
  </si>
  <si>
    <t xml:space="preserve">Inlcuir un archivo  de la segunda entrega de dotación a funcionarios. formato A-GDH-FT-036 que no presente error para poder ser leido.  </t>
  </si>
  <si>
    <t>Verificadas las evidencias por parte del proceso, se concluye en los mismos términos en los que la Oficina Asesora de Planeación calificó el avance.</t>
  </si>
  <si>
    <t>Responsable Área de Nómina</t>
  </si>
  <si>
    <t>Nomina y liquidaciones</t>
  </si>
  <si>
    <t>PMCB-2021-079</t>
  </si>
  <si>
    <t>2021H32</t>
  </si>
  <si>
    <t>Hallazgo administrativo, por diferencias entre los valores de ejecución en el Rubro Factores Salariales Especiales, pago de Prima Técnica, según los soportes de información suministrados por la entidad</t>
  </si>
  <si>
    <t>La información solicitada era muy extensa y no se realizó una verificación de lo enviado contra lo solicitado.</t>
  </si>
  <si>
    <t>Elaborar semestralmente informe sobre las variaciones de las primas técnicas.</t>
  </si>
  <si>
    <t>Informes de variación de primas técnicas</t>
  </si>
  <si>
    <t># De informes presentados/ (2) informes proyectados</t>
  </si>
  <si>
    <t>Memorandos</t>
  </si>
  <si>
    <t xml:space="preserve">Se verifica los soportes adjuntos, Se evidencia primer informe semestral a las variaciones de las primas Técnicas (julio a Diciembre del 2021) enviado al Subdirector, mediante correo electronico y adjunto a el archivo en mención el dia 4 de febrero de 2022
La actividad aun se encuentra en ejecución </t>
  </si>
  <si>
    <t>Pendiente segundo seguimiento semestral a las variaciones de las primas Técnicas.</t>
  </si>
  <si>
    <t>Avance de Actividades:
El 04/02/2022 se remitio mediante corrreo electrónico  a la Subdirección Técnica de Desarrollo Humano del IDIPRON, el primer informe semestral a las variaciones de las primas tecnicas, dicho informe se envío en archivo excel.
Análisis indicador: Se ejecuta el indicador en un 50% mediante el envío del primer informe semestral de variaciones de Prima Técnica al Subdirector. 1/2</t>
  </si>
  <si>
    <r>
      <t xml:space="preserve">Segundo cuatrimestre: </t>
    </r>
    <r>
      <rPr>
        <sz val="11"/>
        <color rgb="FF000000"/>
        <rFont val="Calibri"/>
        <family val="2"/>
        <scheme val="minor"/>
      </rPr>
      <t>El 20/07/2022 se remite mediante corrreo electrónico  al Dr. Carrillo Gomez Hugo Alberto, Subdirector Código 070 Grado 02 (E ),  de la Subdirección Técnica de Desarrollo Humano del IDIPRON, el SEGUNDO INFORME SEMESTRAL A LAS VARIACIONES DE LAS PRIMAS TECNICAS, dicho informe se envía en archivo excel.
Análisis indicador: Se ejecuta el indicador en un 50% mediante el envío del primer informe semestral de variaciones de Prima Técnica al Subdirector.</t>
    </r>
  </si>
  <si>
    <r>
      <t xml:space="preserve">SEGUNDO INFORME VARIACION PRIMAS TECNICAS ENERO -JUNIO 2022
- </t>
    </r>
    <r>
      <rPr>
        <sz val="11"/>
        <color rgb="FFFF0000"/>
        <rFont val="Calibri"/>
        <family val="2"/>
        <scheme val="minor"/>
      </rPr>
      <t>correo enviado al subdirector, con retroalimentación</t>
    </r>
  </si>
  <si>
    <t>El proceso aportó como evidencia dos informes de variaciones de Primas Técnicas, uno por el segundo semestre de 2021 y otro por el primer semestre de 2022, cumpliendo con la acción propuesta</t>
  </si>
  <si>
    <t>Servicios administrativos / Gestión Financiera (Contabilidad)</t>
  </si>
  <si>
    <t>PMCB-2021-080</t>
  </si>
  <si>
    <t>2021H33</t>
  </si>
  <si>
    <t>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t>
  </si>
  <si>
    <t>Se manejan dos bases de datos, una base de datos es de ejecución y la otra de seguimiento a las facturas de servicios públicos.</t>
  </si>
  <si>
    <t>Realizar mesas de trabajo trimestralmente entre el proceso Servicios Administrativos y el área de contabilidad, para conciliar la información de las dos bases de datos de seguimiento a los servicios públicos.</t>
  </si>
  <si>
    <t>Conciliaciones de servicios públicos</t>
  </si>
  <si>
    <t>Mesas de trabajo realizadas / Mesas de trabajo programadas (4)*100</t>
  </si>
  <si>
    <t xml:space="preserve">Actas de reunión 
Registro de asistencia </t>
  </si>
  <si>
    <t>Se verifica los soportes y se evidencia:
Acta de reunión del 18 de abril del 2022 con el Proceso Servicios Administrativos y el de Contabilidad, la cual se realiza conciliación de la información de servicos publicos y posteriormente registro en Sysma, el soporte cuenta con lista de asistencia.
Actividad aun se encuentra en ejecución.</t>
  </si>
  <si>
    <t>Pendiente Tres (3) reuniones la cual tenga como fin la conciliación de la información con el area de contabilidad.</t>
  </si>
  <si>
    <t>Se evidencio que el dia 18 de abril de 2022, se realizo´reunión soportada con acta de reunión de revision trimestral servicios publicos 1er trimestre Cod. A-GDO-FT-004.
Analisis del indicador:   De cuatro reuniones se ha realizado solo una. 1/4: 25%</t>
  </si>
  <si>
    <r>
      <t xml:space="preserve">PRIMER SEGUIMIENTO 2022:  
</t>
    </r>
    <r>
      <rPr>
        <sz val="10"/>
        <rFont val="Arial"/>
        <family val="2"/>
      </rPr>
      <t>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Resultado del indicador:  ((1/4)*100= 25%)
Análisis del indicador: Se realizó una mesa de trabajo de cuatro mesas de trabajo programadas, con un avance en el indicador del 25%
Estado: La actividad se encuentra en ejecución</t>
    </r>
    <r>
      <rPr>
        <b/>
        <sz val="10"/>
        <rFont val="Arial"/>
        <family val="2"/>
      </rPr>
      <t xml:space="preserve">
SEGUNDO SEGUIMIENTO 2022:    
</t>
    </r>
    <r>
      <rPr>
        <sz val="10"/>
        <rFont val="Arial"/>
        <family val="2"/>
      </rPr>
      <t xml:space="preserve">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Resultado del indicador:  ((2/4)*100= 50%)
Análisis del indicador: Hasta el presente seguimiento se han realizado 2 mesas de trabajo de 4 programadas y un avance en el indicador del 50%
Estado: La actividad continúa en ejecución </t>
    </r>
  </si>
  <si>
    <r>
      <t xml:space="preserve">PRIMER SEGUIMIENTO 2022:  
</t>
    </r>
    <r>
      <rPr>
        <sz val="10"/>
        <rFont val="Arial"/>
        <family val="2"/>
      </rPr>
      <t xml:space="preserve">Acta de reunión y listado de asistencia 
</t>
    </r>
    <r>
      <rPr>
        <b/>
        <sz val="10"/>
        <rFont val="Arial"/>
        <family val="2"/>
      </rPr>
      <t xml:space="preserve">SEGUNDO SEGUIMIENTO 2022:
</t>
    </r>
    <r>
      <rPr>
        <sz val="10"/>
        <rFont val="Arial"/>
        <family val="2"/>
      </rPr>
      <t xml:space="preserve">1. Acta de reunión y listado de asistencia </t>
    </r>
  </si>
  <si>
    <t>Realizar dos mesas de trabajo adicionales a las ya realizadas para conciliar la información de las dos bases de datos de seguimiento a los servicios públicos.</t>
  </si>
  <si>
    <t>Se observa que para el primer seguimiento, el proceso realizo reunión de revision trimestral de servicios públicos primer trimestre y mesas de trabajo con el area de contabilidad, presupuesto y tesoreria para presentar las situaciones de los servicios públicos de la entidad, más no se observa en las concluiones o determinaciones de las reuniones citadas,  procesos para conciliar la información de las dos bases de datos de seguimiento a los servicios públicos.</t>
  </si>
  <si>
    <t>Oficina Asesora Jurídica - Subdirección Técnica de Desarrollo Humano-bienestar y capacitaciones</t>
  </si>
  <si>
    <t>PMCB-2021-081</t>
  </si>
  <si>
    <t>2021H34</t>
  </si>
  <si>
    <t>Hallazgo administrativo por faltas al Artículo 2.2.1.2.1.4.1. del Decreto 1082 de 2015, en la suscripción del contrato 1033 de 2021</t>
  </si>
  <si>
    <t>Porque el artículo 2.2.1.2.1.4.9 del Decreto 1082 de 2015 establece que el acto administrativo no es necesario cuando el contrato a celebrar es de prestación de servicios profesionales y de apoyo a la gestión y este argumento no es válido para la Contraloría.</t>
  </si>
  <si>
    <t>Elaborar una mesa de trabajo Técnica y Jurídica  liderada por la Oficina Asesora Jurídica, para determinar la modalidad de contratación de cara a la Ley de garantías y a las necesidades propias del Área.</t>
  </si>
  <si>
    <t xml:space="preserve">Una mesa de trabajo técnica y jurídica </t>
  </si>
  <si>
    <t>Listado de asistencia A-GDH-FT-010 y Acta A-GDO-FT-004</t>
  </si>
  <si>
    <t>* Se evidencia acta de reunión sobre Definición modalidad de contratación vigencia 2022 para Plan de mejoramiento Bienestar e incentivos, realizada el 9 de febrero del 2022</t>
  </si>
  <si>
    <t>Se observo que el dia 9 de febrero de 2022, se realizo mea de trabajo para la definición modalidad de contratación 2022, para plan de mejormiento bienestar e incentivos y PIC, soportado con acta de reunión A-GDO-FT-004.
Analisis del indicador: 1/1 : 100%</t>
  </si>
  <si>
    <t xml:space="preserve">Responsable Área de Bienestar </t>
  </si>
  <si>
    <t>PMCB-2021-082</t>
  </si>
  <si>
    <t>2021H35</t>
  </si>
  <si>
    <t>Hallazgo administrativo por fallas en los estudios previos artículo 2.2.1.1.1.6.1. del decreto 1082 de 2015 y manual de supervisión e interventoría de la entidad.</t>
  </si>
  <si>
    <t>Porque el Plan de Bienestar contempla actividades con costo que al momento de ser cotizadas en el mercado, se reciben diferentes propuestas de ejecución contempladas a nivel global.</t>
  </si>
  <si>
    <t>Al momento de adelantar las cotizaciones, solicitar que se discriminen los precios requeridos para la ejecución de la actividad con costo contemplados en el Plan de Bienestar e Incentivos.</t>
  </si>
  <si>
    <t>Cotizaciones detalladas</t>
  </si>
  <si>
    <t># De cotizaciones en las que se discriminan los precios en las actividades con costo de bienestar/Total de cotizaciones recibidas de las actividades con costo de bienestar</t>
  </si>
  <si>
    <t xml:space="preserve">Requerimiento de cotizaciones
Cotizaciones recibidas </t>
  </si>
  <si>
    <t xml:space="preserve">Se verifica los soportes adjuntos, Se evidencia tres cotizaciones las cuales discriminan los costos o precios de las actividades del plan de Bienestar e Incentivos de las cajas de compensación Cafam, Compensar y Colsubsidio.
Se evidencia correos de solicitud y envio de contizaciones.
Se evidencia que cumple con la actividad propuesta
</t>
  </si>
  <si>
    <t>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
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t>
  </si>
  <si>
    <t>Servicios administrativos / Oficina Asesora Jurídica</t>
  </si>
  <si>
    <t>PMCB-2021-083</t>
  </si>
  <si>
    <t>2021H36</t>
  </si>
  <si>
    <t>Hallazgo administrativo por falta al principio de planeación en el contrato 1494 de 2021</t>
  </si>
  <si>
    <t>En la planeación inicial de la suscripción de los convenios, no se tuvieron en cuenta los consumos históricos para el alcance de los nuevos procesos contractuales.</t>
  </si>
  <si>
    <t>Capacitar a los supervisores y/o apoyos a la supervisión del proceso Servicios Administrativos, respecto al Principio de Planeación que permita tener en cuenta los consumos históricos para el alcance de los nuevos procesos contractuales.</t>
  </si>
  <si>
    <t>Se observo que el dia 25 de marzo de 2022, se realizo capacitación en principio de planeación de contratación.
Analisis del indicador: 1/1 : 100%</t>
  </si>
  <si>
    <t>PMCB-2021-084</t>
  </si>
  <si>
    <t>2021H37</t>
  </si>
  <si>
    <t xml:space="preserve">Hallazgo administrativo por faltas al Artículo 2.2.1.2.1.4.1. del decreto 1082 de 2015, faltas al manual de supervisión e interventoría de la entidad. </t>
  </si>
  <si>
    <t>Una mesa de trabajo técnica y jurídica</t>
  </si>
  <si>
    <t>Se evidencia que el dia 9 de febrero de 2022, soportada con acta de reunión sobre Definición modalidad de contratación vigencia 2022 para Plan de mejoramiento Bienestar e incentivos.
Analisis del indicador.. realizada la capacitación 1/1: 100%</t>
  </si>
  <si>
    <t>STAF- Area sistemas
OAP - MIPG</t>
  </si>
  <si>
    <t>PMVD-2021-001</t>
  </si>
  <si>
    <t>5.8</t>
  </si>
  <si>
    <t>Seguimiento a la meta del Sector Gestión Pública</t>
  </si>
  <si>
    <t>2021H38</t>
  </si>
  <si>
    <t>Monitorear y evaluar la exposición al riesgo relacionadas con tecnología nueva y emergente,
por parte de los cargos que lideran de manera transversal temas estratégicos de gestión (tales como jefe de planeación, financiero, contratación, TI, servicio al ciudadano y líderes de otros sistemas de gestión.</t>
  </si>
  <si>
    <t>La entidad no había identificado por separado los riesgos de seguridad digital</t>
  </si>
  <si>
    <t>Definir la metodología para la identificación de los riesgos de seguridad digital</t>
  </si>
  <si>
    <t>Metodología identificación de  riesgos de seguridad digital</t>
  </si>
  <si>
    <t>Metodología para la identificación de los riesgos de seguridad digital realizada / Metodología para la identificación de los riesgos de seguridad digital programada (1)*100</t>
  </si>
  <si>
    <t>Metodología para la identificación de los riesgos de seguridad digital</t>
  </si>
  <si>
    <t>Actividad finaliza en junio de 2022, se encuentra en estado de ejecución</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</si>
  <si>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</si>
  <si>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 - Acción por vencer</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</si>
  <si>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La metodología se trabaja en dos fases: identificación de activos con los procesos para la valoración de activos críticos en la entidad y segunda fase: una vez valorados los activos se procede a aplicar la metodología del MANUAL PARA LA ADMINISTRACION DE LOS RIESGOS.
Resultado indicador: ((1/1)*100= 100%)
Análisis indicador: Se definió la metodología para la identificación de los riesgos de seguridad digital
Estado: La actividad se encuentra finalizada
</t>
    </r>
    <r>
      <rPr>
        <b/>
        <sz val="11"/>
        <color rgb="FF000000"/>
        <rFont val="Calibri"/>
        <family val="2"/>
        <scheme val="minor"/>
      </rPr>
      <t xml:space="preserve">SEGUNDO SEGUIMIENTO 2022:
</t>
    </r>
    <r>
      <rPr>
        <sz val="11"/>
        <color rgb="FF000000"/>
        <rFont val="Calibri"/>
        <family val="2"/>
        <scheme val="minor"/>
      </rPr>
      <t>Esta actividad se cumplió en el primer seguimiento de 2022 de acuerdo a los tiempos establecidos para su ejecución. De acuerdo con la evaluación de la Oficina de Control Interno, se adjuntan nuevamente los soportes, verificando que los mismos se pueden abrir. 
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
Estado: La actividad se encuentra finalizada</t>
    </r>
  </si>
  <si>
    <r>
      <t xml:space="preserve">PRIMER SEGUIMIENTO 2022:   
</t>
    </r>
    <r>
      <rPr>
        <sz val="11"/>
        <color rgb="FF000000"/>
        <rFont val="Calibri"/>
        <family val="2"/>
        <scheme val="minor"/>
      </rPr>
      <t xml:space="preserve">1. Manual para la administración de los Riesgos E-PLA-MA-004 que se encuentra publicado la página del IDIPRON.
2. Actas de las reuniones para la identificación de activos - metodología identificación de riesgos.
</t>
    </r>
    <r>
      <rPr>
        <b/>
        <sz val="11"/>
        <color rgb="FF000000"/>
        <rFont val="Calibri"/>
        <family val="2"/>
        <scheme val="minor"/>
      </rPr>
      <t xml:space="preserve">SEGUNDO SEGUIMIENTO 2022:
</t>
    </r>
    <r>
      <rPr>
        <sz val="11"/>
        <rFont val="Calibri"/>
        <family val="2"/>
        <scheme val="minor"/>
      </rPr>
      <t>1. Manual para la administración de los Riesgos E-PLA-MA-004 que se encuentra publicado la página del IDIPRON.
2. Actas de las reuniones para la identificación de activos - metodología identificación de riesgos.</t>
    </r>
  </si>
  <si>
    <t>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t>
  </si>
  <si>
    <t>Se observa el MANUAL PARA LA ADMINISTRACIÓN DEL RIESGO E-PLA-MA-004 (1), el cual contempla lineamientos generales de seguridad informatica, también se observa actas de reuniones donde se revisan los activos de información del instituto, más no se evidencia una metodología para la identificación de los riesgos de seguridad digital de la entidad, de conformidad a los lineamientos MSPI del MinTIC y las directrices de la Alta Consejería Distrital TIC, en concordancia al cumplimiento de la Politica de Gobierno Digital en su habilitador "Seguridad de la Información"</t>
  </si>
  <si>
    <t>GESTION DOCUMENTAL</t>
  </si>
  <si>
    <t>PMVD-2021-002</t>
  </si>
  <si>
    <t>Seguimiento a la meta del Sector Gestión Pública)</t>
  </si>
  <si>
    <t>2021H39</t>
  </si>
  <si>
    <t>Realizar el monitoreo y control (con equipos de medición) de las condiciones ambientales, en los sitios donde se conservan los soportes físicos de la gestión de la entidad.</t>
  </si>
  <si>
    <t>No se efectuaba control de las condiciones ambientales de los sitios donde se conservan los soportes físicos de la gestión de la entidad.</t>
  </si>
  <si>
    <t>Realizar reporte mensual de los sistemas de monitoreo y control de las condiciones ambientales de los sitios donde se conserva la documentación de la entidad</t>
  </si>
  <si>
    <t>Reporte de los sistemas de monitoreo y control</t>
  </si>
  <si>
    <t>Reportes de los sistemas de monitoreo y control realizados / Reportes de los sistemas de monitoreo y control programados (12)*100</t>
  </si>
  <si>
    <t xml:space="preserve">Reporte de los sistemas de monitoreo y control </t>
  </si>
  <si>
    <t>Se observa evidencia de los reportes realizados para los meses de febrero, marzo y abril</t>
  </si>
  <si>
    <t>Aportar evidencias de los reportes mensuales de los sistemas de monitoreo y control de las condiciones ambientales de los sitios donde se conserva la documentación de la entidad correspondientes a los mess siguientes.</t>
  </si>
  <si>
    <t>Se presenta reporte mensual de los sistemas de monitoreo y control de las condiciones ambientales de los sitios donde se conserva la documentación de la entidad, la acción está en ejecución hasta 30 de diciembre de 2022</t>
  </si>
  <si>
    <r>
      <t xml:space="preserve">PRIMER SEGUIMIENTO 2022: 
</t>
    </r>
    <r>
      <rPr>
        <sz val="10"/>
        <color rgb="FF000000"/>
        <rFont val="Arial"/>
        <family val="2"/>
      </rPr>
      <t xml:space="preserve">Durante los meses de febrero, marzo y abril, se ha realizado el reporte de los sistemas de Monitoreo ubicados en los diferentes archivos de la entidad subsanando los inconvenientes presentados.
Resultado indicador: ((3/12)*100= 25%)
Análisis indicador: Se han realizado 3 reportes (febrero, marzo y abril) de 12 programados, con un avance del 25%
Estado: La actividad continúa en ejecución. </t>
    </r>
    <r>
      <rPr>
        <b/>
        <sz val="10"/>
        <color rgb="FF000000"/>
        <rFont val="Arial"/>
        <family val="2"/>
      </rPr>
      <t xml:space="preserve">
SEGUNDO SEGUIMIENTO 2022:
</t>
    </r>
    <r>
      <rPr>
        <sz val="10"/>
        <color rgb="FF000000"/>
        <rFont val="Arial"/>
        <family val="2"/>
      </rPr>
      <t>Se continuó realizado el reporte de los sistemas de Monitoreo ubicados en los diferentes archivos de la entidad subsanando los inconvenientes presentados durante los meses de mayo, junio, julio y agosto de la vigencia 2022.
Resultado indicador: ((7/12)*100%)= 58,33%
Análisis indicador: Se han realizado 7 reportes (febrero, marzo, abril, mayo, junio, julio y agosto) de 12 programados, con un avance del 58,33%
Estado: La actividad continúa en ejecución.</t>
    </r>
    <r>
      <rPr>
        <b/>
        <sz val="10"/>
        <color rgb="FF000000"/>
        <rFont val="Arial"/>
        <family val="2"/>
      </rPr>
      <t xml:space="preserve"> </t>
    </r>
  </si>
  <si>
    <r>
      <t xml:space="preserve">PRIMER SEGUIMIENTO 2022: 
</t>
    </r>
    <r>
      <rPr>
        <sz val="10"/>
        <color rgb="FF000000"/>
        <rFont val="Arial"/>
        <family val="2"/>
      </rPr>
      <t xml:space="preserve">Reportes mensuales de los sistemas de monitoreo consolidado
</t>
    </r>
    <r>
      <rPr>
        <b/>
        <sz val="10"/>
        <color rgb="FF000000"/>
        <rFont val="Arial"/>
        <family val="2"/>
      </rPr>
      <t xml:space="preserve">
SEGUNDO SEGUIMIENTO 2022:
</t>
    </r>
    <r>
      <rPr>
        <sz val="10"/>
        <color rgb="FF000000"/>
        <rFont val="Arial"/>
        <family val="2"/>
      </rPr>
      <t>1. Reportes mensuales de los sistemas de monitoreo consolidados con estadisticas y observaciones.</t>
    </r>
  </si>
  <si>
    <t>La acción aun se encuentra en ejecución. Vence el 30 de diciembre</t>
  </si>
  <si>
    <t>En el primer seguimiento se evidencia un los reportes realizados para los meses de febrero, marzo y abril.
En el segundo seguimiento se evidencia reporte de mayo, junio, julio y agosto
Se evidencia un cumplimiento parcial de 58% frente a los reportes mensuales de los sistemas de monitoreo y control de las condiciones ambientales de los sitios donde se conserva la documentación de la entidad.
La acción aun se encuentra en ejecución. Vence el 30 de diciembre.</t>
  </si>
  <si>
    <t>PMVD-2021-003</t>
  </si>
  <si>
    <t>2021H40</t>
  </si>
  <si>
    <t xml:space="preserve">Realizar la socialización de la metodología para la identificación de riesgos de seguridad digital </t>
  </si>
  <si>
    <t>Metodología socializada</t>
  </si>
  <si>
    <t>Socialización de metodología realizada / Socialización de metodología programada (1)*100</t>
  </si>
  <si>
    <t xml:space="preserve">Correo electrónico de socialización  de la metodología para la identificación de riesgos de seguridad digital </t>
  </si>
  <si>
    <t>Según lo reportado, aún no se ha realizado la socialización del documento.</t>
  </si>
  <si>
    <t>Pendiente ejecutar la acción planteada</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</si>
  <si>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"Primer Comité de Seguridad Distrital 2022"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"Guía para la identificación de infraestructura crítica cibernética de Colombia, primera edición, emitida por el comando conjunto cibernético (CCOC)". Una vez se concerte el manejo de la identificación de infraestructura crítica cibernética con Alta Consejería Tic, se socializará la metodología para la identificación de riesgos de seguridad digital .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Se llevó a cabo la socialización de la metodología definida para la identificación de los riesgos de seguridad digital a través de una pieza comunicacional que fue enviada por correo electrónico a toda la entidad desde el área de comunicaciones del IDIPRON el 13/07/2022.
Resultado indicador: ((1/1)*100= 100%)
Análisis indicador: De acuerdo con el resultado del indicador se cumplió al 100% ya que se llevó a cabo la socialización de la metodología definida para la identificación de riesgos de seguridad digital en el IDIPRON.
Estado: La actividad se encuentra finalizada.</t>
    </r>
  </si>
  <si>
    <r>
      <t xml:space="preserve">PRIMER SEGUIMIENTO 2022:   
</t>
    </r>
    <r>
      <rPr>
        <sz val="11"/>
        <color rgb="FF000000"/>
        <rFont val="Calibri"/>
        <family val="2"/>
        <scheme val="minor"/>
      </rPr>
      <t xml:space="preserve">Correo enviado por la alta consejería en donde acuerda citación para la revisión de las infraestructuras críticas distritales.
</t>
    </r>
    <r>
      <rPr>
        <b/>
        <sz val="11"/>
        <color rgb="FF000000"/>
        <rFont val="Calibri"/>
        <family val="2"/>
        <scheme val="minor"/>
      </rPr>
      <t xml:space="preserve">SEGUNDO SEGUIMIENTO 2022:
</t>
    </r>
    <r>
      <rPr>
        <sz val="11"/>
        <color rgb="FF000000"/>
        <rFont val="Calibri"/>
        <family val="2"/>
        <scheme val="minor"/>
      </rPr>
      <t>1. Solicitud de pieza comunicacional al área de comunicaciones
2. Formato solicitud pieza comunicacional
3. Correo electrónico de la socialización realizada por el área de comunicaciones.</t>
    </r>
  </si>
  <si>
    <t>Se observa en el mes de junio de 2022 el envío de una pieza de comunicacion por el correo electronico masivo.
Sin embargo, con el correo enviado no se cumple con lo establecido en el numeral "13.2 Estrategias de socialización de documentos para campos de aplicación general" del "Manual para la Elabroación de Documentos - SMG-MA-002" Versión 11</t>
  </si>
  <si>
    <t xml:space="preserve">Se observa pieza de comunicacion por el correo electronico masivo, archivo " Socializacion de Manual de Riesgos Lineamiento de Seguridad de la Informacion" y FORMATO SOLICITUD DE PIEZA COMUNICACIONAL METODOLOGIA VEEDURIA MES MAYO.
Sin embargo, con el correo enviado no se cumple con lo establecido en el numeral "13.2 Estrategias de socialización de documentos para campos de aplicación general" del "Manual para la Elabroación de Documentos - SMG-MA-002" Versión 11
No se evidencia la socialización de la metodología para la identificación de riesgos de seguridad digital alineada al MSPI que se implementará en el insituto, esta actividad se encuentra vencida. </t>
  </si>
  <si>
    <t>PMVD-2021-004</t>
  </si>
  <si>
    <t>2021H41</t>
  </si>
  <si>
    <t>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</si>
  <si>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</si>
  <si>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</si>
  <si>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La metodología se trabaja en dos fases: identificación de activos con los procesos para la valoración de activos críticos en la entidad y segunda fase: una vez valorados los activos se procede a aplicar la metodología del MANUAL PARA LA ADMINISTRACION DE LOS RIESGOS.
Resultado indicador: ((1/1)*100= 100%)
Análisis indicador: Se definió la metodología para la identificación de los riesgos de seguridad digital
Estado: La actividad se encuentra finalizada
</t>
    </r>
    <r>
      <rPr>
        <b/>
        <sz val="11"/>
        <color rgb="FF000000"/>
        <rFont val="Calibri"/>
        <family val="2"/>
        <scheme val="minor"/>
      </rPr>
      <t xml:space="preserve">SEGUNDO SEGUIMIENTO 2022:
</t>
    </r>
    <r>
      <rPr>
        <sz val="11"/>
        <color rgb="FF000000"/>
        <rFont val="Calibri"/>
        <family val="2"/>
        <scheme val="minor"/>
      </rPr>
      <t>Esta actividad se cumplió en el primer seguimiento de 2022 de acuerdo a los tiempos establecidos para su ejecución. De acuerdo con la evaluación de la Oficina de Control Interno, se adjuntan nuevamente los soportes, verificando que los mismos se pueden abrir. 
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
Estado: La actividad se encuentra finalizada</t>
    </r>
  </si>
  <si>
    <t>Se observa lineamientos generales de riesgos de seguriddad de la información en el  004 MANUAL PARA LA ADMINISTRACIÓN DEL RIESGO E-PLA-MA-004 y actas de reuniones de activos de información del insituto.
No se evidencia metodología para la identificación de los riesgos de seguridad digital de conformidad al Modelo de Seguridad y Provacidad de la Información del Instituto, esta actividad se encuentra vencida.</t>
  </si>
  <si>
    <t>PMVD-2021-005</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</si>
  <si>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"Primer Comité de Seguridad Distrital 2022"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"Guía para la identificación de infraestructura crítica cibernética de Colombia, primera edición, emitida por el comando conjunto cibernético (CCOC)". Una vez se concerte el manejo de la identificación de infraestructura crítica cibernética con Alta Consejería Tic, se socializará la metodología para la identificación de riesgos de seguridad digital .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Se llevó a cabo la socialización de la metodología definida para la identificación de los riesgos de seguridad digital a través de una pieza comunicacional que fue enviada por correo electrónico a toda la entidad desde el área de comunicaciones del IDIPRON el 13/07/2022.
Resultado indicador: ((1/1)*100= 100%)
Análisis indicador: Se llevó a cabo la socialización de la metodología definida para la identificación de riesgos de seguridad digital en el IDIPRON.
Estado: La actividad se encuentra finalizada.</t>
    </r>
  </si>
  <si>
    <t>OAP - MIPG</t>
  </si>
  <si>
    <t>PMVD-2021-006</t>
  </si>
  <si>
    <t>2021H42</t>
  </si>
  <si>
    <t>Monitorear desde le CICCI, el estado de los riesgos aceptados (apetito por el riesgo), con el fin de identificar cambios sustantivos que afecten el funcionamiento de la entidad.</t>
  </si>
  <si>
    <t>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t>
  </si>
  <si>
    <t>Realizar la implementación de la metodologa para la administración del riesgo  y realizar la presentación de los resultados al CICCI luego de los seguimientos realizados.</t>
  </si>
  <si>
    <t>Presentación de resultados al CICCI</t>
  </si>
  <si>
    <t xml:space="preserve">Numero de presentaciones al CICCI realizadas / 2 presentaciones de resultados del seguimiento a riesgos al CICCI </t>
  </si>
  <si>
    <t>2 actas de reunion del CICCI con la presentación realizada.</t>
  </si>
  <si>
    <t>Se evidencia la formulacion de los mapas de riesgo de corrupción</t>
  </si>
  <si>
    <t>Formular los mapas de riesgo de gestión de los procesos</t>
  </si>
  <si>
    <t>Falta realizar la formulacion del  mapa de riesgos de gestion y sus correspondientes seguimientos , asi como la presentación de los resultados al CICCI luego de los seguimientos realizados.</t>
  </si>
  <si>
    <t xml:space="preserve">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
Actividad No. 2 No obstante lo anterior, se evidencia la adquisición e  instalacion de la señaletica en los diferentes puntos de la entidad que incluyen los puntos de atención a la ciudadanía </t>
  </si>
  <si>
    <t>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t>
  </si>
  <si>
    <t>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El 27 de julio se realizó la presentacion de los resultados de la evaluación de la metodología de riesgos al CICCI.</t>
  </si>
  <si>
    <t>Se aporta el Manual para la Administración del Riesgo aprobado en el mes de septiembre de 2021.
Se aportan listas de asistencia de las capacitaciones realizadas a los procesos
Los soportes del seguimiento realizado a los mapas de riesgo de corrupción y de gestión se pueden consultar en el siguiente link:
https://idipronbgta.sharepoint.com/sites/MapadeRiesgosIDIPRON/Documentos%20compartidos/Forms/AllItems.aspx?id=%2Fsites%2FMapadeRiesgosIDIPRON%2FDocumentos%20compartidos%2FRiesgos%202022&amp;viewid=35d52acb%2Defcc%2D48b5%2Dbce3%2D4cf517342942
Acta presentación en el Comité de CICCI</t>
  </si>
  <si>
    <t>Se observa el Manual para la Administración del Riesgo aprobado en el mes de septiembre de 2021, las listas de asistencia de las capacitaciones realizadas a los procesos y los  soportes del seguimiento realizado a los mapas de riesgo de corrupción y de gestión.
Se observa la implementación de la metodologa para la administración del riesgo  y la presentación de los resultados al CICCI luego de los seguimientos realizados.</t>
  </si>
  <si>
    <t>PMVD-2021-007</t>
  </si>
  <si>
    <t>2021H43</t>
  </si>
  <si>
    <t>Realizar seguimiento a los indicadores de gestión y utilizar los resultados para llevar a cabo mejoras a los procesos y procedimientos de la entidad. </t>
  </si>
  <si>
    <t xml:space="preserve">Falta de formulación e implementación de una metodología que establezca los lineamientos frente a la formulación, medición y seguimiento a los indicadores de gestión del IDIPRON </t>
  </si>
  <si>
    <t>Se evidencia la implementación de la metodología, el monitoreo de los mapas de riesgo y su seguimiento.</t>
  </si>
  <si>
    <t>Presentación de los resultados al CICCI</t>
  </si>
  <si>
    <t xml:space="preserve">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Los resultados del seguimiento y evaluación realizada, fue presentada al CICCI </t>
  </si>
  <si>
    <t>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
Se observa la implementación de la metodologa para la administración del riesgo  y  la presentación de los resultados al CICCI luego de los seguimientos realizados.</t>
  </si>
  <si>
    <t>2021H44</t>
  </si>
  <si>
    <t>Fomentar la generación de acciones para apoyar la segunda línea de defensa frente al seguimiento del riesgo, por parte del CICCI.</t>
  </si>
  <si>
    <t>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t>
  </si>
  <si>
    <t>PMVD-2021-009</t>
  </si>
  <si>
    <t>2021H45</t>
  </si>
  <si>
    <t>Aumentar los mecanismos y controles para evitar la materialización de posibles riesgos de corrupción, mediante las acciones de racionalización de trámites y de otros procedimientos administrativos implementados por la entidad.</t>
  </si>
  <si>
    <t>PMVD-2021-010</t>
  </si>
  <si>
    <t>2021H46</t>
  </si>
  <si>
    <t>Incluir el propósito del control y el manejo de las desviaciones del control en los controles definidos por la entidad para mitigar los riesgos de corrupción.</t>
  </si>
  <si>
    <t>GESTIÓN CONTRACTUAL-Oficina de Comunicaciones</t>
  </si>
  <si>
    <t>2021H47</t>
  </si>
  <si>
    <t>1.	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t>
  </si>
  <si>
    <t>No hay claridad en los lineamientos. 
No se socializan los tiempos para subir la documentación a SECOP II.</t>
  </si>
  <si>
    <t>Dar línea a través del envio bimestral (agosto - octubre y diciembre) de medios visuales a todo el IDIPRON haciendo referencia a la actualización del expediente virtual en el SECOP II.</t>
  </si>
  <si>
    <t xml:space="preserve">No. envíos realizados/ 3 envíos programados </t>
  </si>
  <si>
    <t>3 envíos de medio audiovisual a todos los correos institucionales del Instituto.</t>
  </si>
  <si>
    <t>No se encuentran evidencias que permitan establecer el envío de medios audiovisuales al todo el IDIPRON, haciendo referencia a la actualización del expediente virtual en el SECOP II.</t>
  </si>
  <si>
    <t xml:space="preserve">* Se evidencia el envio por correo electronico de la pieza comunicativa "Paso a paso de cómo cargar información del contrato en SECOP II" en las siguiente fechas:
- 13/10/2022
- 17/11/2022 
- 10/12/2022 </t>
  </si>
  <si>
    <t>De las evidencias se observa que el proceso ha establecido instrucciones para el cargue de información en el sistema SECOP.</t>
  </si>
  <si>
    <t>Diseñar un instrumento de comunicación didáctica donde se de claridad a los contratistas del cómo cargar el informe con sus respetivos soportes en el SECOP II y divulgarlo de manera trimestral vía correo electrónico y página Web institucional.</t>
  </si>
  <si>
    <t>1 Instrumento de comunicación didáctica divulgado a todos los correos institucionales del Instituto y en la página Web del Instituto.</t>
  </si>
  <si>
    <t>No se encuetran evidencias que permitan establecer cumplimiento de la accion por ende no hay claridad en los lineamientos, ni observa  socialización de los tiempos para subir la documentación a SECOP II.</t>
  </si>
  <si>
    <t xml:space="preserve">De las evidencias se puede observar punto de control para la publicación de documentos contractuales. en cumplimiento de deber de OAJ. </t>
  </si>
  <si>
    <t>GESTIÓN CONTRACTUAL</t>
  </si>
  <si>
    <t>2021H48</t>
  </si>
  <si>
    <t>"2.	Establecer puntos de control para la verificación de la publicación de los informes de ejecución de los contratos que suscriba el instituto."</t>
  </si>
  <si>
    <t xml:space="preserve">Los contratistas omiten el cargue de los informes de ejecución mensual de los contratos de SECOP II </t>
  </si>
  <si>
    <t xml:space="preserve">Expedir memorando dirigido a los Supervisores y Apoyos a la supervisión donde se indique que es requisito para la aprobación de la respectiva cuenta de cobro que el informe del periodo anterior se encuentre debidamente publicado en el SECOP II en la sección de ejecución. </t>
  </si>
  <si>
    <t>1 Memorando elaborado y divulgado</t>
  </si>
  <si>
    <t>1 Memorando o circular</t>
  </si>
  <si>
    <t>Se observa en las evidencias que no hay sustento documental que permita identificar la expdición del 1 memorando dirigido a suervisores para efectos de cumplir con la presente acción</t>
  </si>
  <si>
    <t xml:space="preserve">* Se evidencia el envio del memorando con fecha del 2 de noviembre del 2021 </t>
  </si>
  <si>
    <t>Se observa de las evidencias que hay cumplimiento de la acción, se evidencia memorando de OAJ. instrucción de publicación de documentos contractuales.</t>
  </si>
  <si>
    <t>PMVD-2021-015</t>
  </si>
  <si>
    <t>2021H49</t>
  </si>
  <si>
    <t>Publicar cápsulas de información aclarando la interpretación correcta de la resolucion de honorarios.</t>
  </si>
  <si>
    <t>Capsula de información/ 3 envíos realizados</t>
  </si>
  <si>
    <t xml:space="preserve">1 cápsula de información bimestral divulgada </t>
  </si>
  <si>
    <t>No se encontró evidencia de Publicación de cápsulas de información aclarando la interpretación correcta de la resolucion de honorarios.</t>
  </si>
  <si>
    <t>* Se evidencia las piezas counicativas sobre la resolución de honorarios con fecha del:
- 21 de abril del 2022
- 27 de abril del 2022
- 4 de mayo del 2022</t>
  </si>
  <si>
    <t>De las evidencias aportadas se observa cumplimiento en la acción. Cumplimiento a tablas de honorarios.</t>
  </si>
  <si>
    <t>PMVD-2021-016</t>
  </si>
  <si>
    <t>2021H50</t>
  </si>
  <si>
    <t>4. Impartir instrucciones a los centros de gestión para que al momento de iniciar los procesos de contratación de personal se verifique con estricto cumplimiento a las normas vigentes, la revisión y verificación de los documentos soporte de los futuros contratistas</t>
  </si>
  <si>
    <t>Faltan más puntos de control para la verificación de documentos</t>
  </si>
  <si>
    <t>Revisión de manera aleatoria del 10% de los expedientes contractuales de los contratos  de prestación de servicios suscritos por la entidad para el primer semestre de 2022</t>
  </si>
  <si>
    <t>(Numero de expedientes revisados de contratos de prestación de servicios suscritos en el primer semestre de 2022/Numero de expedientes  de contratos de prestación de servicios suscritos en el primer semestre de 2022)*100</t>
  </si>
  <si>
    <t>Revisar de manera aleatoria del 10% de los expedientes contractuales de los contratos  de prestación de servicios suscritos por la entidad para el primer semestre de 2022</t>
  </si>
  <si>
    <t>* Verificando la matriz que adjunta el proceso esta cuenta con 56 contrattos de los cuales de realializo la validación a 18 contratos, lo que equivale un 32,1%</t>
  </si>
  <si>
    <t>De las evidencias se observa que el proceso ha establecido puntos de control para validadción de experiencia.</t>
  </si>
  <si>
    <t>2021H51</t>
  </si>
  <si>
    <t>5. Establecer puntos de control previos a la contratación para verificación de las revisiones efectuadas por los centros de gestión a los documentos contractuales.</t>
  </si>
  <si>
    <t>Los documentos de los contratistas vienen con falencias.</t>
  </si>
  <si>
    <t>Revisión por parte del Grupo Precontractual de los documentos y reportar las novedades (observaciones, devoluciones) que se encuentren en la documentación del futuro contratista aportada por cada Proyecto de Inversión.</t>
  </si>
  <si>
    <t>Contratos revisados/ contratos allegados al área precontratuales</t>
  </si>
  <si>
    <t>100% de los contratos</t>
  </si>
  <si>
    <t>No se hallaron evidencias que comprueben la realización de la actividad</t>
  </si>
  <si>
    <t>De las evidencias aportadas no se observa avances en la acción. Puntos de control</t>
  </si>
  <si>
    <t>Mantenimiento de Bienes - Atención a la Ciudadanía</t>
  </si>
  <si>
    <t>2021H52</t>
  </si>
  <si>
    <t>No existen zonas destinadas para la ubicación de personas  usuarias de silla de ruedas, la espera se realiza sobre circulaciones o independiente al área general de la sala, siendo no accesible.</t>
  </si>
  <si>
    <t xml:space="preserve">Establecer zonas de ubicación de personas usuarias de silla de ruedas en el punto principal de atención a la ciudadanía en la Calle 61, en la calle 15 y Distrito joven. </t>
  </si>
  <si>
    <t>"Se Evidencia que la actividad se encuentra vencida
Se verifica los soportes adjuntos en donde se evidencia registro fotografico de mobiliarioa de adecuación en los punto principal de atención a la ciudadanía en la Calle 61, en la calle 15 y Distrito joven. 
Se solicia a la OCI el cierre preliminar del Hallazgo, ya que se evidencia que cumple con la actividad propuesta. "</t>
  </si>
  <si>
    <t>NO existe información para verificar el avance de la acción</t>
  </si>
  <si>
    <t>Se observa evidencia fotográfica de las adecuación mobiliarias de puntos de atención al ciudadano.</t>
  </si>
  <si>
    <t>Mantenimiento de Bienes - Seguridad y Salud en el Trabajo</t>
  </si>
  <si>
    <t>2021H53</t>
  </si>
  <si>
    <t>En algunas dependencias, el ancho de las circulaciones es inadecuado, porque se presentan obstáculos y en otros espacios porque el ancho de libre de paso es de 50 cm.</t>
  </si>
  <si>
    <t>Poco espacio para la circulación entre dependencias en  el punto de atención de atención a la ciudadanía</t>
  </si>
  <si>
    <t>1. Realizar un diagnóstico de las condiciones actuales de accesibilidad y circulación de la sede administrativa calle 63.
2. Realizar una propuesta de las condiciones de accesibilidad requeridas para la sede administrativa calle 63. 
3. Socializar la propuesta de las condiciones de accesibilidad requeridas para la sede administrativa calle 63.</t>
  </si>
  <si>
    <t>Se Evidencia que la actividad se encuentra vencida
Se revisan los soportes de adjuntos y se evidencia correo enviado desde la STAF solicitando información sobre el hallazgo a la Subdireeción de Métodos 
La actividad aun se encuentra en ejecución.</t>
  </si>
  <si>
    <t xml:space="preserve">NO existe información para verificar el avance de la actividad </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</si>
  <si>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63.”accion vencida.</t>
  </si>
  <si>
    <r>
      <t xml:space="preserve">El avance de la actividad se reportó a la Oficina Asesora de Planeación en el segundo seguimiento de la vigencia 2021. La actividad se reportó como finalizada  y se cargaron las evidencias respectivas, en el siguiente link: 
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009&amp;viewid=496ad030%2Dd736%2D4b13%2D86cf%2D609d2564219b
</t>
    </r>
    <r>
      <rPr>
        <b/>
        <sz val="10"/>
        <rFont val="Arial"/>
        <family val="2"/>
      </rPr>
      <t xml:space="preserve">
PRIMER SEGUIMIENTO 2022: 
</t>
    </r>
    <r>
      <rPr>
        <sz val="10"/>
        <rFont val="Arial"/>
        <family val="2"/>
      </rPr>
      <t xml:space="preserve">No obstante, y de acuerdo con la evaluación de la Oficina de Control Interno en donde indican "NO existe información para verificar el avance de la actividad" , se reporta en el presente seguimiento la ejecución de la actividad: </t>
    </r>
    <r>
      <rPr>
        <b/>
        <sz val="10"/>
        <rFont val="Arial"/>
        <family val="2"/>
      </rPr>
      <t xml:space="preserve">
</t>
    </r>
    <r>
      <rPr>
        <sz val="10"/>
        <rFont val="Arial"/>
        <family val="2"/>
      </rPr>
      <t xml:space="preserve">1. Se realiza recorrido por la sede calle 63 en coordinación con representante del área de salud ocupacional y el responsable de la unidad y se realiza el diagnóstico de las condiciones actuales de accesibilidad y circulación de esta sede. 
2. Se realiza una propuesta las actividades necesarias para cumplir con lo requerido en la sede Calle 63 para cumplir con las condiciones de accesibilidad y circulación. 
3. Se socializa la propuesta de las condiciones de accesibilidad y circulación mediante el acta de reunión, con los responsables implicados en generar los cambios oportunos. 
Estado: La actividad se encuentra finalizada. 
</t>
    </r>
    <r>
      <rPr>
        <b/>
        <sz val="10"/>
        <rFont val="Arial"/>
        <family val="2"/>
      </rPr>
      <t xml:space="preserve">SEGUNDO SEGUIMIENTO 2022:
</t>
    </r>
    <r>
      <rPr>
        <sz val="10"/>
        <rFont val="Arial"/>
        <family val="2"/>
      </rPr>
      <t xml:space="preserve">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
Estado: La actividad se encuentra finalizada. </t>
    </r>
  </si>
  <si>
    <r>
      <t xml:space="preserve">PRIMER SEGUIMIENTO 2022: 
</t>
    </r>
    <r>
      <rPr>
        <sz val="10"/>
        <rFont val="Arial"/>
        <family val="2"/>
      </rPr>
      <t>Acta de reunión</t>
    </r>
    <r>
      <rPr>
        <b/>
        <sz val="10"/>
        <rFont val="Arial"/>
        <family val="2"/>
      </rPr>
      <t xml:space="preserve">
SEGUNDO SEGUIMIENTO 2022:
</t>
    </r>
    <r>
      <rPr>
        <sz val="10"/>
        <rFont val="Arial"/>
        <family val="2"/>
      </rPr>
      <t>1. Diagnóstico de las condiciones de accesibilidad de la sede administrativa calle 63
2. Acta de reunión con propuesta de mejora de las condiciones de accesibilidad y socialización de las mismas.</t>
    </r>
  </si>
  <si>
    <t>De acuerdo con la actividad formulada y las evidencias adjuntadas por el proceso la accion se encuentra finalizada</t>
  </si>
  <si>
    <t>Se evidenció documento en formato Word: denominado Diagnóstico de accesibilidad sede calle 63 y acta de reunión en la cual se socializa el diagnóstico de accesibilidad de la sede administrativa de la calle 63, estableciendo los puntos de intervención.</t>
  </si>
  <si>
    <t>2021H54</t>
  </si>
  <si>
    <t>Las circulaciones no cuentan con un ancho de paso adecuado. No se garantizan zonas donde se puedan realizar giros y maniobras por parte de las personas con discapacidad física.</t>
  </si>
  <si>
    <t>Poco espacio para la circulación entre dependencias en la sede de la calle 63</t>
  </si>
  <si>
    <t>Se Evidencia que la actividad se encuentra vencida
Se verifica los soportes adjuntos en donde se evidencia acta de reunión en donde se realiza un diagnostico de las condiciones actuales de accesibilidad, asi mismo se realiza propuesta de requerimientos de calle 63 dando cumplimiento a la accesibilidad y circulación.
Se solicia a la OCI el cierre preliminar del Hallazgo, ya que se evidencia que cumple con la actividad propuesta. 
Mediante acta se socializa a las partes que intervienen entre seguridad y salud en el trabajo y mantenimiento de bienes  
Se solicia a la OCI el cierre preliminar del Hallazgo, ya que se evidencia que cumple con la actividad propuesta.</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</si>
  <si>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 acción vencida.</t>
  </si>
  <si>
    <r>
      <t xml:space="preserve">El avance de la actividad se reportó a la Oficina Asesora de Planeación en el segundo seguimiento de la vigencia 2021. La actividad se reportó como finalizada  y se cargaron las evidencias respectivas, en el siguiente link: 
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007&amp;viewid=496ad030%2Dd736%2D4b13%2D86cf%2D609d2564219b
</t>
    </r>
    <r>
      <rPr>
        <b/>
        <sz val="10"/>
        <rFont val="Arial"/>
        <family val="2"/>
      </rPr>
      <t xml:space="preserve">
PRIMER SEGUIMIENTO 2022: 
</t>
    </r>
    <r>
      <rPr>
        <sz val="10"/>
        <rFont val="Arial"/>
        <family val="2"/>
      </rPr>
      <t xml:space="preserve">No obstante, y de acuerdo con la evaluación de la Oficina de Control Interno en donde indican "NO existe información para verificar el avance de la actividad" , se reporta en el presente seguimiento la ejecución de la actividad: </t>
    </r>
    <r>
      <rPr>
        <b/>
        <sz val="10"/>
        <rFont val="Arial"/>
        <family val="2"/>
      </rPr>
      <t xml:space="preserve">
</t>
    </r>
    <r>
      <rPr>
        <sz val="10"/>
        <rFont val="Arial"/>
        <family val="2"/>
      </rPr>
      <t xml:space="preserve">1. Se realiza recorrido por la sede calle 63 en coordinación con representante del área de salud ocupacional y el responsable de la unidad y se realiza el diagnóstico de las condiciones actuales de accesibilidad y circulación de esta sede. 
2. Se realiza una propuesta las actividades necesarias para cumplir con lo requerido en la sede Calle 63 para cumplir con las condiciones de accesibilidad y circulación. 
3. Se socializa la propuesta de las condiciones de accesibilidad y circulación mediante el acta de reunión, con los responsables implicados en generar los cambios oportunos. 
Estado: La actividad se encuentra finalizada. 
</t>
    </r>
    <r>
      <rPr>
        <b/>
        <sz val="10"/>
        <rFont val="Arial"/>
        <family val="2"/>
      </rPr>
      <t xml:space="preserve">
SEGUNDO SEGUIMIENTO 2022:
</t>
    </r>
    <r>
      <rPr>
        <sz val="10"/>
        <rFont val="Arial"/>
        <family val="2"/>
      </rPr>
      <t>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t>
    </r>
    <r>
      <rPr>
        <b/>
        <sz val="10"/>
        <rFont val="Arial"/>
        <family val="2"/>
      </rPr>
      <t xml:space="preserve">
</t>
    </r>
    <r>
      <rPr>
        <sz val="10"/>
        <rFont val="Arial"/>
        <family val="2"/>
      </rPr>
      <t xml:space="preserve">Estado: La actividad se encuentra finalizada. </t>
    </r>
  </si>
  <si>
    <t>Atención a la Ciudadanía - Seguridad y Salud en el Trabajo</t>
  </si>
  <si>
    <t>2021H55</t>
  </si>
  <si>
    <t>No cuenta con una señalética accesible, ya que el material es reflectivo y la información no se encuentra de manera audible y visual (en sistema braille, lengua de señas, macro carácter y alto relieve).</t>
  </si>
  <si>
    <t xml:space="preserve">La señalética existente en la entidad no es accesible </t>
  </si>
  <si>
    <t xml:space="preserve">1. Realizar una  mesa de trabajo con el Área de Seguridad y Salud en el Trabajo para identificar conjuntamente las necesidades de señalética en los puntos de atención a la ciudadanía. 
2. Realizar la instalación de la señalética accesible en los puntos de atención a la ciudadanía, de acuerdo con las necesidades identificadas y lo señalado en el norma NTC 6047. </t>
  </si>
  <si>
    <t xml:space="preserve">Acta de reunion de coordinacion de mesa de trabajo con el Área de Seguridad y Salud en el Trabajo para identificar conjuntamente las necesidades de señalética en los puntos de atención a la ciudadanía
Registro fotografico de la instalación de la señalética accesible en los puntos de atención a la ciudadanía
</t>
  </si>
  <si>
    <t xml:space="preserve">NO existe información que permita  verificar el avance de la actividad </t>
  </si>
  <si>
    <t>DE las evidencias se observa cumplimiento de la acción planteada con realización de mesa de trabajo y entrega de señalización.</t>
  </si>
  <si>
    <t>PMAI-2021-002</t>
  </si>
  <si>
    <t>2021H56</t>
  </si>
  <si>
    <r>
      <rPr>
        <b/>
        <sz val="10"/>
        <rFont val="Arial"/>
        <family val="2"/>
      </rPr>
      <t>OBSERVACIÓN:</t>
    </r>
    <r>
      <rPr>
        <sz val="10"/>
        <rFont val="Arial"/>
        <family val="2"/>
      </rPr>
      <t xml:space="preserve">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t>
    </r>
  </si>
  <si>
    <t xml:space="preserve">La respuesta de las peticiones ciudadanas está acargo de cada depedencia. Por tal razón, atención a la ciudadanía no puede garantizar el cierre oportuno de las peticiones ciudadanas.  </t>
  </si>
  <si>
    <t>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t>
  </si>
  <si>
    <t xml:space="preserve">N/A </t>
  </si>
  <si>
    <t>La acción esta repetida es igual a la acción asociada con el cód. PMAI-2020017</t>
  </si>
  <si>
    <t>En el primer seguimiento se reporta por parte de la OAP: De acuerdo con los soportes suministrados por el proceso, se evidencia un cumplimiento del 100%, en las actividades propuestas.</t>
  </si>
  <si>
    <t>carpetas primer seguimiento</t>
  </si>
  <si>
    <t>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t>
  </si>
  <si>
    <t xml:space="preserve">Actividad No 1.   Se evidencia que el proceso ha venido realizando el envío de los correos electrónicos al proceso de Control Interno Disciplinario. El proceso ha formalizado esta actividad como uno de los  controles de su mapa de riesgos.                                                                                                                                                                                                                                
Actividad No. 2 Se evidencia que se realizaron las capacitaciones sobre Bogotá Te Escucha </t>
  </si>
  <si>
    <t>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t>
  </si>
  <si>
    <r>
      <t xml:space="preserve">Primer seguimiento 2022: 
</t>
    </r>
    <r>
      <rPr>
        <sz val="11"/>
        <color rgb="FF000000"/>
        <rFont val="Calibri"/>
        <family val="2"/>
        <scheme val="minor"/>
      </rPr>
      <t xml:space="preserve">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Desde la Secretaría General de la Alcaldía Mayor, se realiza capacitación sobre el sistema de peticiones Bogotá te Escucha y la Ley 1757 de 2015 y las implicaciones por contestar peticiones ciudadanas por fuera de términos. 
Estado: La actividad se encuentra finalizada
</t>
    </r>
    <r>
      <rPr>
        <b/>
        <sz val="11"/>
        <color rgb="FF000000"/>
        <rFont val="Calibri"/>
        <family val="2"/>
        <scheme val="minor"/>
      </rPr>
      <t>Segundo seguimiento 2022:</t>
    </r>
    <r>
      <rPr>
        <sz val="11"/>
        <color rgb="FFFF0000"/>
        <rFont val="Calibri"/>
        <family val="2"/>
        <scheme val="minor"/>
      </rPr>
      <t xml:space="preserve">  </t>
    </r>
    <r>
      <rPr>
        <sz val="11"/>
        <color rgb="FF000000"/>
        <rFont val="Calibri"/>
        <family val="2"/>
        <scheme val="minor"/>
      </rPr>
      <t>Se asiste a las jornadas de inducción y reinducción realizadas por la entidad donde se socializan los canales de atención del área de atención a la ciudadanía, los días 31 de mayo y 16 de junio de 2022.  En estas capacitaciones se dictan lineamientos frente a la normatividad de la Ley 1755 de 2015, lo cual se puede evidenciar en el soporte entregado de presentación del contenido dictado en las jornadas de inducción y reinducción. 
Además, se sigue realizando el envió de la información a la oficina de control disciplinario interno las dependencias que cierran por fuera de términos las peticiones ciudadanas.
Estado: La actividad se encuentra finalizada</t>
    </r>
  </si>
  <si>
    <r>
      <t xml:space="preserve">Primer seguimiento 2022: 
</t>
    </r>
    <r>
      <rPr>
        <sz val="11"/>
        <rFont val="Calibri"/>
        <family val="2"/>
        <scheme val="minor"/>
      </rPr>
      <t xml:space="preserve">1. Pantallazos de correos electrónicos enviados a la oficina de control interno disciplinarios.
</t>
    </r>
    <r>
      <rPr>
        <b/>
        <sz val="11"/>
        <rFont val="Calibri"/>
        <family val="2"/>
        <scheme val="minor"/>
      </rPr>
      <t xml:space="preserve">
</t>
    </r>
    <r>
      <rPr>
        <sz val="11"/>
        <rFont val="Calibri"/>
        <family val="2"/>
        <scheme val="minor"/>
      </rPr>
      <t>2. Registro de asistencia - capacitación Ley 1757 de 2015</t>
    </r>
    <r>
      <rPr>
        <b/>
        <sz val="11"/>
        <rFont val="Calibri"/>
        <family val="2"/>
        <scheme val="minor"/>
      </rPr>
      <t xml:space="preserve">
Segundo seguimiento 2022:
</t>
    </r>
    <r>
      <rPr>
        <sz val="11"/>
        <rFont val="Calibri"/>
        <family val="2"/>
        <scheme val="minor"/>
      </rPr>
      <t xml:space="preserve">1. Listados de asistencia jornadas de inducción y reinducción. 
2. Correos a la oficina de control interno disciplinario con las peticiones ciudadanas respondidas por fuera de términos. 
3. Presentación del contenido dictado en las jornadas de inducción y reinducción. </t>
    </r>
  </si>
  <si>
    <t>El reporte realizado por el proceso y los  soportes adjuntados permiten evidenciar el cumlimeinto de la actividad</t>
  </si>
  <si>
    <t>Revisadas la evidencias aportadas, se comprobó que corresponden a las acciones planteadas, como son el reporte de respuestas por fuera de términos y las actividades de capacitación</t>
  </si>
  <si>
    <t>SALUD OCUPACIONAL
INFRAESTRUCTURA
ATENCION A LA CIUDADANÍA</t>
  </si>
  <si>
    <t>PMAI-2021-003</t>
  </si>
  <si>
    <t>2021H57</t>
  </si>
  <si>
    <r>
      <rPr>
        <b/>
        <sz val="10"/>
        <rFont val="Arial"/>
        <family val="2"/>
      </rPr>
      <t>HALLAZGO:</t>
    </r>
    <r>
      <rPr>
        <sz val="10"/>
        <rFont val="Arial"/>
        <family val="2"/>
      </rPr>
      <t xml:space="preserve">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</si>
  <si>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 xml:space="preserve">Se observan avances en cuanto a los ajustes razonables que se deben implementar en la entidad. Sin embargo no existe la señalización que establece la norma. </t>
  </si>
  <si>
    <t xml:space="preserve">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</si>
  <si>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 xml:space="preserve"> Teniendo en cuenta que los productos de la actividad son un plan de trabajo, la adquisición e instalación de la señalización necesaria en los puntos de atención de la entidad, el avance reportado no evidencia progreso en la actividad planteada.         
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t>
  </si>
  <si>
    <t>Formulación de un plan de trabajo y adquisición e instalación  de la señalización necesaria en los puntos de atención de la entidad. (Desarrollo Humano)</t>
  </si>
  <si>
    <t>La acción se encuentra vencida. No se observan avances de esta.</t>
  </si>
  <si>
    <t>"Se evidencia que la actividad se encuentra vencida.
Se verifica el los soportes adjuntos la cual se evidencia designación de supervisión de la adquisición de la señalitica para sedes de la entidad
La actividad aun se encuentra en ejecución"</t>
  </si>
  <si>
    <t>Pendiente instalación de la Señalitica en las diferentes sedes de la entidad</t>
  </si>
  <si>
    <t>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t>
  </si>
  <si>
    <t xml:space="preserve">Se evidencia que la actividad se encuentra vencida.
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
</t>
  </si>
  <si>
    <t>Plan de trabajo y adquisición e instalación  de la señalización necesaria en los puntos de atención de la entidad. (Desarrollo Humano)</t>
  </si>
  <si>
    <t xml:space="preserve">De las evidencias se observa cumplimiento en señalización mas no en planes de trabajo que deben construirse con apoyo de salud ocupacional. </t>
  </si>
  <si>
    <r>
      <t>Segundo Cuatrimestre:</t>
    </r>
    <r>
      <rPr>
        <sz val="11"/>
        <color rgb="FF000000"/>
        <rFont val="Calibri"/>
        <family val="2"/>
        <scheme val="minor"/>
      </rPr>
      <t xml:space="preserve"> Por parte del área de seguridad y salud en el trabajo se realizó la contratación y entrega de la señalética inclusiva a la oficina asesora de Planeación conforme a las reuniones realizadas y los compromisos adquiridos, sin embargo me permito aclarar que el hallazgo inicialmente esta en la oficina de atención al ciudadado quienes son los encargados, en cumplimiento de las funciones del área, de establecer los lineamientos de cumplimiento frente a la normas asociadas a los criterios y los requisitos generales de accesibilidad y señalización al medio físico requerido en los espacios de acceso al ciudadano, en especial, aquellos puntos presenciales destinados a brindar atención al ciudadano, en construcciones nuevas y adecuaciones al entorno ya construido. 
En cuanto a infraestructura y adecuaciónpara para cumplimiento de criterios de accesibilidad, ya no corresponde a la STDH, por cuanto la realización  de obras de adecuación para la accesibilidad es un tema de infraestructura, en el que se deberá hacer estudios de planos y adecuación de cada sede del Instituto. 
Teniendo en cuenta lo anterior se solicita el traslado del hallazgo al área de Atención al Ciudadano, teniendo en cuenta que desde las funciones y obligaciones del área de seguridad y salud en el trabajo no es posible seguir realizando actividades en las que la directa intervención de otra área. </t>
    </r>
  </si>
  <si>
    <t>Documentos contractuales OC80628-2021
Registro fotográfico.</t>
  </si>
  <si>
    <t xml:space="preserve">Formular un plan de acción para la adquisición e instalación  de la señalización como producto de una mesa de trabajo con el área de salud ocupacional e infraestructura.  </t>
  </si>
  <si>
    <t>Acción vencida desde el 01/07/2021.</t>
  </si>
  <si>
    <t xml:space="preserve">Subdirección Técnica de Metodos Educativos y Operativa.-STMEO  
Oficina Asesora de Planeación.  </t>
  </si>
  <si>
    <t>PMAI-2021-004</t>
  </si>
  <si>
    <t>2021H58</t>
  </si>
  <si>
    <t xml:space="preserve">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t>
  </si>
  <si>
    <t xml:space="preserve">Para la vigencia 2020  se trabajo desde la STMEO en  la reformulación de los Indicadores de gestión, y se realizarón dos mediciones, no se ha formalizado el documento para su oficialización. </t>
  </si>
  <si>
    <t xml:space="preserve">Formalizar  e implementar a través documento en el SIGID los indicadores de gestión de las áreas de derecho  y contextos pedagogicos   </t>
  </si>
  <si>
    <t>12-09-2021: Se actualiza tablero de control , se incluye hallazgo nuevo</t>
  </si>
  <si>
    <t>No se observan evidencias</t>
  </si>
  <si>
    <t xml:space="preserve"> NO SE REPORTA AVANCE NI EVIDENCIAS</t>
  </si>
  <si>
    <t>Se realiza implementación y resultados en los informes de gestión, la oficialización de dichos indicadores queda anclada a la caracterización del proceso, la cual se encuentra oficializada.</t>
  </si>
  <si>
    <t xml:space="preserve">Caracterización oficializada, hoja de vida de indicadores codificada </t>
  </si>
  <si>
    <t>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t>
  </si>
  <si>
    <t>Subdirección de Métodos - Área Educación</t>
  </si>
  <si>
    <t xml:space="preserve"> Educación</t>
  </si>
  <si>
    <t>PMAI-2021-005</t>
  </si>
  <si>
    <t>2021H59</t>
  </si>
  <si>
    <t>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t>
  </si>
  <si>
    <t xml:space="preserve">Para el momento en cual fueron creados los documentos no se tuevieron en cueta los aspectos relacionados en la observación </t>
  </si>
  <si>
    <t>Ajsutar por parte del los líderes   de los componentes de las áreas de Sociolegal, Salud  y psicosocial   los procedimientos  e instructivos para inlcuir los puntos de control.</t>
  </si>
  <si>
    <t>Se verifica la actualización y oficialización de puntos de control en procedimientos e instructivos.</t>
  </si>
  <si>
    <t>Se tiene evidencia de la actualización, oficialización y publicación de los procedimientos que incluyen los punto de control.</t>
  </si>
  <si>
    <t xml:space="preserve">Subdirección Técnica de Metodos Educativos y Operativa.-STMEO 
Líder área de Salud    </t>
  </si>
  <si>
    <t>PMAI-2021-006</t>
  </si>
  <si>
    <t>2021H60</t>
  </si>
  <si>
    <t>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t>
  </si>
  <si>
    <t xml:space="preserve">El personal  que atiende los turnos de la noche en los internados no tiene capacitación para atender conductas relacionadas con la asistencia de Primeros Auxilios.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</si>
  <si>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</si>
  <si>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20-12-2021: Se incluye formulacion al tablero de contro
No se evidencian soportes de avance en la acción. Vencimiento a noviembre de 2021l</t>
  </si>
  <si>
    <t>Se verifica la gestión e implementación de capacitaciones al personal de enfermería.</t>
  </si>
  <si>
    <t>Se tiene evidencia de la capacitación realizada Socializar el acceso al Curso Primer
Respondiente y otros cursos- jornadas
relacionados con las urgencias, emergencias y 
desastres con la referente del Instituto Distrital
para la Protección de la Niñez y la Juventud</t>
  </si>
  <si>
    <t xml:space="preserve">Subdirección Técnica de Metodos Educativos y Operativa.-STMEO 
Líder área de Salud     </t>
  </si>
  <si>
    <t>PMAI-2021-007</t>
  </si>
  <si>
    <t>Falta claridad en el Manual de Salud, e instructivo de enfermería,  para establecer las Unidades de Protección Integral en las cuales se requiere atención 24 horas, por parte de el/la auxiliar de enfermería.</t>
  </si>
  <si>
    <t>Ajustar el Manual de Salud y  el Instructivo de Acciones de Enfermería para establecer las necesidades del Servicio de Enfermería las 24 horas, así como la forma en cual se prestará dicho servicio.</t>
  </si>
  <si>
    <t>se verifica la actualización con las indicaciones planteadas del Manual Operativo del área de salud.</t>
  </si>
  <si>
    <t>Se tiene evidencia de la actualización del Manual Operativo del area de la salud del 19 de mayo de 2022 en donde se establecen las necesidades del Servicio de Enfermería las 24 horas, así como la forma en cual se prestará dicho servicio.</t>
  </si>
  <si>
    <t xml:space="preserve">Subdirección Técnica de Metodos Educativos y Operativa.-STMEO  
Líder del área Psicosocial.   </t>
  </si>
  <si>
    <t>Psicosocial</t>
  </si>
  <si>
    <t>PMAI-2021-008</t>
  </si>
  <si>
    <t>2021H61</t>
  </si>
  <si>
    <r>
      <t>NO CONFORMIDAD:</t>
    </r>
    <r>
      <rPr>
        <sz val="8"/>
        <rFont val="Times New Roman"/>
        <family val="1"/>
      </rPr>
      <t xml:space="preserve">
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t>
    </r>
  </si>
  <si>
    <t>No se realizó la oficialización del Instructivo -Ruta de atención por medicina alternativa.</t>
  </si>
  <si>
    <t xml:space="preserve">Realizar la formalización del documento     RUTA PARA LA ATENCIÓN AL COMPONENTE MITIGACIÓN. </t>
  </si>
  <si>
    <t>se verifica la oficialización de la ruta.</t>
  </si>
  <si>
    <t>Se evidencia que se tiene el documento RUTA oficiializado</t>
  </si>
  <si>
    <t xml:space="preserve">Subdirección Técnica de Metodos Educativos y Operativa.-STMEO  -Área  de salud. 
Oficina Asesora de Planeación.  </t>
  </si>
  <si>
    <t>PMAI-2021-009</t>
  </si>
  <si>
    <t xml:space="preserve">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t>
  </si>
  <si>
    <t xml:space="preserve">Diseñar y desarrollar un plan de trabajo para la construcción y desarrollo en el SIMI
 del  los parametros que permitan evidenciar   seguimientos y controles para medir la disminución del consumo como resultado de las  intervenciones. Ya que actualmente la  infriomación se registra a través de ficha FOS. </t>
  </si>
  <si>
    <t>Se verifica el diseño y desarrollo de pland e trabajo a través de mesas de trabajo y solicitudes de desarrollo, como se plantea en la acción.</t>
  </si>
  <si>
    <t>18 de junio de 2022</t>
  </si>
  <si>
    <t xml:space="preserve">Se evidencia el Diseño y desarrollo para la construcción a traves de seguimientos a las solicitudes, revisión de parametros, socialización de instrructivos y controles para medir la disminución del consumo como resultado de las  intervenciones. </t>
  </si>
  <si>
    <t>PMAI-2021-010</t>
  </si>
  <si>
    <t>2021H62</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</si>
  <si>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</si>
  <si>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</si>
  <si>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Se ecnuentra pendiente por evaluación de Control Interno</t>
  </si>
  <si>
    <t>Evaluación Control Interno</t>
  </si>
  <si>
    <t>Se evidencia el cierre en el informe de auditoría proceso misional - área sicosocial del 31 de octubre de 2021.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</si>
  <si>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 xml:space="preserve">Subdirección Técnica de Metodos Educativos y Operativa.-STMEO  -Área Psicosocial  -Area Salud 
Oficina Asesora de Planeación.  </t>
  </si>
  <si>
    <t>PMAI-2021-011</t>
  </si>
  <si>
    <t>2021H63</t>
  </si>
  <si>
    <t xml:space="preserve">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t>
  </si>
  <si>
    <t xml:space="preserve">1.Desde la documentación de las áreas no se encuentra establecido un estándar de atención diferenciado para internados, externados y  externado habitante, que establezca los tanto las condiciones de la población como las necesidades de atención diferenciadas .  
2. La realización  de las valoraciones unicilaes  en los externados depende de la asistencia de los NNAJ
a las UPI, por tanto  las valoraciones se realizan a los beneficiarios que tienen un mínimo de asistencia, lo cual debe ser definido en el Manual Operativo de las áreas.   </t>
  </si>
  <si>
    <t xml:space="preserve">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t>
  </si>
  <si>
    <t>Se evidencia el ajuste en los Manuales Operativos con versiones actualizadas de lo solicitado.</t>
  </si>
  <si>
    <t xml:space="preserve">Se evidencian los ajustes en el manual area sociosocil M-MSS-MA-001 y manual area salud M-MSS-MA-006 </t>
  </si>
  <si>
    <t>Subdirección Técnica de Metodos Educativos y Operativa.-STMEO  
Cordinadores de Areas SE (3)</t>
  </si>
  <si>
    <t>Cordinadores de Areas SE (3)</t>
  </si>
  <si>
    <t>PMAI-2021-012</t>
  </si>
  <si>
    <t>2021H64</t>
  </si>
  <si>
    <t xml:space="preserve">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
</t>
  </si>
  <si>
    <t xml:space="preserve">Debilidades en el seguimiento a la ejeución de los contratatos de prestación de servicios.  </t>
  </si>
  <si>
    <t xml:space="preserve">Realizar revisiones cada dos meses en el SECOP , para verificar el cargue de los documentos correspondientes a cada pago por parte del coordinador de cada área y dejar contancia de la verifcacion realizada a través de  foramto de acta.  </t>
  </si>
  <si>
    <t>Se verifica las revisiones realizadas por los coordinadores de cada área sobre el cague de las evidencias en el SECOP</t>
  </si>
  <si>
    <t xml:space="preserve">Se evidencia que se han realizado las revisiones por parte de los coordinadores del cargue de las cuentas y evidencias en el SECOP. </t>
  </si>
  <si>
    <t>PMAI-2021-013</t>
  </si>
  <si>
    <t>2021H65</t>
  </si>
  <si>
    <t xml:space="preserve">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
</t>
  </si>
  <si>
    <t xml:space="preserve">Formalizar  e implementar a través documento en el SIGID los indicadores de gestión de las áreas de derecho  y contextos pedagogicos. </t>
  </si>
  <si>
    <t xml:space="preserve">Se verifica la oficialización a través de la acaracterización del proceso y la implementación y resultados en los informes de gestión oficial de la entidad. </t>
  </si>
  <si>
    <t xml:space="preserve">Se presentó solicitud de reformulación de acción , a través de radicado Número 2022IE 5303- se adjunta memorando .   </t>
  </si>
  <si>
    <t>PMAI-2021-014</t>
  </si>
  <si>
    <t>2021H66</t>
  </si>
  <si>
    <t xml:space="preserve">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</si>
  <si>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</si>
  <si>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 xml:space="preserve">STMEO
Responsable área de salud - Líder Componente Seguridad Alimentaria
ÁREA DE INFRAESTRUCTURA </t>
  </si>
  <si>
    <t>Calidad alimentaria 
Area infraestrucrura</t>
  </si>
  <si>
    <t>PMAI-2021-015</t>
  </si>
  <si>
    <t>2021H67</t>
  </si>
  <si>
    <t xml:space="preserve">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t>
  </si>
  <si>
    <t xml:space="preserve">Debilidad en la  articulación entre la STMEO y el área de Infraestructura para realizar las mejoras y mantenimiento  de conformidad con lo establecido en la Resolución 2674 de 2013, </t>
  </si>
  <si>
    <t xml:space="preserve">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</si>
  <si>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Se verifica las visitas y articulación entre Subdirección de Métodos y la STAF (infraestructura) como se plantea en la acción</t>
  </si>
  <si>
    <t>Se tiene evidencia de las actividades realizadas tale como: actas de visita, progrmación de perfiles sanitarios, visita de la secretaria de salud entre otros soportes que dan cumplimiento a la accion propuesta</t>
  </si>
  <si>
    <t>Subdirección Técnica de Metodos Educativos y Operativa.-STMEO 
Líder área  Sicosocial</t>
  </si>
  <si>
    <t>PMAI-2021-017</t>
  </si>
  <si>
    <t>2021H68</t>
  </si>
  <si>
    <t xml:space="preserve">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t>
  </si>
  <si>
    <t xml:space="preserve">A la fecha se encuentra pendiente la Oficialización de documento en el cual se estabelcen los criterios e instructivos  de diligenciamientodel PAIF . </t>
  </si>
  <si>
    <t>Oficializar, socializar e implementar  por parte del coordinador del área de sicosocial el  instructivo de diligenciamiento PAIF.</t>
  </si>
  <si>
    <t>20-12-2021: Se incluye formulacion al tablero de control
Se observa construcción instructivo PAIF, se encuentra en proceso de oficialización.</t>
  </si>
  <si>
    <t>Se verifica la oficialización, socialización y aplicabilidad del instructivo mencionado.</t>
  </si>
  <si>
    <t>Se evidencia la oficialización del Instructivo de diligenciamento plan de atención individual y familiar  (M-MSS-IN- 005). Asio como el acta que soporta la socialización del mismo.</t>
  </si>
  <si>
    <t xml:space="preserve">
Subdirección Técnica de Metodos Educativos y Operativa.-STMEO - AREA PSICOSOCIAL 
</t>
  </si>
  <si>
    <t>PMAI-2021-018</t>
  </si>
  <si>
    <t>2021H69</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</si>
  <si>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t>
  </si>
  <si>
    <t>20-12-2021: Se incluye formulacion al tablero de control
Se avanza en la creación de los formatos del Área Sicosocial en SIMI, pero no en su totalidad</t>
  </si>
  <si>
    <t>Se evidencia correo electronioco de incio de actvidades ene l SIMI</t>
  </si>
  <si>
    <t>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t>
  </si>
  <si>
    <r>
      <rPr>
        <b/>
        <u val="double"/>
        <sz val="11"/>
        <color rgb="FF000000"/>
        <rFont val="Calibri"/>
      </rPr>
      <t xml:space="preserve">Avance de actividades: 
</t>
    </r>
    <r>
      <rPr>
        <sz val="11"/>
        <color rgb="FF000000"/>
        <rFont val="Calibri"/>
      </rPr>
      <t xml:space="preserve">
Se diseñaron, desarrollaron e implementaron los frormularios solicitados por el área sicosocial, los cuales cooresponden a: Ficha de Ingreso, Valoración Psicosocial, Intervención Psicosocial, Consulta Social en Domicilio y Ficha de ingreso ( caminando relajado). DIchos formularios actualmente estan en operacion.</t>
    </r>
  </si>
  <si>
    <t>Acta #1 de comite institucional  de gestión y desempeño (pag 4). Pantallazo del correo de inicio de operaciones el ciclo 1 que contenia los desarrollos correspondientes al area sicosocial. Registro de asistencia a acta de comite institucional.</t>
  </si>
  <si>
    <t xml:space="preserve">Revisadas las evidencias que se allegan en archivos de la OAP se observa la existencia de actas de asistencia y correo electronico donde se enuncian formatos pertienentes que se relacionan con la acción asociada al sistema SIMI. los formatos que se estiman en la acción no son cargados a las evidencias por lo cual no es posible determinar ni su existencia ni sus codigos para efectos de revisarlos en intranet. </t>
  </si>
  <si>
    <t>PMAI-2021-019</t>
  </si>
  <si>
    <t>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t>
  </si>
  <si>
    <t>Se verifica, la revisión desde la estrategia UPI como vamos, del uso del SIMI</t>
  </si>
  <si>
    <t xml:space="preserve">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t>
  </si>
  <si>
    <r>
      <t>Seguimiento anterior:
Desde el área Sicosocial, se realizan los seguimientos aleatorios al registro de las actividades de los profesionales en el nuevo SIMI, en la estrategia interna de UPI como vamos, con la</t>
    </r>
    <r>
      <rPr>
        <sz val="11"/>
        <color rgb="FF000000"/>
        <rFont val="Calibri"/>
        <family val="2"/>
        <scheme val="minor"/>
      </rPr>
      <t xml:space="preserve">  cual, se verifica de manera mensual el cargue de las acciones y el uso de los formatos que se encuentran desarrollados en el SIMI.
</t>
    </r>
    <r>
      <rPr>
        <b/>
        <sz val="11"/>
        <color rgb="FF000000"/>
        <rFont val="Calibri"/>
        <family val="2"/>
        <scheme val="minor"/>
      </rPr>
      <t xml:space="preserve">
Segundo seguimiento:
Avance de actividades:
</t>
    </r>
    <r>
      <rPr>
        <sz val="11"/>
        <color rgb="FF000000"/>
        <rFont val="Calibri"/>
        <family val="2"/>
        <scheme val="minor"/>
      </rPr>
      <t xml:space="preserve">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 Por lo cual para el presente reporte se envía los seguimientos realizados en el mes de abril y mayo, toda vez que en el mes de enero no se desarrolló la estrategia interna de seguimiento </t>
    </r>
    <r>
      <rPr>
        <i/>
        <sz val="11"/>
        <color rgb="FF000000"/>
        <rFont val="Calibri"/>
        <family val="2"/>
        <scheme val="minor"/>
      </rPr>
      <t xml:space="preserve">UPI como vamos </t>
    </r>
    <r>
      <rPr>
        <sz val="11"/>
        <color rgb="FF000000"/>
        <rFont val="Calibri"/>
        <family val="2"/>
        <scheme val="minor"/>
      </rPr>
      <t>, dado las contingencias de contratación que se dieron a raíz de la ley de garantías. Aún cuando la acción finalizó el 1-12-2022, cumpliendo con la evidencia aportada hasta este fecha en el reporte anterior.</t>
    </r>
  </si>
  <si>
    <t xml:space="preserve">Actas de seguimiento en desarrollo de la estrategia Interna UPI como vamos correspondiente a los meses de abril y mayo para cada una de las Unidades de Protección Integral </t>
  </si>
  <si>
    <t>En la evidencia aportada se observa las actas de los seguimientos realizados, se recomienda continuar con esta acción de seguimiento y establecerla como una labor dentro de las funciones del área</t>
  </si>
  <si>
    <t>Subdirección Técnica de Metodos Educativos y Operativa.-Coordinadores de lo contextos pedagogicos internados , externados y Territortio.</t>
  </si>
  <si>
    <t>Contexto pedagogico internado
Contexto pedagogico  externado
Contexto pedagogico  territorio</t>
  </si>
  <si>
    <t>PMAI-2021-020</t>
  </si>
  <si>
    <t>2021H70</t>
  </si>
  <si>
    <t xml:space="preserve">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t>
  </si>
  <si>
    <t xml:space="preserve">Ausencia de puntos de control en las actividades del Instructivo COMITÉS MISIONALES- M-MEX-IN-003, que indiquen la necesidad de seguimiento a los casos que se presentan en comite y que requeiren remisiones inter e intrainstitucuonales. </t>
  </si>
  <si>
    <t xml:space="preserve">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t>
  </si>
  <si>
    <t>No se presentan evidencias de ajustes al instructivo  COMITÉS MISIONALES M-MEX-IN-003
20-12-2021: Se incluye formulacion al tablero de control</t>
  </si>
  <si>
    <t>Se evidencia la actualización del instructivo y el planteamiento de puntos de control.</t>
  </si>
  <si>
    <t>No se evidencia la actualización del Comite Misional M-MEX-IN-003 Con los soortes de los ajustes realizados</t>
  </si>
  <si>
    <r>
      <rPr>
        <b/>
        <sz val="11"/>
        <color rgb="FF000000"/>
        <rFont val="Calibri"/>
      </rPr>
      <t>Primer seguimiento:</t>
    </r>
    <r>
      <rPr>
        <sz val="11"/>
        <color rgb="FF000000"/>
        <rFont val="Calibri"/>
      </rPr>
      <t xml:space="preserve"> 
Se realizaron los ajustes al instructivo  COMITÉS MISIONALES M-MEX-IN-003, incluyendo los puntos de control para verificar  el  cumplimiento y la ejecución de las actividades y compromisos adquiridos en el Comité frente a los casos de cada NNAJ abordados. los puntos de control se observan en las actividades 4 y 5 de el ITEM- COMITÉ MISIONAL DE UNIDAD Y/O ZONA TERRITORIAL. 
De igual manera y con el ánimo de parametrizar y sistematizar  las remisiones intra e interinstitucionales, se desarrollo en el SIMI el formulario, con el cual se genera un sistema de alerta de reporte de la realización de estas remisiones, el cual a la fecha se encuentra en pruebas.  
</t>
    </r>
    <r>
      <rPr>
        <b/>
        <sz val="11"/>
        <color rgb="FF000000"/>
        <rFont val="Calibri"/>
      </rPr>
      <t xml:space="preserve">Segundo seguimiento: 
</t>
    </r>
    <r>
      <rPr>
        <sz val="11"/>
        <color rgb="FF000000"/>
        <rFont val="Calibri"/>
      </rPr>
      <t xml:space="preserve">
De conformidad con la modificación realizada, del 8 de noviembre de 2021, se establecen puntos de control en las actividades de los literales  </t>
    </r>
    <r>
      <rPr>
        <i/>
        <sz val="11"/>
        <color rgb="FF000000"/>
        <rFont val="Calibri"/>
      </rPr>
      <t>COMITÉ MISIONAL DE UNIDAD Y/O ZONA TERRITORIAL y COMITÉ MISIONAL CONTEXTOS PEDAGÓGICOS / COMITÉ MISIONAL SE3 ,</t>
    </r>
    <r>
      <rPr>
        <sz val="11"/>
        <color rgb="FF000000"/>
        <rFont val="Calibri"/>
      </rPr>
      <t xml:space="preserve"> del  Instructivo , que corresponden  a puntos de control encaminados al cumplimiento y seguimiento de  la ejecución de las actividades y compromisos adquiridos en el Comité frente a los casos de cada NNAJ abordados. 
A continuación, se señalan los puntos de control establecidos. 
Numeral 4- COMITÉ MISIONAL DE UNIDAD Y/O ZONA TERRITORIAL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
Actvidad 5- Verificar que la información correspondiente a los casos de NNAJ que sean tratados en el Comité sea cargada al SIMI en un tiempo máximo de tres (3) días hábiles. Registrar la información de
decisiones tomadas frente a las situaciones de cada NNAJ evaluadas por el Comité en la Ficha de  bservación y Seguimiento en el SIMI.
COMITÉ MISIONAL CONTEXTOS PEDAGÓGICOS / COMITÉ MISIONAL SE3
Actividad 5: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
Actvidad 6- Verificar que la información correspondiente a los casos de NNAJ que sean tratados en el Comité sea cargada al SIMI en un tiempo máximo de tres (3) días hábiles. Registrar la información de
decisiones tomadas frente a las situaciones de cada NNAJ evaluadas por el Comité en la Ficha de  observación y Seguimiento en el SIMI.
Las modificaciones a los puntos de control referidos corresponden a la  versión 4 vigente a partir del 8 de noviembre de 2021.
</t>
    </r>
  </si>
  <si>
    <t> En evidencia del cumplimiento de la acción se aporta instructivo  COMITÉS MISIONALES M-MEX-IN-003,versión 4 del 8 de noviembre de 2021, ver pagina 6 y 7. 
Correo de MIPG, oficializando el instructivo , del 8 de noviembre de 2021.</t>
  </si>
  <si>
    <t>Se observa el documento "COMITÉS MISIONALES M-MEX-IN-003" establecido puntos de control.</t>
  </si>
  <si>
    <t>PMAI-2021-021</t>
  </si>
  <si>
    <t>2021H71</t>
  </si>
  <si>
    <t xml:space="preserve">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t>
  </si>
  <si>
    <t xml:space="preserve">Formalizar e implementar  a través documento en el SIGID los indicadores de gestión de las áreas de derecho  y contextos pedagogicos. </t>
  </si>
  <si>
    <t>17 DE JUNIO DE 2022</t>
  </si>
  <si>
    <t>Se presentó solicitud de reformulación de acción , a través de radicado Número 2022IE5305.e anexa radicado</t>
  </si>
  <si>
    <t>PMAI-2021-022</t>
  </si>
  <si>
    <t>2021H72</t>
  </si>
  <si>
    <t xml:space="preserve">OBSERVACION 10.1 No se evidencia  un procedimiento  para  la disposición  de elementos  tales como tokens  bancarios  o tarjetas  prepagadas   que  ya  no  tengan  utilidad  o  viabilidad. </t>
  </si>
  <si>
    <t>1. No se solicito información a los bancos sobre que hacer en caso de desactivación o vencimiento de los tokens y en el caso de las tarjetas nunca se realizo la devolución al proyecto
2. Se creia que eran desechos electrónicos que no serian recibidos por los bancos y las tarjetas se espero a que la subdirección las solicitara
3. No se ideo un instructivo que diera claridad al interior de la entidad sobre el tratamiento final para estos dispositivos y para las tarjetas que se dejen en custodia por parte de otras áreas</t>
  </si>
  <si>
    <t xml:space="preserve">Crear un Instructivo para indicar la disposición  de elementos  tales como tokens  bancarios  o tarjetas  prepagadas   que  ya  no  tengan  utilidad  o  viabilidad. </t>
  </si>
  <si>
    <t>No se aportan evidencias - Sin avance</t>
  </si>
  <si>
    <t>* Se evidencia la creación del Instructivo Solicitud y devolución de tokens - A-GFI-IN-010 con versión 1 y vigencia del 15 del junio del 2021
* Es importante que el correo enviado desde MIPG informando de la oficialización del documento es una divulgación NO una socialización.
La socialización del documento se debe realizar desde el proceso.</t>
  </si>
  <si>
    <t>El documento aportado como evidencia satisface el cumplimiento de la acción propuesta</t>
  </si>
  <si>
    <t>PMAI-2021-023</t>
  </si>
  <si>
    <t>2021H73</t>
  </si>
  <si>
    <t>OBSERVACION 10.2 Las tarjetas correspondientes al convenio de estímulos de corresponsabilidad  son custodiadas por un funcionario diferente al autorizado</t>
  </si>
  <si>
    <t>1. No hay una carpeta fisica con las autorizaciones de las personas que pueden custodiar las tarjetas
2. Se creia que con el correo electrónico era suficiente soporte
3. No se solicito información directamente a los bancos sobre quienes son los autorizados</t>
  </si>
  <si>
    <t>Modificar procedimiento "Concesion de estimulo de corresponsabilidad" (M-MEM-PR-001)  en que se incluya solicitar a los bancos información sobre quienes son las personas autorizadas para custodiar las tarjetas. Así como crear una carpeta digital en que se archiven dichas autorizaciones</t>
  </si>
  <si>
    <t>* Se evidencia la modificación del Procedimiento consesión de estímulos de corresponsabilidad - M-MEN-PR-001, con versión 9 y vigencia del 25 de agosto del 2021
* Es importante que el correo enviado desde MIPG informando de la oficialización del documento es una divulgación NO una socialización.
La socialización del documento se debe realizar desde el proceso.</t>
  </si>
  <si>
    <t>Las evidencias aportadas cumplen con la acción propuesta</t>
  </si>
  <si>
    <t>PMAI-2021-025</t>
  </si>
  <si>
    <t>2021H74</t>
  </si>
  <si>
    <t xml:space="preserve">OBSERVACION 10.4 Se evidenciaron debilidades en el reporte interno de información y diferencias en los saldos reportados a entidades externas </t>
  </si>
  <si>
    <t>1. No se organizaron las fechas de entrega para informes anuales y no se definieron las actividades para presentar el informe de SIVICOF
2. Hace falta determinar los tiempos y fechas de entrega de los informes del área y hace falta crear el instructivo del informe
3. No se cuenta con un cronograma que genere las alertas correspondientes a los informes y no se cumple con el instructivo</t>
  </si>
  <si>
    <t>Elaborar un cronograma de alertas correspondientes a los informes del área de Tesorería y socializar el instructivo 001 ELABORACIÓN FORMATO CB-0115 INFORME SOBRE RECURSOS DE TESORERÍA A-GFI-IN-001</t>
  </si>
  <si>
    <t>* Se evidencia la modificación del Instructivo Elaboración formato CB-0115 infrome sobre recursos de tesoreria - A-GFI-IN-001, versión  2 con vigencia del 2 de noviembre del 2021 y el Procedimiento Anual de caja PAC - A-GFI-PR-015 con versión 5 y vigencia del 16 de noviembre del 2021.
* Lista de asistecia a la socialización del instructivo y procedimiento
* Es importante que el correo enviado desde MIPG informando de la oficialización del documento es una divulgación NO una socialización.
La socialización del documento se debe realizar desde el proceso.</t>
  </si>
  <si>
    <t>PMAI-2021-026</t>
  </si>
  <si>
    <t>2021H75</t>
  </si>
  <si>
    <t>OBSERVACION 10.5 Los  valores   tomados   como  referencia   para  establecer   el   cumplimiento   de  los  límites  de concentración  de riesgos en los excedentes del Instituto,  por emisor,  no corresponden  con los saldos de las cuentas bancarias según los extractos</t>
  </si>
  <si>
    <t>1. Aunque existe una resolución sobre el tema, no es clara sobre qué saldos son los que se deben reportar
2. Los saldo se reportan según la interpretación del que envía la información
3. No se ha solicitado a Secretaria de Hacienda que de claridad sobre qué saldos son los que se deben reportar</t>
  </si>
  <si>
    <t>Solicitar concepto a la Secretaria de Hacienda y a la Contraloría que den claridad sobre qué saldos son los que se deben reportar</t>
  </si>
  <si>
    <t>* Se evidencia el correo con la solicitud de información a la Secretaria de Hacienda con su respectiva respuesta; y el memorando enviado a la contraloria con lla solicitud de la información, memorando con fecha del 26 de abril del 2021</t>
  </si>
  <si>
    <t>PMAI-2021-027</t>
  </si>
  <si>
    <t>2021H76</t>
  </si>
  <si>
    <t xml:space="preserve">OBSERVACION 10.6 Se observa  falencias  en requisitos de validación  y en archivo  de soportes  de algunos  formatos comprobantes de egreso, encontrándose  que no se imprimen y archivan las órdenes de pago, vulnerando procedimientos  "EJECUCIÓN  DE PAGOS A-GFI-PR-013" </t>
  </si>
  <si>
    <t>1. Al cambiar de plataforma se hace necesario cambiar de actividades según la adaptabilidad del sistema
2. Las actividades no se documentan de acuerdo a la realidad del área 
3. No se ha actualizado el procedimiento EJECUCION DE PAGOS A-GFI-PR-013</t>
  </si>
  <si>
    <t>Actualizar el procedimiento EJECUCION DE PAGOS A-GFI-PR-013</t>
  </si>
  <si>
    <t>* Se evidencia la modificación del Procedimiento Ejecución de pagos - A-GFI-PR-003, con versión 8 y vigencia del 21 de septiembre del 2021
* Es importante que el correo enviado desde MIPG informando de la oficialización del documento es una divulgación NO una socialización.
La socialización del documento se debe realizar desde el proceso.</t>
  </si>
  <si>
    <r>
      <t xml:space="preserve"> </t>
    </r>
    <r>
      <rPr>
        <sz val="10"/>
        <rFont val="Arial"/>
        <family val="2"/>
      </rPr>
      <t>Servicios Administrativos / Gestión Documental</t>
    </r>
    <r>
      <rPr>
        <sz val="10"/>
        <color indexed="10"/>
        <rFont val="Arial"/>
        <family val="2"/>
      </rPr>
      <t xml:space="preserve"> </t>
    </r>
  </si>
  <si>
    <t>PMAI-2021-033</t>
  </si>
  <si>
    <t>2021H77</t>
  </si>
  <si>
    <t xml:space="preserve">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t>
  </si>
  <si>
    <t>1. En el área no tenia se tenía la cultura de radicar todas la comunicaciones
2. No se le indico al auxiliar como debía hacerse el tramite correspondiente
3. No se ha realizado una sensibilización sobre los procedimientos en los que el área interviene.</t>
  </si>
  <si>
    <t>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</si>
  <si>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</si>
  <si>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 xml:space="preserve">Pendiente actualizar y oficializar procedimiento con la inclusión de los tiempos de entrega </t>
  </si>
  <si>
    <t>En la evidencia aportada solo se tiene un acta de trabajo, se recomienda verificar la acción propuesta y darle cumplimiento a la misma.</t>
  </si>
  <si>
    <r>
      <rPr>
        <b/>
        <sz val="10"/>
        <color rgb="FF000000"/>
        <rFont val="Arial"/>
      </rPr>
      <t xml:space="preserve">PRIMER SEGUIMIENTO 2022:  </t>
    </r>
    <r>
      <rPr>
        <sz val="10"/>
        <color rgb="FF000000"/>
        <rFont val="Arial"/>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rPr>
      <t xml:space="preserve">
SEGUNDO SEGUIMIENTO 2022:
</t>
    </r>
    <r>
      <rPr>
        <sz val="10"/>
        <color rgb="FF000000"/>
        <rFont val="Arial"/>
      </rPr>
      <t xml:space="preserve">Se realizó modificación del procedimiento de servicios públicos privados e impuestos (A-SAD-PR-004) el día 29/06/2022, en cuanto a los tiempos de entrega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
Estado: La actividad se encuentra finalizada </t>
    </r>
    <r>
      <rPr>
        <b/>
        <sz val="10"/>
        <color rgb="FF000000"/>
        <rFont val="Arial"/>
      </rPr>
      <t xml:space="preserve">                                                                                                   </t>
    </r>
  </si>
  <si>
    <r>
      <t xml:space="preserve">PRIMER SEGUIMIENTO 2022:  
</t>
    </r>
    <r>
      <rPr>
        <sz val="10"/>
        <rFont val="Arial"/>
        <family val="2"/>
      </rPr>
      <t xml:space="preserve">Acta y listado de asistencia </t>
    </r>
    <r>
      <rPr>
        <b/>
        <sz val="10"/>
        <rFont val="Arial"/>
        <family val="2"/>
      </rPr>
      <t xml:space="preserve">
SEGUNDO SEGUIMIENTO 2022:
</t>
    </r>
    <r>
      <rPr>
        <sz val="10"/>
        <rFont val="Arial"/>
        <family val="2"/>
      </rPr>
      <t>1. procedimiento de servicios públicos privados e impuestos (A-SAD-PR-004)
2. Pantallazo correo de aprobación del  procedimiento de servicios públicos privados e impuestos (A-SAD-PR-004)</t>
    </r>
  </si>
  <si>
    <t>De acuerdo con el reporte y evidencias aportadas por el proceso, la actividad se encuentra cumplida</t>
  </si>
  <si>
    <t>Se evidenció la actualización del procedimiento Gestión, control y pago de servicios públicos, privados e impuestos, identificado con el código A-SAD-PR-004, versión 06 del 09/06/2012, en el que se señalan los tiempos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t>
  </si>
  <si>
    <t>Líder del área Financiera / Encargado de caja menor</t>
  </si>
  <si>
    <t>Servicios generales</t>
  </si>
  <si>
    <t>PMAI-2021-034</t>
  </si>
  <si>
    <t>2021H78</t>
  </si>
  <si>
    <t>NO CONFORMIDAD 11.3 Se evidencian debilidades en el procedimiento Programación, apertura y legalización de Cajas Menores A-GFI-PR-005 ya que la actividad 9 no se identifica como punto de control.</t>
  </si>
  <si>
    <t>1. En el área no realiza revisión, la revisión la efectúan las áreas de presupuesto y contabilidad
2. El área de contabilidad es la encargada de causar y elaborar el comprobante de cuentas por pagar y el área de presupuesto es quien expide el registro presupuestal por tanto, no se revisa.
3. No se ha realizado no se ha realizado una actualización del procedimiento .</t>
  </si>
  <si>
    <t>Realizar modificación al procedimiento Programación, apertura y legalización de Cajas Menores A-GFI-PR-005</t>
  </si>
  <si>
    <t>* Se evidencia la modificación del Procedimiento Programación, apertura y legalización de cajas menores - A-GFI-PR-005, con versión 7 y vigencia del 4 de noviembre del 2021
* Es importante que el correo enviado desde MIPG informando de la oficialización del documento es una divulgación NO una socialización.
La socialización del documento se debe realizar desde el proceso.</t>
  </si>
  <si>
    <t>PMAI-2021-035</t>
  </si>
  <si>
    <t>2021H79</t>
  </si>
  <si>
    <t>NO CONFORMIDAD 11.4 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t>
  </si>
  <si>
    <t>1. En el área no hay una persona encargada de hacerle seguimiento a la edad de la cartera y generar las alertas
2. No existe un cronograma de seguimiento para las actividades del procedimiento de cobro de cartera
3. El procedimiento no indica la periodicidad en que se debe realizar la verificación de la edad de la cartera y la remisión de la misma.</t>
  </si>
  <si>
    <t>Actualizar el procedimiento "Cobro de cartera" con Código A-GFI-PR-019, indicando la periodicidad en que se debe realizar la verificación de la edad de la cartera y la remisión de la misma.</t>
  </si>
  <si>
    <t>Área de transportes</t>
  </si>
  <si>
    <t>PMAI-2021-038</t>
  </si>
  <si>
    <t>2021H80</t>
  </si>
  <si>
    <t>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t>
  </si>
  <si>
    <t>Situación fortuita en el mes de octubre por traslado de  bienes y servicios entre UPIS</t>
  </si>
  <si>
    <t>Realizar el contrato con la concesión de peajes.</t>
  </si>
  <si>
    <t xml:space="preserve">Actividades en ejecucion </t>
  </si>
  <si>
    <t xml:space="preserve"> contrato con la concesión de peajes</t>
  </si>
  <si>
    <t>No se evidenció avance en el desarrollo de la actividad</t>
  </si>
  <si>
    <t>la carpeta PMAI-2021-038 se encuentra en el repositorio de las evidencias del año 2021, sin embargo, los archivos allí depositados no se dejan a abrir, se recomienda revisar las evidencias aportadas.</t>
  </si>
  <si>
    <r>
      <rPr>
        <b/>
        <sz val="10"/>
        <color rgb="FF000000"/>
        <rFont val="Arial"/>
      </rPr>
      <t xml:space="preserve">PRIMER SEGUIMIENTO 2021: 
</t>
    </r>
    <r>
      <rPr>
        <sz val="10"/>
        <color rgb="FF000000"/>
        <rFont val="Arial"/>
      </rPr>
      <t xml:space="preserve">Mediante memorando No. 2021IE2783 se radicó el plan de mejoramiento a la Oficina de Control Interno, hasta la fecha el proceso  no cuenta con la respuesta de aprobación por parte de la oficina mencionada.
</t>
    </r>
    <r>
      <rPr>
        <b/>
        <sz val="10"/>
        <color rgb="FF000000"/>
        <rFont val="Arial"/>
      </rPr>
      <t xml:space="preserve">SEGUNDO SEGUIMIENTO 2021: </t>
    </r>
    <r>
      <rPr>
        <sz val="10"/>
        <color rgb="FF000000"/>
        <rFont val="Arial"/>
      </rPr>
      <t xml:space="preserve">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r>
      <rPr>
        <b/>
        <sz val="10"/>
        <color rgb="FF000000"/>
        <rFont val="Arial"/>
      </rPr>
      <t>PRIMER SEGUIMIENTO 2022:</t>
    </r>
    <r>
      <rPr>
        <sz val="10"/>
        <color rgb="FF000000"/>
        <rFont val="Arial"/>
      </rPr>
      <t xml:space="preserve">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r>
      <rPr>
        <b/>
        <sz val="10"/>
        <color rgb="FF000000"/>
        <rFont val="Arial"/>
      </rPr>
      <t xml:space="preserve">SEGUNDO SEGUIMIENTO 2022: 
</t>
    </r>
    <r>
      <rPr>
        <sz val="10"/>
        <color rgb="FF000000"/>
        <rFont val="Arial"/>
      </rPr>
      <t xml:space="preserve">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</si>
  <si>
    <r>
      <t xml:space="preserve">PRIMER SEGUIMIENTO 2021: 
</t>
    </r>
    <r>
      <rPr>
        <sz val="10"/>
        <rFont val="Arial"/>
        <family val="2"/>
      </rPr>
      <t xml:space="preserve">Memorando No. 2021IE2783
</t>
    </r>
    <r>
      <rPr>
        <b/>
        <sz val="10"/>
        <rFont val="Arial"/>
        <family val="2"/>
      </rPr>
      <t>SEGUNDO SEGUIMIENTO 2021:</t>
    </r>
    <r>
      <rPr>
        <sz val="10"/>
        <rFont val="Arial"/>
        <family val="2"/>
      </rPr>
      <t xml:space="preserve">
Acta mesa de trabajo - Formulación Plan de Mejoramiento Caja Menor No. 1
Memorando 2021IE4369 - Aprobación Plan de Mejoramiento Caja Menor No. 1
</t>
    </r>
    <r>
      <rPr>
        <b/>
        <sz val="10"/>
        <rFont val="Arial"/>
        <family val="2"/>
      </rPr>
      <t xml:space="preserve">PRIMER SEGUIMIENTO 2022
</t>
    </r>
    <r>
      <rPr>
        <sz val="10"/>
        <rFont val="Arial"/>
        <family val="2"/>
      </rPr>
      <t xml:space="preserve">1. Acta mesa de trabajo - Formulación Plan de Mejoramiento Caja Menor No. 1
2. Memorando 2021IE4369 - Aprobación Plan de Mejoramiento Caja Menor No. 1
</t>
    </r>
    <r>
      <rPr>
        <b/>
        <sz val="10"/>
        <rFont val="Arial"/>
        <family val="2"/>
      </rPr>
      <t>SEGUNDO SEGUIMIENTO 2022:</t>
    </r>
    <r>
      <rPr>
        <sz val="10"/>
        <rFont val="Arial"/>
        <family val="2"/>
      </rPr>
      <t xml:space="preserve"> 
1. Acta mesa de trabajo - Formulación Plan de Mejoramiento Caja Menor No. 1
2. Memorando 2021IE4369 - Aprobación Plan de Mejoramiento Caja Menor No. 1
</t>
    </r>
  </si>
  <si>
    <t>La acción se encuentra vencida desde el 16/08/2021, se indica que el PM se unificó, ¿Quién hace el ajuste?</t>
  </si>
  <si>
    <t>PMAI-2021-040</t>
  </si>
  <si>
    <t>INFORME VISITA DE SEGUIMIENTO AL
CUMPLIMIENTO DE LA NORMATIVA ARCHIVÍSTICA</t>
  </si>
  <si>
    <t>2021H81</t>
  </si>
  <si>
    <t>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t>
  </si>
  <si>
    <t>Obsolescencia en el documento y por tanto, en la planeación estratégica de la gestión documental de la entidad</t>
  </si>
  <si>
    <t>Actualizar, aprobar, adoptar y publicar el Programa de Gestión Documental - PGD, conforme a los procesos archivísticos contemplados</t>
  </si>
  <si>
    <t>Programa de Gestión Documental actualizado, aprobado, adoptado y publicado (1) *100</t>
  </si>
  <si>
    <t>Programa de Gestión Documental actualizado, aprobado, adoptado y publicado</t>
  </si>
  <si>
    <t>NO SE REPORTA AVANCE NI EVIDENCIAS</t>
  </si>
  <si>
    <t xml:space="preserve">Se reporta la existencia de un documento preiminar por parte del area responsable, la acción se encuentra en ejecución. </t>
  </si>
  <si>
    <t xml:space="preserve">Programa de Gestión Documental adoptado y publicado. </t>
  </si>
  <si>
    <t>Se allega el programa de gestión documental en su versión preliminar, falta la publicación. Se encuentra en enejución hasta el 31 de julio de 2022</t>
  </si>
  <si>
    <r>
      <t xml:space="preserve">PRIMER SEGUIMIENTO 2022: 
</t>
    </r>
    <r>
      <rPr>
        <sz val="10"/>
        <color rgb="FF000000"/>
        <rFont val="Arial"/>
        <family val="2"/>
      </rPr>
      <t xml:space="preserve">Se ha realizado la actualización del Programa de Gestión Documental de acuerdo a la normatividad vigente, se encuentra pendiente la adopción del mismo y su publicación. 
Resultado y análisis del Indicador: Se reportará avance del indicador una vez el Programa de Gestión Documental quedé adoptado y publicado. 
Estado: La actividad continúa en ejecución.
</t>
    </r>
    <r>
      <rPr>
        <b/>
        <sz val="10"/>
        <color rgb="FF000000"/>
        <rFont val="Arial"/>
        <family val="2"/>
      </rPr>
      <t xml:space="preserve">
SEGUNDO SEGUIMIENTO 2022:
</t>
    </r>
    <r>
      <rPr>
        <sz val="10"/>
        <color rgb="FF000000"/>
        <rFont val="Arial"/>
        <family val="2"/>
      </rPr>
      <t xml:space="preserve">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
Resultado y análisis del Indicador: Se presenta un avance del 20% en la actualización del Programa de Gestión Documental.
Estado: La actividad continúa en ejecución.
</t>
    </r>
  </si>
  <si>
    <r>
      <t xml:space="preserve">PRIMER SEGUIMIENTO 2022: 
</t>
    </r>
    <r>
      <rPr>
        <sz val="10"/>
        <color rgb="FF000000"/>
        <rFont val="Arial"/>
        <family val="2"/>
      </rPr>
      <t xml:space="preserve">Documento preliminar del Programa de Gestión Documental.
</t>
    </r>
    <r>
      <rPr>
        <b/>
        <sz val="10"/>
        <color rgb="FF000000"/>
        <rFont val="Arial"/>
        <family val="2"/>
      </rPr>
      <t xml:space="preserve">SEGUNDO SEGUIMIENTO 2022:
</t>
    </r>
    <r>
      <rPr>
        <sz val="10"/>
        <color rgb="FF000000"/>
        <rFont val="Arial"/>
        <family val="2"/>
      </rPr>
      <t>1. Documento preliminar del Programa de Gestión Documental.</t>
    </r>
  </si>
  <si>
    <t>Falta aprobar, adoptar y publicar el Programa de Gestión Documental - PGD</t>
  </si>
  <si>
    <t>Se observa el Documento preliminar del Programa de Gestión Documental y el Documento con las observaciones.
Falta  aprobar, adoptar y publicar el Programa de Gestión Documental - PGD, conforme a los procesos archivísticos contemplados.
La actividad se encuentra vencida</t>
  </si>
  <si>
    <t>Gestión Documental / Oficina Asesora de Planeación</t>
  </si>
  <si>
    <t>PMAI-2021-041</t>
  </si>
  <si>
    <t>2021H82</t>
  </si>
  <si>
    <t>Identificar las nuevas tipologías documentales en virtud de lo establecido en la Directiva 003 de fecha 03 de mayo de 2021 emitida por la Secretaría General de la Alcaldía Mayor de Bogotá, acerca de los lineamientos para la protección de los documentos de archivo
relacionados con la emergencia económica, social y ecológica declarada por el Gobierno Nacional, con ocasión del COVID-19.</t>
  </si>
  <si>
    <t>Se deben identificar los documentos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</si>
  <si>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producidas a raíz la emergencia económica, social y ecológica declarada por el Gobierno Nacional, con ocasión del COVID-19, mediante mesa de trabajo con la Oficina Asesora de Planeación </t>
  </si>
  <si>
    <t xml:space="preserve">Formatos y nuevas tipologías documentales </t>
  </si>
  <si>
    <t>Relación de documentos producidos a raíz la emergencia económica, social y ecológica declarada por el Gobierno Nacional, con ocasión del COVID-19 (1) *100</t>
  </si>
  <si>
    <t>Acta de reunión con relación de documentos identificados producidos a raíz la emergencia económica, social y ecológica declarada por el Gobierno Nacional, con ocasión del COVID-19</t>
  </si>
  <si>
    <t>No se observa reporte ni evidencia que demuestre la ejecución de la acción</t>
  </si>
  <si>
    <t>Listado de documentos identificados producidos a raíz la emergencia económica, social y ecológica declarada por el Gobierno Nacional, con ocasión del COVID-19</t>
  </si>
  <si>
    <t xml:space="preserve">Sin avance ni evidencias. En ejecución hasta el 31 de julio de 2022 </t>
  </si>
  <si>
    <r>
      <t xml:space="preserve">PRIMER SEGUIMIENTO 2022: 
</t>
    </r>
    <r>
      <rPr>
        <sz val="10"/>
        <color rgb="FF000000"/>
        <rFont val="Arial"/>
        <family val="2"/>
      </rPr>
      <t>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identificados producidos a raíz la emergencia económica, social y ecológica declarada por el Gobierno Nacional, con ocasión del COVID-19
Estado: La actividad continúa en ejecución</t>
    </r>
    <r>
      <rPr>
        <b/>
        <sz val="10"/>
        <color rgb="FF000000"/>
        <rFont val="Arial"/>
        <family val="2"/>
      </rPr>
      <t xml:space="preserve">
SEGUNDO SEGUIMIENTO 2022:
</t>
    </r>
    <r>
      <rPr>
        <sz val="10"/>
        <color rgb="FF000000"/>
        <rFont val="Arial"/>
        <family val="2"/>
      </rPr>
      <t>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r>
  </si>
  <si>
    <r>
      <t xml:space="preserve">PRIMER SEGUIMIENTO 2022: 
</t>
    </r>
    <r>
      <rPr>
        <sz val="10"/>
        <color rgb="FF000000"/>
        <rFont val="Arial"/>
        <family val="2"/>
      </rPr>
      <t xml:space="preserve">Encuestas realizadas
</t>
    </r>
    <r>
      <rPr>
        <b/>
        <sz val="10"/>
        <color rgb="FF000000"/>
        <rFont val="Arial"/>
        <family val="2"/>
      </rPr>
      <t xml:space="preserve">SEGUNDO SEGUIMIENTO 2022:
</t>
    </r>
    <r>
      <rPr>
        <sz val="10"/>
        <color rgb="FF000000"/>
        <rFont val="Arial"/>
        <family val="2"/>
      </rPr>
      <t>1. Acta de reunión en la cual se encuentra el reporte con las tipologías documentales creadas en la entidad a raíz del Covid-19</t>
    </r>
  </si>
  <si>
    <t>Se observa acta  con reporte de docuemntos. Sin embargo el proceso manifiesta que se requiere  realizar la formalizacón ante la OAP.</t>
  </si>
  <si>
    <t>Se observa acta de reunión "Mesa  de tra ba jo identifica ción de forma tos crea dos e implementa dos a  pa rtir de la  emergencia  sanitaria  por COVID-19" y encuentas estudio unidad documental con algunos procesos del instituto, si embargo no se Identifican formatos y nuevas tipologías documentales producidas a raíz la emergencia económica, social y ecológica declarada por el Gobierno Nacional, con ocasión del COVID-19.
Sin embargo el proceso manifiesta que se requiere  realizar la formalizacón ante la OAP.  La actividad se encuentra vencida.</t>
  </si>
  <si>
    <t>PMAI-2021-042</t>
  </si>
  <si>
    <t>2021H83</t>
  </si>
  <si>
    <t>En los soportes allegados por la entidad, no se evidencian transferencias secundarias realizadas durante la vigencia 2020.</t>
  </si>
  <si>
    <t>Para realizar las transferencias secundarias, primero se deben hacer las transferencias primarias y éstas no se habían realizado.</t>
  </si>
  <si>
    <t>Elaborar el Plan de Transferencias Secundarias conforme a los lineamientos establecidos por la Dirección Distrital de Archivo de Bogotá</t>
  </si>
  <si>
    <t>Plan de Transferencias Secundarias formulado</t>
  </si>
  <si>
    <t>Plan de Transferencias Secundarias formulado/ Plan de Transferencias Secundarias programado (1) *100</t>
  </si>
  <si>
    <t>el Plan de Transferencias Secundarias conforme a los lineamientos establecidos por la Dirección Distrital de Archivo de Bogotá</t>
  </si>
  <si>
    <t xml:space="preserve">Sin avance ni evidencias. En ejecución hasta el 15 de diciembre de 2022 </t>
  </si>
  <si>
    <r>
      <t xml:space="preserve">PRIMER SEGUIMIENTO 2022: 
</t>
    </r>
    <r>
      <rPr>
        <sz val="10"/>
        <color rgb="FF000000"/>
        <rFont val="Arial"/>
        <family val="2"/>
      </rPr>
      <t xml:space="preserve">A la fecha no se ha comenzado con la formulación del Plan de Transferencias Secundarias.
Estado: La actividad continúa en ejecución.
</t>
    </r>
    <r>
      <rPr>
        <b/>
        <sz val="10"/>
        <color rgb="FF000000"/>
        <rFont val="Arial"/>
        <family val="2"/>
      </rPr>
      <t xml:space="preserve">SEGUNDO SEGUIMIENTO 2022:
</t>
    </r>
    <r>
      <rPr>
        <sz val="10"/>
        <color rgb="FF000000"/>
        <rFont val="Arial"/>
        <family val="2"/>
      </rPr>
      <t>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
Resultado y análisis del Indicador: Se reportará resultado y avance del indicador una vez el Plan de Transferencias Secundarias sea oficializado.
Estado: La actividad continúa en ejecución.</t>
    </r>
  </si>
  <si>
    <r>
      <t xml:space="preserve">
SEGUNDO SEGUIMIENTO 2022:
</t>
    </r>
    <r>
      <rPr>
        <sz val="10"/>
        <color rgb="FF000000"/>
        <rFont val="Arial"/>
        <family val="2"/>
      </rPr>
      <t>1. Correo electrónico
2. Procedimiento ingreso transferencias secundarias
3. Formato de inventario analítico</t>
    </r>
  </si>
  <si>
    <t>Falta el Plan de Transferencias Secundarias formulado</t>
  </si>
  <si>
    <t>Se observa los siguientes documentos:
1. Correo electrónico con información de archivo distrital
2. Procedimiento ingreso transferencias secundarias
3. Formato de inventario analítico
Falta el Plan de Transferencias Secundarias formulado</t>
  </si>
  <si>
    <t>PMAI-2021-043</t>
  </si>
  <si>
    <t>2021H84</t>
  </si>
  <si>
    <t>En el enlace https://www.idipron.gov.co/transparencia-y-acceso-a-informacion-publica, se encuentra  el archivo "Inventarios documentales de documentación a eliminar". Durante el desarrollo de la visita,  la entidad manifiesta que los documentos a eliminar corresponden a documentos de apoyo del Área 
de Almacén, y que aún no han surtido proceso de eliminación.</t>
  </si>
  <si>
    <t>No se contaba con Plan de Trabajo de Eliminación Documental</t>
  </si>
  <si>
    <t>Elaborar e implementar el Plan de Trabajo de Eliminación Documental</t>
  </si>
  <si>
    <t>Plan de Trabajo de Eliminación Documental</t>
  </si>
  <si>
    <t>Plan de Trabajo de Eliminación Documental elaborado e implementado (1) *100</t>
  </si>
  <si>
    <t>Plan de Trabajo de Eliminación Documental implementado</t>
  </si>
  <si>
    <t>No se observa evidencia que demuestre la ejecución de la acción</t>
  </si>
  <si>
    <t>Evidencias de elaboración e implementación del Plan de Trabajo de Eliminación Documental</t>
  </si>
  <si>
    <t>Se presenta  el Plan de Trabajo de Eliminación Documental. En ejecución hasta el 15 de diciembre de 2022</t>
  </si>
  <si>
    <r>
      <t xml:space="preserve">PRIMER SEGUIMIENTO 2022: 
</t>
    </r>
    <r>
      <rPr>
        <sz val="10"/>
        <color rgb="FF000000"/>
        <rFont val="Arial"/>
        <family val="2"/>
      </rPr>
      <t xml:space="preserve">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
Resultado y análisis del Indicador: Se reportará avance en el indicador una vez el Plan de Trabajo de Eliminación Documental se implemente. 
Estado: La actividad continúa en ejecución.
</t>
    </r>
    <r>
      <rPr>
        <b/>
        <sz val="10"/>
        <color rgb="FF000000"/>
        <rFont val="Arial"/>
        <family val="2"/>
      </rPr>
      <t xml:space="preserve">
SEGUNDO SEGUIMIENTO 2022:
</t>
    </r>
    <r>
      <rPr>
        <sz val="10"/>
        <color rgb="FF000000"/>
        <rFont val="Arial"/>
        <family val="2"/>
      </rPr>
      <t>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Resultado indicador: 0,52* 100% = 52%
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
Estado: La actividad continúa en ejecución.</t>
    </r>
  </si>
  <si>
    <r>
      <t xml:space="preserve">PRIMER SEGUIMIENTO 2022: 
</t>
    </r>
    <r>
      <rPr>
        <sz val="10"/>
        <color rgb="FF000000"/>
        <rFont val="Arial"/>
        <family val="2"/>
      </rPr>
      <t xml:space="preserve">Plan de trabajo de eliminación documental formulado
</t>
    </r>
    <r>
      <rPr>
        <b/>
        <sz val="10"/>
        <color rgb="FF000000"/>
        <rFont val="Arial"/>
        <family val="2"/>
      </rPr>
      <t>SEGUNDO SEGUIMIENTO 2022:</t>
    </r>
    <r>
      <rPr>
        <sz val="10"/>
        <color rgb="FF000000"/>
        <rFont val="Arial"/>
        <family val="2"/>
      </rPr>
      <t xml:space="preserve">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t>
    </r>
  </si>
  <si>
    <t>Falta realizar la recolección de la documentación y su eliminación</t>
  </si>
  <si>
    <t>Se evidencia dentro del segundo seguimiento los siguientes documentos: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
Por consiguiente , se observa el Plan de Trabajo de Eliminación Documental junto con un Cronograma para la Eliminación Documental Final, faltando realizar la recolección de la documentación y su eliminación.</t>
  </si>
  <si>
    <t>PMAI-2021-044</t>
  </si>
  <si>
    <t>2021H85</t>
  </si>
  <si>
    <t>Actualizar el Banco Terminológico para las series, subseries y tipos documentales de la Tabla de Retención Documental, según lo establece el Decreto 1080 de 2015, artículo 2.8.2.5.8, literal g. y el Acuerdo AGN 004 de 2019, artículo 5.</t>
  </si>
  <si>
    <t>No se había recibido suficiente capacitación sobre normatividad documental</t>
  </si>
  <si>
    <t xml:space="preserve"> Actualizar y presentar el Banco Terminológico ante el Comité Institucional de Gestión y Desempeño para su aprobación. </t>
  </si>
  <si>
    <t>Banco Terminológico</t>
  </si>
  <si>
    <t>Banco Terminológico actualizado y aprobado (1) *100</t>
  </si>
  <si>
    <t>Banco Terminológico  actualizado y aprobado</t>
  </si>
  <si>
    <t xml:space="preserve">Sin avance ni evidencias. En ejecución. </t>
  </si>
  <si>
    <r>
      <t xml:space="preserve">PRIMER SEGUIMIENTO 2022: 
</t>
    </r>
    <r>
      <rPr>
        <sz val="10"/>
        <color rgb="FF000000"/>
        <rFont val="Arial"/>
        <family val="2"/>
      </rPr>
      <t>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
Estado: La actividad continúa en ejecución.</t>
    </r>
    <r>
      <rPr>
        <b/>
        <sz val="10"/>
        <color rgb="FF000000"/>
        <rFont val="Arial"/>
        <family val="2"/>
      </rPr>
      <t xml:space="preserve">
SEGUNDO SEGUIMIENTO 2022:
</t>
    </r>
    <r>
      <rPr>
        <sz val="10"/>
        <color rgb="FF000000"/>
        <rFont val="Arial"/>
        <family val="2"/>
      </rPr>
      <t xml:space="preserve">Se continuó trabajando en la Actualización de las Tablas de Retención Documental las cuales como se indicó en el seguimiento anterior, se deben tener actualizadas para poder proceder con la actualización de el Banco Terminológico.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
Resultado y análisis del Indicador: Se reportará avance del indicador una vez culminada la oficialización del Banco Terminológico.
Estado: La actividad continúa en ejecución.
</t>
    </r>
  </si>
  <si>
    <r>
      <t xml:space="preserve">
SEGUNDO SEGUIMIENTO 2022:
</t>
    </r>
    <r>
      <rPr>
        <sz val="10"/>
        <color rgb="FF000000"/>
        <rFont val="Arial"/>
        <family val="2"/>
      </rPr>
      <t>1. Actas de visita encuestas</t>
    </r>
  </si>
  <si>
    <t xml:space="preserve">Falta Actualizar y presentar el Banco Terminológico ante el Comité Institucional de Gestión y Desempeño para su aprobación. </t>
  </si>
  <si>
    <t xml:space="preserve">Se observa actas de visita encuentas de verificación de series, subseries y tipologias documentales.
No se observa evidencia que demuestre la ejecución de la acción.
Falta Actualizar y presentar el Banco Terminológico ante el Comité Institucional de Gestión y Desempeño para su aprobación. </t>
  </si>
  <si>
    <t>PMAI-2021-045</t>
  </si>
  <si>
    <t>Solicitar al área encargada, realizar capacitaciones sobre Gestión Documental</t>
  </si>
  <si>
    <t>Solicitud capacitaciones</t>
  </si>
  <si>
    <t>Solicitud capacitaciones (1) *100</t>
  </si>
  <si>
    <t>Solicitud capacitaciones sobre Gestión Documental</t>
  </si>
  <si>
    <r>
      <t xml:space="preserve">PRIMER SEGUIMIENTO 2022: 
</t>
    </r>
    <r>
      <rPr>
        <sz val="10"/>
        <color rgb="FF000000"/>
        <rFont val="Arial"/>
        <family val="2"/>
      </rPr>
      <t xml:space="preserve">No se ha realizado solicitud al área de capacitaciones ni mesa de trabajo para la inclusión de temas de gestión documental en el PIC. Se realizará en el trancurso del próximo cuatrimestre.
Estado: La actividad continúa en ejecución.
</t>
    </r>
    <r>
      <rPr>
        <b/>
        <sz val="10"/>
        <color rgb="FF000000"/>
        <rFont val="Arial"/>
        <family val="2"/>
      </rPr>
      <t xml:space="preserve">
SEGUNDO SEGUIMIENTO 2022:
</t>
    </r>
    <r>
      <rPr>
        <sz val="10"/>
        <color rgb="FF000000"/>
        <rFont val="Arial"/>
        <family val="2"/>
      </rPr>
      <t xml:space="preserve">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
Resultado y análisis del indicador: ((1/1)*100%)= 100%
Se realiza satisfactoriamente el diligenciamiento del formato A-GDH-FT-028 mediante el cual el área de administración documental solicita al área de capacitación la necesidad de realizar capacitaciones sobre los diferentes procesos que maneja el área.
Estado: La actividad se encuentra finalizada.
</t>
    </r>
  </si>
  <si>
    <r>
      <t xml:space="preserve">
SEGUNDO SEGUIMIENTO 2022:
</t>
    </r>
    <r>
      <rPr>
        <sz val="10"/>
        <color rgb="FF000000"/>
        <rFont val="Arial"/>
        <family val="2"/>
      </rPr>
      <t xml:space="preserve">1. Acta de reunión con el área de capacitaciones.
2. Formato A-GDH-FT-028 diligenciado y enviado al área de capacitaciones.
3. Correo electrónico mediante el cual se envió el formato A-GDH-FT-028 </t>
    </r>
  </si>
  <si>
    <t>Se observa un correo de envío del formato en el que se solicita firma del mismo. Sin embargo no se observa el formato firmado  o docuemnto que de evidencia de la formalización de la solicitud.</t>
  </si>
  <si>
    <t>Se observa reunión de revisión PAE- Administración Documental y el  pantallazo envío formato capacitacion, tambien se observa  formtato PAE ADMINISTRACION DOCUMENTAL, Sin embargo no se observa el formato firmado  o docuemnto que de evidencia de la formalización de la solicitud para realizar capacitaciones sobre Gestión Documental.</t>
  </si>
  <si>
    <t>PMAI-2021-046</t>
  </si>
  <si>
    <t>2021H86</t>
  </si>
  <si>
    <t>Una vez revisada la Tabla Control de Acceso, se informa que este instrumento cumple con algunos requerimientos normativos y técnicos vigentes para este tipo de documentos</t>
  </si>
  <si>
    <t>Las Tablas de Control de Acceso no se encontraban actualizadas</t>
  </si>
  <si>
    <t xml:space="preserve"> Actualizar, aprobar, adoptar y publicar las Tablas de Control de Acceso. </t>
  </si>
  <si>
    <t>Tablas de Control de Acceso</t>
  </si>
  <si>
    <t>Tablas de Control de Acceso actualizadas, aprobadas, adoptadas y publicadas / Tablas de Control de Acceso a actualizar, aprobar, adoptar y publicar *100</t>
  </si>
  <si>
    <t>Tablas de Control de Acceso actualizadas, aprobadas, adoptadas y publicadas</t>
  </si>
  <si>
    <t>Se reporta la existencia de tablas de control de acceso, pero de conformidad con el lo reportado por el area estas aun no cumplen con todo lo exigido por la normatividad vigente.</t>
  </si>
  <si>
    <r>
      <t xml:space="preserve">PRIMER SEGUIMIENTO 2022: 
</t>
    </r>
    <r>
      <rPr>
        <sz val="10"/>
        <color rgb="FF000000"/>
        <rFont val="Arial"/>
        <family val="2"/>
      </rPr>
      <t>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
Estado: La actividad continúa en ejecición.</t>
    </r>
    <r>
      <rPr>
        <b/>
        <sz val="10"/>
        <color rgb="FF000000"/>
        <rFont val="Arial"/>
        <family val="2"/>
      </rPr>
      <t xml:space="preserve">
SEGUNDO SEGUIMIENTO 2022:
</t>
    </r>
    <r>
      <rPr>
        <sz val="10"/>
        <color rgb="FF000000"/>
        <rFont val="Arial"/>
        <family val="2"/>
      </rPr>
      <t>Se continuó trabajando en la Actualización de las Tablas de Retención Documental las cuales como se indicó en el seguimiento anterior, se deben tener en acompañamiento de la actualización de las Tablas de Control de Acceso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
Resultado y análisis del Indicador: Se reportará avance del indicador una vez culminada la oficialización de las Tablas de Control de Acceso
Estado: La actividad continúa en ejecución.</t>
    </r>
  </si>
  <si>
    <r>
      <t xml:space="preserve">SEGUNDO SEGUIMIENTO 2022:
</t>
    </r>
    <r>
      <rPr>
        <sz val="10"/>
        <color rgb="FF000000"/>
        <rFont val="Arial"/>
        <family val="2"/>
      </rPr>
      <t>1. Actas de visita encuestas</t>
    </r>
  </si>
  <si>
    <t xml:space="preserve"> Falta actualizar, aprobar, adoptar y publicar las Tablas de Control de Acceso. </t>
  </si>
  <si>
    <t xml:space="preserve">Se observa actas de visita encuentas de verificación de series, subseries y tipologias documentales.
No se observa evidencia que demuestre la ejecución de la acción.
No se evidencia actualización, aprobación, adopción y publicación de las Tablas de Control de Acceso. </t>
  </si>
  <si>
    <t>PMAI-2021-047</t>
  </si>
  <si>
    <t>2021H87</t>
  </si>
  <si>
    <t>Revisar y actualizar el documento, debido a la producción documental electrónica generada por la modalidad de teletrabajo durante la emergencia sanitaria del COVID 19.</t>
  </si>
  <si>
    <t>Se deben identificar los documentos electrónicos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</si>
  <si>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generadas de forma electrónica, producidas a raíz la emergencia económica, social y ecológica declarada por el Gobierno Nacional, con ocasión del COVID-19, mediante mesa de trabajo con la Oficina Asesora de Planeación </t>
  </si>
  <si>
    <t>Formatos y nuevas tipologías documentales generadas de forma electrónica</t>
  </si>
  <si>
    <t>Relación de documentos electrónicos producidos a raíz la emergencia económica, social y ecológica declarada por el Gobierno Nacional, con ocasión del COVID-19 (1) *100</t>
  </si>
  <si>
    <t>Acta de reunión con relación de documentos electrónicos identificados producidos a raíz la emergencia económica, social y ecológica declarada por el Gobierno Nacional, con ocasión del COVID-19</t>
  </si>
  <si>
    <r>
      <t xml:space="preserve">PRIMER SEGUIMIENTO 2022: 
</t>
    </r>
    <r>
      <rPr>
        <sz val="10"/>
        <color rgb="FF000000"/>
        <rFont val="Arial"/>
        <family val="2"/>
      </rPr>
      <t>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electrónicos producidos a raíz la emergencia económica, social y ecológica declarada por el Gobierno Nacional, con ocasión del COVID-19
Estado: La actividad continúa en ejecución</t>
    </r>
    <r>
      <rPr>
        <b/>
        <sz val="10"/>
        <color rgb="FF000000"/>
        <rFont val="Arial"/>
        <family val="2"/>
      </rPr>
      <t xml:space="preserve">
SEGUNDO SEGUIMIENTO 2022:
</t>
    </r>
    <r>
      <rPr>
        <sz val="10"/>
        <color rgb="FF000000"/>
        <rFont val="Arial"/>
        <family val="2"/>
      </rPr>
      <t>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r>
  </si>
  <si>
    <r>
      <t xml:space="preserve">PRIMER SEGUIMIENTO 2022: 
</t>
    </r>
    <r>
      <rPr>
        <sz val="10"/>
        <color rgb="FF000000"/>
        <rFont val="Arial"/>
        <family val="2"/>
      </rPr>
      <t xml:space="preserve">Encuestas realizadas
</t>
    </r>
    <r>
      <rPr>
        <b/>
        <sz val="10"/>
        <color rgb="FF000000"/>
        <rFont val="Arial"/>
        <family val="2"/>
      </rPr>
      <t>SEGUNDO SEGUIMIENTO 2022:</t>
    </r>
    <r>
      <rPr>
        <sz val="10"/>
        <color rgb="FF000000"/>
        <rFont val="Arial"/>
        <family val="2"/>
      </rPr>
      <t xml:space="preserve">
1.Acta de reunión en la cual se reportan las tipologías documentales creadas en la entidad a raíz del Covid-19</t>
    </r>
  </si>
  <si>
    <t xml:space="preserve">
Se observa acta "Mesa  de tra bajo identificación de formatos creados e implementados a  partir de la  emergencia  sanita ria  por c ovid-19" y encuestas estudio unidad documental de algunas areas del instituto.
No se evidencia formatos y nuevas tipologías documentales generadas de forma electrónica, producidas a raíz la emergencia económica, social y ecológica declarada por el Gobierno Nacional, con ocasión del COVID-19, mediante mesa de trabajo con la Oficina Asesora de Planeación, Sin embargo el proceso manifiesta que se requiere  realizar la formalizacón ante la OAP.
La actividad se encuentra vencida</t>
  </si>
  <si>
    <t>PMAI-2021-048</t>
  </si>
  <si>
    <t>2021H88</t>
  </si>
  <si>
    <t>Implementar el modelo en el Sistema de Gestión de Documentos Electrónicos de Archivo (SGDEA), con el fin de que el SGDEA cumpla con los procesos de la gestión documental y garantice entre otras cosas la preservación a largo plazo de la información producida por la entidad.</t>
  </si>
  <si>
    <t>No se cuenta con un sistema de información que implemente las funcionalidades de un Sistema para Gestión de Documentos Electrónicos de Archivo</t>
  </si>
  <si>
    <t>Establecer un mapa de ruta para llevar a cabo el proyecto del SGDEA, en el que se incluya la implementación del Modelo de Requisitos</t>
  </si>
  <si>
    <t>Mapa de ruta SGDEA</t>
  </si>
  <si>
    <t>Mapa de ruta para la implementación del Sistema de Gestión de Documentos Electrónicos de Archivo (SGDEA) (1) *100</t>
  </si>
  <si>
    <t>Mapa de ruta para llevar a cabo el proyecto del SGDEA, en el que se incluya la implementación del Modelo de Requisitos</t>
  </si>
  <si>
    <t>No se observa reporte ni evidencia que demuestre la eJecución de la acción</t>
  </si>
  <si>
    <t>mapa de ruta para llevar a cabo el proyecto del SGDEA, en el que se incluya la implementación del Modelo de Requisitos</t>
  </si>
  <si>
    <t>Se aporta los documentos y el Mapa de ruta para la implementación del Sistema de Gestión de Documentos Electrónicos de Archivo. En ejecución.</t>
  </si>
  <si>
    <t>PMAI-2021-049</t>
  </si>
  <si>
    <t>2021H89</t>
  </si>
  <si>
    <t>Continuar con la actualización de los procedimientos que se encuentran pendientes, contemplando además los procedimientos de preservación y valoración de documentos.</t>
  </si>
  <si>
    <t>Los procedimientos no reflejan la realidad del área</t>
  </si>
  <si>
    <t>Revisar y actualizar los procedimientos que hacen parte del proceso de Gestión Documental</t>
  </si>
  <si>
    <t>Mesas de trabajo para revisión de procedimientos que hacen parte del proceso Gestión Documental (3) *100</t>
  </si>
  <si>
    <t>Acta de revisión de procedimientos</t>
  </si>
  <si>
    <r>
      <t xml:space="preserve">PRIMER SEGUIMIENTO 2022: 
</t>
    </r>
    <r>
      <rPr>
        <sz val="10"/>
        <color rgb="FF000000"/>
        <rFont val="Arial"/>
        <family val="2"/>
      </rPr>
      <t>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Resultado y análisis del indicador: No se reporta avance en el indicador. 
Estado: La actividad continúa en ejecución</t>
    </r>
    <r>
      <rPr>
        <b/>
        <sz val="10"/>
        <color rgb="FF000000"/>
        <rFont val="Arial"/>
        <family val="2"/>
      </rPr>
      <t xml:space="preserve">
SEGUNDO SEGUIMIENTO 2022:
</t>
    </r>
    <r>
      <rPr>
        <sz val="10"/>
        <color rgb="FF000000"/>
        <rFont val="Arial"/>
        <family val="2"/>
      </rPr>
      <t>Se realizó reunión el 11/07/2022, para revisar los procedimientos del área, dado que aún no se ha realizado la reestructuración de la entidad, se está a la espera de la misma para identificar los procedimientos que deben ser actualizados.
Resultado del indicador: ((1/3)*100%) = 33.33%
Análisis del indicador: Se reporta un avance del indicador del 33,33% al realizar una mesa de trabajo para revisión de procedimientos del área, de 3 mesas programadas. 
Estado: La actividad continúa en ejecución.</t>
    </r>
  </si>
  <si>
    <r>
      <t xml:space="preserve">
SEGUNDO SEGUIMIENTO 2022:
</t>
    </r>
    <r>
      <rPr>
        <sz val="10"/>
        <color rgb="FF000000"/>
        <rFont val="Arial"/>
        <family val="2"/>
      </rPr>
      <t>1. Acta de reunión revisión documentos del proceso</t>
    </r>
  </si>
  <si>
    <t>Faltan los procedimientos revisados y actualizados. Esto aún cuando la formula del indicador y el producto refieren a las actas de mesa de trabajo para la revisión.  Se considera que la acción se puede dar por cumplida no con las actas sino con los procedimientos actualizados y formalizados dada la formulación de la misa.</t>
  </si>
  <si>
    <t>Se observa acta "Revisión ProcedimientosAdministraciónDocumental",
Sin embargo, en las conclusiones del acata se indica que falta revisar y actualizar los procedimientos ( Administración  de  las  Comunicaciones  Oficiales , Reconstrucción de expedientes, Digitalización) que hacen parte del proceso de Gestión Documental.</t>
  </si>
  <si>
    <t>PMAI-2021-050</t>
  </si>
  <si>
    <t>2021H90</t>
  </si>
  <si>
    <t>Definir estrategias para la gestión y organización de los documentos electrónicos producidos en el marco de la emergencia sanitaria COVID 19, como lo sugiere la guía; 
http://archivobogota.secretariageneral.gov.co/sites/default/files/documentacion_x0002_archivo/0_Gu%C3%ADa%20Documento%20Electr%C3%B3nico%202020.pd</t>
  </si>
  <si>
    <t>No se había implementado la guía del Archivo Distrital</t>
  </si>
  <si>
    <t>Elaborar mapa de ruta para la implementación del SGDEA con las estrategias para la gestión y organización de los documentos electrónicos</t>
  </si>
  <si>
    <t>Mapa de ruta para la implementación del SGDEA con las estrategias para la gestión y organización de los documentos electrónicos (1)*100</t>
  </si>
  <si>
    <t>Mapa de ruta para la implementación del SGDEA con las estrategias para la gestión y organización de los documentos electrónicos</t>
  </si>
  <si>
    <t>Se observa la existencia de los documentos mapa de ruta para la implementación de SGDEA.</t>
  </si>
  <si>
    <t>PMAI-2021-051</t>
  </si>
  <si>
    <t>2021H91</t>
  </si>
  <si>
    <t xml:space="preserve"> La producción documental electrónica, se puede producir y/o capturarse en cualquier formato electrónico, por lo anterior, se debe asegurar que se trate de formatos sin obsolescencia 
tecnológica o que estén en desuso. Dado lo anterior es importante implementar estrategias de Preservación Digital a Largo Plazo.</t>
  </si>
  <si>
    <t>No se implementó el Plan de Preservación Digital</t>
  </si>
  <si>
    <t xml:space="preserve"> Elaborar mapa de ruta para la implementación del SGDEA con la estrategia 3 del Plan de Preservación Digital</t>
  </si>
  <si>
    <t>Mapa de ruta para la implementación del SGDEA con la estrategia del Plan de Preservación Digital e implementarla (1)*100</t>
  </si>
  <si>
    <t>Mapa de ruta para la implementación del SGDEA con la estrategia del Plan de Preservación Digital implementada</t>
  </si>
  <si>
    <r>
      <t xml:space="preserve">PRIMER SEGUIMIENTO 2022: 
</t>
    </r>
    <r>
      <rPr>
        <sz val="10"/>
        <rFont val="Arial"/>
        <family val="2"/>
      </rPr>
      <t>Se estableció el mapa de ruta para la implementación del Sistema de Gestión de Documentos Electrónicos de Archivo, con la estrategia 3 del Plan de Preservación Digital
Análisis del indicador: Se cuenta con el mapa de ruta
Resultado y análisis del Indicador: Se estableció un mapa de ruta para la implementación del Sistema de Gestión de Documentos Electrónicos de Archivo (SGDEA)
Estado: La actividad se encuentra finalizada.</t>
    </r>
    <r>
      <rPr>
        <b/>
        <sz val="10"/>
        <rFont val="Arial"/>
        <family val="2"/>
      </rPr>
      <t xml:space="preserve">
SEGUNDO SEGUIMIENTO 2022:
</t>
    </r>
    <r>
      <rPr>
        <sz val="10"/>
        <rFont val="Arial"/>
        <family val="2"/>
      </rPr>
      <t>Se estableció el mapa de ruta para la implementación del Sistema de Gestión de Documentos Electrónicos de Archivo, con la estrategia 3 del Plan de Preservación Digital. Esta información será la etapa preliminar para el SGDEA, en lo cual se aclara que el sistema no se va a adquirir en la presente vigencia por tema de recursos presupuestales. 
Resultado y análisis de indicador: Mapa de ruta para la implementación del SGDEA con la estrategia del Plan de Preservación Digital creada, reportando un 100% de cumplimiento del indicador. 
Estado: La actividad encuentra finalizada.</t>
    </r>
  </si>
  <si>
    <r>
      <t xml:space="preserve">PRIMER SEGUIMIENTO 2022: 
</t>
    </r>
    <r>
      <rPr>
        <sz val="10"/>
        <color rgb="FF000000"/>
        <rFont val="Arial"/>
        <family val="2"/>
      </rPr>
      <t xml:space="preserve">Documentos mapa de ruta para la implementación de SGDEA.
</t>
    </r>
    <r>
      <rPr>
        <b/>
        <sz val="10"/>
        <color rgb="FF000000"/>
        <rFont val="Arial"/>
        <family val="2"/>
      </rPr>
      <t xml:space="preserve">SEGUNDO SEGUIMIENTO 2022:
</t>
    </r>
    <r>
      <rPr>
        <sz val="10"/>
        <color rgb="FF000000"/>
        <rFont val="Arial"/>
        <family val="2"/>
      </rPr>
      <t>1. Documentos mapa de ruta para la implementación de SGDEA.</t>
    </r>
  </si>
  <si>
    <t xml:space="preserve"> </t>
  </si>
  <si>
    <t>Se observa documentos mapa de ruta para la implementación del SGDEA con la estrategia 3 del Plan de Preservación Digital</t>
  </si>
  <si>
    <t>PMAI-2021-052</t>
  </si>
  <si>
    <t>2021H92</t>
  </si>
  <si>
    <t>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t>
  </si>
  <si>
    <t>La información se consolida en el informe general presentado por la STAF</t>
  </si>
  <si>
    <t>Realizar solicitud a la Oficina Asesora de Planeación para la inclusión de la información correspondiente al área de Gestión Documental dentro del Informe de Rendición de cuentas.</t>
  </si>
  <si>
    <t>Solicitud inclusión de información en Informe Rendición de Cuentas</t>
  </si>
  <si>
    <t>Solicitud realizada / Solicitud programada (1) *100</t>
  </si>
  <si>
    <t>Comunicación en la que se solicita a la Oficina Asesora de Planeación la inclusión de la  información correspondiente al área de Gestión Documental dentro del Informe de Rendición de cuentas.</t>
  </si>
  <si>
    <r>
      <t xml:space="preserve">PRIMER SEGUIMIENTO 2022: 
</t>
    </r>
    <r>
      <rPr>
        <sz val="10"/>
        <color rgb="FF000000"/>
        <rFont val="Arial"/>
        <family val="2"/>
      </rPr>
      <t xml:space="preserve">No se ha realizado la solicitud a la Oficina Asesora de Planeación.Se realizará en el transcurso del segundo cuatrimestre. 
Estado: La actividad continúa en ejecución
</t>
    </r>
    <r>
      <rPr>
        <b/>
        <sz val="10"/>
        <color rgb="FF000000"/>
        <rFont val="Arial"/>
        <family val="2"/>
      </rPr>
      <t xml:space="preserve">SEGUNDO SEGUIMIENTO 2022:
</t>
    </r>
    <r>
      <rPr>
        <sz val="10"/>
        <color rgb="FF000000"/>
        <rFont val="Arial"/>
        <family val="2"/>
      </rPr>
      <t>Aún no se presentan avances para esta actividad.
Resultados y análisis de indicador: Se reportará avance del indicador una vez realizada la solicitud al área de planeación
Estado: La actividad se encuentra en ejecución.</t>
    </r>
  </si>
  <si>
    <r>
      <t xml:space="preserve">SEGUNDO SEGUIMIENTO 2022:
</t>
    </r>
    <r>
      <rPr>
        <sz val="10"/>
        <color rgb="FF000000"/>
        <rFont val="Arial"/>
        <family val="2"/>
      </rPr>
      <t>No se reporta avance en éste período</t>
    </r>
  </si>
  <si>
    <t>Falta realizar solicitud a la Oficina Asesora de Planeación para la inclusión de la información correspondiente al área de Gestión Documental dentro del Informe de Rendición de cuentas.</t>
  </si>
  <si>
    <t>PMAI-2021-053</t>
  </si>
  <si>
    <t>Realizar mesa de trabajo con la STAF en la cual se solicite incluir en los informes de gestión el ítem asociado con la gestión documental</t>
  </si>
  <si>
    <t>Mesa de trabajo</t>
  </si>
  <si>
    <t>Mesa de trabajo realizada / Mesa de Trabajo programada (1) *100</t>
  </si>
  <si>
    <t>Acta de reunión en la que se solicita a la STAF la inclusión de la  información correspondiente al área de Gestión Documental dentro del Informe de Gestión.</t>
  </si>
  <si>
    <r>
      <t xml:space="preserve">PRIMER SEGUIMIENTO 2022: 
</t>
    </r>
    <r>
      <rPr>
        <sz val="10"/>
        <color rgb="FF000000"/>
        <rFont val="Arial"/>
        <family val="2"/>
      </rPr>
      <t xml:space="preserve">No se ha realizado la mesa de trabajo con la STAF. Se realizará en el transcurso del segundo cuatrimestre. 
Estado: La actividad continúa en ejecución
</t>
    </r>
    <r>
      <rPr>
        <b/>
        <sz val="10"/>
        <color rgb="FF000000"/>
        <rFont val="Arial"/>
        <family val="2"/>
      </rPr>
      <t xml:space="preserve">
SEGUNDO SEGUIMIENTO 2022:</t>
    </r>
    <r>
      <rPr>
        <sz val="10"/>
        <color rgb="FF000000"/>
        <rFont val="Arial"/>
        <family val="2"/>
      </rPr>
      <t xml:space="preserve">
Aún no se presentan avances para esta actividad.
Resultados y análisis de indicador: Se reportará avance del indicador una vez realizada la mesa de trabajo con STAF
Estado: La actividad se encuentra en ejecución.</t>
    </r>
  </si>
  <si>
    <t>Falta realizar mesa de trabajo con la STAF en la cual se solicite incluir en los informes de gestión el ítem asociado con la gestión documental</t>
  </si>
  <si>
    <t>PMAI-2021-054</t>
  </si>
  <si>
    <t>2021H93</t>
  </si>
  <si>
    <t>Implementación del Plan de Conservación Documental: Detectores de humo</t>
  </si>
  <si>
    <t>No se había identificado con claridad el área que debía realizar la adquisición de los detectores de humo</t>
  </si>
  <si>
    <t>Solicitar al área de Seguridad y Salud en el Trabajo la adquisición de detectores de humo para el archivo central y misional</t>
  </si>
  <si>
    <t>Memorando solicitud instalación detectores de humo</t>
  </si>
  <si>
    <t>Memorando instalación detectores de humo realizado / Memorando solicitud detectores de humo programado (1) *100</t>
  </si>
  <si>
    <t>Memorando</t>
  </si>
  <si>
    <t>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t>
  </si>
  <si>
    <t xml:space="preserve">De acuerdo con la acción, se anexa  memorando de solicitud y reiteración de  instalación detectores de humo. </t>
  </si>
  <si>
    <t>Gestión Financiera / Gerentes y Administradores de
Proyectos  / Oficina Asesora Jurídica</t>
  </si>
  <si>
    <t>Ejecución Presupuesto</t>
  </si>
  <si>
    <t>PMAI-2021-055</t>
  </si>
  <si>
    <t>9.1</t>
  </si>
  <si>
    <t>AUDITORÍA REGULAR DE GESTIÓN – PROCESO DE
GESTIÓN FINANCIERA</t>
  </si>
  <si>
    <t>2021H94</t>
  </si>
  <si>
    <t>Se pudo verificar que la Entidad en la vigencia 2020 no ejecutó la totalidad del presupuesto proyectado en ingresos y gastos bajo el contexto de la entrega real de bienes y servicios en términos anuales.</t>
  </si>
  <si>
    <t xml:space="preserve"> Algunos Convenios fueron suspendidos y otros fueron prorrogados dificultando la ejecución y gestión presupuestal de los mismos</t>
  </si>
  <si>
    <t>Realizar mesa de trabajo trimestral para el seguimiento a la ejecución presupuestal a cargo de los gerentes y administradores de
proyectos</t>
  </si>
  <si>
    <t>Seguimiento a la ejecución presupuestal</t>
  </si>
  <si>
    <t>Actas de reunión</t>
  </si>
  <si>
    <t>No se evidencio las capetas en drive. si embargo, las acciones se encuentran dentro de los tiempos establecidos de ejecución.</t>
  </si>
  <si>
    <t>* Se adjunta las actas de reunión de las mesas de trabajo realizadas en las siguientes fechas:
- 2 de febrero del 2022
- 30 de marzo del 2022</t>
  </si>
  <si>
    <t>Quedan pendientes por realizar 2 mesas de trabajo</t>
  </si>
  <si>
    <t>las actas portadas evidencian el avance de la actividad</t>
  </si>
  <si>
    <r>
      <t xml:space="preserve">PRIMER SEGUIMIENTO 2022: </t>
    </r>
    <r>
      <rPr>
        <sz val="10"/>
        <rFont val="Arial"/>
        <family val="2"/>
      </rPr>
      <t xml:space="preserve">
En el primer cuatrimestre se han realizado los siguientes seguimientos a la ejecución presupuestal del Instituto:
- 2 de febrero seguimiento con los administradores y el gerente de los proyectos de inversión 7726 y 7727, con corte al 31 de enero de 2022 (1 seguimiento).
- 30 de marzo, seguimiento con los administradores y el gerente de los proyectos de inversión 7726 y 7727, con corte al 28 de marzo de 2022 y el 28 de marzo seguimiento con el administrador del proyecto de inversión 7720 (1 seguimiento).
Resultado del indicador: ((2/4)*100=50%)
Análisis del indicador: Se realizaron 2 mesas de trabajo para el seguimiento a la ejecución presupuestal de 4 programadas, con un avance en el indicador del 50%. 
Estado: La actividad continúa en ejecución
</t>
    </r>
    <r>
      <rPr>
        <b/>
        <sz val="10"/>
        <rFont val="Arial"/>
        <family val="2"/>
      </rPr>
      <t>SEGUNDO SEGUIMIENTO 2022:</t>
    </r>
    <r>
      <rPr>
        <sz val="10"/>
        <rFont val="Arial"/>
        <family val="2"/>
      </rPr>
      <t xml:space="preserve">
En el segundo cuatrimestre se han realizado los siguientes seguimientos a la ejecución de las reservas presupuestales constituidas por el Instituto:
- El 04 de mayo de 2022, se realizó el seguimiento a reservas presupuestales de los proyectos de inversión 7720, 7726 y 7727, con corte al 30 de abril de 2022 (3er. seguimiento).
- El 08 de junio de 2022, se realizó seguimiento a reservas presupuestales de los proyectos de inversión 7720, 7726 y 7727, con corte al 07 de junio de 2022 (4to. seguimiento).
</t>
    </r>
    <r>
      <rPr>
        <b/>
        <sz val="10"/>
        <rFont val="Arial"/>
        <family val="2"/>
      </rPr>
      <t xml:space="preserve">
</t>
    </r>
    <r>
      <rPr>
        <sz val="10"/>
        <rFont val="Arial"/>
        <family val="2"/>
      </rPr>
      <t>Resultado y análisis del indicador: ((4/4)*100%)=100%  Se realizaron cuatro mesas de trabajo que se encontraban programadas, para efectuar seguimiento a la ejecución presupuestal, cumpliendo al 100% con el indicador formulado. 
Estado: La actividad se encuentra finalizada</t>
    </r>
  </si>
  <si>
    <r>
      <t xml:space="preserve">PRIMER SEGUIMIENTO 2022: 
</t>
    </r>
    <r>
      <rPr>
        <sz val="10"/>
        <rFont val="Arial"/>
        <family val="2"/>
      </rPr>
      <t xml:space="preserve">1. Correo electrónico de seguimiento e informe de la ejecución de las reservas presupuestales del P.I. 7720.
2. Anexo seguimiento ejecución presupuestal PI 7720
3. Acta del Comité del 2 de febrero, en la cual se realizó el seguimiento a las Reservas Presupuestales constituidas en los proyectos de inversión 7726 y 7727.
4. Acta del Comité del 30 de marzo de 2022, en la cual se realizó  el seguimiento a las Reservas Presupuestales constituidas en los proyectos de inversión 7726 y 7727.
</t>
    </r>
    <r>
      <rPr>
        <b/>
        <sz val="10"/>
        <rFont val="Arial"/>
        <family val="2"/>
      </rPr>
      <t xml:space="preserve">
SEGUNDO SEGUIMIENTO 2022:
</t>
    </r>
    <r>
      <rPr>
        <sz val="10"/>
        <rFont val="Arial"/>
        <family val="2"/>
      </rPr>
      <t>1. Se adjunta acta de comité No, 08 de fecha 04 de mayo de 2022, junto con la planilla de asistencia firmada por los asistentes. 
2. Se adjunta acta de comité No, 11 de fecha 08 de junio de 2022, junto con la planilla de asistencia firmada por los asistentes</t>
    </r>
  </si>
  <si>
    <t>Se aportaron, por parte del proceso dos (2) actas de mesa de trabajo para el seguimiento a la ejecución presupuestal, de cuatro (4) mesas propuestas</t>
  </si>
  <si>
    <t>Gestión Financiera / Gerentes y Administradores de
Proyectos  / Oficina Asesora Jurídica / Oficina Asesora de Planeación</t>
  </si>
  <si>
    <t>PMAI-2021-056</t>
  </si>
  <si>
    <t>Realizar mesa de trabajo 
Formulacion Plan de Adquisiciones de tal forma que para septiembre de 2022 se garantize una ejecucion presupuestal del 85% (Recursos Distrito)</t>
  </si>
  <si>
    <t>Formulacion Plan de Adquisiciones</t>
  </si>
  <si>
    <t>Mesas de trabajo realizadas / Mesas de trabajo programadas (3)*100</t>
  </si>
  <si>
    <t>No se evidencio las capetas en drive. la accion se encuentra vencida</t>
  </si>
  <si>
    <t>* Se evidencia que se ha realizado solo una mesa de trabajo de las tres que se encuentran programadas. Mesa de trabajo con fecha del 18 de agosto del 2021</t>
  </si>
  <si>
    <t>El acta aportada como evidencia tiene más de tres meses (18-Ago-21) d0e nterioridad a la fecha de inicio de la acción (01-Dic-21)</t>
  </si>
  <si>
    <r>
      <t xml:space="preserve">PRIMER SEGUIMIENTO 2022: 
</t>
    </r>
    <r>
      <rPr>
        <sz val="10"/>
        <color rgb="FF000000"/>
        <rFont val="Arial"/>
        <family val="2"/>
      </rPr>
      <t xml:space="preserve">Si bien el proceso de Gestión Financiera no es el responsable de la formulación del Plan Anual de Adquisiciones por parte de los proyectos de inversión y del responsable del presupuesto de funcionamiento, desde el proceso sí se recalcó la obligatoriedad de formular el mismo de tal manera que la ejecución presupuestal de los recursos Distrito, estuviera por lo menos en un 85% de ejecución al 30 de septiembre de 2022.
Resultado del indicador: ((1/3)*100=33,33%)
Análisis del indicador: Se realizó 1 mesas de trabajo en la que se recalcó que para septiembre de 2022 se garantize una ejecución presupuestal del 85% (Recursos Distrito), de 3 mesas de trabajo programadas, con un avance en el indicador del 33,33%. 
Estado: La actividad continúa en ejecución
</t>
    </r>
    <r>
      <rPr>
        <b/>
        <sz val="10"/>
        <color rgb="FF000000"/>
        <rFont val="Arial"/>
        <family val="2"/>
      </rPr>
      <t xml:space="preserve">
SEGUNDO SEGUIMIENTO 2022: 
</t>
    </r>
    <r>
      <rPr>
        <sz val="10"/>
        <color rgb="FF000000"/>
        <rFont val="Arial"/>
        <family val="2"/>
      </rPr>
      <t xml:space="preserve">Se realiza mesa de trabajo el día 07/01/2022 para revisar la formulación del Plan de Adquisiciones de la vigencia 2022, el Comité Asesor de Contracción aprueba dicha formulación y se inicia con la ejecución de lo proyectado.  
Con el fin de hacer seguimiento al plan de adquisiciones y la ejecución del mismo, se realiza mesa de trabajo el día 04/05/2022 para revisar la ejecución del presupuesto, en donde se revisan los Recursos Distrito. Con corte a esta mesa de trabajo la ejecución del presupuesto de Recursos Distrito es del 51%. 
Se realiza mesa de trabajo el día 8 de junio de 2022, para revisar la ejecución del presupuesto, en donde se verifican los Recursos Distrito. Con corte a esta mesa de trabajo la ejecuón del presupuesto de Recursos Distrito es del 58%. 
Es pertinente aclarar que el proceso Gestión Financiera no puede garantizar la ejecución total del presupuesto asignado a cada fuente de recursos, en el entendido que esto depende de las gestiones que realicen los supervisores y apoyos a la supervisión para tramitar las cuentas de cobro de bienes y servicios y contratos de prestación de servicio; así mismo, la ejecución de los recursos está sujeta al desarrollo como tal de cada contrato, en los cuales se puede presentar prórrogas, suspensiones y demás situaciones imprevistas. 
Resultado del indicador: ((3/3)*100=100%)
Análisis del indicador: Se realizaron las 3 mesas de trabajo para la revisión de la ejecución del PAA, que se encontraban programadas, reportando un cumplimiento del indicador del 100%. 
Si bien el indicador arroja un cumplimiento del 100% desde la OAP se califica la accion en 68,2 ya que  la accion en su momento que se definio es garantizar una ejecución presupuestal del 85%
</t>
    </r>
  </si>
  <si>
    <r>
      <t xml:space="preserve">PRIMER SEGUIMIENTO 2022:
</t>
    </r>
    <r>
      <rPr>
        <sz val="10"/>
        <rFont val="Arial"/>
        <family val="2"/>
      </rPr>
      <t>Acta de Comité de la Subdirección Técnica Administrativa y Financiera</t>
    </r>
    <r>
      <rPr>
        <b/>
        <sz val="10"/>
        <rFont val="Arial"/>
        <family val="2"/>
      </rPr>
      <t xml:space="preserve"> </t>
    </r>
    <r>
      <rPr>
        <sz val="10"/>
        <rFont val="Arial"/>
        <family val="2"/>
      </rPr>
      <t>del 2021</t>
    </r>
    <r>
      <rPr>
        <b/>
        <sz val="10"/>
        <rFont val="Arial"/>
        <family val="2"/>
      </rPr>
      <t xml:space="preserve">
SEGUNDO SEGUIMIENTO 2022:
</t>
    </r>
    <r>
      <rPr>
        <sz val="10"/>
        <rFont val="Arial"/>
        <family val="2"/>
      </rPr>
      <t>1. Se adjunta Acta de Comité Asesor de Contratación, en el cual se realiza formulación del PAA
2. Se adjunta acta de comité No, 08 de fecha 04 de mayo de 2022, junto con la planilla de asistencia firmada por los asistentes. 
3. Se adjunta acta de comité No, 11 de fecha 08 de junio de 2022, junto con la planilla de asistencia firmada por los asistentes</t>
    </r>
  </si>
  <si>
    <t> Acta o soporte donde se evidencie ejecución presupuestal del 85%</t>
  </si>
  <si>
    <t>Se evidenció la existencia de tres (3) actas de reunión del Comité Asesor de Contratación para hacer seguimiento al Plan Anual de Adquisiciones y a la ejecución presupuestal, cumpliendo con la acción propuesta</t>
  </si>
  <si>
    <t>Gestión Financiera - Presupuesto / Gestion Tecnologias dela Informacion</t>
  </si>
  <si>
    <t>PMAI-2021-057</t>
  </si>
  <si>
    <t>9.2</t>
  </si>
  <si>
    <t>2021H95</t>
  </si>
  <si>
    <t>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t>
  </si>
  <si>
    <t xml:space="preserve">Existe limitación en el número de caracteres del objeto de la disponibilidad </t>
  </si>
  <si>
    <t>Realizar seguimiento bimensual a la ampliación del número de caracteres para el objeto de disponibilidad en la creación del aplicativo SYSMAN WEB módulo de presupuesto</t>
  </si>
  <si>
    <t>Seguimiento módulo presupuesto SYSMAN WEB</t>
  </si>
  <si>
    <t>Seguimientos realizados / Seguimientos programados  (3)*100</t>
  </si>
  <si>
    <t>Informe de seguimiento</t>
  </si>
  <si>
    <t>* Se evidencia correos enviado por el area de presupuesto al área de sistemas con el seguimiento a los caracteres permitidos en el aplicativo Sysman Web, con fechas del 16 de marzo y 9 de mayo del 2022.
Tambien se encuentra un correo con la respues de sistemas con fecha del 17 de mayo del 2022</t>
  </si>
  <si>
    <t>Queda pendiente un seguimiento por realizar</t>
  </si>
  <si>
    <t>Las evidencias aportadas cumplen con la acción propuesta, quedando ampliado a 2.500 caracteres el campo de "Objeto del Contrato" en Sysman</t>
  </si>
  <si>
    <t>Gestión Financiera - Presupuesto</t>
  </si>
  <si>
    <t>PMAI-2021-058</t>
  </si>
  <si>
    <t>9.3</t>
  </si>
  <si>
    <t>2021H96</t>
  </si>
  <si>
    <t xml:space="preserve">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
flujograma del procedimiento. </t>
  </si>
  <si>
    <t>Se presentó error de digitación en el diagrama</t>
  </si>
  <si>
    <t>Revisar y actualizar (si es el caso) los procedimientos que hacen parte del proceso Gestión Financiera área de Presupuesto</t>
  </si>
  <si>
    <t>Revisión y actualización de procedimientos</t>
  </si>
  <si>
    <t>Revisiones realizadas / revisiones programadas (1) *100</t>
  </si>
  <si>
    <t>Acta de reunión y procedimientos oficializados (si se requiere)</t>
  </si>
  <si>
    <t>* Se adjunta acta de reunión con fecha del 11 de enero del 2022, en donde se especifica que los siguientes procedimiento fueron actualizados:
- Expedición disponibles presupuestales - A-GFI- PR-001
- Expedición de registros presupuestales - A-GFI-PR-002
- Cierre presupuestal - A-GFI-PR-003
- Informe de Ejecución presupuestal de ingresos y gastos - A-GFI-PR-004
- Creación y actualización de terceros - A-GFI-PR-018</t>
  </si>
  <si>
    <t>El documento con el diagrama de flujo acorregido, aportado como evidencia, cumple con la actividad propuesta</t>
  </si>
  <si>
    <t>PMAI-2021-059</t>
  </si>
  <si>
    <t>9.4</t>
  </si>
  <si>
    <t>2021H97</t>
  </si>
  <si>
    <t>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
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
información se captura en los aplicativos SYSMAN y BOGDATA, y no en PREDIS ya que no está vigente.</t>
  </si>
  <si>
    <t>No se tenían los procedimientos actualizados</t>
  </si>
  <si>
    <t>Gestión Financiera - Presupuesto / Oficina Asesora Jurídica / Oficina Asesora de Planeación</t>
  </si>
  <si>
    <t>PMAI-2021-060</t>
  </si>
  <si>
    <t>10.1</t>
  </si>
  <si>
    <t>2021H98</t>
  </si>
  <si>
    <t>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t>
  </si>
  <si>
    <t>Se consideró que bastaba con la Ley de Presupuesto ya que ésta contempla la constitución de reservas</t>
  </si>
  <si>
    <t>Realizar mesa de trabajo con la Oficina Asesora Jurídica y la Oficina Asesora de Planeación para formular lineamientos de Constitución de Reservas</t>
  </si>
  <si>
    <t>Lineamientos de Constitución de Reservas</t>
  </si>
  <si>
    <t>Mesa de trabajo realizada / Mesa de trabajo programada (1)*100</t>
  </si>
  <si>
    <t xml:space="preserve">Acta de reunión </t>
  </si>
  <si>
    <t>Actividad en ejecucion</t>
  </si>
  <si>
    <t>No se encontraron evidencias de avance de la acción propuesta</t>
  </si>
  <si>
    <r>
      <t xml:space="preserve">PRIMER SEGUIMIENTO 2022: </t>
    </r>
    <r>
      <rPr>
        <sz val="10"/>
        <rFont val="Arial"/>
        <family val="2"/>
      </rPr>
      <t xml:space="preserve">La actividad se realizará el próximo mes, por lo tanto, no se presenta seguimiento 
</t>
    </r>
    <r>
      <rPr>
        <b/>
        <sz val="10"/>
        <rFont val="Arial"/>
        <family val="2"/>
      </rPr>
      <t xml:space="preserve">SEGUNDO SEGUIMIENTO 2022: 
</t>
    </r>
    <r>
      <rPr>
        <sz val="10"/>
        <rFont val="Arial"/>
        <family val="2"/>
      </rPr>
      <t>Se realizó mesa de trabajo conjuntamente con la Oficina Asesora Jurídica, Gestión Financiera y la Oficina Asesora de Planeación, en la cual se revisaron los lineamientos de constitución de reservas.
Resultado y análisis del indicador: ((1/1)*100%)=100%  - Se realizó la mesa trabajo que se encontraba programada, en la cual se revisaron los lineamientos de constitución de reservas, cumpliendo al 100% con el indicador formulado. 
Estado: La actividad se encuentra finalizada</t>
    </r>
  </si>
  <si>
    <r>
      <t xml:space="preserve">SEGUNDO SEGUIMIENTO 2022:
</t>
    </r>
    <r>
      <rPr>
        <sz val="10"/>
        <rFont val="Arial"/>
        <family val="2"/>
      </rPr>
      <t>1. Acta de reunión constitución de reservas</t>
    </r>
  </si>
  <si>
    <t>La evidencia aportada por el proceso correponde con el cumplimiento de la acción propuesta</t>
  </si>
  <si>
    <t>PMAI-2021-061</t>
  </si>
  <si>
    <t>10.2</t>
  </si>
  <si>
    <t>2021H99</t>
  </si>
  <si>
    <t>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
9 del procedimiento. Lo correcto que debe quedar en el procedimiento, es que la verificación en el SECOP II sea previa a la emisión del CRP.</t>
  </si>
  <si>
    <t>Los documentos aportados como evidencia, dancumplimiento a la acción propuesta</t>
  </si>
  <si>
    <t>PMAI-2021-062</t>
  </si>
  <si>
    <t>2021H100</t>
  </si>
  <si>
    <t>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t>
  </si>
  <si>
    <t>Los documentos aportados como evidencia, dan cumplimiento a la acción propuesta</t>
  </si>
  <si>
    <t>SERVICIOS ADMINISTRATIVOS - TRANSPORTES</t>
  </si>
  <si>
    <t>PMAI-2021-063</t>
  </si>
  <si>
    <t>PROCESO DE APOYO SERVICIOS ADMINISTRATIVOS –TRANSPORTES Y SERVICIOS PÚBLICOS</t>
  </si>
  <si>
    <t>2021H101</t>
  </si>
  <si>
    <t>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</si>
  <si>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Mediante el formato, se llevaba el control de horas laboradas por los funcionarios (conductores) de planta.</t>
  </si>
  <si>
    <t>Realizar seguimiento diario del recorrido y consumo de combustible de cada vehículo</t>
  </si>
  <si>
    <t>Matriz de recorridos y consumo de combustible</t>
  </si>
  <si>
    <t>Matriz de recorridos y consumo de combustible realizada / Matriz de recorridos y consumo de combustible programada (1)</t>
  </si>
  <si>
    <t>Matriz</t>
  </si>
  <si>
    <t xml:space="preserve">Se verifica los soportes y  se evidencia que:
se encuentra las matrices de recorridos del mes de enero, febrero, marzo y abril, en donde se le realiza seguimiento a los recorridos y al combustible de cada no de los vehiculo.
Se evidencia que se cumple la actividad propuesta. </t>
  </si>
  <si>
    <t>En la evidencia aportada se observa seguimiento para en los meses de enero, febrero, marzo y abril. se recomienda continuar con este control de combustible.</t>
  </si>
  <si>
    <t>PMAI-2021-064</t>
  </si>
  <si>
    <t>2021H102</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</si>
  <si>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</si>
  <si>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Ausencia de punto de control frente a las planillas de recorridos VS  Consumo de combustible.</t>
  </si>
  <si>
    <t>Realizar control y verificación del consumo de combustible reportado mediante váucher Vs. el consumo reportado por la aplicación de Terpel, mediante el formato "Control de recorridos" (A-SAD-FT-009)</t>
  </si>
  <si>
    <t>Consumo combustible</t>
  </si>
  <si>
    <t>Consumo de combustible reportado mediante váucher Vs. Consumo reportado por la aplicación de Terpel</t>
  </si>
  <si>
    <t>Consumo de combustible por vehículo</t>
  </si>
  <si>
    <t>Pendiente modificar el procedimiento "GESTIÓN, CONTROL Y PAGO DE SERVICIOS PÚBLICOS, PRIVADOS E IMPUESTOS A-SAD-PR-004"</t>
  </si>
  <si>
    <t>En la evidencia aportada se observa un acta del año 2022, se recomienda revisar la acción formulada y dar cumplimiento a la misma, actividad vencida.</t>
  </si>
  <si>
    <r>
      <rPr>
        <b/>
        <sz val="10"/>
        <color rgb="FF000000"/>
        <rFont val="Arial"/>
      </rPr>
      <t xml:space="preserve">PRIMER SEGUIMIENTO 2022:  </t>
    </r>
    <r>
      <rPr>
        <sz val="10"/>
        <color rgb="FF000000"/>
        <rFont val="Arial"/>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rPr>
      <t xml:space="preserve">
SEGUNDO SEGUIMIENTO 2022: 
</t>
    </r>
    <r>
      <rPr>
        <sz val="10"/>
        <color rgb="FF000000"/>
        <rFont val="Arial"/>
      </rPr>
      <t>Se realizó mensualmente la verificación del consumo de combustible de cada vehículo mediante el formato  "Control de recorridos"  A-SAD-FT-009, lo que permite validar cuántos kilómetros se recorren por cada galón consumido. Se realiza el control por lo reportado en el aplicativo Terpel. 
Dicha verificación se encuentra consolidada en la matriz de excel llamada “Consumo de Combustible por Vehículo”.
Resultado del indicador: (1/1)*100%)=100%
Análisis del indicador: Se realizó verificación del consumo de combustible de cada vehículo desde el primero de diciembre de 2021 al 30 de abril de 2022, del consumo reportado mediante váucher ves el consumo reportado por la aplicación Terpel.
Estado: La actividad se encuentra finalizada</t>
    </r>
  </si>
  <si>
    <r>
      <t xml:space="preserve">PRIMER SEGUIMIENTO 2022:  
</t>
    </r>
    <r>
      <rPr>
        <sz val="10"/>
        <color rgb="FF000000"/>
        <rFont val="Arial"/>
        <family val="2"/>
      </rPr>
      <t xml:space="preserve">Acta y listado de asistencia 
</t>
    </r>
    <r>
      <rPr>
        <b/>
        <sz val="10"/>
        <color rgb="FF000000"/>
        <rFont val="Arial"/>
        <family val="2"/>
      </rPr>
      <t xml:space="preserve">
SEGUNDO SEGUIMIENTO 2022: 
</t>
    </r>
    <r>
      <rPr>
        <sz val="10"/>
        <color rgb="FF000000"/>
        <rFont val="Arial"/>
        <family val="2"/>
      </rPr>
      <t>1. Planillas recorridos
2. Consumo de combustible diciembre  2021
3. Consumo de combustible enero a abril  2022
4. Reportes Terpel</t>
    </r>
  </si>
  <si>
    <t>Se evidenció el diligenciamiento del formato: Control de recorridos"  A-SAD-FT-009 correspondientes a los meses: diciembre 2021 y enero a abril de 2022 , en el que se registra el consumo de combustible de cada vehículo, lo que permite validar cuántos kilómetros se recorren por cada galón consumido, Se realiza el control por lo reportado en el aplicativo Terpel. 
Así mismo, se evidenció matriz e formato Excel denominada: “Consumo de Combustible por Vehículo”, en la que se consolida el control y verificación del consumo de combustible reportado mediante váucher Vs. el consumo reportado por la aplicación de Terpel.</t>
  </si>
  <si>
    <t>SERVICIOS ADMINISTRATIVOS</t>
  </si>
  <si>
    <t>PMAI-2021-065</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</si>
  <si>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</si>
  <si>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Falta de articulación en los criterios para la entrega de soportes y facturas</t>
  </si>
  <si>
    <t>Realizar modificación al procedimiento "GESTIÓN, CONTROL Y PAGO DE SERVICIOS
PÚBLICOS, PRIVADOS E IMPUESTOS A-SAD-PR-004"</t>
  </si>
  <si>
    <t>PROCEDIMIENTO</t>
  </si>
  <si>
    <t>Modificación procedimiento realizada / Modificación procedimiento programada</t>
  </si>
  <si>
    <t>PROCEDIMIENTO ACTUALIZADO</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</si>
  <si>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</si>
  <si>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En la evidencia aportada se observa un acta del año 2022, se recomienda revisar la acción formulada y dar cumplimiento a la misma, actividad cerca del vencimiento.</t>
  </si>
  <si>
    <r>
      <rPr>
        <b/>
        <sz val="10"/>
        <color rgb="FF000000"/>
        <rFont val="Arial"/>
      </rPr>
      <t xml:space="preserve">PRIMER SEGUIMIENTO 2022:  </t>
    </r>
    <r>
      <rPr>
        <sz val="10"/>
        <color rgb="FF000000"/>
        <rFont val="Arial"/>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rPr>
      <t xml:space="preserve">
SEGUNDO SEGUIMIENTO 2022: 
</t>
    </r>
    <r>
      <rPr>
        <sz val="10"/>
        <color rgb="FF000000"/>
        <rFont val="Arial"/>
      </rPr>
      <t>Se realizó la modificación del procedimiento de servicios públicos privados e impuestos (A-SAD-PR-004) el día 29/06/2022, en el numeral 3.6 el cual quedó de la siguiente manera “Es responsabilidad de los encargados en cada una de las etapas del proceso de pago de las facturas, desde el proceso inicial en Gestión Documental, Servicios Administrativos, Presupuesto, Contabilidad y su etapa final en el área de Tesorería, garantizar el pago oportuno de las mismas de igual manera cada área es responsable de manejar los tiempos que sean necesarios para culminar cada actividad para no generar reprocesos dentro de cada área.” De igual manera el numeral 3.7 quedando así “el funcionario y/o servidor público encargado de la gestión general y control de pago de las facturas debe estar atento/a la trazabilidad durante todas las etapas del proceso, para lo cual el encargado del tramite de los servicios públicos privados e impuestos de la gestión de servicios administrativos ya tiene la accesibilidad a la plataforma SYSMAN para realizar la conciliación directamente. 
Resultado del indicador: (1/1)*100%)=100%
Análisis del indicador: Se realizó modificación al procedimiento, de una modificación que se encontraba programada, reportando el 100% de cumplimiento del indicador. 
Estado: La actividad se encuentra finalizada</t>
    </r>
  </si>
  <si>
    <r>
      <rPr>
        <b/>
        <sz val="10"/>
        <color rgb="FF000000"/>
        <rFont val="Arial"/>
      </rPr>
      <t xml:space="preserve">PRIMER SEGUIMIENTO 2022:  
Acta y listado de asistencia 
SEGUNDO SEGUIMIENTO 2022: 
</t>
    </r>
    <r>
      <rPr>
        <sz val="10"/>
        <color rgb="FF000000"/>
        <rFont val="Arial"/>
      </rPr>
      <t>1. Procedimiento de servicios públicos privados e impuestos (A-SAD-PR-004)
2. Pantallazo correo de aprobación del  procedimiento de servicios públicos privados e impuestos (A-SAD-PR-004)</t>
    </r>
  </si>
  <si>
    <t>¿No veo el numeral 3.6 en el procedimiento.</t>
  </si>
  <si>
    <t>PMAI-2021-068</t>
  </si>
  <si>
    <t>2021H103</t>
  </si>
  <si>
    <t>1.1.27 - 8.2. Las dificultades para el análisis de información?</t>
  </si>
  <si>
    <t>Demoras por parte de las áreas proveedoras de información, en la remisión de la misma.</t>
  </si>
  <si>
    <t>Actualizar Plan de Sostenibilidad Contable (estableciendo las fechas en las que las áreas deben entregar la información a Contabilidad)</t>
  </si>
  <si>
    <t>aprobacion</t>
  </si>
  <si>
    <t>Se evidenció la existencia del documento de formulación del Pan de Sostenibilidad Comntable del IDIPRON, pero se evidenció su formalización.</t>
  </si>
  <si>
    <t>* Se adjunta el acta de reunión y lista de asistencia del comité de sostenibilidad contable con fecha del 13 de marzo del 2022. En el punto numero 3 del acta se evidencia la apobación del Plan de Sostenibilidad Contable</t>
  </si>
  <si>
    <t>Aún cuando la redacción del hallazgo no es clara, los documentos aportados como evidencia, dan cumplimiento a la acción propuesta</t>
  </si>
  <si>
    <t>PMAI-2021-069</t>
  </si>
  <si>
    <t>2021H104</t>
  </si>
  <si>
    <t>1.1.33 - 10.2. Existen mecanismos para verificar el cumplimiento de estas directrices, procedimientos, instrucciones o lineamientos?</t>
  </si>
  <si>
    <t>Los compromisos adquiridos por las áreas no contables no son atendidos oportunamente</t>
  </si>
  <si>
    <t>PMAI-2021-071</t>
  </si>
  <si>
    <t>2021H105</t>
  </si>
  <si>
    <t>1.2.1.1.1 - 11. Se observan debilidades en la oportunidad y calidad de los datos remitidos por las dependencias proveedoras de información de relevancia financiera</t>
  </si>
  <si>
    <t>PMAI-2021-072</t>
  </si>
  <si>
    <t>2021H106</t>
  </si>
  <si>
    <t>1.2.1.3.1 - 16. Se evidencia gastos de arriendos registrados en meses posteriores a los meses en que se realizó la prestación del servicio o adquisición de los bienes.</t>
  </si>
  <si>
    <t>No se ejerció el suficiente control a la ejecución de los contratos</t>
  </si>
  <si>
    <t>Realizar un cronograma mediante el cual se monitorea la trazabilidad de la fecha de recepción de los documentos de pago</t>
  </si>
  <si>
    <t>Se evidencia matriz SEGUIMIENTO CONTOL DE PAGOS CONTRATOS DE ARRENDAMIENTOS</t>
  </si>
  <si>
    <t>El documento aportado como evidencia no cumple con la características de un cronograma, ya que debería contemplar, por lo menos, la programación del año 2022 y sólo muestra actividades de octubre y noviembre de 2021.</t>
  </si>
  <si>
    <t xml:space="preserve">Se evidencia cronograma de control de pagos de arrendamiento para la vigencia 2022.
Se evidencia que se cumple la actividad propuesta. </t>
  </si>
  <si>
    <t>En la evidencia aportada se observa cronograma de control de pagos de arrendamiento para la vigencia 2022.</t>
  </si>
  <si>
    <t>PMAI-2021-073</t>
  </si>
  <si>
    <t>2021H107</t>
  </si>
  <si>
    <t>1.2.1.3.2 - 16.1. Se evidencia gastos de arriendos registrados en meses posteriores a los meses en que se realizó la prestación del servicio o adquisición de los bienes.</t>
  </si>
  <si>
    <t>Realizar un cronograma mediante el cual se monitoreara la trazabilidad de la fecha de recepción de los documentos de pago</t>
  </si>
  <si>
    <t xml:space="preserve">Almacén y Mantenimiento de Bienes </t>
  </si>
  <si>
    <t>PMAI-2021-074</t>
  </si>
  <si>
    <t>2021H108</t>
  </si>
  <si>
    <t>1.2.2.3 - 22.2. La depreciación y vida útil de la propiedad planta y equipo, no cuenta con unos tiempos de revisión periódica.</t>
  </si>
  <si>
    <t>Mediante la política contable del deterioro del valor de los activos no generadores de efectivo, establece que la revisión del deterioro se realizará como mínimo una vez al año</t>
  </si>
  <si>
    <t>Revision periodica del estado de la propiedad planta y equipo (bienes muebles e inmuebles) de acuerdo a la Resolucion 001 de 2019 y lo que se establezca en las politicas contables, e informar el resultado al area de contabilidad para que se realicen los registros a que haya lugar</t>
  </si>
  <si>
    <t>"Se verifica los soportes adjuntos en donde se evidencia resolución 517 de 2021 y creación del Manual de Políticas Contables del Instituto Distrital Para la Protección de la Niñez y la Juventud - IDIPRON A-GFI-MA-001
la actividad aun se encuentra en ejecución"</t>
  </si>
  <si>
    <t>Pendiente revisión periódica del estado de la propiedad planta y equipo según lo establecido en la políticas contables, e informar el resultado al área de contabilidad para que se realicen los registros a que haya lugar</t>
  </si>
  <si>
    <t>La evidencia aportada es el Manual de Políticas Contables y la Resolución 517 de 2021  de adopción de la Política, pero dado que la actividad refiere: "Revisión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 y dado que el Manual de Política Contable, establece: "El método de depreciación, la vida útil y el valor residual serán revisados, como mínimo, al término de cada periodo contable...", lo que esperaría es el documento que evidencie esa revisión al término de cada vigencia y particularmente, en este caso,  la vigencia 2021.</t>
  </si>
  <si>
    <t xml:space="preserve">Se verifica los soportes adjuntos se observa:
Actualización  del manual de Politicas contables a partir del 3 de enero de 2021
Informe final de toma fisica de inventario vigencia 2021 en donde se incluye indicios de deterioro de bienes muebles.
Se evidencia envio de información al area contable con las novedades de la vigencia presentadas para su actualización
Se evidencia que se cumple la actividad propuesta. </t>
  </si>
  <si>
    <t>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t>
  </si>
  <si>
    <t>PMAI-2021-075</t>
  </si>
  <si>
    <t>2021H109</t>
  </si>
  <si>
    <t>1.2.2.4 - 22.3. Para el periodo 2020 no se realizo cálculo de deterioro sobre los bienes.</t>
  </si>
  <si>
    <t>PMAI-2021-078</t>
  </si>
  <si>
    <t>2021H110</t>
  </si>
  <si>
    <t>1.2.3.1.9 - 26.1. No se hallaron indicadores de gestión del área contable.</t>
  </si>
  <si>
    <t>La entidad requiere medir la gestion de los procesos y definir la metodología de formulación de los indicadores</t>
  </si>
  <si>
    <t>Formular los indicadores de gestión una vez la OAP defina y socialice la metodologia para hacerlo</t>
  </si>
  <si>
    <t>Sin avance</t>
  </si>
  <si>
    <t>Formular los indicadores de gestión una vez la OAP defina y socialice la metodología para hacerlo</t>
  </si>
  <si>
    <t>No se evidencia avance de la actividad</t>
  </si>
  <si>
    <t>* No se evidencia soportes a esta actividad
* informan que estan a la espera a la socialización de la metodología y mesas de trabajo para la formulación de indicadores</t>
  </si>
  <si>
    <t>Formulación de indicadores</t>
  </si>
  <si>
    <r>
      <t xml:space="preserve">PRIMER SEGUIMIENTO 2021: </t>
    </r>
    <r>
      <rPr>
        <sz val="10"/>
        <rFont val="Arial"/>
        <family val="2"/>
      </rPr>
      <t xml:space="preserve">
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
Estado: La actividad continúa en ejecución.
</t>
    </r>
    <r>
      <rPr>
        <b/>
        <sz val="10"/>
        <rFont val="Arial"/>
        <family val="2"/>
      </rPr>
      <t xml:space="preserve">PRIMER SEGUIMIENTO 2022: </t>
    </r>
    <r>
      <rPr>
        <sz val="10"/>
        <rFont val="Arial"/>
        <family val="2"/>
      </rPr>
      <t xml:space="preserve">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
Estado: La actividad continúa en ejecución.
</t>
    </r>
    <r>
      <rPr>
        <b/>
        <sz val="10"/>
        <rFont val="Arial"/>
        <family val="2"/>
      </rPr>
      <t xml:space="preserve">SEGUNDO SEGUIMIENTO 2022:
</t>
    </r>
    <r>
      <rPr>
        <sz val="10"/>
        <rFont val="Arial"/>
        <family val="2"/>
      </rPr>
      <t xml:space="preserve">Se realizó la formulación de los indicadores por parte de los procesos de contabilidad, presupuesto y tesorería, los cuales fueron formulados conjuntamente con la Oficina Asesora de Planeación en mesa de trabajo del 06/06/2022
Estado: La actividad se encuentra finalizada
</t>
    </r>
  </si>
  <si>
    <r>
      <t xml:space="preserve">SEGUNDO SEGUIMIENTO 2022:
</t>
    </r>
    <r>
      <rPr>
        <sz val="10"/>
        <color rgb="FF000000"/>
        <rFont val="Arial"/>
        <family val="2"/>
      </rPr>
      <t>1. Hoja de vida de indicadores de Gestión
2. Acta de reunión formulación indicadores de Gestión
3. Aprobación Plan de Acción e Indicadores Gestión Financiera</t>
    </r>
  </si>
  <si>
    <t xml:space="preserve">Se evidencio el documento de creación del indicador para la medición de la plataforma estrategica, cumpliendo con acción propursta       </t>
  </si>
  <si>
    <t>PMAI-2021-079-2</t>
  </si>
  <si>
    <t>2021H111</t>
  </si>
  <si>
    <t xml:space="preserve">
2. Solicitar a través del Diagnóstico de Necesidades de Aprendizaje Organizacional -DNAO las temáticas de capacitación requeridas para el año 2022 en temas contables y normativos.</t>
  </si>
  <si>
    <t>Diagnóstico de Necesidades de Aprendizaje Organizacional -DNAO las temáticas de capacitación requeridas para el año 2022 en temas contables y normativos.</t>
  </si>
  <si>
    <t>No se encontro evidencia delavance de la actividad.</t>
  </si>
  <si>
    <t>* Se evidencia el correo electronico enviado por la STAF con la tématicas sugeridas para capacitación del área contable, para que se incluyan en el Plan Integral de Capacitación - PIC, con fecha del 19 de mayo del 2022</t>
  </si>
  <si>
    <t>PMAI-2021-080-2</t>
  </si>
  <si>
    <t>PMAI-2021-081</t>
  </si>
  <si>
    <t>2021H112</t>
  </si>
  <si>
    <r>
      <t xml:space="preserve">Observación 11.1 </t>
    </r>
    <r>
      <rPr>
        <sz val="10"/>
        <color rgb="FF000000"/>
        <rFont val="Arial"/>
        <family val="2"/>
      </rPr>
      <t>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t>
    </r>
  </si>
  <si>
    <t xml:space="preserve">La respuesta de las peticiones ciudadanas está a cargo de cada dependencia. </t>
  </si>
  <si>
    <r>
      <t xml:space="preserve">Atención a la ciudadanía enviará de forma mensual al área de control interno disciplinario la información de las dependencias que cierran por fuera de términos las peticiones. </t>
    </r>
    <r>
      <rPr>
        <sz val="10"/>
        <rFont val="Arial"/>
        <family val="2"/>
      </rPr>
      <t>Incluir como política dentro del procedimiento de "Atención a requerimientos y denuncias ciudadanas a través del aplicativo Bogotá te Escucha - SDQS".</t>
    </r>
  </si>
  <si>
    <t>Se evidencian correos enviados a control interno disciplinario</t>
  </si>
  <si>
    <t xml:space="preserve">No se observan evidencias que permitan establecer el cumplimiento de la presente acción </t>
  </si>
  <si>
    <t>Actividad No 1.   Se evidencia que el proceso ha venido realizando el envío de los correos electrónicos al proceso de Control Interno Disciplinario. El proceso ha formalizado esta actividad como uno de los  controles de su mapa de riesgos.
Actividad No. 2 Se evidencia la inclusión del lineamiento en el procedimiento  "Atención a requerimientos y denuncias ciudadanas a través del aplicativo Bogotá te Escucha - SDQS" A-ACI-PR-001"</t>
  </si>
  <si>
    <t xml:space="preserve">Se observa de las evidencias que las dependencias daban respuesta en tiempo a las peticiones, empero el reporte a la OCID no se hizo mensualmente no se encuentra el reporte del mes de noviembre de 2021 durante el mes de diciembre de esa vigencia. </t>
  </si>
  <si>
    <r>
      <t xml:space="preserve">Primer seguimiento 2022: 
</t>
    </r>
    <r>
      <rPr>
        <sz val="11"/>
        <rFont val="Calibri"/>
        <family val="2"/>
        <scheme val="minor"/>
      </rPr>
      <t>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En el procedimiento  "Atención a requerimientos y denuncias ciudadanas a través del aplicativo Bogotá te Escucha - SDQS" A-ACI-PR-001", se incluyó la condición general No. 28, donde se establece que se debe enviar un correo electrónico de forma mensual a la oficia de control interno disciplinario informando las
dependencias que contestaron por fuera de términos las peticiones ciudadanas.
Estado: La actividad se encuentra finalizada</t>
    </r>
    <r>
      <rPr>
        <b/>
        <sz val="11"/>
        <rFont val="Calibri"/>
        <family val="2"/>
        <scheme val="minor"/>
      </rPr>
      <t xml:space="preserve">
Segundo seguimiento 2022: </t>
    </r>
    <r>
      <rPr>
        <sz val="11"/>
        <rFont val="Calibri"/>
        <family val="2"/>
        <scheme val="minor"/>
      </rPr>
      <t xml:space="preserve">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Se evidencia en los correos enviados a la oficina de Control Interno Disciplinario se presentaron 2 peticiones ciudadanas respondidas por fuera de términos. </t>
    </r>
    <r>
      <rPr>
        <b/>
        <sz val="11"/>
        <rFont val="Calibri"/>
        <family val="2"/>
        <scheme val="minor"/>
      </rPr>
      <t xml:space="preserve">
</t>
    </r>
    <r>
      <rPr>
        <sz val="11"/>
        <rFont val="Calibri"/>
        <family val="2"/>
        <scheme val="minor"/>
      </rPr>
      <t>De acuerdo con la evaluación de la Oficina de Control Interno</t>
    </r>
    <r>
      <rPr>
        <i/>
        <sz val="11"/>
        <rFont val="Calibri"/>
        <family val="2"/>
        <scheme val="minor"/>
      </rPr>
      <t xml:space="preserve"> "...empero el reporte a la OCID no se hizo mensualmente no se encuentra el reporte del mes de noviembre de 2021 durante el mes de diciembre de esa vigencia"</t>
    </r>
    <r>
      <rPr>
        <sz val="11"/>
        <rFont val="Calibri"/>
        <family val="2"/>
        <scheme val="minor"/>
      </rPr>
      <t>, se informa que se adjunta al presente seguimiento la evidencia del correo electrónico enviado a la oficina de control interno disciplinarios el día 21/12/2022 con las peticiones respondidas fuera de términos correspondiente al mes de noviembre de 2021.
Estado: La actividad se encuentra finalizada</t>
    </r>
  </si>
  <si>
    <r>
      <t xml:space="preserve">Primer seguimiento 2022: 
</t>
    </r>
    <r>
      <rPr>
        <sz val="11"/>
        <rFont val="Calibri"/>
        <family val="2"/>
        <scheme val="minor"/>
      </rPr>
      <t xml:space="preserve">1. Pantallazos de correos electrónicos enviados a la oficina de control interno disciplinarios.
2. Procedimiento  "Atención a requerimientos y denuncias ciudadanas a través del aplicativo Bogotá te Escucha - SDQS" A-ACI-PR-001"
</t>
    </r>
    <r>
      <rPr>
        <b/>
        <sz val="11"/>
        <rFont val="Calibri"/>
        <family val="2"/>
        <scheme val="minor"/>
      </rPr>
      <t xml:space="preserve">
Segundo seguimiento 2022:
</t>
    </r>
    <r>
      <rPr>
        <sz val="11"/>
        <rFont val="Calibri"/>
        <family val="2"/>
        <scheme val="minor"/>
      </rPr>
      <t>1. Pantallazos de correos electrónicos enviados a la oficina de control interno disciplinarios.
2. Pantallazo de correo electrónico enviado a la oficina de control interno disciplinarios con las peticiones respondidas fuera de términos correspondiente al mes de noviembre de 2021.</t>
    </r>
  </si>
  <si>
    <t>Revisadas la evidencias aportadas, se considera que se ha cumplido con la acción; sin embargo se recomienda continuar con los repotes mensuales, pues aun cuando la acción inicia el 1 de septiembre de 2021 y finaliza el 15 de diciembre de 2021, sólo se han enviado, al corte de 31 de octubre de 2022, reportes de los meses marzo a agosto de 2022</t>
  </si>
  <si>
    <t>PMAI-2021-082</t>
  </si>
  <si>
    <t xml:space="preserve">
Así mismo realizará capacitaciones al personal administrativo sobre los términos para dar respuestas según la ley 1755 y las implicaciones según el código único disciplinario.</t>
  </si>
  <si>
    <t xml:space="preserve">
Se evidencian listados de asistencia de capacitaciones</t>
  </si>
  <si>
    <t>Revisados las evidencias no se encuentra información que permita considerar el cumplimiento de compromisos para identificar el cumplimiento de la presente acción</t>
  </si>
  <si>
    <t>Actividad No. 2 Se evidencia que se realizaron las capacitaciones sobre Bogotá Te Escucha</t>
  </si>
  <si>
    <t>DE las evidencias allegadas se determina el cumplimiento de plan con la realización de capacitaciones.</t>
  </si>
  <si>
    <t>PMAI-2021-083</t>
  </si>
  <si>
    <t xml:space="preserve">
Se realizará socialización ante el Comité de Gestión y Desempeño de las dependencias de la entidad que han respondido peticiones fuera de términos</t>
  </si>
  <si>
    <t xml:space="preserve">No se adjuntan soportes
</t>
  </si>
  <si>
    <t>socialización ante el Comité de Gestión y Desempeño de las dependencias de la entidad que han respondido peticiones fuera de términos</t>
  </si>
  <si>
    <t xml:space="preserve">Revisada la información consolidada  en relación con el presente hallazgo no existen evidencias que permitan observar cumplimiento en la atención de peticiones </t>
  </si>
  <si>
    <t>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t>
  </si>
  <si>
    <t>Realizar la socialización ante el Comité de Gestión y Desemepeño</t>
  </si>
  <si>
    <t>Revisadas las evidencias se determina que no se allegan elementos que permitan identificar plan de mejora.</t>
  </si>
  <si>
    <r>
      <t xml:space="preserve">Primer seguimiento 2022: 
Avance actividad: </t>
    </r>
    <r>
      <rPr>
        <sz val="11"/>
        <rFont val="Calibri"/>
        <family val="2"/>
        <scheme val="minor"/>
      </rPr>
      <t xml:space="preserve">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t>
    </r>
    <r>
      <rPr>
        <b/>
        <sz val="11"/>
        <rFont val="Calibri"/>
        <family val="2"/>
        <scheme val="minor"/>
      </rPr>
      <t xml:space="preserve">
Segundo seguimiento 2022: </t>
    </r>
    <r>
      <rPr>
        <sz val="11"/>
        <rFont val="Calibri"/>
        <family val="2"/>
        <scheme val="minor"/>
      </rPr>
      <t xml:space="preserve">Se realiza solicitud al Subdirector Administrativo el día 9 de septiembre para incluir en la agenda del Comité Institucional de Gestión y Desempeño, el balance de las peticiones ciudadanas respondidas por fuera de términos y las respectivas áreas responsables. 
Estado: La actividad continúa en ejecución </t>
    </r>
  </si>
  <si>
    <r>
      <t xml:space="preserve">Primer seguimiento 2022: 
</t>
    </r>
    <r>
      <rPr>
        <sz val="11"/>
        <rFont val="Calibri"/>
        <family val="2"/>
        <scheme val="minor"/>
      </rPr>
      <t xml:space="preserve">1. Pantallazos de correos electrónicos enviados a la oficina de control interno disciplinarios.
</t>
    </r>
    <r>
      <rPr>
        <b/>
        <sz val="11"/>
        <rFont val="Calibri"/>
        <family val="2"/>
        <scheme val="minor"/>
      </rPr>
      <t xml:space="preserve">
Segundo seguimiento 2022:
</t>
    </r>
    <r>
      <rPr>
        <sz val="11"/>
        <rFont val="Calibri"/>
        <family val="2"/>
        <scheme val="minor"/>
      </rPr>
      <t xml:space="preserve">1. Pantallazo de correo electrónico con la solicitud. </t>
    </r>
  </si>
  <si>
    <t>Realización del Comité Institucional de Gestión y Desempeño en donde se presente la información relacionada con las dependencias de la entidad que han respondido peticiones fuera de términos</t>
  </si>
  <si>
    <t>Revisadas las evidencias aportadas, se estableció que no se ha llevado a cabo la actividad de socialización propuesta, sólo se ha enviado una solicitud al Comité de Desempeño un espacio para la socialización, por tando adherimos a lo manifestado por la Oficina Asesora de Planeación en su seguimiento.</t>
  </si>
  <si>
    <t>Participación Ciudadana</t>
  </si>
  <si>
    <t>PMAI-2021-086</t>
  </si>
  <si>
    <t xml:space="preserve">INFORME FINAL AUDITORÍA PARTICIPACIÓN CIUDADANA
 PRIMER SEMESTRE 2021
</t>
  </si>
  <si>
    <t>2021H113</t>
  </si>
  <si>
    <t>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t>
  </si>
  <si>
    <t>1. No se han identificado los enlaces de suministro de información en las áreas y dependencias del Instituto.
Revisar el analisi de causas</t>
  </si>
  <si>
    <t>Realizar una reunión con las áreas y dependencias del Instituto que tienen a su cargo suministrar información para Rendición de Cuentas con el fin de  definir los enlaces y los actores encargados de esta gestión ante la OAP.</t>
  </si>
  <si>
    <t>Reuniones realizadas</t>
  </si>
  <si>
    <t>Reuniones realizadas/(1) Una  Reunion convocada</t>
  </si>
  <si>
    <t>1. Acta de reunión con enlaces y actores definidos
2. Listado de asistencis
3. Correo a jefes de áreas y dependencias con compromisos</t>
  </si>
  <si>
    <t>Se realiza capacitación con los enlaces institucionales de las áreas para el proceso de Rendición de Cuentas en su etapa de publicación de la información previa a la ciudadanía (informe de metas de la vigencia anterior).
Análisis del indicador: el día 8 de febrero se realizó reunión con delegados de las áreas para asignar responsabilidades en cuanto al envío de la información previa de Rendición de Cuentas. Se cumple al 100%</t>
  </si>
  <si>
    <t xml:space="preserve">Se observa acta de la capacitación con los distintos actores de las áreas y la participación de la oficina de control "Capacitación proceso de Rendición de Cuentas enlaces áreas IDIPRON". </t>
  </si>
  <si>
    <t>PMAI-2021-087</t>
  </si>
  <si>
    <t>2021H114</t>
  </si>
  <si>
    <t>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t>
  </si>
  <si>
    <t>1. Falta de socialización a los grupos de valor de la Estrategia de Rendición de Cuentas.</t>
  </si>
  <si>
    <t xml:space="preserve">Socializar la estrategia de rendicion de cuentas 2022 </t>
  </si>
  <si>
    <t>Socializacion realizada</t>
  </si>
  <si>
    <t>Socializacion realizada/Socializaciones programadas</t>
  </si>
  <si>
    <t xml:space="preserve">1. Pieza comunicativa que invite a conocer la estrategia a los grupos de valor.
2. Correos
3.Listas de asistencia y/o formulario web
</t>
  </si>
  <si>
    <t>Se realiza consulta ciudadana para la Estrategia de Rendición de Cuentas con el fin de recopilar impresiones y recomendaciones frente al contenido del documento.
Análisis del indicador: el documento Estrategia Integral de Rendición de Cuentas IDIPRON 2022 se lleva a consulta ciudadana mediante la creación de pieza comunicactiva y su difusión en el sitio web del Instituto y un formulario web. Se cumple al 100%</t>
  </si>
  <si>
    <t>Se observa el cumplimiento de la acción " Socializar la estrategia de rendición de cuentas 2022 "</t>
  </si>
  <si>
    <t>PMAI-2021-088</t>
  </si>
  <si>
    <t>10.3</t>
  </si>
  <si>
    <t>2021H115</t>
  </si>
  <si>
    <t>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t>
  </si>
  <si>
    <t>1.  No se tiene definido una herramienta o instrumento interno que soporte  la medicion de metas e indicadores</t>
  </si>
  <si>
    <t>Implementar tablero de control para la medicion de metas e indicadores para la  Estrategia de Rendición de Cuentas 2022</t>
  </si>
  <si>
    <t>Tablero de control implementado</t>
  </si>
  <si>
    <t>Seguimiento a las actividades y/o acciones de la Estrategia de Rendición de Cuentas 2022/ (1) Seguimiento programado</t>
  </si>
  <si>
    <t xml:space="preserve">1. Tablero de control con el seguimiento
1. Informe de seguimeinto
</t>
  </si>
  <si>
    <t xml:space="preserve">Se realiza tablero de control de la Estrategia de Rendición de Cuentas 2022 para evidenciar cada una de las actividades a realizar durante esta vigencia.
Análisis del indicador: se realiza tablero de control que le hace seguimiento a cada una de las actividades planteadas en la Estretagia de Rendición de Cuentas IDIPRON 2022. </t>
  </si>
  <si>
    <t>Informe de seguimeinto</t>
  </si>
  <si>
    <t>Se observa la creacion de un tabalero de control en relacion con la rendicion de cuentas para la vigencia 2022</t>
  </si>
  <si>
    <t>PMAI-2021-089</t>
  </si>
  <si>
    <t>11.1</t>
  </si>
  <si>
    <t>2021H116</t>
  </si>
  <si>
    <t>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t>
  </si>
  <si>
    <t>1. Falta de inclusión de temas sobre los ODS en la Estretageia de Rendición de Cuentas.</t>
  </si>
  <si>
    <t>Incluir en la Estrategia de Rendición de Cuentas las actividades que den cuenta de la inclusion de garantía de derechos desde los Objetivos de Desarrollo Sostenible que trabaja el Instituto desde su misionalidad.</t>
  </si>
  <si>
    <t>Estrategia de rendicion de cuentas con temas incluidos</t>
  </si>
  <si>
    <t>Estrategia de rendicion de cuentas publicada con temas incluidos/(1) Estrategia de rendicion de cuentas</t>
  </si>
  <si>
    <t>1. Estrategia de Rendición de Cuentas 2022 
2. Informe publico previo de rendicion de cuentas</t>
  </si>
  <si>
    <t>Se incluye la información de garantía de Derechos en la Estrategia de Rendición de Cuentas 2022 y en el informe público previo de rendición para la ciudadanía.
Análisis del indicador: dentro del informe público previo de Rendición de Cuentas a la ciudadanía, que se publica 30 días antes de la audiencia pública, se genera la información sobre garantía de derechos para la vigencia 2021. Se cumple al 100%</t>
  </si>
  <si>
    <t>Se observa en el documento "ESTRATEGIA INTEGRAL DERENDICIÓNDECUENTAS 2022" en el cual se evidencia la busqueda de integracion de objetivos con relacion a la ODS.</t>
  </si>
  <si>
    <t>PMAI-2021-090</t>
  </si>
  <si>
    <t>11.2</t>
  </si>
  <si>
    <t>2021H117</t>
  </si>
  <si>
    <t>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t>
  </si>
  <si>
    <t>1. Faltó envío de la información sobre contratación y gestión contractual.
2. Faltó profundizar el tema de impactos de la gestión.</t>
  </si>
  <si>
    <t>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t>
  </si>
  <si>
    <t>Estrategia publicada</t>
  </si>
  <si>
    <t>Informe público previo de Rendición de Cuentas para 2022 publicado con temas incluidos/(1) Un Informe público previo de Rendición de Cuentas</t>
  </si>
  <si>
    <t>1. Informe público (previo)de Rendición de Cuentas 2022</t>
  </si>
  <si>
    <t>Se incluye la información de Contratación (Procesos contractuales y Gestión Contractual) y el Impacto de la gestión especificamente en los cambios concretos que ha presentado la población objeto de la misionalidad del IDIPRON en el informe públio previo paa la ciudadanía.
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t>
  </si>
  <si>
    <t>Se observa la relación de los procesos contractuales a corte 31/12/2021.</t>
  </si>
  <si>
    <t>PMAI-2021-091</t>
  </si>
  <si>
    <t>11.3</t>
  </si>
  <si>
    <t>2021H118</t>
  </si>
  <si>
    <t>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t>
  </si>
  <si>
    <t>1. Falta de tener en cuenta a los grupos de valor para la validación de la Estrategia de Rendición de Cuentas.</t>
  </si>
  <si>
    <t>Validar la Estrategia de Rendición de Cuentas 2022 con los grupos de valor del Instituto.</t>
  </si>
  <si>
    <t>Estrategia validada</t>
  </si>
  <si>
    <t xml:space="preserve">Instrumento de validacion aplicado/(1) Un ejercicio de validacion de la estrategia de rendion de cuentas </t>
  </si>
  <si>
    <t>1. Estrategia de Rendición de Cuentas 2022 
2. Formulario web
3.Pieza comunicativa</t>
  </si>
  <si>
    <t>Se valida la Estrategia de Rendición de Cuentas con los grupos de 
valor del Instituto a través de una consulta ciudadana (pieza comunicativa, formulario web) socializada en el sitio web del Instituto y redes sociales.
Análisis del indicador: el documento Estrategia Integral de Rendición de Cuentas IDIPRON 2022 se lleva a consulta ciudadana mediante la creación de pieza comunicactiva y su difusión en el sitio web del Instituto y un formulario web. Se cumple al 100%</t>
  </si>
  <si>
    <t>Se observa la realización de consulta ciudadana mediante la creación de pieza comunicativa y su difusión en el sitio web del Instituto y un formulario web.</t>
  </si>
  <si>
    <t>PMAI-2021-092</t>
  </si>
  <si>
    <t>11.4</t>
  </si>
  <si>
    <t>2021H119</t>
  </si>
  <si>
    <t>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t>
  </si>
  <si>
    <t>1.No se incluyo de manera especifica en la estrategia de rendicion de cuentas el tema de petición de cuentas y los posibles canales</t>
  </si>
  <si>
    <t>Incluir en la estrategia de rendicion de cuentas de manera especifica el tema de petición de cuentas y los posibles canales</t>
  </si>
  <si>
    <t>1. Estrategia de Rendición de Cuentas 2022.</t>
  </si>
  <si>
    <t>Se incluye el tema de Petición de Cuentas en la Estrategia de Rendición de Cuentas.
Análisis del indicador: en el documento Estrategia Integral de Rendición de Cuentas IDIPRON 2022 se incluyen los temas de petición de cuentas ciudadanas. Se cumple al 100%</t>
  </si>
  <si>
    <t>Se observa la inclusión del tema de petición dirigidas al instituto en la vigencia 2021.</t>
  </si>
  <si>
    <t>Líder Área psicosocial 
Equipo Sicosocial</t>
  </si>
  <si>
    <t>PMAI-2021-093</t>
  </si>
  <si>
    <t>INFORME DE AUDITORÍA 
PROCESO MISIONAL - ÁREA SICOSOCIAL 
VIGENCIA 2021 - PERIODO AUDITADO 2020</t>
  </si>
  <si>
    <t>2021H120</t>
  </si>
  <si>
    <t xml:space="preserve">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t>
  </si>
  <si>
    <t xml:space="preserve">  Porqué no cuenta con un instructivo de diligenciamiento</t>
  </si>
  <si>
    <t xml:space="preserve">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t>
  </si>
  <si>
    <t xml:space="preserve">Instructivo socializado e implementado </t>
  </si>
  <si>
    <t>Un (1)Instructivo socializado e implementado</t>
  </si>
  <si>
    <t xml:space="preserve">*Acta de socialización del instructivo en las jornadas de inducción y reinducccuòn.  
*Reporte SIMI, de la implementación del instructivo.  </t>
  </si>
  <si>
    <t>04-01-2022: Se incluye formulacion al tablero de control</t>
  </si>
  <si>
    <t>Se evidencia socialización de instructivo PAIF.</t>
  </si>
  <si>
    <t>Fueron aportadas las actas de la socialización del Instructivo PAIF</t>
  </si>
  <si>
    <t xml:space="preserve">STMEO 
Lideres de áreas del modelo Pedagógico </t>
  </si>
  <si>
    <t>PMAI-2021-094</t>
  </si>
  <si>
    <t>2021H121</t>
  </si>
  <si>
    <t>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que limita identificar aspectos como tiempos de ejecución, contenidos temáticos y responsables entre otros, que  determinen criterios de referencia</t>
  </si>
  <si>
    <t xml:space="preserve"> No se había identificado la necesidad de documentar el proceso. </t>
  </si>
  <si>
    <t xml:space="preserve">Formular e implementar documento que formalice las actividades, tiempos, contenidos temáticos  y responsables del proceso de postulación a actividades de responsabilidad. </t>
  </si>
  <si>
    <t xml:space="preserve">Un (1) documento oficializado e implementado </t>
  </si>
  <si>
    <t xml:space="preserve">Documento oficializado
Acta de socialización del documento
Reporte SIMI  de la implementación de la estrategia. </t>
  </si>
  <si>
    <t>Se evidencia la creación, oficialización  e implementación del Manual que da lineamiento sobre la estrategia SEMILLEROS</t>
  </si>
  <si>
    <t>Como evidencia aportaron el Manual para el desarrollo de la estrategia de semilleros</t>
  </si>
  <si>
    <t xml:space="preserve">Líder área psicosocial </t>
  </si>
  <si>
    <t>PMAI-2021-095</t>
  </si>
  <si>
    <t>2021H122</t>
  </si>
  <si>
    <t xml:space="preserve">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t>
  </si>
  <si>
    <t>No se encuentra definido en los manuales de procesos y procedimientos la realización de seguimientos  por parte del área de psicosocial .</t>
  </si>
  <si>
    <t xml:space="preserve">Ajustar el manual del área sicosocial para incluir la realización de mínimo un seguimiento durante el tiempo de vinculación a actividades de corresponsabilidad y realizar seguimientos aleatorios a  la implementación de la acción. </t>
  </si>
  <si>
    <t xml:space="preserve"> Manual de sicosocial ajustado </t>
  </si>
  <si>
    <t xml:space="preserve">Un (1) manual de sicosocial ajustado </t>
  </si>
  <si>
    <t>*Manual ajustado
*Verificación aleatoria en los espacios de UPI como vamos documentada a través de acta, del seguimiento realizado  a los jóvenes  que se encuentran en AC. (reporte SIMI)</t>
  </si>
  <si>
    <t>Realizar la actividad</t>
  </si>
  <si>
    <t>No fueron aportadas evidencias para este seguimiento, el proceso manifiesta entregar avance en el proximo seguimiento.</t>
  </si>
  <si>
    <r>
      <rPr>
        <b/>
        <sz val="11"/>
        <color rgb="FF000000"/>
        <rFont val="Calibri"/>
      </rPr>
      <t xml:space="preserve">Avance de actividades:
</t>
    </r>
    <r>
      <rPr>
        <sz val="11"/>
        <color rgb="FF000000"/>
        <rFont val="Calibri"/>
      </rPr>
      <t xml:space="preserve">
Desde el Área Psicosocial, se ajustó el Manual operativo y se incluyó en el numeral </t>
    </r>
    <r>
      <rPr>
        <i/>
        <sz val="11"/>
        <color rgb="FF000000"/>
        <rFont val="Calibri"/>
      </rPr>
      <t xml:space="preserve"> 5.1.13 Talleres y acciones formativas y/o grupos focales dirigidos a NNAJ (página 13), </t>
    </r>
    <r>
      <rPr>
        <sz val="11"/>
        <color rgb="FF000000"/>
        <rFont val="Calibri"/>
      </rPr>
      <t xml:space="preserve">una nota que indica: Nota 1: </t>
    </r>
    <r>
      <rPr>
        <b/>
        <sz val="11"/>
        <color rgb="FF000000"/>
        <rFont val="Calibri"/>
      </rPr>
      <t>P</t>
    </r>
    <r>
      <rPr>
        <b/>
        <i/>
        <sz val="11"/>
        <color rgb="FF000000"/>
        <rFont val="Calibri"/>
      </rPr>
      <t xml:space="preserve">ara el caso de los/las jóvenes que se encuentren vinculados en actividades de corresponsabilidad, el equipo sicosocial realizará como acción de seguimiento a su proceso un taller, como mínimo, durante el periodo de vinculación, esta acción se debe realizar por cada convenio interadministrativo en el que participe el/la joven.
</t>
    </r>
    <r>
      <rPr>
        <sz val="11"/>
        <color rgb="FF000000"/>
        <rFont val="Calibri"/>
      </rPr>
      <t xml:space="preserve">
</t>
    </r>
    <r>
      <rPr>
        <b/>
        <sz val="11"/>
        <color rgb="FF000000"/>
        <rFont val="Calibri"/>
      </rPr>
      <t xml:space="preserve">Resultado indicador: 
</t>
    </r>
    <r>
      <rPr>
        <sz val="11"/>
        <color rgb="FF000000"/>
        <rFont val="Calibri"/>
      </rPr>
      <t xml:space="preserve">
Un (1) manual de sicosocial ajustado =100%
</t>
    </r>
    <r>
      <rPr>
        <b/>
        <sz val="11"/>
        <color rgb="FF000000"/>
        <rFont val="Calibri"/>
      </rPr>
      <t xml:space="preserve"> 
Análisis indicador: 
</t>
    </r>
    <r>
      <rPr>
        <sz val="11"/>
        <color rgb="FF000000"/>
        <rFont val="Calibri"/>
      </rPr>
      <t xml:space="preserve">
Se da cumplimiento del 100% de la acción dado que se realizan el ajuste en el Manual de Psicosocial, conforme a la acción formulada, descrita en el literal avance de actividades.</t>
    </r>
  </si>
  <si>
    <t>Para evidenciar el cumplimiento de la acción se aporta: MANUAL OPERATIVO ÁREA SICOSOCIAL- M-MSS-MA-001, ver página 13, numeral 5.1.13 Talleres y acciones formativas y/o grupos focales dirigidos a NNAJ (página 13),  Nota 1.</t>
  </si>
  <si>
    <t xml:space="preserve">Acta de seguimiento como lo planteo el proceso enel producto </t>
  </si>
  <si>
    <r>
      <rPr>
        <sz val="11"/>
        <color rgb="FF000000"/>
        <rFont val="Calibri"/>
      </rPr>
      <t xml:space="preserve">Se evidencia que se tiene MANUAL OPERATIVO ÁREA SICOSOCIAL- M-MSS-MA-001, ver página 13, numeral 5.1.13 Talleres y acciones formativas y/o grupos focales dirigidos a NNAJ, y tambien se encontraron 2 actas soporte en los espacios de UPI </t>
    </r>
    <r>
      <rPr>
        <b/>
        <sz val="11"/>
        <color rgb="FF000000"/>
        <rFont val="Calibri"/>
      </rPr>
      <t>como vamos</t>
    </r>
    <r>
      <rPr>
        <sz val="11"/>
        <color rgb="FF000000"/>
        <rFont val="Calibri"/>
      </rPr>
      <t xml:space="preserve"> MOLINOS Y BOSA documentada a través de acta, del seguimiento realizado  a los jóvenes  que se encuentran en AC. (reporte SIMI).</t>
    </r>
  </si>
  <si>
    <t xml:space="preserve">Coordinación externados 
Lideres de áreas del modelo Pedagógico
Territorio 
</t>
  </si>
  <si>
    <t>PMAI-2021-096</t>
  </si>
  <si>
    <t>10.4</t>
  </si>
  <si>
    <t>2021H123</t>
  </si>
  <si>
    <t>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t>
  </si>
  <si>
    <t xml:space="preserve">No se encuentran documentadas las actividades para realizar el proceso de ingreso a externados </t>
  </si>
  <si>
    <t xml:space="preserve">Formular y socializar   por parte de la Coordinador  de contexto pedagógico externados un documento que formalice las actividades, tiempos,  y responsables del proceso de ingreso a externados. </t>
  </si>
  <si>
    <t xml:space="preserve">Documento oficializado  y socializado </t>
  </si>
  <si>
    <t xml:space="preserve">Un (1) documento oficializado  y socializado </t>
  </si>
  <si>
    <t xml:space="preserve">*Documento oficializado
*Acta de socialización del documento con los equipos de territorio,   de las Unidades de Protección Integral y coordinadores de área.  </t>
  </si>
  <si>
    <r>
      <t>Avance de actividades:</t>
    </r>
    <r>
      <rPr>
        <sz val="11"/>
        <rFont val="Calibri"/>
        <family val="2"/>
        <scheme val="minor"/>
      </rPr>
      <t xml:space="preserve">
Se realizó mesa de trabajo el día 2 de junio de 2019 con el área sicosocial y el equipo de territorio para definir las actividades  a seguir para dar cumplimiento a la acción formulada, para lo cual se definió que se realizaría la modificación a los  documentos:
OPERACIÓN AMISTAD PARA INGRESOS NO PRIORITARIOS DE NNAJ.
Ajustar a partir de las actividades 19 y 20 las actividades previas al ingreso a externados, incluir acciones sicosociales – Entrega documento ajustado .
INGRESO JÓVENES EN SITUACIÓN DE VIDA EN CALLE- Ajustar a partir de las actividades 19 y 20 las actividades previas al ingreso a externados, incluir acciones sicosociales si las hay. Entrega documento ajustado. 
Por lo anterior se presenta como avance para el segundo seguimiento acta del 2 de junio de 2022, proyectando en el próximo seguimiento reportar las modificaciones a los documentos propuestos.</t>
    </r>
  </si>
  <si>
    <t xml:space="preserve">Se aporta:
Acta del 02-06-2022 y listado de asistencia. </t>
  </si>
  <si>
    <t xml:space="preserve">Soportes que se describen en el monitoreo por parte del proceso </t>
  </si>
  <si>
    <t xml:space="preserve">Se tiene el Acta del 02-06-2022 y listado de asistencia. sin embargo no se encontro la formulación y socialización  por parte de la Coordinador  de contexto pedagógico externados un documento que formalice las actividades, tiempos,  y responsables del proceso de ingreso a externados. </t>
  </si>
  <si>
    <t>PMAI-2021-097</t>
  </si>
  <si>
    <t>10.5</t>
  </si>
  <si>
    <t>2021H124</t>
  </si>
  <si>
    <t>11.1. Consulta social en domicilio
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t>
  </si>
  <si>
    <t xml:space="preserve">El manual operativo del área de salud,  carece del establecimiento de  una herramienta de seguimiento que permita identificar y alertar las actualizaciones de la realización de la CSD.   </t>
  </si>
  <si>
    <t xml:space="preserve">Ajustar el manual operativo del área de Sicosocial, para oficializar el indicador de Consulta Social en domicilio, y realizar el seguimiento del mismo por parte del Líder del área. </t>
  </si>
  <si>
    <t xml:space="preserve"> manual de sicosocial ajustado </t>
  </si>
  <si>
    <t xml:space="preserve">1 manual de sicosocial ajustado </t>
  </si>
  <si>
    <t xml:space="preserve">*Manual ajustado
*Seguimiento al indicador formulado. </t>
  </si>
  <si>
    <r>
      <rPr>
        <b/>
        <sz val="11"/>
        <color rgb="FF000000"/>
        <rFont val="Calibri"/>
      </rPr>
      <t xml:space="preserve">Avance de actividades:
Segundo seguimiento
</t>
    </r>
    <r>
      <rPr>
        <sz val="11"/>
        <color rgb="FF000000"/>
        <rFont val="Calibri"/>
      </rPr>
      <t xml:space="preserve"> Desde el Área Psicosocial, se  ajusto el Manual operativo y se incluyó el numeral </t>
    </r>
    <r>
      <rPr>
        <i/>
        <sz val="11"/>
        <color rgb="FF000000"/>
        <rFont val="Calibri"/>
      </rPr>
      <t xml:space="preserve"> 5.1.2. Indicador de gestión – Consulta social en domicilio; página (7) , </t>
    </r>
    <r>
      <rPr>
        <sz val="11"/>
        <color rgb="FF000000"/>
        <rFont val="Calibri"/>
      </rPr>
      <t xml:space="preserve">en el cual   se describe la aplicación.
Se  realizó seguimiento al indicador a través de la hoja de vida formulada para tal fin, la cual se presenta como evidencia de la implementación del indicador.  toda vez que se encuentra pendiente el reporte SIMI con corte a agosto. 
</t>
    </r>
    <r>
      <rPr>
        <b/>
        <sz val="11"/>
        <color rgb="FF000000"/>
        <rFont val="Calibri"/>
      </rPr>
      <t xml:space="preserve">
Resultado indicador: 
</t>
    </r>
    <r>
      <rPr>
        <sz val="11"/>
        <color rgb="FF000000"/>
        <rFont val="Calibri"/>
      </rPr>
      <t xml:space="preserve">
Un (1) manual de sicosocial ajustado =100%
</t>
    </r>
    <r>
      <rPr>
        <b/>
        <sz val="11"/>
        <color rgb="FF000000"/>
        <rFont val="Calibri"/>
      </rPr>
      <t xml:space="preserve"> 
Análisis indicador: 
</t>
    </r>
    <r>
      <rPr>
        <sz val="11"/>
        <color rgb="FF000000"/>
        <rFont val="Calibri"/>
      </rPr>
      <t xml:space="preserve">
 Se da cumplimiento del 100% de la acción dado que se realiza el ajuste en el Manual de Psicosocial, conforme a la acción formulada.</t>
    </r>
  </si>
  <si>
    <t xml:space="preserve">Para evidenciar el cumplimiento de la acción se aporta:
MANUAL OPERATIVO ÁREA SICOSOCIAL- M-MSS-MA-001, ver pagina 7, numeral  5.1.2. Indicador de gestión – Consulta social en domicilio.
-Hoja de vida  del indicador con seguimiento a Julio. </t>
  </si>
  <si>
    <t xml:space="preserve">Se evidencia que se tiene MANUAL OPERATIVO ÁREA SICOSOCIAL- M-MSS-MA-001, Y se adjunta la Hoja de vida  del indicador con seguimiento a Julio. </t>
  </si>
  <si>
    <t>PMAI-2021-098</t>
  </si>
  <si>
    <t>10.6</t>
  </si>
  <si>
    <t>2021H125</t>
  </si>
  <si>
    <t>11.2. Valoraciones iniciales  
Existen debilidades en las valoraciones iniciales que se realiza en el Área de Psicosocial a los NNAJ del Instituto 
debido  a  que  no  se  hacen  de  manera  oportuna,  evidenciando  falta  de  gestión,  seguimiento  y  control  en  estos 
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protección integral de internado M-MIN-PR-002</t>
  </si>
  <si>
    <t xml:space="preserve">El manual operativo del área de sicosocial,  carece del establecimiento de  una herramienta de seguimiento que permita identificar y alertar de la realización de las valoraciones psicosociales.   </t>
  </si>
  <si>
    <t xml:space="preserve">Ajustar el manual operativo del área de Sicosocial, para oficializar el indicador de valoraciones psicosociales., y realizar el seguimiento del mismo por parte del Líder del área. </t>
  </si>
  <si>
    <t xml:space="preserve">Manual ajustado
Seguimiento al indicador formulado. </t>
  </si>
  <si>
    <r>
      <rPr>
        <b/>
        <sz val="11"/>
        <color rgb="FF000000"/>
        <rFont val="Calibri"/>
      </rPr>
      <t xml:space="preserve">Avance de actividades:
</t>
    </r>
    <r>
      <rPr>
        <sz val="11"/>
        <color rgb="FF000000"/>
        <rFont val="Calibri"/>
      </rPr>
      <t xml:space="preserve">
 Desde el Área Psicosocial, se  ajusto el Manual operativo y se incluyó el numeral </t>
    </r>
    <r>
      <rPr>
        <i/>
        <sz val="11"/>
        <color rgb="FF000000"/>
        <rFont val="Calibri"/>
      </rPr>
      <t xml:space="preserve"> 5.1.2. Indicador de gestión – Consulta social en domicilio; página (7), </t>
    </r>
    <r>
      <rPr>
        <sz val="11"/>
        <color rgb="FF000000"/>
        <rFont val="Calibri"/>
      </rPr>
      <t xml:space="preserve">en el cual se describe la aplicación del indicador. 
Se  realizó seguimiento al indicador a través de la hoja de vida formulada para tal fin, la cual se presenta como evidencia de la implementación del indicador.
</t>
    </r>
    <r>
      <rPr>
        <b/>
        <sz val="11"/>
        <color rgb="FF000000"/>
        <rFont val="Calibri"/>
      </rPr>
      <t xml:space="preserve">
Resultado indicador: 
</t>
    </r>
    <r>
      <rPr>
        <sz val="11"/>
        <color rgb="FF000000"/>
        <rFont val="Calibri"/>
      </rPr>
      <t xml:space="preserve">
Un (1) manual de sicosocial ajustado =100%
</t>
    </r>
    <r>
      <rPr>
        <b/>
        <sz val="11"/>
        <color rgb="FF000000"/>
        <rFont val="Calibri"/>
      </rPr>
      <t xml:space="preserve"> 
Análisis indicador: 
</t>
    </r>
    <r>
      <rPr>
        <sz val="11"/>
        <color rgb="FF000000"/>
        <rFont val="Calibri"/>
      </rPr>
      <t xml:space="preserve">
Se da cumplimiento del 100% de la acción dado que se realizan el ajuste en el Manual de Psicosocial, conforme a la acción formulada, descrita en el literal avance de actividades. </t>
    </r>
  </si>
  <si>
    <t>PMAI-2021-099</t>
  </si>
  <si>
    <t>10.7</t>
  </si>
  <si>
    <t>2021H126</t>
  </si>
  <si>
    <t>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y se evidenció que en algunos casos se ha realizado cada seis (6) meses o más.</t>
  </si>
  <si>
    <t xml:space="preserve"> carece del establecimiento de  una herramienta de seguimiento que permita identificar de la realización de las valoraciones psicosociales.    </t>
  </si>
  <si>
    <t xml:space="preserve">Ajustar el manual operativo del área de Sicosocial, para oficializar el indicador de valoración y seguimiento al VESPA y realizar el seguimiento del mismo por parte del Líder del área. </t>
  </si>
  <si>
    <r>
      <t xml:space="preserve">Avance de actividades:
</t>
    </r>
    <r>
      <rPr>
        <sz val="11"/>
        <color rgb="FF000000"/>
        <rFont val="Calibri"/>
        <family val="2"/>
        <scheme val="minor"/>
      </rPr>
      <t>Segundo seguimiento
 Desde el Área Psicosocial, se  ajusto el Manual operativo y se incluyó el numeral  5.1.6 Instrumento de Tamizaje Por Consumo De Spa  página (9) , en el cual   se describe la aplicación.
Se  realizó seguimiento al indicador a través de la hoja de vida formulada para tal fin, la cual se presenta como evidencia de la implementación del indicador con corte a julio, toda vez que se encuentra pendiente el reporte SIMI con corte a agosto. Para este seguimiento se presenta seguimiento al VESPA, toda vez que el instrumento de tamizaje DASC, se encuetra en pruebas para su implementación, y se fija la importancia de realizar el tamizaje por consumo de SPA, con el intsrumneto que actualmente se encuentra desarrollado. 
Resultado indicador: 
Un (1) manual de sicosocial ajustado =100%
Análisis indicador: 
 Se da cumplimiento del 100% de la acción dado que se realiza el ajuste en el Manual de Psicosocial, conforme a la acción formulada.</t>
    </r>
  </si>
  <si>
    <t xml:space="preserve">Para evidenciar el cumplimiento de la acción se aporta:
MANUAL OPERATIVO ÁREA SICOSOCIAL- M-MSS-MA-001, ver pagina 8, numeral 5.1.6 Instrumento de Tamizaje Por Consumo De Spa  página (9)
-Hoja de vida  del indicador de aplicación de VESPA y seguimiento a VESPA  con corte  a Julio. </t>
  </si>
  <si>
    <t>Argumentación en la descripción del monitoreo o avance.</t>
  </si>
  <si>
    <t>Egreso</t>
  </si>
  <si>
    <t>PMAI-2021-100</t>
  </si>
  <si>
    <t>10.8</t>
  </si>
  <si>
    <t>2021H127</t>
  </si>
  <si>
    <t>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situaciones como la falta de actualización de las fichas de ingreso afecta las acciones posteriores de seguimiento al egreso y en los demás casos, la confiabilidad de la información registrada.</t>
  </si>
  <si>
    <t xml:space="preserve">no se ha realizado socialización del documento interno Seguimiento  a  la  Inasistencia Temporal  y/o  al  Egreso  de  NNAJ  –  M-MSL-DI-002  y se requiere de un tiempo para desarrollar  la curva de aprendizaje. </t>
  </si>
  <si>
    <t xml:space="preserve">Socialización  por  parte del líder del área psicosocial  con los profesionales del área el documento interno Seguimiento  a  la  Inasistencia Temporal  y/o  al  Egreso  de  NNAJ  –  M-MSL-DI-002 , en las jornadas de inducción y reinducccuòn </t>
  </si>
  <si>
    <t xml:space="preserve">Socialización del documento </t>
  </si>
  <si>
    <t xml:space="preserve">Un documento socializado </t>
  </si>
  <si>
    <t xml:space="preserve">*Acta de socialización del documento interno  en las jornadas de inducción y reinducccuòn.  </t>
  </si>
  <si>
    <r>
      <t xml:space="preserve">Segundo seguimiento
Avance de actividades:
</t>
    </r>
    <r>
      <rPr>
        <sz val="11"/>
        <color rgb="FF000000"/>
        <rFont val="Calibri"/>
        <family val="2"/>
        <scheme val="minor"/>
      </rPr>
      <t xml:space="preserve">
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
</t>
    </r>
    <r>
      <rPr>
        <b/>
        <sz val="11"/>
        <color rgb="FF000000"/>
        <rFont val="Calibri"/>
        <family val="2"/>
        <scheme val="minor"/>
      </rPr>
      <t xml:space="preserve">
Resultado indicador:</t>
    </r>
    <r>
      <rPr>
        <sz val="11"/>
        <color rgb="FF000000"/>
        <rFont val="Calibri"/>
        <family val="2"/>
        <scheme val="minor"/>
      </rPr>
      <t xml:space="preserve"> 
Un documento socializado  =100%
</t>
    </r>
    <r>
      <rPr>
        <b/>
        <sz val="11"/>
        <color rgb="FF000000"/>
        <rFont val="Calibri"/>
        <family val="2"/>
        <scheme val="minor"/>
      </rPr>
      <t xml:space="preserve"> 
Análisis indicador: 
</t>
    </r>
    <r>
      <rPr>
        <sz val="11"/>
        <color rgb="FF000000"/>
        <rFont val="Calibri"/>
        <family val="2"/>
        <scheme val="minor"/>
      </rPr>
      <t xml:space="preserve">
 Se da cumplimiento del 100% de la acción toda vez se realizó la socialización  del documento interno Seguimiento  a  la  Inasistencia Temporal– M-MSL-DI-002 con los 92 profesionales que integran el área psicosocial, en la jornada de inducción y re inducción.</t>
    </r>
  </si>
  <si>
    <t xml:space="preserve">Para evidenciar el cumplimiento de la acción se aporta:
Acta- PROCESO DE INDUCCION ÁREA SICOSOCIAL- del 23 y 24/05/2022  y listado de asistencia. </t>
  </si>
  <si>
    <t>Se evidencia el Acta- PROCESO DE INDUCCION ÁREA SICOSOCIAL- del 23 y 24/05/2022  y listado de asistencia, sin embargo esta pendiente Socialización  por  parte del líder del área psicosocial  con los profesionales del área el documento interno Seguimiento  a  la  Inasistencia Temporal  y/o  al  Egreso  de  NNAJ  –  M-MSL-DI-002 , en las jornadas de inducción y reinducción</t>
  </si>
  <si>
    <t>PMAI-2021-101</t>
  </si>
  <si>
    <t xml:space="preserve">no se ha realizado socialización del documento interno Seguimiento  a  la  Inasistencia Temporal  y/o  al  Egreso  de  NNAJ  –  M-MSL-DI-002 </t>
  </si>
  <si>
    <t>Incluir en el desarrollo de "UPI COMO VAMOS", la revisión aleatoria de los egresos realizados en el SIMI (mes vencido) , conforme al numero de egresos mensuales, estableciendo el porcentaje de la muestra aleatoria según corresponda .</t>
  </si>
  <si>
    <t xml:space="preserve">Revisiones aleatorias realizadas </t>
  </si>
  <si>
    <t xml:space="preserve">verificación del cumplimento de los requisitos para formalizar los egresos /número de egresos a verificar conforme a muestra aleatoria por UPI. </t>
  </si>
  <si>
    <t xml:space="preserve">Verificación del cumplimiento de los requisitos de formalización del egreso, documentado en acta por UPI. </t>
  </si>
  <si>
    <r>
      <rPr>
        <b/>
        <sz val="11"/>
        <color rgb="FF000000"/>
        <rFont val="Calibri"/>
      </rPr>
      <t>Segundo seguimiento:
Avance de actividades</t>
    </r>
    <r>
      <rPr>
        <sz val="11"/>
        <color rgb="FF000000"/>
        <rFont val="Calibri"/>
      </rPr>
      <t xml:space="preserve">:
Desde el área psicosocial y en desarrollo de la estrategia de interna de gestión UPI COMO VAMOS, se estableció el porcentaje de egresos a verificar de manera aleatoria, teniendo en cuenta los reportados por la UPI y se elaboró por parte del Área un tablero de control que da cuenta del número de egresos verificados de cada UPI, con respecto a la muestra aleatoria seleccionada.
</t>
    </r>
    <r>
      <rPr>
        <b/>
        <sz val="11"/>
        <color rgb="FF000000"/>
        <rFont val="Calibri"/>
      </rPr>
      <t xml:space="preserve">
 Resultado indicador: 
</t>
    </r>
    <r>
      <rPr>
        <sz val="11"/>
        <color rgb="FF000000"/>
        <rFont val="Calibri"/>
      </rPr>
      <t>Avance del  indicador: verificación 117  egresos del cumplimiento de los requisitos para formalizar los egresos / 117 de egresos a verificar conforme a muestra aleatoria por UPI.
  Resultado indicador = cumplimiento del 100% para el primer trimestre toda vez que se realizó la verificación de los egresos conforme a las muestras aleatorias establecidas para cada UPI .</t>
    </r>
  </si>
  <si>
    <t xml:space="preserve">Para evidenciar el cumplimiento de la acción se aporta:
-Tabla control de los egresos verificados  por UPI que describe el numero de egresos verificado por UPI, conforme a muestra establecida.
Actas de reunión de la estrategia interna  UPI como vamos donde verifica la realización de la acción de verificación del cumplimiento de los requisitos de formalización del egreso.
Mes Febrero:
Acta del 11/03/2022 UPI Arcadia
Acta del 15/03/2022 UPI Belén
 Acta 13/03/2022 UPI Bosa
 Acta 19/03/2022 UPI Conservatorio
 Acta 11/03/2022 UPI Florida
 Acta 11/03/2022 UPI La 27 externado
 Acta 17/03/2022 UPI La 27 internado
 Acta 14/03/2022 UPI La 32
 Acta 15/03/2022 UPI Liberia
 Acta 16/03/2022 UPI Molinos
 Acta 15/03/2022 UPI Perdomo
 Acta 17/03/2022 UPI La Rioja
 Acta 10/03/2022 UPI San Francisco
 Acta 17/03/2022 UPI Santa Lucia
 Acta 18/03/2022 UPI Servita.
Mes Marzo:
Acta del 19/04/2022 UPI Arcadia
 Acta del 12/04/2022 UPI Belén
 Acta 20/04/2022 UPI Bosa
 Acta 14/04/2022 UPI Conservatorio
 Acta 21/04/2022 UPI Florida
 Acta 11/04/2022 UPI La 27 externado
 Acta 11/04/2022 UPI La 27 internado
 Acta 10/04/2022 UPI La 32
 Acta 19/04/2022 UPI Liberia
 Acta 11/04/2022 UPI Molinos
 Acta 18/04/2022 UPI Perdomo
 Acta 19/04/2022 UPI La Rioja
 Acta 20/04/2022 UPI San Francisco
 Acta 12/04/2022 UPI Santa Lucia
 Acta 19/04/2022 UPI Servita.
Para el mes de enero de 2022, no se efectuó UPI como vamos por las contingencias de contratación generadas por ley de garantías.  </t>
  </si>
  <si>
    <t xml:space="preserve">Se evidenias las Actas de reunión de la estrategia interna  UPI como vamos donde verifica la realización de la acción de verificación del cumplimiento de los requisitos de formalización del egreso, asi: Acta del 11/03/2022 UPI Arcadia
Acta del 15/03/2022 UPI Belén
 Acta 13/03/2022 UPI Bosa
 Acta 19/03/2022 UPI Conservatorio
 Acta 11/03/2022 UPI Florida
 Acta 11/03/2022 UPI La 27 externado
 Acta 17/03/2022 UPI La 27 internado
 Acta 14/03/2022 UPI La 32
 Acta 15/03/2022 UPI Liberia
 Acta 16/03/2022 UPI Molinos
 Acta 15/03/2022 UPI Perdomo
 Acta 17/03/2022 UPI La Rioja
 Acta 10/03/2022 UPI San Francisco
 Acta 17/03/2022 UPI Santa Lucia
 Acta 18/03/2022 UPI Servita.
Mes Marzo:
Acta del 19/04/2022 UPI Arcadia
 Acta del 12/04/2022 UPI Belén
 Acta 20/04/2022 UPI Bosa
 Acta 14/04/2022 UPI Conservatorio
 Acta 21/04/2022 UPI Florida
 Acta 11/04/2022 UPI La 27 externado
 Acta 11/04/2022 UPI La 27 internado
 Acta 10/04/2022 UPI La 32
 Acta 19/04/2022 UPI Liberia
 Acta 11/04/2022 UPI Molinos
 Acta 18/04/2022 UPI Perdomo
 Acta 19/04/2022 UPI La Rioja
 Acta 20/04/2022 UPI San Francisco
 Acta 12/04/2022 UPI Santa Lucia
 Acta 19/04/2022 UPI Servita.
y tambien se tiene el seguimiento de egresos en tabla de excel. </t>
  </si>
  <si>
    <t xml:space="preserve">STMEO
Líder área psicosocial 
líder del área de salud </t>
  </si>
  <si>
    <t>PMAI-2021-102</t>
  </si>
  <si>
    <t>10.9</t>
  </si>
  <si>
    <t>2021H128</t>
  </si>
  <si>
    <t>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t>
  </si>
  <si>
    <t>Se encuentra en construcción la propuesta de documento que establece la línea técnica para  atender situaciones de casos clínicos.</t>
  </si>
  <si>
    <t>Estructurar   y oficializar  un documento que incluya las acciones  para atender situaciones de casos clínicos.</t>
  </si>
  <si>
    <t xml:space="preserve">Documento oficializado  </t>
  </si>
  <si>
    <t xml:space="preserve">Un Documento oficializado  </t>
  </si>
  <si>
    <t>Documento oficializado
Acta de socialización del documento</t>
  </si>
  <si>
    <r>
      <t xml:space="preserve">Segundo seguimiento:
Avance de actividades:
</t>
    </r>
    <r>
      <rPr>
        <sz val="11"/>
        <color rgb="FF000000"/>
        <rFont val="Calibri"/>
        <family val="2"/>
        <scheme val="minor"/>
      </rPr>
      <t xml:space="preserve">
Desde el área psicosocial y el área de salud del modelo pedagógico se ha estructurado   un documento que incluye las acciones  para atender situaciones de casos clínicos, el cual se presenta su avance, pues el mismo se encuentra en revisión para su oficialización. </t>
    </r>
  </si>
  <si>
    <t>Se aporta:
Proyecto documento  PROPUESTA TÉCNICA DE SALUD MENTAL</t>
  </si>
  <si>
    <t>Se evidencia el Proyecto documento  PROPUESTA TÉCNICA DE SALUD MENTAL, sin embargo, esta pendiente Estructurar   y oficializar  un documento que incluya las acciones  para atender situaciones de casos clínicos.</t>
  </si>
  <si>
    <t xml:space="preserve">STMEO 
</t>
  </si>
  <si>
    <t>PMAI-2021-103</t>
  </si>
  <si>
    <t>10.10</t>
  </si>
  <si>
    <t>2021H129</t>
  </si>
  <si>
    <t>En la revisión efectuada sobre la muestra de Historias Sociales se evidenció falencias en el correcto 
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básica de los/as jóvenes y que hace parte de la memoria institucional</t>
  </si>
  <si>
    <t xml:space="preserve">No se encuentra establecida la revisión periódica de las historias sociales.  
</t>
  </si>
  <si>
    <t xml:space="preserve">Emitir por parte de la STMEO una comunicación oficial a las Unidades de protección integral para que se  formule e implemente un plan de verificación del cumplimiento de la organización de  las historias sociales. </t>
  </si>
  <si>
    <t xml:space="preserve">Comunicación oficial emitida </t>
  </si>
  <si>
    <t xml:space="preserve">(1) Una Comunicación oficial emitida </t>
  </si>
  <si>
    <t>* Comunicación radicada</t>
  </si>
  <si>
    <r>
      <t>Segundo seguimiento:
Avance de actividades:</t>
    </r>
    <r>
      <rPr>
        <sz val="11"/>
        <color rgb="FF000000"/>
        <rFont val="Calibri"/>
        <family val="2"/>
        <scheme val="minor"/>
      </rPr>
      <t xml:space="preserve">
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
 </t>
    </r>
    <r>
      <rPr>
        <b/>
        <sz val="11"/>
        <color rgb="FF000000"/>
        <rFont val="Calibri"/>
        <family val="2"/>
        <scheme val="minor"/>
      </rPr>
      <t xml:space="preserve">Resultado indicador: </t>
    </r>
    <r>
      <rPr>
        <sz val="11"/>
        <color rgb="FF000000"/>
        <rFont val="Calibri"/>
        <family val="2"/>
        <scheme val="minor"/>
      </rPr>
      <t xml:space="preserve">
Una Comunicación oficial emitida</t>
    </r>
    <r>
      <rPr>
        <b/>
        <sz val="11"/>
        <color rgb="FF000000"/>
        <rFont val="Calibri"/>
        <family val="2"/>
        <scheme val="minor"/>
      </rPr>
      <t xml:space="preserve"> </t>
    </r>
    <r>
      <rPr>
        <sz val="11"/>
        <color rgb="FF000000"/>
        <rFont val="Calibri"/>
        <family val="2"/>
        <scheme val="minor"/>
      </rPr>
      <t>=100%
Avance del  indicador:
  Resultado indicador = cumplimiento del 100%  toda vez que emitió la comunicación oficial a la Unidades de Protección Integral, conforme la acción planteada.</t>
    </r>
  </si>
  <si>
    <t>Para evidenciar el cumplimiento de la acción se aporta:
Memorando radicado 2022IE5251</t>
  </si>
  <si>
    <t xml:space="preserve">Se evidencia el Memorando radicado 2022IE5251, sin embargo esta pendiente Emitir por parte de la STMEO una comunicación oficial a las Unidades de protección integral para que se  formule e implemente un plan de verificación del cumplimiento de la organización de  las historias sociales. </t>
  </si>
  <si>
    <t xml:space="preserve">
Lideres de contexto Pedagógico 
Responsables de UPI</t>
  </si>
  <si>
    <t>PMAI-2021-104</t>
  </si>
  <si>
    <t>2021H130</t>
  </si>
  <si>
    <t xml:space="preserve">Formular e implementar por parte de los responsables de UPI  un plan de verificación del cumplimiento de la organización de  las historias sociales. </t>
  </si>
  <si>
    <t xml:space="preserve">Plan de verificación de las historias sociales en las UPI </t>
  </si>
  <si>
    <t xml:space="preserve">(1) Un plan de verificación formulado y desarrollado. </t>
  </si>
  <si>
    <t xml:space="preserve">*Plan de verificación por UPI formulado
*Plan de verificación desarrollado y documentado mediante acta </t>
  </si>
  <si>
    <t xml:space="preserve">Se hará reporte para el próximo seguimiento toda vez que se estableció  plazo hasta el 12 de septiembre para remitir plan de verificación a las historias sociales. </t>
  </si>
  <si>
    <t xml:space="preserve"> Formular e implementar por parte de los responsables de UPI  un plan de verificación del cumplimiento de la organización de  las historias sociales. </t>
  </si>
  <si>
    <t xml:space="preserve"> No se encontro evidencia de la Formulación e implementación por parte de los responsables de UPI  un plan de verificación del cumplimiento de la organización de  las historias sociales. </t>
  </si>
  <si>
    <t xml:space="preserve">STMEO 
Coordinador  Internado
Coordinador Externado </t>
  </si>
  <si>
    <t>PMAI-2021-105</t>
  </si>
  <si>
    <t>8.1</t>
  </si>
  <si>
    <t>INFORME DE AUDITORÍA ESPECIAL: ATENCIÓN DEL SERVICIO PRESTADO A LOS JÓVENES DE LA UNIDAD DE LA FLORIDA</t>
  </si>
  <si>
    <t>2021H131</t>
  </si>
  <si>
    <t>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t>
  </si>
  <si>
    <t>No existe un documento que defina de manera estandarizada los  criterios sobre el manejo de autoridad para mejorar la comunicación y la articulación entre las áreas frente a la atención de la población</t>
  </si>
  <si>
    <t>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</si>
  <si>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Manual de convivencia formulado y socializado </t>
  </si>
  <si>
    <t xml:space="preserve">(1) Un Manual de convivencia formulado y socializado </t>
  </si>
  <si>
    <t xml:space="preserve">Documento formalizado
Socialización del documento con los equipos de  las UPI, documentado mediante acta. </t>
  </si>
  <si>
    <t>De acuerdo con el avance, se ha adelantado un proyecto de documento, sin embargo no se adjunta ninguna evidencia</t>
  </si>
  <si>
    <t>Formular y socializar el documento</t>
  </si>
  <si>
    <r>
      <t>Se solicitó reformulación a la fecha de cumplimiento de la acción a través de radicado Numero</t>
    </r>
    <r>
      <rPr>
        <sz val="11"/>
        <color rgb="FFFF0000"/>
        <rFont val="Calibri"/>
        <family val="2"/>
        <scheme val="minor"/>
      </rPr>
      <t xml:space="preserve"> </t>
    </r>
    <r>
      <rPr>
        <sz val="11"/>
        <color rgb="FF000000"/>
        <rFont val="Calibri"/>
        <family val="2"/>
        <scheme val="minor"/>
      </rPr>
      <t>2022IE5305 por cuanto El producto inicial se encuentra en revisión y observaciones, y se requiere de tiempo adicional para si formalización.</t>
    </r>
  </si>
  <si>
    <t>No se encontro evidencia de la Formulación y socialización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</si>
  <si>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Coordinador del área de salud </t>
  </si>
  <si>
    <t>PMAI-2021-106</t>
  </si>
  <si>
    <t xml:space="preserve">8.2 </t>
  </si>
  <si>
    <t>2021H132</t>
  </si>
  <si>
    <t>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t>
  </si>
  <si>
    <t xml:space="preserve">Falta de capacitación a los personas que acompañan en la noche como primeros respondientes en primeros auxilios. </t>
  </si>
  <si>
    <t>Numero de personas capacitadas como primer respondiente en primeros auxilios.</t>
  </si>
  <si>
    <t>Número de personas capacitadas/ número de personas que prestan sus servicios en el horario de la noche.</t>
  </si>
  <si>
    <t xml:space="preserve">Certificado de primer respondiente para los educadores de la noche. </t>
  </si>
  <si>
    <r>
      <t xml:space="preserve">Segundo seguimiento:
</t>
    </r>
    <r>
      <rPr>
        <b/>
        <sz val="11"/>
        <color rgb="FF000000"/>
        <rFont val="Calibri"/>
        <family val="2"/>
        <scheme val="minor"/>
      </rPr>
      <t xml:space="preserve">
Avance actividades:
</t>
    </r>
    <r>
      <rPr>
        <sz val="11"/>
        <color rgb="FF000000"/>
        <rFont val="Calibri"/>
        <family val="2"/>
        <scheme val="minor"/>
      </rPr>
      <t xml:space="preserve">
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Resultado del Indicador : 
8 personas capacitadas como primer respondiente /15 personas a capacitar como primer respondiente = 53%
Análisis del Indicador:
Se presenta un avance del 53%, dado que  se realizó la certificación como primer respondiente  de 7 personas que prestan sus servicios en la noche y queda pendiente para el cierre la certificación de 8 personas  </t>
    </r>
  </si>
  <si>
    <t xml:space="preserve">Ocho (8) certificados de primer respondiente de las personas que prestan sus servicios en los horarios nocturnos . </t>
  </si>
  <si>
    <t>7 certificados de respondientes</t>
  </si>
  <si>
    <t>Se tienen como evidencia Ocho (8) certificados de primer respondiente de las personas que prestan sus servicios en los horarios nocturnos, sin embargo estan pemdientes siete (7) de respondientes</t>
  </si>
  <si>
    <t xml:space="preserve">STMEO 
Coordinador Externado </t>
  </si>
  <si>
    <t>PMAI-2021-107</t>
  </si>
  <si>
    <t>8.3</t>
  </si>
  <si>
    <t>2021H133</t>
  </si>
  <si>
    <t xml:space="preserve">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t>
  </si>
  <si>
    <t xml:space="preserve">Se realizó la creación de los formatos M-MEX-FT-006  y el formato M-MEX-FT-030, sin articular a un documento que especifique su uso. </t>
  </si>
  <si>
    <t xml:space="preserve">Formalizar el documento de la  estrategia Semáforo incluyendo en éste,  los formatos que deben ser adoptados para el registro de las salidas y permisos conforme se establezcan en la estrategia.   </t>
  </si>
  <si>
    <t xml:space="preserve">Documento formalizado y socializado </t>
  </si>
  <si>
    <t>Un (1) Documento formalizado y socializado</t>
  </si>
  <si>
    <t xml:space="preserve">*Documento formalizado
*Socialización del documento con los equipos de  las UPI que incluya la directriz del uso de los formatos para el registro de salidas y permisos evidenciado  mediante acta. </t>
  </si>
  <si>
    <t>Se evidencia que se ha avanzado en un borrador del documento, la actividad continúa en ejecución</t>
  </si>
  <si>
    <t xml:space="preserve">Teminar el documento y oficializarlo </t>
  </si>
  <si>
    <t>Fue aportada como evidencia el borrador: Estrategia Semáforo- Atención a ciudadanos habitantes de calle que desean superar su condición de habitanza en calle. Falta formalizar el documento.</t>
  </si>
  <si>
    <r>
      <t>Primer seguimiento:
S</t>
    </r>
    <r>
      <rPr>
        <sz val="11"/>
        <color rgb="FF000000"/>
        <rFont val="Calibri"/>
        <family val="2"/>
        <scheme val="minor"/>
      </rPr>
      <t xml:space="preserve">e realizó la formalización del documento -  Estrategia Semáforo- Atención a ciudadanos habitantes de calle que desean superar su condición de habitanza en calle, estableciendo en el numeral 4, condiciones generales- condición 4- "La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
</t>
    </r>
    <r>
      <rPr>
        <b/>
        <sz val="11"/>
        <color rgb="FF000000"/>
        <rFont val="Calibri"/>
        <family val="2"/>
        <scheme val="minor"/>
      </rPr>
      <t xml:space="preserve">
Segundo Seguimiento: 
Avance de actividades:
</t>
    </r>
    <r>
      <rPr>
        <sz val="11"/>
        <color rgb="FF000000"/>
        <rFont val="Calibri"/>
        <family val="2"/>
        <scheme val="minor"/>
      </rPr>
      <t xml:space="preserve">
El día  19 de  mayo de 2022, se oficializó el documento interno  ESTRATEGIA SEMÁFORO - ATENCIÓN A CIUDADANOS HABITANTES DE CALLE QUE DESEAN SUPERAR SU CONDICIÓN DE HABITANZA EN CALLE M-MEX-DI-002 ,  y  se socializó  con los Responsables de UPI en donde se atiende población Habitante de Calle y con alta permanencia en calle, haciendo en fases especial en el cumplimiento del uso de los formatos   para el registro de salidas y permisos, conforme lo establece el documento en el  </t>
    </r>
    <r>
      <rPr>
        <i/>
        <sz val="11"/>
        <color rgb="FF000000"/>
        <rFont val="Calibri"/>
        <family val="2"/>
        <scheme val="minor"/>
      </rPr>
      <t>numeral 4, condiciones generales- condición 4- "La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t>
    </r>
    <r>
      <rPr>
        <sz val="11"/>
        <color rgb="FF000000"/>
        <rFont val="Calibri"/>
        <family val="2"/>
        <scheme val="minor"/>
      </rPr>
      <t xml:space="preserve">"
</t>
    </r>
    <r>
      <rPr>
        <b/>
        <sz val="11"/>
        <color rgb="FF000000"/>
        <rFont val="Calibri"/>
        <family val="2"/>
        <scheme val="minor"/>
      </rPr>
      <t xml:space="preserve">
Resultado indicador: </t>
    </r>
    <r>
      <rPr>
        <sz val="11"/>
        <color rgb="FF000000"/>
        <rFont val="Calibri"/>
        <family val="2"/>
        <scheme val="minor"/>
      </rPr>
      <t xml:space="preserve"> 
Un documento  formalizado y socializado  =100%
Análisis indicador: 
 Se da cumplimiento del 100% de la acción toda vez se formalizó y socializó el documento interno   ESTRATEGIA SEMÁFORO - ATENCIÓN A CIUDADANOS HABITANTES DE CALLE QUE DESEAN SUPERAR SU CONDICIÓN DE HABITANZA EN CALLE M-MEX-DI-002 .</t>
    </r>
  </si>
  <si>
    <t xml:space="preserve">Para evidenciar el cumplimiento de la acción se aporta:
Documento interno  ESTRATEGIA SEMÁFORO - ATENCIÓN A CIUDADANOS HABITANTES DE CALLE QUE DESEAN SUPERAR SU CONDICIÓN DE HABITANZA EN CALLE M-MEX-DI-002 - ver numeral 4 condición 4, pagina 4
-Acta del 4 de agosto de 2022,  en la que se realizó la socialización del documento.   </t>
  </si>
  <si>
    <t>Adjuntar los soportes de documento oficializado.</t>
  </si>
  <si>
    <t xml:space="preserve">Se evidencia la Formalización  del documento de la  estrategia Semáforo  M-MEX-DI-002 incluyendo en éste,  los formatos que deben ser adoptados para el registro de las salidas y permisos conforme se establezcan en la estrategia. </t>
  </si>
  <si>
    <t xml:space="preserve">*Coordinador de Externados </t>
  </si>
  <si>
    <t>PMAI-2021-108</t>
  </si>
  <si>
    <t xml:space="preserve">Se realizó la creación del  formato M-MEX-FT-030, sin incluir en el instructivo del formato y socializar la aplicación del mismo. </t>
  </si>
  <si>
    <t xml:space="preserve">Incluir en el instructivo del formato Registro de permisos de adolescentes y/o jóvenes M-MEX-FT-030, una nota aclaratoria que indique el correcto uso del mismo,  que no debe ser reemplazado por otro formato y socializar cada tres meses el uso del formato con el equipo de la UPI. </t>
  </si>
  <si>
    <t xml:space="preserve">Formato M-MEX-FT-030,ajustado </t>
  </si>
  <si>
    <t>Un (1) formato ajustado y socializado</t>
  </si>
  <si>
    <t xml:space="preserve">*Formato ajustado con nota aclaratoria 
*Socialización del uso de formato a los equipos de la UPI la florida, Rioja, Oasis cada tres meses, documentado mediante acta (4 socializaciones en la vigencia) </t>
  </si>
  <si>
    <t>No fueron aportadas evidencias para este seguimiento, el proceso manifiesta entregar avance en el proximo seguimiento. La actividad se encuentra en ejecución</t>
  </si>
  <si>
    <r>
      <t xml:space="preserve">Segundo Seguimiento: 
Avance de actividades:
</t>
    </r>
    <r>
      <rPr>
        <sz val="11"/>
        <color rgb="FF000000"/>
        <rFont val="Calibri"/>
        <family val="2"/>
        <scheme val="minor"/>
      </rPr>
      <t xml:space="preserve">
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t>
    </r>
  </si>
  <si>
    <t xml:space="preserve">Para evidenciar el avance se aporta:
Instructivo del Formato  Registro de permisos de adolescentes y/o jóvenes M-MEX-FT-030,  enviado a la Oficina Asesora de Planeación para su oficialización.
Captura correo del 25-04-2022 , Solicitud Priorización modificación formato PLAN de mejoramiento UPI FLORIDA. </t>
  </si>
  <si>
    <t xml:space="preserve">Oficialización documento </t>
  </si>
  <si>
    <t>Se tiene evidenci del instructivo del Formato  Registro de permisos de adolescentes y/o jóvenes M-MEX-FT-030,  enviado a la Oficina Asesora de Planeación para su oficialización.
Captura correo del 25-04-2022 , Solicitud Priorización modificación formato PLAN de mejoramiento UPI FLORIDA, sin embargo esta pendiente la oficialización del documento.</t>
  </si>
  <si>
    <t xml:space="preserve">*Responsable de UPI la Florida o a quien delegue. </t>
  </si>
  <si>
    <t>PMAI-2021-109</t>
  </si>
  <si>
    <t xml:space="preserve">Se presenta debilidad en la garantía de la calidad de la información. </t>
  </si>
  <si>
    <t xml:space="preserve">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t>
  </si>
  <si>
    <t xml:space="preserve">Una reunión de socialización del Informe de auditoria . </t>
  </si>
  <si>
    <t xml:space="preserve">*Acta de reunión
*Revisiones aleatorias a los formatos cada cuatro meses, documentadas mediante acta.
*Actas de compromiso con los profesionales en caso de presentarse novedades. </t>
  </si>
  <si>
    <r>
      <rPr>
        <sz val="11"/>
        <color rgb="FF000000"/>
        <rFont val="Calibri"/>
      </rPr>
      <t xml:space="preserve">Avance actividades:
La responsable de la UPI, realizó  la socialización del Informe de auditoria a la UPI Florida y el plan de mejoramiento formulado a través de reunión del 18-03-2022  con  el equipo que presta sus servicios y desarrolla sus funciones en la UPI Florida.
Igualmente  se ha realizado una  revisión aleatoria al correcto diligenciamiento de los formatos con los cuales se registran las acciones que de desarrollan con los beneficiarios de la UPI, la primera se realizó el  18 de mayo de 2022.
</t>
    </r>
    <r>
      <rPr>
        <b/>
        <sz val="11"/>
        <color rgb="FF000000"/>
        <rFont val="Calibri"/>
      </rPr>
      <t xml:space="preserve">
Resultado del Indicador :</t>
    </r>
    <r>
      <rPr>
        <sz val="11"/>
        <color rgb="FF000000"/>
        <rFont val="Calibri"/>
      </rPr>
      <t xml:space="preserve"> 
Una reunión en la cual se socializó con el equipo de la UPI Florida el Informe de auditoria y el plan de mejoramiento formulado   = 100%
</t>
    </r>
    <r>
      <rPr>
        <b/>
        <sz val="11"/>
        <color rgb="FF000000"/>
        <rFont val="Calibri"/>
      </rPr>
      <t xml:space="preserve">
Análisis del Indicador:
</t>
    </r>
    <r>
      <rPr>
        <sz val="11"/>
        <color rgb="FF000000"/>
        <rFont val="Calibri"/>
      </rPr>
      <t xml:space="preserve">
Frente al indicador planteado se da cumplimiento del 100%, dado que  se realizó  el día 18-03-2022  la reunión de  socialización  con el equipo de la UPI Florida del  Informe de auditoria y el plan de mejoramiento formulado. </t>
    </r>
  </si>
  <si>
    <t>En evidencia se aporta:
Actas de reunión del 18-03-2022 y del 18-05-2022</t>
  </si>
  <si>
    <t>Se evidenciaron las Actas de reunión de la socialización del plan de mejoramiento del 18-03-2022 y del 18-05-2022</t>
  </si>
  <si>
    <t>PMAI-2021-110</t>
  </si>
  <si>
    <t>8.4</t>
  </si>
  <si>
    <t>2021H134</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</si>
  <si>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</si>
  <si>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Las solicitudes de servicios ambientales se realizan por diferentes canales tales como, WhatsApp, correo electrónico, solicitud al profesional del área de trabajo ambiental asignado a la sede.</t>
  </si>
  <si>
    <t>Definir un único canal de atención de las solicitudes de saneamiento ambiental mediante memorando interno (Dichas intervenciones se realizan  de acuerdo al cronograma establecido por el área)</t>
  </si>
  <si>
    <t>Canal de atención solicitudes de saneamiento ambiental</t>
  </si>
  <si>
    <t>Memorando con la definición del canal de atención para las solicitudes de saneamiento ambiental emitido / Memorando con la definición del canal de atención para las solicitudes de saneamiento ambiental  programado (1)*100</t>
  </si>
  <si>
    <t>Memorando con la definición del canal de atención para las solicitudes de saneamiento ambiental</t>
  </si>
  <si>
    <t>Se evidencia la elaboración y difusión del memorando interno en donde se especifica el canal para la solicitud de servicios ambientales</t>
  </si>
  <si>
    <t xml:space="preserve">Suministro de memorando indicando que el único canalpara la atención de servicios que presta el Área de Gestión Ambiental al IDIPRON, será a través del CENTRO DE SERVICIOS AMBIENTALES –ARANDA SERVICE DESK. 
</t>
  </si>
  <si>
    <t>PMAI-2021-111</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</si>
  <si>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</si>
  <si>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monitoreo de la prestación de los servicios ambientales a través del sistema Aranda</t>
  </si>
  <si>
    <t xml:space="preserve">Monitoreo  prestación de los servicios ambientales </t>
  </si>
  <si>
    <t>Número de servicios ambientales prestados / Número de servicios ambientales solicitados *100</t>
  </si>
  <si>
    <t>Reporte de servicios de fumigación y desinfección</t>
  </si>
  <si>
    <t>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t>
  </si>
  <si>
    <t>No presenta evidencias de monitoreo</t>
  </si>
  <si>
    <r>
      <rPr>
        <b/>
        <sz val="10"/>
        <color rgb="FF000000"/>
        <rFont val="Arial"/>
      </rPr>
      <t xml:space="preserve">PRIMER SEGUIMIENTO 2022: </t>
    </r>
    <r>
      <rPr>
        <sz val="10"/>
        <color rgb="FF000000"/>
        <rFont val="Arial"/>
      </rPr>
      <t xml:space="preserve">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
Se encuentra en elaboración del instructivo que permitirá a los usuarios tener una herramienta de consulta del paso a paso para radicar sus solicitudes, se espera que en el II Semestres entre en producción este aplicativo. 
Resultado y análisis indicador: Se reportará avance en el indicador una vez inicié la operación oficial del aplicativo Aranda para realizar el monitoreo de la prestación de los servicios ambientales 
Estado: La actividad continúa en ejecución 
</t>
    </r>
    <r>
      <rPr>
        <b/>
        <sz val="10"/>
        <color rgb="FF000000"/>
        <rFont val="Arial"/>
      </rPr>
      <t xml:space="preserve">SEGUNDO SEGUIMIENTO 2022: 
</t>
    </r>
    <r>
      <rPr>
        <sz val="10"/>
        <color rgb="FF000000"/>
        <rFont val="Arial"/>
      </rPr>
      <t>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Resultado indicador: (57 solicitudes de servicios ambientale sprestados / 57 solicitudes ambientales recibidos) *100= 100%
Estado: Finalizada</t>
    </r>
  </si>
  <si>
    <r>
      <t xml:space="preserve">
SEGUNDO SEGUIMIENTO 2022: 
</t>
    </r>
    <r>
      <rPr>
        <sz val="10"/>
        <color rgb="FF000000"/>
        <rFont val="Arial"/>
        <family val="2"/>
      </rPr>
      <t>1. Reporte de servicios - Mesa de Ayuda Gestión Ambiental - Agosto</t>
    </r>
  </si>
  <si>
    <t>Aun cuando la Oficina Asesora de Planeación reporta el cumplimiento de la acción, se tiene que a la fecha del presente seguimiento la evidencia aportada corresponde al reporte de servicios, en el cual se registran 57 solicitudes, de las cuales se encuentra en proceso una (1), correspondiente a: Limpieza de Áreas, trampas de gasa, por lo que la acción queda en estado Abierto, con fecha de finalización de la acción el 30/11/2022.</t>
  </si>
  <si>
    <t>PMAI-2021-112</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</si>
  <si>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</si>
  <si>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modificación al  Instructivo Control de Plagas y Fumigación A-GAMIN-012 (para establecer un único canal de atención de las solicitudes de saneamiento ambiental)</t>
  </si>
  <si>
    <t>Modificacion Instructivo Control de Plagas y Fumigación</t>
  </si>
  <si>
    <t>Modificación al instructivo Control de Plagas y Fumigación realizada / Modificacion al instructivo Control de Plagas y Fumigación programada  (1)*100</t>
  </si>
  <si>
    <t>Instructivo Control de Plagas y Fumigación modificado</t>
  </si>
  <si>
    <t>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t>
  </si>
  <si>
    <t xml:space="preserve">Modificar el  Instructivo Control de Plagas y Fumigación A-GAMIN-012 </t>
  </si>
  <si>
    <t>No presenta evidencias modificación al  Instructivo Control de Plagas y Fumigación A-GAMIN-012</t>
  </si>
  <si>
    <r>
      <rPr>
        <b/>
        <sz val="10"/>
        <color rgb="FF000000"/>
        <rFont val="Arial"/>
      </rPr>
      <t xml:space="preserve">PRIMER SEGUIMIENTO 2022: </t>
    </r>
    <r>
      <rPr>
        <sz val="10"/>
        <color rgb="FF000000"/>
        <rFont val="Arial"/>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rPr>
      <t xml:space="preserve">
SEGUNDO SEGUIMIENTO 2022: 
</t>
    </r>
    <r>
      <rPr>
        <sz val="10"/>
        <color rgb="FF000000"/>
        <rFont val="Arial"/>
      </rPr>
      <t xml:space="preserve">El día 29 de Julio del 2022, se remitió solicitud de modificación del instructivo de control de plagas y fumigación. El cual fue aprobado y socializado por la oficina asesora de planeación el día 05 de Agosto del 2022. 
Resultado indicador: ((1/1)*100%)=100%
Análisis indicador: Se realizó la modificación al instructivo Control de Plagas y Fumigación que se encontraba programada, se reporta un cumplimiento del 100% del indicador. 
</t>
    </r>
    <r>
      <rPr>
        <b/>
        <sz val="10"/>
        <color rgb="FF000000"/>
        <rFont val="Arial"/>
      </rPr>
      <t xml:space="preserve">
</t>
    </r>
    <r>
      <rPr>
        <sz val="10"/>
        <color rgb="FF000000"/>
        <rFont val="Arial"/>
      </rPr>
      <t>Estado: La actividad se encuentra finalizada</t>
    </r>
  </si>
  <si>
    <r>
      <rPr>
        <b/>
        <sz val="10"/>
        <color rgb="FF000000"/>
        <rFont val="Arial"/>
      </rPr>
      <t xml:space="preserve">
SEGUNDO SEGUIMIENTO 2022: 
</t>
    </r>
    <r>
      <rPr>
        <sz val="10"/>
        <color rgb="FF000000"/>
        <rFont val="Arial"/>
      </rPr>
      <t xml:space="preserve">1. A-GAM-IN-012 INSTRUCTIVO CONTROL DE PLAGAS Y FUMIGACIÓN ACTUALIZADO
2. Correo aprobación y socialización  A-GAM-IN-012 </t>
    </r>
  </si>
  <si>
    <t>Se evidenció instructivo Control de Plagas y Fumigación, identificado con el código A-GAM-IN-012 del 05/08/2022, en el que se señala que el único canal para atender las solicitudes es la Mesa de Ayuda-Área de Gestión Ambiental.</t>
  </si>
  <si>
    <t xml:space="preserve">STMEO
Responsables de UPI </t>
  </si>
  <si>
    <t>PMAI-2021-113</t>
  </si>
  <si>
    <t xml:space="preserve"> 8.8</t>
  </si>
  <si>
    <t>2021H135</t>
  </si>
  <si>
    <t>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t>
  </si>
  <si>
    <t>No se ha solicitado de manera formal la realización de conteos periódicos que permita identificar novedades y actualizar el formato de control de espacios de almacenamiento temporal.</t>
  </si>
  <si>
    <t xml:space="preserve">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t>
  </si>
  <si>
    <t xml:space="preserve">Un documento oficializado y socializado </t>
  </si>
  <si>
    <t xml:space="preserve">*Documento oficializado
*Documento socializado ,  documentado mediante acta. </t>
  </si>
  <si>
    <t>Se evidencia  en el manual de procesos la actualización del documento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</si>
  <si>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Se evidencia la actualización  en el manual de procesos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</si>
  <si>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Responsable Unidad de Protección Integral la Florida.</t>
  </si>
  <si>
    <t>PMAI-2021-114</t>
  </si>
  <si>
    <t xml:space="preserve"> 8.9</t>
  </si>
  <si>
    <t>2021H136</t>
  </si>
  <si>
    <t>Se observa utensilios de cocina tales como cubiertos, platos y ollas en la bodega de almacenamiento principal, los cuales no hacen parte de la cocina ni se encuentran registrados en el kardex de la unidad de La Florida.</t>
  </si>
  <si>
    <t xml:space="preserve">No se encontraban registrados en  el formato CONTROL DE ESPACIOS DE ALMACENAMIENTO TEMPORAL M-MEX-FT-026 , los bienes y utensilios de cocina. </t>
  </si>
  <si>
    <t xml:space="preserve">Incluir en el formato CONTROL DE ESPACIOS DE ALMACENAMIENTO TEMPORAL M-MEX-FT-026 , los bienes y utensilios que no se encontraban registrados en el momento de la  visita.   </t>
  </si>
  <si>
    <t xml:space="preserve">Formato M-MEX-FT-030, actualizado con los elementos y utensilios de cocina </t>
  </si>
  <si>
    <t xml:space="preserve"> Un Formato actualizado </t>
  </si>
  <si>
    <t xml:space="preserve">Formato actualizado con la inclusión de los elementos. </t>
  </si>
  <si>
    <t>Se evidencia el cargue del archivo control de espacios de almacenamiento actualizado</t>
  </si>
  <si>
    <t xml:space="preserve">Se evidencia la inclusión en el formato CONTROL DE ESPACIOS DE ALMACENAMIENTO TEMPORAL M-MEX-FT-026 , los bienes y utensilios que no se encontraban registrados en el momento de la  visita.   </t>
  </si>
  <si>
    <t xml:space="preserve">Coordinador del área de salud 
Profesional asignado  componente seguridad alimentaria. </t>
  </si>
  <si>
    <t>PMAI-2021-115</t>
  </si>
  <si>
    <t>8.10</t>
  </si>
  <si>
    <t>2021H137</t>
  </si>
  <si>
    <t>Se verifica que el formato “control recepción de materia prima” falta de la firma del profesional de calidad, es importante que cada una de las firmas sean diligenciadas en los formatos establecidos del Instituto.</t>
  </si>
  <si>
    <t xml:space="preserve">la verificación del formato se realiza con posterioridad al recibo de materia prima, según cronograma asignado a cada profesional. </t>
  </si>
  <si>
    <r>
      <t xml:space="preserve">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t>
    </r>
    <r>
      <rPr>
        <b/>
        <sz val="10"/>
        <rFont val="Times New Roman"/>
        <family val="1"/>
      </rPr>
      <t xml:space="preserve">el mismo día de la visita  de acompañamiento técnico. </t>
    </r>
  </si>
  <si>
    <t xml:space="preserve">Formato  ajustado </t>
  </si>
  <si>
    <t xml:space="preserve">Un Formato  ajustado </t>
  </si>
  <si>
    <t xml:space="preserve">Formato ajustado con la nota aclaratoria.  </t>
  </si>
  <si>
    <t>Se evidencia la inclusión de la nota aclaratoria en el formato mencionado.</t>
  </si>
  <si>
    <t>Se observa en el formato CONTROL RECEPCIÓN DE MATERIA PRIMA M-MSD-FT-026, la nota aclaratoria ue indique que la firma del formato de materia prima  por parte de las profesionales de Seguridad Alimentaria- Área Salud se realiza con posterioridad al recibo de la materia prima.</t>
  </si>
  <si>
    <t>PMAI-2021-116</t>
  </si>
  <si>
    <t>8.11</t>
  </si>
  <si>
    <t>2021H138</t>
  </si>
  <si>
    <t>La unidad de La Florida no contaba con báscula en la cocina, lo que interrumpe e impide el adecuado control a los alimentos enviados por el Economato.</t>
  </si>
  <si>
    <t>La báscula presentaba inexactitud en el pesaje y por tanto se encontraba en mantenimiento</t>
  </si>
  <si>
    <t xml:space="preserve">Realizar una visita anual a la Unidad de Protección Integral la Florida para verificar el estado de la báscula </t>
  </si>
  <si>
    <t>Visita anual</t>
  </si>
  <si>
    <t>Visita realizada / Visita programada (1)*100</t>
  </si>
  <si>
    <t>Acta de inspección</t>
  </si>
  <si>
    <t>Soporte de ejecucion actividades</t>
  </si>
  <si>
    <t>Verificando soportes adjuntos, se evidencia informe de mantenimiento realizado a las UPIs mendiante contrato 1734-2021, sin embargo aun no se ha realizado la visita anual para verificar la báscula de la UPI Florida.</t>
  </si>
  <si>
    <t>Pendiente realizar visita anual para verificar báscula de la UPI Florida.</t>
  </si>
  <si>
    <t>Si bien se observa documento soporte de la calibracion de las basculas en distinas unidades incluida la florida, no se presento evidencia de anual correspondiente para la verificacion de la bascula, accion en tiempor de ejecucion</t>
  </si>
  <si>
    <r>
      <rPr>
        <b/>
        <sz val="10"/>
        <color rgb="FF000000"/>
        <rFont val="Arial"/>
      </rPr>
      <t xml:space="preserve">PRIMER SEGUIMIENTO 2022: 
</t>
    </r>
    <r>
      <rPr>
        <sz val="10"/>
        <color rgb="FF000000"/>
        <rFont val="Arial"/>
      </rPr>
      <t xml:space="preserve">Mediante el contrato 1734-2021 se realizó mantenimiento a las básculas en la UPI LA FLORIDA el 03 de diciembre de 2021. Se tiene programada visita para el mes de junio de inspección a dichas básculas. 
Estado: La actividad continua en ejecución
</t>
    </r>
    <r>
      <rPr>
        <b/>
        <sz val="10"/>
        <color rgb="FF000000"/>
        <rFont val="Arial"/>
      </rPr>
      <t xml:space="preserve">
SEGUNDO SEGUIMIENTO 2022:
</t>
    </r>
    <r>
      <rPr>
        <sz val="10"/>
        <color rgb="FF000000"/>
        <rFont val="Arial"/>
      </rPr>
      <t>Se incluyó dentro del Plan Anual de Adquisiciones la contratacion del mantenimiento y calibracion de las basculas de las UPIs de la entidad, y la contratacion del mismo se encuentra en proceso.
Estado: La actividad continua en ejecución</t>
    </r>
  </si>
  <si>
    <r>
      <t xml:space="preserve">PRIMER SEGUIMIENTO 2022: 
</t>
    </r>
    <r>
      <rPr>
        <sz val="10"/>
        <rFont val="Arial"/>
        <family val="2"/>
      </rPr>
      <t xml:space="preserve">Informe con fecha del 21 de febrero de 2022, del contrato 1734-2021
</t>
    </r>
    <r>
      <rPr>
        <b/>
        <sz val="10"/>
        <rFont val="Arial"/>
        <family val="2"/>
      </rPr>
      <t xml:space="preserve">
SEGUNDO SEGUIMIENTO 2022:
</t>
    </r>
    <r>
      <rPr>
        <sz val="10"/>
        <rFont val="Arial"/>
        <family val="2"/>
      </rPr>
      <t>Modificación al PAAC - proceso verificación y calibración básculas entidad</t>
    </r>
  </si>
  <si>
    <t>Adjuntar las evidencias de la realización de la visita anual a la Unidad de Protección Integral la Florida en donde se verifique el estado óptimo de la báscula</t>
  </si>
  <si>
    <t xml:space="preserve">Acción vencida desde el 01/08/2022.
</t>
  </si>
  <si>
    <t>PMAI-2021-117</t>
  </si>
  <si>
    <t>8.12</t>
  </si>
  <si>
    <t>2021H139</t>
  </si>
  <si>
    <t xml:space="preserve">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t>
  </si>
  <si>
    <t xml:space="preserve">Se observa la carencia de   un lineamiento estandarizado  frente al manejo de los espacios de almacenamiento de los elementos  de consumo en las UPI, en el SIGID, que haga sostenible las acciones en el tiempo.  </t>
  </si>
  <si>
    <t xml:space="preserve">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t>
  </si>
  <si>
    <t xml:space="preserve">Un (1) Documento formalizado y socializado </t>
  </si>
  <si>
    <t>Se evidencia  en el manual de procesos la actualización del documento GESTIÓN Y CONTROL DE ELEMENTOS 
DE CONSUMO Y CONSUMO CONTROLADO UBICADOS EN LOS ESPACIOS DE ALMACENAMIENTO DE LAS UNIDADES DE PROTECCIÓN INTEGRAL con fecha 13 de enero de 2022.</t>
  </si>
  <si>
    <t xml:space="preserve">Responsable Unidad de Protección Integral la Florida.
Coordinador área de salud. </t>
  </si>
  <si>
    <t>PMAI-2021-118</t>
  </si>
  <si>
    <t>9.1.</t>
  </si>
  <si>
    <t>2021H140</t>
  </si>
  <si>
    <t>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t>
  </si>
  <si>
    <t xml:space="preserve">Carencia de carteles o avisos que promuevan el autocuidado frente a COVID 19 .  </t>
  </si>
  <si>
    <t xml:space="preserve">Elaborar o gestionar por parte del área de salud y la responsable de UPI,  carteles visibles que promuevan el autocuidado. </t>
  </si>
  <si>
    <t xml:space="preserve">Carteles visibles en espacios de uso común. </t>
  </si>
  <si>
    <t xml:space="preserve">Carteles visibles en espacios de uso común/Cárteles a fijar (10). </t>
  </si>
  <si>
    <t>*Soporte visual de los carteles fijados
*Socialización del propósito de los carteles con la comunidad  de la UPI, documentado mediante acta.</t>
  </si>
  <si>
    <t>Se evidencia la realización de implementación y socialización de la señalización relacionada con el autocuidado</t>
  </si>
  <si>
    <t>Se evidencia la realización de implementación y socialización de la señalización relacionada con el autocuidado con 9 actas de las unidades la florida, Arcadia, Bosa, Conservatorio entre otros.</t>
  </si>
  <si>
    <t>PMAI-2021-119</t>
  </si>
  <si>
    <t>2021H141</t>
  </si>
  <si>
    <t xml:space="preserve">Se evidenció la falta de oportunidad y deficiencias en el mantenimiento preventivo y correctivo para la debida conservación de las condiciones físicas de la infraestructura de la Unidad de La Florida </t>
  </si>
  <si>
    <t>En el presupuesto de la entidad no se contemplo el mantenimiento integral de la UPI, solo el mantenimiento de las áreas que se encuentran en operación.</t>
  </si>
  <si>
    <t>Realizar un diagnóstico del estado actual de la infraestructura, incluyendo el presupuesto de intervención del mantenimiento integral de la UPI La Florida</t>
  </si>
  <si>
    <t>Diagnóstico Infraestructura UPI La Florida</t>
  </si>
  <si>
    <t>Diagnóstico Infraestructura UPI La Florida realizado / Diagnóstico Infraestructura UPI La Florida programado (1)*100</t>
  </si>
  <si>
    <t>Diagnóstico UPI La Florida</t>
  </si>
  <si>
    <t xml:space="preserve">verificando soportes adjuntos, se evidencia diagnostico técnico de la UPI Florida, sin embargo queda pendiente la inclución del presupuesto. </t>
  </si>
  <si>
    <t>Pendiente incluir en el diagnostico el presupuestocomo lo indica la actividad</t>
  </si>
  <si>
    <t>Se observa el diagnóstico técnico realizado, hace falta incluir el presupuesto asociado al diagnostica</t>
  </si>
  <si>
    <r>
      <rPr>
        <b/>
        <sz val="10"/>
        <color rgb="FF000000"/>
        <rFont val="Arial"/>
      </rPr>
      <t xml:space="preserve">PRIMER SEGUIMIENTO 2022: 
</t>
    </r>
    <r>
      <rPr>
        <sz val="10"/>
        <color rgb="FF000000"/>
        <rFont val="Arial"/>
      </rPr>
      <t xml:space="preserve">Se realizó un diagnóstico técnico general de la UPI FLORIDA con el fin de identificar las actividades necesarias para realizar mantenimientos correctivos y periódicos de la infraestructura física. Se adelantará el presupuesto de intervención del mantenimiento integral de la UPI La Florida para incluir en el diagnóstico. 
Estado: La actividad continua en ejecución
</t>
    </r>
    <r>
      <rPr>
        <b/>
        <sz val="10"/>
        <color rgb="FF000000"/>
        <rFont val="Arial"/>
      </rPr>
      <t xml:space="preserve">
SEGUNDO SEGUIMIENTO 2022:
</t>
    </r>
    <r>
      <rPr>
        <sz val="10"/>
        <color rgb="FF000000"/>
        <rFont val="Arial"/>
      </rPr>
      <t>Se realizó diagnóstico de la UPI La Florida, identificando el estado actual de suelos, paredes, cubiertas, redes eléctricas, hidrosanitarias, y zonas exteriores. Se adjunta registro fotográfico para cada una de las zonas observadas.
Se elaboró presupuesto de ejecución de mantenimiento y actividades correctivas a la infraestructura física de la UPI La Florida. Se incluye el valor de la mano de obra que se hace necesario para la ejecución de dichas actividades
Resultado y análisis del indicador: ((1/1))*100%=100% Se realizó un diagnóstico a la UPI La Florida de un diagnóstico que se encontraba programado, reportando un 100% de cumplimiento en el indicador. 
De acuerdo con la causa identificada, la misma se encuentra subsanada al incluír la UPI La Florida en el cronograma de mantenimiento de bienes inmuebles de 2022, por lo cual durante el transcurso del año se han relizado intervenciones integrales a la infraestructura de la unidad, cuya ejecución se puede evidenciar en los informes semanales de intervención del área.
Lo anterior evidencia que dentro del presupuesto de la entidad se contemplaron recursos para efectuar el mantenimiento integral de la UPI La Florida, lo que incluye recursos humanos, técnicos y físicos.
Estado: La actividad se encuentra finalizada.</t>
    </r>
  </si>
  <si>
    <r>
      <t xml:space="preserve">PRIMER SEGUIMIENTO 2022: 
</t>
    </r>
    <r>
      <rPr>
        <sz val="10"/>
        <color rgb="FF000000"/>
        <rFont val="Arial"/>
        <family val="2"/>
      </rPr>
      <t xml:space="preserve">Diagnóstico Técnico general de la infraestructura de la UPI FLORIDA
</t>
    </r>
    <r>
      <rPr>
        <b/>
        <sz val="10"/>
        <color rgb="FF000000"/>
        <rFont val="Arial"/>
        <family val="2"/>
      </rPr>
      <t xml:space="preserve">
SEGUNDO SEGUIMIENTO 2022:
</t>
    </r>
    <r>
      <rPr>
        <sz val="10"/>
        <color rgb="FF000000"/>
        <rFont val="Arial"/>
        <family val="2"/>
      </rPr>
      <t>1. Diagnóstico general de la infraestructura de la UPI La Florida
2. Presupuesto mantenimiento UPI La Florida.
3, Cronograma de mantenimiento de bienes inmuebles 2022
4. Muestra informes semanales de intervención UPI La Florida</t>
    </r>
  </si>
  <si>
    <t>Se evidenció el diligenciamiento del  formato: Diagnóstico técnico general del bien inmueble, identificado con código A-MBI-FT-013 del 22/05/2019, correspondiente a la UPI La Florida, en el que se detalla el estado actual de la infraestructura.
Así mismo, se evidenció archivo en formato Excel denominado: PRESUPUESTO GENERAL LA FLORIDA, en el que discrimina el presupuesto general estimado para el mantenimiento integral de la UPI La Florida.</t>
  </si>
  <si>
    <t xml:space="preserve">STMEO
Responsable Unidad de Protección Integral la Florida.
</t>
  </si>
  <si>
    <t>PMAI-2021-120</t>
  </si>
  <si>
    <t>2021H142</t>
  </si>
  <si>
    <t>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t>
  </si>
  <si>
    <t xml:space="preserve"> No se proyecto en la entrega de vestuario el numero de cupos a ocupar en la Florida de los jóvenes de Semáforo.</t>
  </si>
  <si>
    <t xml:space="preserve">Entrega de vestuario a los jóvenes que ingresan a la Florida durante el primer mes de estadía en la Florida . </t>
  </si>
  <si>
    <t xml:space="preserve">Numero de jóvenes con vestuario entregado.  </t>
  </si>
  <si>
    <t xml:space="preserve">Numero de jóvenes que cuentan con vestuario/ Numero de jóvenes a los cuales les entregan vestuario a su ingreso durante el primer mes. </t>
  </si>
  <si>
    <t xml:space="preserve">*Soporte entrega de vestuario en el formato   ENTREGA DE ELEMENTOS DE CONSUMO PARA EL DESARROLLO DE ACTIVIDADES A NNAJ M-MEX-FT-016. </t>
  </si>
  <si>
    <t>No fueron aportadas evidencias para este seguimiento, el proceso manifiesta entregar avance en el proximo seguimiento. La actividad se encuentra en ejecución.</t>
  </si>
  <si>
    <r>
      <t>Avance actividades:
Segundo seguimiento:
Durante el periodo de ejecución de la acción se realizó el ingreso de</t>
    </r>
    <r>
      <rPr>
        <sz val="11"/>
        <color rgb="FF000000"/>
        <rFont val="Calibri"/>
        <family val="2"/>
        <scheme val="minor"/>
      </rPr>
      <t xml:space="preserve">  241 jóvenes,  que superaron la fase pre semáforo en la UPI Oasis y pasaron a la fase Semáforo en la UPI la Florida, a los cuales en cumplimiento de la acción formulada se realizó la entrega de vestuario durante el primer mes de estadía en la UPI Florida.
</t>
    </r>
    <r>
      <rPr>
        <b/>
        <sz val="11"/>
        <color rgb="FF000000"/>
        <rFont val="Calibri"/>
        <family val="2"/>
        <scheme val="minor"/>
      </rPr>
      <t xml:space="preserve">
Resultado del Indicador : 
</t>
    </r>
    <r>
      <rPr>
        <sz val="11"/>
        <color rgb="FF000000"/>
        <rFont val="Calibri"/>
        <family val="2"/>
        <scheme val="minor"/>
      </rPr>
      <t xml:space="preserve">
241  jóvenes que con entrega de vestuario durante el primer mes de estadía/ 241 jóvenes  que ingresaron a Florida,  para iniciar proceso semáforo. 
</t>
    </r>
    <r>
      <rPr>
        <b/>
        <sz val="11"/>
        <color rgb="FF000000"/>
        <rFont val="Calibri"/>
        <family val="2"/>
        <scheme val="minor"/>
      </rPr>
      <t xml:space="preserve">
Análisis del Indicador:
</t>
    </r>
    <r>
      <rPr>
        <sz val="11"/>
        <color rgb="FF000000"/>
        <rFont val="Calibri"/>
        <family val="2"/>
        <scheme val="minor"/>
      </rPr>
      <t xml:space="preserve">
Se da cumplimiento del 100%, dado que  se realizó la entrega de vestuario a los 241 jóvenes que ingresaron a la UPI Florida durante  su primer mes de estadía. </t>
    </r>
  </si>
  <si>
    <t>Para evidenciar el cumplimiento de la acción se aporta:
-Listado 89   jóvenes que ingresaron a UPI Florida el 26 de marzo, y formato de entrega  de vestuario firmado por cada beneficiario.
-Listado 81   jóvenes que ingresaron a UPI Florida el 12 de mayo, y formato de entrega  de vestuario firmado por cada beneficiario.
-Listado 71   jóvenes que ingresaron a UPI Florida el 5 de julio y formato de entrega  de vestuario firmado por cada beneficiario.</t>
  </si>
  <si>
    <t>Se evidenciaron los siguientes listados de soporte entrega de vestuario en el formato   ENTREGA DE ELEMENTOS DE CONSUMO PARA EL DESARROLLO DE ACTIVIDADES A NNAJ M-MEX-FT-016: -Listado 89   jóvenes que ingresaron a UPI Florida el 26 de marzo, y formato de entrega  de vestuario firmado por cada beneficiario.
-Listado 81   jóvenes que ingresaron a UPI Florida el 12 de mayo, y formato de entrega  de vestuario firmado por cada beneficiario.
-Listado 71   jóvenes que ingresaron a UPI Florida el 5 de julio y formato de entrega  de vestuario firmado por cada beneficiario.</t>
  </si>
  <si>
    <t>PMAI-2021-121</t>
  </si>
  <si>
    <t>2021H143</t>
  </si>
  <si>
    <t>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t>
  </si>
  <si>
    <t xml:space="preserve">
Responsable de UPI Florida </t>
  </si>
  <si>
    <t>PMAI-2021-122</t>
  </si>
  <si>
    <t>9.5</t>
  </si>
  <si>
    <t>2021H144</t>
  </si>
  <si>
    <t>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t>
  </si>
  <si>
    <t xml:space="preserve">No se había identificado la necesidad de documentar las novedades que presentan frente al numero de preparaciones realizadas.  
</t>
  </si>
  <si>
    <t xml:space="preserve">Implementar en la UPI Florida un formato que de cuenta de las preparaciones realizadas frente a las servidas conforme a cobertura, que incluya un espacio para observaciones cuando se presenten novedades. </t>
  </si>
  <si>
    <t xml:space="preserve">Un formato implementado </t>
  </si>
  <si>
    <t xml:space="preserve">*Formato implementado. </t>
  </si>
  <si>
    <t xml:space="preserve">El formato que se adjunta no se evidencia que haya sido oficializado dentro del sistema integrado. </t>
  </si>
  <si>
    <t>Oficializar el documento dentro del SIGID</t>
  </si>
  <si>
    <t>Se evidencia el borrador del Instructivo de diligenciamiento Formato control de porciones</t>
  </si>
  <si>
    <t xml:space="preserve">Primer seguimiento:
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
Segundo seguimiento:
Avance de actividades
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Resultado del  Indicador :
Formato control de porciones implementado= 100%.
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t>
  </si>
  <si>
    <t>Para evidenciar el cumplimiento de la acción se aporta:
Formatos Implementados en la UPI Florida .</t>
  </si>
  <si>
    <t>Oficializar el formato</t>
  </si>
  <si>
    <t>Se evidencia los Formatos Implementados en la UPI Florida, sin embargo esta pendiene oficializar el mismo.</t>
  </si>
  <si>
    <t xml:space="preserve">Gerente del proyecto - 
STMEO  </t>
  </si>
  <si>
    <t>PMAI-2021-123</t>
  </si>
  <si>
    <t>AUDITORÍA ÁREA SOCIO-LEGAL Y JUSTICIA RESTAURATIVA VIGENCIA 2021-PERIODO AUDITADO VIGENCIA 2020</t>
  </si>
  <si>
    <t>2021H145</t>
  </si>
  <si>
    <t>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t>
  </si>
  <si>
    <t xml:space="preserve">No se cuenta con el equipo psicosocial que atienda los Procesos Administrativos de Restablecimiento de Derechos de los NNA y falta la articulación con ICBF </t>
  </si>
  <si>
    <t xml:space="preserve">1. Fortalecer el talento humano que se encarga del seguimiento a las acciones de PARD . </t>
  </si>
  <si>
    <t xml:space="preserve">Fortalecimiento de talento humano para realizar las acciones de seguimiento a PARD. </t>
  </si>
  <si>
    <t>Numero de personas asignadas/numero de personas a asignar (1)</t>
  </si>
  <si>
    <t xml:space="preserve">Contratos de prestación de servicios en os que se incluye la obligación. </t>
  </si>
  <si>
    <t>No se encientra evidencia de la realziación de la actividad</t>
  </si>
  <si>
    <t>Se solicitó reformulación de fecha mediante radicado Número2022IE5305</t>
  </si>
  <si>
    <t xml:space="preserve">Fortalecer el talento humano que se encarga del seguimiento a las acciones de PARD . </t>
  </si>
  <si>
    <t xml:space="preserve">Área Sociolegal y Justicia Restaurativa
oficina Asesora de planeación.  </t>
  </si>
  <si>
    <t>Sociolegal y justicia restaurativa</t>
  </si>
  <si>
    <t>PMAI-2021-124</t>
  </si>
  <si>
    <t>No se cuenta con un indicador de gestión como punto de control que permita realizar y verificar el seguimiento al PARD  y   que permita mantener actualizado el 100% de los registro y seguimientos identificados por el área y que cuenten con PARD.</t>
  </si>
  <si>
    <t xml:space="preserve">Realizar seguimiento mensual a las acciones del PARD teniendo en cuenta la base de datos generada por el SIMI, a través del seguimiento del indicador de gestión.   
</t>
  </si>
  <si>
    <t>Seguimiento a PARD</t>
  </si>
  <si>
    <t># NNA con PARD  que presentan seguimiento  / # NNA identificados con PARD .</t>
  </si>
  <si>
    <t xml:space="preserve">Seguimiento mensual a la Hoja de vida del indicador diligenciada y soportada con el reporte de las acciones en SIMI </t>
  </si>
  <si>
    <r>
      <rPr>
        <b/>
        <sz val="11"/>
        <color rgb="FF000000"/>
        <rFont val="Calibri"/>
      </rPr>
      <t xml:space="preserve">Segundo seguimiento:
Avance de actividades
</t>
    </r>
    <r>
      <rPr>
        <sz val="11"/>
        <color rgb="FF000000"/>
        <rFont val="Calibri"/>
      </rPr>
      <t xml:space="preserve">
Los profesionales del área Sociolegal  realizaron el seguimiento mensual a las acciones del PARD teniendo en cuenta la base de datos generada por el SIMI, a través del seguimiento del indicador de gestión, para lo cual se identificaron a </t>
    </r>
    <r>
      <rPr>
        <b/>
        <sz val="11"/>
        <color rgb="FF000000"/>
        <rFont val="Calibri"/>
      </rPr>
      <t xml:space="preserve"> </t>
    </r>
    <r>
      <rPr>
        <sz val="11"/>
        <color rgb="FF000000"/>
        <rFont val="Calibri"/>
      </rPr>
      <t xml:space="preserve">186 NNAJ, con PARD Abierto y se realiza seguimiento a 174,  realizando el seguimiento a los mismos. A corte Junio, el indicador alcanzo un nivel máximo de la meta fijada del 70%. 
</t>
    </r>
    <r>
      <rPr>
        <b/>
        <sz val="11"/>
        <color rgb="FF000000"/>
        <rFont val="Calibri"/>
      </rPr>
      <t xml:space="preserve">
Resultado del  Indicador :
Seguimiento mensual a la hoja de vida del indicador de seguimiento a PARD=100%
Análisis del Indicador:</t>
    </r>
    <r>
      <rPr>
        <sz val="11"/>
        <color rgb="FF000000"/>
        <rFont val="Calibri"/>
      </rPr>
      <t xml:space="preserve"> Se da cumplimiento al 100% de la acción dado que se realiza el seguimiento mensual a los NNA identificados con PARD, a través del indicador formulado y conforme al reporte SIMI. </t>
    </r>
  </si>
  <si>
    <t>Para evidenciar el cumplimiento de la acción se aporta:
Hoja de vida del indicador de gestión de seguimiento a PAR, diligenciada con corte a Junio y reporte SIMI,</t>
  </si>
  <si>
    <t>Seguimiento mensual a la Hoja de vida del indicador diligenciada y soportada con el reporte de las acciones en SIMI  (soportes de la actividad descrita)</t>
  </si>
  <si>
    <t>En la evidencia aportada no es clara la informacion, si bien se observa un cuadro con los comportamientos mensual del indicador, el archivo de misin no es claro.</t>
  </si>
  <si>
    <t xml:space="preserve">Área Sociolegal y Justicia Restaurativa 
Área sicosocial  Contextos </t>
  </si>
  <si>
    <t>PMAI-2021-125</t>
  </si>
  <si>
    <t xml:space="preserve">No se cuenta con una condición en el instructivo que permita identificar cuando se debe realizar registro o actualización del estado del PARD de un NNA para así realizar seguimiento del estado del caso. </t>
  </si>
  <si>
    <t xml:space="preserve">Realizar mesa de trabajo con el área sicosocial, y contextos territorio, internado y externado   para actualizar definir el área responsable de la actualización de la ficha de ingreso. </t>
  </si>
  <si>
    <t xml:space="preserve">Mesa de trabajo  </t>
  </si>
  <si>
    <t xml:space="preserve">Una mesa de trabajo realizada </t>
  </si>
  <si>
    <t xml:space="preserve">Acta de la mesa realizada </t>
  </si>
  <si>
    <t>Se evidencia la realización de la mesa de trabajo en donde se determinar que los responsables de la actualización de la ficha de ingreso</t>
  </si>
  <si>
    <t>Se tiene soporte del 25 de febrero de 2022 en doinde se realizo mesa de trabajo designación de responsables actualización ficha de ingreso</t>
  </si>
  <si>
    <t xml:space="preserve">Área Sociolegal y Justicia Restaurativa 
Área sicosocial  </t>
  </si>
  <si>
    <t>PMAI-2021-126</t>
  </si>
  <si>
    <t xml:space="preserve">Ajustar, formalizar e implementar en  las condiciones del instructivo de "RESTABLECIMIENTO DE DERECHOS DE  NIÑOS, NIÑAS Y ADOLESCENTES CON SUS 
DERECHOS AMENAZADOS,  INOBSERVADOS O VULNERADOS M-MSL-IN-006, que la ficha de ingreso debe ser actualizada cuando se identifique una situación de PARD, y el área encargada de realizar la actualización d el ficha de ingreso.      </t>
  </si>
  <si>
    <t xml:space="preserve">Instructivo ajustado, formalizado e implementado  </t>
  </si>
  <si>
    <t xml:space="preserve">Un instructivo ajustado, formalizado e implementado  </t>
  </si>
  <si>
    <t xml:space="preserve">Instructivo ajustado y formalizado.
Ficha de ingreso actualizada reflejada en reporte SIMI, en los casos que aplique.  
</t>
  </si>
  <si>
    <r>
      <rPr>
        <b/>
        <sz val="11"/>
        <color rgb="FF000000"/>
        <rFont val="Calibri"/>
      </rPr>
      <t xml:space="preserve">Segundo seguimiento:
Avance de actividades
</t>
    </r>
    <r>
      <rPr>
        <sz val="11"/>
        <color rgb="FF000000"/>
        <rFont val="Calibri"/>
      </rPr>
      <t xml:space="preserve">
SE realizó el ajuste al instructivo de "RESTABLECIMIENTO DE DERECHOS DE  NIÑOS, NIÑAS Y ADOLESCENTES CON SUS  DERECHOS AMENAZADOS,  INOBSERVADOS O VULNERADOS M-MSL-IN-006, incluyendo la condición</t>
    </r>
    <r>
      <rPr>
        <i/>
        <sz val="11"/>
        <color rgb="FF000000"/>
        <rFont val="Calibri"/>
      </rPr>
      <t xml:space="preserve"> 3.9. El Área Socio legal y Justicia Restaurativa será el área encargada de actualizar la ficha de ingreso del beneficiario, cuando desde cualquier dependencia misional del IDIPRON se identifique una situación de PARD, la cual no fue reportada en la ficha de ingreso en el momento de su aplicación inicial. Posteriormente el profesional asignado del área socio legal remitirá correo electrónico a la Unidad de Protección Integral en la cual se identificó al beneficiario con PARD con una captura de pantalla de . dicha actualización, las cuales reposaran en una carpeta de One Drive del área, </t>
    </r>
    <r>
      <rPr>
        <sz val="11"/>
        <color rgb="FF000000"/>
        <rFont val="Calibri"/>
      </rPr>
      <t xml:space="preserve">como acción de implementación el área envió un correo a todas dependencias misionales recomendando a  hacer el reporte al Área Socio legal cuando se identifique una situación de PARD para que desde el área socio legal se verifique la información y se actualice la ficha de ingreso del NNA. A la fecha del reporte, el área sociolegal no recibe de las UPI reporte de NNA con PARD, que requiera la ficha de ingreso. La modificación al instructivo corresponde al 26 de Agosto de 2022.
</t>
    </r>
    <r>
      <rPr>
        <b/>
        <sz val="11"/>
        <color rgb="FF000000"/>
        <rFont val="Calibri"/>
      </rPr>
      <t xml:space="preserve">
Resultado del  Indicador :
Un instructivo ajustado, formalizado e implementado= 100%</t>
    </r>
    <r>
      <rPr>
        <sz val="11"/>
        <color rgb="FF000000"/>
        <rFont val="Calibri"/>
      </rPr>
      <t xml:space="preserve"> 
</t>
    </r>
    <r>
      <rPr>
        <b/>
        <sz val="11"/>
        <color rgb="FF000000"/>
        <rFont val="Calibri"/>
      </rPr>
      <t xml:space="preserve">
Análisis del Indicador:</t>
    </r>
    <r>
      <rPr>
        <sz val="11"/>
        <color rgb="FF000000"/>
        <rFont val="Calibri"/>
      </rPr>
      <t xml:space="preserve"> Se da cumplimiento al 100% de la acción dado que se realiza el ajuste del instructivo ESTABLECIMIENTO DE DERECHOS DE  NIÑOS, NIÑAS Y ADOLESCENTES CON SUS  DERECHOS AMENAZADOS,  INOBSERVADOS O VULNERADOS M-MSL-IN-006.
 </t>
    </r>
  </si>
  <si>
    <t>Para evidenciar el cumplimiento de la acción se aporta:
"RESTABLECIMIENTO DE DERECHOS DE  NIÑOS, NIÑAS Y ADOLESCENTES CON SUS  DERECHOS AMENAZADOS,  INOBSERVADOS O VULNERADOS M-MSL-IN-006, ver pagina 1, condición 3.9.
Captura del correo de  MIPG del 26-09-2022.
-Correo remitido por el área sociolegal del 26-08-2022</t>
  </si>
  <si>
    <t xml:space="preserve">Instructivo ajustado y formalizado.
Ficha de ingreso actualizada reflejada en reporte SIMI, en los casos que aplique (implementación).  
</t>
  </si>
  <si>
    <t>Se observa el documento "RESTABLECIMIENTO DE DERECHOS DE NIÑOS, NIÑAS Y ADOLESCENTES CON SUS DERECHOS AMENAZADOS, INOBSERVADOS O VULNERADOS M-MSL-IN-006, condición 3.9. la cual señala “El Área Socio legal y Justicia Restaurativa será el área encargada de actualizar la ficha de ingreso del beneficiario, cuando desde cualquier dependencia misional del IDIPRON se identifique una situación de PARD”</t>
  </si>
  <si>
    <t xml:space="preserve">Equipos psicosociales de las unidades y/o territorio y/o área psicosocial 
</t>
  </si>
  <si>
    <t>Alineacion o actualizada de la información</t>
  </si>
  <si>
    <t>PMAI-2021-127</t>
  </si>
  <si>
    <t xml:space="preserve">10.2 </t>
  </si>
  <si>
    <t>2021H146</t>
  </si>
  <si>
    <t>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t>
  </si>
  <si>
    <t xml:space="preserve">Actualizar la ficha de ingreso en el   momento en que el área Sociolegal o los equipos psicosociales detectan una apertura de PARD </t>
  </si>
  <si>
    <t>Actualización ficha de ingreso de los NNAJ</t>
  </si>
  <si>
    <t xml:space="preserve"># de NNA con actualización de ficha de ingreso de los NNAJ con proceso de "atención caso jurídico, Prácticas Restaurativas y restablecimiento de derechos -PARD"/ NNA identificados con PARD </t>
  </si>
  <si>
    <t xml:space="preserve">Ficha de ingreso actualizada frente al conocimiento de PARD cuando el NNA ha ingresado </t>
  </si>
  <si>
    <t>A fecha del reporte,  el área sociolegal no recibe de las UPI reporte de NNA con PARD, que requiera la ficha de ingreso. La modificación al instructivo corresponde al 26 de Agosto de 2022.</t>
  </si>
  <si>
    <t>Se aporta evidencia fotografica de las fichas de ingreso actualizadas del SIMI</t>
  </si>
  <si>
    <t xml:space="preserve">Área Sociolegal y Justicia Restaurativa
Soporte SIMI  </t>
  </si>
  <si>
    <t>PMAI-2021-128</t>
  </si>
  <si>
    <t xml:space="preserve">Cuando se identifica una situación de PARD, en los comités de ingreso a internados, el registro se hace en ficha FOS y acta, con posibilidad de perdida de trazabilidad de la información. </t>
  </si>
  <si>
    <t xml:space="preserve">Crear un parámetro en el SIMI, en el cual se registre, la consulta de PARD Y el resultado de la misma para hacer el seguimiento. </t>
  </si>
  <si>
    <t xml:space="preserve">Parámetro creado </t>
  </si>
  <si>
    <t xml:space="preserve">Un parámetro creado en SIMI </t>
  </si>
  <si>
    <t>Parámetro creado y aplicado</t>
  </si>
  <si>
    <r>
      <t xml:space="preserve">Segundo seguimiento:
</t>
    </r>
    <r>
      <rPr>
        <b/>
        <sz val="11"/>
        <color rgb="FF000000"/>
        <rFont val="Calibri"/>
        <family val="2"/>
        <scheme val="minor"/>
      </rPr>
      <t xml:space="preserve">
Avance de actividades:
</t>
    </r>
    <r>
      <rPr>
        <sz val="11"/>
        <color rgb="FF000000"/>
        <rFont val="Calibri"/>
        <family val="2"/>
        <scheme val="minor"/>
      </rPr>
      <t xml:space="preserve">
Se creo en el SIMI el Parámetro,  entrevista caso Jurídico - consulta de antecedentes ,  en el cual se registra, la consulta de PARD y el resultado de la misma para hacer el seguimiento.
Resultado del  Indicador :
Un parámetro creado en SIMI =100%
</t>
    </r>
    <r>
      <rPr>
        <b/>
        <sz val="11"/>
        <color rgb="FF000000"/>
        <rFont val="Calibri"/>
        <family val="2"/>
        <scheme val="minor"/>
      </rPr>
      <t xml:space="preserve">
Análisis del Indicador:
</t>
    </r>
    <r>
      <rPr>
        <sz val="11"/>
        <color rgb="FF000000"/>
        <rFont val="Calibri"/>
        <family val="2"/>
        <scheme val="minor"/>
      </rPr>
      <t>Se da cumplimiento al 100% de la acción toda vez que se creo el parámetro propuesto en la acción.</t>
    </r>
  </si>
  <si>
    <t>Para evidenciar el cumplimiento de la acción se aporta:
-Captura de SIMI del parámetro creado
-Reporte SIMI, que da cuenta de consulta de antecedentes, apertura de PARD, seguimiento y acciones.</t>
  </si>
  <si>
    <t>Se observa evidencia en imaguen de los parametros en el aplicativo SIMI</t>
  </si>
  <si>
    <t>PMAI-2021-129</t>
  </si>
  <si>
    <t>2021H147</t>
  </si>
  <si>
    <t>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t>
  </si>
  <si>
    <t xml:space="preserve">No se encuentran alineados con el formato " Atención Práctica Restaurativa- M-MSL-FT-010" y el procedimiento "Práctica Restaurativa -M-MSL-PR-001" </t>
  </si>
  <si>
    <t>Alinear y/o crear parámetros en el SIMI en el formulario "Entrevista caso jurídico/Restablecimiento de Derechos" TIPO CASO JURÍDICO- TEMA CASO JURÍDICO teniendo en cuenta el formato "Atención Práctica Restaurativa M-MSL-FT-010" y el procedimiento "Práctica Restaurativa M-MSL-PR-001"a fin de consolidar la información y contar con la trazabilidad que se realiza a las prácticas Restaurativas.</t>
  </si>
  <si>
    <t>Parámetros creados en SIMI conforme a las condiciones Práctica Restaurativa M-MSL-PR-001"</t>
  </si>
  <si>
    <t>Parámetros creados en SIMI /Parámetros a crear conforme a formato 011-creacion de parámetros</t>
  </si>
  <si>
    <t xml:space="preserve">Captura SIMI, y registro SIMI  del uso de los parámetros. </t>
  </si>
  <si>
    <r>
      <t xml:space="preserve">Segundo Seguimiento:
Avance de actividades:
 Desde el área Sociolegal se solicitó la creación del Parámetro- Inicio de practica restaurativa. Cuya ruta se estableció en el SIMI: Modulo Sociolegal, Formulario, Entrevista caso Jurídica/Restablecimiento de derecho: tipo caso jurídico: Practica restaurativa/ tema caso juridico:Inicio de practica restaurativa.
A través del parámetro el profesional realiza el inicio de la practica, el seguimiento y el cierre el cierre,  identificando así la trazabilidad de la practica.
</t>
    </r>
    <r>
      <rPr>
        <b/>
        <sz val="11"/>
        <color rgb="FF000000"/>
        <rFont val="Calibri"/>
        <family val="2"/>
        <scheme val="minor"/>
      </rPr>
      <t xml:space="preserve">
Análisis del Indicador:
(1) un</t>
    </r>
    <r>
      <rPr>
        <sz val="11"/>
        <color rgb="FF000000"/>
        <rFont val="Calibri"/>
        <family val="2"/>
        <scheme val="minor"/>
      </rPr>
      <t xml:space="preserve">  Parámetro creado  en SIMI  conforme a solicitud en  formato 011 SOLICITUD CREACIÓN PARÁMETROS YO MULTIVALORES SIMI E-PLA-FT =100%
</t>
    </r>
    <r>
      <rPr>
        <b/>
        <sz val="11"/>
        <color rgb="FF000000"/>
        <rFont val="Calibri"/>
        <family val="2"/>
        <scheme val="minor"/>
      </rPr>
      <t>Análisis del Indicador:</t>
    </r>
    <r>
      <rPr>
        <sz val="11"/>
        <color rgb="FF000000"/>
        <rFont val="Calibri"/>
        <family val="2"/>
        <scheme val="minor"/>
      </rPr>
      <t xml:space="preserve"> Se da cumplimiento al 100% de la acción, toda vez que se creo un parámetro en el SIMI  con el cual se refleja la trazabilidad de la practica restaurativa.</t>
    </r>
  </si>
  <si>
    <t>Para evidenciar el cumplimiento de la acción se aporta:
1011 SOLICITUD CREACIÓN PARÁMETROS YO MULTIVALORES SIMI E-PLA-FT- con el cual se solicita la creación del parámetro Incido Practica Restaurativa, y captura de la solicitud de la creación.
 2. Captura SIMI, de la creación del Parámetro.
3. Captura de la ruta del parámetro  inicio practica restaurativa en el SIMI  con su diligenciamiento en cual se puede observar que a través del parámetro se puede establecer la trazabilidad de la actividad.</t>
  </si>
  <si>
    <t xml:space="preserve">Se observa captura SIMI, de la creación del Parámetro  inicio practica restaurativa en el SIMI  </t>
  </si>
  <si>
    <t xml:space="preserve">Oficina Asesora de Jurídica 
Área Sociolegal </t>
  </si>
  <si>
    <t>PMAI-2021-130</t>
  </si>
  <si>
    <t>2021H148</t>
  </si>
  <si>
    <t>Se evidenció incumplimiento a la Ley 1755 de 2015 frente a los términos de los tiempos para resolver las
peticiones de acuerdo con el Art 14, cómo se puede evidenciar en el punto 15.1.2 Requerimientos Fuera de
Términos. Por lo cual se establece esta no conformidad compartida con el Área Sociolegal y el Área Jurídica
quien administra el correo de notificacionesjudiciales@idipron.gov.co, para que en conjunto se establezcan
acciones de mejora para minimizar el riesgo de responder las peticiones fuera de términos.</t>
  </si>
  <si>
    <t xml:space="preserve">existe una gran cantidad  de volumen de recepción de peticiones que llegan al buzón de notificaciones judiciales directamente y no son asignadas a un radicado que permita hacer seguimiento a la respuesta entregada a la ciudadanía en general. </t>
  </si>
  <si>
    <t xml:space="preserve">Remitir  al área de Gestión documental   las peticiones que se reciban  en el correo de  notificaciones judiciales para asignar un numero de radicado, al cual el   área que debe responder, dentro del día hábil  siguiente al  que se recibe la petición. </t>
  </si>
  <si>
    <t xml:space="preserve">Requerimientos externos transferidos y radicados </t>
  </si>
  <si>
    <t xml:space="preserve">Requerimientos externos transferidos y radicados dentro del día hábil  siguiente al   recibo de la petición  /Número de requerimientos recibidos en el correo de notificaciones judiciales </t>
  </si>
  <si>
    <t xml:space="preserve">Radicado asignado por el área de gestión documental </t>
  </si>
  <si>
    <t>Revisado el monitoreo registrado por el proceso y los soportes adjuntados se evidencia que se han enviado 4 correos desde la cuenta de notificaciones judiciales hacia el correo de administración documental y dicha área ha contestado con el numero del radicado asignado.
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t>
  </si>
  <si>
    <t xml:space="preserve">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t>
  </si>
  <si>
    <t>De las evidencias se observa que el proceso ha procedido a remisión de comunicaciones que se reciben al correo de notificaciones judiciales con el fin de atender derechos de petición, mostando efectividad de la acción.</t>
  </si>
  <si>
    <t xml:space="preserve">área Sociolegal y Justicia Restaurativa 
área de gestión documental  OAJ </t>
  </si>
  <si>
    <t>PMAI-2021-131</t>
  </si>
  <si>
    <t xml:space="preserve">Es necesario generar mesas de trabajo de cara a  las áreas responsables de entregar información. </t>
  </si>
  <si>
    <t xml:space="preserve">Generar una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</si>
  <si>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una mesa de trabajo realizada con el área de gestión documental  OAJ y el área de Sociolegal </t>
  </si>
  <si>
    <t xml:space="preserve">Se evidencia la realización de la mesa de trabajo en donde se establecen las estratégias </t>
  </si>
  <si>
    <t xml:space="preserve">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</si>
  <si>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Oficina Asesora de Jurídica
Área de sistemas  </t>
  </si>
  <si>
    <t>PMAI-2021-132</t>
  </si>
  <si>
    <t>no se había tenido en cuenta la necesidad de restringir la recepción de solicitudes al correo de notificaciones judiciales  de los actores externos y ciudadanía en general.</t>
  </si>
  <si>
    <t xml:space="preserve">Articular con el área de Sistemas la aplicación de restricciones del correo electrónico de notificacionesjudiciales@idipron.gov.co con el fin de el mismo se destine exclusivamente para el envío de información relacionada con los procesos judiciales </t>
  </si>
  <si>
    <t xml:space="preserve">Buzón electrónico  de notificaciones judiciales con restrictores </t>
  </si>
  <si>
    <t>Buzón electrónico  de notificaciones judiciales con restrictores</t>
  </si>
  <si>
    <t xml:space="preserve">Buzón electrónico  de notificaciones judiciales con restrictores
Acta de reunión con sistemas </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</si>
  <si>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</si>
  <si>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</si>
  <si>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 xml:space="preserve">Área Socio-legal y Justicia restaurativa
Oficina Asesora de Planeación. </t>
  </si>
  <si>
    <t>PMAI-2021-133</t>
  </si>
  <si>
    <t>2021H149</t>
  </si>
  <si>
    <t>No se cumple a cabalidad con el proceso de seguimiento al egreso de NNAJ, teniendo en cuenta el represamiento en los casos de la vigencia actual y los que aún se encuentran pendientes de vigencias anteriores.</t>
  </si>
  <si>
    <t>Los criterios para hacer seguimiento al egresos  son dirigidos al numero de asistencias , por tanto todo NNAJ que sale de IDIPRON se considera egresado.</t>
  </si>
  <si>
    <t>Reformular el documento interno para el seguimiento al egreso, determinando de conformidad con las etapas del modelo pedagógico las variables a tener en cuenta para especificar las condiciones del egresado.</t>
  </si>
  <si>
    <t>Documento modificado</t>
  </si>
  <si>
    <t xml:space="preserve"> Un (1)documentos modificado y oficializado </t>
  </si>
  <si>
    <t xml:space="preserve">Documento del área Socio-legal y justicia restaurativa ajustado y socializado </t>
  </si>
  <si>
    <r>
      <t xml:space="preserve">Segundo Seguimiento:
Avance de actividades:
</t>
    </r>
    <r>
      <rPr>
        <sz val="11"/>
        <color rgb="FF000000"/>
        <rFont val="Calibri"/>
        <family val="2"/>
        <scheme val="minor"/>
      </rPr>
      <t xml:space="preserve">
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t>
    </r>
  </si>
  <si>
    <t xml:space="preserve">Para evidenciar el avance  de la acción se aporta:
Documento formulado por los Profesionales que integran el equipo de seguimiento al egreso. - PROCESO DE SEGUIMIENTO AL NNAJ CON INASISTENCIA TEMPORAL Y LEGALIZACIÓN DEL RETIRO INSTITUCIONAL
 </t>
  </si>
  <si>
    <t>Reformular el documento interno para el seguimiento al egreso, determinando de conformidad con las etapas del modelo pedagógico las variables a tener en cuenta para especificar las condiciones del egresado. oficialización y socialización</t>
  </si>
  <si>
    <t>se observa borrador para la reformular el documento interno para el seguimiento al egreso, sin embargo presenta poco avance.</t>
  </si>
  <si>
    <t>PMAI-2021-134</t>
  </si>
  <si>
    <t xml:space="preserve">La capacidad operativa de los equipos es insuficiente para realizar las acciones de seguimiento al egreso. </t>
  </si>
  <si>
    <t xml:space="preserve">Formular , implementar y verificar el cumplimiento de un plan de contingencia, para realizar el seguimiento de los casos de NNAJ de vigencias anteriores y vigencia 2021.  </t>
  </si>
  <si>
    <t xml:space="preserve">Plan de contingencia </t>
  </si>
  <si>
    <t xml:space="preserve">Un plan de contingencia implementado </t>
  </si>
  <si>
    <t xml:space="preserve">Reporte SIMI
Actas de reunión
Reporte de avance de las acciones realizadas
cronograma del plan de contingencia </t>
  </si>
  <si>
    <r>
      <rPr>
        <b/>
        <sz val="11"/>
        <color rgb="FF000000"/>
        <rFont val="Calibri"/>
      </rPr>
      <t xml:space="preserve">Segundo Seguimiento:
Avance de actividades:
</t>
    </r>
    <r>
      <rPr>
        <sz val="11"/>
        <color rgb="FF000000"/>
        <rFont val="Calibri"/>
      </rPr>
      <t xml:space="preserve">
Desde el equipo de Area Sociolegal,  se  formuló , implemenó  y se dió seguimiento al plan de contigencia para realizar seguimiento al egreso de los casos de NNAJ de vigencias anteriores y vigencia 2021, para lo cual inicialmente se establecio un blance del estado de los egresos y se formuló plan de contingencia para lo cual se realizó reunión del 14 de enero de 2022 y se presento cronograma  cronograma  de ejecucuíón.  para dar respuesta al plan de contingencia formulado, posteriormente se realizan mesas de trabajo en las que se evaluarón  los avances del plan de contigencia, y  a través de acta se documentó las acciones realizadas por el mencionado equipo.
</t>
    </r>
    <r>
      <rPr>
        <b/>
        <sz val="11"/>
        <color rgb="FF000000"/>
        <rFont val="Calibri"/>
      </rPr>
      <t xml:space="preserve">
Resultado del  Indicador :
Un plan de contingencia implementado =100%
Análisis del Indicador: </t>
    </r>
    <r>
      <rPr>
        <sz val="11"/>
        <color rgb="FF000000"/>
        <rFont val="Calibri"/>
      </rPr>
      <t>Se da cumplimiento a la acción formulada en un 100%, toda vez que el equipo adelanto las a</t>
    </r>
  </si>
  <si>
    <t xml:space="preserve">Para evidenciar el avance  de la acción se aporta:
- Reporte SIMI que da cuenta de las acciones realizadas
-Acta de reunión del 14 de enero de 2022 y  cronograma  cronograma  de ejecucuíón.
 - Actas de reunión de verificación del cumplimiento de las acciones de seguimiento al egreso. 
Reporte de avance de las acciones realizadas documentado mediante:
-Informe trimestral – seguimiento al egreso plan de contingencia 2022- fecha 05-07-2022.
-Informe Semestral Seguimiento al Egreso- Plan de Contingencia 2022, fecha 05-07-2022.
 </t>
  </si>
  <si>
    <t>se evidencia la implementación de seguimientos al egreso mediante actas de revisión.</t>
  </si>
  <si>
    <t xml:space="preserve">STAFF
STMEO
</t>
  </si>
  <si>
    <t>PMAI-2021-135</t>
  </si>
  <si>
    <t>Fortalecer el equipo asignado a las acciones de seguimiento al egreso.</t>
  </si>
  <si>
    <t xml:space="preserve">Equipo asignado a seguimiento al egreso </t>
  </si>
  <si>
    <t>Numero de personas asignadas /numero de personas a asignar 5)</t>
  </si>
  <si>
    <t xml:space="preserve">Cinco contratos de Prestación de servicios que incluyan las obligaciones de seguimiento al egreso </t>
  </si>
  <si>
    <t>Se evidencia ejecución de la acción con la suscripción de los 5 contratos relacionados en el reporte.</t>
  </si>
  <si>
    <t>Se presenta como evidencia la suscripción de cuatro contratos de prestación de servicios, con lo cual se cumple la acción</t>
  </si>
  <si>
    <t>Coordinador SST</t>
  </si>
  <si>
    <t>PMAI-2021-136</t>
  </si>
  <si>
    <t>INFORME SEGUIMIENTO ESTÁNDARES MINIMOS DEL SISTEMA DE
GESTIÓN DE SEGURIDAD Y SALUD EN EL TRABAJO SEGÚN RESOLUCIÓN
0312 de 2019 ESTANDARES MINIMOS Y DECRETO 1072 DEL 26 DE
MAYO DE 2015 VIGENCIAS 2020 Y 2021</t>
  </si>
  <si>
    <t>2021H150</t>
  </si>
  <si>
    <t>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t>
  </si>
  <si>
    <t>No todas las comunicaciones requieren ser de doble vía.</t>
  </si>
  <si>
    <t>Divulgar la Matriz  de  Comunicación Interna y Externa Código A-GDH-DI-003 y el Plan de Trabajo del SST a todas las Áreas del Instituto.</t>
  </si>
  <si>
    <t>Socialización de la Matriz de comunicaciones y Plan de Trabajo SST</t>
  </si>
  <si>
    <t>Una (1) Socialización de la Matriz de comunicaciones y Plan de Trabajo SST a las Áreas activas del Instituto</t>
  </si>
  <si>
    <t>Listados de asistencia
Presentación de la socialización</t>
  </si>
  <si>
    <t>21/02/2022: Se incluye formulacion al tablero de control</t>
  </si>
  <si>
    <t xml:space="preserve">Se verifica los soportes adjuntos, Se evidencia divulgación listado de asistencias jornadas de inducción y reinducción del 18 y 20 de abril de 2022, adjuntas presentación utilizada para dichas jornadas.
Se evidencia correo de divulgación masivo a toda la entidad del 10 de mayo de 2022.
Se evidencia que cumple con la actividad propuesta
</t>
  </si>
  <si>
    <t xml:space="preserve">Se observa cumplimiento total de la acción se divulgo matriz y plan de trabajo. </t>
  </si>
  <si>
    <t>PMAI-2021-137</t>
  </si>
  <si>
    <t>Hacer seguimiento semestral al Plan de Trabajo del SST para verificar su cumplimiento.</t>
  </si>
  <si>
    <t>Seguimiento al Plan de Trabajo SST</t>
  </si>
  <si>
    <t xml:space="preserve">2 seguimiento en la Ejecución del Plan de Trabajo </t>
  </si>
  <si>
    <t>Dos (2) Actas de Reunión A-GDO-FT-004</t>
  </si>
  <si>
    <t xml:space="preserve">Se verifica soportes en donde se puede ver avance a al aejcución del plan de trabajo de SST, sin embargo no se evidencia acta de reunión, en donde repose el primer seguimiento de ejecucíon al plan de trabajo del SST, como refiere el producto de entrega del hallazgo.
La actividad aun se encuentra en ejecución </t>
  </si>
  <si>
    <t>Dos actas de reunión en donde este el seguimiento semestral al plan de trabajo del SST verificando su cumplimiento</t>
  </si>
  <si>
    <t>De las evidencias allegadas no se observa cumplimiento total que verifique mejora en la comunicación de las dependencias para implementar SGSST, la acción reporta avance parcial.</t>
  </si>
  <si>
    <r>
      <t>Segundo Cuatrimestre</t>
    </r>
    <r>
      <rPr>
        <sz val="11"/>
        <color rgb="FF000000"/>
        <rFont val="Calibri"/>
        <family val="2"/>
        <scheme val="minor"/>
      </rPr>
      <t>: Por parte del área de seguridad y salud en el trabajo se realizó la entrega del informe correspondiente al primer semestre de 2022, en el cual se encuentra el seguimiento al plan de trabajo de SST.</t>
    </r>
  </si>
  <si>
    <t>Informe de Gestión realizado por el área de seguridad y salud en el trabajo.</t>
  </si>
  <si>
    <t>Una (1) acta de reunión en la que se haga el seguimiento semestral al Plan de Trabajo del SST</t>
  </si>
  <si>
    <t>Acción con tiempo de ejecución hasta el 30/11/2022.</t>
  </si>
  <si>
    <t>Comité Paritario de Seguridad y Salud en el Trabajo COPASST</t>
  </si>
  <si>
    <t>PMAI-2021-138</t>
  </si>
  <si>
    <t>2021H151</t>
  </si>
  <si>
    <t>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t>
  </si>
  <si>
    <t>Durante el tiempo invertido en capacitación de  los miembros COPASST y modificaciones al acto administrativo no se llevó a cabo la convocatoria de las reuniones mensuales del COPASST.</t>
  </si>
  <si>
    <t>Implementar y dar cumplimiento a la programación de actividades definidas en el acta del 16/12/2021 del COPASST.</t>
  </si>
  <si>
    <t>Reuniones COPASST</t>
  </si>
  <si>
    <t>Número de reuniones realizadas/12 reuniones programadas</t>
  </si>
  <si>
    <t>12 Actas de reunión A-GDO-FT-004
12 Listados de asistencia A-GDH-FT-010</t>
  </si>
  <si>
    <t xml:space="preserve">Se verifica soportes en donde se evidencia acta de reunión y lista de asistencia  correspondientes 31 de enero de 2022, 23 de febrero de 2022, 23 de marzo de 2022 y 26 de abril de 2022, sumando asi 4 reuniones quedando pendientes ocho (8).
La actividad aun se encuentra en ejecución </t>
  </si>
  <si>
    <t xml:space="preserve">8 reuniones evidenciadas en actas de reunión y listas de asistencia </t>
  </si>
  <si>
    <t xml:space="preserve">De las evidencias se puede observar cumpllimiento al deber de reunión mensual del comité paritario para los meses de ener febrero y marzo de 2022 faltando meses subsiguientes. </t>
  </si>
  <si>
    <r>
      <rPr>
        <b/>
        <sz val="11"/>
        <color rgb="FF000000"/>
        <rFont val="Calibri"/>
      </rPr>
      <t xml:space="preserve">Segundo Cuatrimestre: </t>
    </r>
    <r>
      <rPr>
        <sz val="11"/>
        <color rgb="FF000000"/>
        <rFont val="Calibri"/>
      </rPr>
      <t>Se realizaron 4 reuniones mensuales del COPASST, en las siguientes fechas:
1. 24 de mayode 2022
2. 17 de junio de 2022
3. 21 de julio de 2022
4. 30 de agosto de 2022</t>
    </r>
  </si>
  <si>
    <t xml:space="preserve">
Acta de reunión 24 de mayo de 2022
Acta de reunión 17 de junio de 2022
Acta de reunión 21 de julio de 2022
Acta de reunión 30 de agosto de 2022</t>
  </si>
  <si>
    <t>Acción con tiempo de ejecución hasta el 31/12/2022.
La Oficina Asesora de Planeación indicó que la acción se encuentra cumplida, no obstante, verificadas las evidencias, no se identificó el desarrollo de las 12 reuniones, de acuerdo a la  programación de actividades definidas en el acta del 16/12/2021 del COPASST.</t>
  </si>
  <si>
    <t>Presidente y Secretaria del Comité de Convivencia</t>
  </si>
  <si>
    <t>PMAI-2021-139</t>
  </si>
  <si>
    <t>2021H152</t>
  </si>
  <si>
    <t>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t>
  </si>
  <si>
    <t>El Comité de Convivencia se ha reunido por periodos no superiores a tres meses en cumplimiento a la Resolución 1356 de 2012 artículo 3,  pero por desconocimiento de la ubicación del registro físico no se presentó el soporte al equipo auditor.</t>
  </si>
  <si>
    <t>Organizar el archivo de gestión del Comité de Convivencia, fortaleciendo la elaboración del informe de gestión  y socializar a todos los integrantes del Comité su ubicación.</t>
  </si>
  <si>
    <t>Archivo Comité de Convivencia</t>
  </si>
  <si>
    <t>Una socialización en la organización y ubicación del Archivo de Gestión del Comité de Convivencia</t>
  </si>
  <si>
    <t>1 Acta A-GDO-FT-004 y un Listado de Asistencia A-GDH-FT-010
Informe de gestión de Comité de Convivencia</t>
  </si>
  <si>
    <t>Se verifica los soportes, se evidencia acta y lista de asistencia en donde se trata el tema de organización al archivo del comité de convivencia.
Se evidencia informe de gestión del comité de convivencia
Se evidencia en Acta de reunión socialización respecto a la organización y ubicación del archivo de convivencia.
Se evidencia que cumple con la actividad propuesta.</t>
  </si>
  <si>
    <t>Se observa de las evidencias que existe cumplimiento de la acción y por ende operatividad del Comite de Convivencia Laboral</t>
  </si>
  <si>
    <t>PMAI-2021-140</t>
  </si>
  <si>
    <t>INFORME SEGUIMIENTO ESTÁNDARES MINIMOS DEL SISTEMA DE
GESTIÓN DE SEGURIDAD Y SALUD EN EL TRABAJO SEGÚN RESOLUCIÓN
0312 de 2019 ESTANDARES MINIMOS Y DECRETO 1072 DEL 26 DE
MAYO DE 2015 VIGENCIAS 2020 Y 2022</t>
  </si>
  <si>
    <t>2021H153</t>
  </si>
  <si>
    <t>No se realizaron mediciones ambientales durante las vigencias 2020 y 2021, por lo tanto, se está dando incumplimiento al Criterio 4.1.4 de la Resolución 0312 de 2019, el cual indica que deben realizarse mediciones ambientales, químicas, físicas y biológicas durante cada vigencia.</t>
  </si>
  <si>
    <t>La solicitudes de mediciones ambientales solicitadas por la Entidad no fueron atendidas por la ARL.</t>
  </si>
  <si>
    <t>Ejecutar el plan de trabajo concertado con la  ARL Positiva para realizar las mediciones ambientales a las sedes de alto riesgo y realizar seguimiento a la ejecución.</t>
  </si>
  <si>
    <t>Mediciones Ambientales</t>
  </si>
  <si>
    <t>Mediciones ambientales ejecutadas/Mediciones ambientales programadas</t>
  </si>
  <si>
    <t>Informe de resultados de medición ambiental por unidad evaluada</t>
  </si>
  <si>
    <t>Se verifican soportes y se evidencia acta de plan de trabajo con la ARL positiva
Se evidencia informe de medición sonometrias e informe de Higienica iluninación en la entidad.
Se evidencia que cumple con la actividad propuesta.</t>
  </si>
  <si>
    <t>Se observa de las evidencias que hay cumplimiento total de la acción referida a mediciones ambientales</t>
  </si>
  <si>
    <t>PMAI-2021-141</t>
  </si>
  <si>
    <t>INFORME SEGUIMIENTO ESTÁNDARES MINIMOS DEL SISTEMA DE
GESTIÓN DE SEGURIDAD Y SALUD EN EL TRABAJO SEGÚN RESOLUCIÓN
0312 de 2019 ESTANDARES MINIMOS Y DECRETO 1072 DEL 26 DE
MAYO DE 2015 VIGENCIAS 2020 Y 2023</t>
  </si>
  <si>
    <t>2021H154</t>
  </si>
  <si>
    <t>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t>
  </si>
  <si>
    <t>La información de entrada para la revisión fue presentada ante la Asesora de la Dirección quien solicitó elaborar una presentación con esta información que continúa en construcción.</t>
  </si>
  <si>
    <t>Realizar la presentación para la revisión de la alta dirección vigencia 2021.</t>
  </si>
  <si>
    <t>Revisión por la dirección</t>
  </si>
  <si>
    <t>Una revisión realizada al SG-SST por parte de la Alta Dirección</t>
  </si>
  <si>
    <t xml:space="preserve">1 Acta A-GDO-FT-004 de Revisión por parte de la Alta Dirección </t>
  </si>
  <si>
    <t>Se verifica soportes, la cual se evidencia presentación enviada al subdirector de Desarrollo Humano para su revisión, sin embargo no se evidencia acta de reunión en donde se evidencie la presentación para la revisión de la alta Dirección</t>
  </si>
  <si>
    <t>Pendiente Acta de reunión de revisión por parte de la alta Dirección</t>
  </si>
  <si>
    <t xml:space="preserve">De las evidencias analizadas, se puede establecer que no se envio presentación final a la alta dirección d ela entidad por lo tanto la accion no fue cumplida. </t>
  </si>
  <si>
    <r>
      <rPr>
        <b/>
        <sz val="11"/>
        <color rgb="FF000000"/>
        <rFont val="Calibri"/>
      </rPr>
      <t>Segundo Cuatrimestre</t>
    </r>
    <r>
      <rPr>
        <sz val="11"/>
        <color rgb="FF000000"/>
        <rFont val="Calibri"/>
      </rPr>
      <t>: Esta actividad se realizará en el tercer cuatrimestre, teniendo en cuenta que la actividad a ejecutar se ha postergado para ser presentada en el mes de septiembre de 2022. Sin embargo, se actualizó con corte al 31 de agosto la presentación que será expuesta en el Comité Institucional de Gestión y Desempeño.</t>
    </r>
  </si>
  <si>
    <t>Presentación actualizada</t>
  </si>
  <si>
    <t>1 Acta A-GDO-FT-004 de Revisión por parte de la Alta Dirección</t>
  </si>
  <si>
    <t>Acción vencida desde el 02/03/2022.</t>
  </si>
  <si>
    <t>PMAI-2021-142</t>
  </si>
  <si>
    <t>INFORME SEGUIMIENTO ESTÁNDARES MINIMOS DEL SISTEMA DE
GESTIÓN DE SEGURIDAD Y SALUD EN EL TRABAJO SEGÚN RESOLUCIÓN
0312 de 2019 ESTANDARES MINIMOS Y DECRETO 1072 DEL 26 DE
MAYO DE 2015 VIGENCIAS 2020 Y 2024</t>
  </si>
  <si>
    <t>2021H155</t>
  </si>
  <si>
    <t>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t>
  </si>
  <si>
    <t>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t>
  </si>
  <si>
    <t>Implementar las acciones de mejora establecidas, derivadas de la revisión por parte de la alta Dirección.</t>
  </si>
  <si>
    <t>Acciones de mejora</t>
  </si>
  <si>
    <t>Número de acciones de mejora implementadas/Número de acciones de mejora establecidas</t>
  </si>
  <si>
    <t>Informe 2022 para la revisión por la Alta Dirección</t>
  </si>
  <si>
    <t xml:space="preserve">Al verificar el proceso no adjunta información de avance
La actividad aun se encuentra en ejecución  </t>
  </si>
  <si>
    <t>Pendiente informe 2022 para la revisión por la Alta Dirección</t>
  </si>
  <si>
    <t>No se allegan evidencias que den cumplimiento de la acción propuesta. Cumplimiento de acciones de mejora segun revisión de alta dirección.</t>
  </si>
  <si>
    <r>
      <t>Segundo Cuatrimestre:</t>
    </r>
    <r>
      <rPr>
        <sz val="11"/>
        <color rgb="FF000000"/>
        <rFont val="Calibri"/>
        <family val="2"/>
        <scheme val="minor"/>
      </rPr>
      <t xml:space="preserve"> Esta actividad se ejecutará una vez se realice la presentación a la Alta Dirección,en la cual se establecerán las acciones de mejora a ejecutar por el área SST.</t>
    </r>
  </si>
  <si>
    <t xml:space="preserve">Implementar acciones de mejora establecidas. </t>
  </si>
  <si>
    <t>Acción con tiempo de ejecución hasta el 01/01/2023.</t>
  </si>
  <si>
    <t>PMAI-2021-143</t>
  </si>
  <si>
    <t>INFORME AUDITORÍA INTERNA DE GESTIÓN
PROCESO DE APOYO
ÁREA GESTIÓN AMBIENTAL</t>
  </si>
  <si>
    <t>2021H156</t>
  </si>
  <si>
    <t>Se observaron debilidades con relación al nivel de cumplimiento de las metas proyectadas para los
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t>
  </si>
  <si>
    <t>No se cuenta con evidencia ni evaluación de la ejecución del PIGA durante el cuatrenio</t>
  </si>
  <si>
    <t xml:space="preserve">Realizar informe final de cumplimiento de las actividades del Plan Institucional de Gestión Ambiental -  PIGA de la vigencia 2021 </t>
  </si>
  <si>
    <t>Informe final cumplimiento actividades PIGA 2021</t>
  </si>
  <si>
    <t>Informe final cumplimiento actividades PIGA 2021 realizado / 
Informe final cumplimiento actividades PIGA 2021 programado (1)</t>
  </si>
  <si>
    <t>Informe cumplimiento actividades PIGA 2021</t>
  </si>
  <si>
    <t>Se evidencia la elaboración del informe de gestión del cumplimiento del PIGA 2021 y su envío a la Oficina Asesora de Planeación para que fuera incluido en el Informe de Gestión del Instituto</t>
  </si>
  <si>
    <t xml:space="preserve">Se evidencia elaboracion de informe asi mismo el envio a la Oficina Asesora de Planeacion </t>
  </si>
  <si>
    <t>PMAI-2021-144</t>
  </si>
  <si>
    <t>2021H157</t>
  </si>
  <si>
    <t>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t>
  </si>
  <si>
    <t>No están definidos los roles y responsabilidades tanto del área como de los referentes</t>
  </si>
  <si>
    <t xml:space="preserve">
Elaborar un Manual de Operaciones de Gestión Ambiental donde estén definidos los roles y responsabilidades tanto del proceso como de los referentes que hacen parte de los controles operacionales ambientales </t>
  </si>
  <si>
    <t>Manual de Operaciones de Gestión Ambiental</t>
  </si>
  <si>
    <t>Manual de Operaciones de Gestión Ambiental elaborado (1)</t>
  </si>
  <si>
    <t>Manual de Operaciones de Gestión Ambiental IDIPRON</t>
  </si>
  <si>
    <t>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t>
  </si>
  <si>
    <t>Elaborar un Manual de Operaciones de Gestión Ambiental</t>
  </si>
  <si>
    <t>No presenta evidencias de elaboracion de Manual de Operaciones de Gestión Ambiental</t>
  </si>
  <si>
    <r>
      <rPr>
        <b/>
        <sz val="10"/>
        <color rgb="FF000000"/>
        <rFont val="Arial"/>
      </rPr>
      <t xml:space="preserve">PRIMER SEGUIMIENTO 2022: </t>
    </r>
    <r>
      <rPr>
        <sz val="10"/>
        <color rgb="FF000000"/>
        <rFont val="Arial"/>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rPr>
      <t xml:space="preserve">
SEGUNDO SEGUIMIENTO 2022: 
</t>
    </r>
    <r>
      <rPr>
        <sz val="10"/>
        <color rgb="FF000000"/>
        <rFont val="Arial"/>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</si>
  <si>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 xml:space="preserve">
</t>
  </si>
  <si>
    <t xml:space="preserve">
Finalizar la elaboración del Manual de Operaciones de Gestión Ambiental .</t>
  </si>
  <si>
    <t>No se reportó avance. La acción se encuentra vencida para el presente seguimiento.</t>
  </si>
  <si>
    <t>PMAI-2021-145</t>
  </si>
  <si>
    <t>2021H158</t>
  </si>
  <si>
    <t>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
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t>
  </si>
  <si>
    <t>El diligenciamiento de formatos no se considera dentro del plan de capacitaciones para el personal nuevo de las UPI</t>
  </si>
  <si>
    <t>Crear módulo de atención de requerimientos en Aranda a través del cual las Unidades de Protección Integral realicen las solicitudes al proceso de Gestión Ambiental</t>
  </si>
  <si>
    <t>Módulo de atención de requerimientos ambientales</t>
  </si>
  <si>
    <t>Módulo de atención de requerimientos creado (1)</t>
  </si>
  <si>
    <t xml:space="preserve">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t>
  </si>
  <si>
    <t>De acuerdo con la actividad formulada, ya se encuentra cumplida.</t>
  </si>
  <si>
    <t>Anexo evidencia de creacion del módulo de atención en Aranda</t>
  </si>
  <si>
    <t>PMAI-2021-146</t>
  </si>
  <si>
    <t>Implementar Plan de Capacitaciones del proceso Gestión Ambiental</t>
  </si>
  <si>
    <t>Plan de Capacitaciones del proceso Gestión Ambiental</t>
  </si>
  <si>
    <t>Número de actividades implementadas del Plan de Capacitaciones del  proceso Gestión Ambiental /  Número de actividades programadas del Plan de Capacitaciones del  proceso Gestión Ambiental * 100%</t>
  </si>
  <si>
    <t>Seguimiento Plan de Capacitaciones del  proceso Gestión Ambiental</t>
  </si>
  <si>
    <t>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t>
  </si>
  <si>
    <t>terminar las capacitaciones programadas</t>
  </si>
  <si>
    <t>Realizar e implementar el Plan de Capacitaciones del proceso Gestión Ambiental</t>
  </si>
  <si>
    <r>
      <rPr>
        <b/>
        <sz val="10"/>
        <color rgb="FF000000"/>
        <rFont val="Arial"/>
      </rPr>
      <t>PRIMER SEGUIMIENTO 2022:</t>
    </r>
    <r>
      <rPr>
        <sz val="10"/>
        <color rgb="FF000000"/>
        <rFont val="Arial"/>
      </rPr>
      <t xml:space="preserve"> Durante el primer trimestre del año se adelantaron las capacitaciones presenciales de los programas de manejo integral de residuos y uso eficiente de la energía en las sedes y unidades de protección integral que se encuentran en funcionamiento del IDIPRON
Resultado indicador: ((35/98)*100= 36%)
Análisis indicador: Se reporta un avance del 36% en el indicador con 35 capacitaciones de 98 programadas en el Plan de Capacitaciones del proceso Gestión Ambiental. 
Estado: La actividad continúa en ejecución 
</t>
    </r>
    <r>
      <rPr>
        <b/>
        <sz val="10"/>
        <color rgb="FF000000"/>
        <rFont val="Arial"/>
      </rPr>
      <t xml:space="preserve">SEGUNDO SEGUIMIENTO 2022: 
</t>
    </r>
    <r>
      <rPr>
        <sz val="10"/>
        <color rgb="FF000000"/>
        <rFont val="Arial"/>
      </rPr>
      <t>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
Resultado indicador: ((47/98)*100%)=48%
Análisis indicador: En el primer seguimiento se reportarón 35 capacitaciones y en el presente seguimiento 12 capacitaciones, para un total de 47 capacitaciones realizadas de un total de 98 programadas Por lo tanto se reporta una ejecución del indicador del 48% hasta el segundo seguimiento 2022. 
Estado: La actividad continúa en ejecución</t>
    </r>
  </si>
  <si>
    <r>
      <t xml:space="preserve">PRIMER SEGUIMIENTO 2022: </t>
    </r>
    <r>
      <rPr>
        <sz val="10"/>
        <rFont val="Arial"/>
        <family val="2"/>
      </rPr>
      <t xml:space="preserve">
1. Archivo Excel de Seguimiento Actividades PIGA.
2. Actas de Capacitación Manejo Integral de Residuos 
3. Actas de Capacitación Uso Racional del agua.
</t>
    </r>
  </si>
  <si>
    <t>Realizar las 51 capacitaciones faltantes para completar un total de 97</t>
  </si>
  <si>
    <t>Para el presente seguimiento la acción cuenta con tiempo de ejecución para el cumplimiento.</t>
  </si>
  <si>
    <t xml:space="preserve">Subdirección de Métodos
Gestión ambiental </t>
  </si>
  <si>
    <t>PMAI-2021-147</t>
  </si>
  <si>
    <t xml:space="preserve">Se observa debilidad en la articulación de la STMEO con el área de PIGA. 
 </t>
  </si>
  <si>
    <t>Realizar mesa de trabajo con la Subdirección de Métodos, Responsables de las Unidades de Protección Integral - UPIs, Gestores del PIGA y el proceso de Gestión Ambiental, con el fin de definir actividades conjuntas en los aspectos ambientales de la vigencia 2022.</t>
  </si>
  <si>
    <t>Mesa de trabajo aspectos ambientales 2022</t>
  </si>
  <si>
    <t>Mesa de trabajo realizada / mesa de trabajo programada (1) *100%</t>
  </si>
  <si>
    <t>Acta de reunión de la mesa de trabajo realizada</t>
  </si>
  <si>
    <t>Se evidencia la realización de la mesa de trabajo con el proceso de gestion ambiental definiendo las activiadadespara el 2022</t>
  </si>
  <si>
    <t>Se observa en el acta de reunión del 11032022 la realización de la mesa de trabajo con el proceso de gestion ambiental definiendo las actividades para el 2022</t>
  </si>
  <si>
    <t xml:space="preserve">Sulma Esperanza Avendaño Muñoz </t>
  </si>
  <si>
    <t>PMAI-2021-148</t>
  </si>
  <si>
    <t>Reportar al proceso de Gestión Ambiental los cambios referentes a los responsables de las Unidades de Protección Integral (Referentes ambientales)</t>
  </si>
  <si>
    <t xml:space="preserve">Cambios referentes ambientales </t>
  </si>
  <si>
    <t>Reportes cambios referentes a los responsables de las Unidades de Protección Integral (Referentes ambientales)</t>
  </si>
  <si>
    <t xml:space="preserve">Correo electrónico
Memorando </t>
  </si>
  <si>
    <t>De acuerdo al reporte monitoreo y seguimiento a planes de mejoramiento del proceso misional para este seguimiento no anexaron soporte, se encuentra en ejecución la actividad</t>
  </si>
  <si>
    <r>
      <t>Segundo Seguimiento:
Avance de actividades</t>
    </r>
    <r>
      <rPr>
        <sz val="11"/>
        <color rgb="FF000000"/>
        <rFont val="Calibri"/>
        <family val="2"/>
        <scheme val="minor"/>
      </rPr>
      <t xml:space="preserve">:
 Desde las Unidades de Protección Integral, se realizo la designación del Gestor PIGA, sin presentarse cambios a la fecha del reporte . </t>
    </r>
  </si>
  <si>
    <t xml:space="preserve">Como evidencia de la acción se reporta:
Actas de  la designación del gestor PIGA  en las UPI. </t>
  </si>
  <si>
    <t>No se encontro evidencia del Reporte por correo al proceso de Gestión Ambiental los cambios referentes a los responsables de las Unidades de Protección Integral (Referentes ambientales)</t>
  </si>
  <si>
    <t>PMAI-2021-149</t>
  </si>
  <si>
    <t>2021H159</t>
  </si>
  <si>
    <t>Se observó que uno de los seguimientos al plan de acción que debería haberse presentado del 01 al 31 de enero, se reportó el 12/02/2021, es decir, fuera del plazo establecido; lo mismo ocurrió con cuatro informes elaborados en el formulario electrónico
dispuesto por la SDA,</t>
  </si>
  <si>
    <t>No se cuenta con un documento que establezca el procedimiento para presentar la información</t>
  </si>
  <si>
    <t>Elaborar un Manual de Operaciones de Gestión Ambiental donde se establezca el procedimiento para la presentación de información y la verificación de la publicación efectiva de la misma</t>
  </si>
  <si>
    <t>No hay evidencias de la elaboracion de un Manual de Operaciones de Gestión Ambiental</t>
  </si>
  <si>
    <r>
      <t xml:space="preserve">PRIMER SEGUIMIENTO 2022: </t>
    </r>
    <r>
      <rPr>
        <sz val="1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SEGUNDO SEGUIMIENTO 2022: 
</t>
    </r>
    <r>
      <rPr>
        <sz val="10"/>
        <rFont val="Arial"/>
        <family val="2"/>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</si>
  <si>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PMAI-2021-150</t>
  </si>
  <si>
    <t>2021H160</t>
  </si>
  <si>
    <t>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t>
  </si>
  <si>
    <t>No se han formulado indicadores de gestión</t>
  </si>
  <si>
    <t xml:space="preserve">Formular los indicadores de gestión una vez la Oficina Asesora de Planeación defina y socialice la metodología para este fin. </t>
  </si>
  <si>
    <t xml:space="preserve"> Indicadores de gestión Proceso Gestión Ambiental</t>
  </si>
  <si>
    <t>Formulación de indicadores de gestión realizada / formulación de indicadores de gestión programada *(100%)</t>
  </si>
  <si>
    <t>Indicadores de gestión formulados proceso Gestión Ambiental</t>
  </si>
  <si>
    <t>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t>
  </si>
  <si>
    <t>Formular indicadores de gestión para el proceso</t>
  </si>
  <si>
    <t xml:space="preserve">No hay evidencia de la Formulación de  los indicadores de gestón </t>
  </si>
  <si>
    <r>
      <rPr>
        <b/>
        <sz val="10"/>
        <color rgb="FF000000"/>
        <rFont val="Arial"/>
      </rPr>
      <t xml:space="preserve">PRIMER SEGUIMIENTO 2022: </t>
    </r>
    <r>
      <rPr>
        <sz val="10"/>
        <color rgb="FF000000"/>
        <rFont val="Arial"/>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rPr>
      <t xml:space="preserve">
SEGUNDO SEGUIMIENTO 2022: 
</t>
    </r>
    <r>
      <rPr>
        <sz val="10"/>
        <color rgb="FF000000"/>
        <rFont val="Arial"/>
      </rPr>
      <t>Se llevaron a cabo tres mesas de trabajo con la oficina asesora de planeación para revisar y formular los indicadores estratégicos y de gestión del proceso de gestión ambiental, las cuales se llevaron a cabo los días 06 de junio, 14 de junio y 16 de agosto del 2022.
El día 26 de Agosto se realizó el reporte de los indicadores de gestión con corte del primer y segundo trimestre del 2022  
Resultado indicador: ((1/1)*100%)=100%
Análisis indicador: Se realizó la formulación de indicadores de gestión que se encontraba programada, con un cumplimiento del indicador del 100%.
Estado: La actividad se encuentra finalizada</t>
    </r>
  </si>
  <si>
    <r>
      <rPr>
        <b/>
        <sz val="10"/>
        <color rgb="FF000000"/>
        <rFont val="Arial"/>
      </rPr>
      <t xml:space="preserve">SEGUNDO SEGUIMIENTO 2022: 
</t>
    </r>
    <r>
      <rPr>
        <sz val="10"/>
        <color rgb="FF000000"/>
        <rFont val="Arial"/>
      </rPr>
      <t xml:space="preserve">1. Actas de Reunión de Formulación y validación indicadores Gestión Ambiental. 
2. Formato de Reporte de los Indicadores
</t>
    </r>
  </si>
  <si>
    <t>Se evidenció la formulación de los indicadores del proceso Gestión Ambiental, a través del formato Hoja de vida y monitireo indicador, identificado con el código E-PLA-FT-028 del 13/06/2022, en el que se crearon 5 indicadores para el proceso.</t>
  </si>
  <si>
    <t>PMAI-2021-151</t>
  </si>
  <si>
    <t>2021H161</t>
  </si>
  <si>
    <t>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
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t>
  </si>
  <si>
    <t>No se realizó una adecuada y efectiva socialización de la Política Ambiental</t>
  </si>
  <si>
    <t>Socializar la Política de Gestión Ambiental a través de las capacitaciones de los diferentes programas del proceso y por medio de correo electrónico</t>
  </si>
  <si>
    <t>Socialización Política Gestión Ambiental</t>
  </si>
  <si>
    <t xml:space="preserve">Socializaciones Política Gestión Ambiental realizadas / Socializaciones Política Gestión Ambiental programadas (5) </t>
  </si>
  <si>
    <t>Correos electrónicos  de socialización de la Política de Gestión Ambiental</t>
  </si>
  <si>
    <t xml:space="preserve">Se evidencia que el proceso en las capacitaciones adelantadas ha socializado la politica ambiental adoptada en la entidad. no obstante la actividad continúa en ejecución </t>
  </si>
  <si>
    <t>Terminar las capacitaciones programadas</t>
  </si>
  <si>
    <t>Actividad continúa en ejecucion. Falta teminar las capacitaciones programadas y presentar evidencias de la socialización de la informacion por medio de correo electronico.</t>
  </si>
  <si>
    <r>
      <rPr>
        <b/>
        <sz val="10"/>
        <color rgb="FF000000"/>
        <rFont val="Arial"/>
      </rPr>
      <t xml:space="preserve">PRIMER SEGUIMIENTO 2022: </t>
    </r>
    <r>
      <rPr>
        <sz val="10"/>
        <color rgb="FF000000"/>
        <rFont val="Arial"/>
      </rPr>
      <t xml:space="preserve">Durante el primer trimestre de la vigencia 2022, en las capacitaciones del programa de manejo integral de residuos y uso eficiente de la energía que se realizaron de manera presencial, se socializó la política de gestión ambiental de la entidad.
Resultado indicador:((2/5)*100= 40%)
Análisis indicador:  Se reporta un avance en el indicador del 40% con 2 socializaciones realizadas las capacitaciones del manejo integral de residuos y capacitaciones en el uso eficiente de la energía. 
Estado: La actividad continúa en ejecución
</t>
    </r>
    <r>
      <rPr>
        <b/>
        <sz val="10"/>
        <color rgb="FF000000"/>
        <rFont val="Arial"/>
      </rPr>
      <t xml:space="preserve">SEGUNDO SEGUIMIENTO 2022: 
</t>
    </r>
    <r>
      <rPr>
        <sz val="10"/>
        <color rgb="FF000000"/>
        <rFont val="Arial"/>
      </rPr>
      <t>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Resultado indicador:((14/5)*100= 100%)
Análisis indicador: Se reporta un cumplimiento del indicador del 100%, al realizar 14 socializaciones de la Política de Gestión Ambiental, de 5 socializaciones programadas. 
Estado: La actividad se encuentra finalizada</t>
    </r>
  </si>
  <si>
    <r>
      <rPr>
        <b/>
        <sz val="10"/>
        <color rgb="FF000000"/>
        <rFont val="Arial"/>
      </rPr>
      <t xml:space="preserve">PRIMER SEGUIMIENTO 2022: 
</t>
    </r>
    <r>
      <rPr>
        <sz val="10"/>
        <color rgb="FF000000"/>
        <rFont val="Arial"/>
      </rPr>
      <t xml:space="preserve">1. Actas de Capacitación - Manejo Integral de Residuos.
2. Actas de Capacitación - Uso Eficiente de la Energía.
</t>
    </r>
    <r>
      <rPr>
        <b/>
        <sz val="10"/>
        <color rgb="FF000000"/>
        <rFont val="Arial"/>
      </rPr>
      <t xml:space="preserve">SEGUNDO SEGUIMIENTO 2022: 
</t>
    </r>
    <r>
      <rPr>
        <sz val="10"/>
        <color rgb="FF000000"/>
        <rFont val="Arial"/>
      </rPr>
      <t>1. Actas de Capacitación - Uso Eficiente del Agua que incluye socialización de la Política de Gestión Ambiental</t>
    </r>
  </si>
  <si>
    <t>Adjuntar soportes que permita evidenciar que en las reuniones se socializo la politica de gestión ambiental. Con los soportes adjuntados no s epuede evidenciar que efectivamente se haya socializado</t>
  </si>
  <si>
    <t>A pesar que en el segundo seguimiento realizado por la Oficina Asesora de Planeación se indica que la acción se encuentra finalizada, no se evidenció soporte del número de socializaciones programadas, como tampoco la socialización mediante correos electrónicos, de conformidad con el producto. Se recomienda al proceso realizar las socializaciones de la Política Ambiental mediante correo electrónico, de conformidad con la programación que se haya realizado.</t>
  </si>
  <si>
    <t>PMAI-2021-152</t>
  </si>
  <si>
    <t>2021H162</t>
  </si>
  <si>
    <t>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t>
  </si>
  <si>
    <t>Se actualizaron otros documentos y no el  Plan de Gestión Integral Residuos</t>
  </si>
  <si>
    <t>Actualizar el Manual de Gestión Integral Residuos</t>
  </si>
  <si>
    <t>Manual de Gestión Integral Residuos</t>
  </si>
  <si>
    <t xml:space="preserve">Actualización del Manual de Gestión Integral Residuos realizada </t>
  </si>
  <si>
    <t>Manual de Gestión Integral Residuos actualizado</t>
  </si>
  <si>
    <t>No hay evidencias de actualizacion del Manual de Gestión Integral Residuos</t>
  </si>
  <si>
    <t>Finalizar la actualización del Manual de Gestión Integral Residuos</t>
  </si>
  <si>
    <t xml:space="preserve">La acción se encuentra vencida desde el 01/03/2022.
No se reportó avance. </t>
  </si>
  <si>
    <t>PMAI-2021-153</t>
  </si>
  <si>
    <t>2021H163</t>
  </si>
  <si>
    <t>Se observó en dos de las UPI´s visitadas falencias en la disposición de residuos al interior del cuarto de
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t>
  </si>
  <si>
    <t>No se siguieron los lineamientos establecidos en el Manual de Manejo de Residuos</t>
  </si>
  <si>
    <t>Socializar la actualización del Manual de Gestión Integral Residuos</t>
  </si>
  <si>
    <t>Número de socializaciones del Manual de Gestión Integral Residuos realizadas / Número de socializaciones del Manual de Gestión Integral Residuos programadas (16)*100%</t>
  </si>
  <si>
    <t>realizar la socialización del Manual de Gestión Integral Residuos una vez se haya actualizado.</t>
  </si>
  <si>
    <t>No hay evidencias sobre realizar la socialización del Manual de Gestión Integral Residuos</t>
  </si>
  <si>
    <r>
      <t xml:space="preserve">PRIMER SEGUIMIENTO 2022: </t>
    </r>
    <r>
      <rPr>
        <sz val="10"/>
        <rFont val="Arial"/>
        <family val="2"/>
      </rPr>
      <t xml:space="preserve">La actividad inicia en el mes de julio de 2022, por lo tanto, no se presenta seguimiento. 
</t>
    </r>
    <r>
      <rPr>
        <b/>
        <sz val="10"/>
        <rFont val="Arial"/>
        <family val="2"/>
      </rPr>
      <t xml:space="preserve">
SEGUNDO SEGUIMIENTO 2022: 
</t>
    </r>
    <r>
      <rPr>
        <sz val="10"/>
        <rFont val="Arial"/>
        <family val="2"/>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</si>
  <si>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Finalizar la actualización del  Manual de Gestión Integral Residuos</t>
  </si>
  <si>
    <t>La acción se encuentra vencida desde el 01/09/2022.  No se reportó avance.</t>
  </si>
  <si>
    <t xml:space="preserve">Subdirección de Métodos
Responsables de UPI
Coordinadores de Contexto 
Gestión Ambiental
</t>
  </si>
  <si>
    <t>PMAI-2021-154</t>
  </si>
  <si>
    <t>No se socializan con la STMEO, las observaciones de las visitas</t>
  </si>
  <si>
    <t>Socializar de manera semestral las observaciones de las visitas técnicas a las UPI realizadas por el proceso Gestión Ambiental</t>
  </si>
  <si>
    <t>Mesas de trabajo realizadas observaciones ambientales</t>
  </si>
  <si>
    <t>Número de mesas de trabajo realizadas /Número de mesas de trabajo programadas (2) *100%</t>
  </si>
  <si>
    <r>
      <t xml:space="preserve">Segundo Seguimiento:
Avance de actividades: </t>
    </r>
    <r>
      <rPr>
        <sz val="11"/>
        <color rgb="FF000000"/>
        <rFont val="Calibri"/>
        <family val="2"/>
        <scheme val="minor"/>
      </rPr>
      <t xml:space="preserve">Desde la Subdirección de Métodos se solicitó a través de correo electrónico del 24-09-2022, al área de Gestión ambiental, el soporte de la mesa realizada en el primer semestre, por lo cual será reportada en el siguiente seguimiento.  </t>
    </r>
  </si>
  <si>
    <t xml:space="preserve">Como evidencia del avance se aporta:
 correo electrónico del 24-09-2022. </t>
  </si>
  <si>
    <t>Socializar de manera semestral las observaciones de las visitas técnicas a las UPI realizadas por el proceso Gestión Ambiental. Actas de reunión</t>
  </si>
  <si>
    <t xml:space="preserve"> Se tiene el  correo electrónico del 24-09-2022., sin embargo esta pendiente el socializar de manera semestral las observaciones de las visitas técnicas a las UPI realizadas por el proceso Gestión Ambiental. Actas de reunión</t>
  </si>
  <si>
    <t>PMAI-2021-155</t>
  </si>
  <si>
    <t>2021H164</t>
  </si>
  <si>
    <t>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
(actividad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t>
  </si>
  <si>
    <t>No se ha realizado actualización del procedimiento</t>
  </si>
  <si>
    <t>Realizar actualización del procedimiento Seguimiento Ambiental  - A-GAM-PR-003</t>
  </si>
  <si>
    <t>Procedimiento Seguimiento Ambiental actualizado</t>
  </si>
  <si>
    <t>Actualización del procedimiento Seguimiento Ambiental  - A-GAM-PR-003 realizada (1)</t>
  </si>
  <si>
    <t>Procedimiento Seguimiento Ambiental A-GAM-PR-003 actualizado</t>
  </si>
  <si>
    <t>Actualizar el procedimiento Seguimiento Ambiental  - A-GAM-PR-003</t>
  </si>
  <si>
    <t>No hay evidencias de la actualización del procedimiento Seguimiento Ambiental  - A-GAM-PR-003</t>
  </si>
  <si>
    <r>
      <rPr>
        <b/>
        <sz val="10"/>
        <color rgb="FF000000"/>
        <rFont val="Arial"/>
      </rPr>
      <t xml:space="preserve">PRIMER SEGUIMIENTO 2022: </t>
    </r>
    <r>
      <rPr>
        <sz val="10"/>
        <color rgb="FF000000"/>
        <rFont val="Arial"/>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rPr>
      <t xml:space="preserve">
SEGUNDO SEGUIMIENTO 2022: 
</t>
    </r>
    <r>
      <rPr>
        <sz val="10"/>
        <color rgb="FF000000"/>
        <rFont val="Arial"/>
      </rPr>
      <t xml:space="preserve">El 30 de agosto de 2022 se realizó la solicitud de modificación y actualización del procedimiento A-GAM-PR-003 Seguimiento Ambiental, el cual atendió las oportunidades de mejora y observaciones realizadas por Control Interno. La oficina asesora de planeación aprobó y socializó el documento el día el 8 de septiembre del 2022. 
</t>
    </r>
    <r>
      <rPr>
        <b/>
        <sz val="10"/>
        <color rgb="FF000000"/>
        <rFont val="Arial"/>
      </rPr>
      <t xml:space="preserve">
</t>
    </r>
    <r>
      <rPr>
        <sz val="10"/>
        <color rgb="FF000000"/>
        <rFont val="Arial"/>
      </rPr>
      <t>Resultado indicador: ((1/1)*100%)=100%
Análisis indicador: Se realizó la actualización del procedimiento de seguimiento ambiental que se encontraba programada, reportando un cumplimiento del indicador del 100%. 
Estado: La actividad se encuentra finalizada</t>
    </r>
  </si>
  <si>
    <r>
      <t xml:space="preserve">SEGUNDO SEGUIMIENTO 2022: 
</t>
    </r>
    <r>
      <rPr>
        <sz val="10"/>
        <color rgb="FF000000"/>
        <rFont val="Arial"/>
        <family val="2"/>
      </rPr>
      <t>1. A-GAM-PR-003 SEGUIMIENTO AMBIENTAL ACTUALIZADO
2. Correo aprobación y socialización procedimientoSeguimiento Ambiental  - A-GAM-PR-003</t>
    </r>
  </si>
  <si>
    <t>Se evidenció la actualización del procedimiento Seguimiento Ambiental, identificado con el código A-GAM-PR-003, versión 4 del 08/09/2022.</t>
  </si>
  <si>
    <t>Área de servicios administrativos  -Transporte/Oficina Asesora Jurídica</t>
  </si>
  <si>
    <t>PMAI-2021-156</t>
  </si>
  <si>
    <t>INFORME AUDITORÍA DE GESTIÓN
VIGENCIA SEGUNDO SEMESTRE 2020 Y PRIMER SEMESTRE 2021</t>
  </si>
  <si>
    <t>SEGUNDO SEMESTRE 2020 Y PRIMER SEMESTRE 2021</t>
  </si>
  <si>
    <t>2021H165</t>
  </si>
  <si>
    <t xml:space="preserve">Deficiencia de controles para la adecuada ejecución de la Orden de Compra TERPEL. En el expediente contractual no obra informe de ejecución contractual ni se indica donde reposan las evidencias contractuales.  </t>
  </si>
  <si>
    <t>* No existe un informe escrito que indique el estado de la orden de compra.
* Se adelantó el archivo de los soportes de la ejecución en las hojas de vida de cada vehiculo.</t>
  </si>
  <si>
    <t>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t>
  </si>
  <si>
    <t>Seguimientos orden de compra de combustible</t>
  </si>
  <si>
    <t>Número de seguimientos de la orden de compra de combustible realizados / Número de seguimientos de la orden de compra de combustible programados (9)*100%</t>
  </si>
  <si>
    <t>Actas de seguimiento a la ejecución de la Orden de Compra - 1 expediente contractual con la información con los comprobantes de compra y la relacion de consumos.</t>
  </si>
  <si>
    <t>Se evidencia en los soportes adjuntos un seguimiento a la orden de compra de combustibles median acta del 10 de mayo de 2022</t>
  </si>
  <si>
    <t>Pendiente ocho (8) informes de seguimiento</t>
  </si>
  <si>
    <t>Si observa un acta de informe de ejecución de combustible; la acción aún se encuentra en tiempo de ejecución, es importante recordar que el indicador señala que son 9 seguimientos realizados</t>
  </si>
  <si>
    <r>
      <rPr>
        <b/>
        <sz val="10"/>
        <color rgb="FF000000"/>
        <rFont val="Arial"/>
      </rPr>
      <t xml:space="preserve">PRIMER SEGUIMIENTO 2022:  </t>
    </r>
    <r>
      <rPr>
        <sz val="10"/>
        <color rgb="FF000000"/>
        <rFont val="Arial"/>
      </rPr>
      <t xml:space="preserve">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Resultado del indicador: ((1/9)*100= 11%)
Análisis del indicador: Se realizó un seguimiento de ejecución a la orden de compra, de 9 seguimientos programados, con un avance de 11%
Estado: La actividad continúa en ejecución
</t>
    </r>
    <r>
      <rPr>
        <b/>
        <sz val="10"/>
        <color rgb="FF000000"/>
        <rFont val="Arial"/>
      </rPr>
      <t xml:space="preserve">SEGUNDO SEGUIMIENTO 2022:
</t>
    </r>
    <r>
      <rPr>
        <sz val="10"/>
        <color rgb="FF000000"/>
        <rFont val="Arial"/>
      </rPr>
      <t>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
Resultado del indicador: ((6/9)*100= 66%)
Análisis del indicador: Hasta el presente seguimiento se han realizado 6 seguimientos de ejecución a la orden de compra, de 9 seguimientos programados, para un total de 6 seguimientos realizados y un avance del 66%
Estado: La actividad continúa en ejecución</t>
    </r>
  </si>
  <si>
    <r>
      <t xml:space="preserve">PRIMER SEGUIMIENTO 2022: 
</t>
    </r>
    <r>
      <rPr>
        <sz val="10"/>
        <rFont val="Arial"/>
        <family val="2"/>
      </rPr>
      <t xml:space="preserve">1. Acta de seguimiento orden de compra combustible </t>
    </r>
    <r>
      <rPr>
        <b/>
        <sz val="10"/>
        <rFont val="Arial"/>
        <family val="2"/>
      </rPr>
      <t xml:space="preserve">
SEGUNDO SEGUIMIENTO 2022:
</t>
    </r>
    <r>
      <rPr>
        <sz val="10"/>
        <rFont val="Arial"/>
        <family val="2"/>
      </rPr>
      <t xml:space="preserve">1. Acta de seguimiento orden de compra combustible abril
2. Acta de seguimiento orden de compra combustible mayo
3. Acta de seguimiento orden de compra combustible junio
4. Acta de seguimiento orden de compra combustible julio
5. Acta de seguimiento orden de compra combustible agosto
</t>
    </r>
  </si>
  <si>
    <t>Realizar el seguimiento de los meses de septiembre, octubre y noviembre</t>
  </si>
  <si>
    <t>Para el presente seguimiento la acción cuenta con tiempo de ejecución, teniendo en cuenta que el reporte del avance se realizó con corte al 30/09/2022.</t>
  </si>
  <si>
    <t>PMAI-2021-157</t>
  </si>
  <si>
    <t>2021H166</t>
  </si>
  <si>
    <t xml:space="preserve">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t>
  </si>
  <si>
    <t>En la ejecución se presentan situaciones que hacen que no se cumplan con lo establecido en las minutas.
No se incluye dentro del certificado de supervisión e interventoría la Forma de Pago del contrato</t>
  </si>
  <si>
    <t>Actualizar el formato de Certificado de supervisión e Interventoría incluyendo la forma de pago del contrato</t>
  </si>
  <si>
    <t>Formato de supervisión e interventoria actualizado incluyendo la forma de pago</t>
  </si>
  <si>
    <t>Formato de Certificación de Supervisión e Interventoría actualizado</t>
  </si>
  <si>
    <t>Formato de Certifiación de Supervisión e interventoria publicado en la web de la entidad</t>
  </si>
  <si>
    <t>De las evidencias no se determina cumplimiento de acción en lo ue se refiere a actualizar el formato de certificación de supervisión e interventoria incluyendo forma de pago.</t>
  </si>
  <si>
    <t>Se procedio a hacer la actualización del certificado de supervisión e interventoría incluyendo la forma de pago, se aporta versión 14 vigente a parter del 13 de junio de 2022 cumpliendo con 100% de la actividad programada</t>
  </si>
  <si>
    <t>CERTIFICADO DE SUPERVISIÓN E INTERVENTORÍA COD A-GCO-FT-006 VIGENTE A PARTIR DEL 13/06/2022</t>
  </si>
  <si>
    <t>acción cumplida por el proceso se ajusto formato incluyendo forma de pago.</t>
  </si>
  <si>
    <t>PMAI-2021-158</t>
  </si>
  <si>
    <t>2021H167</t>
  </si>
  <si>
    <t xml:space="preserve">En el Secop II no obra pantallazo de la entidad sobre la verificación de las pólizas. (Ver contrato1329 de 2020, 2020- 2396, 1391 – 2020, 0190 de 2021, 1699-2021, 1509 de 2021 y 1329 de 2020).  </t>
  </si>
  <si>
    <t>No se adjuntó comprobante de revisión al acta de aprobación de la póliza</t>
  </si>
  <si>
    <t xml:space="preserve">Ajustar el formato de aprobación de garantías incluyendo el campo de verificación de la póliza en la web de la aseguradora </t>
  </si>
  <si>
    <t xml:space="preserve">Formato de aprobación de garantía ajustado </t>
  </si>
  <si>
    <t>Formato de aprobación de garantía ajustado</t>
  </si>
  <si>
    <t>Formato de aprobación de garantía publicado en la web de la entidad</t>
  </si>
  <si>
    <t xml:space="preserve">En las evidencias no se observa cumplimiento en la acción referida a actualización de formato de aprobación de póliza incluyendo aparte de verificación de poliza en web de aseguradora. </t>
  </si>
  <si>
    <t>Se procedió a hacer la actualización del formato de aprobación de garantías contractuales incluyendo la nota de verificación de la póliza cumpliendo asi con el 100% de lo planeado</t>
  </si>
  <si>
    <t xml:space="preserve">019 ACTA APROBACIÓN GARANTÍA A-GCO-FT-019” Versión 07 </t>
  </si>
  <si>
    <t>Se verifió que el proceso procedió a la actualización del formato de aprobación de garantías contractuales incluyendo la nota de verificación de la póliza cumpliendo asi con el 100% de lo planeado.</t>
  </si>
  <si>
    <t>PMAI-2021-159</t>
  </si>
  <si>
    <t>2021H168</t>
  </si>
  <si>
    <t xml:space="preserve">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t>
  </si>
  <si>
    <t>No se justificó en el estudio previo porque no aplicaban las garantías de los contratos de prestación de servicios profesionales y apoyo a la gestión.</t>
  </si>
  <si>
    <t>Incluir dentro del manual de contratación de la entidad, cuando aplica la exigencia de garantías para los contratos de prestación se servicios profesionales y de apoyo a la gestión que superen la mínima cuantía.</t>
  </si>
  <si>
    <t>Manual de contratación con actualización frente a las exigencias de garantías para los contratos de prestación se servicios profesionales y de apoyo a la gestión</t>
  </si>
  <si>
    <t>Manual de Contratacion actualizado con lineamiento de cuando aplican garantías a los los contratos de prestación se servicios profesionales y de apoyo a la gestión.</t>
  </si>
  <si>
    <t>Manual de contratación actualizado y muestra de contratos de prestación de servicios sujetos a garantias</t>
  </si>
  <si>
    <t>* Se adjunta el Manual de contratación - A-GCO-MA-002, con versión 009 con vigencia del 17 de diciembre del 2021</t>
  </si>
  <si>
    <t xml:space="preserve">De las evidencias se observa que el Manual de contratación A-GCO-MA-002 A-GCO-MA-002 version 09 se incluye instrucción para la exigencia de garantías en contratos de prestación de servicios. Manual vigente desde 17 de diciembre de 2021.  </t>
  </si>
  <si>
    <t>PMAI-2021-160</t>
  </si>
  <si>
    <t>2021H169</t>
  </si>
  <si>
    <t xml:space="preserve">En las órdenes de compra, 2020-61220, 61222-2020 y 2021-76115, en el expediente contractual no se adjunta, el acta de inicio, ni recibo a satisfacción. Tampoco obra el acta de liquidación.  </t>
  </si>
  <si>
    <t>No se hace con frecuencia el seguimiento a los supervisores para que tramiten la solicitud de liquidación de ordenes de compra.</t>
  </si>
  <si>
    <t>Realizar el seguimiento semestral a la liquidación de las ordenes de compra dirigido a los supervisores desigandos con el fin que sean tramitadas.</t>
  </si>
  <si>
    <t>Segumiento liquidación ordenes de compra</t>
  </si>
  <si>
    <t xml:space="preserve"># de seguimientos adelantados a liquidaciones de ordenes de compra/2 seguimientos planeados </t>
  </si>
  <si>
    <t>2 Memorandos de seguimimiento a liquidaciones de ordenes de compra/ Muestra de expedientes de ordenes de compra del 5%  de 2022</t>
  </si>
  <si>
    <t xml:space="preserve">De las evidencias no se observa cumplimiento en la acción referida a seguimiento a supervisores, semestralmente (2) liquidación de ordenes de compra. </t>
  </si>
  <si>
    <t>Se radico memorando del 25 de mayo para el primer seguimiento con un avance del 50% en esta actividad</t>
  </si>
  <si>
    <t>Memorando 2022IE3251 del 25 de mayo de 2022</t>
  </si>
  <si>
    <t>2 Memorando de seguimimiento a liquidaciones de ordenes de compra</t>
  </si>
  <si>
    <t>Se evidencia un (1) memoranro de fecha 25 de mayo de 2022, empero del contenido del memorando no se observa que este integre seguimiento y menos tiene  Muestra de expedientes de ordenes de compra del 5%  de 2022</t>
  </si>
  <si>
    <t>PMAI-2021-161</t>
  </si>
  <si>
    <t>2021H170</t>
  </si>
  <si>
    <t xml:space="preserve">los informes de actividades de los contratistas no relacionan las obligaciones contractuales, no aportan ni indican donde se encuentran las evidencias de las actividades realizadas (ver contrato 0588-2020, 0299 de 2020, 887 de 2021, 0018 de 2021 y 0190 de 2021).  </t>
  </si>
  <si>
    <t>Desconocimiento por parte de los supervisores de lineamientos frente al seguimiento y aprobación de las cuentas,  los informes de los contratistas y la publicación de los mismos en el SECOP II con sus evidencias correspondientes</t>
  </si>
  <si>
    <t>Actualizar el manual de Supervisión e interventoría frente al seguimiento y aprobación de las cuentas,  los informes de los contratistas y la publicación de los mismos en el SECOP II con sus evidencias correspondientes.</t>
  </si>
  <si>
    <t>Manual de Supervisión e Interventoría Actualizado</t>
  </si>
  <si>
    <t>DE las evidencias no se observa cumplimiento de la acción referida a actualización de Manual de Supervisión e Interventoria frente a aprobación de cuentas informe de contratistas y publicación en Secop II.</t>
  </si>
  <si>
    <t>No hay evidencias de avance de la acción.</t>
  </si>
  <si>
    <t>Subdirección Financiera/ Oficina Asesora Jurídica</t>
  </si>
  <si>
    <t>PMAI-2021-162</t>
  </si>
  <si>
    <t>2021H171</t>
  </si>
  <si>
    <t xml:space="preserve">De acuerdo con la certificación expedida por el supervisor, se encuentran facturas vencidas para la presentación de la cuenta de cobro, son posteriores al periodo de pago. (Ver contrato 1329 de 2020, 66034-2021, 1406-2021, 2020-61220, 61222-2020)  </t>
  </si>
  <si>
    <t>Desconocimiento por parte de los supervisores de lineamientos frente los pagos de las facturas.</t>
  </si>
  <si>
    <t>Emitir un lineamiento frente a los pagos de la facturas que sea divulgado a los supervisores y apoyos a la supervisión</t>
  </si>
  <si>
    <t xml:space="preserve">Lineamiento dirigido a los supervisores y apoyos a la supervisión </t>
  </si>
  <si>
    <t>1 lineamiento emitido/1 lineamiento por emitir</t>
  </si>
  <si>
    <t>Lineamiento expedido por la Subdirección Técnica Administrativa y Financiera</t>
  </si>
  <si>
    <t>* Se adjunta la Circular No. 11 del 27 de abril del 2022 que dicta los requisitos de las facturas para trámite de pago, dirigido a funcionarias, funcionarias y contratistas del IDIPROM.
* Tambien se adjunta citación a la socialización, y listado de asistencia.</t>
  </si>
  <si>
    <t>Las evidencias aportada cumplen con la acción propuesta</t>
  </si>
  <si>
    <t>PMAI-2021-163</t>
  </si>
  <si>
    <t>2021H172</t>
  </si>
  <si>
    <t xml:space="preserve">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t>
  </si>
  <si>
    <t>Falta de actualización del formato utilizado en la liquidación de los contratos del 2019 y 2020</t>
  </si>
  <si>
    <t>Actualizar el formato de liquidación contractual donde se verifique el estado de las garantías contractuales para proceder con la liquidación</t>
  </si>
  <si>
    <t>Formato de liquidaciones contractuales actualizado</t>
  </si>
  <si>
    <t>1 Formato de liquidaciones contractuales actualizado</t>
  </si>
  <si>
    <t>Formato de liquidaciones contractuales actualizado y publicado en a web del IDIPRON</t>
  </si>
  <si>
    <t>* Se adjunta el formato Acta de liquidicación de mutuo acuerdo - A-GCO-FT-003, versión 11 con vigencia del 26 de abril del 2022.
En el apartado "Consideraciones" en el numeral 6 se podra obsevar las garantias contractuales</t>
  </si>
  <si>
    <t>Se observa en las evidencias que se ajustó en lo correspondiente el formato A-GCO-FT-003 de fecha 26 de abril de 2022.</t>
  </si>
  <si>
    <t>PMAI-2021-164</t>
  </si>
  <si>
    <t>2021H173</t>
  </si>
  <si>
    <t xml:space="preserve">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t>
  </si>
  <si>
    <t>No se hace una revisión del archivo remitdo por el área generadora de manera inmediata</t>
  </si>
  <si>
    <t xml:space="preserve">Adelantar 2 revisiones al año de forma aleatoria al 10% de los expedientes de los contratos de BYS suscritos en la vigencia de manera conjunta con personal del área técnica </t>
  </si>
  <si>
    <t>Revisión expedientes contractuales</t>
  </si>
  <si>
    <t># de revisiones de expedientes contractuales de BYS adelantadas en el año/ 2  revisiones a expedientes contractuales programadas</t>
  </si>
  <si>
    <t>10% de los expedientes contractuales de los contratos de bienes y servicios suscritos en el 2022</t>
  </si>
  <si>
    <t>Acta de revisión de expedientes contractuales estado inicial y estado final</t>
  </si>
  <si>
    <t xml:space="preserve">Revisadas las evidencias se observa que no hay avance en la acción propuesta de realizar 2 seguimientos en la vigencia de contratos de bienes y servicios (10 % del total) </t>
  </si>
  <si>
    <t>sin evidencias que puedan indetificar la realización de (2) seguimientos en la vigencia.</t>
  </si>
  <si>
    <t>PMAI-2021-165</t>
  </si>
  <si>
    <t>No se hace una revisión del archivo remitdo por el área generadora de manera inmediata frente a una lista de chequeo por modalidad de contrato</t>
  </si>
  <si>
    <t>Creación Listas de verificación documental del expediente contractual por modalidad de bienes y servicios</t>
  </si>
  <si>
    <t>Creación de listas de verificación documental del expediente contractual por modalidad de bienes y servicios</t>
  </si>
  <si>
    <t>Listas de verificación documental del expediente contractual por modalidad de bienes y servicios/Modalidades de contratación de bienes y servicios</t>
  </si>
  <si>
    <t>Listas de chequeo por modalidad de contratacion de bienes y servicios</t>
  </si>
  <si>
    <t>Revisadas las evidencias no se observa que el proceso adjunte avances en la acción creación de listas de verificacion documental el expediente contractual por modalidad.</t>
  </si>
  <si>
    <t>Se crearon las listas de verificación documental de las modalidades de contratación de bienes y servicios las cuales se encuentran relacionadas en el numeral 6.3.1 del manual de contratación cumpliendo asi con el 100% de lo planeado</t>
  </si>
  <si>
    <t>Se verifica que el proceso aporta listas de verifiación documental por modalidad de contratación de bienes y servicios y Manual de contratación donde se encuentran asociadas en el numeral 6.3.1 Formatos del proceso de contratación</t>
  </si>
  <si>
    <t>PMAI-2021-166</t>
  </si>
  <si>
    <t>2021H174</t>
  </si>
  <si>
    <t xml:space="preserve">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t>
  </si>
  <si>
    <t>Falta de seguimiento al tramite de las liquidaciones que debe ser solicitado por los supervisores de los contratos</t>
  </si>
  <si>
    <t>Realizar el seguimiento a las liquidaciones por medio de memorando 2 veces al año dirigido a supervisores y apoyos a la supervisión de los contratos de bienes y servicios</t>
  </si>
  <si>
    <t>Segumiento liquidación de contratos</t>
  </si>
  <si>
    <t xml:space="preserve"># de seguimientos adelantados a liquidaciones de contratos/2 seguimientos planeados </t>
  </si>
  <si>
    <t xml:space="preserve">2 Memorandos de seguimimiento a liquidaciones de contratos </t>
  </si>
  <si>
    <t>No se comparten evidencias que permitan observar avance o cumplimiento de la acción.</t>
  </si>
  <si>
    <t xml:space="preserve">2 Memorando de seguimimiento  a liquidaciones de contratos </t>
  </si>
  <si>
    <t>Se evidencia (1) memorando de fecha 25 de mayo de 2022, con instrucciones que se imparten a supervisores, empero la acción indica que debe existir seguimiento a los contratos no liquidados, por tanto se sugiere que a mas de impartir instrucciones en el proceder en etapa de liquidación, se reporte el avance (seguimiento) frente a contratos identificados son liquidar, para en efecto tener certeza del avance realizado por el proceso.</t>
  </si>
  <si>
    <t>Gestión Financiera - Contabilidad</t>
  </si>
  <si>
    <t>PMAI-2022-001</t>
  </si>
  <si>
    <t>PROCESO GESTIÓN FINANCIERA – SEGUIMIENTO CONTROL INTERNO 
CONTABLE</t>
  </si>
  <si>
    <t>2021H175</t>
  </si>
  <si>
    <t>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implementar los controles que sean necesarios a fin de mejorar la calidad de la información”</t>
  </si>
  <si>
    <t>Si bien se consideró regular la conciliación de operaciones recíprocas a través de la circular, posteriormente se encontró que no existía un documento que establecer los responsables, los tiempos y la forma en que se deben conciliar las operaciones reciprocas</t>
  </si>
  <si>
    <t>Actualizar Plan de Sostenibilidad Contable (estableciendo que las áreas a las que corresponden, deben conciliar las operaciones reciprocas)</t>
  </si>
  <si>
    <t xml:space="preserve">Plan de Sostenibilidad Contable actualizado </t>
  </si>
  <si>
    <t>Actualización de Plan de Sostenibilidad Contable realizada / Actualización de Plan de Sostenibilidad Contable programada (1)*100</t>
  </si>
  <si>
    <t xml:space="preserve">Plan de Sostenibilidad Contable actualizado, estableciendo que las áreas a las que corresponden, deben conciliar las operaciones reciprocas  </t>
  </si>
  <si>
    <t>El Plan de Sostenibilidad Contable, actualizado, aportado como evidencia, cumple con la actividad propuesta</t>
  </si>
  <si>
    <t>PMAI-2022-002</t>
  </si>
  <si>
    <t>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t>
  </si>
  <si>
    <t>Por norma debe crearse dicho plan, el cual debe ser actualizado</t>
  </si>
  <si>
    <t>Actualizar Plan de Sostenibilidad Contable (estableciendo los plazos para que las áreas entreguen la información a Contabilidad)</t>
  </si>
  <si>
    <t>Actualización de Plan de Sostenibilidad Contable realizada / Actualización de Plan de Sostenibilidad Contable programada (1)*100%</t>
  </si>
  <si>
    <t>Plan de Sostenibilidad Contable actualizado, estableciendo los plazos para que las áreas entreguen la información a Contabilidad</t>
  </si>
  <si>
    <t>PMAI-2022-003</t>
  </si>
  <si>
    <t>Emitir lineamiento en el cual se establezca el adecuado y oportuno flujo de información de la entidad hacia el área Contable</t>
  </si>
  <si>
    <t>Lineamiento flujo de información de la entidad hacia el área contable</t>
  </si>
  <si>
    <t>Lineamiento flujo de información de la entidad hacia el área contable emitido / Lineamiento flujo de información de la entidad hacia el área contable programado (1)*100%</t>
  </si>
  <si>
    <t>*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t>
  </si>
  <si>
    <t>La Subdirección debera emitir  una comunicación interna mediante la cual socializará nuevamente el Plan de Sostenibilidad Contable aprobado.</t>
  </si>
  <si>
    <t>No se encontro evidencia de avance en la formulación del lineamiento de flujo de información de la Entidad hacia el área de contabilidad</t>
  </si>
  <si>
    <r>
      <t xml:space="preserve">PRIMER SEGUIMIENTO 2022: 
</t>
    </r>
    <r>
      <rPr>
        <sz val="10"/>
        <rFont val="Arial"/>
        <family val="2"/>
      </rPr>
      <t xml:space="preserve">Los lineamientos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Sin embargo, y a pesar de haber cumplido con la actividad establecida, la Subdirección emitirá una comunicación interna mediante la cual socializará nuevamente el Plan de Sostenibilidad Contable aprobado.
Se realizará la medición del indicador una vez se emita la comunicación interna con los lineamientos de flujo de información de la entidad hacia el área de Contabilidad. 
Estado: La actividad continúa en ejecución.
</t>
    </r>
    <r>
      <rPr>
        <b/>
        <sz val="10"/>
        <rFont val="Arial"/>
        <family val="2"/>
      </rPr>
      <t xml:space="preserve">
SEGUNDO SEGUIMIENTO 2022:
</t>
    </r>
    <r>
      <rPr>
        <sz val="10"/>
        <rFont val="Arial"/>
        <family val="2"/>
      </rPr>
      <t xml:space="preserve">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
Resultado y análisis del indicador: ((1/1)*100%)=100% Se crearon y socializaron los lineamientos de flujo de información contable, cumpliendo al 100% con el indicador formulado. 
Estado: La actividad se encuentra finalizada
</t>
    </r>
  </si>
  <si>
    <r>
      <t xml:space="preserve">PRIMER SEGUIMIENTO 2022: 
</t>
    </r>
    <r>
      <rPr>
        <sz val="10"/>
        <rFont val="Arial"/>
        <family val="2"/>
      </rPr>
      <t>- Acta y asistencia del Primer Comité de Sostenibilidad Contable 2022.
- Plan de Sostenibilidad Contable actualizado y aprobado.</t>
    </r>
    <r>
      <rPr>
        <b/>
        <sz val="10"/>
        <rFont val="Arial"/>
        <family val="2"/>
      </rPr>
      <t xml:space="preserve">
SEGUNDO SEGUIMIENTO 2022:
</t>
    </r>
    <r>
      <rPr>
        <sz val="10"/>
        <rFont val="Arial"/>
        <family val="2"/>
      </rPr>
      <t xml:space="preserve">1. Correo electrónico socializando el Plan de Sostenibilidad Contable. 
2. Circular Interna 015 de 2022. 
3. Plan de Sostenibilidad Contable. </t>
    </r>
  </si>
  <si>
    <t> No aplica</t>
  </si>
  <si>
    <t>Se evidenció la formulación del Plan de Sostenibilidad Contable y su socialización, cumpliendo, así, con la acción planteada.</t>
  </si>
  <si>
    <t>Gestión Financiera   / Subdirección de Desarrollo Humano</t>
  </si>
  <si>
    <t>PMAI-2022-004</t>
  </si>
  <si>
    <t>2021H176</t>
  </si>
  <si>
    <t xml:space="preserve">Dadas las condiciones de perfil exigido para el personal y las actividades que requiere adelantar, el área de Contabilidad requiere que se dé mayor énfasis en la actualización permanente de su personal, Ahora bien, conforme la información 
publicada en la página web del Instituto, en el link de transparencia-Desarrollo Humano- Plan Institucional de Capacitación - PIC 2021, esta capacitación fue estimada entre febrero a junio, sin embargo fue realizada en el mes de noviembre 5 meses después de lo estimado. </t>
  </si>
  <si>
    <t>Solicitar a la Subdirección de Desarrollo Humano, incluir temas contables en las temáticas de capacitación requeridas para el año 2022 dentro del PIC, definiendo fechas de realización de las mismas.</t>
  </si>
  <si>
    <t>Solicitud de capacitación en temáticas contables</t>
  </si>
  <si>
    <t>Solicitud de capacitación en temáticas contables realizada / Solicitud de capacitación en temáticas contables programada (1)*100%</t>
  </si>
  <si>
    <t>Solicitud de capacitación en temáticas contables realizada</t>
  </si>
  <si>
    <t>Seguridad y Salud en el Trabajo</t>
  </si>
  <si>
    <t>PMAI-2022-005</t>
  </si>
  <si>
    <t>8.5</t>
  </si>
  <si>
    <t>AUDITORÍA ESPECIAL: ATENCIÓN DEL SERVICIO PRESTADO A LOS
JÓVENES DE LA UNIDAD DE LA FLORIDA</t>
  </si>
  <si>
    <t>2021H177</t>
  </si>
  <si>
    <t>La responsable de UPI manifestó que no se dio a conocer sobre la existencia del protocolo establecido por IDIPRON y de su cumplimiento.</t>
  </si>
  <si>
    <t>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t>
  </si>
  <si>
    <t xml:space="preserve">Realizar y socializar una Circular en la cual se establezcan las directrices de cumplimiento de las medidas de bioseguridad publicadas en las normas vigentes expedidas por el gobierno nacional y/o Distrital, dirigida a todos los servidores, contratistas y  las sedes de la entidad </t>
  </si>
  <si>
    <t>Socializacones de la circular expedida</t>
  </si>
  <si>
    <t>(N° de Sedes y Unidades socializadas/25 Sedes y unidades a socializar)*100</t>
  </si>
  <si>
    <t>Listados de asistencia</t>
  </si>
  <si>
    <t>Se verifica soportes y se evidencia socialización de la circular interna 025 del 16 de noviembre de 2021, ha 25 unidades y sedes mediante actas de reunión y listados de asistencia en los meses de febrero, marzo y abril.</t>
  </si>
  <si>
    <t>Se verifica de evidencias qie se expidió la circular 25 de 2021 y socializaciones en meses de febrero, marzo y abril de 2022 cumplen acción.</t>
  </si>
  <si>
    <t>PMAI-2022-006</t>
  </si>
  <si>
    <t>8.6</t>
  </si>
  <si>
    <t>2021H178</t>
  </si>
  <si>
    <t>No se observó alguna ratificación por parte de SO, sobre el cierre de la Unidad y medidas implementadas  para el control de la emergencia sanitaria.</t>
  </si>
  <si>
    <t>Cada vez que se genere un alto contagio en una sede, Unidad de Protección Integral o Convenios, se debe citar de manera extraordinaria al Comité de Bioseguridad para tomar las decisiones al respecto, y desde allí ratificar las decisiones a tomar.</t>
  </si>
  <si>
    <t xml:space="preserve">Reuniones extraordinarias del Comité de Bioseguridad si se presentan altos contagios </t>
  </si>
  <si>
    <t>(N° de reuniones extraordinarias realizadas/N° de unidades/sedes/Convenios reportadas con altos contagios)*100</t>
  </si>
  <si>
    <t xml:space="preserve">Actas </t>
  </si>
  <si>
    <t>Se verifica los soportes y se evidencia seguimiento a los contagios reportados por COVID - 19 , sin embargo no se evidencia actas de reuniones extraordinarias por altos contagios en la entidad, por no sea presentado la situación</t>
  </si>
  <si>
    <t>Actas de  reuniones extraordinarias por altos contagios en la entidad.</t>
  </si>
  <si>
    <t>Se observan de las evidencias seguimiento de contagios, empero si bien existen casos positivos no se realizan comites extraordinarios de bioseguridad.</t>
  </si>
  <si>
    <r>
      <t>Segundo Cuatrimestre:</t>
    </r>
    <r>
      <rPr>
        <sz val="11"/>
        <color rgb="FF000000"/>
        <rFont val="Calibri"/>
        <family val="2"/>
        <scheme val="minor"/>
      </rPr>
      <t xml:space="preserve">  En el presente periodo no se presentó alto contagio en nunguna de las sedes o unidades de protección integral del Instituto, por lo tanto no se citó al Comité de Bioseguridad. Sin embargo, con el fin de prevenir altos contagios en las unidades del IDIPRON se generó por parte de la Subdirección de Desarrollo Humano un Memorando Interno en cuel se establecieron directrices para la prevención del Covid -19 y  enfermedades respiratorias agudas IRA. 
Por lo anterior, se solicita el cierre de esta acción de mejoramiento, teniendo en cuenta que la emergencia sanitaria decretada por el Gobierno Nacional terminó el 30 de junio de 2022. </t>
    </r>
  </si>
  <si>
    <t>-Se anexa el memorando interno con Numero de radicado 2022IE 3489 de fecha 09 de junio de 2022.
-Soporte de comunicación enviada por correo electrónico de fecha  09 de junio de 2022 a todos los funcionarios y contrtistas del IDIPRON.</t>
  </si>
  <si>
    <t xml:space="preserve">Acta (s) de las reuniones extraordinarias del comité de bioseguridad. </t>
  </si>
  <si>
    <t>Acción con tiempo de ejecución hasta el 01/12/2022.</t>
  </si>
  <si>
    <t>PMAI-2022-007</t>
  </si>
  <si>
    <t>8.7</t>
  </si>
  <si>
    <t>2021H179</t>
  </si>
  <si>
    <t>No se observa que en el protocolo se especifique, que una vez detectados varios casos simultáneos positivos, se adopten medidas más drásticas</t>
  </si>
  <si>
    <t xml:space="preserve">Por tratarse de disposiciones normativas, cada vez que se presente un cambio la entidad debe actualizar y adoptar las normas por medio de documentos, circulares y protocolos  para cumplimiento de los serviores y contratistas de la entidad. 
</t>
  </si>
  <si>
    <t>Realizar una actualización del PROTOCOLO DE BIOSEGURIDAD A-GDH-DI-046 incluyendo las medidas a tomar frente a un alto contagio de funcionarios y contratistas.</t>
  </si>
  <si>
    <t>Actualización del Protocolo de Bioseguridad para funcionarios y contratistas</t>
  </si>
  <si>
    <t>(N° de actualizaciones realizadas/1 actualización a realizar)*100</t>
  </si>
  <si>
    <t xml:space="preserve">Documento Interno A-GDH-DI-046 actualizado </t>
  </si>
  <si>
    <t>Se verifica los soporte, se evidencia Documento Interno actualizado a la Vr 03 la cual entra en vigencia 23 de diciembre de 2022.
Se evidencia actas de socialiazación del protocolo y listas de asitencia.
Se evidencia que cumple con la actividad propuesta.</t>
  </si>
  <si>
    <t>Revisadas las evidencias se observa cumplimiento se actualizó formato A-GDH-DI-046 vigente desde el 23 de -12-2021 y su corresponidente socialización</t>
  </si>
  <si>
    <t>Coordinador Area  Emprender</t>
  </si>
  <si>
    <t>Emprender</t>
  </si>
  <si>
    <t>Gerencia inserccion socioeconomica</t>
  </si>
  <si>
    <t>GIS</t>
  </si>
  <si>
    <t>PMAI-2022-008</t>
  </si>
  <si>
    <t xml:space="preserve">Informe Auditoria de Gestión- Proceso área Emprender </t>
  </si>
  <si>
    <t>2021H180</t>
  </si>
  <si>
    <t>Se debe actualizar el manual operativo del área de Emprender, vigente desde el 20 de diciembre de 2018, acorde con la 
actualización del procedimiento componente de emprendimiento, vigente desde el 28 de octubre de 2021</t>
  </si>
  <si>
    <t>El Manual no se encuentra actualizado de acuerdo al procedimiento de emprendimiento</t>
  </si>
  <si>
    <r>
      <t xml:space="preserve">Actualizar Manual Operativo del Área Emprender para incluir el proceso de emprendimiento de acuerdo a su última modificación. </t>
    </r>
    <r>
      <rPr>
        <sz val="10"/>
        <color rgb="FFFF0000"/>
        <rFont val="Times New Roman"/>
        <family val="1"/>
      </rPr>
      <t xml:space="preserve"> </t>
    </r>
  </si>
  <si>
    <t>Actualización Manual Operativo del Área Emprender</t>
  </si>
  <si>
    <t>Actualización del Manual Operativo del Área Emprender realizada</t>
  </si>
  <si>
    <t>Manual Operativo del Área Emprender actualizado</t>
  </si>
  <si>
    <t>Se observa borrador de actualización  del MANUAL OPERATIVO DEL ÁREA EMPRENDER M-MEM-MA-001, junto con la solicitud  de revisión realizada por correo electrionico con fechas entre abril y mayo de 2022.</t>
  </si>
  <si>
    <t>Oficializar la actualización del documento</t>
  </si>
  <si>
    <t>Se observa la actualización del Manual Operativo area emprender del 16 de maayo de 2022, quedando pendiente la oficialización del mismo.</t>
  </si>
  <si>
    <r>
      <t xml:space="preserve">PRIMER SEGUIMIENTO 2022:
</t>
    </r>
    <r>
      <rPr>
        <sz val="10"/>
        <rFont val="Arial"/>
        <family val="2"/>
      </rPr>
      <t xml:space="preserve">Se actualizó el MANUAL OPERATIVO DEL ÁREA EMPRENDER M-MEM-MA-001 de acuerdo a la estructura actualizada del procedimiento de Emprendimiento, Empleabilidad y Actividades de Corresponsabilidad. Se solicitó a la profesional delegada de la STMEO Vo.Bo para la continuidad en el tramite de oficialización de la modificación del Manual.
Análisis indicador: Se realizó la actualización del Manual Operativo del Área Emprender, el cual se encuentra en proceso de oficialización. 
Resultado indicador: Se actualizó el Manual Operativo del Área Emprender
Estado: La actividad continúa en ejecución
</t>
    </r>
    <r>
      <rPr>
        <b/>
        <sz val="10"/>
        <rFont val="Arial"/>
        <family val="2"/>
      </rPr>
      <t xml:space="preserve">SEGUNDO SEGUIMIENTO 2022: </t>
    </r>
    <r>
      <rPr>
        <sz val="10"/>
        <rFont val="Arial"/>
        <family val="2"/>
      </rPr>
      <t xml:space="preserve">Se oficializó el día 16/06/2022 las modificaciones de actualización al MANUAL OPERATIVO DEL ÁREA EMPRENDER M-MEM-MA-001 de acuerdo con la estructura actualizada del procedimiento de Emprendimiento, Empleabilidad y Actividades de Corresponsabilidad. El Manual se encuentra modificado y oficializado.
Resultado y Análisis indicador: Se actualizó al Manual Operativo del Área Emprender, el día 16/06/2022, con un cumplimiento del indicador del 100%. 
Estado: La actividad se encuentra finalizada </t>
    </r>
  </si>
  <si>
    <r>
      <t xml:space="preserve">PRIMER SEGUIMIENTO 2022:
</t>
    </r>
    <r>
      <rPr>
        <sz val="10"/>
        <rFont val="Arial"/>
        <family val="2"/>
      </rPr>
      <t xml:space="preserve">1. Manual Operativo del Área Emprender
2. Correo de solicitud de modificación y/o ajustes contenido de Actividades de Corresponsabilidad.
</t>
    </r>
    <r>
      <rPr>
        <b/>
        <sz val="10"/>
        <rFont val="Arial"/>
        <family val="2"/>
      </rPr>
      <t xml:space="preserve">SEGUNDO SEGUIMIENTO 2022: 
</t>
    </r>
    <r>
      <rPr>
        <sz val="10"/>
        <rFont val="Arial"/>
        <family val="2"/>
      </rPr>
      <t>1. Manual Operativo del Área Emprender M-MEM-MA-001, actualizado y oficializado a fecha 6/06/2022. 
2. Correo Oficialización y aprobación Manual Operativo del Área Emprender M-MEM-MA-001.</t>
    </r>
  </si>
  <si>
    <t>De las evidecias allegadas se establece que se modifico el Manual Operativo  del Área Empreder de conformidad con la acción propuesta.</t>
  </si>
  <si>
    <t>PMAI-2022-009</t>
  </si>
  <si>
    <t>2021H181</t>
  </si>
  <si>
    <t xml:space="preserve">En la plataforma SIMI no se observa el cumplimiento del seguimiento y trazabilidad trimestral en cuanto a las 
actividades de emprendimiento realizadas por cada joven activo y los proyectos de Emprendimiento de los participantes de 
la feria. Igualmente, en las fichas de observación y seguimientos registradas en SIMI, no se registran seguimientos en 
cuanto al proyecto productivo fase planeación y proyecto productivo fase seguimiento.
</t>
  </si>
  <si>
    <t>Falta de seguimientos a la población que cuenta con proyectos de emprendimientos o ideas de negocios.</t>
  </si>
  <si>
    <t>Realizar seguimiento trimestral a los NNAJ activos que cuentan con proyectos de emprendimiento o idea de negocio para evitar su deserción</t>
  </si>
  <si>
    <t>Seguimiento a los NNAJ activos que cuentan con proyectos de emprendimiento o idea de negocio</t>
  </si>
  <si>
    <t>Número de seguimientos a los NNAJ activos que cuentan con proyectos de emprendimiento o idea de negocio realizados / Número de Seguimiento a los NNAJ activos que cuentan con proyectos de emprendimiento o idea de negocio programados (3)*100%</t>
  </si>
  <si>
    <t>No cuenta con avance reportado, dado que el proceso manifiesta "El área Emprender en su Componente de Emprendimiento, no cuenta con NNAJ activos."</t>
  </si>
  <si>
    <t>No se tiene ecidencia del seguimiento trimestral a los NNAJ activos que cuentan con proyectos de emprendimiento o idea de negocio para evitar su deserción</t>
  </si>
  <si>
    <r>
      <t xml:space="preserve">PRIMER SEGUIMIENTO 2022:
</t>
    </r>
    <r>
      <rPr>
        <sz val="10"/>
        <color rgb="FF000000"/>
        <rFont val="Arial"/>
        <family val="2"/>
      </rPr>
      <t xml:space="preserve">El área Emprender en su Componente de Emprendimiento, no cuenta con NNAJ activos,  que cuenten con proyectos de emprendimiento o idea de negocio. Por tanto, no se han realizado seguimientos.
Se reportará avance en el indicador una vez se realicen los seguimientos programados. 
Estado: La actividad continúa en ejecución
</t>
    </r>
    <r>
      <rPr>
        <b/>
        <sz val="10"/>
        <color rgb="FF000000"/>
        <rFont val="Arial"/>
        <family val="2"/>
      </rPr>
      <t xml:space="preserve">SEGUNDO SEGUIMIENTO 2022: </t>
    </r>
    <r>
      <rPr>
        <sz val="10"/>
        <color rgb="FF000000"/>
        <rFont val="Arial"/>
        <family val="2"/>
      </rPr>
      <t>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
Se reportará avance en el indicador una vez se realicen los seguimientos programados de acuerdo a los proyectos de emprendimiento o idea de negocio consolidados.
Estado: La actividad continúa en ejecución</t>
    </r>
  </si>
  <si>
    <t xml:space="preserve">
</t>
  </si>
  <si>
    <t>Reportar seguimiento trimestral de NNAJ activos que cuentan con proyectos de emprendimeiento o idea de negocio, el proceso reporta no contar con NNAJ ACTIVOS, en este componente.</t>
  </si>
  <si>
    <t>sin evidencias que detallen cumplimiento de la acción.</t>
  </si>
  <si>
    <t>PMAI-2022-010</t>
  </si>
  <si>
    <t>2021H182</t>
  </si>
  <si>
    <t>De acuerdo con el instructivo Estrategia virtual de formación, aunque se actualizo el 4 de noviembre de 2021, no se 
indica explícitamente las actividades correspondientes al componente de Emprendimiento del Área Emprender. Evaluar la 
posibilidad de un instructivo específico para el área de emprender.</t>
  </si>
  <si>
    <t>Falta de instructivo de Estrategia Virtual de formación del componente de emprendimiento, que permita la clasificar la formación del NNAJ para alcanzar su autonomía y autogobierno mediante la generación de ingresos en el marco de la legalidad</t>
  </si>
  <si>
    <t>Modificar el instructivo de formación virtual para incluir las acciones del componente de emprendimiento.</t>
  </si>
  <si>
    <t>Modificación instructivo de formación virtual</t>
  </si>
  <si>
    <t>Modificación Instructivo de formación virtual realizada</t>
  </si>
  <si>
    <t xml:space="preserve">Instructivo de formación virtual modificado </t>
  </si>
  <si>
    <t>No se evidencia avance en la ejecución de la acción.</t>
  </si>
  <si>
    <t>Modificación Instructivo de formación virtual  oficializado</t>
  </si>
  <si>
    <t>No se evidencia la realización de la modificación del instructivo de formación virtual</t>
  </si>
  <si>
    <r>
      <t xml:space="preserve">PRIMER SEGUIMIENTO 2022:
</t>
    </r>
    <r>
      <rPr>
        <sz val="10"/>
        <color rgb="FF000000"/>
        <rFont val="Arial"/>
        <family val="2"/>
      </rPr>
      <t xml:space="preserve">Se inició la actualización del INSTRUCTIVO DE FORMACIÓN VIRTUAL M-MED-IN-001, el cual se encuentra en revisión del área Emprender, verificando su contenido y posibilidades de ingreso de información del área de acuerdo a lo sugerido.
Análisis indicador: Se inició la actualización del Instructivo de formación Virtual, el cual se encuentra en proceso de revisión y posterior oficialización. 
Resultado indicador: Se inició la actualización el Instructivo de formación Virtual
Estado: La actividad continúa en ejecución
</t>
    </r>
    <r>
      <rPr>
        <b/>
        <sz val="10"/>
        <color rgb="FF000000"/>
        <rFont val="Arial"/>
        <family val="2"/>
      </rPr>
      <t xml:space="preserve">SEGUNDO SEGUIMIENTO 2022: </t>
    </r>
    <r>
      <rPr>
        <sz val="10"/>
        <color rgb="FF000000"/>
        <rFont val="Arial"/>
        <family val="2"/>
      </rPr>
      <t>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
Análisis indicador: Se realizará la medición del indicador una vez quede aprobado el instructivo de formación virtual. 
Estado: La actividad continúa en ejecución.</t>
    </r>
  </si>
  <si>
    <r>
      <t xml:space="preserve">PRIMER SEGUIMIENTO 2022:
</t>
    </r>
    <r>
      <rPr>
        <sz val="10"/>
        <rFont val="Arial"/>
        <family val="2"/>
      </rPr>
      <t xml:space="preserve">1. Correo de solicitud del Instructivo en formato Word para su modificación y ajuste.
</t>
    </r>
    <r>
      <rPr>
        <b/>
        <sz val="10"/>
        <rFont val="Arial"/>
        <family val="2"/>
      </rPr>
      <t xml:space="preserve">SEGUNDO SEGUIMIENTO 2022: 
</t>
    </r>
    <r>
      <rPr>
        <sz val="10"/>
        <rFont val="Arial"/>
        <family val="2"/>
      </rPr>
      <t>1. Correo de respuesta del equipo MIPG a solicitud de documento para su ajuste y/o modificación.
2. Documento INSTRUCTIVO DE FORMACIÓN VIRTUAL M-MED-IN-001 en modificación.</t>
    </r>
  </si>
  <si>
    <t xml:space="preserve">Modificación del Instructivo Formación virtual </t>
  </si>
  <si>
    <t>De las evidenciasn se puede detallar que ep proceso ha procedido a la solicitud vía correo electrónico para la actualización del instructivo de formación virtual, empero a la fecha no se puede establecer que la acción realmente se haya concretado por el proceso</t>
  </si>
  <si>
    <t>PMAI-2022-011</t>
  </si>
  <si>
    <t>2021H183</t>
  </si>
  <si>
    <t>En la plataforma SIMI se debe anexar el formato registro taller realizado por cada profesional y no solo registrar la 
anotación de realización del taller. Igualmente, diligenciar el encabezado, el tema, nombre del taller, responsable de la 
actividad y responsable líder debe ser legible.</t>
  </si>
  <si>
    <t>Falta de información sobre el manejo del formato de talleres</t>
  </si>
  <si>
    <t>Registrar en el sistema de información SIMI la totalidad de la información contenida en el Formato "Talleres y Acciones formativas" (M-MEX-FT-007)</t>
  </si>
  <si>
    <t>Registro de Talleres y Acciones formativas en el Sistema de información SIMI.</t>
  </si>
  <si>
    <t>Número de Talleres y Acciones formativas registrados en SIMI / Número de de Talleres y Acciones formativas realizados *(100%)</t>
  </si>
  <si>
    <t>Talleres y Acciones formativas registrados en SIMI</t>
  </si>
  <si>
    <t>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"TAREAS PENDIENTES".</t>
  </si>
  <si>
    <t>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t>
  </si>
  <si>
    <t>No se tiene soprote del registro en el sistema de información SIMI la totalidad de la información contenida en el Formato "Talleres y Acciones formativas" (M-MEX-FT-007)</t>
  </si>
  <si>
    <r>
      <rPr>
        <b/>
        <sz val="10"/>
        <color rgb="FF000000"/>
        <rFont val="Arial"/>
      </rPr>
      <t xml:space="preserve">PRIMER SEGUIMIENTO 2022:
</t>
    </r>
    <r>
      <rPr>
        <sz val="10"/>
        <color rgb="FF000000"/>
        <rFont val="Arial"/>
      </rPr>
      <t xml:space="preserve">Se realizó el cargue en el SIMI 1,0 y 2,0 según corresponda, de los 32 talleres realizados en el primer cuatrimestre de la vigencia 2022 con AJ beneficiarios, debidamente diligenciados y legibles dentro del sistema.
La medición se realizará una vez finalice la actividad. 
Estado: La actividad continúa en ejecución
</t>
    </r>
    <r>
      <rPr>
        <b/>
        <sz val="10"/>
        <color rgb="FF000000"/>
        <rFont val="Arial"/>
      </rPr>
      <t xml:space="preserve">SEGUNDO SEGUIMIENTO 2022: 
</t>
    </r>
    <r>
      <rPr>
        <sz val="10"/>
        <color rgb="FF000000"/>
        <rFont val="Arial"/>
      </rPr>
      <t>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Es importante aclarar que:
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
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
Así las cosas, se envía una muestra del formato diligenciado "Talleres y/o acciones formativas M-MEX-FT-007 y el pantallazo de registro en el SIMI del taller mencionado
Análisis indicador: La medición del indicador se realizará una vez finalice la actividad. 
Estado: La actividad continúa en ejecución</t>
    </r>
  </si>
  <si>
    <r>
      <t xml:space="preserve">PRIMER SEGUIMIENTO 2022:
</t>
    </r>
    <r>
      <rPr>
        <sz val="10"/>
        <color rgb="FF000000"/>
        <rFont val="Arial"/>
        <family val="2"/>
      </rPr>
      <t>1.</t>
    </r>
    <r>
      <rPr>
        <b/>
        <sz val="10"/>
        <color rgb="FF000000"/>
        <rFont val="Arial"/>
        <family val="2"/>
      </rPr>
      <t xml:space="preserve"> </t>
    </r>
    <r>
      <rPr>
        <sz val="10"/>
        <color rgb="FF000000"/>
        <rFont val="Arial"/>
        <family val="2"/>
      </rPr>
      <t xml:space="preserve">Documento Word con la relación de los talleres subidos por los diferentes contratistas del Área Emprender.
2. Soportes de los registros de asistencia subidos en el Sistema de Información Misional SIMI.
</t>
    </r>
    <r>
      <rPr>
        <b/>
        <sz val="10"/>
        <color rgb="FF000000"/>
        <rFont val="Arial"/>
        <family val="2"/>
      </rPr>
      <t xml:space="preserve">SEGUNDO SEGUIMIENTO 2022: 
</t>
    </r>
    <r>
      <rPr>
        <sz val="10"/>
        <color rgb="FF000000"/>
        <rFont val="Arial"/>
        <family val="2"/>
      </rPr>
      <t>1. Soporte SIMI de los talleres registrados por el Área Emprender, en temas Emprendimiento y Empleabilidad.
2. Muestra registro de asistencia en formato "Talleres y/o acciones formativas M-MEX-FT-007"
3. Pantallazo SIMI 2.0 cargue taller 4786
3. Pantallazo registro taller 4786 en SIMI 2.0</t>
    </r>
  </si>
  <si>
    <t xml:space="preserve">Se debe adjuntar aleatoriamente la evidencia del debido cargue y diligenciamiento del adjunto  formato en cuestión en el SIMI </t>
  </si>
  <si>
    <t>DE las evidencias se puede observar la realización de los talleres en las UPI junto con listados de asistencia debidamente legibles. no se puede evidenciar si la información se encuentra ya reportada en sistema SIMI</t>
  </si>
  <si>
    <t>NAvis Alberto Florez Leon</t>
  </si>
  <si>
    <t xml:space="preserve">Coordinador Area  Emprender
STMEO
OAP </t>
  </si>
  <si>
    <t>PMAI-2022-012</t>
  </si>
  <si>
    <t>2021H184</t>
  </si>
  <si>
    <t>En el mapa de riesgo de gestión, no se definieron acciones a implementar para el fortalecimiento, como tampoco la
periodicidad y frecuencia para el riesgo. Aunado a lo anterior, no se observa el diseño de indicadores para la medición y
monitoreo del cumplimiento en la ejecución de los controles y el análisis de su efectividad en la mitigación del riesgo</t>
  </si>
  <si>
    <t>Falta realizar la  identificación, análisis, seguimiento,
monitoreo y evaluación de los riesgos, que influencian los resultados de la gestión ala luz de la nueva política de administración del riesgo</t>
  </si>
  <si>
    <t>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</si>
  <si>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Riesgos de Gestión ajustados </t>
  </si>
  <si>
    <t>Número de Riesgos identificados y ajustados conforme al  lineamientos establecidos en el Manual para la Administración del Riesgo emitido por la Oficina Asesora de Planeación,</t>
  </si>
  <si>
    <t xml:space="preserve">matriz de riesgos ajustada al Manual para la Administración del Riesgo emitido por la Oficina Asesora de Planeación, con controles para mitigar el riesgo. </t>
  </si>
  <si>
    <t>Se dio inició a la actividad en el mes de febrero actualmente se encuentra en ejecución.</t>
  </si>
  <si>
    <r>
      <t>Segundo Seguimiento:
Avance de actividades:</t>
    </r>
    <r>
      <rPr>
        <sz val="11"/>
        <color rgb="FF000000"/>
        <rFont val="Calibri"/>
        <family val="2"/>
        <scheme val="minor"/>
      </rPr>
      <t xml:space="preserve">
En articulación de la STMEO con la Oficina Asesora de Planeación, se realizó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para lo cual se identificó un riesgo para el área de Emprender, definido como "Posibilidad de afectación económica y/o reputacional por demandas, quejas, escándalos mediáticos debido a la afectación del estado de salud de los NNAJ, ocasionada por la naturalización de lesiones personales, inobservancia de las medidas de seguridad, inadecuado uso de elementos de protección personal, herramientas, materiales e insumos, y/o lineamientos establecidos en  el desarrollo de las actividades propias del Modelo Pedagógico y la fabricación de alimentos"</t>
    </r>
    <r>
      <rPr>
        <b/>
        <sz val="11"/>
        <color rgb="FF000000"/>
        <rFont val="Calibri"/>
        <family val="2"/>
        <scheme val="minor"/>
      </rPr>
      <t xml:space="preserve">
Resultado del  Indicador :
Un Riesgoidentificado y</t>
    </r>
    <r>
      <rPr>
        <sz val="11"/>
        <color rgb="FF000000"/>
        <rFont val="Calibri"/>
        <family val="2"/>
        <scheme val="minor"/>
      </rPr>
      <t xml:space="preserve">  ajustado   =100%</t>
    </r>
    <r>
      <rPr>
        <b/>
        <sz val="11"/>
        <color rgb="FF000000"/>
        <rFont val="Calibri"/>
        <family val="2"/>
        <scheme val="minor"/>
      </rPr>
      <t xml:space="preserve">
Análisis del Indicador:</t>
    </r>
    <r>
      <rPr>
        <sz val="11"/>
        <color rgb="FF000000"/>
        <rFont val="Calibri"/>
        <family val="2"/>
        <scheme val="minor"/>
      </rPr>
      <t xml:space="preserve">
Se da cumplimiento al 100% de la acción toda vez que se identifico  un riesgo de gestión, el cual fue ajustado conforme al  lineamientos establecidos en el Manual para la Administración del Riesgo emitido por la Oficina Asesora de Planeación. </t>
    </r>
  </si>
  <si>
    <t>Como evidencia del cumplimiento de la acción se aporta:
MAPA DE RIESGOS DE GESTIÓN- PROCESO- MODELO PEDAGÓGICO</t>
  </si>
  <si>
    <t>Se tiene la matriz de riesgos del modelo pedagogico.</t>
  </si>
  <si>
    <t>PMAI-2022-013</t>
  </si>
  <si>
    <t>9.6</t>
  </si>
  <si>
    <t>2021H185</t>
  </si>
  <si>
    <t>En el mapa de riesgo de corrupción, no se observa periodicidad de los controles que permita identificar la oportunidad
en la mitigación del riesgo y el registro de indicadores.</t>
  </si>
  <si>
    <t xml:space="preserve">Se dio inició a la actividad en el mes de febrero actualmente se encuentra en ejecución. La acción esta vencida. </t>
  </si>
  <si>
    <t xml:space="preserve">El avance será reportado en el próximo seguimiento. </t>
  </si>
  <si>
    <t>No se encontraron evidencias de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</si>
  <si>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
Coordinador de Contexto Internado y Externado.</t>
  </si>
  <si>
    <t>PMAI-2022-014</t>
  </si>
  <si>
    <t>VERIFICACIÓN DE LA GESTIÓN REALIZADA DESDE LA COORDINACIÓN DE LA
UNIDAD DE PROTECCIÓN INTEGRAL BOSA EN EL MARCO DE LA EJECUCIÓN DEL
CONTRATO DE PRESTACIÓN DE SERVICIOS 0069/2021</t>
  </si>
  <si>
    <t>2021H186</t>
  </si>
  <si>
    <t xml:space="preserve"> No es clara la existencia de procedimientos o documentos internos formales al interior del Instituto que
orienten sobre los lineamientos para el manejo y seguimiento de casos en los que se presentan faltas en la
atención integral de los AJ o situaciones que pueden representar posibles incumplimientos de obligaciones
por parte de los contratistas, y que, faciliten la canalización, comunicación y atención oportuna de las
situaciones que puedan ir en contravía del adecuado desarrollo de los procesos institucionales.</t>
  </si>
  <si>
    <t xml:space="preserve">Porque no se realiza seguimiento en la UPI  a las posibles faltas a la atención integral de los AJ que son manifestadas  a través del sistema  Bogotá te escucha o en los buzones de las UPI.  </t>
  </si>
  <si>
    <t xml:space="preserve">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t>
  </si>
  <si>
    <t xml:space="preserve">Instructivo  COMITÉS MISIONALES M-MEX-IN-003,ajustado  </t>
  </si>
  <si>
    <t xml:space="preserve">Un instructivo ajustado  </t>
  </si>
  <si>
    <t>Instructivo COMITÉS MISIONALES M-MEX-IN-003, con condición incluida.</t>
  </si>
  <si>
    <t>La actividad aun no se ha ejecutado</t>
  </si>
  <si>
    <t>Se presentó solicitud de reformulación de acción , a través de radicado Número 2022IE5305</t>
  </si>
  <si>
    <t>Se aportó como evidencia un memorando de solicitud de reformulación de acciones codificadas, documento que no guarda relación con la acción propuesta</t>
  </si>
  <si>
    <t>Responsables de UPI 
Coordinador de Contexto Internado y Externado.</t>
  </si>
  <si>
    <t>PMAI-2022-015</t>
  </si>
  <si>
    <r>
      <t xml:space="preserve">Implementar el ajuste realizado en el Instructivo COMITÉS MISIONALES M-MEX-IN-003, para incluir una condición general explicita </t>
    </r>
    <r>
      <rPr>
        <sz val="10"/>
        <rFont val="Times New Roman"/>
        <family val="1"/>
      </rPr>
      <t xml:space="preserve">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r>
  </si>
  <si>
    <t xml:space="preserve">Número de PQRS presentadas a través de Bogotá te escucha y buzón de sugerencias con seguimiento en el comité misional de la UPI </t>
  </si>
  <si>
    <t xml:space="preserve">Número de PQRS  que indican posibles faltas a la atención integral con seguimiento en el comité misional de la UPI /Número de PQRS  que indican posibles faltas a la atención integral </t>
  </si>
  <si>
    <t>Actas de comité misional.</t>
  </si>
  <si>
    <t xml:space="preserve">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</si>
  <si>
    <t>PMAI-2022-016</t>
  </si>
  <si>
    <t xml:space="preserve">Porque no es formal un espacio de comunicación en la UPI en el cual se   canalicen de manera oportuna las situaciones que puedan ir en contravía del adecuado desarrollo de los procesos institucionales. </t>
  </si>
  <si>
    <t xml:space="preserve">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t>
  </si>
  <si>
    <t xml:space="preserve">Memorando emitido </t>
  </si>
  <si>
    <t xml:space="preserve">Un memorando emitido a la UPI Bosa </t>
  </si>
  <si>
    <t>Memorando radicado y socialización con el equipo documentado a través de acta.</t>
  </si>
  <si>
    <r>
      <t>Segundo Seguimiento:
Avance de actividades:</t>
    </r>
    <r>
      <rPr>
        <sz val="11"/>
        <color rgb="FF000000"/>
        <rFont val="Calibri"/>
        <family val="2"/>
        <scheme val="minor"/>
      </rPr>
      <t xml:space="preserve">
Mediante radicado Número 2022EE1800 del  24 de junio de 2022 , se solicitó al responsable de la UPI Bosa,  se implementara  un encuentro cada dos meses  para el fortalecimiento  pedagógico al interior de la UPI, con el personal que labora y presta sus servicios, en cual se aborden las  manifestaciones directas verbales de los usuarios al personal de la UPI, las cuales deberán ser llevadas al comité misional. Por otro lado el citado memorando fue socializado con el personal de la UPI Bosa. </t>
    </r>
    <r>
      <rPr>
        <b/>
        <sz val="11"/>
        <color rgb="FF000000"/>
        <rFont val="Calibri"/>
        <family val="2"/>
        <scheme val="minor"/>
      </rPr>
      <t xml:space="preserve">
Resultado del  Indicador :
Un memorando emitido a la UPI Bosa =100%
Análisis del resultado:</t>
    </r>
    <r>
      <rPr>
        <sz val="11"/>
        <color rgb="FF000000"/>
        <rFont val="Calibri"/>
        <family val="2"/>
        <scheme val="minor"/>
      </rPr>
      <t xml:space="preserve">  Se da cumplimiento al 100% de la acción, toda vez  emitió el memorando a la UPI Bosa en los términos establecidos de la acción formulada. </t>
    </r>
  </si>
  <si>
    <t>Para evidenciar el cumplimiento de la acción se aporta:
 Radicado Número 2022EE1800 del  24 de junio de 2022
Acta que refleja la socialización del memorando radicado del 28-06-2022</t>
  </si>
  <si>
    <t>La evidencia aportada por el proceso satisface el cumplimiento de la acción propuesta</t>
  </si>
  <si>
    <t xml:space="preserve">STMEO
Responsable UPI OASIS
OAP </t>
  </si>
  <si>
    <t>PMAI-2022-017</t>
  </si>
  <si>
    <t>Se observa un trabajo parcial en el desarrollo del Plan de mejoramiento de la Auditoría Especial de Oasis
donde se habían evidenciado hallazgos relacionados con la atención de la población del sector LGBTI y otros
temas asociados a la unidad de Oasis.</t>
  </si>
  <si>
    <t xml:space="preserve">Se requiere la presentación del seguimiento para el cierre de las acciones. </t>
  </si>
  <si>
    <t xml:space="preserve">Presentar a la Oficina Asesora de Planeación el seguimiento  de las acciones realizadas a la formulación del plan de mejoramiento para el cierre. </t>
  </si>
  <si>
    <t xml:space="preserve">Seguimiento plan de mejoramiento radicado </t>
  </si>
  <si>
    <t xml:space="preserve">Un Seguimiento plan de mejoramiento radicado </t>
  </si>
  <si>
    <t>Memorando radicado</t>
  </si>
  <si>
    <t>Se evidencia el reporte en la carpeta denominada Reporte Tablero de Control</t>
  </si>
  <si>
    <r>
      <t xml:space="preserve">
Primer Seguimiento:</t>
    </r>
    <r>
      <rPr>
        <sz val="11"/>
        <color rgb="FF000000"/>
        <rFont val="Calibri"/>
        <family val="2"/>
        <scheme val="minor"/>
      </rPr>
      <t xml:space="preserve">
En el presente reporte se presenta el seguimiento al plan de mejoramiento auditoria Oasis, acciones  PMAI-2020-001, PMAI-2020-002, PMAI-2020-003,PMAI-2020-004,PMAI-2020-005,PMAI-2020-006,PMAI-2020-007,PMAI-2020-008,PMAI-2020-010,PMAI-2020-011,PMAI-2020-012,PMAI-2020-013,PMAI-2020-014,PMAI-2020-015</t>
    </r>
    <r>
      <rPr>
        <b/>
        <sz val="11"/>
        <color rgb="FF000000"/>
        <rFont val="Calibri"/>
        <family val="2"/>
        <scheme val="minor"/>
      </rPr>
      <t xml:space="preserve">
Segundo Seguimiento:
Avance de actividades:</t>
    </r>
    <r>
      <rPr>
        <sz val="11"/>
        <color rgb="FF000000"/>
        <rFont val="Calibri"/>
        <family val="2"/>
        <scheme val="minor"/>
      </rPr>
      <t xml:space="preserve">
Mediante radicado Número  2022IE5286  del  9 de septiembre de 2022,   se presentó a la Oficina Asesora de Planeación el seguimiento  de las acciones realizadas a la formulación del plan de mejoramiento para el cierre.</t>
    </r>
    <r>
      <rPr>
        <b/>
        <sz val="11"/>
        <color rgb="FF000000"/>
        <rFont val="Calibri"/>
        <family val="2"/>
        <scheme val="minor"/>
      </rPr>
      <t xml:space="preserve">
Resultado del  Indicador </t>
    </r>
    <r>
      <rPr>
        <sz val="11"/>
        <color rgb="FF000000"/>
        <rFont val="Calibri"/>
        <family val="2"/>
        <scheme val="minor"/>
      </rPr>
      <t xml:space="preserve"> Un Seguimiento plan de mejoramiento radicado =100%</t>
    </r>
    <r>
      <rPr>
        <b/>
        <sz val="11"/>
        <color rgb="FF000000"/>
        <rFont val="Calibri"/>
        <family val="2"/>
        <scheme val="minor"/>
      </rPr>
      <t xml:space="preserve">
Análisis del resultado: </t>
    </r>
    <r>
      <rPr>
        <sz val="11"/>
        <color rgb="FF000000"/>
        <rFont val="Calibri"/>
        <family val="2"/>
        <scheme val="minor"/>
      </rPr>
      <t xml:space="preserve"> Se da cumplimiento al 100% de la acción, toda vez  que se radico mediante memorando  numero   2022IE5286  , el seguimiento al Plan de mejoramiento auditoria Oasis.</t>
    </r>
  </si>
  <si>
    <t>Para evidenciar el cumplimiento de la acción se aporta:
radicado Número  2022IE5286  del  9 de septiembre de 2022</t>
  </si>
  <si>
    <t>Se aporta como evidencia un menorando que remite a un link, pero no se aporta la evidencia del seguimiento; se coinside con la apreciación de la Oficina Asesora de Planeación</t>
  </si>
  <si>
    <t xml:space="preserve">STMEO- Profesional delegado 
OAP -equipo Políticas Públicas poblacionales. </t>
  </si>
  <si>
    <t>PMAI-2022-018</t>
  </si>
  <si>
    <t>2021H187</t>
  </si>
  <si>
    <t xml:space="preserve">De manera reiterada se evidencia incumplimiento del Decreto 762 de 2018 relacionado con la Política
Pública para la garantía del ejercicio efectivo de los derechos de las personas que hacen parte de la población
del sector social LGBTI y de personas con orientaciones sexuales e identidades de género diversas, en cuanto
a su formulación, implementación y seguimiento al Interior del IDIPRON, esta situación expone al Instituto a
posibles incumplimientos frente a la normativa vigente, lo que incumple también con lo dispuesto en la
Tercera Dimensión, gestión con valores para resultados del Modelo Integrado de Planeación y Gestión. </t>
  </si>
  <si>
    <t>Se requiere la oficialización del documento Guía técnica practica de atención lineamientos técnicos para la implementación de la política pública y la tranversalización del enfoque diferencial en la ruta de atención del Idipron - sectores sociales LGBTI</t>
  </si>
  <si>
    <t>Oficializar y socializar el documento Guía técnica practica de atención lineamientos técnicos para la implementación de la política pública y la tranversalización del enfoque diferencial en la ruta de atención del Idipron - sectores sociales LGBTI</t>
  </si>
  <si>
    <t xml:space="preserve">Documento oficializado
Socialización documentada a través de acta de reunión. </t>
  </si>
  <si>
    <r>
      <t xml:space="preserve">Primer Seguimiento: </t>
    </r>
    <r>
      <rPr>
        <sz val="11"/>
        <color rgb="FF000000"/>
        <rFont val="Calibri"/>
        <family val="2"/>
        <scheme val="minor"/>
      </rPr>
      <t xml:space="preserve">Se formalizo el documento interno  GUIA TÉCNICA PRACTICA DE ATENCIÓN SECTORES SOCIALES LGBTI M-MEX-DI-001 y se realizó socialización de la misma en el marco  del día internacional contra la homofobia, la transfobia y la bifobia.  
</t>
    </r>
    <r>
      <rPr>
        <b/>
        <sz val="11"/>
        <color rgb="FF000000"/>
        <rFont val="Calibri"/>
        <family val="2"/>
        <scheme val="minor"/>
      </rPr>
      <t xml:space="preserve">
Segundo Seguimiento:
Avance de actividades:
</t>
    </r>
    <r>
      <rPr>
        <sz val="11"/>
        <color rgb="FF000000"/>
        <rFont val="Calibri"/>
        <family val="2"/>
        <scheme val="minor"/>
      </rPr>
      <t xml:space="preserve">
Se realizó la oficialización del documento interno GUIA TÉCNICA PRACTICA DE ATENCIÓN SECTORES SOCIALES LGBTI M-MEX-DI-001 , el cual entro en vigencia a partir del 10 de mayo de 2022, conforme al correo remitido por MIPG. Por otro lado se realizó la Socialización del documento interno, con diversos actores misionales que se encuentran en las UPI en los espacios que se señalan a continuación:
Fecha
- 17 y 18 de mayo se realizó la socialización con los equipos de  Salud de todas las unidades, incluyendo a medicina, odontología y enfermería y los  equipos Psicosociales de la  UPI Oasis, Florida, La Rioja, Calle 15 y El Castillo.
-  25 de agosto-  Se realizó la socialización con el equipo de tutores de las UPI Oasis, Florida, La Rioja, Calle 15 y El Castillo.
25 de agosto Tutores, Academia, Sicosocial, Salud y Disciplina de la UPI   Bosa
31 de agosto - Se realizó la socialización con el  equipo Psicosocial de las UPI y contextos.
</t>
    </r>
    <r>
      <rPr>
        <b/>
        <sz val="11"/>
        <color rgb="FF000000"/>
        <rFont val="Calibri"/>
        <family val="2"/>
        <scheme val="minor"/>
      </rPr>
      <t xml:space="preserve">
Resultado del  Indicador:</t>
    </r>
    <r>
      <rPr>
        <sz val="11"/>
        <color rgb="FF000000"/>
        <rFont val="Calibri"/>
        <family val="2"/>
        <scheme val="minor"/>
      </rPr>
      <t xml:space="preserve">  Un documento oficializado y socializado =100%
</t>
    </r>
    <r>
      <rPr>
        <b/>
        <sz val="11"/>
        <color rgb="FF000000"/>
        <rFont val="Calibri"/>
        <family val="2"/>
        <scheme val="minor"/>
      </rPr>
      <t xml:space="preserve">
Análisis del resultado:  </t>
    </r>
    <r>
      <rPr>
        <sz val="11"/>
        <color rgb="FF000000"/>
        <rFont val="Calibri"/>
        <family val="2"/>
        <scheme val="minor"/>
      </rPr>
      <t xml:space="preserve">Se da cumplimiento al 100% de la acción, toda vez que se realizó la oficialización del documento GUIA TÉCNICA PRACTICA DE ATENCIÓN SECTORES SOCIALES LGBTI M-MEX-DI-001 ,y se socializó en diferentes espacios misionales. </t>
    </r>
  </si>
  <si>
    <t>Para evidenciar el cumplimiento de la acción se aporta:
Acta del 30 de agosto que documenta los diferentes espacios de la socialización de la Guía.
Listados de Asistencia a la socialización realizada los días
 17 y 18 de mayo
Reporte de Asistencia de la socialización realizada los días 25 de agosto y 31 de agosto y Video de Reunión Virtual de la reunión.
Presentaciones realizadas para la socialización de la Guía.</t>
  </si>
  <si>
    <t>La evidencia aportada por el proceso corresponde a la Guía Técnica, Práctica de Atención a Sectores Sociales LGTBI, corresponde con la acción planteada</t>
  </si>
  <si>
    <t>PMAI-2022-019</t>
  </si>
  <si>
    <t>AUDITORÍA DE SEGUIMIENTO AL PROCESO ATENCIÓN AL CIUDADANO VIGENCIA 1 DE ENERO 2021 AL 30 DE JUNIO DE 2021</t>
  </si>
  <si>
    <t>2021H188</t>
  </si>
  <si>
    <t>Se observó debilidad en el diligenciamiento del formato “Control de requerimientos ciudadanos – ACI-FT-003, frente a dejar espacios sin información o información incompleta.</t>
  </si>
  <si>
    <t>Se solicitaba información registrada con anterioridad</t>
  </si>
  <si>
    <t>Realizar modificación al  formato “Control de requerimientos ciudadanos – ACI-FT-003" para incluir campo en que se especifique el área a la cual se entrega el requerimiento</t>
  </si>
  <si>
    <t>Actualización formato
“Control de requerimientos ciudadanos – ACI-FT-003"</t>
  </si>
  <si>
    <t>Formato “Control de requerimientos ciudadanos – ACI-FT-003" actualizado</t>
  </si>
  <si>
    <t>1</t>
  </si>
  <si>
    <t>Formato actualizado campo en que se especifique el área a la cual se entrega el requerimiento</t>
  </si>
  <si>
    <t>Se evidencia que se eralizo el ajuste al formato “Control de requerimientos ciudadanos – ACI-FT-003" al cual se le incluyo una columna para identificar la dependencia a la cual se entrega el requerimiento</t>
  </si>
  <si>
    <t>en las evidencias se observa que el formato ACI-FT-003  fue modificado version 10 de 6 de abril de 2022 esta cumplida a acción.</t>
  </si>
  <si>
    <t>PMAI-2022-020</t>
  </si>
  <si>
    <t>Realizar modificación al  procedimiento “Atención a requerimientos y denuncias ciudadanas a través del aplicativo Bogotá Te Escucha"  SDQS A-ACI-PR-001 para establecer punto de control con el fin de identificar las áreas o dependencias que no contestan oportunamente los requerimientos</t>
  </si>
  <si>
    <t>Actualización procedimiento “Atención a requerimientos y denuncias ciudadanas a través del aplicativo Bogotá Te Escucha"  SDQS A-ACI-PR-00</t>
  </si>
  <si>
    <t>Procedimiento “Atención a requerimientos y denuncias ciudadanas a través del aplicativo Bogotá Te Escucha"  SDQS A-ACI-PR-00 actualizado</t>
  </si>
  <si>
    <t>Procedimiento  actualizado “Atención a requerimientos y denuncias ciudadanas a través del aplicativo Bogotá Te Escucha"  SDQS A-ACI-PR-00 actualizado</t>
  </si>
  <si>
    <t>Actividad No. 1 Se evidencia que el proceso inició el ajuste del documento  "Atención a requerimientos  y denuncias ciudadanas a través del aplicativo Bogotá te escucha  SDQS A-ACI-PRO-01 y la Oficina Asesora de Planeación ha realizado la revisión del documento. La actividad se encuentra en tiempos para cumplimiento.</t>
  </si>
  <si>
    <t>Terminar la revisión del documento y oficializar</t>
  </si>
  <si>
    <t>Se observa de las evidencias que se inicio el tramite de proyección actualización de procedimiento de atencion al ciudadano (requerimientos y denuncias) estando en tiempos para culminar el ajuste correspondiente.</t>
  </si>
  <si>
    <r>
      <t xml:space="preserve">Primer seguimiento 2022: 
</t>
    </r>
    <r>
      <rPr>
        <sz val="11"/>
        <rFont val="Calibri"/>
        <family val="2"/>
        <scheme val="minor"/>
      </rPr>
      <t xml:space="preserve">Avance de la actividad: Se realiza modificación del procedimiento "Atención a requerimientos  y denuncias ciudadanas a través del aplicativo Bogotá te escucha  SDQS A-ACI-PRO-01 insertando el punto de control  solicitado. Este documento ya fue revisado por  la Oficina Asesora de Planeación  y fue devuelto con algunas observaciones. 
En el presente seguimiento se reporta que el proceso se encuentra realizando  las modificaciones necesarias para quedar en su versión final. 
Estado: la actividad continúa en ejecución 
</t>
    </r>
    <r>
      <rPr>
        <b/>
        <sz val="11"/>
        <rFont val="Calibri"/>
        <family val="2"/>
        <scheme val="minor"/>
      </rPr>
      <t xml:space="preserve">Segundo seguimiento 2022:
</t>
    </r>
    <r>
      <rPr>
        <sz val="11"/>
        <rFont val="Calibri"/>
        <family val="2"/>
        <scheme val="minor"/>
      </rPr>
      <t xml:space="preserve">El día 24/06/2022 se actualizó el procedimiento "Atención a requerimientos  y denuncias ciudadanas a través del aplicativo Bogotá te escucha  SDQS  A-ACI-PR-001", incluyendo la condición general No.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r>
      <rPr>
        <b/>
        <sz val="11"/>
        <rFont val="Calibri"/>
        <family val="2"/>
        <scheme val="minor"/>
      </rPr>
      <t xml:space="preserve">
</t>
    </r>
  </si>
  <si>
    <r>
      <t xml:space="preserve">Primer seguimiento 2022: 
</t>
    </r>
    <r>
      <rPr>
        <sz val="11"/>
        <rFont val="Calibri"/>
        <family val="2"/>
        <scheme val="minor"/>
      </rPr>
      <t xml:space="preserve">1. Documento devuelto por la OAP con observaciones.   
2.Correo electrónico con la revisión de la OAP.
</t>
    </r>
    <r>
      <rPr>
        <b/>
        <sz val="11"/>
        <rFont val="Calibri"/>
        <family val="2"/>
        <scheme val="minor"/>
      </rPr>
      <t xml:space="preserve">
Segundo seguimiento 2022:
</t>
    </r>
    <r>
      <rPr>
        <sz val="11"/>
        <rFont val="Calibri"/>
        <family val="2"/>
        <scheme val="minor"/>
      </rPr>
      <t>1. Procedimiento A- ACI-PR-001 "Atención a requerimientos y denuncias ciudadanas a través del aplicativo Bogotá te escucha –SDQS"</t>
    </r>
    <r>
      <rPr>
        <b/>
        <sz val="11"/>
        <rFont val="Calibri"/>
        <family val="2"/>
        <scheme val="minor"/>
      </rPr>
      <t xml:space="preserve">
</t>
    </r>
    <r>
      <rPr>
        <sz val="11"/>
        <rFont val="Calibri"/>
        <family val="2"/>
        <scheme val="minor"/>
      </rPr>
      <t>2.</t>
    </r>
    <r>
      <rPr>
        <b/>
        <sz val="11"/>
        <rFont val="Calibri"/>
        <family val="2"/>
        <scheme val="minor"/>
      </rPr>
      <t xml:space="preserve"> </t>
    </r>
    <r>
      <rPr>
        <sz val="11"/>
        <rFont val="Calibri"/>
        <family val="2"/>
        <scheme val="minor"/>
      </rPr>
      <t>Pantallazo aprobación y socialización procedimiento  A-ACI-PR-001 "Atención a requerimientos y denuncias ciudadanas a través del aplicativo Bogotá te escucha –SDQS"</t>
    </r>
  </si>
  <si>
    <t>El reporte realizado por el proceso y los  soportes adjuntados permiten evidenciar el cumlimiento de la actividad</t>
  </si>
  <si>
    <t>La evidencia aportada satisface el cumplimiento de la acción propuesta, el manual fue actualizado</t>
  </si>
  <si>
    <t>PMAI-2022-021</t>
  </si>
  <si>
    <t>2021H189</t>
  </si>
  <si>
    <t>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t>
  </si>
  <si>
    <t>Se requiere adecuación de la infraestructura con el fin de garantizar la accesibilidad a los ciudadanos</t>
  </si>
  <si>
    <t>Emitir concepto técnico sobre la intervención de la infraestructura de los baños de la sede calle 63 una vez sea recibido el diagnóstico que sobre ellos realizará la Veeduría</t>
  </si>
  <si>
    <t>Emitir concepto técnico sobre la intervención de la infraestructura de los baños de la sede calle 63</t>
  </si>
  <si>
    <t>Concepto Técnico emitido</t>
  </si>
  <si>
    <t>Concepto técnico sobre la intervención de la infraestructura de los baños de la sede calle 63</t>
  </si>
  <si>
    <t>Se evidencia la emisión de un concepto técnico referente a la posibilidad de adecuación de los baños en la atención a la ciudadanía. teniendo en cuenta que la actividad se encuentra encaminada a la emisión del concepto técnico se encuentra cumplida</t>
  </si>
  <si>
    <t>Se observa de las evidencias allegadas que la accion esta cumplida en su totalidad observandose el diagnostico o ceoncepto técnico solicitado referente a baños para personas con discapacidad.</t>
  </si>
  <si>
    <t>Mantenimiento de bienes / Subdirección de Desarrollo Humano - Seguridad y Salud en el Trabajo</t>
  </si>
  <si>
    <t>PMAI-2022-022</t>
  </si>
  <si>
    <t>Realizar instalación de señalética en los puntos de atención a la ciudadanía, de acuerdo con las necesidades identificadas</t>
  </si>
  <si>
    <t>Instalación de señalética en puntos de atención a la ciudadanía</t>
  </si>
  <si>
    <t>Número de puntos de atención  a la ciudadanía en los que se realizó la instalación de señalética / Número de puntos de atención  a la ciudadanía en los que se requiere instalar señalética
5*(100%)</t>
  </si>
  <si>
    <t>Formato Control de inspección y ejecución de mantenimiento de bienes e infraestructura  "A-MBI-FT-007" en los que se reporte la instalación de señalética en los puntos de atención a la ciudadanía</t>
  </si>
  <si>
    <t>Se verifica los soportes  la cual se evidencia instalación de la señalética en punto de atención a la ciudadanía, se evidencia registro fotografico.</t>
  </si>
  <si>
    <t>En la evidencia se observa acata de entrega de señaléticas por parte de SST, así mismo se observa evidencia fotográfica de la instalación de las señaléticas.</t>
  </si>
  <si>
    <t>Atención a la ciudadanía / Mantenimiento de bienes</t>
  </si>
  <si>
    <t>PMAI-2022-023</t>
  </si>
  <si>
    <t xml:space="preserve">Realizar el cambio e instalación de los buzones de sugerencias en los puntos de atención a la ciudadanía, de acuerdo con las necesidades identificadas y lo señalado en el norma NTC 6047. </t>
  </si>
  <si>
    <t>Cambio e instalación de los buzones de sugerencias en los puntos de atención a la ciudadanía</t>
  </si>
  <si>
    <t>Número de puntos de atención a la ciudadanía en los que se cambió e instaló el buzón de sugerencias / Número de puntos de atención a la ciudadanía en los que debe cambiarse e instalarse el buzón de sugerencias 5*(100%)</t>
  </si>
  <si>
    <t>Formato Control de inspección y ejecución de mantenimiento de bienes e infraestructura  "A-MBI-FT-007" en los que se reporte la instalación de buzones de sugerencias en los puntos de atención a la ciudadanía</t>
  </si>
  <si>
    <t>Actividad No.1 Se evidencia la instalación de los buzones en los puntos de atención a la ciudadanía.</t>
  </si>
  <si>
    <t>Se observa d elas evidencias allegadas que hay cumplimiento de la instalación de 5 buzones para atención de sugerencias .</t>
  </si>
  <si>
    <t>PMAI-2022-024</t>
  </si>
  <si>
    <t>2021H190</t>
  </si>
  <si>
    <t>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t>
  </si>
  <si>
    <t>La respuesta de las peticiones ciudadanas está a cargo de cada área de la entidad</t>
  </si>
  <si>
    <t>Enviar mensualmente al área de Control Disciplinario Interno, la información de las dependencias que cierran las peticiones fuera de términos con sus respectivos anexos.</t>
  </si>
  <si>
    <t>Reporte de peticiones fuera de términos</t>
  </si>
  <si>
    <t>Reportes enviados a través de correo electrónico (10) con la información de las dependencias que cierran las peticiones fuera de términos con sus respectivos anexos.</t>
  </si>
  <si>
    <t xml:space="preserve">Reportes con la información de las dependencias que cierran las peticiones fuera de términos con sus respectivos anexos. </t>
  </si>
  <si>
    <t>Actividad No. 1 Se evidencia que el proceso ha venido haciendo el segumiento a los tiempos de respuesta a las solicitudes y ha enviado por correo electrónico a la Oficina de Control Interno Disciplinario informando.
Se adjunta como evidencia el envio de los correos a Control Interno, la actividad se encuentra en ejecución</t>
  </si>
  <si>
    <t>Continuar haciendo la revisión y analisis del cumplimiento de los tiempos en la respuesta a las solicitudes</t>
  </si>
  <si>
    <t xml:space="preserve">de las evidencias enviadas se puede observar que hay cumplimiento parcial, aun cuando se invita a que los correos se envien mensualmente para efectos de no dejar meses sin reporte. </t>
  </si>
  <si>
    <r>
      <t xml:space="preserve">Primer seguimiento 2022: 
Avance de la actividad: </t>
    </r>
    <r>
      <rPr>
        <sz val="11"/>
        <rFont val="Calibri"/>
        <family val="2"/>
        <scheme val="minor"/>
      </rPr>
      <t xml:space="preserve">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Resultado y análisis  indicador: Se han enviado 3 correos electrónicos a la oficina de Control Interno Disciplinario con el reporte de las peticiones, con un avance del 30% en el indicador. 
Estado: La actividad continúa en ejecución 
</t>
    </r>
    <r>
      <rPr>
        <b/>
        <sz val="11"/>
        <rFont val="Calibri"/>
        <family val="2"/>
        <scheme val="minor"/>
      </rPr>
      <t xml:space="preserve">Segundo seguimiento 2022: </t>
    </r>
    <r>
      <rPr>
        <sz val="11"/>
        <rFont val="Calibri"/>
        <family val="2"/>
        <scheme val="minor"/>
      </rPr>
      <t xml:space="preserve">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t>
    </r>
    <r>
      <rPr>
        <b/>
        <sz val="11"/>
        <rFont val="Calibri"/>
        <family val="2"/>
        <scheme val="minor"/>
      </rPr>
      <t xml:space="preserve">
</t>
    </r>
    <r>
      <rPr>
        <sz val="11"/>
        <rFont val="Calibri"/>
        <family val="2"/>
        <scheme val="minor"/>
      </rPr>
      <t xml:space="preserve">Resultado y análisis  indicador: Se han enviado en total 8 correos electrónicos a la oficina de Control Interno Disciplinario con el reporte de las peticiones, con un avance del 80% en el indicador. 
Estado: La actividad continúa en ejecución </t>
    </r>
  </si>
  <si>
    <r>
      <t xml:space="preserve">Primer seguimiento 2022: 
</t>
    </r>
    <r>
      <rPr>
        <sz val="11"/>
        <rFont val="Calibri"/>
        <family val="2"/>
        <scheme val="minor"/>
      </rPr>
      <t>1. Pantallazos de correos electrónicos enviados a la oficina de control interno disciplinarios.</t>
    </r>
    <r>
      <rPr>
        <b/>
        <sz val="11"/>
        <rFont val="Calibri"/>
        <family val="2"/>
        <scheme val="minor"/>
      </rPr>
      <t xml:space="preserve">
Segundo seguimiento 2022:
</t>
    </r>
    <r>
      <rPr>
        <sz val="11"/>
        <rFont val="Calibri"/>
        <family val="2"/>
        <scheme val="minor"/>
      </rPr>
      <t xml:space="preserve">1. Pantallazos de correos electrónicos enviados a la oficina de control interno disciplinario con las peticiones ciudadanas respondidas por fuera de términos. </t>
    </r>
  </si>
  <si>
    <t xml:space="preserve">Realizar el envío de los correos de los meses septiembre - diciembre a la Oficina de Control Disciplinario Interno, relacionando las oficinas que durante el mes cierren las peticiones fuera de término. </t>
  </si>
  <si>
    <t>La acci{on contempla el envío de 11 reportes durante 2022; revisadas la evidencias al corte del 31 de octubre de 2022 se han enviado 6 reportes de los 11</t>
  </si>
  <si>
    <t>PMAI-2022-025</t>
  </si>
  <si>
    <t>Realizar capacitaciones sobre el manejo del aplicativo SDQS</t>
  </si>
  <si>
    <t>Capacitaciones manejo SDQS</t>
  </si>
  <si>
    <t>Capacitaciones sobre manejo aplicativo SDQS realizadas / Capacitaciones sobre manejo aplicativo SDQS programadas 2*(100%)</t>
  </si>
  <si>
    <t>Listado de asistencia</t>
  </si>
  <si>
    <t>Se evidencia la realización de una capacitación con lista de asistencia. Se recomienda al proceso adjuntar ademas del listado de asistencia la presentación, acta u otros documentos que evidencien los temas que se eestan capacitando.</t>
  </si>
  <si>
    <t xml:space="preserve">realizar la segunda capacitación </t>
  </si>
  <si>
    <t xml:space="preserve">Se observa de las evidencias que hay avance en las capacitaciones referente a la acción establecida. es necesario que junto con el acta de asistencia se alleguen evidencias del contenido de la capacitación. </t>
  </si>
  <si>
    <r>
      <t xml:space="preserve">Primer seguimiento 2022: 
Avance de la actividad:  </t>
    </r>
    <r>
      <rPr>
        <sz val="11"/>
        <rFont val="Calibri"/>
        <family val="2"/>
        <scheme val="minor"/>
      </rPr>
      <t xml:space="preserve">Se realizó una capacitación sobre el uso del aplicativo SDQS - Bogotá te escucha al personal de la sede Calle 63.
Resultado indicador: ((1/2)*100= 50%)
Análisis indicador: Para el primer seguimiento se reporta un avance del 50%, con una capacitación realizada de dos programadas. 
Estado: La actividad continúa en ejecución 
</t>
    </r>
    <r>
      <rPr>
        <b/>
        <sz val="11"/>
        <rFont val="Calibri"/>
        <family val="2"/>
        <scheme val="minor"/>
      </rPr>
      <t xml:space="preserve">Segundo seguimiento 2022: </t>
    </r>
    <r>
      <rPr>
        <sz val="11"/>
        <rFont val="Calibri"/>
        <family val="2"/>
        <scheme val="minor"/>
      </rPr>
      <t xml:space="preserve">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Resultado indicador: ((2/2)*100= 100%)
Análisis indicador: Se reporta un cumplimiento del indicador del 100%, con dos capacitaciones realizadas sobre el manejo del aplicativo SDQS de dos capacitaciones programadas. 
Estado: La actividad se encuentra finalizada. </t>
    </r>
  </si>
  <si>
    <r>
      <t xml:space="preserve">Primer seguimiento 2022: 
</t>
    </r>
    <r>
      <rPr>
        <sz val="11"/>
        <rFont val="Calibri"/>
        <family val="2"/>
        <scheme val="minor"/>
      </rPr>
      <t>1. Registro de asistencia capacitación</t>
    </r>
    <r>
      <rPr>
        <b/>
        <sz val="11"/>
        <rFont val="Calibri"/>
        <family val="2"/>
        <scheme val="minor"/>
      </rPr>
      <t xml:space="preserve">
Segundo seguimiento 2022:
</t>
    </r>
    <r>
      <rPr>
        <sz val="11"/>
        <rFont val="Calibri"/>
        <family val="2"/>
        <scheme val="minor"/>
      </rPr>
      <t xml:space="preserve">1. Registro de asistencia capacitación
2. Correo dirigido a la Alcaldia Mayor de Bogotá con solicitud del contenido de la capacitación. </t>
    </r>
  </si>
  <si>
    <t>Las evidencias aportadas confirman la realización de una capacitación efectuada, de las dos propuestas</t>
  </si>
  <si>
    <t>PMCB-2022-001</t>
  </si>
  <si>
    <t>2022H1</t>
  </si>
  <si>
    <t>Hallazgo administrativo, por ineficacia en el cumplimiento de los procedimientos de la supervisión, relacionados con el adecuado control y  seguimiento documental en los procesos de contratación.</t>
  </si>
  <si>
    <t>no se evidencia avance en evidencias</t>
  </si>
  <si>
    <t>Se adelantó revisión de los expedientes contractuales Acta de revision expedientes contractuales-1425-1432-1446 del 2022 identificando las novedades presentadas en cuanto ala documentación que conforma el expediente lo anterio con el fin de generar compromisos y mejorar en la gestión de los documentos que conforman el expediente, llegando asi a un 50% de lo planeado en la presente acción</t>
  </si>
  <si>
    <t>Acta de revision expedientes contractuales-1425-1432-1446 del 2022</t>
  </si>
  <si>
    <t>1 Acta de revisión de expedientes contractuales estado inicial y estado fina</t>
  </si>
  <si>
    <t>Se presenta avance parcial según información suministrada por la Oficina Asesora de Planeación, y el soporte de 1 Acta de revisión de expedientes contractuales</t>
  </si>
  <si>
    <t>PMCB-2022-002</t>
  </si>
  <si>
    <t>Hallazgo administrativo, por ineficacia en el cumplimiento de los procedimientos de la supervisión, relacionados con el adecuado control y seguimiento documental en los procesos de contratación.</t>
  </si>
  <si>
    <t>Crear listas de verificación documental del expediente contractual por modalidad de contratacion de bienes y servicios</t>
  </si>
  <si>
    <t>Listas de verificación documental  creadas.</t>
  </si>
  <si>
    <t>Se crearon las listas de verificación documental de las modalidades de contratación de bienes y servicios y las mismas fueron socializadas en el 08/09/2022 cumpliendo con el 100% de lo planeado</t>
  </si>
  <si>
    <t>Se verifico la actualización del Manual de Contratación y se elaboraron las listas de verificación documental por tipo de contratación, asimismo se cuenta con el acta de socialización, por lo tanto cumple con las acciones establecidas en el plan de mejora.</t>
  </si>
  <si>
    <t>Subdirección de Métodos
Economato</t>
  </si>
  <si>
    <t>PMCB-2022-003</t>
  </si>
  <si>
    <t>2022H2</t>
  </si>
  <si>
    <t xml:space="preserve"> Hallazgo administrativo, por cuanto en los registros con denominación Orden de pedido, despacho o remisiones, se evidencia deficiencia de planeación con respecto a la cantidad de alimentos requeridos. Contrato No. 1697/2021</t>
  </si>
  <si>
    <t>Debilidad en los condiciones establecidas en el instructivo PROGRAMACIÓN DE MATERIAS PRIMAS A LOS SERVICIOS DE ALIMENTACIÓN</t>
  </si>
  <si>
    <t xml:space="preserve">Ajustar el Instructivo PROGRAMACIÓN DE MATERIAS PRIMAS A LOS SERVICIOS DE ALIMENTACIÓN, para establecer una condición  y puntos de control que garanticen una planeación  de pedidos para los proteicos con cantidades    superiores  un kilogramo.  </t>
  </si>
  <si>
    <t>Un documento Ajustado</t>
  </si>
  <si>
    <t xml:space="preserve">Aunque se encuentra en término de ejecución no se presentan avances. </t>
  </si>
  <si>
    <t xml:space="preserve">Avance: 
Dando cumplimiento a la acción formulada, el día 22 de  junio de 2022, se realiza la publicación del ajuste realizado al Instructivo PROGRAMACIÓN DE MATERIAS PRIMAS A LOS SERVICIOS DE ALIMENTACIÓN, en cual se incluyó la condición 3.3, la cual establece : La programación en las Unidades de protección Integral de los pedidos de proteicos según los ciclos de menú establecidos
y el registro del formato Programación de pedidos a proveedores, se realizan con cantidades superiores a un kilogramo sin excepción.
Resultado indicador:  
 Instructivo PROGRAMACIÓN DE MATERIAS PRIMAS A LOS SERVICIOS DE ALIMENTACIÓN ajustado = 100%
Análisis indicador: 
Se da cumplimiento del 100% de la accion dado que se ajusta  el Instructivo PROGRAMACIÓN DE MATERIAS PRIMAS A LOS SERVICIOS DE ALIMENTACIÓN en el que se incluye puntos de control
</t>
  </si>
  <si>
    <t> Instructivo   PROGRAMACIÓN DE MATERIAS PRIMAS A LOS SERVICIOS DE ALIMENTACIÓN M-MSD-IN-016, ajsutado conforme a accion formulada.  </t>
  </si>
  <si>
    <t>PMCB-2022-004</t>
  </si>
  <si>
    <t>Debilidad en los condiciones establecidas en los documentos técnicos en la forma de programar, recibir y pagar al proveedor los alimentos cárnicos.</t>
  </si>
  <si>
    <t>Establecer en los documentos técnicos de las negociaciones del  lote proteicos  que se realicen en la vigencia,  que  el pago de este producto  será efectuado conforme a la cantidad  finalmete recibida en punto.</t>
  </si>
  <si>
    <r>
      <rPr>
        <b/>
        <sz val="11"/>
        <color rgb="FF000000"/>
        <rFont val="Calibri"/>
      </rPr>
      <t xml:space="preserve">Segundo Seguimiento:
Avance de actividades:
</t>
    </r>
    <r>
      <rPr>
        <sz val="11"/>
        <color rgb="FF000000"/>
        <rFont val="Calibri"/>
      </rPr>
      <t xml:space="preserve">
Para la compra de Alimentos perecederos, semiperecederos, no perecederos y preparados para proporcionar a las poblaciones que lo requieran en los diferentes proyectos, convenios interadministrativos y dependencias del Idiprón , a cargo de los proyectos de inversión 7720 y 7726, correspondiente a la Vigencia 2022, se elaboró Ficha Técnica de Negociación, en la cual se incluyo el</t>
    </r>
    <r>
      <rPr>
        <i/>
        <sz val="11"/>
        <color rgb="FF000000"/>
        <rFont val="Calibri"/>
      </rPr>
      <t xml:space="preserve"> numeral 5 forma de pago- "(...)Es de aclarar que, para el Lote de Cárnicos, el pago de los alimentos que componen dicho lote u operación, se efectuará conforme a la cantidad de productos finalmente recibida en punto.(...), </t>
    </r>
    <r>
      <rPr>
        <sz val="11"/>
        <color rgb="FF000000"/>
        <rFont val="Calibri"/>
      </rPr>
      <t xml:space="preserve">cumpliendo así con acción formulada.
</t>
    </r>
    <r>
      <rPr>
        <b/>
        <sz val="11"/>
        <color rgb="FF000000"/>
        <rFont val="Calibri"/>
      </rPr>
      <t xml:space="preserve">
Resultado del  Indicador:  </t>
    </r>
    <r>
      <rPr>
        <sz val="11"/>
        <color rgb="FF000000"/>
        <rFont val="Calibri"/>
      </rPr>
      <t xml:space="preserve">Un documento ajustado=100%
</t>
    </r>
    <r>
      <rPr>
        <b/>
        <sz val="11"/>
        <color rgb="FF000000"/>
        <rFont val="Calibri"/>
      </rPr>
      <t xml:space="preserve">
Análisis del resultado:
 </t>
    </r>
    <r>
      <rPr>
        <sz val="11"/>
        <color rgb="FF000000"/>
        <rFont val="Calibri"/>
      </rPr>
      <t xml:space="preserve">Se da cumplimiento al 100% de la acción, toda vez que en la Ficha Técnica de  negociación  de alimentos se estableció la forma de pago de los proteicos de conformidad con la acción formulada. </t>
    </r>
  </si>
  <si>
    <t>Para evidenciar el cumplimiento de la acción se aporta:
Ficha técnica de negociación para el contrato de alimentos de la vigencia 2022.</t>
  </si>
  <si>
    <t xml:space="preserve"> Se da cumplimiento al 100% de la acción, toda vez que en la FICHA TECNICA DE NEGOCIACION COMPRA DE BIENES, PRODUCTOS Y/O SERVICIOS DE CARACTERÍSTICAS TÉCNICAS UNIFORMES Y DE COMÚN UTILIZACIÓN en el numeral 5. se establecio la forma de pago de los proteicos de conformidad con la acción formulada. </t>
  </si>
  <si>
    <t>PMCB-2022-005</t>
  </si>
  <si>
    <t xml:space="preserve"> Hallazgo administrativo, con incidencia fiscal por valor de $6.888.218,05 y presunta incidencia disciplinaria, por diferencias encontradas entre la cantidad de alimentos con salida del almacén y la cantidad de alimentos con remisión a las UPI. Contrato No. 1697/2021.</t>
  </si>
  <si>
    <t>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t>
  </si>
  <si>
    <t xml:space="preserve">Remitir a la Contraloría de Bogotá - Dirección Sector de Integración Social, oficio de inconformidad, toda vez que no se tuvo en cuenta  los ejercicios aritméticos realizados por el supervisor para desvirtuar el hallazgo. </t>
  </si>
  <si>
    <t>Un oficio remitido</t>
  </si>
  <si>
    <t>Reporte remitido a través de correo electronico del 2 de agosto</t>
  </si>
  <si>
    <t>oficio</t>
  </si>
  <si>
    <t>Acción calificada como INCALIFICABLE, en el resultado final de la Regular Cod 90 - se formuló acción hallazgo 3,2,2,5 Aud 90</t>
  </si>
  <si>
    <t>INCALIFICABLE</t>
  </si>
  <si>
    <t>PMCB-2022-006</t>
  </si>
  <si>
    <t xml:space="preserve">Anexar en cada certificación de pago que reposa en el expediente contractual ,  la relación que da cuenta de la ejecución del bien proteico entregado, desde la remisión hasta el com´robante de ingreso. </t>
  </si>
  <si>
    <t xml:space="preserve">Número de relaciones de ejecución anexa en cada certificación de pago </t>
  </si>
  <si>
    <t>No de relaciones de ejecución anexa en cada certificación de pago (proteicos)/No de relaciones de ejecución a anexar en cada certificación de pago generada(proteicos)</t>
  </si>
  <si>
    <t xml:space="preserve">Anexos de relación de ejecución en cada certificación de pago para el caso de proteicos </t>
  </si>
  <si>
    <r>
      <t>Segundo seguimiento
Avance de actividades
Desde el Economato,</t>
    </r>
    <r>
      <rPr>
        <sz val="11"/>
        <color rgb="FF000000"/>
        <rFont val="Calibri"/>
        <family val="2"/>
        <scheme val="minor"/>
      </rPr>
      <t xml:space="preserve">  se anexa  en cada certificación de pago que  se transfiere al expediente contractual ,  la relación que da cuenta de la ejecución del bien proteico entregado, desde la remisión hasta el comprobante de ingreso. </t>
    </r>
  </si>
  <si>
    <t xml:space="preserve">En evidencia del avance se reporta:
Certificaciones radicadas a la Oficina Asesora Jurídica del contrato de alimentos -bien proteico. Con memorandos de radicado. </t>
  </si>
  <si>
    <t>Se observan las certificaciónes con la relación de ejecución de carnes, lacteos y pollo y los memorandos enviados a juridica Cont. 1697-2021. 2022IE1159; 2022IE1212; 2022IE2062.</t>
  </si>
  <si>
    <t>PMCB-2022-007</t>
  </si>
  <si>
    <t>2022H3</t>
  </si>
  <si>
    <t>Hallazgo administrativo por vulneración del principio de publicidad por omisión de reportes en el SECOP II.</t>
  </si>
  <si>
    <t>No se encuentra establecido en el procedimiento de las diferentes modalidades de contratación de bienes y servicios que los documentos aportados por el contratista en la etapa precontractual tenga que publicarse nuevamente en la seccion del contrato</t>
  </si>
  <si>
    <t>Modificar los procedimientos de las diferentes modalidades de contratación de bienes y servicios incluyendo el paso de la publicacion de los documentos del contratista en el numeral 5 Documentos del contrato en el SECOP II</t>
  </si>
  <si>
    <t>Procedimientos de las modalidades de contratación de bienes y servicios modificados</t>
  </si>
  <si>
    <t>Numero de procedimientos existentes de contratacion de bienes y servicios modificados/ Numero de procedimientos de contratacion de bienes y servicios existentes</t>
  </si>
  <si>
    <t>Procedimientos actualizados</t>
  </si>
  <si>
    <t>A la fecha no se ha reportado avance de las acciones de mejora establecidas</t>
  </si>
  <si>
    <t>Convenios (Apoyo a la Supervisión) Gestión Documental Oficina Asesora Jurídica  Gestión financiera</t>
  </si>
  <si>
    <t>PMCB-2022-008</t>
  </si>
  <si>
    <t>2022H4</t>
  </si>
  <si>
    <t xml:space="preserve"> Hallazgo administrativo por incoherencia en la información registrada en el expediente del Contrato No.1675-2021. </t>
  </si>
  <si>
    <t>Se presento error al digitar la información</t>
  </si>
  <si>
    <t>Realizar revision de las carpetas contractuales de los procesos de contratación de bienes y servicios, tanto en físico y digital (SECOP II), del área Convenios, una vez dichos contratos terminen; verificando documentación y orden de los mismos.</t>
  </si>
  <si>
    <t>Revisión de expedientes</t>
  </si>
  <si>
    <t>Número de revisiones realizadas a contratos terminados / Número de contratos terminados  *(100%)</t>
  </si>
  <si>
    <t>Actas de revisión</t>
  </si>
  <si>
    <t>Pendiente, revisar carpetas contractuales de los procesos de contratación de bienes y servicios, tanto en físico y digital (SECOP II), del área Convenios, una vez dichos contratos terminen; verificando documentación y orden de los mismos.</t>
  </si>
  <si>
    <t>La actividad inicio el 2 de mayo 2022, por lo tanto el proceso no reportó avance.</t>
  </si>
  <si>
    <r>
      <t xml:space="preserve">SEGUNDO SEGUIMIENTO 2022: 
</t>
    </r>
    <r>
      <rPr>
        <sz val="10"/>
        <color rgb="FF000000"/>
        <rFont val="Arial"/>
        <family val="2"/>
      </rPr>
      <t>En el segundo semestre se realizarán las revisiones de las carpetas contractuales de los procesos de contratación de bienes y servicios, tanto en físico y digital (SECOP II)</t>
    </r>
    <r>
      <rPr>
        <b/>
        <sz val="10"/>
        <color rgb="FF000000"/>
        <rFont val="Arial"/>
        <family val="2"/>
      </rPr>
      <t xml:space="preserve">
</t>
    </r>
    <r>
      <rPr>
        <sz val="10"/>
        <color rgb="FF000000"/>
        <rFont val="Arial"/>
        <family val="2"/>
      </rPr>
      <t>Estado: La actividad continúa en ejecución</t>
    </r>
  </si>
  <si>
    <t>Realizar revision de las carpetas contractuales de los procesos de contratación de bienes y servicios, tanto en físico y digital (SECOP II), del área Convenios, una vez dichos contratos terminen; verificando documentación y orden de los mismos, a la fecha del seguimiento.</t>
  </si>
  <si>
    <t>En el Driver de evidencias no se encontró la carpeta PMCB-2022-008</t>
  </si>
  <si>
    <t>Oficina Asesora Jurídica / Convenios</t>
  </si>
  <si>
    <t>PMCB-2022-009</t>
  </si>
  <si>
    <t>2022H5</t>
  </si>
  <si>
    <t xml:space="preserve">Hallazgo administrativo por incumplimiento en obligaciones del supervisor del Contrato No.1772- 2021.    </t>
  </si>
  <si>
    <t>No se realizan revisiones periódicas a los expedientes del área</t>
  </si>
  <si>
    <t>Capacitar a los supervisores y apoyos a la supervisión del equipo de convenios en las diferentes etapas asociadas a los procesos contractuales</t>
  </si>
  <si>
    <t>Capacitación</t>
  </si>
  <si>
    <t>Número de capacitaciones realizadas / Número de capacitaciones programadas (1)</t>
  </si>
  <si>
    <t>Listado de asistencia
Acta de reunión</t>
  </si>
  <si>
    <t xml:space="preserve">no se evicencia avance en evidencias </t>
  </si>
  <si>
    <r>
      <rPr>
        <b/>
        <sz val="10"/>
        <color rgb="FF000000"/>
        <rFont val="Arial"/>
      </rPr>
      <t xml:space="preserve">SEGUNDO SEGUIMIENTO 2022: 
</t>
    </r>
    <r>
      <rPr>
        <sz val="10"/>
        <color rgb="FF000000"/>
        <rFont val="Arial"/>
      </rPr>
      <t xml:space="preserve">En el segundo semestre se realizarán las revisiones de las carpetas contractuales de los procesos de contratación de bienes y servicios, tanto en físico y digital (SECOP II)
</t>
    </r>
    <r>
      <rPr>
        <b/>
        <sz val="10"/>
        <color rgb="FF000000"/>
        <rFont val="Arial"/>
      </rPr>
      <t xml:space="preserve">
</t>
    </r>
    <r>
      <rPr>
        <sz val="10"/>
        <color rgb="FF000000"/>
        <rFont val="Arial"/>
      </rPr>
      <t>Estado: La actividad continúa en ejecución</t>
    </r>
  </si>
  <si>
    <t>Se debe revisar este avance, ya que la acción de mejora establecida es la de capacitar al equipo de convenios y no la revisión de expedientes, adcional a ello vence el 30/09/2022.</t>
  </si>
  <si>
    <t>Convenios (Apoyo a la Supervisión) Gestión Documental  Oficina Asesora Jurídica  Gestión financiera</t>
  </si>
  <si>
    <t>PMCB-2022-010</t>
  </si>
  <si>
    <t>Realizar revision de las carpetas contractuales de los procesos de contratación de bienes y servicios, tanto en físico y digital (SECOP II), del área Convenios, una vez dichos contratos terminen; verificando documentación y orden de los mismos</t>
  </si>
  <si>
    <t>Inicio de actividad en mayo de 2022, razón por la cuál el proceso no reporta avance sobre la misma</t>
  </si>
  <si>
    <t>Ejecutar la acción propuesta en los tiempos establecidos</t>
  </si>
  <si>
    <r>
      <t xml:space="preserve">SEGUNDO SEGUIMIENTO 2022:
</t>
    </r>
    <r>
      <rPr>
        <sz val="10"/>
        <color rgb="FF000000"/>
        <rFont val="Arial"/>
        <family val="2"/>
      </rPr>
      <t xml:space="preserve">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Resultado y análisis del indicador:  Se emitió un (1) Memorando el día 30/08/2022sobre informes que se deben entregar en el marco de la ejecución contractual de acuerdo al Manual de Supervisión, con un cumplimiento del indicador del 100%. 
Estado: La actividad se encuentra finalizada </t>
    </r>
  </si>
  <si>
    <r>
      <t xml:space="preserve">SEGUNDO SEGUIMIENTO 2022: 
</t>
    </r>
    <r>
      <rPr>
        <sz val="10"/>
        <color rgb="FF000000"/>
        <rFont val="Arial"/>
        <family val="2"/>
      </rPr>
      <t xml:space="preserve">1. Memorando 2022IE5077 presentación y elaboración informes de supervisión. </t>
    </r>
    <r>
      <rPr>
        <b/>
        <sz val="10"/>
        <color rgb="FF000000"/>
        <rFont val="Arial"/>
        <family val="2"/>
      </rPr>
      <t xml:space="preserve">
</t>
    </r>
    <r>
      <rPr>
        <sz val="10"/>
        <color rgb="FF000000"/>
        <rFont val="Arial"/>
        <family val="2"/>
      </rPr>
      <t xml:space="preserve">
2. Pantallazo correo entrega y socialización memorando 2022IE5077</t>
    </r>
  </si>
  <si>
    <t>En el Driver de evidencias no se encontró la carpeta PMCB-2022-010</t>
  </si>
  <si>
    <t>0
%</t>
  </si>
  <si>
    <t>Subdirección Financiera</t>
  </si>
  <si>
    <t>PMCB-2022-011</t>
  </si>
  <si>
    <t>Emitir memorando por parte del ordenador del gasto indicando a los supervisores y apoyos a la supervisión cuales son los informes que se deben entregar en el marco de la ejecución contractual de acuerdo al Manual de Supervisión.</t>
  </si>
  <si>
    <t>Memorando dirigido a Supervisores y apoyos a la supervisión</t>
  </si>
  <si>
    <t>Un memorando emitido</t>
  </si>
  <si>
    <t xml:space="preserve">Memorando sobre informes que se deben entregar en el marco de la ejecución contractual de acuerdo al Manual de Supervisión </t>
  </si>
  <si>
    <t>En la evidecia aportada en la carpeta PMCB - 2022-011, se observa memorando emitido por la OAJ, detallando los informes que se deben presentar en el marco de la ejecucion contractual</t>
  </si>
  <si>
    <t>Oficina Asesora Jurídica / Mantenimiento de bienes</t>
  </si>
  <si>
    <t>PMCB-2022-012</t>
  </si>
  <si>
    <t>2022H6</t>
  </si>
  <si>
    <t>Hallazgo administrativo por incumplimiento en las obligaciones del supervisor del Contrato No.1449-2021.</t>
  </si>
  <si>
    <t>Capacitar a los supervisores y apoyos a la supervisión del equipo de Mantenimiento de bienes en las diferentes etapas asociadas a los procesos contractuales</t>
  </si>
  <si>
    <t>no hay avance segun evidencias allegadas</t>
  </si>
  <si>
    <t>Se adelantó capacitación frente al tema:
* Capacitación en gestión de los expedientes del 13 de junio de 2022.
* Capacitación en supervsiión y buenas prácticas en contratación del 2 de agosto., cumpliendo asi con el 100% de lo programado</t>
  </si>
  <si>
    <t>Soportes de capactitaciones del 13 de junio de 2022 y 2 de agosto de 2022.</t>
  </si>
  <si>
    <t>Cumple con la acción de mejora establecida y cuenta con los soportes para tal fin .</t>
  </si>
  <si>
    <t>Mantenimiento bienes (Apoyo a  Supervisión) Gestión Documental Oficina Jurídica  Gestión financiera</t>
  </si>
  <si>
    <t>PMCB-2022-013</t>
  </si>
  <si>
    <t>No se adelanto la gestión de archivo de la documentación oportunamente</t>
  </si>
  <si>
    <t>Realizar revision de las carpetas contractuales de los procesos de contratación de bienes y servicios en físico y digital (SECOP II) del área Mantenimiento de bienes, una vez dichos contratos terminen; verificando documentación y orden de los mismos</t>
  </si>
  <si>
    <t>No se tiene evidencia de la revisión de los contratos terminados, el proceso no aporto soportes.
Analisis de Indicador: 0%</t>
  </si>
  <si>
    <r>
      <t>PRIMER SEGUIMIENTO 2022:</t>
    </r>
    <r>
      <rPr>
        <sz val="10"/>
        <rFont val="Arial"/>
        <family val="2"/>
      </rPr>
      <t xml:space="preserve"> La actividad inicia en el mes de mayo de 2022, por lo tanto, no se presenta seguimiento. 
</t>
    </r>
    <r>
      <rPr>
        <b/>
        <sz val="10"/>
        <rFont val="Arial"/>
        <family val="2"/>
      </rPr>
      <t>SEGUNDO SEGUIMIENTO 2022:</t>
    </r>
    <r>
      <rPr>
        <sz val="10"/>
        <rFont val="Arial"/>
        <family val="2"/>
      </rPr>
      <t xml:space="preserve">
Se continua el proceso de revision de los expedientes de contratacion de bienes y servicios del area, una vez se cuente con la verificación de los contratos que han terminado, se adjuntará la evidencia respectiva.
Estado: La actividad continua en ejecución</t>
    </r>
  </si>
  <si>
    <t>Llevar a cabo y adjuntar las pruebas que permitan evidenciar la realizaciónde la revisión de las carpetas contractuales de los procesos de contratación de bienes y servicios en físico y digital (SECOP II) del área Mantenimiento de bienes, una vez dichos contratos terminen; verificando documentación y orden de los mismos</t>
  </si>
  <si>
    <t>En el drive de las evidencias reportadas no se encontro la carpeta con el soporte a revisar</t>
  </si>
  <si>
    <t>PMCB-2022-014</t>
  </si>
  <si>
    <t>En la evidecia aportada en la carpeta PMCB - 2022-014, se observa memorando emitido por la OAJ, detallando los informes que se deben presentar en el marco de la ejecucion contractual</t>
  </si>
  <si>
    <t>PMCB-2022-015</t>
  </si>
  <si>
    <t xml:space="preserve">3.2.11
</t>
  </si>
  <si>
    <t>2022H7</t>
  </si>
  <si>
    <t>Hallazgo administrativo por deficiencias en las funciones como Supervisor e inadecuado manejo e incumplimiento de las normas de archivo del expediente de los Contratos de Suministros Nos. 2064 y No. 2267 de 2020 y Nos.1449, 1547, 1695, 1740, 1763, 1772, 1862, 1981 y 2034 de 2021.</t>
  </si>
  <si>
    <t>Capacitar a los supervisores y apoyos a la supervisión del equipo de Convenios y Cultura Ciudadana en las diferentes etapas asociadas a los procesos contractuales</t>
  </si>
  <si>
    <t>sin avance en evidencia allegadas</t>
  </si>
  <si>
    <t>Convenios / Cultura Ciudadana / Gestión Documental / Oficina Asesora Jurídica /  Gestión financiera</t>
  </si>
  <si>
    <t>PMCB-2022-016</t>
  </si>
  <si>
    <t xml:space="preserve">En el Driver de evidencias no se encontró la carpeta PMCB-2022-016	</t>
  </si>
  <si>
    <t>PMCB-2022-017</t>
  </si>
  <si>
    <t>El proceso no aporta evidencias dado que se da inicio a la actividad en 02052022 mayo de 2022, razón por la cuál el proceso no reporta avance sobre la misma.</t>
  </si>
  <si>
    <t>En la evidecia aportada en la carpeta PMCB - 2022-017, se observa memorando emitido por la OAJ, detallando los informes que se deben presentar en el marco de la ejecucion contractual</t>
  </si>
  <si>
    <t>Modelo Pedagogico - Economato</t>
  </si>
  <si>
    <t xml:space="preserve">STMEO-Líder Economato.
OAJ
</t>
  </si>
  <si>
    <t>PMAI-2022-026</t>
  </si>
  <si>
    <t>PROCESO MISIONAL - ÁREA SALUD – COMPONENTE CALIDAD ALIMENTARIA ECONOMATO</t>
  </si>
  <si>
    <t>2022H8</t>
  </si>
  <si>
    <t xml:space="preserve">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t>
  </si>
  <si>
    <t xml:space="preserve">Se requiere formalizar a través de resolución las acciones del economato  todas las actividades que realiza actualmente el  como responsables en la administración de los alimentos, así como su articulación con las funciones que comparte con el área de Almacén e Inventarios </t>
  </si>
  <si>
    <t xml:space="preserve">Formalizar a través de resolución todas las actividades que realiza actualmente el  como responsables en la administración de los alimentos, así como su articulación con las funciones que comparte con el área de Almacén e Inventarios . </t>
  </si>
  <si>
    <t xml:space="preserve">Resolución modificada </t>
  </si>
  <si>
    <t xml:space="preserve">una resolución Modificada </t>
  </si>
  <si>
    <t>Suma Esperanza Avendaño Muñoz</t>
  </si>
  <si>
    <t xml:space="preserve">Se presentará avance en el siguiente seguimiento </t>
  </si>
  <si>
    <t>Formalizar a través de resolución todas las actividades que realiza actualmente el  como responsables en la administración de los alimentos, así como su articulación con las funciones que comparte con el área de Almacén e Inventarios .</t>
  </si>
  <si>
    <t xml:space="preserve">No se observan evidencias que informen el cumplimiento de la acción.  </t>
  </si>
  <si>
    <t>navis alberto florez leon</t>
  </si>
  <si>
    <t>diferencias en la  información aportada</t>
  </si>
  <si>
    <t>PMAI-2022-027</t>
  </si>
  <si>
    <t>2022H9</t>
  </si>
  <si>
    <t xml:space="preserve">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t>
  </si>
  <si>
    <t xml:space="preserve">Se requiere una socialización periódica del Instructivo DILIGENCIAMIENTO DE PLANILLAS DE ASISTENCIA, ENTREGA, REPORTE DE ASISTENCIA DIARIO Y ARCHIVO - M-MEX-IN-001, y solicitud de su cumplimento a cabalidad de manera formal. </t>
  </si>
  <si>
    <t xml:space="preserve">Emitir tres  directrices bimestrales  desde la STMEO, solicitando a los responsables de las UPI el cumplimiento de las condiciones establecidas en el   Instructivo DILIGENCIAMIENTO DE
PLANILLAS DE ASISTENCIA, ENTREGA, REPORTE DE ASISTENCIA DIARIO Y ARCHIVO - M-MEX-IN-001, y solicitud de su cumplimento a cabalidad de manera formal, con especial énfasis en el registro diario de la asistencia. </t>
  </si>
  <si>
    <t xml:space="preserve">Memorando con directriz emitida </t>
  </si>
  <si>
    <t xml:space="preserve">Número de memorandos periódicos con directriz solicitando el cargue diario de la información/ Número de memorandos a emitir (3) </t>
  </si>
  <si>
    <t>Memorandos radicados</t>
  </si>
  <si>
    <t xml:space="preserve">STMEO
Soporte SIMI </t>
  </si>
  <si>
    <t>PMAI-2022-028</t>
  </si>
  <si>
    <t xml:space="preserve">Se requiere establecer en el SiMI restricciones para el cargue de asistencia conforme a las dinámicas de las UPI, como punto de control.  </t>
  </si>
  <si>
    <t xml:space="preserve">Establecer en Sistema de información misional restricciones para que se realice el cargue de asistencia. </t>
  </si>
  <si>
    <t xml:space="preserve">Restricciones en el SIMI por UPI, para el cargue de asistencia. </t>
  </si>
  <si>
    <t xml:space="preserve">Número de restricciones realizadas en el SIMI para el cargue de asistencia. </t>
  </si>
  <si>
    <t xml:space="preserve">Restricciones en SIMI </t>
  </si>
  <si>
    <t>Establecer en Sistema de información misional restricciones para que se realice el cargue de asistencia</t>
  </si>
  <si>
    <t>PMAI-2022-029</t>
  </si>
  <si>
    <t xml:space="preserve">Se requiere contar  con máximo dos reportes de  asistencia diaria para consolidar la información y proyectar las coberturas . </t>
  </si>
  <si>
    <t xml:space="preserve">Realizar la programación de la cobertura con el reporte  de asistencia 2 veces a la semana definidos desde el economato.  </t>
  </si>
  <si>
    <t xml:space="preserve">Coberturas Programadas con dos reportes semanales </t>
  </si>
  <si>
    <t>PMAI-2022-030</t>
  </si>
  <si>
    <t>2022H10</t>
  </si>
  <si>
    <t>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t>
  </si>
  <si>
    <t>Gestión Logística - Almacén</t>
  </si>
  <si>
    <t>PMAI-2022-031</t>
  </si>
  <si>
    <t>2022H11</t>
  </si>
  <si>
    <t>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t>
  </si>
  <si>
    <t>No se efectúa una revisión detallada de la documentación para verificar que ésta se encuentre completamente diligenciada</t>
  </si>
  <si>
    <t>Informar mediante pieza comunicacional que las solicitudes de elementos de consumo, consumo controlado o bienes devolutivos (A-GLO-FT-004) deben ser radicadas dentro de los términos indicados tanto en el procedimiento (A-GLO-PR-004) y en el instructivo (A-GLO-IN-002)</t>
  </si>
  <si>
    <t>Piezas comunicativas sobre solicitudes de elementos de consumo, consumo controlado o bienes devolutivos</t>
  </si>
  <si>
    <t>Número de piezas comunicativas realizadas / Número de piezas comunicativas programadas (4)*100%</t>
  </si>
  <si>
    <t>Se verifica los soportes adjuntos se observa:
Una Pieza comunicacional difundia en el instituto mediante correo electronico el 4 de mayo de 2022.
La actividad aun se encuentra en ejecución</t>
  </si>
  <si>
    <t>Pendiente tres (3) piezas comunicacionales</t>
  </si>
  <si>
    <t>Se evidencia que el 4 de mayo de 2022, se remitio pieza comunicativa sobre  el cronograma para tramites y solicitudes  en el area de almacen e inventarios. indicador: 1/4: 25% de cumplimiento</t>
  </si>
  <si>
    <r>
      <t>PRIMER SEGUIMIENTO 2022:</t>
    </r>
    <r>
      <rPr>
        <sz val="10"/>
        <color rgb="FF000000"/>
        <rFont val="Arial"/>
        <family val="2"/>
      </rPr>
      <t xml:space="preserve"> El dia 4 de mayo de 2022 se socializó pieza comunicativa con destino a todos los funcionarios y contratistas mediante correo electrónico sobre solicitudes de elementos de consumo, consumo controlado o bienes devolutivos.
Resultado indicador: ((1/4)*100= 25%)
Análisis indicador: Se reporta un avance del 25% en el indicador con una pieza comunicativa realizada sobre solicitudes de elementos de consumo, consumo controlado o bienes devolutivos, de 4 piezas programadas. 
Estado: La actividad continúa en ejecución.
</t>
    </r>
    <r>
      <rPr>
        <b/>
        <sz val="10"/>
        <color rgb="FF000000"/>
        <rFont val="Arial"/>
        <family val="2"/>
      </rPr>
      <t xml:space="preserve">
SEGUNDO SEGUIMIENTO 2O22:</t>
    </r>
    <r>
      <rPr>
        <sz val="10"/>
        <color rgb="FF000000"/>
        <rFont val="Arial"/>
        <family val="2"/>
      </rPr>
      <t xml:space="preserve"> El dia 31 de mayo de 2022 se socializó pieza comunicativa con destino a todos los funcionarios y contratistas mediante correo electrónico sobre solicitudes de elementos de consumo, consumo controlado o bienes devolutivos.
El dia 5 de agosto de 2022 se socializó pieza comunicativa con destino a todos los funcionarios y contratistas mediante correo electrónico sobre solicitudes de elementos de consumo, consumo controlado o bienes devolutivos.
El dia 5 de agosto de 2022 se socializó pieza comunicativa con destino a todos los funcionarios y contratistas mediante correo electrónico sobre solicitudes de elementos de consumo, consumo controlado o bienes devolutivos.
El dia 7 de septiembre de 2022 se socializó pieza comunicativa con destino a todos los funcionarios y contratistas mediante correo electrónico sobre solicitudes de elementos de consumo, consumo controlado o bienes devolutivos.
Resultado indicador: ((5/4)*100= 100%)
Análisis indicador: Se reporta un avance del 100% en el indicador con cinco piezas comunicativa realizadas sobre solicitudes de elementos de consumo, consumo controlado o bienes devolutivos, de 4 piezas programadas. 
Estado: La actividad se encuentra finalizada.</t>
    </r>
  </si>
  <si>
    <r>
      <t>PRIMER SEGUIMIENTO 2022:</t>
    </r>
    <r>
      <rPr>
        <sz val="10"/>
        <rFont val="Arial"/>
        <family val="2"/>
      </rPr>
      <t xml:space="preserve"> Pieza comunicativa socializada el dia 4 de mayo de 2022
</t>
    </r>
    <r>
      <rPr>
        <b/>
        <sz val="10"/>
        <rFont val="Arial"/>
        <family val="2"/>
      </rPr>
      <t xml:space="preserve">SEGUNDO SEGUIMIENTO 2O22: 
</t>
    </r>
    <r>
      <rPr>
        <sz val="10"/>
        <rFont val="Arial"/>
        <family val="2"/>
      </rPr>
      <t>1. Pieza comunicativa socializada el dia 31 de mayo de 2022
2. Pieza comunicativa socializada el dia 5 de agosto de 2022
3. Pieza comunicativa socializada el dia 31 de agosto de 2022
4. Pieza comunicativa socializada el dia 7 de septiembre de 2022</t>
    </r>
  </si>
  <si>
    <t>No se encontraron evidencias de las Piezas comunicativas sobre solicitudes de elementos de consumo, consumo controlado o bienes devolutivos</t>
  </si>
  <si>
    <t>Gestión Logística - Almacén / Gestión Documental</t>
  </si>
  <si>
    <t>PMAI-2022-032</t>
  </si>
  <si>
    <t>Realizar revisión bimestral (conjuntamente con Gestión Documental) de una muestra aleatoria del 20% de las carpetas de ingresos y egresos, verificando documentación y orden de las mismos.</t>
  </si>
  <si>
    <t>Revisiones de carpetas de ingresos y egreso</t>
  </si>
  <si>
    <t>Número de revisiones a las carpetas de ingresos y egresos  realizadas / Número de revisiones a las carpetas de ingresos y egresos programadas (3)*100%</t>
  </si>
  <si>
    <t>Se verifica los soportes adjuntos se observa:
primera revisión evidenciada mediantes acta de reunión por parte del proceso Gestión logistica y Gestión Documental, la cual se observa la toma de una muestara aleatoria para  la verificación de las carpetas de ingresos y egresos
La actividad aun se encuentra en ejecución</t>
  </si>
  <si>
    <t xml:space="preserve">Pendiente dos (2) revisones a las carpetas de ingresos y egresos </t>
  </si>
  <si>
    <t>Se evidencia el acta de la revisión fisica de la aplicación de las tablas de retención 2014-2019. el indicador 1/3: 33% de cumplimiento.</t>
  </si>
  <si>
    <r>
      <t xml:space="preserve">PRIMER SEGUIMIENTO 2022: </t>
    </r>
    <r>
      <rPr>
        <sz val="10"/>
        <color rgb="FF000000"/>
        <rFont val="Arial"/>
        <family val="2"/>
      </rPr>
      <t xml:space="preserve">El dia 18 de marzo de 2022 se realizó reunión con la señora Martha Rocio Valderrama Neuta (archivista profesional) del Área de Administración Documental en la cual se procedio a la "Verificación y revisión del archivo de gestion para seguimiento del Plan de Mejoramiento" en la cual se tomo una muestra aleatoria en la que se esta aplicando correctamente la Tabla de Retención documental.
Resultado indicador: ((1/3)*100= 33,33%)
Análisis indicador: Se reporta un avance del indicador del 33,33% con una revisión a las carpetas de ingresos y egresos de 3 revisiones programadas. 
Estado: La actividad continúa en ejecución.
</t>
    </r>
    <r>
      <rPr>
        <b/>
        <sz val="10"/>
        <color rgb="FF000000"/>
        <rFont val="Arial"/>
        <family val="2"/>
      </rPr>
      <t xml:space="preserve">
SEGUNDO SEGUIMIENTO 2022: </t>
    </r>
    <r>
      <rPr>
        <sz val="10"/>
        <color rgb="FF000000"/>
        <rFont val="Arial"/>
        <family val="2"/>
      </rPr>
      <t>El dia 18 de mayo de 2022 se realizó reunión con la señora Martha Rocio Valderrama Neuta (archivista profesional) del Área de Administración Documental, en la cual se procedió a la "Verificación y revisión del archivo de gestion para seguimiento del Plan de Mejoramiento" 
El dia 13 de julio de 2022 se realizó reunión con la señora Martha Rocio Valderrama Neuta (archivista profesional) del Área de Administración Documental en la cual se procedio a la "Verificación y revisión del archivo de gestion para seguimiento del Plan de Mejoramiento" 
Resultado indicador: ((3/3)*100= 100%)
Análisis indicador: Se reporta un avance del indicador del 100% con una revisión a las carpetas de ingresos y egresos de 3 revisiones programadas. 
Estado: La actividad se encuentra finalizada.</t>
    </r>
  </si>
  <si>
    <r>
      <t xml:space="preserve">PRIMER SEGUIMIENTO 2022: </t>
    </r>
    <r>
      <rPr>
        <sz val="10"/>
        <rFont val="Arial"/>
        <family val="2"/>
      </rPr>
      <t xml:space="preserve">Acta de reunion realizada el dia 18 de marzo de 2022 y registro de asistencia.
</t>
    </r>
    <r>
      <rPr>
        <b/>
        <sz val="10"/>
        <rFont val="Arial"/>
        <family val="2"/>
      </rPr>
      <t xml:space="preserve">
SEGUNDO SEGUIMIENTO 2022: </t>
    </r>
    <r>
      <rPr>
        <sz val="10"/>
        <rFont val="Arial"/>
        <family val="2"/>
      </rPr>
      <t>1. Acta de reunion realizada el dia 18 de mayo de 2022 y registro de asistencia.
2. Acta de reunión realizada el dia 13 de julio de 2022 y registro de asistencia.</t>
    </r>
  </si>
  <si>
    <t>No se encontraron evidencias del acta donde se realizo la  revisión bimestral (conjuntamente con Gestión Documental) de una muestra aleatoria del 20% de las carpetas de ingresos y egresos, verificando documentación y orden de las mismos.</t>
  </si>
  <si>
    <t>PMAI-2022-033</t>
  </si>
  <si>
    <t>2022H12</t>
  </si>
  <si>
    <t>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t>
  </si>
  <si>
    <t>Dentro de las instalaciones no existe un espacio adecuado para almacenar los materiales de construcción y no se efectuó un adecuado seguimiento a la disposición de materiales en desuso</t>
  </si>
  <si>
    <t>Realizar retoma de materiales que no se estén utilizando en las Unidades y/o sedes de la entidad</t>
  </si>
  <si>
    <t xml:space="preserve">Retoma de materiales </t>
  </si>
  <si>
    <t>Número de unidades en las que se realizó retoma de materiales que no se estén utilizando / Número de unidades en las que debe realizar retoma de materiales que no se estén utilizando *100%</t>
  </si>
  <si>
    <t>Actas de retoma de materiales</t>
  </si>
  <si>
    <t>Se verifica Soporte y se evidencia formato de reintegro de materiales en donde se realizo la identificación de los mismos, sin embargo queda pendiente se realiza retoma de materiales identificados para darle cumplimiento a la actividad</t>
  </si>
  <si>
    <t>Pendiente Realizar retoma de materiales que no se esten utilizando</t>
  </si>
  <si>
    <t>En la evidencia aportada se observa un documento poco legible, no se tiene evidencia de la retoma en la bodega de San Blas</t>
  </si>
  <si>
    <r>
      <rPr>
        <b/>
        <sz val="10"/>
        <color rgb="FF000000"/>
        <rFont val="Arial"/>
      </rPr>
      <t xml:space="preserve">PRIMER SEGUIMIENTO 2022: 
</t>
    </r>
    <r>
      <rPr>
        <sz val="10"/>
        <color rgb="FF000000"/>
        <rFont val="Arial"/>
      </rPr>
      <t xml:space="preserve">Se identifica un caso de materiales en desuso almacenados en infraestructura del IDIPRON en el centro de acopio EL ECONOMATO de San Blas, se realiza retoma de materiales en la bodega LA FAVORITA. 
Se realizará la medición del indicador una vez finalice la actividad. 
Estado: La actividad continua en ejecución
</t>
    </r>
    <r>
      <rPr>
        <b/>
        <sz val="10"/>
        <color rgb="FF000000"/>
        <rFont val="Arial"/>
      </rPr>
      <t xml:space="preserve">
SEGUNDO SEGUIMIENTO 2022:
</t>
    </r>
    <r>
      <rPr>
        <sz val="10"/>
        <color rgb="FF000000"/>
        <rFont val="Arial"/>
      </rPr>
      <t>Se realizó reintegro de los materiales que no se estaban utilizando en la siguiente Unidad:
Comedor San Blas 
Reintegro de materiales el día 09-02-2022
Reintegro de materiales el día 09-03-2022
Los materiales se trasladan a la bodega de almacenamiento "La Favorita"
Resultado y análisis del indicador: ((1/1))*100%=100% Se realizó una retoma de materiales en una unidad de una unidad en la que debía realizarse la retoma de materiales, reportando un 100% de cumplimiento del indicador. 
Estado: La actividad continua en ejecución</t>
    </r>
  </si>
  <si>
    <r>
      <t xml:space="preserve">PRIMER SEGUIMIENTO 2022: 
</t>
    </r>
    <r>
      <rPr>
        <sz val="10"/>
        <rFont val="Arial"/>
        <family val="2"/>
      </rPr>
      <t xml:space="preserve">Formato de reintegro del material 
</t>
    </r>
    <r>
      <rPr>
        <b/>
        <sz val="10"/>
        <rFont val="Arial"/>
        <family val="2"/>
      </rPr>
      <t xml:space="preserve">SEGUNDO SEGUIMIENTO 2022:
</t>
    </r>
    <r>
      <rPr>
        <sz val="10"/>
        <rFont val="Arial"/>
        <family val="2"/>
      </rPr>
      <t>Formatos de reintegro</t>
    </r>
  </si>
  <si>
    <t>Se evidenció el diligenciamiento del formato requisición o reintegro de materiales, correspondiente a la sede San Blas.</t>
  </si>
  <si>
    <t>Subdirección Técnica de Métodos</t>
  </si>
  <si>
    <t>PMAI-2022-034</t>
  </si>
  <si>
    <t>Realizar una mesa de trabajo entre el líder del proceso  Mantenimiento de Bienes, el responsable del Economato y la ingeniera ambiental de la STMEO, en la cual se defina un espacio para almacenar los materiales de construcción</t>
  </si>
  <si>
    <t>Mesa de trabajo para definir espacio de almacenamiento</t>
  </si>
  <si>
    <t>Mesa de trabajo realizada / Mesa de trabajo programada (1)*100%</t>
  </si>
  <si>
    <t>Acta de reunión</t>
  </si>
  <si>
    <t>Pendiente definir espacio para almacenar los materiales de construcción, mediante rmesa de trabajo mesa de trabajo entre el líder del proceso  Mantenimiento de Bienes, el responsable del Economato y la ingeniera ambiental de la STMEO.</t>
  </si>
  <si>
    <t>No se evidencio carpeta PMAI-2021-051, accion vencida</t>
  </si>
  <si>
    <r>
      <rPr>
        <b/>
        <sz val="10"/>
        <color rgb="FF000000"/>
        <rFont val="Arial"/>
      </rPr>
      <t xml:space="preserve">PRIMER SEGUIMIENTO 2022: 
</t>
    </r>
    <r>
      <rPr>
        <sz val="10"/>
        <color rgb="FF000000"/>
        <rFont val="Arial"/>
      </rPr>
      <t xml:space="preserve">La ejecución de esta actividad se tiene programada para la última semana de mayo, por lo tanto, no se presenta seguimiento. 
</t>
    </r>
    <r>
      <rPr>
        <b/>
        <sz val="10"/>
        <color rgb="FF000000"/>
        <rFont val="Arial"/>
      </rPr>
      <t xml:space="preserve">
SEGUNDO SEGUIMIENTO 2022:
</t>
    </r>
    <r>
      <rPr>
        <sz val="10"/>
        <color rgb="FF000000"/>
        <rFont val="Arial"/>
      </rPr>
      <t>Se realiza mesa de trabajo el día 18/03/2022 para tratar el tema del almacenamiento de materiales en la bodega del ECONOMATO de San Blas,  Se define que debe adecuarse un espacio para almacenamiento de materiales que se encuentre aislado de los demás espacios.
Se aclara que, una vez realizada la mesa de trabajo, se determinó que no es posible definir un lugar de almacenamiento para materiales de construcción, ya que en el lugar se manipulan alimentos, lo que puede generar contaminación cruzada y por tanto, se decidió trasladar dichos elementos a la bodega La Favorita.
Resultado y análisis del indicador: ((1/1)*100%)=100% Se realizó una mesa de trabajo de una mesa que se encontraba programada, reportando un 100% de cumplimiento del indicador. 
Estado: La actividad se encuentra finalizada</t>
    </r>
  </si>
  <si>
    <r>
      <t xml:space="preserve">
SEGUNDO SEGUIMIENTO 2022:
</t>
    </r>
    <r>
      <rPr>
        <sz val="10"/>
        <rFont val="Arial"/>
        <family val="2"/>
      </rPr>
      <t>1. Acta de reunión</t>
    </r>
  </si>
  <si>
    <t>Establecer de manera clara en el acta de la mesa de trabajo el  lugar definido como espacio para almacenar los materiales de construcción</t>
  </si>
  <si>
    <t>Se evidenció acta de reunión de fecha 18/03/2022, convocada por infraestructura, en la que se deja constancia de la inspección al área de sisposición de materiales de construcción donde funciona el comedor San Blas y se deja el registro fotográfico del retiro del material y la retoma del material en la Bodega La Favorita.</t>
  </si>
  <si>
    <t>PMAI-2022-035</t>
  </si>
  <si>
    <t>Emitir lineamiento para el manejo y almacenamiento de materiales de construcción mientras se realicen obras de mantenimiento en las Unidades</t>
  </si>
  <si>
    <t>Lineamiento manejo y almacenamiento de materiales de construcción mientras se realicen obras de mantenimiento en las Unidades</t>
  </si>
  <si>
    <t>Circular emitida</t>
  </si>
  <si>
    <t>Circular</t>
  </si>
  <si>
    <t>Pendiente emitir lineamiento para el manejo y almacenamiento de materiales de construcción mientras se realicen obras de mantenimiento en las Unidades</t>
  </si>
  <si>
    <t>No se evidencia carpeta PMAI-2022-052, accion vencida</t>
  </si>
  <si>
    <r>
      <rPr>
        <b/>
        <sz val="10"/>
        <color rgb="FF000000"/>
        <rFont val="Arial"/>
      </rPr>
      <t xml:space="preserve">PRIMER SEGUIMIENTO 2022: 
</t>
    </r>
    <r>
      <rPr>
        <sz val="10"/>
        <color rgb="FF000000"/>
        <rFont val="Arial"/>
      </rPr>
      <t xml:space="preserve">La ejecución de esta actividad se tiene programada para la última semana de mayo, por lo tanto, no se presenta seguimiento. 
</t>
    </r>
    <r>
      <rPr>
        <b/>
        <sz val="10"/>
        <color rgb="FF000000"/>
        <rFont val="Arial"/>
      </rPr>
      <t xml:space="preserve">
SEGUNDO SEGUIMIENTO 2022:
</t>
    </r>
    <r>
      <rPr>
        <sz val="10"/>
        <color rgb="FF000000"/>
        <rFont val="Arial"/>
      </rPr>
      <t>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Resultado y análisis del indicador: La informacion correspondiente se diligenciara una vez se emita y socialice la circular
Estado: La actividad se encuentra en ejecución</t>
    </r>
  </si>
  <si>
    <r>
      <t xml:space="preserve">SEGUNDO SEGUIMIENTO 2022:
</t>
    </r>
    <r>
      <rPr>
        <sz val="10"/>
        <rFont val="Arial"/>
        <family val="2"/>
      </rPr>
      <t xml:space="preserve">Acta de reunión </t>
    </r>
  </si>
  <si>
    <t>Realizar las acciones necesarias para emitir los lineamientos para el manejo y almacenamiento de materiales de construcción mientras se realicen obras de mantenimiento en las Unidades</t>
  </si>
  <si>
    <t>Acción vencida desde el 01/06/2022.</t>
  </si>
  <si>
    <t>PMAI-2022-036</t>
  </si>
  <si>
    <t>2022H13</t>
  </si>
  <si>
    <t>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t>
  </si>
  <si>
    <t>No se realizó una adecuada coordinación, para el envío de los vehículos de transporte de alimentos que debían renovar la licencia sanitaria</t>
  </si>
  <si>
    <t>Realizar modificación al procedimiento "Mantenimiento preventivo y correctivo del parque automotor A-SAD-PR-002" para incluír el control de vencimientos de documentación ( certificación técnico mecánica, licencia sanitaria -para los vehículos que transportan alimentos- y SOAT)</t>
  </si>
  <si>
    <t>Realizar modificación al procedimiento "Mantenimiento preventivo y correctivo del parque automotor A-SAD-PR-002" para incluír el control de vencimientos de documentación</t>
  </si>
  <si>
    <t>Actualización procedimiento  "Mantenimiento preventivo y correctivo del parque automotor A-SAD-PR-002"</t>
  </si>
  <si>
    <t>Procedimiento  "Mantenimiento preventivo y correctivo del parque automotor A-SAD-PR-002" actualizado</t>
  </si>
  <si>
    <t>Se evidencia Borrador del procedimiento  "Mantenimiento preventivo y correctivo del parque automotor A-SAD-PR-002"
La actividad aun se encuentra en ejecución</t>
  </si>
  <si>
    <t>Pendiente actualizar y oficializar el procedimiento "MANTENIMIENTO PREVENTIVO Y CORRECTIVO DEL PARQUE AUTOMOTOR A-SAD-PR-002"</t>
  </si>
  <si>
    <t>Se observa borrador de la modificación al procedimiento "MANTENIMIENTO PREVENTIVO Y CORRECTIVO DEL PARQUE AUTOMOTOR" activa en de ejecución, queda poco tiempo para su vencimiento.</t>
  </si>
  <si>
    <r>
      <t xml:space="preserve">PRIMER SEGUIMIENTO 2022:  </t>
    </r>
    <r>
      <rPr>
        <sz val="10"/>
        <rFont val="Arial"/>
        <family val="2"/>
      </rPr>
      <t xml:space="preserve">
Se está realizando la actualización del procedimiento  "Mantenimiento preventivo y correctivo del parque automotor A-SAD-PR-002" donde se incluye el seguimiento que se le debe realizar a las licencias sanitarias, SOAT y revisión tecnicomecanica del parque automotor del Instituto. El procedimiento de oficializará el próximo mes, la actividad se encuentra dentro del tiempo de ejecución. 
Estado: La actividad continúa en ejecución.
</t>
    </r>
    <r>
      <rPr>
        <b/>
        <sz val="10"/>
        <rFont val="Arial"/>
        <family val="2"/>
      </rPr>
      <t xml:space="preserve">SEGUNDO SEGUIMIENTO 2022:
</t>
    </r>
    <r>
      <rPr>
        <sz val="10"/>
        <rFont val="Arial"/>
        <family val="2"/>
      </rPr>
      <t>Se realizó la actualización del procedimiento de  "Mantenimiento preventivo y correctivo del parque automotor A-SAD-PR-002" donde se incluye el seguimiento que se le debe realizar a las licencias sanitarias, SOAT y revisión tecnicomecanica del parque automotor del Instituto y adicionalmente se modificó el formato de inspección preoperacional diaria A-SAD-FT-016 los cuales ya se encuentran actualizados en la intranet.
Resultado del indicador: (1/1)*100%)=100%
Análisis del indicador: Se realizó modificación al procedimiento, de una modificación que se encontraba programada
Estado: La actividad se encuentra finalizada</t>
    </r>
  </si>
  <si>
    <r>
      <rPr>
        <b/>
        <sz val="10"/>
        <color rgb="FF000000"/>
        <rFont val="Arial"/>
      </rPr>
      <t xml:space="preserve">PRIMER SEGUIMIENTO 2022: 
</t>
    </r>
    <r>
      <rPr>
        <sz val="10"/>
        <color rgb="FF000000"/>
        <rFont val="Arial"/>
      </rPr>
      <t xml:space="preserve">Preliminar procedimiento  "Mantenimiento preventivo y correctivo del parque automotor A-SAD-PR-002"
</t>
    </r>
    <r>
      <rPr>
        <b/>
        <sz val="10"/>
        <color rgb="FF000000"/>
        <rFont val="Arial"/>
      </rPr>
      <t xml:space="preserve">SEGUNDO SEGUIMIENTO 2022:
</t>
    </r>
    <r>
      <rPr>
        <sz val="10"/>
        <color rgb="FF000000"/>
        <rFont val="Arial"/>
      </rPr>
      <t>1. Procedimiento  "Mantenimiento preventivo y correctivo del parque automotor A-SAD-PR-002"
2. Pantallazo Correo aprobación Procedimiento  "Mantenimiento preventivo y correctivo del parque automotor A-SAD-PR-002"
3. Formato de inspección preoperacional diaria A-SAD-FT-016
4. Correo oficialización actualización Formato de inspección preoperacional diaria A-SAD-FT-016</t>
    </r>
  </si>
  <si>
    <t>Se evidenció actualización del Procedimiento: "Mantenimiento preventivo y correctivo del parque automotor", identificado con el código A-SAD-PR-002, versión 04 del 29/06/2022, en el que se incluyó  un punto de control relacionado con el vencimiento de la documentación.</t>
  </si>
  <si>
    <t>PMAI-2022-037</t>
  </si>
  <si>
    <t>AUDITORÍA DE SEGUIMIENTO AL PROCESO ATENCIÓN AL CIUDADANO
II SEMESTRE DE 2021</t>
  </si>
  <si>
    <t>2022H14</t>
  </si>
  <si>
    <t>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t>
  </si>
  <si>
    <t xml:space="preserve">Los buzones de sugerencias y su señalización se encontraban en mal estado por su uso indebido </t>
  </si>
  <si>
    <t>Realizar la instalación de los buzones de sugerencias y su respectiva señalización en las Unidades y Sedes Administrativas</t>
  </si>
  <si>
    <t>Buzones de sugerencias instalados y señalizados</t>
  </si>
  <si>
    <t>Número de buzones de sugerencias instalados y señalizados / Número de buzones de sugerencias para instalar y señalizar (25)*100%</t>
  </si>
  <si>
    <t xml:space="preserve">De las evidencias allegadas no se observa avance en la acción.  </t>
  </si>
  <si>
    <r>
      <t xml:space="preserve">Segundo seguimiento 2022:
</t>
    </r>
    <r>
      <rPr>
        <sz val="11"/>
        <color rgb="FF000000"/>
        <rFont val="Calibri"/>
        <family val="2"/>
        <scheme val="minor"/>
      </rPr>
      <t xml:space="preserve">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
Las planillas reportadas soportan que el área de Atención a la Ciudadanía efectivamente realizó la instalación y sensibilización del uso de los buzones de sugerencia, estas planillas están firmadas por el encargado de la unidad avalando el proceso de instalación. 
Resultado indicador: ((20/25)*100= 80%)
Análisis indicador: Se reporta un avance del indicador del 80%, con la instalación de 20 buzones de sugerencias en las diferentes unidades de protección Integral.   
Estado: La actividad continúa en ejecución </t>
    </r>
  </si>
  <si>
    <r>
      <t xml:space="preserve">Segundo seguimiento 2022:
</t>
    </r>
    <r>
      <rPr>
        <sz val="11"/>
        <color rgb="FF000000"/>
        <rFont val="Calibri"/>
        <family val="2"/>
        <scheme val="minor"/>
      </rPr>
      <t xml:space="preserve">1. Registro fotográfico de instalación de buzones de sugerencias en las unidades de protección integral. 
2. Actas de instalación de buzones de sugerencias por unidades de protección integral. </t>
    </r>
    <r>
      <rPr>
        <b/>
        <sz val="11"/>
        <color rgb="FF000000"/>
        <rFont val="Calibri"/>
        <family val="2"/>
        <scheme val="minor"/>
      </rPr>
      <t xml:space="preserve">
</t>
    </r>
    <r>
      <rPr>
        <sz val="11"/>
        <color rgb="FF000000"/>
        <rFont val="Calibri"/>
        <family val="2"/>
        <scheme val="minor"/>
      </rPr>
      <t>3. Planillas instalación y sensibilización buzones de sugerencias.</t>
    </r>
  </si>
  <si>
    <t>Adjuntar evidencia fotografica en donde se pueda identificar en cada una de las unidades, el buzon instalado y la señalización respectiva lo cual aunado a las actas permite evidenciar el cumplimiento de la actividad.</t>
  </si>
  <si>
    <t>las evidencias aportadas por el proceso, muestran un avance importante en el cumplimiento de la acción propuesta, ratificando las afirmaciones hechas por la Oficina Asesora de Planeación en su seguimiento</t>
  </si>
  <si>
    <t>PMAI-2022-038</t>
  </si>
  <si>
    <t>Actualizar el Manual de Atención a la Ciudadanía A-ACI-MA-001, incluyendo lineamientos sobre el uso y la señalización de los buzones de sugerencias</t>
  </si>
  <si>
    <t xml:space="preserve"> Actualización del Manual de Atención a la Ciudadanía A-ACI-MA-001</t>
  </si>
  <si>
    <t xml:space="preserve"> Actualización del Manual de Atención a la Ciudadanía A-ACI-MA-001 realizada</t>
  </si>
  <si>
    <t xml:space="preserve"> Manual de Atención a la Ciudadanía A-ACI-MA-001 actualizado</t>
  </si>
  <si>
    <t>De las evidencias allegadas no se observa avance de la acción.</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</si>
  <si>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Estado: La actividad continúa en ejecución </t>
    </r>
  </si>
  <si>
    <t>Oficializar la actualización del Manual de Atención a la Ciudadanía A-ACI-MA-001, incluyendo lineamientos sobre el uso y la señalización de los buzones de sugerencias</t>
  </si>
  <si>
    <t>No se hallaron evidencias del avance de la acción.</t>
  </si>
  <si>
    <t>PMAI-2022-039</t>
  </si>
  <si>
    <t>2022H15</t>
  </si>
  <si>
    <t>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t>
  </si>
  <si>
    <t xml:space="preserve">Las respuestas de las peticiones ciudadanas están a cargo de cada dependencia a quienes se les asigna con anticipación el trámite de las mismas.
</t>
  </si>
  <si>
    <t>Enviar a través de correo electrónico alertas a las dependencias  sobre el vencimiento de las PQRS</t>
  </si>
  <si>
    <t>Alertas de vencimiento de PQRS</t>
  </si>
  <si>
    <t>Número de alertas enviadas a las dependencias / Número de alertas por enviar *100%</t>
  </si>
  <si>
    <t>Alertas de vencimiento de PQRS enviadas</t>
  </si>
  <si>
    <t>De las evidencias allegadas no se observa avance en la acción.</t>
  </si>
  <si>
    <r>
      <t xml:space="preserve">Segundo seguimiento 2022:
</t>
    </r>
    <r>
      <rPr>
        <sz val="11"/>
        <color rgb="FF000000"/>
        <rFont val="Calibri"/>
        <family val="2"/>
        <scheme val="minor"/>
      </rPr>
      <t xml:space="preserve">Desde el área de Atención al Ciudadano se realiza una verificación diaria de las peticiones ciudadanas a la espera de respuesta, se evalúan los tiempos de respuesta de cada petición y posteriormente se le notifica a cada área el estado general de sus peticiones pendientes de respuesta, esto con la finalidad de hacer alertas tempranas y garantizar que se cumplan los tiempos establecidos. 
Resultado indicador: 6 seguimientos mensuales con alertas enviados / 6 Informes con alertas por enviar = 100%
Estado: Se adjuntan las evidencias de las alertas enviadas por Atención a la Ciudadanía mensualmente a los responsables previo vencimiento de las solicitudes
</t>
    </r>
  </si>
  <si>
    <r>
      <t xml:space="preserve">Segundo seguimiento 2022:
</t>
    </r>
    <r>
      <rPr>
        <sz val="11"/>
        <color rgb="FF000000"/>
        <rFont val="Calibri"/>
        <family val="2"/>
        <scheme val="minor"/>
      </rPr>
      <t>1. Notificaciones vía correo electrónico realizadas a las áreas correspondientes.</t>
    </r>
  </si>
  <si>
    <t>Las evidencia aportadas corresponden con el cumplimiento de la acción propuesta</t>
  </si>
  <si>
    <t>PMAI-2022-040</t>
  </si>
  <si>
    <t>Actualizar el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</si>
  <si>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</si>
  <si>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t>
  </si>
  <si>
    <t>Procedimiento "Atención a requerimientos ciudadanos y denuncias de corrupción Bogotá te escucha – SDQS- A-ACI-PR-001" actualizado</t>
  </si>
  <si>
    <t xml:space="preserve">De las evidencias allegadas no se observa avance en la acción. </t>
  </si>
  <si>
    <r>
      <t xml:space="preserve">Segundo seguimiento 2022:
</t>
    </r>
    <r>
      <rPr>
        <sz val="11"/>
        <color rgb="FF000000"/>
        <rFont val="Calibri"/>
        <family val="2"/>
        <scheme val="minor"/>
      </rPr>
      <t xml:space="preserve">El día 24/06/2022 se actualizó el procedimiento "Atención a requerimientos ciudadanos y denuncias de corrupción Bogotá te escucha – SDQS- A-ACI-PR-001", incorporando las condiciones generales 34: "Se debe enviar un correo electrónico de forma mensual a la oficia de control interno disciplinario informando las
dependencias que contestaron por fuera de términos las peticiones ciudadanas." y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</si>
  <si>
    <r>
      <t xml:space="preserve">Segundo seguimiento 2022:
</t>
    </r>
    <r>
      <rPr>
        <sz val="11"/>
        <color rgb="FF000000"/>
        <rFont val="Calibri"/>
        <family val="2"/>
        <scheme val="minor"/>
      </rPr>
      <t>1. Procedimiento A- ACI-PR-001 "Atención a requerimientos y denuncias ciudadanas a través del aplicativo Bogotá te escucha –SDQS"
2. Pantallazo aprobación y socialización procedimiento  A-ACI-PR-001 "Atención a requerimientos y denuncias ciudadanas a través del aplicativo Bogotá te escucha –SDQS"</t>
    </r>
  </si>
  <si>
    <t>Revisada la evidencia aportada por el proceso, se encontro que ésta corresponde con el cumplimiento de la acción propuesta.</t>
  </si>
  <si>
    <t>PMAI-2022-041</t>
  </si>
  <si>
    <t>2022H16</t>
  </si>
  <si>
    <t xml:space="preserve">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generando debilidad en los atributos de la calidad de la información, que se predican desde la dimensión 
Información y Comunicación del Modelo Integrado de Planeación y Gestión, además de riesgos de incumplimiento de la normatividad aplicable y posibles sanciones por parte de los entes de control.
</t>
  </si>
  <si>
    <t>No es clara la forma en la que se debe manejar la información de las bases de datos que envía la Secretaría General para ser registrada en la página de la Veeduría</t>
  </si>
  <si>
    <t>Realizar mesa de trabajo con la Secretaría General de la Alcaldía Mayor de Bogotá, para  concertar el manejo de la información de las bases de datos de las PQRS</t>
  </si>
  <si>
    <t>Manejo de la información de las bases de datos</t>
  </si>
  <si>
    <t>Número de mesas de trabajo realizadas / Número de mesas de trabajo programadas 1*(100%)</t>
  </si>
  <si>
    <t xml:space="preserve">De las evidencias allegadas no se observa avance en la presente acción. </t>
  </si>
  <si>
    <r>
      <t xml:space="preserve">Segundo seguimiento 2022:
</t>
    </r>
    <r>
      <rPr>
        <sz val="11"/>
        <color rgb="FF000000"/>
        <rFont val="Calibri"/>
        <family val="2"/>
        <scheme val="minor"/>
      </rPr>
      <t>El pasado 19 de mayo se asistió a la capacitación realizada por la Secretaria General de la Alcaldia Mayor de Bogotá sobre el módulo de generación de reportes sobre la gestión de la entidad en los procesos de atención a la ciudadanía. 
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
Esta información quedo plasmada en el procedimiento de atención al ciudadano A-ACI-PR-001 en su condición general No. 36.</t>
    </r>
    <r>
      <rPr>
        <b/>
        <sz val="11"/>
        <color rgb="FF000000"/>
        <rFont val="Calibri"/>
        <family val="2"/>
        <scheme val="minor"/>
      </rPr>
      <t xml:space="preserve">
</t>
    </r>
    <r>
      <rPr>
        <sz val="11"/>
        <color rgb="FF000000"/>
        <rFont val="Calibri"/>
        <family val="2"/>
        <scheme val="minor"/>
      </rPr>
      <t xml:space="preserve">
Resultado indicador: ((1/1)*100= 100%)
Análisis indicador: Se reporta un 100% de cumplimiento en el indicador realizar mesa de trabajo con la Alcaldía Mayor de Bogotá para concertar manejo de la información de las bases de datos de las PQRS. 
Estado: La actividad se encuentra finalizada</t>
    </r>
  </si>
  <si>
    <r>
      <t xml:space="preserve">Segundo seguimiento 2022:
</t>
    </r>
    <r>
      <rPr>
        <sz val="11"/>
        <color rgb="FF000000"/>
        <rFont val="Calibri"/>
        <family val="2"/>
        <scheme val="minor"/>
      </rPr>
      <t>1</t>
    </r>
    <r>
      <rPr>
        <b/>
        <sz val="11"/>
        <color rgb="FF000000"/>
        <rFont val="Calibri"/>
        <family val="2"/>
        <scheme val="minor"/>
      </rPr>
      <t xml:space="preserve">. </t>
    </r>
    <r>
      <rPr>
        <sz val="11"/>
        <color rgb="FF000000"/>
        <rFont val="Calibri"/>
        <family val="2"/>
        <scheme val="minor"/>
      </rPr>
      <t>Listado de asistencia mesa de trabajo 
2. Presentación contenido de la capacitación</t>
    </r>
    <r>
      <rPr>
        <b/>
        <sz val="11"/>
        <color rgb="FF000000"/>
        <rFont val="Calibri"/>
        <family val="2"/>
        <scheme val="minor"/>
      </rPr>
      <t xml:space="preserve">
</t>
    </r>
    <r>
      <rPr>
        <sz val="11"/>
        <color rgb="FF000000"/>
        <rFont val="Calibri"/>
        <family val="2"/>
        <scheme val="minor"/>
      </rPr>
      <t>3. Procedimiento A- ACI-PR-001 "Atención a requerimientos y denuncias ciudadanas a través del aplicativo Bogotá te escucha –SDQS"
4. Pantallazo aprobación y socialización procedimiento  A-ACI-PR-001 "Atención a requerimientos y denuncias ciudadanas a través del aplicativo Bogotá te escucha –SDQS"</t>
    </r>
  </si>
  <si>
    <r>
      <t xml:space="preserve">Aun cuando la acción propuesta es: </t>
    </r>
    <r>
      <rPr>
        <i/>
        <sz val="11"/>
        <color rgb="FF000000"/>
        <rFont val="Calibri"/>
        <family val="2"/>
      </rPr>
      <t xml:space="preserve">"Realizar </t>
    </r>
    <r>
      <rPr>
        <b/>
        <i/>
        <u/>
        <sz val="11"/>
        <color rgb="FF000000"/>
        <rFont val="Calibri"/>
        <family val="2"/>
      </rPr>
      <t>mesa de trabajo</t>
    </r>
    <r>
      <rPr>
        <i/>
        <sz val="11"/>
        <color rgb="FF000000"/>
        <rFont val="Calibri"/>
        <family val="2"/>
      </rPr>
      <t xml:space="preserve"> con la Secretaría General de la Alcaldía Mayor de Bogotá,</t>
    </r>
    <r>
      <rPr>
        <b/>
        <i/>
        <u/>
        <sz val="11"/>
        <color rgb="FF000000"/>
        <rFont val="Calibri"/>
        <family val="2"/>
      </rPr>
      <t xml:space="preserve"> para  concertar</t>
    </r>
    <r>
      <rPr>
        <i/>
        <sz val="11"/>
        <color rgb="FF000000"/>
        <rFont val="Calibri"/>
        <family val="2"/>
      </rPr>
      <t xml:space="preserve"> el manejo de la información de las bases de datos de las PQRS"</t>
    </r>
    <r>
      <rPr>
        <sz val="11"/>
        <color rgb="FF000000"/>
        <rFont val="Calibri"/>
        <family val="2"/>
      </rPr>
      <t>, las evidencias aportadas corresponden a una capacitación y una copia del manual actualizado, evidencias que no corresponden a la acción propuesta.</t>
    </r>
  </si>
  <si>
    <t>PMAI-2022-042</t>
  </si>
  <si>
    <t>Actualizar el procedimiento "Atención a requerimientos ciudadanos y denuncias de corrupción Bogotá te escucha – SDQS- A-ACI-PR-001" para incluír el manejo de la información de las bases de datos de las PQRS que se haya concertado con la Secretaría General de la Alcaldía Mayor de Bogotá</t>
  </si>
  <si>
    <t>Actualización procedimiento "Atención a requerimientos ciudadanos y denuncias de corrupción Bogotá te escucha – SDQS- A-ACI-PR-001" para incluír el manejo de la información de las bases de datos de las PQRS</t>
  </si>
  <si>
    <t>no se observan evidencias que permitan identificar avance en acción.</t>
  </si>
  <si>
    <r>
      <t xml:space="preserve">Segundo seguimiento 2022:
</t>
    </r>
    <r>
      <rPr>
        <sz val="11"/>
        <color rgb="FF000000"/>
        <rFont val="Calibri"/>
        <family val="2"/>
        <scheme val="minor"/>
      </rPr>
      <t xml:space="preserve">El día 24/06/2022 se actualizó el procedimiento "Atención a requerimientos ciudadanos y denuncias de corrupción Bogotá te escucha – SDQS- A-ACI-PR-001", agregando la condición general número 36: en donde se incorporan los ítem que se deben tener en cuenta para conocer realmente la gestión mensual de PQRS registradas en las bases de datos, lo anterior de acuerdo con la concertación realizada con la Secretaría General de la Alcaldía Mayor de Bogotá.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</si>
  <si>
    <t>Efectuada la revisión de las evidencias aportadas por el proceso, se confirmó que éstas atienden satisfactoriamente el cumplimiento de la acción propuesta.</t>
  </si>
  <si>
    <t>Gestion contractual</t>
  </si>
  <si>
    <t>PMCB-2022-018</t>
  </si>
  <si>
    <t>3.2</t>
  </si>
  <si>
    <t>2022H17</t>
  </si>
  <si>
    <t>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t>
  </si>
  <si>
    <t>El Manual de Contratación relaciona en su numeral  7.1.4.17.1.4.1. Para contratos de prestación de servicios Profesionales y de apoyo a la gestión, se indica que se debe contar con la constancia que no se recibieron varias propuestas</t>
  </si>
  <si>
    <t>Actualizar el Manual de Contratación en su numeral  7.1.4.17.1.4.1 en lo relacionado a los requisitos para los contratos de prestación de servicios suprimiendo el requisito de Constancia de que no se solicitaron varias propuestas toda vez que legalmente no se requieren.</t>
  </si>
  <si>
    <t>Manual de Contratación Actualizado</t>
  </si>
  <si>
    <t>Manual de contratación Actualizado</t>
  </si>
  <si>
    <t>Se actualiza en el manual de contratación VERSIÓN 10 Vigente a partir del 08/07/2022,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asi con el 100% de lo planeado.</t>
  </si>
  <si>
    <t xml:space="preserve">A-GCO-FT-014, MANUAL DE CONTRATACIÓN </t>
  </si>
  <si>
    <t>Revisadas las evidencias no se observa que el proceso haya establecido en manual de contratación ni en lista de verificación docuemtal el formato que informe de NO HABER RECIBIDO OTRAS PROPUESTAS en el marco de contratos de prestación de servicios profesionales. no se ha dado cumplimiento a la acción.</t>
  </si>
  <si>
    <t>PMCB-2022-019</t>
  </si>
  <si>
    <t>No se relaciona la lista de verificación documental para los contratos de prestación de servicios dentro del manual de contratación.</t>
  </si>
  <si>
    <t>Actualizar el Manual de contratación adicionando un capitulo "denominado formatos del proceso de contratación" entre ellos los formatos que indican la documentación respectiva de los Contratos de Prestación de Servicios Profesionales y Apoyo a la Gestión mencionando el procedimiento y el formato respectivo.</t>
  </si>
  <si>
    <t>Revisadas la evidencias se observa que el proceso realizo ajustes en las listas de verificación documental para las distintas modalidades de contratación, dadnose asi cumplimiento al requerimiento.</t>
  </si>
  <si>
    <t>PMCB-2022-020</t>
  </si>
  <si>
    <t>2022H18</t>
  </si>
  <si>
    <t xml:space="preserve"> Hallazgo Administrativo por la no actualización de los Manuales de Contratación,  Supervisión e Interventoría con respecto a la Política de Cero Papel de acuerdo con 
lo establecido en el Proceso de Gestión Ambiental – Política Cero Papel Cód. A_x0002_GAM-DI-002, vigente desde el 8 de abril de 2021, con respecto a los Contratos de 
Prestación de Servicios Nos. 0405, 490, 538, 1432, 2288 de 2020 y 591 y 1006 de  2021</t>
  </si>
  <si>
    <t xml:space="preserve">No se tiene incuido dentro del manual de contratación la politica cero papel </t>
  </si>
  <si>
    <t>Actualizar el manual de Contratación Incluyendo el formato de lista de verificación documental y en donde debe encontrarse el documento ya sea virtual o fisico, resaltando la existencia de un expediente híbrido haciendo la referencia respectiva a la Pólitica Cero Papel.</t>
  </si>
  <si>
    <t>Se modifica el manual de contratación versión 10 con vigencia del 08/07/2022 en el numerla 6.3. Archivo y expediente contractual Híbrido, donde se adopta la politica Cero Papel de la entidad y el expediente hibrido cumpliendo asi con un 1005 de lo planeado</t>
  </si>
  <si>
    <t>Manual de contratación versión 10 con vigencia del 08/07/2022</t>
  </si>
  <si>
    <t xml:space="preserve">Revisadas las evidencias presentadas por el proceso, se puede observar en el marco del manual de contratación el cumplimiento de acción al estipularse el archivo y expediente hibrido, con lo cual se da cumplimiento a la acción de cero papel. </t>
  </si>
  <si>
    <t>PMCB-2022-021</t>
  </si>
  <si>
    <t>2022H19</t>
  </si>
  <si>
    <t>Hallazgo administrativo por fallas en la planeación de los estudios previos de los 
Contratos de Prestación de Servicios Nos. 490 y 538 de 2020 y 591 de 2021</t>
  </si>
  <si>
    <t>Las obligaciones generales registradas en los estudios previos tienen obligaciones que deben ser revisadas y ajustadas</t>
  </si>
  <si>
    <t>Ajustar 
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t>
  </si>
  <si>
    <t>Formato estudio previo para contratos de prestación de servicios profesionales y de apoyo a la gestión A-GCO-FT-009</t>
  </si>
  <si>
    <t>Formato estudio previo para contratos de prestación de servicios profesionales y de apoyo a la gestión A-GCO-FT-009 ajustado</t>
  </si>
  <si>
    <t>Se ajustan las obligaciones generales del contratista en el formato A-GCO-FT-009 suprimiento la obligación especifica relacionada con el cargue de información en el SIMI ya que para todos los contratistas de la entidad no aplica, cumpliendo asi con el 100% de lo planeado</t>
  </si>
  <si>
    <t>Formato estudio previo para contratos de prestación de servicios profesionales y de apoyo a la gestión A-GCO-FT-009 versión 19 vigente 05/09/2022</t>
  </si>
  <si>
    <t>Revisada la evidencia se observa que el proceso adelanto la modificación en el formato de estudios previos realizando ajustes en las obligaciones generales. dan cumplimiento a la acción planteada</t>
  </si>
  <si>
    <t>PMCB-2022-022</t>
  </si>
  <si>
    <t>3.7</t>
  </si>
  <si>
    <t>2022H20</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</si>
  <si>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t>
  </si>
  <si>
    <t>No se informó al supervisor entrante de los contratos a su cargo</t>
  </si>
  <si>
    <t xml:space="preserve">Actualizar el manual de Supervisión e Interventoria en el numeral 4.6 que en el caso que se presente un cambio en la supervisión, la Oficina Asesora Jurídica, comunicará al supervisor  por correo electrónico </t>
  </si>
  <si>
    <t>Manual de Supervisión e Interventoría actualizado</t>
  </si>
  <si>
    <t xml:space="preserve">sin evidencias </t>
  </si>
  <si>
    <t>PMCB-2022-023</t>
  </si>
  <si>
    <t>2022H21</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</si>
  <si>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supervisor saliente al entrante</t>
  </si>
  <si>
    <t>Desconocimiento de la obligación de entrega de informe de empalme de supervisor saliente al entrante</t>
  </si>
  <si>
    <t>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t>
  </si>
  <si>
    <t>Envio de medios visuales</t>
  </si>
  <si>
    <t># de envios de medios visuales /4 envios de medios visuales programados.</t>
  </si>
  <si>
    <t>Medios visuales enviados por correo electrónico</t>
  </si>
  <si>
    <t>Se procede a hacer el envio del medio visual por correo electrónico a todo el IDIPRON recalcando la entrega de informe de supervisión cuando haya cambio en la supervisión poniendo al tanto al nuevo supervisor frente a la ejecución del contrato, cumpliendo asi con un 25% de lo programado</t>
  </si>
  <si>
    <t>Correo con envio de medio visual del 9 de junio</t>
  </si>
  <si>
    <t xml:space="preserve">Revisada la evidencias se observa el no cumplimiento de la acción planteada. se envio comunicacion a supervisores en el mes de junio de 2022. comunicaciones son trimestrales pero no se evidencian mas entregas. </t>
  </si>
  <si>
    <t>Oficina Asesora Jurídica
Subdirección Técnica Administrativa y Financiera</t>
  </si>
  <si>
    <t>PMCB-2022-024</t>
  </si>
  <si>
    <t>2022H22</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</si>
  <si>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contractuales.</t>
  </si>
  <si>
    <t>Falta de claridad en el manual de contratación frente a la  aplicación de listas de verificación docmuental para CPS</t>
  </si>
  <si>
    <t>Adelantar una mesa de trabajo con Gestión documental con el fin de identificar los documentos contractuales sensibles que tienen carácter de reserva</t>
  </si>
  <si>
    <t>Mesa de trabajo Gestión Documental/Oficina Asesora Jurídica</t>
  </si>
  <si>
    <t># de mesas de trabajo adelantadas/1 mesa de trabajo programada</t>
  </si>
  <si>
    <t>Acta de mesa de trabajo</t>
  </si>
  <si>
    <t>Se adelantó el 16 de junio de 2022 la mesa de trabajo entre la OAJ y el área de gestión documental con el fin de identificar los documentos sensibles que tiene reserva para los contratos de CPS con lo cual se procedió a adelantar la actualizacion del formato de lista de verificación documental para CPS Cumpliendo asi con el 100% de la actividad planeada.</t>
  </si>
  <si>
    <t>Acta mesa de trabajo OAJ y Gestión Documental 16 de junio de 2022</t>
  </si>
  <si>
    <t>Revisada la evidencias se observa cumplimiento de la acción planteada.</t>
  </si>
  <si>
    <t>PMCB-2022-025</t>
  </si>
  <si>
    <t>Actualizar la lista de verificación documental A-GCO-FT-014 indicado cuales documentos del proceso contractual tienen reserva.</t>
  </si>
  <si>
    <t>Formato A-GCO-FT-014 actualizado con documentos de reserva</t>
  </si>
  <si>
    <t>Formato A-GCO-FT-014 actualizado</t>
  </si>
  <si>
    <t>Se procedió a actualizar la lista de verificación documental Formato A-GCO-FT-014  versión 19 vigente a partir del 08/07/2022 en la cual se indica cuales documentos tienen reserva para su publicación cumpliendo asi con el 100% de lo planeado adicional a lo anterior se hizo la socialización de la lista de verificación el 08/09/ 2022</t>
  </si>
  <si>
    <t xml:space="preserve">Formato A-GCO-FT-014 versión 19 vigente a partir del 08/07/2022 </t>
  </si>
  <si>
    <t>Se evidenció formato denominado: Lista de verificación documental para contratos de prestación de servicios profesionales y de apoyo a la gestión,identificado con el código A-GCO-FT-014, versión 19 del 08/07/2022, en el que se establece que documentos tienen caracter reservado.</t>
  </si>
  <si>
    <t>PMCB-2022-026</t>
  </si>
  <si>
    <t>3.8</t>
  </si>
  <si>
    <t>2022H23</t>
  </si>
  <si>
    <t>Observación Administrativa, por no encontrar relación de correspondencia entre las obligaciones establecidas para el nivel asesor y las actividades realizadas por el contratista según informes periódicos. Contrato No. 1417/2020 y Contrato No.  0838/2021</t>
  </si>
  <si>
    <t>Falta de revisión de la relación de las obligaciones contractuales y las actividades reportadas por el contratista.</t>
  </si>
  <si>
    <t>Realizar campaña de comunicación a través de medios visuales Trimestrales,  indicando a los supervisores la importancia de verificar la relación entre las obligaciones contractuales y las actividades reportadas por el contratista.</t>
  </si>
  <si>
    <t>Se hizo envio de medio visual del 25 de julio  indicando a los supervisores que las actividades relacionadas en los informes de actividades de los contratistas deben guardar relacion con las obligaciones contractuales cumpiendo asi con un 25% de lo planeado</t>
  </si>
  <si>
    <t>Correo con envio de medio visual del 25 de julio</t>
  </si>
  <si>
    <t>La acción cuenta con tiempo de ejecución para el cumplimiento.
Se evidenció un (1) envío de medio visual a través de medio, con tips de supervisión.</t>
  </si>
  <si>
    <t>Grupo interno de contratacion de la STAF</t>
  </si>
  <si>
    <t>PMCB-2022-027</t>
  </si>
  <si>
    <t>Hallazgo Administrativo, por no encontrar relación de correspondencia entre las obligaciones establecidas para el nivel asesor y las actividades realizadas por el contratista según informes periódicos. Contrato No. 1417/2020 y Contrato No. 0838/2021</t>
  </si>
  <si>
    <t xml:space="preserve">Los informes periódicos presentados por el contratista, describieron las actividades realizadas de manera general sin detallar las asesorias y otras obligaciones que se desarrollaron en la ejecución de los contratos. </t>
  </si>
  <si>
    <t xml:space="preserve">Verificar bimestralmente que los informes mensuales entregados por los contratistas de nivel asesor de la Subdirección Técnica Administrativa y Financiera, guarden relación con las obligaciones específicas establecidas para el contratista </t>
  </si>
  <si>
    <t xml:space="preserve">Verificación correspondencia entre informes de actividades y obligaciones contractuales de los contratistas nivel asesor </t>
  </si>
  <si>
    <t>Verificaciones realizadas / Verificaciones Programadas (2)</t>
  </si>
  <si>
    <t>Acta de reunión verificaciones correspondencia entre informes de actividades y obligaciones contractuales de los contratistas nivel asesor</t>
  </si>
  <si>
    <r>
      <t xml:space="preserve">SEGUNDO SEGUIMIENTO 2022:
</t>
    </r>
    <r>
      <rPr>
        <sz val="10"/>
        <rFont val="Arial"/>
        <family val="2"/>
      </rPr>
      <t xml:space="preserve">La primera verificación se adelantará en el mes de octubre de 2022. </t>
    </r>
  </si>
  <si>
    <t>Ejecucion de la acción</t>
  </si>
  <si>
    <t>Las evidencias aportadas por el proces no guardan relación con la acción propuesta</t>
  </si>
  <si>
    <t>PMCB-2022-028</t>
  </si>
  <si>
    <t>3.9</t>
  </si>
  <si>
    <t>2022H24</t>
  </si>
  <si>
    <t>Hallazgo Administrativo, por inconsistencias en los registros o documentos  disponibles en el expediente del Contrato No. 1102/2020.</t>
  </si>
  <si>
    <t>Desconocimiento frente a la forma de conformar el expediente contractual tanto fisico como en el secop ii</t>
  </si>
  <si>
    <t>Adelantar una capacitación dirigida a los apoyos a la supervisión frente a la forma de archivo de los expedientes de contratos de prestación de servicios</t>
  </si>
  <si>
    <t>Capacitación en gestión del expediente contractual</t>
  </si>
  <si>
    <t>1 capacitación en gestión del expediente contractual</t>
  </si>
  <si>
    <t>Capacitación en gestión del expediente contractual para CPS</t>
  </si>
  <si>
    <t>Se adelantó capacitación frente al tema:
* Capacitación en gestión de los expedientes del 13 de junio de 2022 orientada por el área precontractual frente a la gestión d elos expedientes en el secop ii y en fisico.
 adicional a lo anterior se hizo la socialización de las listas de verificación documental por modalidad de contratación con las listas de verificación por modalidad de contratación vigentes cumpliendo asi con el 100% de lo planeado,.</t>
  </si>
  <si>
    <t>Capacitación en gestión de los expedientes del 13 de junio de 2022</t>
  </si>
  <si>
    <t xml:space="preserve">
Se evidenció Acta de capacitación en gestión del expediente contractual de fecha 13 de junio de 2022, convocada por jurídica dirigida al personal encargado de la contratación y manejo de expedientes contractuales en las diferentes áreas del instituto, en la que se indica que se trataron temas acerca de los expedientes físicos y electrónicos.</t>
  </si>
  <si>
    <t>PMCB-2022-029</t>
  </si>
  <si>
    <t>3.10</t>
  </si>
  <si>
    <t>2022H25</t>
  </si>
  <si>
    <t>Hallazgo administrativo por omitir la publicación en el Sistema Electrónico de  Contratación Pública - SECOP de documentos contractuales con ocasión a la  suscripción de los Contratos de Prestación de Servicios Nos. 1432-2020 - 2288- 2020 y 1006-2021</t>
  </si>
  <si>
    <t>No se indica en la lista de verificaicón documental cuales documentos tienen reserva y no son publicados en el SECOP II</t>
  </si>
  <si>
    <t xml:space="preserve">Formato A-GCO-FT-014 actualizado </t>
  </si>
  <si>
    <t>Se procedió a actualizar la lista de verificación documental Formato A-GCO-FT-014  versión 19 vigente a partir del 08/07/2022 en la cual se indica cuales documentos tienen reserva para su publicación cumpliendo asi con el 100% de lo planeado</t>
  </si>
  <si>
    <t>Formato A-GCO-FT-014 versión 19 vigente a partir del 08/07/2022 y acta de socialización</t>
  </si>
  <si>
    <t>Oficina Asesora Jurídica
Subdirección Técnica Administrativa y Financiera</t>
  </si>
  <si>
    <t>PMCB-2022-030</t>
  </si>
  <si>
    <t>3.11</t>
  </si>
  <si>
    <t>2022H26</t>
  </si>
  <si>
    <t>Hallazgo administrativo por encontrarse en la carpeta física del Contrato No. 0527-2020, documentos que no corresponden al mismo.</t>
  </si>
  <si>
    <t xml:space="preserve">No se había dado línea sobre los documentos que debían archivarse tanto de manera virtual, como en físico. </t>
  </si>
  <si>
    <t>Realizar socialización de la lista de verificación documental física y digital (actualizado) para los contratos de prestación de servicios.</t>
  </si>
  <si>
    <t>Socialización de la lista de verificación documental física y digital para los contratos de prestación de servicios.</t>
  </si>
  <si>
    <t xml:space="preserve">Socialización de la lista de verificación documental física y digital para los contratos de prestación de servicios realizada / Socializacion programada (1) de la lista de verificación documental física y digital para los contratos de prestación de servicios </t>
  </si>
  <si>
    <t>Acta de Socialización de la lista de verificación  documental física y digital para los contratos de prestación de servicios.</t>
  </si>
  <si>
    <t>Se adelantó socialización de las listas de verificación documental por modalidad de contratación indicando como se debe hacer la consulta de estas listas en el mapa de procesos y procedimientos en la WEB del IDIPRON</t>
  </si>
  <si>
    <t>Acta socialización listas de verificación documental 08092022</t>
  </si>
  <si>
    <t>Se evidenció acta de reunión de fecha 08/09/2022, mediante la cual la OAJ realizó la socialización de la lista de verificación documental para contratos de prestación de servicios profesionales y de apoyo a la gestión, identificado con el código A-GCO-FT-014, versión 19 del 08/07/2022, indicando la ruta de acceso en la intranet.</t>
  </si>
  <si>
    <t>PMCB-2022-031</t>
  </si>
  <si>
    <t>3.13</t>
  </si>
  <si>
    <t>2022H27</t>
  </si>
  <si>
    <t>Hallazgo administrativo por no diligenciar en su totalidad formatos con la información requerida en los contratos No 1432-2020, 2288-2020, 1006-2021</t>
  </si>
  <si>
    <t>No se cuenta con una matriz que permita identificar la validación de las hojas de vida de los contratistas por prestación de servicios en el SIDEAP</t>
  </si>
  <si>
    <t xml:space="preserve">Crear una matriz de validación en el SIDEAP de hojas de vida del 100% de los contratistas por prestación de servicios en el IDIPRON </t>
  </si>
  <si>
    <t>Matriz de validación de hojas de vida SIDEAP</t>
  </si>
  <si>
    <t>1 Matriz de validación</t>
  </si>
  <si>
    <t>Matriz de validación de hojas de vida</t>
  </si>
  <si>
    <t>Se valida el 100% de las hojas de vida de los contratistas por prestación de servicios profesionales y apoyo a la gestión lo cual se registra en la matriz aportada cumpliendo con el 100% de lo planeado</t>
  </si>
  <si>
    <t>Matriz en excel de validacion hojas de vida SIDEAP</t>
  </si>
  <si>
    <t>Se evidenció matriz en formato Excel, en el que se registra una hoja denominada: Validación HV sideap, en la que se registra la información de la validacion de las hojas de vida SIDEAP de los contratistas por prestación de servicios en el instituto.</t>
  </si>
  <si>
    <t>PMCB-2022-032</t>
  </si>
  <si>
    <t>3.14</t>
  </si>
  <si>
    <t>2022H28</t>
  </si>
  <si>
    <t xml:space="preserve">Hallazgo administrativo por publicar en el SECOP II documentación por fuera de tiempo establecido en la normatividad para los contratos  </t>
  </si>
  <si>
    <t>No se hace seguimiento frente a la publicación de la información en el SECOP II en ls tiempos correspondientes</t>
  </si>
  <si>
    <t>Adelantar validación de forma bimestral al 10% de los contratistas de prestación de servicios en la vigencia 2022 verificando el cumplimiento de la publicación de la información en el SECOP II conforme a la norma con el fin de dar la alerta respctiva al gerente de proyecto de inversión.</t>
  </si>
  <si>
    <t>Validación Publicación información SECOP II</t>
  </si>
  <si>
    <t># de Validaciones al 10% de los contratistas de prestación de servicios/6 validaciones programadas</t>
  </si>
  <si>
    <t>Memorandos con validación por proyecto de inversión</t>
  </si>
  <si>
    <t>La acción cuenta con tiempo de ejecución para el cumplimiento.
No se reportó avance.</t>
  </si>
  <si>
    <t>Gestión Contractual
Planeacion 
Gestion financiera
Mantenimiento de bienes
Seguimiento y Control
Gestión de desarrollo humano
Modelo pedagógico</t>
  </si>
  <si>
    <t>Oficina de control interno
Oficina asesora de planeación
Oficina asesora jurídica
Subdirección técnica de métodos educativos y operativa
Subdirección técnica de desarrollo humano
Subdirección técnica administrativa y financiera</t>
  </si>
  <si>
    <t>OCI
OAP
OAJ
STAF
STMEO
STDH</t>
  </si>
  <si>
    <t xml:space="preserve">Seguimiento y evaluación a la Gestión </t>
  </si>
  <si>
    <t xml:space="preserve">Oficina Asesora de Planeacion
</t>
  </si>
  <si>
    <t xml:space="preserve">MIPG
</t>
  </si>
  <si>
    <t>Plan de mejoramiento Contraloria de Bogotá</t>
  </si>
  <si>
    <t>PMCB-2022-033</t>
  </si>
  <si>
    <t xml:space="preserve">3.2.2.5  </t>
  </si>
  <si>
    <t>2022H29</t>
  </si>
  <si>
    <t xml:space="preserve">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t>
  </si>
  <si>
    <t>Falta de capcitacion en la formulacion  de los planes de mejoramiento</t>
  </si>
  <si>
    <t>Capacitar a los integrantes del comité institucional de gestion y desemepeño, los delegados SIGID y a los lideres de proceso en formulacion de planes de mejoramiento</t>
  </si>
  <si>
    <t xml:space="preserve">capacitaciones realizadas </t>
  </si>
  <si>
    <t>Capacitaciones realizadas /Capacitacion programadas</t>
  </si>
  <si>
    <t xml:space="preserve">Lista de asistencia
Presentacion </t>
  </si>
  <si>
    <t>Acciones incluidas posterior al monitoreo</t>
  </si>
  <si>
    <t>Se evidenció un</t>
  </si>
  <si>
    <t>PMCB-2022-034</t>
  </si>
  <si>
    <t>Falta de deficnicion de lineamientos especificos para la formulacion de planes de mejoramiento</t>
  </si>
  <si>
    <t>Definir y oficializar lineamientos especificos para la formulacion de planes de mejoramiento</t>
  </si>
  <si>
    <t>Lineamientos tecnicos oficializados</t>
  </si>
  <si>
    <t xml:space="preserve">Lineamientos tecnico oficializados/ 1 Lineamientos tecnicos </t>
  </si>
  <si>
    <t>Lineamiento Tecnico 
Correo de MIPG de ofiicalizacion</t>
  </si>
  <si>
    <t>ACCIÓN EN EJECUCIÓN</t>
  </si>
  <si>
    <t>PMCB-2022-035</t>
  </si>
  <si>
    <t>3.1.1.5</t>
  </si>
  <si>
    <t>2022H30</t>
  </si>
  <si>
    <t>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t>
  </si>
  <si>
    <t>PMCB-2022-036</t>
  </si>
  <si>
    <t>proyectos</t>
  </si>
  <si>
    <t>PMCB-2022-037</t>
  </si>
  <si>
    <t xml:space="preserve">3.2.1.1  </t>
  </si>
  <si>
    <t>2022H31</t>
  </si>
  <si>
    <t>Hallazgo administrativo por incertidumbres en la información reportada de las metas del Proyecto No. 7720</t>
  </si>
  <si>
    <t>Porque en los diferentes informes de gestión no se describe el seguimiento de metas físicas en porcentaje y magnitud relacionado con las estrategias de atención y por tanto en los recursos invertidos por  población atendida</t>
  </si>
  <si>
    <t xml:space="preserve">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t>
  </si>
  <si>
    <t>Informes Complementados</t>
  </si>
  <si>
    <t>No de Informes Complementados/No. De Informes establecidos(3)*100</t>
  </si>
  <si>
    <t>Acción incluida posterior al inicio del monitoreo</t>
  </si>
  <si>
    <t>PMCB-2022-038</t>
  </si>
  <si>
    <t>3.2.1.2</t>
  </si>
  <si>
    <t>2022H32</t>
  </si>
  <si>
    <t xml:space="preserve"> Hallazgo administrativo por incertidumbres en la información reportada de la ejecución presupuestal y diferencias en la ejecución de los Proyectos Nos. 7720, 7726 y 7727</t>
  </si>
  <si>
    <t>Porque los procesos contractuales para el cumplimiento de la metas se realizan al finalizar el año generando reservas para la vigencia siguiente</t>
  </si>
  <si>
    <t>Realizar seguimiento mensual a la ejecución del plan de adquisiciones, con apoyo de herramienta Excel, que permita monitoreo -Alertas y compromisos-</t>
  </si>
  <si>
    <t>12 Actas de Seguimiento a plan de Adquisiciones</t>
  </si>
  <si>
    <t>Actas de seguimiento realizadas/12 Actas de seguimiento*100</t>
  </si>
  <si>
    <t>Actas y herramienta Excel</t>
  </si>
  <si>
    <t>PMCB-2022-039</t>
  </si>
  <si>
    <t>2022H33</t>
  </si>
  <si>
    <t>Hallazgo administrativo por debilidades en el seguimiento y control a la supervisión contractual - Contrato No. 2095 de 2021.</t>
  </si>
  <si>
    <t>Falta de claridad frente a cuál documentación debe reposar en el expediente físico y digital</t>
  </si>
  <si>
    <t>Realizar mesa de trabajo con la Oficina Asesora Jurídica en la cual se definan cuáles soportes de la ejecución contractual, deben reposar en el expediente físico y digital, de acuerdo con los procesos de bienes y servicios a cargo del área de Gestión Ambiental.</t>
  </si>
  <si>
    <t>Mesa de trabajo realizada / Mesa de trabajo programada (1)</t>
  </si>
  <si>
    <t>Accion incluida posterior al monitoreo</t>
  </si>
  <si>
    <t>PMCB-2022-040</t>
  </si>
  <si>
    <t>Verificar mensualmente los soportes de cada una de las obligaciones específicas de los contratos de bienes y servicios del área de Gestión Ambiental, tanto en el expediente físico como en SECOP II.</t>
  </si>
  <si>
    <t>Seguimientos de los expedientes contractuales del área de gestión ambiental realizados</t>
  </si>
  <si>
    <t># de seguimientos de expedientes contractuales del área de gestión ambiental realizados / Número de seguimientos de los expedientes contractuales del área de gestión ambiental programados (6) *100%</t>
  </si>
  <si>
    <t>Acta de reunión
Plan Anual de Adquisiciones del área de Gestión Ambiental</t>
  </si>
  <si>
    <t>PMCB-2022-041</t>
  </si>
  <si>
    <t>3.2.2.8</t>
  </si>
  <si>
    <t>2022H34</t>
  </si>
  <si>
    <t>Hallazgo administrativo por cuanto las facturas presentadas por el contratista en el Contrato de Prestación de Servicios 1376/2021 no contienen la descripción detallada de los servicios prestados, el valor unitario ni la cantidad de servicios facturados.</t>
  </si>
  <si>
    <t>No se exigió al proveedor presentar la factura de cobro de los servicios prestados de manera detallada</t>
  </si>
  <si>
    <t>Realizar actualización al procedimiento "Cuentas por pagar A-GFI-PR-009" incluyendo que las facturas que expidan los proveedores de bienes y servicios a la entidad, deben cumplir con los requisitos establecidos en el articulo 617 del Estatuto Tributario y en el artículo 11 de la Resolución 42 - 2020 expedida por la DIAN</t>
  </si>
  <si>
    <t xml:space="preserve"> Actualización al procedimiento "Cuentas por pagar A-GFI-PR-009"</t>
  </si>
  <si>
    <t>Actualización procedimiento "Cuentas por pagar A-GFI-PR-009" realizada</t>
  </si>
  <si>
    <t>Procedimiento "Cuentas por pagar A-GFI-PR-009" actualizado y correo de oficialización</t>
  </si>
  <si>
    <t>PMCB-2022-042</t>
  </si>
  <si>
    <t>Realizar mesas de trabajo con los proveedores de bienes y servicios de acuerdo con los procesos contractuales a cargo del área de Gestión Ambiental, para revisar que se cumplan los requisitos de facturación y conciliar los valores de los servicios prestados a la entidad</t>
  </si>
  <si>
    <t>Revisión de cumplimiento de requisitos de facturación de proveedores y conciliar valores de servicio</t>
  </si>
  <si>
    <t>(Número de mesas de trabajo realizadas / Número de proveedores contratados por el área de gestión ambiental)*100%</t>
  </si>
  <si>
    <t>Actas de reunión con los proveedores para revisar que se cumplan los requisitos de facturación y conciliar los valores de los servicios prestados a la entidad
Plan Anual de Adquisiciones del área de Gestión Ambiental</t>
  </si>
  <si>
    <t>Administración y mantenimiento de bienes inmuebles</t>
  </si>
  <si>
    <t>PMCB-2022-043</t>
  </si>
  <si>
    <t xml:space="preserve"> 3.3.2.1</t>
  </si>
  <si>
    <t>2022H35</t>
  </si>
  <si>
    <t>Hallazgo administrativo por omisión del cálculo de deterioro sobre bienes 
inmuebles del IDIPRON_x0002_</t>
  </si>
  <si>
    <t>No se contaba con las certificaciones catastrales (de los predios que presentan indicios de deterioro), lo cual impidió realizar los cálculos de deterioro de los bienes inmuebles de la entidad</t>
  </si>
  <si>
    <t>Realizar la revisión de indicios de deterioro de los bienes inmuebles del IDIPRON, de conformidad al Manual de políticas contables</t>
  </si>
  <si>
    <t>Revisión de indicios del deterioro de bienes inmuebles de la entidad</t>
  </si>
  <si>
    <t>Número de revisiones de indicios de deterioro de los bienes inmuebles del Idipron realizadas / Número de bienes inmuebles de Idipron *100%</t>
  </si>
  <si>
    <t>Informes de evaluación técnica propiedad planta y equipo - bienes inmuebles</t>
  </si>
  <si>
    <t>Administración y mantenimiento de bienes inmuebles / Gestión Logística</t>
  </si>
  <si>
    <t>Administración y mantenimiento de bienes inmuebles / Almacén e Inventarios</t>
  </si>
  <si>
    <t>PMCB-2022-044</t>
  </si>
  <si>
    <t>2022H36</t>
  </si>
  <si>
    <t>Hallazgo administrativo por omisión de estimación de vida útil en los bienes
inmuebles y activos intangibles del IDIPRON</t>
  </si>
  <si>
    <t>Si bien el área realizó la estimación en cuanto a la variación de vida útil de los bienes inmuebles de la entidad, no se efectuó el reporte al área contable al cierre de la vigencia</t>
  </si>
  <si>
    <t>Realizar reporte de estimación de vida útil de los bienes inmuebles y activos intangibles del IDIPRON de la vigencia 2022</t>
  </si>
  <si>
    <t>Estimación de vida útil en los bienes inmuebles y activos intangibles de la entidad</t>
  </si>
  <si>
    <t>Número de Notas explicativas realizadas / Número de Notas explicativas programadas (2) *100%</t>
  </si>
  <si>
    <t>Notas explicativas del área de Mantenimiento de bienes 
Notas explicativas del área de almacén</t>
  </si>
  <si>
    <t>Transportes</t>
  </si>
  <si>
    <t>PMCB-2022-045</t>
  </si>
  <si>
    <t>2022H37</t>
  </si>
  <si>
    <t>Hallazgo administrativo por la inoportunidad en el registro de los hechos económicos con relación a la legalización de gastos efectuados por concepto de peajes</t>
  </si>
  <si>
    <t xml:space="preserve">No se encuentran los tiempos establecidos para legalizar los vales de peajes en la documentación del proceso. </t>
  </si>
  <si>
    <t>Actualizar el procedimiento "Administración del parque automotor A-SAD-PR-003" incluyendo las actividades y los puntos de control para la legalización de peajes.</t>
  </si>
  <si>
    <t>Actualización procedimiento "Administración del parque automotor A-SAD-PR-003"</t>
  </si>
  <si>
    <t>Actualización procedimiento "Administración del parque automotor A-SAD-PR-003" realizada</t>
  </si>
  <si>
    <t>Actualización procedimiento "Administración del parque automotor A-SAD-PR-003" realizada y correo oficialización</t>
  </si>
  <si>
    <t>PMCB-2022-046</t>
  </si>
  <si>
    <t>2022H38</t>
  </si>
  <si>
    <t xml:space="preserve">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t>
  </si>
  <si>
    <t xml:space="preserve">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t>
  </si>
  <si>
    <t>Realizar la revisión de indicios de deterioro de los bienes inmuebles del Idipron, de conformidad al Manual de políticas contables</t>
  </si>
  <si>
    <t>Informe de indicios del deterioro de bienes inmuebles de la entidad</t>
  </si>
  <si>
    <t>Tesorería</t>
  </si>
  <si>
    <t>PMCB-2022-047</t>
  </si>
  <si>
    <t>2022H39</t>
  </si>
  <si>
    <t xml:space="preserve"> Hallazgo administrativo por diferencia en el reporte de información del 
formato CB-0115 – Informe sobre recursos de tesorería del mes de febrero en comparación con libros auxiliares, en el aplicativo Sistema de Vigilancia y Control Fiscal - SIVICOF de la Contraloría de Bogotá D.C.</t>
  </si>
  <si>
    <t>No se encuentra documentado el proceso que debe realizarse cuando se presentan inconsistencias en los reportes de información después de la fecha de envío</t>
  </si>
  <si>
    <t xml:space="preserve">Realizar modificación al instructivo "Elaboración Formato CB-0115 Informe Sobre Recursos de Tesorería A-GFI-IN-001"en el que se incluya la actividad a realizar cuando se presente una inconsistencia después de la fecha de envío de la información. </t>
  </si>
  <si>
    <t>Actualización instructivo Elaboración Formato CB0115 Informe Sobre recursos de Tesorería AGFI-IN-001</t>
  </si>
  <si>
    <t xml:space="preserve">Actualización Instructivo "Elaboración Formato CB-0115 Informe Sobre Recursos de Tesorería A-GFI-IN-001" realizada </t>
  </si>
  <si>
    <t>Instructivo "Elaboración Formato CB-0115 Informe Sobre Recursos de Tesorería A-GFI-IN-001" actualizado y correo de oficialización</t>
  </si>
  <si>
    <t>PMCB-2022-048</t>
  </si>
  <si>
    <t>2022H40</t>
  </si>
  <si>
    <t>Hallazgo administrativo por el alto número y monto de reservas presupuestales que afecta el principio de anualidad, lo que sitúa al IDIPRON en riesgo de la transgredir las normas que regulan el régimen de Reservas 
Presupuestales.</t>
  </si>
  <si>
    <t>Se presentan situaciones ajenas a la entidad tales como: Suspensiones, terminaciones anticipadas, etc.,. que generan que el presupuesto no se ejecute con normalidad y se constituya una reserva</t>
  </si>
  <si>
    <t>Realizar seguimiento trimestral a la ejecución de las reservas presupuestales constituidas a 31 de diciembre de la vigencia anterior.</t>
  </si>
  <si>
    <t>Seguimiento a la ejecución de las reservas presupuestales</t>
  </si>
  <si>
    <t>Mesas de trabajo para el seguimiento a la ejecución de las reservas presupuestales realizadas / Mesas de trabajo para el seguimiento a la ejecución de las reservas presupuestales programadas (4)*100%</t>
  </si>
  <si>
    <t>Actas de reunión de seguimiento a la ejecución de reservas presupuestales</t>
  </si>
  <si>
    <t>PMCB-2022-049</t>
  </si>
  <si>
    <t>2022H41</t>
  </si>
  <si>
    <t>Elaborar una circular en la cual se indiquen los límites de las reservas presupuestales a constituir durante la vigencia</t>
  </si>
  <si>
    <t>Circular que indique los límites de las reservas presupuestales a constituir durante la vigencia</t>
  </si>
  <si>
    <t>Circular indicando límites de reserva presupuestal a constituir en la vigencia, elaborada y socializada / Circular indicando límites de reserva presupuestal a constituir en la vigencia programada(1)</t>
  </si>
  <si>
    <t>Circular emitida y socializada</t>
  </si>
  <si>
    <t>PMCB-2022-050</t>
  </si>
  <si>
    <t>Área adquisiciones</t>
  </si>
  <si>
    <t>PMCB-2022-051</t>
  </si>
  <si>
    <t xml:space="preserve">3.2.2.2 </t>
  </si>
  <si>
    <t>2022H42</t>
  </si>
  <si>
    <t>Hallazgo administrativo por inconsistencia en la información registrada en  los expedientes de los Contratos Nos.2375 y 2536 de 2020 y 20211523-3.</t>
  </si>
  <si>
    <t>No se tiene punto de control en el formato de acta de inicio</t>
  </si>
  <si>
    <t>Actualizar el formato de acta de incio implementando formulación que mitigue el error humano de la fecha de inicio de la ejecución del contrato.</t>
  </si>
  <si>
    <t>Formato acta de inicio actualizado</t>
  </si>
  <si>
    <t>1 formato de acta de inicio por actualizar/1 formato de acta de inicio existente</t>
  </si>
  <si>
    <t>Acta de inicio ajustado y correo de oficialización</t>
  </si>
  <si>
    <t>PMCB-2022-052</t>
  </si>
  <si>
    <t>Falta de actualización del formato 038 ACTA DE ADICIÓN Y PRÓRROGA A-GCO-FT-038 al proceso de bolsa mercantil</t>
  </si>
  <si>
    <t>Actualizar el formato de acta 038 ACTA DE ADICIÓN Y PRÓRROGA A-GCO-FT-038 incluyendo un instructivo que oriente a la persona que proyecte las adiciones y prorrogas en los contratos de bolsa mercantil.</t>
  </si>
  <si>
    <t>Formato acta de adicion y prorroga actualizado</t>
  </si>
  <si>
    <t>1 formato 038 ACTA DE ADICIÓN Y PRÓRROGA A-GCO-FT-038 por actualizar/1 formato 038 ACTA DE ADICIÓN Y PRÓRROGA A-GCO-FT-038 existente</t>
  </si>
  <si>
    <t>038 ACTA DE ADICIÓN Y PRÓRROGA A-GCO-FT-038 y correo de oficialización</t>
  </si>
  <si>
    <t>PMCB-2022-053</t>
  </si>
  <si>
    <t>Falta de actualización del formato 038 ACTA DE ADICIÓN Y PRÓRROGA A-GCO-FT-038</t>
  </si>
  <si>
    <t>Socializar a los abogados responsables el instructivo del formato 038 ACTA DE ADICIÓN Y PRÓRROGA A-GCO-FT-038 para su diligenciamiento en los contratos de bolsa mercantil.</t>
  </si>
  <si>
    <t>1 socialización ACTA DE ADICIÓN Y PRÓRROGA A-GCO-FT-038 a los abogados para modificación a contratos</t>
  </si>
  <si>
    <t>1 socialización planeada/1 socialización por realizar</t>
  </si>
  <si>
    <t>Acta de socialización 038 ACTA DE ADICIÓN Y PRÓRROGA A-GCO-FT-038 a los abogados que adelantan las modificaciones contractuales en la OAJ</t>
  </si>
  <si>
    <t>PMCB-2022-054</t>
  </si>
  <si>
    <t>2022H43</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</si>
  <si>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</si>
  <si>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mayor claridad frente a las evidencias de la ejecución contractual</t>
  </si>
  <si>
    <t xml:space="preserve">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t>
  </si>
  <si>
    <t>Actualizar listas de verificación documental incluyendo campo de evidencia y lineamientos de reporte</t>
  </si>
  <si>
    <t>listas de verificación contractual por modalidad de contratos de bienes y servicios a actualizar/6 listas de verificación documental por modadlidad de contratacion de bienes y servicios existentes</t>
  </si>
  <si>
    <t>Listas de verificación documental actualizadas y correo MIPG de oficialización</t>
  </si>
  <si>
    <t>PMCB-2022-055</t>
  </si>
  <si>
    <t xml:space="preserve">Hacer el envio de 4 medios visuales en el periodo de 1 año  que indiquen el tipo de evidencias que se aportan en el marco de la ejecución contractual </t>
  </si>
  <si>
    <t>Medios visuales frente a las evidencias y como estas deben reposar en el expediente contractual</t>
  </si>
  <si>
    <t>medios visuales enviados/4 medios visuales por enviar</t>
  </si>
  <si>
    <t>Corros con envios de medios visuales</t>
  </si>
  <si>
    <t>PMCB-2022-056</t>
  </si>
  <si>
    <t>2022H44</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</si>
  <si>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</si>
  <si>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de seguimiento sobre el expediente aportado por el supervisor</t>
  </si>
  <si>
    <t>Construir matriz de seguimiento al cumplimiento con la gestión y contrucción de  los expedientes contractuales de bienes y servicios a partir de la vigencia 2022 y generar las alertas respectivas</t>
  </si>
  <si>
    <t>Matriz expedientes contractuales a partir de la vigencia 2022</t>
  </si>
  <si>
    <t>Seguimientos realizados/4 seguimientos programados</t>
  </si>
  <si>
    <t>Matriz de expedientes contractuales y alertas generadas según los contratos</t>
  </si>
  <si>
    <t>Atención al Ciudadano</t>
  </si>
  <si>
    <t>Plan de mejoramiento Alcaldia mayor de Bogota</t>
  </si>
  <si>
    <t>PMAMB-2022-001</t>
  </si>
  <si>
    <t>1.3</t>
  </si>
  <si>
    <t>Reporte de visita 
Punto de atencion Distrital</t>
  </si>
  <si>
    <t>2022H45</t>
  </si>
  <si>
    <t>No se cuenta con el horario general de atención publicado y visible para los usuarios, incumpliendo esto con el numeral 6 del artículo 8 de la Ley 1437 de 2011</t>
  </si>
  <si>
    <t>Se removió el horario de atención que se encontraba publicado</t>
  </si>
  <si>
    <t xml:space="preserve">Actualizar el Manual de Atención al Ciudadano incluyendo en los protocolos de atención, una nota indicando que en los puntos de atención a la ciudadanía, los horarios de atención al ciudadano, deben estar publicados en un lugar visible </t>
  </si>
  <si>
    <t xml:space="preserve">Actualizar manual de atencion al ciudadano con horarios de atencion </t>
  </si>
  <si>
    <t>(1 Manual de atencion al ciudadano actualizado y oficializado / 1 manual de atencion al ciudadano)*100%</t>
  </si>
  <si>
    <t xml:space="preserve">1 Manual de Atención a la Ciudadanía actualizado, con una nota indicando que en los puntos de atención a la ciudadanía, los horarios de atención al ciudadano, deben estar publicados en un lugar visible </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</si>
  <si>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
    </r>
    <r>
      <rPr>
        <b/>
        <sz val="11"/>
        <color rgb="FF000000"/>
        <rFont val="Calibri"/>
        <family val="2"/>
        <scheme val="minor"/>
      </rPr>
      <t xml:space="preserve">
</t>
    </r>
    <r>
      <rPr>
        <sz val="11"/>
        <color rgb="FF000000"/>
        <rFont val="Calibri"/>
        <family val="2"/>
        <scheme val="minor"/>
      </rPr>
      <t xml:space="preserve">Estado: La actividad continúa en ejecución </t>
    </r>
  </si>
  <si>
    <t xml:space="preserve">Oficializar la actualización del Manual de Atención a la Ciudadanía A-ACI-MA-001, incluyendoen los protocolos de atención, una nota indicando que en los puntos de atención a la ciudadanía, los horarios de atención al ciudadano, deben estar publicados en un lugar visible </t>
  </si>
  <si>
    <t>No se hallaron evidencias de avance en el cumplimiento de la acción propuesta</t>
  </si>
  <si>
    <t>PMAMB-2022-002</t>
  </si>
  <si>
    <t>2.4</t>
  </si>
  <si>
    <t xml:space="preserve">Actualizar el Manual de Atención al Ciudadano e incluír en los protocolos de atención, una nota indicando que en los puntos de atención a la ciudadanía, los horarios de atención al ciudadano, deben estar publicados en un lugar visible </t>
  </si>
  <si>
    <t xml:space="preserve">Actualizar manual de atencion al ciudadano con una nota indicando que en los puntos de atención a la ciudadanía, los horarios de atención al ciudadano, deben estar publicados en un lugar visible </t>
  </si>
  <si>
    <t xml:space="preserve">Oficializar la actualización del Manual de Atención a la Ciudadanía A-ACI-MA-001, incluyendo en los protocolos de atención, una nota indicando que en los puntos de atención a la ciudadanía, los horarios de atención al ciudadano, deben estar publicados en un lugar visible </t>
  </si>
  <si>
    <t xml:space="preserve">No se halló evidencia del avance en el cumplimiento de la acción propuesta. </t>
  </si>
  <si>
    <t>PMAMB-2022-003</t>
  </si>
  <si>
    <t>3.1</t>
  </si>
  <si>
    <t>2022H46</t>
  </si>
  <si>
    <t>El punto no cuenta con sistema de turnos instalado e implementado, incumpliendo esto con el artículo 7 numeral 4 de la Ley 1437 de 2011</t>
  </si>
  <si>
    <t>Según lo establecido en el artículo 7 numeral 4 de la Ley 1437 de 2011, la instalación del sistema de turnos se realiza de acuerdo a las necesidades del servicio</t>
  </si>
  <si>
    <t>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t>
  </si>
  <si>
    <t>Solicitud lineamientos sistema de turnos</t>
  </si>
  <si>
    <t>1 Solicitud de lineamientos para implementar el sistema de turnos realizada / 1 solicitud  de lineamiento *100%)</t>
  </si>
  <si>
    <t>Correo electrónico solicitando lineamientos para implementar el sistema de turnos</t>
  </si>
  <si>
    <r>
      <t xml:space="preserve">Segundo seguimiento 2022:
</t>
    </r>
    <r>
      <rPr>
        <sz val="11"/>
        <color rgb="FF000000"/>
        <rFont val="Calibri"/>
        <family val="2"/>
        <scheme val="minor"/>
      </rPr>
      <t xml:space="preserve">Se envía comunicación formal a la Alcaldía Mayor de Bogotá el día 26 de julio del año en curso bajo radicado 2022EE2198, solicitando los "Lineamientos sobre la implementación de sistemas de turnos". No obstante, la entidad identifica que, de acuerdo al volumen de atenciones presenciales que se registran en la entidad (las cuales no superan 15 atenciones mensuales en promedio), no es necesaria la implementación de un sistema de turno para la atención.  </t>
    </r>
    <r>
      <rPr>
        <b/>
        <sz val="11"/>
        <color rgb="FF000000"/>
        <rFont val="Calibri"/>
        <family val="2"/>
        <scheme val="minor"/>
      </rPr>
      <t xml:space="preserve">
</t>
    </r>
    <r>
      <rPr>
        <sz val="11"/>
        <color rgb="FF000000"/>
        <rFont val="Calibri"/>
        <family val="2"/>
        <scheme val="minor"/>
      </rPr>
      <t>Resultado indicador: ((1/1)*100= 100%)
Análisis indicador: Se reporta un 100% de cumplimiento en el indicador al evidenciar el oficio radicado a la Alcaldía Mayor de Bogotá. 
Estado: La actividad se encuentra finalizada</t>
    </r>
  </si>
  <si>
    <r>
      <t xml:space="preserve">Segundo seguimiento 2022:
</t>
    </r>
    <r>
      <rPr>
        <sz val="11"/>
        <color rgb="FF000000"/>
        <rFont val="Calibri"/>
        <family val="2"/>
        <scheme val="minor"/>
      </rPr>
      <t xml:space="preserve">1. Oficio radicado a la Alcaldía Mayor de Bogotá. </t>
    </r>
  </si>
  <si>
    <t>La evidencia aportada satisface el cumplimiento de la acción propuesta, la solicitud fue enviada a la Segretaría General de la Alcaldía Mayor de Bogotá.</t>
  </si>
  <si>
    <t>PMAMB-2022-004</t>
  </si>
  <si>
    <t>4.2</t>
  </si>
  <si>
    <t>2022H47</t>
  </si>
  <si>
    <t>El servidor del área no porta la prenda institucional ni el carnet en lugar visible, incumpliendo esto con lo estipulado en el numeral 3.1.2 del manual de Servicio a la Ciudadanía del Distrito Capital</t>
  </si>
  <si>
    <t>En otras áreas no existe la obligatoriedad de portar la indumentaria institucional y el servidor desconocía que esto lo exige el Manual de Atención al Ciudadano</t>
  </si>
  <si>
    <t>Actualizar el Manual de Atención al Ciudadano incluyendo la firma de un acta de compromiso por cada uno de los servidores que presta sus servicios en los puntos de atención al ciudadano cada vez que se realicen capacitaciones sobre dicho Manual</t>
  </si>
  <si>
    <t>Actualizar manual de atencion al ciudadano con la firma de un acta de compromiso por cada uno de los servidores que presta sus servicios en los puntos de atención al ciudadano cada vez que se realicen capacitaciones sobre dicho Manual</t>
  </si>
  <si>
    <t>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</si>
  <si>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
    </r>
  </si>
  <si>
    <t>Oficializar la actualización del Manual de Atención a la Ciudadanía A-ACI-MA-001, incluyendo la firma de un acta de compromiso por cada uno de los servidores que presta sus servicios en los puntos de atención al ciudadano cada vez que se realicen capacitaciones sobre dicho Manual</t>
  </si>
  <si>
    <t>No se hallaron evidencias de avance en el cumplimiento de la acción</t>
  </si>
  <si>
    <t>PMAMB-2022-005</t>
  </si>
  <si>
    <t>D7</t>
  </si>
  <si>
    <t>2022H48</t>
  </si>
  <si>
    <t>El servidor del área de servicio de atención a la ciudadanía, tiene una hora de almuerzo en la cual no se presta atención, sin embargo, el servidor menciona que su tiempo de almuerzo lo toma en el momento de menor flujo de ciudadanos</t>
  </si>
  <si>
    <t>No se contaba con un horario que informara los intervalos de tiempo en los que se presta atención al ciudadano.</t>
  </si>
  <si>
    <t>Actualizar el Manual de Atención al Ciudadano incluyendo en los protocolos de atención, una nota indicando que en los puntos de atención a la ciudadanía, los horarios de atención al ciudadano, deben contener los intervalos de tiempo en los que no se presta atención</t>
  </si>
  <si>
    <t>Actualizar manual de atencion al ciudadano con una nota indicando que en los puntos de atención a la ciudadanía, los horarios de atención al ciudadano, deben contener los intervalos de tiempo en los que no se presta atención</t>
  </si>
  <si>
    <t>1 Manual de Atención a la Ciudadanía actualizado, con una nota indicando los intervalos de tiempo en los que no se presta atención, en los horarios de atención a la ciudadanía</t>
  </si>
  <si>
    <t>No se hallaron evidencias de avance de la acción</t>
  </si>
  <si>
    <t>Subdirección Técnica Administrariva y Financiera</t>
  </si>
  <si>
    <t xml:space="preserve"> vida útil</t>
  </si>
  <si>
    <t>PMAI-2022-043</t>
  </si>
  <si>
    <t>Proceso Gestión financiera - Normas internacionales</t>
  </si>
  <si>
    <t>2022H49</t>
  </si>
  <si>
    <t>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t>
  </si>
  <si>
    <t>Porque no se consideraron modificaciones significativas para ser reportadas al área contable</t>
  </si>
  <si>
    <t>Reportar si se presentan o no variaciones o modificaciones de la vida útil de los bienes muebles del instituto, éste reporte se hará de forma mensual en el anexo de notas explicativas de la cuenta mensual que se envía a contabilidad</t>
  </si>
  <si>
    <t>Reporte de modificaciones de vida útil de los bienes muebles de la entidad</t>
  </si>
  <si>
    <t>Reportes de vida útil de los bienes muebles de la entidad enviados dentro de la cuenta mensual / 6*100%</t>
  </si>
  <si>
    <t>Reportes de modificaciones de vida útil de los bienes muebles de la entidad</t>
  </si>
  <si>
    <r>
      <t xml:space="preserve">SEGUNDO SEGUIMIENTO 2022: 
</t>
    </r>
    <r>
      <rPr>
        <sz val="10"/>
        <color rgb="FF000000"/>
        <rFont val="Arial"/>
        <family val="2"/>
      </rPr>
      <t xml:space="preserve">1. El día 8 de julio de 2022 se remitió al Área de Contabilidad dentro de la cuenta mensual reporte de vida útil de los bienes muebles de la entidad correspondientes al mes de junio de 2022.
2.  El día 8 de agosto de 2022 se remitio al Área de Contabilidad dentro de la cuenta mensual reporte de vida útil de los bienes muebles de la entidad correspondientes al mes de julio de 2022.
</t>
    </r>
    <r>
      <rPr>
        <b/>
        <sz val="10"/>
        <color rgb="FF000000"/>
        <rFont val="Arial"/>
        <family val="2"/>
      </rPr>
      <t xml:space="preserve">
</t>
    </r>
    <r>
      <rPr>
        <sz val="10"/>
        <color rgb="FF000000"/>
        <rFont val="Arial"/>
        <family val="2"/>
      </rPr>
      <t>Resultado indicador: ((2/6)*100%= 33,33%)
Análisis indicador: Se reporta un avance del indicador del 33,33% con dos (2) reportes enviados dentro de la cuenta mensual de vida útil de los bienes muebles de la entidad de 6 reportes programados. 
Estado: La actividad continua en ejecución.</t>
    </r>
  </si>
  <si>
    <r>
      <rPr>
        <b/>
        <sz val="10"/>
        <color rgb="FF000000"/>
        <rFont val="Arial"/>
      </rPr>
      <t xml:space="preserve">SEGUNDO SEGUIMIENTO 2022: 
</t>
    </r>
    <r>
      <rPr>
        <sz val="10"/>
        <color rgb="FF000000"/>
        <rFont val="Arial"/>
      </rPr>
      <t>1. Memorando 2022IE4065 del 8 de julio de 2022 se anexa notas explicativas - Área de Almacén e Inventarios.
2. Memorando 2022IE4639 del 8 de agosto de 2022 se anexa notas explicativas - Área de Almacén e Inventarios.</t>
    </r>
  </si>
  <si>
    <t>4 Reportes de modificaciones de vida útil de los bienes muebles de la entidad</t>
  </si>
  <si>
    <t xml:space="preserve">Se observa que, si bien se tienen los siguentes memorandos 
1. Memorando 2022IE4065 del 8 de julio de 2022 se anexa notas explicativas - Área de Almacén e Inventarios.
2. Memorando 2022IE4639 del 8 de agosto de 2022 se anexa notas explicativas - Área de Almacén e Inventarios.
Esta pendientes los reportes de modificciones de vida util de los bienes muebles del IDIPRON.
</t>
  </si>
  <si>
    <t>PMAI-2022-044</t>
  </si>
  <si>
    <t>2022H50</t>
  </si>
  <si>
    <t>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t>
  </si>
  <si>
    <t>Porque se realizó la evaluación de los bienes y éstos contaban con vida útil remanente igual o superior a 1 año y por ello no se efectuó el reporte</t>
  </si>
  <si>
    <t>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t>
  </si>
  <si>
    <t>Consolidado de notas explicativas de la vigencia con la información correspondiente al cálculo de la vida útil de los bienes de la entidad</t>
  </si>
  <si>
    <t>Consolidado de notas explicativas de la vigencia con la información correspondiente al cálculo de la vida útil de los bienes de la entidad reportado (1)</t>
  </si>
  <si>
    <t>Consolidado de notas explicativas de la vigencia con la información de la  evaluación técnica de la vida útil de los equipos cuando se presenten cambios significativos en la vida útil remanente de los equipos de la entidad</t>
  </si>
  <si>
    <r>
      <t xml:space="preserve">SEGUNDO SEGUIMIENTO 2022: </t>
    </r>
    <r>
      <rPr>
        <sz val="10"/>
        <rFont val="Arial"/>
        <family val="2"/>
      </rPr>
      <t>El consolidado de notas explicativas de la vigencia con la información correspondiente al cálculo de la vida útil de los bienes de la entidad se reportará durante el mes de enero de la vigencia 2023.</t>
    </r>
    <r>
      <rPr>
        <b/>
        <sz val="10"/>
        <rFont val="Arial"/>
        <family val="2"/>
      </rPr>
      <t xml:space="preserve">
</t>
    </r>
    <r>
      <rPr>
        <sz val="10"/>
        <rFont val="Arial"/>
        <family val="2"/>
      </rPr>
      <t>Resultado indicador: ((0/1)*100= 0%)
Análisis indicador: Se reporta un avance del indicador del 0% toda vez que el respectivo reporte se realiza durante el mes de enero de 2023. 1 reporte programado. 
Estado: La actividad continua en ejecución.</t>
    </r>
  </si>
  <si>
    <r>
      <rPr>
        <b/>
        <sz val="10"/>
        <color rgb="FF000000"/>
        <rFont val="Arial"/>
      </rPr>
      <t xml:space="preserve">SEGUNDO SEGUIMIENTO 2022: </t>
    </r>
    <r>
      <rPr>
        <sz val="10"/>
        <color rgb="FF000000"/>
        <rFont val="Arial"/>
      </rPr>
      <t>No se adjuntan evidencias debido a que el consolidado de notas explicativas de la vigencia, con la información correspondiente al cálculo de la vida útil de los bienes de la entidad se reportará durante el mes de enero de 2023.</t>
    </r>
  </si>
  <si>
    <t>No se adjuntaron evidencias del cálculo anual de la vida útil de los bienes muebles del IDIPRON y el reporte al área de Contabilidad en el consolidado a las notas explicativas de la vigencia si se presenta o no información significativa en la vida útil remanente de los bienes de la entidad, de acuerdo con las políticas contables del IDIPRON</t>
  </si>
  <si>
    <t>PMAI-2022-045</t>
  </si>
  <si>
    <t xml:space="preserve">
Informar al área competente de realizar la evaluación técnica del bien, cuando éste, tenga una vida útil remanente igual a 2 años</t>
  </si>
  <si>
    <t>Memorando dirigido a las áreas competentes informando  cuando los bienes a los que realiza evaluación técnica, tengan una vida útil remanente igual a 2 años</t>
  </si>
  <si>
    <t>(Número de bienes con vida útil remanente igual a 2 años reportados / Número de bienes con vida útil remanente igual a 2 años)*100%</t>
  </si>
  <si>
    <t>Memorandos dirigido a las áreas competentes informando cuando los bienes a los que realiza evaluación técnica, tengan una vida útil remanente igual a 2 años</t>
  </si>
  <si>
    <r>
      <t>SEGUNDO SEGUIMIENTO 2022</t>
    </r>
    <r>
      <rPr>
        <sz val="10"/>
        <color rgb="FF000000"/>
        <rFont val="Arial"/>
        <family val="2"/>
      </rPr>
      <t>: El día 25 de mayo de 2022 se remitió memorando No. 2022IE3241 con destino a Rectora Escuela Pedagógica Integral IDIPRON “solicitud conceptos por evaluación de vida útil”.
El día 25 de mayo de 2022 se remitió memorando No. 2022IE3242 con destino a Responsable CA Conservatorio Javier de Nicoló “solicitud conceptos por evaluación de vida útil”.
El día 25 de mayo de 2022 se remitió memorando No. 2022IE3238 con destino a Infraestructura “solicitud conceptos por evaluación de vida útil”
El día 25 de mayo de 2022 se remitió memorando No. 2022IE3237 con destino a Área de Sistemas “solicitud conceptos por evaluación de vida útil”
Resultado indicador: ((440/440)*100= 100%)
Análisis indicador: Se reporta un avance del indicador del 100% con un reporte de 440 bienes con vida util remanente igual a 2 años, de 440 bienes con vida útil remanente igual a 2 años.  
Estado: La actividad se encuentra finalizada.</t>
    </r>
  </si>
  <si>
    <r>
      <rPr>
        <b/>
        <sz val="10"/>
        <color rgb="FF000000"/>
        <rFont val="Arial"/>
      </rPr>
      <t xml:space="preserve">SEGUNDO SEGUIMIENTO 2022: </t>
    </r>
    <r>
      <rPr>
        <sz val="10"/>
        <color rgb="FF000000"/>
        <rFont val="Arial"/>
      </rPr>
      <t>1. Memorando No. 2022IE3241 del 25 de mayo de 2022.
2. Memorando No. 2022IE3242 del 25 de mayo de 2022.
3. Memorando No. 2022IE3238 del 25 de mayo de 2022.
4. Memorando No. 2022IE3237 del 25 de mayo de 2022.
5. Excel con bienes reportados (440)</t>
    </r>
  </si>
  <si>
    <t xml:space="preserve">No se encontro evidencia de  los memorandos dirigido a las áreas competentes informando cuando los bienes a los que realiza evaluación técnica, tengan una vida útil remanente igual a 2 años </t>
  </si>
  <si>
    <t>PMAI-2022-046</t>
  </si>
  <si>
    <t>2022H51</t>
  </si>
  <si>
    <t>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t>
  </si>
  <si>
    <t>No se cuenta con un procedimiento que defina la documentación requerida para efectuar la recepción y entrega de bienes inmuebles</t>
  </si>
  <si>
    <t>Crear y oficializar el procedimiento "Adquisición, Manejo y Administración de Bienes Inmuebles" para efectuar el reconocimiento de los activos y enviar la información al área de Contabilidad, para que éstos sean incorporados a los estados financieros de la entidad</t>
  </si>
  <si>
    <t>Creación y oficialización del procedimiento ""Adquisición, Manejo y Administración de Bienes Inmuebles"</t>
  </si>
  <si>
    <t>Procedimiento creado y oficializado</t>
  </si>
  <si>
    <t>Procedimiento "Adquisición, Manejo y Administración de Bienes Inmuebles"</t>
  </si>
  <si>
    <r>
      <rPr>
        <b/>
        <sz val="10"/>
        <color rgb="FF000000"/>
        <rFont val="Arial"/>
      </rPr>
      <t xml:space="preserve">SEGUNDO SEGUIMIENTO 2022:
</t>
    </r>
    <r>
      <rPr>
        <sz val="10"/>
        <color rgb="FF000000"/>
        <rFont val="Arial"/>
      </rPr>
      <t>Se elaboró el borrador del procedimiento "Adquisición, Manejo y Administración de bienes inmuebles ",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
Resultado y análisis del indicador: El procedimiento se encuentra en construcción, se medirá el indicador una vez quedé el procedimiento en su versión final. 
Estado: La actividad se encuentra en ejecución</t>
    </r>
  </si>
  <si>
    <r>
      <t xml:space="preserve">SEGUNDO SEGUIMIENTO 2022:
</t>
    </r>
    <r>
      <rPr>
        <sz val="10"/>
        <rFont val="Arial"/>
        <family val="2"/>
      </rPr>
      <t>Borrador del procedimiento "Adquisición, Manejo y Administración de bienes inmuebles "</t>
    </r>
  </si>
  <si>
    <t>Terminar la revisión del documento por parte de las áreas que intervienen y oficializarlo comno documento del SIGID.</t>
  </si>
  <si>
    <t>La acción cuenta con tiempo de ejecución hasta el 30/11/2022.</t>
  </si>
  <si>
    <t>PMAI-2022-047</t>
  </si>
  <si>
    <t>Solicitar a las entidades competentes, la definición del estado catastral de los bienes (Sede Calle 61, Álamos, El Castillo, La Victoria, Baños Calle 12), con objeto de incorporarlos dentro de los estados financieros de la entidad (si es el caso)</t>
  </si>
  <si>
    <t>Solicitar la definición del estado de los bienes (Sede Calle 61, Álamos, El Castillo, La Victoria, Baños Calle 12), para incorporarlos dentro de los estados financieros de la entidad (si es el caso)</t>
  </si>
  <si>
    <t>Número de bienes de los cuales se solicitó definición de su estado / Número de bienes de los cuales debe presentarse solicitud para definición de su estado  ((5)*100%)</t>
  </si>
  <si>
    <t>Solicitudes realizadas a entidades competentes para la definición del estado de los bienes (Sede Calle 61, Álamos, El Castillo, La Victoria, Baños Calle 12)</t>
  </si>
  <si>
    <r>
      <rPr>
        <b/>
        <sz val="10"/>
        <color rgb="FF000000"/>
        <rFont val="Arial"/>
      </rPr>
      <t xml:space="preserve">SEGUNDO SEGUIMIENTO 2022:
</t>
    </r>
    <r>
      <rPr>
        <sz val="10"/>
        <color rgb="FF000000"/>
        <rFont val="Arial"/>
      </rPr>
      <t xml:space="preserve">Se realizó consulta el 12/04/2022 en la página de la Ventanilla Única de Construcción (VUC) la consulta catastral, entidad competente, el cual se registra la información física, jurídica y económica de los inmuebles de acuerdo con la información almacenada en la base de datos de Catastro Bogotá UAECD de los predios El Castillo, Álamos, La Victoria, Calle 61 y Baños calle 12.
</t>
    </r>
    <r>
      <rPr>
        <b/>
        <sz val="10"/>
        <color rgb="FF000000"/>
        <rFont val="Arial"/>
      </rPr>
      <t xml:space="preserve">
</t>
    </r>
    <r>
      <rPr>
        <sz val="10"/>
        <color rgb="FF000000"/>
        <rFont val="Arial"/>
      </rPr>
      <t>Resultado del indicador: ((5/5)*100%)=100%
Análisis del indicador: Se solicitaron 5 bienes para definir su estado, de 5 bienes que estaban programados, reportando un cumplimiento del 100% del indicador. 
Estado: La actividad se encuentra finalizada</t>
    </r>
  </si>
  <si>
    <r>
      <t xml:space="preserve">SEGUNDO SEGUIMIENTO 2022:
</t>
    </r>
    <r>
      <rPr>
        <sz val="10"/>
        <rFont val="Arial"/>
        <family val="2"/>
      </rPr>
      <t>1. Certificaciones catastrales de los inmuebles:
El Castillo, Álamos, La Victoria, Calle 61 y Baños calle 12</t>
    </r>
  </si>
  <si>
    <t xml:space="preserve">Se evidenció la inscripción para los 5 inmuebles:El Castillo, Álamos, La Victoria, Calle 61 y Baños calle 12, a través del Certificado Catastral, el cual  registra la información física y económica de los mismos.
</t>
  </si>
  <si>
    <t>PMAI-2022-048</t>
  </si>
  <si>
    <t>2022H52</t>
  </si>
  <si>
    <t>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t>
  </si>
  <si>
    <t>No se evidenciaron indicios de deterioro en los bienes evaluados y por ello no se realizó reporte</t>
  </si>
  <si>
    <t>Realizar la evaluación de indicios de deterioro de los bienes muebles susceptibles del IDIPRON, mínimo 1 vez al año.</t>
  </si>
  <si>
    <t>Consolidado de notas explicativas de la vigencia con la información correspondiente a la evaluación de indicios de deterioro</t>
  </si>
  <si>
    <t>Consolidado de notas explicativas de la vigencia con la información correspondiente a la evaluación de indicios de deterioro entregada (1)</t>
  </si>
  <si>
    <t>Consolidado de notas explicativas de la vigencia con la información correspondiente a la evaluación de indicios de deterioro entregada</t>
  </si>
  <si>
    <r>
      <t xml:space="preserve">SEGUNDO SEGUIMIENTO 2022: </t>
    </r>
    <r>
      <rPr>
        <sz val="10"/>
        <rFont val="Arial"/>
        <family val="2"/>
      </rPr>
      <t>El consolidado de notas explicativas de la vigencia con la información correspondiente a la evaluación de indicios de deterioro se reportará al finalizar la vigencia 2022.</t>
    </r>
    <r>
      <rPr>
        <b/>
        <sz val="10"/>
        <rFont val="Arial"/>
        <family val="2"/>
      </rPr>
      <t xml:space="preserve">
</t>
    </r>
    <r>
      <rPr>
        <sz val="10"/>
        <rFont val="Arial"/>
        <family val="2"/>
      </rPr>
      <t>Resultado indicador: ((0/1)*100= 0%)
Análisis indicador: Se reporta un avance del indicador del 0% toda vez que el respectivo reporte se realiza al finalizar la vigencia 2022. 1 reporte programado. 
Estado: La actividad continua en ejecución.</t>
    </r>
  </si>
  <si>
    <r>
      <rPr>
        <b/>
        <sz val="10"/>
        <color rgb="FF000000"/>
        <rFont val="Arial"/>
      </rPr>
      <t xml:space="preserve">SEGUNDO SEGUIMIENTO 2022: </t>
    </r>
    <r>
      <rPr>
        <sz val="10"/>
        <color rgb="FF000000"/>
        <rFont val="Arial"/>
      </rPr>
      <t>No se adjuntan evidencias debido a que el consolidado de notas explicativas de la vigencia con la información correspondiente a la evaluación de indicios de deterioro se reportará al finalizar la vigencia 2022.</t>
    </r>
  </si>
  <si>
    <t xml:space="preserve"> No se encontraron las evidencias del Consolidado de notas explicativas de la vigencia con la información correspondiente a la evaluación de indicios de deterioro entregada</t>
  </si>
  <si>
    <t>PMAI-2022-049</t>
  </si>
  <si>
    <t>Reportar al área de Contabilidad en el consolidado de las notas explicativas de la vigencia se presenten o no  indicios de deterioro de los bienes muebles susceptibles de evaluación del instituto</t>
  </si>
  <si>
    <t>Reporte de indicios de deterioro de los bienes muebles susceptibles de evaluación del instituto</t>
  </si>
  <si>
    <t>Reporte de indicios de deterioro de los bienes muebles susceptibles de evaluación del instituto enviado al área contable a través de memorando (1)</t>
  </si>
  <si>
    <t xml:space="preserve">Memorando de reporte de indicios de deterioro de los bienes muebles susceptibles de evaluación del instituto </t>
  </si>
  <si>
    <r>
      <t xml:space="preserve">SEGUNDO SEGUIMIENTO 2022: </t>
    </r>
    <r>
      <rPr>
        <sz val="10"/>
        <rFont val="Arial"/>
        <family val="2"/>
      </rPr>
      <t>El memorando de reporte de indicios de deterioro de los bienes muebles susceptibles de evaluación del instituto se remitirá a los encargados en el transcurso del mes de septiembre de 2022.</t>
    </r>
    <r>
      <rPr>
        <b/>
        <sz val="10"/>
        <rFont val="Arial"/>
        <family val="2"/>
      </rPr>
      <t xml:space="preserve">
</t>
    </r>
    <r>
      <rPr>
        <sz val="10"/>
        <rFont val="Arial"/>
        <family val="2"/>
      </rPr>
      <t>Resultado indicador: ((0/1)*100= 0%)
Análisis indicador: Se reporta un avance del indicador del 0% El memorando se remitirá a los encargados en el transcurso del mes de septiembre de 2022. 
Estado: La actividad continua en ejecución.</t>
    </r>
  </si>
  <si>
    <r>
      <rPr>
        <b/>
        <sz val="10"/>
        <color rgb="FF000000"/>
        <rFont val="Arial"/>
      </rPr>
      <t xml:space="preserve">SEGUNDO SEGUIMIENTO 2022: </t>
    </r>
    <r>
      <rPr>
        <sz val="10"/>
        <color rgb="FF000000"/>
        <rFont val="Arial"/>
      </rPr>
      <t>No se adjunta evidencia debido a que el memorando de reporte de indicios de deterioro de los bienes muebles susceptibles de evaluación del instituto se remitirá a los encargados en el transcurso del mes de septiembre de 2022.</t>
    </r>
  </si>
  <si>
    <t>No se adjunta evidencia del reporte  al área de Contabilidad en el consolidado de las notas explicativas de la vigencia se presenten o no  indicios de deterioro de los bienes muebles susceptibles de evaluación del instituto</t>
  </si>
  <si>
    <t>área adquisiciones</t>
  </si>
  <si>
    <t>PMAI-2022-050</t>
  </si>
  <si>
    <t>Informe auditoría de gestión
Vigencia segundo semestre 2021</t>
  </si>
  <si>
    <t>2022H53</t>
  </si>
  <si>
    <t xml:space="preserve">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t>
  </si>
  <si>
    <t>No se tienen listas de verificación documental por modalidad de contratación de bienes y servicios</t>
  </si>
  <si>
    <t>Listas de verificacion documental y correos de oficialización de MIPG</t>
  </si>
  <si>
    <t>Se crearon las listas de verificación documental de las modalidades de contratación de bienes y servicios cumpliendo con el 100% de lo planeado</t>
  </si>
  <si>
    <t>Se aporta listas de verifiación documental por modalidad de contratación de bienes y servicios y Manual de contratación donde se encuentran asociadas en el numeral 6.3.1 Formatos del proceso de contratación, Correo de oficialización MIPG y acta de socializacion</t>
  </si>
  <si>
    <t>Se revisó las evidencias allegadas por el proceso y se observa que se establecieron listas de verificación documental de las modalidades de contratación de bienes y servicios cumpliendo con el 100% de lo planeado cumpliendo la accion de mejora.</t>
  </si>
  <si>
    <t>PMAI-2022-051</t>
  </si>
  <si>
    <t>2022H54</t>
  </si>
  <si>
    <t>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t>
  </si>
  <si>
    <t>No se incluye en el procedimiento de las modalidad es contratación de bienes y servicios una lista de verificación documental acorde a cada modalidad</t>
  </si>
  <si>
    <t>Actualizar los procedimientos de las modalidades de contratatación incluyendo las listas de verificación que aplican.</t>
  </si>
  <si>
    <t>No de procedimientos de contratación actualizados/No de procedimientos de contratación por actualizar</t>
  </si>
  <si>
    <t>Procedimientos actualizados y correos de oficialización de Mipg</t>
  </si>
  <si>
    <t>NO se reporta avance en la acción por parte del proceso.</t>
  </si>
  <si>
    <t>PMAI-2022-052</t>
  </si>
  <si>
    <t>2022H55</t>
  </si>
  <si>
    <t xml:space="preserve">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t>
  </si>
  <si>
    <t>En la resolución  artículo 1º de la Resolución número 177 de 24 de marzo de 2020, falta mayor claridad frente a la delegación o designación del estructurador financiero</t>
  </si>
  <si>
    <t>Expedir un nuevo acto administrativo que de claridad frente a la designación y/o delegación del estructurador financiero de los procesos de contratación</t>
  </si>
  <si>
    <t>Acto administrativo comités de contratación</t>
  </si>
  <si>
    <t>1 acto administrativo de comités de contratación expedido/ 1 acto administrativo de comités de contratación por expedir</t>
  </si>
  <si>
    <t>Acto administrativo expedido</t>
  </si>
  <si>
    <t>PMAI-2022-053</t>
  </si>
  <si>
    <t>2022H56</t>
  </si>
  <si>
    <t>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t>
  </si>
  <si>
    <t>El manual de supervisión indica que la supervisión esta dirigida al cargo pero pueden existir varios funcionarios con el mismo código de cargo.</t>
  </si>
  <si>
    <t>Actualizar el manual de supervisión indicando que el desde el estudio previo se debe indicar el codigo y el nombre del supervisor del futuro contrato y dar claridad como se da el cambio de supervisión</t>
  </si>
  <si>
    <t>Manual de Supervisión e Interventoría Actualizado/ 1 Manual de Supervisión e Interventoría por actualizar</t>
  </si>
  <si>
    <t>Manual de Supervisión e Interventoría Actualizado y correo de oficialización de MIPG</t>
  </si>
  <si>
    <t>PMAI-2022-054</t>
  </si>
  <si>
    <t>11.5</t>
  </si>
  <si>
    <t>2022H57</t>
  </si>
  <si>
    <t>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t>
  </si>
  <si>
    <t>No se tiene establecido en los procedimientos de las modalidades de contratación de bienes y servicios en los que aplica el aviso de convocatoria que este no debe llevar firmas</t>
  </si>
  <si>
    <t>Actualizar los procedimientos de las modalidades de contratatación frente a que los avisos de convocatoria no deben llevar firmas</t>
  </si>
  <si>
    <t>Procedimientos acualizados</t>
  </si>
  <si>
    <t>No de procedimientos de contratación actualizados/4 procedimientos de contratación por actualizar</t>
  </si>
  <si>
    <t>Procedimientos actualizados y corro de oficialización de MIPG</t>
  </si>
  <si>
    <t>PMAI-2022-055</t>
  </si>
  <si>
    <t>11.6</t>
  </si>
  <si>
    <t>2022H58</t>
  </si>
  <si>
    <t>Se evidencio en los expedientes contentivos de los contratos números (145 de 2021, 1818 de 2021, 2247 de 2021, 2126 de 2021, 2242 de 2021, 1655 de 2021, 2059 de 2021), falencias en el cumplimiento al deber que tiene el
supervisor respecto a la actualización de la garantía única de cumplimiento de conformidad con la fecha de orden de inicio, en el entendido que al realizar una revisión de las correspondientes pólizas de garantía de cumplimiento, las
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t>
  </si>
  <si>
    <t>No se tiene establecido el control previo a la liquidación que haga que se aporte la garantia actualizada a la fecha  del inicio del contrato</t>
  </si>
  <si>
    <t>Incluir en el manual de supervisión e interventoría como requisito para el primer pago que se aporte la garantia contractual actualizada a la fecha de inicio del contrato conforme al acta de inicio</t>
  </si>
  <si>
    <t>Manual de supervisión actualizado</t>
  </si>
  <si>
    <t>Manual de supervisión actualizado con requisito para el primer pago/ 1 Manual de supervisión por actualizar</t>
  </si>
  <si>
    <t>Manual de supervisión actualizado y correo de oficialización de MIPG</t>
  </si>
  <si>
    <t>PMAI-2022-056</t>
  </si>
  <si>
    <t>11.7</t>
  </si>
  <si>
    <t>2022H59</t>
  </si>
  <si>
    <t>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t>
  </si>
  <si>
    <t>No se tienen listas de verificación documental por modalidad de contratación de bienes y servicios con relacion al expediente hibrido</t>
  </si>
  <si>
    <t>PMAI-2022-057</t>
  </si>
  <si>
    <t>11.8</t>
  </si>
  <si>
    <t>2022H60</t>
  </si>
  <si>
    <t xml:space="preserve">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t>
  </si>
  <si>
    <t>No se indica en el Manual de Contratación que las adiciones  deben pasar por el Comité Asesor de Contratación</t>
  </si>
  <si>
    <t>Actualización del Manual de Contratación indicando que Para el caso de las adiciones a los contratos de Bienes y Servicios, se requiere que estas sean presentadas  previamente ante el Comité Asesor de Contratación para su aprobación antes de ser tramitadas ante la Oficina 
Asesora Jurídica</t>
  </si>
  <si>
    <t>Manual de contratación actualizado / 1 Manual de contratación por actualizar</t>
  </si>
  <si>
    <t>Manual de contratación actualizado y correo e oficialización</t>
  </si>
  <si>
    <t>Se actualiza el manual de contratación Version 10 vigente a partir de 08/07/2022en relación al numeral 7.2.3 Adición y Prórroga donde se indica que "Para el caso de las adiciones a los contratos de Bienes y Servicios, se requiere que estas sean presentadas 
previamente ante el Comité Asesor de Contratación para su aprobación antes de ser tramitadas ante la Oficina 
Asesora Jurídica" cumpliendo asi con el 100% de lo planeado</t>
  </si>
  <si>
    <t>Manual de contratación Version 10 vigente a partir de 08/07/2022</t>
  </si>
  <si>
    <t>Se revisa la actualización del manual de contratación Version 10 vigente a partir de 08/07/2022en relación al numeral 7.2.3 Adición y Prórroga donde se indica que "Para el caso de las adiciones a los contratos de Bienes y Servicios, se requiere que estas sean presentadas 
previamente ante el Comité Asesor de Contratación para su aprobación antes de ser tramitadas ante la Oficina 
Asesora Jurídica" cumpliendo asi con el 100% de lo planeado, se cumple la acción propuesta.</t>
  </si>
  <si>
    <t>PMAI-2022-058</t>
  </si>
  <si>
    <t>11.9</t>
  </si>
  <si>
    <t>2022H61</t>
  </si>
  <si>
    <t>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t>
  </si>
  <si>
    <t>No se incluye dentro del certificado de supervisión e interventoría la Forma de Pago del contrato</t>
  </si>
  <si>
    <t>Formato de Certificación de Supervisión e Interventoría actualizado/1 Formato de Certificación de Supervisión e Interventoría por actualizar</t>
  </si>
  <si>
    <t>Formato de Certificación de Supervisión e interventoria publicado en la web de la entidad y correo de oficialización</t>
  </si>
  <si>
    <t xml:space="preserve">Se verificó cumplimiento de acción por parte del proceso, se revisó el formato A-GCO-FT-006 V 14 hay cumplimiento </t>
  </si>
  <si>
    <t>PMAI-2022-059</t>
  </si>
  <si>
    <t>11.10</t>
  </si>
  <si>
    <t>2022H62</t>
  </si>
  <si>
    <t>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t>
  </si>
  <si>
    <t>Falta de comunicación constante con el contratista por parte del supervisor minimizando el riesgo de incumplimiento</t>
  </si>
  <si>
    <t xml:space="preserve">Envio por correo electrónico en de tips de supervisión recomendando al supervisor la constante comunicación con el contratista para evitar el riesgo de  incumplimiento que implique actuaciones retroactivas. De lo anterior se hará 4 envíos del tip al año. </t>
  </si>
  <si>
    <t>Tips de supervisión comunicación entre supervisor y contratista</t>
  </si>
  <si>
    <t># de tips enviados en el años/4 envios programados en año</t>
  </si>
  <si>
    <t>Tips enviador por correo electronico a todo el IDIPRON</t>
  </si>
  <si>
    <t>Se hizo el envio del primer medio visual programado en el 08 de septiembre de 2022 cumpliendo asi con el 25% de lo planeado.</t>
  </si>
  <si>
    <t>Medio visual tip enviado el 8 de septiembre</t>
  </si>
  <si>
    <t>Se verifica envio de Tips de supervisión de conformidad con la acción que se propuso. No hay a la fecha cumplimiento del 100% esta abierto aun la acción para que al vencimiento se cumplan con un total de (4) comunicaciones a los supervisores.</t>
  </si>
  <si>
    <t>PMAI-2022-060</t>
  </si>
  <si>
    <t>Auditoría Interna Proceso de Apoyo Gestión Logística</t>
  </si>
  <si>
    <t>2022H63</t>
  </si>
  <si>
    <t>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t>
  </si>
  <si>
    <t>No se había realizado la eliminación del archivo de la bodega dado que no se había ejecutado el plan de trabajo de eliminación documental</t>
  </si>
  <si>
    <t>Realizar la eliminación del archivo (incluyendo el archivo que se encuentra en la bodega La favorita en la favorita) de acuerdo a las necesidades del área de almacén y según el cronograma del Plan de Eliminación Documental</t>
  </si>
  <si>
    <t>Archivos que se encuentran en las bodegas eliminado</t>
  </si>
  <si>
    <t>(Solicitudes de eliminación de archivo atendidas / Solicitudes de eliminación de archivo recibidas)*100%</t>
  </si>
  <si>
    <t>Actas en la que se registre la eliminación de los archivos de las bodegas</t>
  </si>
  <si>
    <r>
      <t xml:space="preserve">SEGUNDO SEGUIMIENTO 2022:
</t>
    </r>
    <r>
      <rPr>
        <sz val="10"/>
        <color rgb="FF000000"/>
        <rFont val="Arial"/>
        <family val="2"/>
      </rPr>
      <t>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Resultado indicador: 0,52* 100% = 52%
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
Estado: La actividad continúa en ejecución.</t>
    </r>
  </si>
  <si>
    <r>
      <t xml:space="preserve">SEGUNDO SEGUIMIENTO 2022:
</t>
    </r>
    <r>
      <rPr>
        <sz val="10"/>
        <color rgb="FF000000"/>
        <rFont val="Arial"/>
        <family val="2"/>
      </rPr>
      <t>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t>
    </r>
  </si>
  <si>
    <t>Se observa los siguientes documentos:
1. PLAN DE TRABAJO DE ELIMINACIÓN DOCUMENTAL 2022
2. 2022IE2830 - MEMORANDO INFORMATIVO SOBRE ELIMINACIÓN DOCUMENTAL
3. CORREO MASIVO INFORMATIVO SOBRE ELIMINACIÓN DOCUMENTAL
4. CONSOLIDADO FUID ELIMINACION DOCUMENTAL - 2022
5. ACTA COMITÉ INSTITUCIONAL DE GESTIÓN Y DESEMPEÑO - APROBACIÓN ELIMINACIÓN DOCUMENTAL
6. E-COM-FT-001 - SOLICITUD PUBLICACIÓN INVENTARIO DE ELIMINACIÓN Y OTROS
7. CORREO INFORMATIVO SOBRE PUBLICACIÓN DE INVENTARIOS A ELIMINAR
8. ACTA REUNIÓN CON GESTIÓN AMBIENTAL PARA ELIMINACIÓN DE DOCUMENTOS
Falta realizar la recolección y eliminación del archivo (incluyendo el archivo que se encuentra en la bodega La favorita en la favorita) de acuerdo a las necesidades del área de almacén y según el cronograma del Plan de Eliminación Documental</t>
  </si>
  <si>
    <t>52%%</t>
  </si>
  <si>
    <t>PMAI-2022-061</t>
  </si>
  <si>
    <t>2022H64</t>
  </si>
  <si>
    <t>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t>
  </si>
  <si>
    <t>Los elementos no se identifican en físico, de acuerdo con el numero de contrato</t>
  </si>
  <si>
    <t>Modificación del Instructivo de Almacenamiento y Disposición de Bienes y Elementos en Bodega A-GLO-IN-003, con el fin de definir la marcación e identificación de los bienes recibidos</t>
  </si>
  <si>
    <t>Modificación Instructivo de Almacenamiento y Disposición de Bienes y Elementos en Bodega A-GLO-IN-003</t>
  </si>
  <si>
    <t>Instructivo "Almacenamiento y disposición de bienes y elementos en bodega" A-GLO-IN-003 modificado / Instructivo de Almacenamiento y disposición de bienes y elementos en bodega A-GLO-IN-003 versión 03 * 100%</t>
  </si>
  <si>
    <t xml:space="preserve">Instructivo A-GLO-IN-003 "Almacenamiento y Disposición de Bienes y Elementos en Bodega" oficializado
Correo de MIPG de oficicializacion
</t>
  </si>
  <si>
    <t>01/082022</t>
  </si>
  <si>
    <r>
      <t xml:space="preserve">SEGUNDO SEGUIMIENTO 2022: </t>
    </r>
    <r>
      <rPr>
        <sz val="10"/>
        <color rgb="FF000000"/>
        <rFont val="Arial"/>
        <family val="2"/>
      </rPr>
      <t xml:space="preserve">De acuerdo al rediseño institucional la oficina Asesora de Planeación se encuentra en proceso de establecer cronogramas para modificacion de documentacion de cada uno de los procesos, por lo anterior esta acción se encuentra pendiente de realizar. 
Resultado indicador: ((0/1)*100= 0%)
Análisis indicador: Se reporta un avance del indicador del 0% El instructivo se actualizará cuando la Oficina Asesora de Planeación establezca cronograma. 1 actualización programada.
Estado: La actividad continua en ejecución. </t>
    </r>
  </si>
  <si>
    <r>
      <rPr>
        <b/>
        <sz val="10"/>
        <color rgb="FF000000"/>
        <rFont val="Arial"/>
      </rPr>
      <t xml:space="preserve">SEGUNDO SEGUIMIENTO 2022: </t>
    </r>
    <r>
      <rPr>
        <sz val="10"/>
        <color rgb="FF000000"/>
        <rFont val="Arial"/>
      </rPr>
      <t xml:space="preserve">No se adjunta evidencia debido a que de acuerdo al rediseño institucional la oficina Asesora de Planeación se encuentra en proceso de establecer cronogramas para modificacion de documentacion de cada uno de los procesos, por lo anterior este hallazgo se encuentra pendiente </t>
    </r>
  </si>
  <si>
    <t xml:space="preserve">Instructivo A-GLO-IN-003 "Almacenamiento y Disposición de Bienes y Elementos en Bodega" oficializado
Correo de MIPG de oficicializacion
Actas y listado de asistencia de socializacion
</t>
  </si>
  <si>
    <t>No se adjunto evidencia de la Modificación del Instructivo de Almacenamiento y Disposición de Bienes y Elementos en Bodega A-GLO-IN-003, con el fin de definir la marcación e identificación de los bienes recibidos</t>
  </si>
  <si>
    <t>PMAI-2022-062</t>
  </si>
  <si>
    <t>2022H65</t>
  </si>
  <si>
    <t>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t>
  </si>
  <si>
    <t>El almacenamiento de Los elementos recibidos en la sub-bodega El Perdomo, debió ser adaptado a las condiciones existentes allí</t>
  </si>
  <si>
    <t>Realizar la reorganización de los elementos y bienes que se encuentran almacenados en la sub-bodega El Perdomo</t>
  </si>
  <si>
    <t>Reorganización de los elementos y bienes que se encuentran almacenados en la sub-bodega El Perdomo</t>
  </si>
  <si>
    <t>(Reorganización de los elementos que se encuentran almacenados en la sub-bodega El Perdomo realizada / Reorganización de los elementos que se encuentran almacenados en la sub-bodega El Perdomo programada)*100%</t>
  </si>
  <si>
    <t>Acta en la que se registra la reorganización de los elementos y bienes que se encuentran almacenados en la sub-bodega El Perdomo</t>
  </si>
  <si>
    <r>
      <t>SEGUNDO SEGUIMIENTO 2022:</t>
    </r>
    <r>
      <rPr>
        <sz val="10"/>
        <color rgb="FF000000"/>
        <rFont val="Arial"/>
        <family val="2"/>
      </rPr>
      <t xml:space="preserve"> En el mes de septiembre se programara la visita a la Sub-bodega el Perdomo para la verificación de la reorganizacion de los elementos y bienes que se encuentran almacenados en dicha sub-bodega.
Resultado indicador: ((0/1)*100= 0%)
Análisis indicador: Se reporta un avance del indicador del 0% En el mes de septiembre se programara la visita a la Sub-bodega El Perdomo. 
Estado: La actividad continua en ejecución. </t>
    </r>
  </si>
  <si>
    <r>
      <rPr>
        <b/>
        <sz val="10"/>
        <color rgb="FF000000"/>
        <rFont val="Arial"/>
      </rPr>
      <t xml:space="preserve">SEGUNDO SEGUIMIENTO 2022: </t>
    </r>
    <r>
      <rPr>
        <sz val="10"/>
        <color rgb="FF000000"/>
        <rFont val="Arial"/>
      </rPr>
      <t xml:space="preserve">No se adjunta evidencia debido a que en el mes de septiembre se programara la visita a la Sub-bodega El Perdomo para la verificacion de la reorganizacion de los elementos y bienes que se encuentran almacenados en dicha sub-bodega. </t>
    </r>
  </si>
  <si>
    <t xml:space="preserve">No se adjunto evidencia de la reorganizacion de los elementos y bienes que se encuentran almacenados en la sub-bodega EL PERDOMO </t>
  </si>
  <si>
    <t>Gestión Tecnológica</t>
  </si>
  <si>
    <t>PMAI-2022-063</t>
  </si>
  <si>
    <t>2022H66</t>
  </si>
  <si>
    <t>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t>
  </si>
  <si>
    <t>El sistema, no cuenta con la opción de generar reportes personalizados y por ello se hace necesario contactar al área de sistemas para la generación de reportes en formato excel, ya que que el sistema SICAPITAL no puede generarlos de manera automática y/o autónoma</t>
  </si>
  <si>
    <t>Generar los reportes de información requeridos en excel por las diferentes áreas de la entidad, referentes al sistema SICAPITAL</t>
  </si>
  <si>
    <t>Reportes de información del sistema SICAPITAL en formato excel</t>
  </si>
  <si>
    <t>(Número de solicitudes de reporte de información en excel atendidas / Número de solicitudes de reporte de información en excel recibidas)*100%</t>
  </si>
  <si>
    <t>Correos electrónicos de reportes de información en excel, referentes al SICAPITAL atendidos</t>
  </si>
  <si>
    <r>
      <t xml:space="preserve">SEGUNDO SEGUIMIENTO 2022:
</t>
    </r>
    <r>
      <rPr>
        <sz val="11"/>
        <color rgb="FF000000"/>
        <rFont val="Calibri"/>
        <family val="2"/>
        <scheme val="minor"/>
      </rPr>
      <t>El área de sistemas ha atendido durante este periodo, siete (7) solicitudes de reportes en formato abierto excel requeridos por parte del área de almacén, de 7 solicitudes recibidas, los cuales son generados desde el aplicativo SICAPITAL  y remitidos al personal del área de almacén por correo electrónico.
Resultado del indicador: Se realizará la medición del indicador una vez culmine la acción. 
Estado: La actividad continúa en ejecución</t>
    </r>
  </si>
  <si>
    <r>
      <t xml:space="preserve">SEGUNDO SEGUIMIENTO 2022:
</t>
    </r>
    <r>
      <rPr>
        <sz val="11"/>
        <color rgb="FF000000"/>
        <rFont val="Calibri"/>
        <family val="2"/>
        <scheme val="minor"/>
      </rPr>
      <t>1. Solicitudes recibidas
2.Archivos en excel con los reportes solicitados.</t>
    </r>
  </si>
  <si>
    <t xml:space="preserve">La acción se encuentra en ejecución hasta el 15 de diciembre de 2022.  Continuar. Con la ejecución y reporte. </t>
  </si>
  <si>
    <t>Se observa 7 solicitudes y la generación de 7  reportes de información requeridos en excel por las diferentes áreas de la entidad, referentes al sistema SICAPITAL.</t>
  </si>
  <si>
    <t>PMAI-2022-064</t>
  </si>
  <si>
    <t>Solicitar al proveedor que el aplicativo SYSMAN, arroje los resultados de los reportes en formato abierto (excel)</t>
  </si>
  <si>
    <t>Solicitud resultados de reportes en formato abierto</t>
  </si>
  <si>
    <t>Solicitud resultados de reportes en formato abierto realizada / Solicitud resultados de reportes en formato abierto programada ((1)*100%)</t>
  </si>
  <si>
    <t>Correo electrónico  solicitando al proveedor que el aplicativo arroje los resultados de reportes en formato abierto</t>
  </si>
  <si>
    <r>
      <t xml:space="preserve">SEGUNDO SEGUIMIENTO 2022:
</t>
    </r>
    <r>
      <rPr>
        <sz val="11"/>
        <color rgb="FF000000"/>
        <rFont val="Calibri"/>
        <family val="2"/>
        <scheme val="minor"/>
      </rPr>
      <t xml:space="preserve">Con el fin de dar cumplimiento a esta actividad, se solicitó el 07/09/2022 al proveedor del aplicativo SYSMAN a través de un ticket generado en su plataforma de soporte, para que desde el módulo de almacén se puedan generar reportes en formato abierto excel.
</t>
    </r>
    <r>
      <rPr>
        <b/>
        <sz val="11"/>
        <color rgb="FF000000"/>
        <rFont val="Calibri"/>
        <family val="2"/>
        <scheme val="minor"/>
      </rPr>
      <t xml:space="preserve">
</t>
    </r>
    <r>
      <rPr>
        <sz val="11"/>
        <color rgb="FF000000"/>
        <rFont val="Calibri"/>
        <family val="2"/>
        <scheme val="minor"/>
      </rPr>
      <t>Resultado indicador: ((1/1)*100= 100%)
Análisis indicador: Se atendió la solicitud de reportes en formato abierto que se encontraba programada
Estado: La actividad se encuentra finalizada.</t>
    </r>
  </si>
  <si>
    <r>
      <t xml:space="preserve">SEGUNDO SEGUIMIENTO 2022:
</t>
    </r>
    <r>
      <rPr>
        <sz val="11"/>
        <color rgb="FF000000"/>
        <rFont val="Calibri"/>
        <family val="2"/>
        <scheme val="minor"/>
      </rPr>
      <t>1. PDF con la solicitud a través de ticket generado en la plataforma de Soporte del proveedor Stefanini Sysman, solicitando los reportes en formato excel.</t>
    </r>
  </si>
  <si>
    <t>Se observa PDF con la solicitud a través de ticket generado en la plataforma de Soporte del proveedor Stefanini Sysman, solicitando los reportes en formato exce.
Se observa OTRS-Solicitud de generación de reportes en formato abierto (Excel)impreso por HECTOR LEANDRO TRIANA CORDOBA (hectorl.triana@idipron.gov.co), 07/09/2022 - 11:41:28(America/Bogota)</t>
  </si>
  <si>
    <t>Plan de mejoramiento Secretaria Distrital de Ambiente</t>
  </si>
  <si>
    <t>PMSDA-2022-001</t>
  </si>
  <si>
    <t>EVALUACIÓN, CONTROL Y SEGUIMIENTO A LAS ENTIDADES CON PIGA CONCERTADO</t>
  </si>
  <si>
    <t>2021-2022</t>
  </si>
  <si>
    <t>2022H67</t>
  </si>
  <si>
    <t xml:space="preserve">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
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
</t>
  </si>
  <si>
    <t>No se efectuó seguimiento adecuado al correcto y completo diligenciamiento del formato</t>
  </si>
  <si>
    <t>Realizar revisión bimestral de las bitácoras integrales de generación de residuos en la Sede administrativa calle 61 y la UPI Perdomo con el fin de verificar su correcto y completo diligenciamiento</t>
  </si>
  <si>
    <t>Revisiones bimestrales de las bitácoras integrales de generación de residuos</t>
  </si>
  <si>
    <t>Revisiones bimestrales de las bitácoras integrales de generación de residuos realizadas / Revisiones bimestrales de las bitácoras integrales de generación de residuos programadas (12)</t>
  </si>
  <si>
    <t>12 bitácoras integrales de generación de residuos</t>
  </si>
  <si>
    <t xml:space="preserve">El seguimiento efectuado por el área de Planeación se realizó en el mes de la formulación de las acciones de mejora, por lo tanto no existen evidencias de avance de las mismas para su evaluación y monitoreo por parte de la Oficina de Control Interno </t>
  </si>
  <si>
    <t>PMSDA-2022-002</t>
  </si>
  <si>
    <t>2022H68</t>
  </si>
  <si>
    <t xml:space="preserve">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
</t>
  </si>
  <si>
    <t>Al momento de la auditoría no se contaba con todas las cifras de RESPEL y por tanto no se había realizado la actualización del documento.</t>
  </si>
  <si>
    <t>Actualizar 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</si>
  <si>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</si>
  <si>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realizada y las cifras de generación de RESPEL</t>
  </si>
  <si>
    <t xml:space="preserve">Manual de Gestión Integral de residuos oficializado en el cual se incluye el Plan de Gestión Integral de Residuos Peligrosos y las cifras de generación de RESPEL
Correo de oficializacion del manual </t>
  </si>
  <si>
    <t>PMSDA-2022-003</t>
  </si>
  <si>
    <t>2022H69</t>
  </si>
  <si>
    <t xml:space="preserve">Se evidenciaron condiciones inadecuadas de embalado y etiquetado de residuos o desechos peligrosos en la sede administrativa Calle 61 y UPI Perdomo, teniendo en cuenta las siguientes situaciones: 
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
UPI Perdomo: -Área de electrónica- Bloque A segundo piso: Residuos de aparatos eléctricos y electrónicos (periféricos) y pilas sin empacado, ni etiquetado correspondiente.
-Bodega electrónica- Bloque A segundo piso: Residuos de aparatos eléctricos y electrónicos (balastros eléctricos, LED) y alta cantidad de luminarias sin empacado, embalado ni etiquetado correspondiente, algunas luminarias se encontraban rotas, sin gestión adecuada.
</t>
  </si>
  <si>
    <t>No se efectuó seguimiento adecuado al embalaje y etiquetado de los RESPEL</t>
  </si>
  <si>
    <t xml:space="preserve">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
</t>
  </si>
  <si>
    <t>Revisión bimestral para verificar las condiciones de embalado y etiquetado de los residuos peligrosos</t>
  </si>
  <si>
    <t>Revisiones bimestrales para verificar las condiciones de embalado y etiquetado de los residuos peligrosos realizadas / Revisiones bimestrales para verificar las condiciones de embalado y etiquetado de los residuos peligrosos programadas (12)</t>
  </si>
  <si>
    <t>Actas de revisiones bimestrales para verificar las condiciones de embalado y etiquetado de los residuos peligrosos</t>
  </si>
  <si>
    <t>PMSDA-2022-004</t>
  </si>
  <si>
    <t>2022H70</t>
  </si>
  <si>
    <t>La entidad no cuenta con las certificaciones de los últimos 5 años, considerando la ausencia de las certificaciones de los años 2017 y 2019</t>
  </si>
  <si>
    <t>Las certificaciones no fueron solicitadas y/o enviadas por los anteriores proveedores</t>
  </si>
  <si>
    <t>Solicitar a los proveedores de recolección de residuos peligrosos los certificados de disposición final de las vigencias 2017 y 2019 de la Sede Calle 61 y la UPI Perdomo</t>
  </si>
  <si>
    <t>Solicitudes de certificados de disposición final de las vigencias 2017 y 2019 de la Sede Calle 61 y la UPI Perdomo</t>
  </si>
  <si>
    <t>Solicitudes de certificados de disposición final de las vigencias 2017 y 2019 de la Sede Calle 61 y la UPI Perdomo realizadas / Solicitudes de certificados de disposición final de las vigencias 2017 y 2019 de la Sede Calle 61 y la UPI Perdomo programadas ((2)*100%)</t>
  </si>
  <si>
    <t>Solicitudes de certificados de disposición final de las vigencias 2017 y 2019 de la Sede Calle 61 y la UPI Perdomo presentadas a través de oficios</t>
  </si>
  <si>
    <t>PMSDA-2022-005</t>
  </si>
  <si>
    <t>Elaborar un Manual de Operaciones de Gestión Ambiental donde se establezca que se deben solicitar y conservar las certificaciones de disposición final de RESPEL de cada vigencia</t>
  </si>
  <si>
    <t xml:space="preserve">Oficialización y socialización del Manual de Operaciones de Gestión Ambiental </t>
  </si>
  <si>
    <t>(Oficialización y socialización del Manual de Operaciones de Gestión Ambiental realizada / Oficialización y socialización del  Manual de Operaciones de Gestión Ambiental  programada)*100%</t>
  </si>
  <si>
    <t xml:space="preserve">Manual de Operaciones de Gestión Ambiental oficializado y socializado donde se establezca que se deben solicitar y conservar las certificaciones de disposición final de RESPEL de cada vigencia
Correo de oficializacion del manual </t>
  </si>
  <si>
    <t>PMSDA-2022-006</t>
  </si>
  <si>
    <t>2022H71</t>
  </si>
  <si>
    <t>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"Lista Chequeo Control a Vehículos Trasportadores de Residuos Peligrosos" y A-GAM-FT-022 "registro de recepción y Despacho de residuos Peligrosos".</t>
  </si>
  <si>
    <t xml:space="preserve">Realizar revisiones bimestrales en la sede administrativa calle 61 y la UPI Perdomo, para verificar el correcto y completo diligenciamiento de los formatos "Lista Chequeo Control a Vehículos Trasportadores de Residuos Peligrosos" y "registro de recepción y Despacho de Residuos Peligrosos".
</t>
  </si>
  <si>
    <t>Revisiones bimestrales para verificar el correcto y completo diligenciamiento de los formatos "Lista Chequeo Control a Vehículos Trasportadores de Residuos Peligrosos" y "registro de recepción y Despacho de Residuos Peligrosos".</t>
  </si>
  <si>
    <t>Número de revisiones bimestrales para verificar el correcto y completo diligenciamiento de los formatos  realizadas / Número de revisiones bimestrales para verificar el correcto y completo diligenciamiento de los formatos programadas (12)</t>
  </si>
  <si>
    <t>Actas de revisiones Bimestrales para verificar el correcto y completo diligenciamiento de los formatos "Lista Chequeo Control a Vehículos Trasportadores de Residuos Peligrosos" y "registro de recepción y Despacho de Residuos Peligrosos".</t>
  </si>
  <si>
    <t>PMSDA-2022-007</t>
  </si>
  <si>
    <t>2022H72</t>
  </si>
  <si>
    <t>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t>
  </si>
  <si>
    <t>No se efectuó seguimiento adecuado a los residuos generados por el taller académico de vehículos</t>
  </si>
  <si>
    <t>Realizar los trámites necesarios para obtener el registro de acopiador primario de aceites usados para la UPI Perdomo</t>
  </si>
  <si>
    <t>Registro de acopiador primario de aceites usados para la UPI Perdomo obtenido</t>
  </si>
  <si>
    <t>Obtención del registro de acopiador primario de aceites usados para la UPI Perdomo</t>
  </si>
  <si>
    <t>Registro de acopiador primario de aceites usados para la UPI Perdomo emitido por la SDA</t>
  </si>
  <si>
    <t>PMSDA-2022-008</t>
  </si>
  <si>
    <t>Realizar capacitaciones relacionadas con el Plan de Emergencia y Contingencia para Derrames de Aceites usados en la UPI Perdomo</t>
  </si>
  <si>
    <t>Capacitaciones relacionadas con el Plan de Emergencia y Contingencia para Derrames de Aceites usados en la UPI Perdomo</t>
  </si>
  <si>
    <t>Capacitaciones relacionadas con el Plan de Emergencia y Contingencia para Derrames de Aceites usados en la UPI Perdomo realizadas / Capacitaciones relacionadas con el Plan de Emergencia y Contingencia para Derrames de Aceites usados en la UPI Perdomo programadas (2)</t>
  </si>
  <si>
    <t>Actas de reunión y listados de asistencia de las capacitaciones relacionadas con el Plan de Emergencia y Contingencia para Derrames de Aceites usados en la UPI Perdomo</t>
  </si>
  <si>
    <t>PMSDA-2022-009</t>
  </si>
  <si>
    <t>Realizar la recolección de Aceites usados, generados en los talleres de la UPI Perdomo, suministrando el contenedor adecuado para su almacenamiento</t>
  </si>
  <si>
    <t>Recolección de Aceites usados, generados en los talleres de la UPI Perdomo, suministrando el contenedor adecuado para su almacenamiento</t>
  </si>
  <si>
    <t>Recolecciones de Aceites usados, generados en los talleres de la UPI Perdomo realizadas / Recolecciones de Aceites usados, generados en los talleres de la UPI Perdomo solicitadas</t>
  </si>
  <si>
    <t>Manifiestos de recolección de Aceites usados, generados en los talleres de la UPI Perdomo</t>
  </si>
  <si>
    <t>PMSDA-2022-010</t>
  </si>
  <si>
    <t>Realizar revisión bimestral para verificar el adecuado manejo (acopio y etiquetado), de los aceites usados en los diferentes talleres de la UPI Perdomo.</t>
  </si>
  <si>
    <t>Revisiones Bimestrales para verificar el adecuado manejo (acopio y etiquetado), de los aceites usados en los diferentes talleres de la UPI Perdomo.</t>
  </si>
  <si>
    <t>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t>
  </si>
  <si>
    <t>6 Actas de revisión para verificar el adecuado manejo (acopio y etiquetado), de los aceites usados en los diferentes talleres de la UPI Perdomo.</t>
  </si>
  <si>
    <t>PMSDA-2022-011</t>
  </si>
  <si>
    <t>2022H73</t>
  </si>
  <si>
    <t>El aviso de publicidad exterior visual con descripción "Alcaldía Mayor de Bogotá D.C. IDIPRON - Unidad Educativa El Perdomo" carece de registro correspondiente.
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t>
  </si>
  <si>
    <t>No se ha solicitado el desmonte de dicho aviso al área correspondiente</t>
  </si>
  <si>
    <t>Realizar la legalización del aviso ubicado en la fachada del bloque A de la UPI Perdomo</t>
  </si>
  <si>
    <t>Legalización de aviso exterior de la UPI Perdomo</t>
  </si>
  <si>
    <t>(Legalización de aviso exterior de la UPI Perdomo realizada / Legalización del aviso exterior de la UPI Perdomo programada)*100%</t>
  </si>
  <si>
    <t>Legalización de aviso exterior de la UPI Perdomo realizada</t>
  </si>
  <si>
    <t>PMSDA-2022-012</t>
  </si>
  <si>
    <t>Crear y socializar el Manual de Publicidad Exterior Visual del IDIPRON</t>
  </si>
  <si>
    <t>Creación y socialización del Manual de Publicidad Exterior Visual del IDIPRON</t>
  </si>
  <si>
    <t>(Creación y socialización del Manual de Publicidad Exterior Visual realizada / Creación y socialización del Manual de Publicidad Exterior Visual programada)*100%</t>
  </si>
  <si>
    <t xml:space="preserve">Manual de Publicidad Exterior Visual oficializado y socializado
Correo de oficializacion del manual </t>
  </si>
  <si>
    <t>PMSDA-2022-013</t>
  </si>
  <si>
    <t>2022H74</t>
  </si>
  <si>
    <t>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t>
  </si>
  <si>
    <t>No se efectuó seguimiento adecuado a los residuos generados por el taller académico de serigrafía</t>
  </si>
  <si>
    <t>Solicitar y realizar la instalación de un sistema de desagüe en la poceta del cuarto oscuro del taller de serigrafía de la UPI Perdomo, con el fin de extraer el agua contaminada</t>
  </si>
  <si>
    <t>Adecuación del sistema de desagüe de la poceta de la UPI Perdomo</t>
  </si>
  <si>
    <t>(Solicitud e instalación del sistema de desagüe de la poceta de la UPI Perdomo realizada / Solicitud e instalación del sistema de desagüe de la poceta de la UPI Perdomo programada)*100%</t>
  </si>
  <si>
    <t xml:space="preserve">Pantallazo de solicitud de instalación del sistema de desagüe de la poceta de la UPI Perdomo realizada y Formato de Control de Inspección y Ejecución de Mantenimiento de Bienes e Infraestructura  A-MBI-FT-007 </t>
  </si>
  <si>
    <t>PMSDA-2022-014</t>
  </si>
  <si>
    <t>Realizar la toma y análisis de muestras de aguas residuales con posterioridad a la adecuación del sistema de desagüe y reportar los resultados de la caracterización de vertimientos de aguas residuales no domésticas a la EAAB</t>
  </si>
  <si>
    <t>Toma y reporte de resultados del análisis de muestras de aguas residuales</t>
  </si>
  <si>
    <t>(Toma y reporte de resultados del análisis de muestras de aguas residuales realizada / Toma y reporte de resultados del análisis de muestras de aguas residuales programada)*100%</t>
  </si>
  <si>
    <t>Informes de resultados de la toma y reporte de resultados del análisis de muestras de aguas residuales y constancias de reporte de resultados a la EAAB</t>
  </si>
  <si>
    <t>PMSDA-2022-015</t>
  </si>
  <si>
    <t>2022H75</t>
  </si>
  <si>
    <t>La entidad no proporcionó, ni entregó oportunamente a la SDA, los reportes e informes relacionados con: 
Procedimiento de identificación de requisitos legales, 
Informe de información institucional (corte31/07/2021)
Cargue del acuerdo de corresponsabilidad en el informe de información institucional (corte 31/07/2021)
Verificación (31/07/2021)
Huella de carbono para la vigencia 2021 (corte31/01/2022), conforme a la guía establecida y expedida por esta autoridad ambiental. 
Reportes de las emisiones generadas en la vigencia 2021, conforme a las actividades misionales y transversales desarrolladas. 
 Cargue y reporte del formulario y documento electrónico de la huella de carbono de la vigencia 2020 y 2021, de acuerdo con la normatividad ambiental vigente y aplicable.
Adicionalmente, entregó extemporáneamente la respuesta a la solicitud de información, de acuerdo con los lineamientos establecidos.</t>
  </si>
  <si>
    <t>Se desconocía la periodicidad y la forma en que debía realizarse el cargue de algunos reportes e informes.</t>
  </si>
  <si>
    <t>Realizar oportunamente el cargue y la entrega de los reportes e informes requeridos por la Secretaría Distrital de Ambiente, de acuerdo a la resolución 242 de 2014, artículo 20</t>
  </si>
  <si>
    <t>Cargue y entrega oportuna de los reportes e informes requeridos por la Secretaría Distrital de Ambiente</t>
  </si>
  <si>
    <t>Número de reportes e informes cargados y entregados oportunamente a la SDA / Número de reportes e informes que deben ser cargados y entregados oportunamente a la SDA (12)</t>
  </si>
  <si>
    <t xml:space="preserve">Captura y/o impresión de pantalla de la constancia del cargue y entrega oportuna de los reportes e informes requeridos por la Secretaría Distrital de Ambiente
</t>
  </si>
  <si>
    <t>PMSDA-2022-016</t>
  </si>
  <si>
    <t>Elaborar un Manual de Operaciones de Gestión Ambiental donde se establezca el lineamiento para la presentación de información y la verificación de la publicación efectiva de la misma</t>
  </si>
  <si>
    <t xml:space="preserve">Creación y socialización del Manual de Operaciones de Gestión Ambiental </t>
  </si>
  <si>
    <t>(Creación y socialización del Manual de Operaciones de Gestión Ambiental realizadas / Creación y socialización del Manual de Operaciones de Gestión Ambiental programadas)*100%</t>
  </si>
  <si>
    <t>Manual de Operaciones de Gestión Ambiental oficializado y socializado
Correo de oficializacion del manual</t>
  </si>
  <si>
    <t>PMSDA-2022-017</t>
  </si>
  <si>
    <t>2022H76</t>
  </si>
  <si>
    <t>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t>
  </si>
  <si>
    <t>El Gestor Ambiental de la entidad, sólo presenta el informe de seguimiento y evaluación a las actividades del PIGA, a la Oficina Asesora de Planeación y no ante el Comité de Gestión y Desempeño</t>
  </si>
  <si>
    <t>Solicitar y presentar ante  al Comité de Gestión y Desempeño el seguimiento y evaluación a las actividades establecidas en el Plan Institucional de Gestión Ambiental PIGA.</t>
  </si>
  <si>
    <t>Seguimiento y evaluación a las actividades propuestas en el Plan de Acción anual PIGA con la participación del Gestor Ambiental</t>
  </si>
  <si>
    <t>(Número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t>
  </si>
  <si>
    <t>pantallazos de solicitudes enviadas a través de correo electrónico y actas de reunión del Comité de Gestión y Desempeño en las cuales se presente el informe de seguimiento y evaluación a las actividades del PIGA con la participación del Gestor Ambiental</t>
  </si>
  <si>
    <t>PMSDA-2022-018</t>
  </si>
  <si>
    <t>2022H77</t>
  </si>
  <si>
    <t>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t>
  </si>
  <si>
    <t>No se efectuó un adecuado seguimiento a las observaciones correspondientes a los requerimientos normativos relacionados con la gestión de residuos ordinarios, peligrosos, especiales, publicidad exterior visual y vertimientos</t>
  </si>
  <si>
    <t>Realizar revisiones Bimestrales en la Sede Administrativa calle 61 y la UPI Perdomo,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</si>
  <si>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</si>
  <si>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t>
  </si>
  <si>
    <t>Actas de revisiones Bimestrales para verificar que se cumpla con los requerimientos normativos relacionados con la gestión de residuos ordinarios, peligrosos, especiales, publicidad exterior visual y vertimientos</t>
  </si>
  <si>
    <t>PMSDA-2022-019</t>
  </si>
  <si>
    <t>2022H78</t>
  </si>
  <si>
    <t>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
La entidad no ejecutó dos de los diez (10) controles operacionales proyectados en la matriz MIAVIA</t>
  </si>
  <si>
    <t>No se cumplió con el lineamiento en el Manual Integral de Gestión de Residuos, de realizar el diagnóstico una vez al año</t>
  </si>
  <si>
    <t xml:space="preserve">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t>
  </si>
  <si>
    <t>Diagnósticos de acuerdo a la matriz de aspectos e impactos ambientales y matriz legal ambiental</t>
  </si>
  <si>
    <t>Número de diagnósticos realizados / Número diagnósticos programados ((2)*100%)</t>
  </si>
  <si>
    <t xml:space="preserve"> 2 formatos MATRIZ DE IDENTIFICACIÓN, EVALUACION Y CONTROL DE ASPECTOS E IMPACTOS AMBIENTALES A-GAM-FT-025 diligenciados</t>
  </si>
  <si>
    <t>PMSDA-2022-020</t>
  </si>
  <si>
    <t>2022H79</t>
  </si>
  <si>
    <t>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t>
  </si>
  <si>
    <t>No se cuenta con el  "Procedimiento de identificación de requisitos legales" ni con la matriz asociada</t>
  </si>
  <si>
    <t>Crear y efectuar el cargue del "Procedimiento de identificación de requisitos legales" de acuerdo con lo establecido en la normatividad ambiental vigente y aplicable</t>
  </si>
  <si>
    <t>Creación y cargue del "Procedimiento de identificación de requisitos legales"</t>
  </si>
  <si>
    <t>(Oficialización y reporte del Procedimiento de identificación de requisitos legales realizada / Oficialización y reporte del Procedimiento de identificación de requisitos legales programada)*100%</t>
  </si>
  <si>
    <t>Procedimiento de identificación de requisitos legales oficializado y constancia de reporte del mismo en la plataforma de la SDA
Correo de oficializacion</t>
  </si>
  <si>
    <t>PMSDA-2022-021</t>
  </si>
  <si>
    <t>Crear y efectuar el cargue de la "Matriz de requisitos legales" de acuerdo con lo establecido en la normatividad ambiental vigente y aplicable</t>
  </si>
  <si>
    <t>Creación y cargue de la "Matriz de requisitos legales"</t>
  </si>
  <si>
    <t>(Oficialización y reporte de la Matriz de requisitos legales realizada / Oficialización y reporte de la Matriz de requisitos legales programada)*100%</t>
  </si>
  <si>
    <t>Matriz de requisitos legales oficializada y constancia de reporte de la misma en la plataforma de la SDA
Correo de oficializacion</t>
  </si>
  <si>
    <t>PMSDA-2022-022</t>
  </si>
  <si>
    <t>2022H80</t>
  </si>
  <si>
    <t>La entidad no incluyó en el análisis e identificación riesgos relacionados con la gestión de residuos con características de peligrosidad.</t>
  </si>
  <si>
    <t>Si bien la matriz de riesgos fue actualizada, es necesario efectuar el seguimiento correspondiente</t>
  </si>
  <si>
    <t>Realizar seguimiento cuatrimestral al riesgo: "Incumplimiento de los lineamientos legales y operacionales para realizar la gestión integral de todas las corrientes de residuos generadas en las sedes del IDIPRON".</t>
  </si>
  <si>
    <t xml:space="preserve">Seguimiento cuatrimestral al riesgo "Incumplimiento de los lineamientos legales y operacionales para realizar la gestión integral de todas las corrientes de residuos generadas en las sedes del IDIPRON". </t>
  </si>
  <si>
    <t>Seguimientos cuatrimestrales al riesgo "Incumplimiento de los lineamientos legales y operacionales para realizar la gestión integral de todas las corrientes de residuos generadas en las sedes del IDIPRON" realizados / Seguimientos cuatrimestrales al riesgo "Incumplimiento de los lineamientos legales y operacionales para realizar la gestión integral de todas las corrientes de residuos generadas en las sedes del IDIPRON" programados((3)*100%)</t>
  </si>
  <si>
    <t>Reportes de monitoreo de riesgos del área realizados</t>
  </si>
  <si>
    <t>PMSDA-2022-023</t>
  </si>
  <si>
    <t>2022H81</t>
  </si>
  <si>
    <t>La entidad no cumplió con la meta planteada en el PIGA con respecto al Programa de uso eficiente del agua, específicamente en las siguientes actividades: 
-No se incluyeron las sedes Centro de Acopio San Blas y Arborizadora Alta para Desarrollar sensibilizaciones para disminución de consumos
-Instalar sistemas de captación y reutilización de agua lluvia (sedes Perdomo y la 32).</t>
  </si>
  <si>
    <t>Si bien se realizaron los ajustes correspondientes a la eliminación de dichas sedes, no se comunicó la actualización para el reporte del cumplimiento de las metas</t>
  </si>
  <si>
    <t>Realizar la retransmisión del Plan de Acción Ambiental a la Secretaría de Ambiente en el cual se incluyan las modificaciones al Programa de uso eficiente del agua</t>
  </si>
  <si>
    <t>Retransmisión del Plan de Acción Ambiental a la Secretaría de Ambiente</t>
  </si>
  <si>
    <t>Retransmisión del Plan de Acción Ambiental a la Secretaría de Ambiente realizada (1)</t>
  </si>
  <si>
    <t>Captura y/o impresión de pantalla de la constancia del cargue y entrega oportuna del reporte del Plan de acción Ambiental en la Secretaria Distrital de Ambiente.</t>
  </si>
  <si>
    <t>PMSDA-2022-024</t>
  </si>
  <si>
    <t>2022H82</t>
  </si>
  <si>
    <t>La entidad no presentó, ni remitió soportes que permitieran verificar la instalación de sistemas ahorradores de agua en grifos y sanitarios durante la vigencia.</t>
  </si>
  <si>
    <t>El proceso de gestión ambiental no realiza la intervención, sólo realiza la solicitud y verificación final</t>
  </si>
  <si>
    <t>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t>
  </si>
  <si>
    <t>Manual de Operaciones de Gestión Ambiental oficializado y socializado con los lineamientos para la elaboración de las actas de identificación y verificación de adecuaciones locativas que mejoren el desempeño ambiental de la entidad
Correo de oficializacion</t>
  </si>
  <si>
    <t>PMSDA-2022-025</t>
  </si>
  <si>
    <t>2022H83</t>
  </si>
  <si>
    <t>Dentro de los informes de seguimiento trimestrales a los consumos de agua y energía, no se incluyó la sede Centro de Acopio San Blas</t>
  </si>
  <si>
    <t>La sede Centro de Acopio San Blas, no se encontraba habilitada y en operación con población de NNAJ</t>
  </si>
  <si>
    <t>Elaborar un Manual de Operaciones de Gestión Ambiental donde se establezca que en los informes de seguimiento trimestrales a los consumos de agua y energía, sólo se tendrán en cuenta las sedes y UPIs de la entidad habilitadas y en operación con población de NNAJ</t>
  </si>
  <si>
    <t>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
Correo de oficializacion</t>
  </si>
  <si>
    <t>PMSDA-2022-026</t>
  </si>
  <si>
    <t>2022H84</t>
  </si>
  <si>
    <t>Se desarrollaron sensibilizaciones para la disminución de consumos de energía eléctrica, en dieciséis (16) de las veintiún (21) sedes concertadas para la vigencia 2021. No se incluyeron las sedes Centro de Acopio San Blas, UPI Bosa, Perdomo, Casa Belén y Arborizadora Alta.</t>
  </si>
  <si>
    <t>Algunas sedes no se encontraban habilitadas y en operación con población de NNAJ</t>
  </si>
  <si>
    <t>Realizar capacitaciones para la disminución de consumos de energía eléctrica en las sedes administrativas y UPIs habilitadas y en operación con población de NNAJ</t>
  </si>
  <si>
    <t>Capacitaciones para la disminución de consumos de energía eléctrica</t>
  </si>
  <si>
    <t>(Número de capacitaciones para la disminución de consumos de energía eléctrica realizadas / Número de capacitaciones para la disminución de consumos de energía eléctrica programadas (16))*100%</t>
  </si>
  <si>
    <t>Actas de capacitaciones para la disminución de consumos de energía eléctrica</t>
  </si>
  <si>
    <t>PMSDA-2022-027</t>
  </si>
  <si>
    <t>Elaborar un Manual de Operaciones de Gestión Ambiental donde se establezca que para las capacitaciones y sensibilizaciones, sólo se tendrán en cuenta las sedes y UPIs de la entidad habilitadas y en operación con población de NNAJ</t>
  </si>
  <si>
    <t>Manual de Operaciones de Gestión Ambiental oficializado y socializado donde se establezca que para las capacitaciones y sensibilizaciones, sólo se tendrán en cuenta las sedes y UPIs de la entidad habilitadas y en operación con población de NNAJ
Correo de oficializacion</t>
  </si>
  <si>
    <t>PMSDA-2022-028</t>
  </si>
  <si>
    <t>2022H85</t>
  </si>
  <si>
    <t>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t>
  </si>
  <si>
    <t>Realizar inventario de las instalaciones lumínicas de las sedes administrativas y UPIs habilitadas y en operación con población de NNAJ</t>
  </si>
  <si>
    <t xml:space="preserve"> Remisión de inventario de las instalaciones lumínicas de las sedes administrativas y UPIs habilitadas y en operación con población de NNAJ</t>
  </si>
  <si>
    <t>(Número de sedes y UPIs incluidas dentro de los inventarios de instalaciones lumínicas realizados / Número de sedes y UPIs incluidas dentro de los inventarios de instalaciones lumínicas programados (16))*100%</t>
  </si>
  <si>
    <t>Inventarios de instalaciones lumínicas realizados</t>
  </si>
  <si>
    <t>PMSDA-2022-029</t>
  </si>
  <si>
    <t>Elaborar un Manual de Operaciones de Gestión Ambiental donde se establezca que para realizar los inventario de las instalaciones lumínicas e hidro sanitarias, sólo se tendrán en cuenta las sedes y UPIs de la entidad habilitadas y en operación con población de NNAJ</t>
  </si>
  <si>
    <t>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
Correo de oficializacion</t>
  </si>
  <si>
    <t>PMSDA-2022-030</t>
  </si>
  <si>
    <t>2022H86</t>
  </si>
  <si>
    <t>Se desarrollaron sensibilizaciones para el manejo integral de los residuos, en dieciséis (17) de las veintiún (21) sedes concertadas para la vigencia 2021. No se incluyeron las sedes Centro de Acopio San Blas, UPI La 27, Liberia  y Arborizadora Alta.</t>
  </si>
  <si>
    <t>Realizar capacitaciones para el manejo integral de los residuos en las sedes administrativas y UPIs habilitadas y en operación con población de NNAJ</t>
  </si>
  <si>
    <t>Capacitaciones para el manejo integral de los residuos</t>
  </si>
  <si>
    <t>(Número de capacitaciones para el manejo integral de los residuos realizadas / Número de capacitaciones para el manejo integral de los residuos programadas (16))*100%</t>
  </si>
  <si>
    <t>PMSDA-2022-031</t>
  </si>
  <si>
    <t>PMSDA-2022-032</t>
  </si>
  <si>
    <t>2022H87</t>
  </si>
  <si>
    <t>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t>
  </si>
  <si>
    <t>Al no contar con lineamientos para la formulación de indicadores, no fue posible incluir los volúmenes de generación per cápita dentro de los informes presentados</t>
  </si>
  <si>
    <t>Realizar dos informes de seguimiento semestrales a la generación de residuos relacionando valores per cápita por sede</t>
  </si>
  <si>
    <t xml:space="preserve">Informes de seguimiento semestrales a la generación de residuos </t>
  </si>
  <si>
    <t>Informes de seguimiento semestrales a la generación de residuos relacionando valores per cápita por sede realizados / Informes de seguimiento semestrales a la generación de residuos relacionando valores per cápita por sede programados (4)</t>
  </si>
  <si>
    <t>Informes de seguimiento semestrales a la generación de residuos relacionando valores per cápita por sede realizados</t>
  </si>
  <si>
    <t>PMSDA-2022-033</t>
  </si>
  <si>
    <t>2022H88</t>
  </si>
  <si>
    <t>La entidad realizó tres (3) de las cuatro (4) adecuaciones proyectadas, relacionadas con espacios de almacenamiento de residuos de las sedes UPI La Rioja, Calle 61 y Calle 63, si embargo no realizo la adecuación de la UPI Oasis.</t>
  </si>
  <si>
    <t xml:space="preserve">No se realizó la retransmisión del Plan de Acción Ambiental a la Secretaría de Ambiente </t>
  </si>
  <si>
    <t>Realizar la retransmisión del Plan de Acción Ambiental a la Secretaría de Ambiente en la cual se incluyan las modificaciones realizadas a las adecuaciones relacionadas con espacios de almacenamiento de residuos</t>
  </si>
  <si>
    <t>Registro de retransmisión del Plan de acción Ambiental (Correo electrónico)</t>
  </si>
  <si>
    <t>PMSDA-2022-034</t>
  </si>
  <si>
    <t>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Correo de oficializacion</t>
  </si>
  <si>
    <t>PMSDA-2022-035</t>
  </si>
  <si>
    <t>2022H89</t>
  </si>
  <si>
    <t xml:space="preserve">La entidad no garantiza la segregación en la fuente en las sedes Calle 61 y UPI Perdomo, debido a que se evidencia mezcla de residuos aprovechables y no aprovechables en las canecas, puntos ecológicos y deposito de residuos. </t>
  </si>
  <si>
    <t>El alcance de los procesos de capacitación en manejo integral de residuos, no cubre a la ciudadanía</t>
  </si>
  <si>
    <t>(Número de capacitaciones para el manejo integral de los residuos realizadas / Número de capacitaciones para el manejo integral de los residuos programadas ((16)*100%)</t>
  </si>
  <si>
    <t>Actas y listados de asistencia de capacitaciones para el manejo integral de los residuos y actas de asistencia</t>
  </si>
  <si>
    <t>PMSDA-2022-036</t>
  </si>
  <si>
    <t>2022H90</t>
  </si>
  <si>
    <t>La entidad cuenta con sitios físicos para el almacenamiento temporal de residuos en las sedes UPI Perdomo y Sede Administrativa Calle 61. No cumple con la separación de áreas por tipo de residuos (aprovechables y no aprovechables), Señalización, recipientes de almacenamiento.
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"Las hojas de seguridad solo daban cobertura a luminarias y tóneres".
UPI Perdomo: La UPI Perdomo cuenta con dos espacios de almacenamiento de residuos o desechos peligrosos (administrativos y hospitalarios), ubicados en el área de salida de vehículos, los mismos cumplen parcialmente con las condiciones operativas y locativas requeridas, considerando:
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
HOSPITALARIOS: Ausencia de kit de derrame, balanza y estibas, se identificaron bolsas con residuos biosanitarios directamente sobre el suelo, no se identificó matriz de compatibilidad, hojas de seguridad ni registros de recepción y despacho.</t>
  </si>
  <si>
    <t>No se ha realizado el proceso de contratación para llevar a cabo la señalización de los espacios de almacenamiento temporal de residuos en la Sede Administrativa Calle 61 y la UPI Perdomo</t>
  </si>
  <si>
    <t>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t>
  </si>
  <si>
    <t>Adecuación de los depósitos de residuos</t>
  </si>
  <si>
    <t>Número de depósitos de residuos adecuados con los estándares establecidos en el marco normativo ambiental / Número de depósitos de residuos programados para adecuar, con los estándares establecidos en el marco normativo ambiental ((2)*100%)</t>
  </si>
  <si>
    <t>Actas de  reunión donde se registre la adecuación de los depósitos de residuos con los estándares establecidos en el marco normativo ambiental</t>
  </si>
  <si>
    <t>PMSDA-2022-037</t>
  </si>
  <si>
    <t>2022H91</t>
  </si>
  <si>
    <t xml:space="preserve">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t>
  </si>
  <si>
    <t>Ya no se producen elementos en asbesto, en virtud de ello, no se incluye dentro de los contratos una cláusula que haga referencia a ello</t>
  </si>
  <si>
    <t>Incluir dentro de los procesos contractuales de bienes y servicios del área mantenimiento de bienes, cláusulas normativas relacionadas con la prohibición del uso de elementos y productos que contengan la fibra de asbesto y/o sus derivados</t>
  </si>
  <si>
    <t>Inclusión de cláusulas normativas relacionadas con la prohibición del uso de elementos y productos que contengan la fibra de asbesto y/o sus derivados en los procesos contractuales de bienes y servicios del área mantenimiento de bienes</t>
  </si>
  <si>
    <t>(Número de procesos contractuales de bienes y servicios de mantenimiento de bienes a los que se incluyó cláusula sobre prohibición de asbesto / Número de procesos contractuales de bienes y servicios de mantenimiento de bienes)*100%</t>
  </si>
  <si>
    <t>Contratos (Minutas de Contrato y Aceptaciones  de Ofertas) de bienes y servicios del área mantenimiento de bienes que incluyen  clausulas normativas relacionadas con la prohibición del uso de elementos y productos que contengan la fibra de asbesto y/o sus derivados</t>
  </si>
  <si>
    <t>La acción cuenta con tiempo de ejecución hasta el 30/08/2023.</t>
  </si>
  <si>
    <t>PMSDA-2022-038</t>
  </si>
  <si>
    <t>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t>
  </si>
  <si>
    <t>Actualización de la Política de Compras Verdes</t>
  </si>
  <si>
    <t>(Actualización de la Política de Compras Verdes realizada / Actualización de la Política de Compras Verdes programada)*100%</t>
  </si>
  <si>
    <t>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
Correo de oficializacion de politica de compras verdes
Listas de asistencia y Actas  de la socializacion</t>
  </si>
  <si>
    <t>PMSDA-2022-039</t>
  </si>
  <si>
    <t>2022H92</t>
  </si>
  <si>
    <t>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t>
  </si>
  <si>
    <t>El lineamiento de incluír las cláusulas ambientales no estaba formalizado en un documento que permitiera proyectarlo a las siguientes vigencias</t>
  </si>
  <si>
    <t>Realizar seguimiento a las solicitudes de conceptos ambientales  radicadas a través de la mesa de ayuda de gestion ambiental de los procesos de contratacion de bienes y servicios que deben contener este tipo de obligaciones.</t>
  </si>
  <si>
    <t xml:space="preserve"> (N°  de solicitudes de clausulas ambientales atendidas / N°  de solicitudes de clausulas ambientales recibidas) *100%</t>
  </si>
  <si>
    <t>Reporte de la Mesa de Ayuda de Gestion Ambiental frente al servicios de clausulas ambientales.</t>
  </si>
  <si>
    <t>PMSDA-2022-040</t>
  </si>
  <si>
    <t>2022H93</t>
  </si>
  <si>
    <t>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t>
  </si>
  <si>
    <t>No se tiene establecido ningun lineamiento  para la presentación de información y la verificación de la publicación efectiva de la misma</t>
  </si>
  <si>
    <t>Manual de Operaciones de Gestión Ambiental oficializado
Correo de oficializacion de politica de compras verdes
Listas de asistencia y Actas de la socializacion</t>
  </si>
  <si>
    <t>FECHA2</t>
  </si>
  <si>
    <t>Cuenta de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</si>
</sst>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yyyy/mm/dd"/>
  </numFmts>
  <fonts count="80" x14ac:knownFonts="1">
    <font>
      <sz val="11"/>
      <color theme="1"/>
      <name val="Calibri"/>
      <family val="2"/>
      <scheme val="minor"/>
    </font>
    <font>
      <sz val="8"/>
      <name val="Calibri"/>
      <family val="2"/>
      <scheme val="minor"/>
    </font>
    <font>
      <sz val="11"/>
      <color indexed="8"/>
      <name val="Calibri"/>
      <family val="2"/>
      <scheme val="minor"/>
    </font>
    <font>
      <sz val="10"/>
      <name val="Arial"/>
      <family val="2"/>
    </font>
    <font>
      <b/>
      <sz val="20"/>
      <color theme="1"/>
      <name val="Calibri"/>
      <family val="2"/>
      <scheme val="minor"/>
    </font>
    <font>
      <sz val="11"/>
      <color rgb="FF000000"/>
      <name val="Calibri"/>
      <family val="2"/>
      <scheme val="minor"/>
    </font>
    <font>
      <b/>
      <sz val="10"/>
      <name val="Arial"/>
      <family val="2"/>
    </font>
    <font>
      <i/>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u/>
      <sz val="10"/>
      <name val="Arial"/>
      <family val="2"/>
    </font>
    <font>
      <sz val="11"/>
      <name val="Calibri"/>
      <family val="2"/>
      <scheme val="minor"/>
    </font>
    <font>
      <sz val="10"/>
      <color rgb="FF000000"/>
      <name val="Arial"/>
      <family val="2"/>
    </font>
    <font>
      <sz val="10"/>
      <color theme="1"/>
      <name val="Arial"/>
      <family val="2"/>
    </font>
    <font>
      <sz val="8"/>
      <name val="Times New Roman"/>
      <family val="1"/>
    </font>
    <font>
      <b/>
      <sz val="10"/>
      <color rgb="FF000000"/>
      <name val="Arial"/>
      <family val="2"/>
    </font>
    <font>
      <sz val="10"/>
      <color indexed="10"/>
      <name val="Arial"/>
      <family val="2"/>
    </font>
    <font>
      <sz val="10"/>
      <color indexed="8"/>
      <name val="Arial"/>
      <family val="2"/>
    </font>
    <font>
      <i/>
      <sz val="10"/>
      <color rgb="FF000000"/>
      <name val="Arial"/>
      <family val="2"/>
    </font>
    <font>
      <sz val="10"/>
      <color rgb="FFFF0000"/>
      <name val="Arial"/>
      <family val="2"/>
    </font>
    <font>
      <b/>
      <sz val="10"/>
      <color theme="0"/>
      <name val="Arial"/>
      <family val="2"/>
    </font>
    <font>
      <b/>
      <sz val="10"/>
      <color rgb="FFFFFFFF"/>
      <name val="Arial"/>
      <family val="2"/>
    </font>
    <font>
      <sz val="10"/>
      <name val="Times New Roman"/>
      <family val="1"/>
    </font>
    <font>
      <sz val="10"/>
      <color rgb="FF000000"/>
      <name val="Times New Roman"/>
      <family val="1"/>
    </font>
    <font>
      <sz val="10"/>
      <color rgb="FFFF0000"/>
      <name val="Times New Roman"/>
      <family val="1"/>
    </font>
    <font>
      <sz val="10"/>
      <name val="Calibri"/>
      <family val="2"/>
      <scheme val="minor"/>
    </font>
    <font>
      <b/>
      <sz val="10"/>
      <name val="Times New Roman"/>
      <family val="1"/>
    </font>
    <font>
      <b/>
      <sz val="16"/>
      <color theme="0"/>
      <name val="Arial"/>
      <family val="2"/>
    </font>
    <font>
      <sz val="9"/>
      <name val="Arial"/>
      <family val="2"/>
    </font>
    <font>
      <sz val="9"/>
      <color theme="1"/>
      <name val="Arial"/>
      <family val="2"/>
    </font>
    <font>
      <b/>
      <i/>
      <sz val="11"/>
      <color theme="1"/>
      <name val="Calibri"/>
      <family val="2"/>
      <scheme val="minor"/>
    </font>
    <font>
      <sz val="11"/>
      <color rgb="FF000000"/>
      <name val="Calibri"/>
      <family val="2"/>
    </font>
    <font>
      <sz val="11"/>
      <color rgb="FF000000"/>
      <name val="Calibri"/>
      <family val="2"/>
      <charset val="1"/>
    </font>
    <font>
      <sz val="10"/>
      <color theme="1"/>
      <name val="Calibri"/>
      <family val="2"/>
      <scheme val="minor"/>
    </font>
    <font>
      <b/>
      <sz val="14"/>
      <color rgb="FF000000"/>
      <name val="Calibri"/>
      <family val="2"/>
    </font>
    <font>
      <sz val="11"/>
      <color theme="1"/>
      <name val="Calibri"/>
      <family val="2"/>
      <charset val="1"/>
    </font>
    <font>
      <sz val="10"/>
      <name val="Calibri"/>
      <family val="2"/>
    </font>
    <font>
      <b/>
      <sz val="11"/>
      <color theme="0"/>
      <name val="Calibri"/>
      <family val="2"/>
      <scheme val="minor"/>
    </font>
    <font>
      <b/>
      <sz val="11"/>
      <color rgb="FFFFFFFF"/>
      <name val="Calibri"/>
      <family val="2"/>
      <scheme val="minor"/>
    </font>
    <font>
      <sz val="9"/>
      <color rgb="FF000000"/>
      <name val="Calibri"/>
      <family val="2"/>
      <scheme val="minor"/>
    </font>
    <font>
      <sz val="9"/>
      <color indexed="8"/>
      <name val="Calibri"/>
      <family val="2"/>
      <scheme val="minor"/>
    </font>
    <font>
      <sz val="9"/>
      <color rgb="FF000000"/>
      <name val="Arial"/>
      <family val="2"/>
    </font>
    <font>
      <sz val="10"/>
      <name val="Arial"/>
      <family val="2"/>
    </font>
    <font>
      <sz val="11"/>
      <color rgb="FF444444"/>
      <name val="Calibri"/>
      <family val="2"/>
    </font>
    <font>
      <sz val="11"/>
      <color rgb="FF444444"/>
      <name val="Calibri"/>
      <family val="2"/>
      <charset val="1"/>
    </font>
    <font>
      <sz val="8"/>
      <color theme="1"/>
      <name val="Arial"/>
      <family val="2"/>
    </font>
    <font>
      <sz val="11"/>
      <name val="Calibri"/>
      <family val="2"/>
    </font>
    <font>
      <u/>
      <sz val="10"/>
      <color theme="10"/>
      <name val="Arial"/>
      <family val="2"/>
    </font>
    <font>
      <sz val="10"/>
      <color theme="1"/>
      <name val="Times New Roman"/>
      <family val="1"/>
    </font>
    <font>
      <sz val="9"/>
      <color rgb="FF000000"/>
      <name val="Calibri"/>
      <family val="2"/>
    </font>
    <font>
      <sz val="11"/>
      <color rgb="FFFF0000"/>
      <name val="Calibri"/>
      <family val="2"/>
      <scheme val="minor"/>
    </font>
    <font>
      <b/>
      <sz val="11"/>
      <name val="Calibri"/>
      <family val="2"/>
      <scheme val="minor"/>
    </font>
    <font>
      <i/>
      <sz val="11"/>
      <name val="Calibri"/>
      <family val="2"/>
      <scheme val="minor"/>
    </font>
    <font>
      <sz val="12"/>
      <name val="Calibri"/>
      <family val="2"/>
      <scheme val="minor"/>
    </font>
    <font>
      <b/>
      <sz val="10"/>
      <color theme="1"/>
      <name val="Arial"/>
      <family val="2"/>
    </font>
    <font>
      <b/>
      <u val="double"/>
      <sz val="11"/>
      <color rgb="FF000000"/>
      <name val="Calibri"/>
      <family val="2"/>
      <scheme val="minor"/>
    </font>
    <font>
      <i/>
      <sz val="11"/>
      <color rgb="FF000000"/>
      <name val="Calibri"/>
      <family val="2"/>
      <scheme val="minor"/>
    </font>
    <font>
      <b/>
      <i/>
      <u val="double"/>
      <sz val="11"/>
      <color rgb="FF000000"/>
      <name val="Calibri"/>
      <family val="2"/>
      <scheme val="minor"/>
    </font>
    <font>
      <sz val="9"/>
      <name val="Times New Roman"/>
      <family val="1"/>
    </font>
    <font>
      <sz val="11"/>
      <color rgb="FF000000"/>
      <name val="Calibri"/>
      <scheme val="minor"/>
    </font>
    <font>
      <b/>
      <sz val="11"/>
      <color rgb="FF000000"/>
      <name val="Calibri"/>
      <scheme val="minor"/>
    </font>
    <font>
      <b/>
      <sz val="11"/>
      <color rgb="FF000000"/>
      <name val="Calibri"/>
    </font>
    <font>
      <sz val="11"/>
      <color rgb="FF000000"/>
      <name val="Calibri"/>
    </font>
    <font>
      <b/>
      <u val="double"/>
      <sz val="11"/>
      <color rgb="FF000000"/>
      <name val="Calibri"/>
    </font>
    <font>
      <i/>
      <sz val="11"/>
      <color rgb="FF000000"/>
      <name val="Calibri"/>
    </font>
    <font>
      <b/>
      <sz val="10"/>
      <color rgb="FF000000"/>
      <name val="Arial"/>
    </font>
    <font>
      <sz val="10"/>
      <color rgb="FF000000"/>
      <name val="Arial"/>
    </font>
    <font>
      <u/>
      <sz val="11"/>
      <color rgb="FF000000"/>
      <name val="Calibri"/>
    </font>
    <font>
      <sz val="11"/>
      <color rgb="FF000000"/>
      <name val="Calibri"/>
      <charset val="1"/>
    </font>
    <font>
      <sz val="10"/>
      <name val="Calibri"/>
    </font>
    <font>
      <sz val="11"/>
      <color theme="1"/>
      <name val="Calibri"/>
    </font>
    <font>
      <b/>
      <i/>
      <sz val="11"/>
      <color rgb="FF000000"/>
      <name val="Calibri"/>
    </font>
    <font>
      <u/>
      <sz val="11"/>
      <color theme="1"/>
      <name val="Calibri"/>
      <family val="2"/>
      <scheme val="minor"/>
    </font>
    <font>
      <sz val="11"/>
      <color rgb="FF444444"/>
      <name val="Calibri"/>
    </font>
    <font>
      <i/>
      <sz val="11"/>
      <color rgb="FF444444"/>
      <name val="Calibri"/>
    </font>
    <font>
      <i/>
      <sz val="11"/>
      <color rgb="FF000000"/>
      <name val="Calibri"/>
      <family val="2"/>
    </font>
    <font>
      <b/>
      <i/>
      <u/>
      <sz val="11"/>
      <color rgb="FF000000"/>
      <name val="Calibri"/>
      <family val="2"/>
    </font>
    <font>
      <sz val="9"/>
      <color theme="1"/>
      <name val="Calibri"/>
      <family val="2"/>
      <scheme val="minor"/>
    </font>
  </fonts>
  <fills count="37">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0"/>
        <bgColor rgb="FF000000"/>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9" tint="-0.249977111117893"/>
        <bgColor indexed="64"/>
      </patternFill>
    </fill>
    <fill>
      <patternFill patternType="solid">
        <fgColor rgb="FFFFFFFF"/>
        <bgColor rgb="FF000000"/>
      </patternFill>
    </fill>
    <fill>
      <patternFill patternType="solid">
        <fgColor rgb="FFFFFFFF"/>
        <bgColor indexed="64"/>
      </patternFill>
    </fill>
    <fill>
      <patternFill patternType="solid">
        <fgColor theme="9" tint="0.39997558519241921"/>
        <bgColor indexed="64"/>
      </patternFill>
    </fill>
    <fill>
      <patternFill patternType="solid">
        <fgColor rgb="FFC00000"/>
        <bgColor rgb="FF000000"/>
      </patternFill>
    </fill>
    <fill>
      <patternFill patternType="solid">
        <fgColor rgb="FFFFD966"/>
        <bgColor rgb="FF000000"/>
      </patternFill>
    </fill>
    <fill>
      <patternFill patternType="solid">
        <fgColor rgb="FFC65911"/>
        <bgColor rgb="FF000000"/>
      </patternFill>
    </fill>
    <fill>
      <patternFill patternType="solid">
        <fgColor theme="8" tint="-0.499984740745262"/>
        <bgColor indexed="64"/>
      </patternFill>
    </fill>
    <fill>
      <patternFill patternType="solid">
        <fgColor rgb="FF660033"/>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rgb="FF203764"/>
        <bgColor rgb="FF000000"/>
      </patternFill>
    </fill>
    <fill>
      <patternFill patternType="solid">
        <fgColor rgb="FF800000"/>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800000"/>
        <bgColor rgb="FF000000"/>
      </patternFill>
    </fill>
    <fill>
      <patternFill patternType="solid">
        <fgColor rgb="FF00B050"/>
        <bgColor rgb="FF000000"/>
      </patternFill>
    </fill>
    <fill>
      <patternFill patternType="solid">
        <fgColor theme="7" tint="0.59999389629810485"/>
        <bgColor indexed="64"/>
      </patternFill>
    </fill>
    <fill>
      <patternFill patternType="solid">
        <fgColor rgb="FFFFC000"/>
        <bgColor rgb="FF000000"/>
      </patternFill>
    </fill>
    <fill>
      <patternFill patternType="solid">
        <fgColor theme="0"/>
      </patternFill>
    </fill>
    <fill>
      <patternFill patternType="solid">
        <fgColor theme="9" tint="0.59999389629810485"/>
        <bgColor indexed="64"/>
      </patternFill>
    </fill>
    <fill>
      <patternFill patternType="solid">
        <fgColor rgb="FFD9E1F2"/>
        <bgColor rgb="FFD9E1F2"/>
      </patternFill>
    </fill>
    <fill>
      <patternFill patternType="solid">
        <fgColor rgb="FFE2EFDA"/>
        <bgColor indexed="64"/>
      </patternFill>
    </fill>
    <fill>
      <patternFill patternType="solid">
        <fgColor rgb="FFC6E0B4"/>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rgb="FF8EA9DB"/>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rgb="FF203764"/>
      </left>
      <right style="thin">
        <color rgb="FF203764"/>
      </right>
      <top style="thin">
        <color rgb="FF203764"/>
      </top>
      <bottom style="thin">
        <color rgb="FF203764"/>
      </bottom>
      <diagonal/>
    </border>
    <border>
      <left/>
      <right style="thin">
        <color rgb="FF203764"/>
      </right>
      <top style="thin">
        <color rgb="FF203764"/>
      </top>
      <bottom style="thin">
        <color rgb="FF203764"/>
      </bottom>
      <diagonal/>
    </border>
    <border>
      <left style="thin">
        <color rgb="FF203764"/>
      </left>
      <right style="thin">
        <color rgb="FF203764"/>
      </right>
      <top/>
      <bottom style="thin">
        <color rgb="FF203764"/>
      </bottom>
      <diagonal/>
    </border>
    <border>
      <left/>
      <right style="thin">
        <color rgb="FF203764"/>
      </right>
      <top/>
      <bottom style="thin">
        <color rgb="FF203764"/>
      </bottom>
      <diagonal/>
    </border>
    <border>
      <left/>
      <right style="thin">
        <color indexed="64"/>
      </right>
      <top/>
      <bottom/>
      <diagonal/>
    </border>
    <border>
      <left/>
      <right/>
      <top style="thin">
        <color rgb="FF8EA9DB"/>
      </top>
      <bottom style="thin">
        <color rgb="FF8EA9DB"/>
      </bottom>
      <diagonal/>
    </border>
    <border>
      <left/>
      <right style="thin">
        <color indexed="64"/>
      </right>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203764"/>
      </left>
      <right/>
      <top/>
      <bottom style="thin">
        <color rgb="FF2037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203764"/>
      </top>
      <bottom style="thin">
        <color rgb="FF203764"/>
      </bottom>
      <diagonal/>
    </border>
    <border>
      <left/>
      <right/>
      <top/>
      <bottom style="thin">
        <color rgb="FF203764"/>
      </bottom>
      <diagonal/>
    </border>
    <border>
      <left/>
      <right style="thin">
        <color rgb="FF203764"/>
      </right>
      <top style="thin">
        <color rgb="FF2037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203764"/>
      </right>
      <top/>
      <bottom/>
      <diagonal/>
    </border>
    <border>
      <left style="thin">
        <color rgb="FF000000"/>
      </left>
      <right/>
      <top style="thin">
        <color rgb="FF000000"/>
      </top>
      <bottom style="thin">
        <color rgb="FF000000"/>
      </bottom>
      <diagonal/>
    </border>
  </borders>
  <cellStyleXfs count="7">
    <xf numFmtId="0" fontId="0" fillId="0" borderId="0"/>
    <xf numFmtId="0" fontId="2" fillId="0" borderId="0"/>
    <xf numFmtId="9" fontId="8" fillId="0" borderId="0" applyFont="0" applyFill="0" applyBorder="0" applyAlignment="0" applyProtection="0"/>
    <xf numFmtId="0" fontId="44" fillId="0" borderId="0"/>
    <xf numFmtId="0" fontId="3" fillId="0" borderId="0"/>
    <xf numFmtId="0" fontId="49" fillId="0" borderId="0" applyNumberFormat="0" applyFill="0" applyBorder="0" applyAlignment="0" applyProtection="0"/>
    <xf numFmtId="9" fontId="3" fillId="0" borderId="0" applyFont="0" applyFill="0" applyBorder="0" applyAlignment="0" applyProtection="0"/>
  </cellStyleXfs>
  <cellXfs count="1019">
    <xf numFmtId="0" fontId="0" fillId="0" borderId="0" xfId="0"/>
    <xf numFmtId="0" fontId="0" fillId="2" borderId="0" xfId="0" applyFill="1"/>
    <xf numFmtId="0" fontId="0" fillId="2" borderId="1" xfId="0" applyFill="1" applyBorder="1" applyAlignment="1">
      <alignment vertical="center" wrapText="1"/>
    </xf>
    <xf numFmtId="0" fontId="0" fillId="0" borderId="0" xfId="0" applyAlignment="1">
      <alignment wrapText="1"/>
    </xf>
    <xf numFmtId="0" fontId="3"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2" borderId="0" xfId="0" applyFill="1" applyAlignment="1">
      <alignment horizontal="left"/>
    </xf>
    <xf numFmtId="0" fontId="0" fillId="2" borderId="0" xfId="0" pivotButton="1" applyFill="1"/>
    <xf numFmtId="0" fontId="9" fillId="8" borderId="9" xfId="0" applyFont="1" applyFill="1" applyBorder="1" applyAlignment="1">
      <alignment horizontal="left"/>
    </xf>
    <xf numFmtId="0" fontId="9" fillId="8" borderId="9" xfId="0" applyFont="1" applyFill="1" applyBorder="1"/>
    <xf numFmtId="0" fontId="11" fillId="9" borderId="10" xfId="0" applyFont="1" applyFill="1" applyBorder="1" applyAlignment="1">
      <alignment vertical="center"/>
    </xf>
    <xf numFmtId="0" fontId="11" fillId="9" borderId="10" xfId="0" applyFont="1" applyFill="1" applyBorder="1" applyAlignment="1">
      <alignment horizontal="center" vertical="center"/>
    </xf>
    <xf numFmtId="0" fontId="0" fillId="5" borderId="0" xfId="0" applyFill="1" applyAlignment="1">
      <alignment horizontal="left"/>
    </xf>
    <xf numFmtId="0" fontId="0" fillId="0" borderId="0" xfId="0" applyAlignment="1">
      <alignment horizontal="left" wrapText="1"/>
    </xf>
    <xf numFmtId="9" fontId="0" fillId="0" borderId="0" xfId="2" applyFont="1"/>
    <xf numFmtId="0" fontId="5" fillId="0" borderId="0" xfId="0" applyFont="1" applyAlignment="1">
      <alignment wrapText="1"/>
    </xf>
    <xf numFmtId="0" fontId="0" fillId="0" borderId="0" xfId="0" pivotButton="1" applyAlignment="1">
      <alignment wrapText="1"/>
    </xf>
    <xf numFmtId="0" fontId="3"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justify"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xf>
    <xf numFmtId="0" fontId="3" fillId="7" borderId="1" xfId="0" applyFont="1" applyFill="1" applyBorder="1" applyAlignment="1">
      <alignment horizontal="justify" vertical="center" wrapText="1"/>
    </xf>
    <xf numFmtId="0" fontId="3" fillId="2" borderId="1" xfId="0" applyFont="1" applyFill="1" applyBorder="1" applyAlignment="1">
      <alignment horizontal="left" vertical="center" wrapText="1"/>
    </xf>
    <xf numFmtId="9" fontId="3" fillId="2" borderId="1" xfId="0" applyNumberFormat="1" applyFont="1" applyFill="1" applyBorder="1" applyAlignment="1">
      <alignment horizontal="center" vertical="center"/>
    </xf>
    <xf numFmtId="0" fontId="3" fillId="2" borderId="1" xfId="0" applyFont="1" applyFill="1" applyBorder="1" applyAlignment="1">
      <alignment horizontal="justify" vertical="center"/>
    </xf>
    <xf numFmtId="0" fontId="3" fillId="7" borderId="1" xfId="0" applyFont="1" applyFill="1" applyBorder="1" applyAlignment="1">
      <alignment horizontal="center" vertical="center" wrapText="1"/>
    </xf>
    <xf numFmtId="0" fontId="3" fillId="2" borderId="1" xfId="0" applyFont="1" applyFill="1" applyBorder="1" applyAlignment="1">
      <alignment horizontal="justify" vertical="center" wrapText="1" readingOrder="1"/>
    </xf>
    <xf numFmtId="0" fontId="3" fillId="7" borderId="1" xfId="0" applyFont="1" applyFill="1" applyBorder="1" applyAlignment="1" applyProtection="1">
      <alignment horizontal="center" vertical="center" wrapText="1"/>
      <protection locked="0"/>
    </xf>
    <xf numFmtId="0" fontId="0" fillId="2" borderId="1" xfId="0" applyFill="1" applyBorder="1"/>
    <xf numFmtId="0" fontId="0" fillId="2" borderId="1" xfId="0" applyFill="1" applyBorder="1" applyAlignment="1">
      <alignment horizontal="center" vertical="center"/>
    </xf>
    <xf numFmtId="9" fontId="0" fillId="2" borderId="1" xfId="0" applyNumberFormat="1" applyFill="1" applyBorder="1" applyAlignment="1">
      <alignment horizontal="center" vertical="center"/>
    </xf>
    <xf numFmtId="14" fontId="0" fillId="2" borderId="1" xfId="0" applyNumberFormat="1" applyFill="1" applyBorder="1" applyAlignment="1">
      <alignment horizontal="center" vertical="center"/>
    </xf>
    <xf numFmtId="0" fontId="3" fillId="7" borderId="1" xfId="0" applyFont="1" applyFill="1" applyBorder="1" applyAlignment="1">
      <alignment horizontal="center" vertical="center"/>
    </xf>
    <xf numFmtId="0" fontId="3" fillId="2" borderId="12" xfId="0" applyFont="1" applyFill="1" applyBorder="1" applyAlignment="1">
      <alignment horizontal="center" vertical="center" wrapText="1"/>
    </xf>
    <xf numFmtId="0" fontId="15" fillId="2" borderId="1" xfId="0" applyFont="1" applyFill="1" applyBorder="1" applyAlignment="1">
      <alignment horizontal="left" vertical="center" wrapText="1"/>
    </xf>
    <xf numFmtId="0" fontId="3" fillId="12"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0" fillId="2" borderId="1" xfId="0" applyFill="1" applyBorder="1" applyAlignment="1">
      <alignment horizontal="center" vertical="center" wrapText="1"/>
    </xf>
    <xf numFmtId="0" fontId="3"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14" fontId="3" fillId="0" borderId="1" xfId="0" applyNumberFormat="1" applyFont="1" applyBorder="1" applyAlignment="1">
      <alignment horizontal="center" vertical="center" wrapText="1"/>
    </xf>
    <xf numFmtId="0" fontId="3" fillId="11" borderId="1" xfId="0" applyFont="1" applyFill="1" applyBorder="1" applyAlignment="1">
      <alignment horizontal="justify" vertical="center" wrapText="1"/>
    </xf>
    <xf numFmtId="0" fontId="3" fillId="7" borderId="1" xfId="0" applyFont="1" applyFill="1" applyBorder="1" applyAlignment="1">
      <alignment vertical="center" wrapText="1"/>
    </xf>
    <xf numFmtId="0" fontId="3" fillId="2" borderId="1" xfId="0" applyFont="1" applyFill="1" applyBorder="1" applyAlignment="1">
      <alignment wrapText="1"/>
    </xf>
    <xf numFmtId="0" fontId="14" fillId="2" borderId="1" xfId="0" applyFont="1" applyFill="1" applyBorder="1" applyAlignment="1">
      <alignment horizontal="justify" vertical="center" wrapText="1"/>
    </xf>
    <xf numFmtId="0" fontId="15" fillId="0" borderId="1" xfId="0" applyFont="1" applyBorder="1" applyAlignment="1">
      <alignment vertical="center" wrapText="1"/>
    </xf>
    <xf numFmtId="0" fontId="15" fillId="2" borderId="1" xfId="0" applyFont="1" applyFill="1" applyBorder="1" applyAlignment="1">
      <alignment vertical="center" wrapText="1"/>
    </xf>
    <xf numFmtId="0" fontId="15" fillId="2" borderId="1" xfId="0" applyFont="1" applyFill="1" applyBorder="1" applyAlignment="1">
      <alignment wrapText="1"/>
    </xf>
    <xf numFmtId="0" fontId="15" fillId="0" borderId="1" xfId="0" applyFont="1" applyBorder="1" applyAlignment="1">
      <alignment wrapText="1"/>
    </xf>
    <xf numFmtId="0" fontId="14" fillId="0" borderId="1" xfId="0" applyFont="1" applyBorder="1" applyAlignment="1">
      <alignment horizontal="left" vertical="center" wrapText="1"/>
    </xf>
    <xf numFmtId="0" fontId="15" fillId="12" borderId="1" xfId="0" applyFont="1" applyFill="1" applyBorder="1" applyAlignment="1">
      <alignment vertical="center" wrapText="1"/>
    </xf>
    <xf numFmtId="0" fontId="15" fillId="2" borderId="1" xfId="0" applyFont="1" applyFill="1" applyBorder="1" applyAlignment="1">
      <alignment horizontal="center" vertical="center"/>
    </xf>
    <xf numFmtId="0" fontId="14" fillId="0" borderId="1" xfId="0" applyFont="1" applyBorder="1" applyAlignment="1">
      <alignment vertical="center" wrapText="1"/>
    </xf>
    <xf numFmtId="0" fontId="15" fillId="0" borderId="1" xfId="0" applyFont="1" applyBorder="1" applyAlignment="1">
      <alignment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3" fillId="0" borderId="1" xfId="0" applyFont="1" applyBorder="1" applyAlignment="1">
      <alignment horizontal="left" vertical="center" wrapText="1"/>
    </xf>
    <xf numFmtId="0" fontId="15"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14" fontId="3" fillId="0" borderId="1" xfId="0" applyNumberFormat="1" applyFont="1" applyBorder="1" applyAlignment="1">
      <alignment vertical="center"/>
    </xf>
    <xf numFmtId="14" fontId="14" fillId="0" borderId="1" xfId="0" applyNumberFormat="1" applyFont="1" applyBorder="1" applyAlignment="1">
      <alignment horizontal="center" vertical="center" wrapText="1"/>
    </xf>
    <xf numFmtId="14" fontId="15" fillId="2" borderId="1" xfId="0" applyNumberFormat="1" applyFont="1" applyFill="1" applyBorder="1" applyAlignment="1">
      <alignment horizontal="center" vertical="center"/>
    </xf>
    <xf numFmtId="9" fontId="15"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center" wrapText="1"/>
    </xf>
    <xf numFmtId="9" fontId="15" fillId="2" borderId="1" xfId="0" applyNumberFormat="1" applyFont="1" applyFill="1" applyBorder="1" applyAlignment="1">
      <alignment horizontal="center" vertical="center" wrapText="1"/>
    </xf>
    <xf numFmtId="0" fontId="15" fillId="0" borderId="1" xfId="0" applyFont="1" applyBorder="1" applyAlignment="1">
      <alignment horizontal="left" vertical="center" wrapText="1"/>
    </xf>
    <xf numFmtId="0" fontId="15" fillId="12" borderId="1" xfId="0" applyFont="1" applyFill="1" applyBorder="1" applyAlignment="1">
      <alignment horizontal="center" vertical="center" wrapText="1"/>
    </xf>
    <xf numFmtId="9" fontId="15" fillId="0" borderId="1" xfId="0" applyNumberFormat="1" applyFont="1" applyBorder="1" applyAlignment="1">
      <alignment horizontal="center" vertical="center"/>
    </xf>
    <xf numFmtId="14" fontId="15" fillId="0" borderId="1" xfId="0" applyNumberFormat="1" applyFont="1" applyBorder="1" applyAlignment="1">
      <alignment horizontal="center" vertical="center"/>
    </xf>
    <xf numFmtId="9" fontId="14" fillId="14" borderId="1" xfId="0" applyNumberFormat="1" applyFont="1" applyFill="1" applyBorder="1" applyAlignment="1">
      <alignment horizontal="center" vertical="center"/>
    </xf>
    <xf numFmtId="0" fontId="15" fillId="12" borderId="1" xfId="0" applyFont="1" applyFill="1" applyBorder="1" applyAlignment="1">
      <alignment horizontal="center" vertical="center"/>
    </xf>
    <xf numFmtId="9" fontId="15" fillId="12" borderId="1" xfId="0" applyNumberFormat="1" applyFont="1" applyFill="1" applyBorder="1" applyAlignment="1">
      <alignment horizontal="center" vertical="center"/>
    </xf>
    <xf numFmtId="9" fontId="15" fillId="12" borderId="1" xfId="0" applyNumberFormat="1"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14" fontId="15" fillId="19" borderId="1" xfId="0" applyNumberFormat="1" applyFont="1" applyFill="1" applyBorder="1" applyAlignment="1">
      <alignment horizontal="center" vertical="center"/>
    </xf>
    <xf numFmtId="0" fontId="15" fillId="19" borderId="1" xfId="0" applyFont="1" applyFill="1" applyBorder="1" applyAlignment="1">
      <alignment horizontal="center" vertical="center"/>
    </xf>
    <xf numFmtId="9" fontId="15" fillId="19" borderId="1" xfId="0" applyNumberFormat="1" applyFont="1" applyFill="1" applyBorder="1" applyAlignment="1">
      <alignment horizontal="center" vertical="center"/>
    </xf>
    <xf numFmtId="0" fontId="15" fillId="19" borderId="1" xfId="0" applyFont="1" applyFill="1" applyBorder="1" applyAlignment="1">
      <alignment vertical="center" wrapText="1"/>
    </xf>
    <xf numFmtId="0" fontId="15" fillId="19" borderId="1" xfId="0" applyFont="1" applyFill="1" applyBorder="1" applyAlignment="1">
      <alignment horizontal="left" vertical="center" wrapText="1"/>
    </xf>
    <xf numFmtId="0" fontId="22" fillId="20" borderId="1" xfId="0" applyFont="1" applyFill="1" applyBorder="1" applyAlignment="1">
      <alignment horizontal="center" vertical="center" wrapText="1"/>
    </xf>
    <xf numFmtId="0" fontId="22" fillId="22" borderId="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24" fillId="0" borderId="23" xfId="0" applyFont="1" applyBorder="1" applyAlignment="1">
      <alignment horizontal="center" vertical="center" wrapText="1"/>
    </xf>
    <xf numFmtId="0" fontId="15" fillId="0" borderId="12" xfId="0" applyFont="1" applyBorder="1" applyAlignment="1">
      <alignment horizontal="center" vertical="center" wrapText="1"/>
    </xf>
    <xf numFmtId="0" fontId="0" fillId="0" borderId="1" xfId="0" applyBorder="1"/>
    <xf numFmtId="0" fontId="29" fillId="20" borderId="0" xfId="0" applyFont="1" applyFill="1" applyAlignment="1">
      <alignment horizontal="center" vertical="center" wrapText="1"/>
    </xf>
    <xf numFmtId="0" fontId="0" fillId="12" borderId="1" xfId="0" applyFill="1" applyBorder="1"/>
    <xf numFmtId="0" fontId="29" fillId="23" borderId="0" xfId="0" applyFont="1" applyFill="1" applyAlignment="1">
      <alignment horizontal="center" vertical="center" wrapText="1"/>
    </xf>
    <xf numFmtId="0" fontId="6" fillId="24" borderId="13" xfId="0" applyFont="1" applyFill="1" applyBorder="1" applyAlignment="1">
      <alignment horizontal="center" vertical="center" wrapText="1"/>
    </xf>
    <xf numFmtId="0" fontId="6" fillId="24" borderId="14" xfId="0" applyFont="1" applyFill="1" applyBorder="1" applyAlignment="1">
      <alignment horizontal="center" vertical="center" wrapText="1"/>
    </xf>
    <xf numFmtId="0" fontId="6" fillId="24" borderId="15" xfId="0" applyFont="1" applyFill="1" applyBorder="1" applyAlignment="1">
      <alignment horizontal="center" vertical="center" wrapText="1"/>
    </xf>
    <xf numFmtId="0" fontId="6" fillId="24" borderId="22" xfId="0" applyFont="1" applyFill="1" applyBorder="1" applyAlignment="1">
      <alignment horizontal="center" vertical="center" wrapText="1"/>
    </xf>
    <xf numFmtId="0" fontId="6" fillId="24" borderId="20" xfId="0" applyFont="1" applyFill="1" applyBorder="1" applyAlignment="1">
      <alignment vertical="center" wrapText="1"/>
    </xf>
    <xf numFmtId="0" fontId="6" fillId="25" borderId="25" xfId="0" applyFont="1" applyFill="1" applyBorder="1" applyAlignment="1">
      <alignment horizontal="center" vertical="center" wrapText="1"/>
    </xf>
    <xf numFmtId="0" fontId="6" fillId="25" borderId="19" xfId="0" applyFont="1" applyFill="1" applyBorder="1" applyAlignment="1">
      <alignment horizontal="center" vertical="center" wrapText="1"/>
    </xf>
    <xf numFmtId="0" fontId="6" fillId="25" borderId="17" xfId="0" applyFont="1" applyFill="1" applyBorder="1" applyAlignment="1">
      <alignment horizontal="center" vertical="center" wrapText="1"/>
    </xf>
    <xf numFmtId="0" fontId="6" fillId="25" borderId="11" xfId="0" applyFont="1" applyFill="1" applyBorder="1" applyAlignment="1">
      <alignment horizontal="center" vertical="center" wrapText="1"/>
    </xf>
    <xf numFmtId="0" fontId="6" fillId="25" borderId="18" xfId="0" applyFont="1" applyFill="1" applyBorder="1" applyAlignment="1">
      <alignment horizontal="center" vertical="center" wrapText="1"/>
    </xf>
    <xf numFmtId="0" fontId="0" fillId="0" borderId="27" xfId="0" applyBorder="1" applyAlignment="1">
      <alignment horizontal="center" vertical="center" wrapText="1"/>
    </xf>
    <xf numFmtId="9" fontId="0" fillId="0" borderId="27" xfId="0" applyNumberFormat="1" applyBorder="1" applyAlignment="1">
      <alignment horizontal="center" vertical="center"/>
    </xf>
    <xf numFmtId="14" fontId="0" fillId="2" borderId="1" xfId="0" applyNumberFormat="1" applyFill="1" applyBorder="1" applyAlignment="1">
      <alignment vertical="center"/>
    </xf>
    <xf numFmtId="9" fontId="0" fillId="2" borderId="1" xfId="0" applyNumberFormat="1" applyFill="1" applyBorder="1"/>
    <xf numFmtId="9" fontId="0" fillId="2" borderId="1" xfId="0" applyNumberFormat="1" applyFill="1" applyBorder="1" applyAlignment="1">
      <alignment vertical="center"/>
    </xf>
    <xf numFmtId="0" fontId="5" fillId="0" borderId="29" xfId="0" applyFont="1" applyBorder="1" applyAlignment="1">
      <alignment horizontal="center" vertical="center" wrapText="1"/>
    </xf>
    <xf numFmtId="0" fontId="5" fillId="0" borderId="30" xfId="0" applyFont="1" applyBorder="1" applyAlignment="1">
      <alignment horizontal="center" vertical="center"/>
    </xf>
    <xf numFmtId="14" fontId="5" fillId="11" borderId="1" xfId="0" applyNumberFormat="1" applyFont="1" applyFill="1" applyBorder="1" applyAlignment="1">
      <alignment vertical="center"/>
    </xf>
    <xf numFmtId="0" fontId="5" fillId="11" borderId="3" xfId="0" applyFont="1" applyFill="1" applyBorder="1" applyAlignment="1">
      <alignment horizontal="center" vertical="center"/>
    </xf>
    <xf numFmtId="0" fontId="5" fillId="0" borderId="29" xfId="0" applyFont="1" applyBorder="1" applyAlignment="1">
      <alignment vertical="center" wrapText="1"/>
    </xf>
    <xf numFmtId="0" fontId="5" fillId="0" borderId="30" xfId="0" applyFont="1" applyBorder="1" applyAlignment="1">
      <alignment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0" xfId="0" applyFont="1" applyBorder="1" applyAlignment="1">
      <alignment wrapText="1"/>
    </xf>
    <xf numFmtId="0" fontId="5" fillId="0" borderId="31" xfId="0" applyFont="1" applyBorder="1" applyAlignment="1">
      <alignment wrapText="1"/>
    </xf>
    <xf numFmtId="0" fontId="5" fillId="0" borderId="32" xfId="0" applyFont="1" applyBorder="1" applyAlignment="1">
      <alignment vertical="center" wrapText="1"/>
    </xf>
    <xf numFmtId="0" fontId="5" fillId="0" borderId="32" xfId="0" applyFont="1" applyBorder="1" applyAlignment="1">
      <alignment horizontal="center" vertical="center"/>
    </xf>
    <xf numFmtId="0" fontId="5" fillId="0" borderId="31" xfId="0" applyFont="1" applyBorder="1" applyAlignment="1">
      <alignment vertical="center" wrapText="1"/>
    </xf>
    <xf numFmtId="0" fontId="5" fillId="0" borderId="31" xfId="0" applyFont="1" applyBorder="1" applyAlignment="1">
      <alignment horizontal="left" vertical="center" wrapText="1"/>
    </xf>
    <xf numFmtId="14" fontId="0" fillId="2" borderId="1" xfId="0" applyNumberForma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wrapText="1"/>
    </xf>
    <xf numFmtId="14" fontId="0" fillId="2" borderId="1" xfId="0" applyNumberFormat="1" applyFill="1" applyBorder="1"/>
    <xf numFmtId="14" fontId="5" fillId="11" borderId="1" xfId="0" applyNumberFormat="1" applyFont="1" applyFill="1" applyBorder="1"/>
    <xf numFmtId="0" fontId="5" fillId="11" borderId="3" xfId="0" applyFont="1" applyFill="1" applyBorder="1"/>
    <xf numFmtId="0" fontId="0" fillId="0" borderId="1" xfId="0" applyBorder="1" applyAlignment="1">
      <alignment horizontal="center" vertical="center" wrapText="1"/>
    </xf>
    <xf numFmtId="0" fontId="5" fillId="11" borderId="1" xfId="0" applyFont="1" applyFill="1" applyBorder="1" applyAlignment="1">
      <alignment horizontal="center" vertical="center"/>
    </xf>
    <xf numFmtId="14" fontId="5" fillId="11" borderId="3" xfId="0" applyNumberFormat="1" applyFont="1" applyFill="1" applyBorder="1" applyAlignment="1">
      <alignment horizontal="center" vertical="center"/>
    </xf>
    <xf numFmtId="0" fontId="5" fillId="11" borderId="3" xfId="0" applyFont="1" applyFill="1" applyBorder="1" applyAlignment="1">
      <alignment horizontal="center" vertical="center" wrapText="1"/>
    </xf>
    <xf numFmtId="9" fontId="5" fillId="11" borderId="3" xfId="0" applyNumberFormat="1" applyFont="1" applyFill="1" applyBorder="1" applyAlignment="1">
      <alignment horizontal="center" vertical="center"/>
    </xf>
    <xf numFmtId="14" fontId="5" fillId="11" borderId="1" xfId="0" applyNumberFormat="1" applyFont="1" applyFill="1" applyBorder="1" applyAlignment="1">
      <alignment horizontal="center" vertical="center"/>
    </xf>
    <xf numFmtId="9" fontId="0" fillId="2" borderId="1" xfId="0" applyNumberFormat="1" applyFill="1" applyBorder="1" applyAlignment="1">
      <alignment horizontal="center" vertical="center" wrapText="1"/>
    </xf>
    <xf numFmtId="9" fontId="0" fillId="2" borderId="1" xfId="0" applyNumberFormat="1" applyFill="1" applyBorder="1" applyAlignment="1">
      <alignment wrapText="1"/>
    </xf>
    <xf numFmtId="0" fontId="3" fillId="11" borderId="29" xfId="0" applyFont="1" applyFill="1" applyBorder="1" applyAlignment="1">
      <alignment horizontal="center" vertical="center" wrapText="1"/>
    </xf>
    <xf numFmtId="14" fontId="5" fillId="11" borderId="1" xfId="0" applyNumberFormat="1" applyFont="1" applyFill="1" applyBorder="1" applyAlignment="1">
      <alignment horizontal="center" vertical="center" wrapText="1"/>
    </xf>
    <xf numFmtId="0" fontId="5" fillId="11" borderId="3" xfId="0" applyFont="1" applyFill="1" applyBorder="1" applyAlignment="1">
      <alignment vertical="center" wrapText="1"/>
    </xf>
    <xf numFmtId="9" fontId="5" fillId="11" borderId="3" xfId="0" applyNumberFormat="1" applyFont="1" applyFill="1" applyBorder="1" applyAlignment="1">
      <alignment horizontal="center" vertical="center" wrapText="1"/>
    </xf>
    <xf numFmtId="14" fontId="0" fillId="2" borderId="1" xfId="0" applyNumberFormat="1" applyFill="1" applyBorder="1" applyAlignment="1">
      <alignment wrapText="1"/>
    </xf>
    <xf numFmtId="14" fontId="5" fillId="11" borderId="1" xfId="0" applyNumberFormat="1" applyFont="1" applyFill="1" applyBorder="1" applyAlignment="1">
      <alignment wrapText="1"/>
    </xf>
    <xf numFmtId="0" fontId="5" fillId="11" borderId="3" xfId="0" applyFont="1" applyFill="1" applyBorder="1" applyAlignment="1">
      <alignment wrapText="1"/>
    </xf>
    <xf numFmtId="9" fontId="5" fillId="11" borderId="3" xfId="0" applyNumberFormat="1" applyFont="1" applyFill="1" applyBorder="1" applyAlignment="1">
      <alignment wrapText="1"/>
    </xf>
    <xf numFmtId="9" fontId="5" fillId="11" borderId="3" xfId="0" applyNumberFormat="1" applyFont="1" applyFill="1" applyBorder="1"/>
    <xf numFmtId="0" fontId="5" fillId="11" borderId="1" xfId="0" applyFont="1" applyFill="1" applyBorder="1"/>
    <xf numFmtId="14" fontId="5" fillId="11" borderId="3" xfId="0" applyNumberFormat="1" applyFont="1" applyFill="1" applyBorder="1"/>
    <xf numFmtId="0" fontId="0" fillId="0" borderId="1" xfId="0" applyBorder="1" applyAlignment="1">
      <alignment wrapText="1"/>
    </xf>
    <xf numFmtId="9" fontId="0" fillId="0" borderId="1" xfId="0" applyNumberFormat="1" applyBorder="1"/>
    <xf numFmtId="0" fontId="0" fillId="5" borderId="1" xfId="0" applyFill="1" applyBorder="1"/>
    <xf numFmtId="14" fontId="0" fillId="2" borderId="1" xfId="0" applyNumberFormat="1" applyFill="1" applyBorder="1" applyAlignment="1">
      <alignment vertical="center" wrapText="1"/>
    </xf>
    <xf numFmtId="0" fontId="35" fillId="2" borderId="1" xfId="0" applyFont="1" applyFill="1" applyBorder="1" applyAlignment="1">
      <alignment horizontal="center" vertical="center" wrapText="1"/>
    </xf>
    <xf numFmtId="14" fontId="33" fillId="0" borderId="12" xfId="0" applyNumberFormat="1" applyFont="1" applyBorder="1"/>
    <xf numFmtId="0" fontId="33" fillId="0" borderId="23" xfId="0" applyFont="1" applyBorder="1" applyAlignment="1">
      <alignment wrapText="1"/>
    </xf>
    <xf numFmtId="9" fontId="33" fillId="0" borderId="23" xfId="0" applyNumberFormat="1" applyFont="1" applyBorder="1"/>
    <xf numFmtId="0" fontId="33" fillId="0" borderId="23" xfId="0" applyFont="1" applyBorder="1" applyAlignment="1">
      <alignment vertical="center" wrapText="1"/>
    </xf>
    <xf numFmtId="9" fontId="33" fillId="0" borderId="23" xfId="0" applyNumberFormat="1" applyFont="1" applyBorder="1" applyAlignment="1">
      <alignment vertical="center"/>
    </xf>
    <xf numFmtId="14" fontId="33" fillId="0" borderId="12" xfId="0" applyNumberFormat="1" applyFont="1" applyBorder="1" applyAlignment="1">
      <alignment vertical="center"/>
    </xf>
    <xf numFmtId="0" fontId="33" fillId="0" borderId="33" xfId="0" applyFont="1" applyBorder="1" applyAlignment="1">
      <alignment wrapText="1"/>
    </xf>
    <xf numFmtId="9" fontId="0" fillId="2" borderId="3" xfId="0" applyNumberFormat="1" applyFill="1" applyBorder="1"/>
    <xf numFmtId="0" fontId="0" fillId="2" borderId="3" xfId="0" applyFill="1" applyBorder="1"/>
    <xf numFmtId="0" fontId="0" fillId="2" borderId="1" xfId="0" applyFill="1" applyBorder="1" applyAlignment="1">
      <alignment vertical="top" wrapText="1"/>
    </xf>
    <xf numFmtId="0" fontId="33" fillId="11" borderId="3" xfId="0" applyFont="1" applyFill="1" applyBorder="1" applyAlignment="1">
      <alignment horizontal="left" vertical="center" wrapText="1"/>
    </xf>
    <xf numFmtId="0" fontId="33" fillId="11" borderId="3" xfId="0" applyFont="1" applyFill="1" applyBorder="1" applyAlignment="1">
      <alignment horizontal="center" vertical="center" wrapText="1"/>
    </xf>
    <xf numFmtId="0" fontId="33" fillId="0" borderId="3" xfId="0" applyFont="1" applyBorder="1" applyAlignment="1">
      <alignment horizontal="left" vertical="center" wrapText="1"/>
    </xf>
    <xf numFmtId="14" fontId="0" fillId="0" borderId="1" xfId="0" applyNumberFormat="1" applyBorder="1" applyAlignment="1">
      <alignment vertical="center"/>
    </xf>
    <xf numFmtId="0" fontId="0" fillId="5" borderId="1" xfId="0" applyFill="1" applyBorder="1" applyAlignment="1">
      <alignment wrapText="1"/>
    </xf>
    <xf numFmtId="0" fontId="0" fillId="0" borderId="1" xfId="0" applyBorder="1" applyAlignment="1">
      <alignment vertical="center"/>
    </xf>
    <xf numFmtId="9" fontId="0" fillId="0" borderId="1" xfId="0" applyNumberFormat="1" applyBorder="1" applyAlignment="1">
      <alignment vertical="center"/>
    </xf>
    <xf numFmtId="0" fontId="0" fillId="5" borderId="1" xfId="0" applyFill="1" applyBorder="1" applyAlignment="1">
      <alignment horizontal="left" wrapText="1"/>
    </xf>
    <xf numFmtId="0" fontId="0" fillId="0" borderId="1" xfId="0" applyBorder="1" applyAlignment="1">
      <alignment horizontal="left" vertical="center" wrapText="1"/>
    </xf>
    <xf numFmtId="0" fontId="3" fillId="11" borderId="3" xfId="0" applyFont="1" applyFill="1" applyBorder="1" applyAlignment="1">
      <alignment horizontal="center" vertical="center" wrapText="1"/>
    </xf>
    <xf numFmtId="0" fontId="3" fillId="11" borderId="3" xfId="0" applyFont="1" applyFill="1" applyBorder="1" applyAlignment="1">
      <alignment horizontal="justify" vertical="center"/>
    </xf>
    <xf numFmtId="0" fontId="3" fillId="11" borderId="3" xfId="0" applyFont="1" applyFill="1" applyBorder="1" applyAlignment="1">
      <alignment horizontal="center" vertical="center"/>
    </xf>
    <xf numFmtId="0" fontId="3" fillId="11" borderId="3" xfId="0" applyFont="1" applyFill="1" applyBorder="1" applyAlignment="1">
      <alignment horizontal="justify" vertical="center" wrapText="1"/>
    </xf>
    <xf numFmtId="0" fontId="3" fillId="11" borderId="1" xfId="0" applyFont="1" applyFill="1" applyBorder="1" applyAlignment="1">
      <alignment horizontal="justify" vertical="center"/>
    </xf>
    <xf numFmtId="0" fontId="3" fillId="5" borderId="1" xfId="0" applyFont="1" applyFill="1" applyBorder="1" applyAlignment="1">
      <alignment horizontal="justify" vertical="center"/>
    </xf>
    <xf numFmtId="0" fontId="6" fillId="2" borderId="1" xfId="0"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wrapText="1"/>
    </xf>
    <xf numFmtId="165" fontId="3" fillId="2" borderId="1" xfId="0" applyNumberFormat="1" applyFont="1" applyFill="1" applyBorder="1" applyAlignment="1">
      <alignment horizontal="center" vertical="center"/>
    </xf>
    <xf numFmtId="0" fontId="40" fillId="28" borderId="1" xfId="0" applyFont="1" applyFill="1" applyBorder="1" applyAlignment="1">
      <alignment horizontal="center" vertical="center"/>
    </xf>
    <xf numFmtId="14" fontId="0" fillId="2" borderId="3" xfId="0" applyNumberFormat="1" applyFill="1" applyBorder="1"/>
    <xf numFmtId="9" fontId="0" fillId="0" borderId="1" xfId="2" applyFont="1" applyBorder="1" applyAlignment="1" applyProtection="1">
      <alignment horizontal="center" vertical="center" wrapText="1"/>
    </xf>
    <xf numFmtId="9" fontId="15" fillId="13"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0" fontId="15" fillId="0" borderId="27" xfId="0" applyFont="1" applyBorder="1" applyAlignment="1">
      <alignment horizontal="center" vertical="center" wrapText="1"/>
    </xf>
    <xf numFmtId="14" fontId="0" fillId="2" borderId="0" xfId="0" applyNumberFormat="1" applyFill="1" applyAlignment="1">
      <alignment vertical="center"/>
    </xf>
    <xf numFmtId="0" fontId="14" fillId="11" borderId="1" xfId="0" applyFont="1" applyFill="1" applyBorder="1" applyAlignment="1">
      <alignment horizontal="center" vertical="center" wrapText="1"/>
    </xf>
    <xf numFmtId="0" fontId="39" fillId="20" borderId="1" xfId="0" applyFont="1" applyFill="1" applyBorder="1" applyAlignment="1">
      <alignment horizontal="center" vertical="center" wrapText="1"/>
    </xf>
    <xf numFmtId="14" fontId="33" fillId="12" borderId="1" xfId="0" applyNumberFormat="1" applyFont="1" applyFill="1" applyBorder="1" applyAlignment="1">
      <alignment horizontal="center" vertical="center"/>
    </xf>
    <xf numFmtId="0" fontId="33" fillId="12" borderId="3" xfId="0" applyFont="1" applyFill="1" applyBorder="1" applyAlignment="1">
      <alignment horizontal="center" vertical="center" wrapText="1"/>
    </xf>
    <xf numFmtId="9" fontId="33" fillId="12" borderId="3" xfId="0" applyNumberFormat="1" applyFont="1" applyFill="1" applyBorder="1" applyAlignment="1">
      <alignment horizontal="center" vertical="center"/>
    </xf>
    <xf numFmtId="14" fontId="33" fillId="12" borderId="12" xfId="0" applyNumberFormat="1" applyFont="1" applyFill="1" applyBorder="1" applyAlignment="1">
      <alignment horizontal="center" vertical="center"/>
    </xf>
    <xf numFmtId="0" fontId="33" fillId="12" borderId="23" xfId="0" applyFont="1" applyFill="1" applyBorder="1" applyAlignment="1">
      <alignment horizontal="center" vertical="center" wrapText="1"/>
    </xf>
    <xf numFmtId="9" fontId="33" fillId="12" borderId="23" xfId="0" applyNumberFormat="1" applyFont="1" applyFill="1" applyBorder="1" applyAlignment="1">
      <alignment horizontal="center" vertical="center"/>
    </xf>
    <xf numFmtId="0" fontId="3" fillId="7" borderId="3" xfId="0" applyFont="1" applyFill="1" applyBorder="1" applyAlignment="1">
      <alignment horizontal="center" vertical="center"/>
    </xf>
    <xf numFmtId="0" fontId="22" fillId="18" borderId="1" xfId="0" applyFont="1" applyFill="1" applyBorder="1" applyAlignment="1">
      <alignment horizontal="center" vertical="center" wrapText="1"/>
    </xf>
    <xf numFmtId="0" fontId="5" fillId="11" borderId="1" xfId="0" applyFont="1" applyFill="1" applyBorder="1" applyAlignment="1">
      <alignment wrapText="1"/>
    </xf>
    <xf numFmtId="14" fontId="0" fillId="2" borderId="3" xfId="0" applyNumberFormat="1" applyFill="1" applyBorder="1" applyAlignment="1">
      <alignment horizontal="center" vertical="center"/>
    </xf>
    <xf numFmtId="0" fontId="5" fillId="0" borderId="32" xfId="0" applyFont="1" applyBorder="1" applyAlignment="1">
      <alignment horizontal="left" vertical="center" wrapText="1"/>
    </xf>
    <xf numFmtId="0" fontId="33" fillId="0" borderId="34" xfId="0" applyFont="1" applyBorder="1" applyAlignment="1">
      <alignment vertical="center" wrapText="1"/>
    </xf>
    <xf numFmtId="0" fontId="33" fillId="11" borderId="1" xfId="0" applyFont="1" applyFill="1" applyBorder="1"/>
    <xf numFmtId="9" fontId="33" fillId="11" borderId="3" xfId="0" applyNumberFormat="1" applyFont="1" applyFill="1" applyBorder="1"/>
    <xf numFmtId="0" fontId="14" fillId="14" borderId="1" xfId="0" applyFont="1" applyFill="1" applyBorder="1" applyAlignment="1">
      <alignment wrapText="1"/>
    </xf>
    <xf numFmtId="0" fontId="36" fillId="28" borderId="3" xfId="0" applyFont="1" applyFill="1" applyBorder="1"/>
    <xf numFmtId="0" fontId="3" fillId="11" borderId="1" xfId="0" quotePrefix="1" applyFont="1" applyFill="1" applyBorder="1" applyAlignment="1">
      <alignment horizontal="center" vertical="center" wrapText="1"/>
    </xf>
    <xf numFmtId="0" fontId="5" fillId="0" borderId="31" xfId="0" applyFont="1" applyBorder="1" applyAlignment="1">
      <alignment vertical="center"/>
    </xf>
    <xf numFmtId="0" fontId="5" fillId="11" borderId="31" xfId="0" applyFont="1" applyFill="1" applyBorder="1" applyAlignment="1">
      <alignment horizontal="center" vertical="center" wrapText="1"/>
    </xf>
    <xf numFmtId="0" fontId="14" fillId="12" borderId="1" xfId="0" applyFont="1" applyFill="1" applyBorder="1" applyAlignment="1">
      <alignment vertical="center" wrapText="1"/>
    </xf>
    <xf numFmtId="9" fontId="15" fillId="0" borderId="1" xfId="0" applyNumberFormat="1" applyFont="1" applyBorder="1" applyAlignment="1">
      <alignment vertical="center"/>
    </xf>
    <xf numFmtId="14" fontId="33" fillId="0" borderId="1" xfId="0" applyNumberFormat="1" applyFont="1" applyBorder="1" applyAlignment="1">
      <alignment horizontal="center" vertical="center"/>
    </xf>
    <xf numFmtId="0" fontId="33" fillId="0" borderId="3" xfId="0" applyFont="1" applyBorder="1" applyAlignment="1">
      <alignment horizontal="center" vertical="center" wrapText="1"/>
    </xf>
    <xf numFmtId="9" fontId="33" fillId="0" borderId="3" xfId="0" applyNumberFormat="1" applyFont="1" applyBorder="1" applyAlignment="1">
      <alignment horizontal="center" vertical="center"/>
    </xf>
    <xf numFmtId="14" fontId="33" fillId="0" borderId="12" xfId="0" applyNumberFormat="1" applyFont="1" applyBorder="1" applyAlignment="1">
      <alignment horizontal="center" vertical="center"/>
    </xf>
    <xf numFmtId="0" fontId="33" fillId="0" borderId="23" xfId="0" applyFont="1" applyBorder="1" applyAlignment="1">
      <alignment horizontal="center" vertical="center" wrapText="1"/>
    </xf>
    <xf numFmtId="9" fontId="33" fillId="0" borderId="23" xfId="0" applyNumberFormat="1" applyFont="1" applyBorder="1" applyAlignment="1">
      <alignment horizontal="center" vertical="center"/>
    </xf>
    <xf numFmtId="0" fontId="33" fillId="0" borderId="35" xfId="0" applyFont="1" applyBorder="1" applyAlignment="1">
      <alignment horizontal="center" vertical="center" wrapText="1"/>
    </xf>
    <xf numFmtId="0" fontId="0" fillId="2" borderId="19" xfId="0" applyFill="1" applyBorder="1" applyAlignment="1">
      <alignment vertical="center" wrapText="1"/>
    </xf>
    <xf numFmtId="0" fontId="3" fillId="11" borderId="29" xfId="0" applyFont="1" applyFill="1" applyBorder="1" applyAlignment="1">
      <alignment horizontal="center" vertical="center"/>
    </xf>
    <xf numFmtId="14" fontId="0" fillId="2" borderId="2" xfId="0" applyNumberFormat="1" applyFill="1" applyBorder="1" applyAlignment="1">
      <alignment horizontal="center" vertical="center"/>
    </xf>
    <xf numFmtId="0" fontId="34" fillId="0" borderId="38" xfId="0" applyFont="1" applyBorder="1" applyAlignment="1">
      <alignment horizontal="center" vertical="center"/>
    </xf>
    <xf numFmtId="0" fontId="5" fillId="0" borderId="30" xfId="0" applyFont="1" applyBorder="1" applyAlignment="1">
      <alignment horizontal="center" vertical="center" wrapText="1"/>
    </xf>
    <xf numFmtId="9" fontId="0" fillId="2" borderId="1" xfId="2" applyFont="1" applyFill="1" applyBorder="1" applyAlignment="1" applyProtection="1">
      <alignment horizontal="center" vertical="center"/>
    </xf>
    <xf numFmtId="0" fontId="23" fillId="21" borderId="1" xfId="0" applyFont="1" applyFill="1" applyBorder="1" applyAlignment="1">
      <alignment horizontal="center" vertical="center" wrapText="1"/>
    </xf>
    <xf numFmtId="0" fontId="14" fillId="11" borderId="29" xfId="0" applyFont="1" applyFill="1" applyBorder="1" applyAlignment="1">
      <alignment horizontal="left" vertical="center" wrapText="1"/>
    </xf>
    <xf numFmtId="14" fontId="14" fillId="11" borderId="1" xfId="0" applyNumberFormat="1" applyFont="1" applyFill="1" applyBorder="1" applyAlignment="1">
      <alignment horizontal="center" vertical="center" wrapText="1"/>
    </xf>
    <xf numFmtId="9" fontId="14" fillId="14" borderId="1" xfId="0" applyNumberFormat="1" applyFont="1" applyFill="1" applyBorder="1" applyAlignment="1">
      <alignment horizontal="center" vertical="center" wrapText="1"/>
    </xf>
    <xf numFmtId="9" fontId="14" fillId="15" borderId="1" xfId="0" applyNumberFormat="1" applyFont="1" applyFill="1" applyBorder="1" applyAlignment="1">
      <alignment horizontal="center" vertical="center" wrapText="1"/>
    </xf>
    <xf numFmtId="9" fontId="14" fillId="15" borderId="1" xfId="0" applyNumberFormat="1" applyFont="1" applyFill="1" applyBorder="1" applyAlignment="1">
      <alignment horizontal="center" vertical="center"/>
    </xf>
    <xf numFmtId="0" fontId="33" fillId="12" borderId="23" xfId="0" applyFont="1" applyFill="1" applyBorder="1" applyAlignment="1">
      <alignment horizontal="center" vertical="center"/>
    </xf>
    <xf numFmtId="9" fontId="14" fillId="16" borderId="1" xfId="0" applyNumberFormat="1" applyFont="1" applyFill="1" applyBorder="1" applyAlignment="1">
      <alignment horizontal="center" vertical="center" wrapText="1"/>
    </xf>
    <xf numFmtId="9" fontId="14" fillId="16" borderId="1" xfId="0" applyNumberFormat="1" applyFont="1" applyFill="1" applyBorder="1" applyAlignment="1">
      <alignment horizontal="center" vertical="center"/>
    </xf>
    <xf numFmtId="0" fontId="6" fillId="2" borderId="1" xfId="0" applyFont="1" applyFill="1" applyBorder="1" applyAlignment="1">
      <alignment horizontal="justify"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6" fillId="7" borderId="1" xfId="0" applyFont="1" applyFill="1" applyBorder="1" applyAlignment="1">
      <alignment vertical="center" wrapText="1"/>
    </xf>
    <xf numFmtId="0" fontId="3" fillId="7" borderId="1" xfId="0" applyFont="1" applyFill="1" applyBorder="1" applyAlignment="1">
      <alignment horizontal="left" vertical="center" wrapText="1"/>
    </xf>
    <xf numFmtId="1" fontId="3" fillId="2" borderId="1" xfId="0" applyNumberFormat="1" applyFont="1" applyFill="1" applyBorder="1" applyAlignment="1">
      <alignment horizontal="center" vertical="center" wrapText="1"/>
    </xf>
    <xf numFmtId="0" fontId="14" fillId="2" borderId="1" xfId="0" applyFont="1" applyFill="1" applyBorder="1" applyAlignment="1">
      <alignment vertical="center" wrapText="1"/>
    </xf>
    <xf numFmtId="0" fontId="22" fillId="2" borderId="1" xfId="0" applyFont="1" applyFill="1" applyBorder="1" applyAlignment="1">
      <alignment horizontal="center" vertical="center" wrapText="1"/>
    </xf>
    <xf numFmtId="14" fontId="33" fillId="7" borderId="1" xfId="0" applyNumberFormat="1" applyFont="1" applyFill="1" applyBorder="1" applyAlignment="1">
      <alignment horizontal="center" vertical="center"/>
    </xf>
    <xf numFmtId="0" fontId="33" fillId="7" borderId="3" xfId="0" applyFont="1" applyFill="1" applyBorder="1" applyAlignment="1">
      <alignment horizontal="center" vertical="center" wrapText="1"/>
    </xf>
    <xf numFmtId="9" fontId="33" fillId="7" borderId="3"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0" fillId="2" borderId="1" xfId="0" applyFill="1" applyBorder="1" applyAlignment="1">
      <alignment horizontal="center" wrapText="1"/>
    </xf>
    <xf numFmtId="14" fontId="33" fillId="2" borderId="1" xfId="0" applyNumberFormat="1" applyFont="1" applyFill="1" applyBorder="1" applyAlignment="1">
      <alignment horizontal="center" vertical="center"/>
    </xf>
    <xf numFmtId="0" fontId="33" fillId="2" borderId="3" xfId="0" applyFont="1" applyFill="1" applyBorder="1" applyAlignment="1">
      <alignment horizontal="center" vertical="center" wrapText="1"/>
    </xf>
    <xf numFmtId="9" fontId="33" fillId="2" borderId="3" xfId="0" applyNumberFormat="1" applyFont="1" applyFill="1" applyBorder="1" applyAlignment="1">
      <alignment horizontal="center" vertical="center"/>
    </xf>
    <xf numFmtId="0" fontId="14" fillId="0" borderId="29" xfId="0" applyFont="1" applyBorder="1" applyAlignment="1">
      <alignment wrapText="1"/>
    </xf>
    <xf numFmtId="0" fontId="14" fillId="0" borderId="29" xfId="0" applyFont="1" applyBorder="1" applyAlignment="1">
      <alignment horizontal="center" vertical="center" wrapText="1"/>
    </xf>
    <xf numFmtId="0" fontId="3" fillId="26" borderId="1" xfId="0" applyFont="1" applyFill="1" applyBorder="1" applyAlignment="1">
      <alignment horizontal="center" vertical="center"/>
    </xf>
    <xf numFmtId="0" fontId="15" fillId="5" borderId="1" xfId="0" applyFont="1" applyFill="1" applyBorder="1" applyAlignment="1">
      <alignment vertical="center" wrapText="1"/>
    </xf>
    <xf numFmtId="14" fontId="15" fillId="5" borderId="1" xfId="0" applyNumberFormat="1" applyFont="1" applyFill="1" applyBorder="1" applyAlignment="1">
      <alignment horizontal="center" vertical="center"/>
    </xf>
    <xf numFmtId="0" fontId="15"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9" fontId="15" fillId="5" borderId="1" xfId="0" applyNumberFormat="1" applyFont="1" applyFill="1" applyBorder="1" applyAlignment="1">
      <alignment horizontal="center" vertical="center"/>
    </xf>
    <xf numFmtId="14" fontId="15" fillId="5" borderId="1" xfId="0" applyNumberFormat="1" applyFont="1" applyFill="1" applyBorder="1" applyAlignment="1">
      <alignment horizontal="center" vertical="center" wrapText="1"/>
    </xf>
    <xf numFmtId="9" fontId="15" fillId="5" borderId="1" xfId="0" applyNumberFormat="1" applyFont="1" applyFill="1" applyBorder="1" applyAlignment="1">
      <alignment horizontal="center" vertical="center" wrapText="1"/>
    </xf>
    <xf numFmtId="0" fontId="15" fillId="5" borderId="12" xfId="0" applyFont="1" applyFill="1" applyBorder="1" applyAlignment="1">
      <alignment horizontal="center" vertical="center" wrapText="1"/>
    </xf>
    <xf numFmtId="14" fontId="15" fillId="12" borderId="1" xfId="0" applyNumberFormat="1" applyFont="1" applyFill="1" applyBorder="1" applyAlignment="1">
      <alignment horizontal="center" vertical="center"/>
    </xf>
    <xf numFmtId="0" fontId="15" fillId="13" borderId="1" xfId="0" applyFont="1" applyFill="1" applyBorder="1" applyAlignment="1">
      <alignment vertical="center" wrapText="1"/>
    </xf>
    <xf numFmtId="14" fontId="15" fillId="13" borderId="1" xfId="0" applyNumberFormat="1" applyFont="1" applyFill="1" applyBorder="1" applyAlignment="1">
      <alignment horizontal="center" vertical="center"/>
    </xf>
    <xf numFmtId="0" fontId="15" fillId="13" borderId="1" xfId="0" applyFont="1" applyFill="1" applyBorder="1" applyAlignment="1">
      <alignment horizontal="center" vertical="center"/>
    </xf>
    <xf numFmtId="0" fontId="15" fillId="13" borderId="1" xfId="0" applyFont="1" applyFill="1" applyBorder="1" applyAlignment="1">
      <alignment horizontal="center" vertical="center" wrapText="1"/>
    </xf>
    <xf numFmtId="0" fontId="0" fillId="13" borderId="1" xfId="0" applyFill="1" applyBorder="1"/>
    <xf numFmtId="9" fontId="3" fillId="7" borderId="1" xfId="0" applyNumberFormat="1" applyFont="1" applyFill="1" applyBorder="1" applyAlignment="1">
      <alignment horizontal="center" vertical="center" wrapText="1"/>
    </xf>
    <xf numFmtId="0" fontId="14" fillId="0" borderId="30" xfId="0" applyFont="1" applyBorder="1" applyAlignment="1">
      <alignment vertical="center" wrapText="1"/>
    </xf>
    <xf numFmtId="0" fontId="14" fillId="0" borderId="31" xfId="0" applyFont="1" applyBorder="1" applyAlignment="1">
      <alignment wrapText="1"/>
    </xf>
    <xf numFmtId="0" fontId="14" fillId="0" borderId="32" xfId="0" applyFont="1" applyBorder="1" applyAlignment="1">
      <alignment vertical="center" wrapText="1"/>
    </xf>
    <xf numFmtId="0" fontId="40" fillId="7" borderId="1" xfId="0" applyFont="1" applyFill="1" applyBorder="1" applyAlignment="1">
      <alignment horizontal="center" vertical="center"/>
    </xf>
    <xf numFmtId="0" fontId="5" fillId="11" borderId="29" xfId="0" applyFont="1" applyFill="1" applyBorder="1" applyAlignment="1">
      <alignment vertical="center" wrapText="1"/>
    </xf>
    <xf numFmtId="165" fontId="3" fillId="0" borderId="1" xfId="0" applyNumberFormat="1" applyFont="1" applyBorder="1" applyAlignment="1">
      <alignment horizontal="center" vertical="center" wrapText="1"/>
    </xf>
    <xf numFmtId="0" fontId="19" fillId="2" borderId="1" xfId="0" applyFont="1" applyFill="1" applyBorder="1" applyAlignment="1">
      <alignment horizontal="center" vertical="center" wrapText="1"/>
    </xf>
    <xf numFmtId="0" fontId="14" fillId="7" borderId="1" xfId="0" applyFont="1" applyFill="1" applyBorder="1" applyAlignment="1">
      <alignment vertical="center" wrapText="1"/>
    </xf>
    <xf numFmtId="0" fontId="14" fillId="7" borderId="1" xfId="0" applyFont="1" applyFill="1" applyBorder="1" applyAlignment="1">
      <alignment horizontal="left" vertical="center" wrapText="1"/>
    </xf>
    <xf numFmtId="0" fontId="38" fillId="0" borderId="1" xfId="0" applyFont="1" applyBorder="1" applyAlignment="1">
      <alignment vertical="center" wrapText="1"/>
    </xf>
    <xf numFmtId="0" fontId="0" fillId="5" borderId="1" xfId="0" applyFill="1" applyBorder="1" applyAlignment="1">
      <alignment vertical="center" wrapText="1"/>
    </xf>
    <xf numFmtId="0" fontId="0" fillId="0" borderId="28" xfId="0" applyBorder="1" applyAlignment="1">
      <alignment wrapText="1"/>
    </xf>
    <xf numFmtId="0" fontId="14" fillId="0" borderId="1" xfId="0" applyFont="1" applyBorder="1" applyAlignment="1">
      <alignment horizontal="center" vertical="center"/>
    </xf>
    <xf numFmtId="9" fontId="0" fillId="2" borderId="1" xfId="0" applyNumberFormat="1" applyFill="1" applyBorder="1" applyAlignment="1">
      <alignment vertical="top" wrapText="1"/>
    </xf>
    <xf numFmtId="14" fontId="15" fillId="12" borderId="1" xfId="0" applyNumberFormat="1" applyFont="1" applyFill="1" applyBorder="1" applyAlignment="1">
      <alignment horizontal="center" vertical="center" wrapText="1"/>
    </xf>
    <xf numFmtId="14" fontId="0" fillId="12" borderId="1" xfId="0" applyNumberFormat="1" applyFill="1" applyBorder="1" applyAlignment="1">
      <alignment horizontal="center" vertical="center"/>
    </xf>
    <xf numFmtId="0" fontId="0" fillId="12" borderId="1" xfId="0" applyFill="1" applyBorder="1" applyAlignment="1">
      <alignment horizontal="center" vertical="center"/>
    </xf>
    <xf numFmtId="9" fontId="0" fillId="12" borderId="1" xfId="0" applyNumberFormat="1" applyFill="1" applyBorder="1" applyAlignment="1">
      <alignment horizontal="center" vertical="center"/>
    </xf>
    <xf numFmtId="0" fontId="16" fillId="2" borderId="1" xfId="0" applyFont="1" applyFill="1" applyBorder="1" applyAlignment="1">
      <alignment horizontal="center" vertical="center" wrapText="1"/>
    </xf>
    <xf numFmtId="14" fontId="16" fillId="0" borderId="1" xfId="0" applyNumberFormat="1" applyFont="1" applyBorder="1" applyAlignment="1">
      <alignment horizontal="center" vertical="center" wrapText="1"/>
    </xf>
    <xf numFmtId="0" fontId="16" fillId="2" borderId="12" xfId="0" applyFont="1" applyFill="1" applyBorder="1" applyAlignment="1">
      <alignment horizontal="center" vertical="center" wrapText="1"/>
    </xf>
    <xf numFmtId="0" fontId="0" fillId="12" borderId="1" xfId="0" applyFill="1" applyBorder="1" applyAlignment="1">
      <alignment vertical="center" wrapText="1"/>
    </xf>
    <xf numFmtId="0" fontId="0" fillId="2" borderId="19" xfId="0" applyFill="1" applyBorder="1" applyAlignment="1">
      <alignment horizontal="center" vertical="center"/>
    </xf>
    <xf numFmtId="0" fontId="21" fillId="2" borderId="1" xfId="0" applyFont="1" applyFill="1" applyBorder="1" applyAlignment="1">
      <alignment horizontal="center" vertical="center" wrapText="1"/>
    </xf>
    <xf numFmtId="14" fontId="15" fillId="0" borderId="1" xfId="0" applyNumberFormat="1" applyFont="1" applyBorder="1" applyAlignment="1">
      <alignment horizontal="center" vertical="center" wrapText="1"/>
    </xf>
    <xf numFmtId="0" fontId="5" fillId="0" borderId="32" xfId="0" applyFont="1" applyBorder="1" applyAlignment="1">
      <alignment wrapText="1"/>
    </xf>
    <xf numFmtId="0" fontId="24" fillId="11" borderId="1" xfId="0" applyFont="1" applyFill="1" applyBorder="1" applyAlignment="1">
      <alignment horizontal="center" vertical="center" wrapText="1"/>
    </xf>
    <xf numFmtId="0" fontId="24" fillId="11" borderId="1" xfId="0" applyFont="1" applyFill="1" applyBorder="1" applyAlignment="1">
      <alignment vertical="center" wrapText="1"/>
    </xf>
    <xf numFmtId="0" fontId="0" fillId="2" borderId="16" xfId="0" applyFill="1" applyBorder="1" applyAlignment="1">
      <alignment horizontal="center" vertical="center" wrapText="1"/>
    </xf>
    <xf numFmtId="0" fontId="0" fillId="2" borderId="2" xfId="0" applyFill="1" applyBorder="1" applyAlignment="1">
      <alignment horizontal="center" vertical="center" wrapText="1"/>
    </xf>
    <xf numFmtId="14" fontId="14" fillId="11" borderId="1" xfId="0" applyNumberFormat="1" applyFont="1" applyFill="1" applyBorder="1" applyAlignment="1">
      <alignment wrapText="1"/>
    </xf>
    <xf numFmtId="0" fontId="33" fillId="11" borderId="3" xfId="0" applyFont="1" applyFill="1" applyBorder="1" applyAlignment="1">
      <alignment wrapText="1"/>
    </xf>
    <xf numFmtId="0" fontId="14" fillId="11" borderId="3" xfId="0" applyFont="1" applyFill="1" applyBorder="1" applyAlignment="1">
      <alignment wrapText="1"/>
    </xf>
    <xf numFmtId="0" fontId="24" fillId="2" borderId="1" xfId="0" applyFont="1" applyFill="1" applyBorder="1" applyAlignment="1">
      <alignment horizontal="center" vertical="center"/>
    </xf>
    <xf numFmtId="0" fontId="24" fillId="2" borderId="1" xfId="0" applyFont="1" applyFill="1" applyBorder="1" applyAlignment="1">
      <alignment vertical="center" wrapText="1"/>
    </xf>
    <xf numFmtId="9" fontId="24" fillId="7" borderId="1" xfId="0" applyNumberFormat="1" applyFont="1" applyFill="1" applyBorder="1" applyAlignment="1">
      <alignment horizontal="center" vertical="center" wrapText="1"/>
    </xf>
    <xf numFmtId="0" fontId="24" fillId="7" borderId="1" xfId="0" applyFont="1" applyFill="1" applyBorder="1" applyAlignment="1">
      <alignment vertical="center" wrapText="1"/>
    </xf>
    <xf numFmtId="14" fontId="14" fillId="7" borderId="1" xfId="0" applyNumberFormat="1" applyFont="1" applyFill="1" applyBorder="1" applyAlignment="1">
      <alignment horizontal="center" vertical="center" wrapText="1"/>
    </xf>
    <xf numFmtId="0" fontId="0" fillId="5" borderId="1" xfId="0" applyFill="1" applyBorder="1" applyAlignment="1">
      <alignment horizontal="center" vertical="center" wrapText="1"/>
    </xf>
    <xf numFmtId="9" fontId="24" fillId="2" borderId="1" xfId="0" applyNumberFormat="1" applyFont="1" applyFill="1" applyBorder="1" applyAlignment="1">
      <alignment horizontal="center" vertical="center"/>
    </xf>
    <xf numFmtId="0" fontId="30" fillId="2" borderId="1" xfId="0" applyFont="1" applyFill="1" applyBorder="1" applyAlignment="1">
      <alignment horizontal="center" vertical="center" wrapText="1"/>
    </xf>
    <xf numFmtId="0" fontId="30" fillId="2" borderId="1" xfId="0" applyFont="1" applyFill="1" applyBorder="1" applyAlignment="1">
      <alignment vertical="center" wrapText="1"/>
    </xf>
    <xf numFmtId="0" fontId="30" fillId="2" borderId="1" xfId="0" applyFont="1" applyFill="1" applyBorder="1" applyAlignment="1">
      <alignment horizontal="center" vertical="center"/>
    </xf>
    <xf numFmtId="0" fontId="30" fillId="2" borderId="1" xfId="0" applyFont="1" applyFill="1" applyBorder="1" applyAlignment="1">
      <alignment horizontal="justify" vertical="center" wrapText="1"/>
    </xf>
    <xf numFmtId="9" fontId="30" fillId="2" borderId="1" xfId="0" applyNumberFormat="1" applyFont="1" applyFill="1" applyBorder="1" applyAlignment="1">
      <alignment horizontal="center" vertical="center"/>
    </xf>
    <xf numFmtId="1" fontId="30" fillId="2" borderId="1"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30" fillId="7" borderId="1" xfId="0" applyFont="1" applyFill="1" applyBorder="1" applyAlignment="1">
      <alignment horizontal="center" vertical="center" wrapText="1"/>
    </xf>
    <xf numFmtId="0" fontId="30" fillId="7" borderId="1" xfId="0" applyFont="1" applyFill="1" applyBorder="1" applyAlignment="1">
      <alignment vertical="center" wrapText="1"/>
    </xf>
    <xf numFmtId="0" fontId="30" fillId="11" borderId="1" xfId="0" applyFont="1" applyFill="1" applyBorder="1" applyAlignment="1">
      <alignment vertical="center" wrapText="1"/>
    </xf>
    <xf numFmtId="0" fontId="30" fillId="11"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30" fillId="5" borderId="1" xfId="0" applyFont="1" applyFill="1" applyBorder="1" applyAlignment="1">
      <alignment horizontal="center" vertical="center" wrapText="1"/>
    </xf>
    <xf numFmtId="0" fontId="30" fillId="5" borderId="19" xfId="0" applyFont="1" applyFill="1" applyBorder="1" applyAlignment="1">
      <alignment horizontal="center" vertical="center" wrapText="1"/>
    </xf>
    <xf numFmtId="14" fontId="14" fillId="26" borderId="1" xfId="0" applyNumberFormat="1" applyFont="1" applyFill="1" applyBorder="1" applyAlignment="1">
      <alignment horizontal="center" vertical="center" wrapText="1"/>
    </xf>
    <xf numFmtId="0" fontId="0" fillId="5" borderId="1" xfId="0" applyFill="1" applyBorder="1" applyAlignment="1">
      <alignment horizontal="center" vertical="center"/>
    </xf>
    <xf numFmtId="9" fontId="0" fillId="5" borderId="1" xfId="0" applyNumberFormat="1" applyFill="1" applyBorder="1" applyAlignment="1">
      <alignment horizontal="center" vertical="center"/>
    </xf>
    <xf numFmtId="0" fontId="0" fillId="5" borderId="16" xfId="0" applyFill="1" applyBorder="1" applyAlignment="1">
      <alignment horizontal="center" vertical="center" wrapText="1"/>
    </xf>
    <xf numFmtId="0" fontId="0" fillId="5" borderId="2" xfId="0" applyFill="1" applyBorder="1" applyAlignment="1">
      <alignment horizontal="center" vertical="center" wrapText="1"/>
    </xf>
    <xf numFmtId="0" fontId="22" fillId="5"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41" fillId="7" borderId="1" xfId="0" applyFont="1" applyFill="1" applyBorder="1" applyAlignment="1">
      <alignment horizontal="center" vertical="center"/>
    </xf>
    <xf numFmtId="0" fontId="41" fillId="11" borderId="1" xfId="0" applyFont="1" applyFill="1" applyBorder="1" applyAlignment="1">
      <alignment vertical="center" wrapText="1"/>
    </xf>
    <xf numFmtId="0" fontId="31" fillId="2" borderId="3" xfId="0" applyFont="1" applyFill="1" applyBorder="1" applyAlignment="1">
      <alignment horizontal="center" vertical="center"/>
    </xf>
    <xf numFmtId="0" fontId="41" fillId="7" borderId="1" xfId="0" applyFont="1" applyFill="1" applyBorder="1" applyAlignment="1">
      <alignment horizontal="center" vertical="center" wrapText="1"/>
    </xf>
    <xf numFmtId="165" fontId="41" fillId="7" borderId="1" xfId="0" applyNumberFormat="1" applyFont="1" applyFill="1" applyBorder="1" applyAlignment="1">
      <alignment horizontal="center" vertical="center" wrapText="1"/>
    </xf>
    <xf numFmtId="165" fontId="41" fillId="7" borderId="1" xfId="0" applyNumberFormat="1" applyFont="1" applyFill="1" applyBorder="1" applyAlignment="1">
      <alignment horizontal="center" vertical="center"/>
    </xf>
    <xf numFmtId="165" fontId="43" fillId="7" borderId="1" xfId="0" applyNumberFormat="1" applyFont="1" applyFill="1" applyBorder="1" applyAlignment="1">
      <alignment horizontal="center" vertical="center"/>
    </xf>
    <xf numFmtId="0" fontId="43" fillId="7" borderId="1" xfId="0" applyFont="1" applyFill="1" applyBorder="1" applyAlignment="1">
      <alignment vertical="center" wrapText="1"/>
    </xf>
    <xf numFmtId="0" fontId="43" fillId="2" borderId="1" xfId="0" applyFont="1" applyFill="1" applyBorder="1" applyAlignment="1">
      <alignment horizontal="center" vertical="center" wrapText="1"/>
    </xf>
    <xf numFmtId="1" fontId="43" fillId="7" borderId="1" xfId="0" applyNumberFormat="1" applyFont="1" applyFill="1" applyBorder="1" applyAlignment="1">
      <alignment horizontal="center" vertical="center"/>
    </xf>
    <xf numFmtId="0" fontId="24" fillId="2" borderId="1" xfId="1" applyFont="1" applyFill="1" applyBorder="1" applyAlignment="1">
      <alignment horizontal="center" vertical="center"/>
    </xf>
    <xf numFmtId="0" fontId="24" fillId="11" borderId="23" xfId="0" applyFont="1" applyFill="1" applyBorder="1" applyAlignment="1">
      <alignment horizontal="center" vertical="center" wrapText="1"/>
    </xf>
    <xf numFmtId="0" fontId="0" fillId="2" borderId="0" xfId="0" applyFill="1" applyProtection="1">
      <protection locked="0"/>
    </xf>
    <xf numFmtId="0" fontId="0" fillId="2" borderId="0" xfId="0" applyFill="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0" xfId="0" applyFill="1" applyAlignment="1" applyProtection="1">
      <alignment wrapText="1"/>
      <protection locked="0"/>
    </xf>
    <xf numFmtId="0" fontId="0" fillId="0" borderId="0" xfId="0" applyProtection="1">
      <protection locked="0"/>
    </xf>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0" fillId="2" borderId="0" xfId="0" applyFill="1" applyAlignment="1" applyProtection="1">
      <alignment horizontal="justify" vertical="center" wrapText="1"/>
      <protection locked="0"/>
    </xf>
    <xf numFmtId="0" fontId="0" fillId="2" borderId="0" xfId="0" applyFill="1" applyAlignment="1" applyProtection="1">
      <alignment vertical="center" wrapText="1"/>
      <protection locked="0"/>
    </xf>
    <xf numFmtId="0" fontId="15" fillId="2" borderId="1" xfId="0" applyFont="1" applyFill="1" applyBorder="1" applyAlignment="1" applyProtection="1">
      <alignment horizontal="center" vertical="center" wrapText="1"/>
      <protection locked="0"/>
    </xf>
    <xf numFmtId="0" fontId="0" fillId="2" borderId="1" xfId="0" applyFill="1" applyBorder="1" applyProtection="1">
      <protection locked="0"/>
    </xf>
    <xf numFmtId="0" fontId="0" fillId="12" borderId="0" xfId="0" applyFill="1" applyProtection="1">
      <protection locked="0"/>
    </xf>
    <xf numFmtId="0" fontId="0" fillId="13" borderId="0" xfId="0" applyFill="1" applyProtection="1">
      <protection locked="0"/>
    </xf>
    <xf numFmtId="0" fontId="0" fillId="5" borderId="0" xfId="0" applyFill="1" applyProtection="1">
      <protection locked="0"/>
    </xf>
    <xf numFmtId="14" fontId="0" fillId="2" borderId="1" xfId="0" applyNumberFormat="1" applyFill="1" applyBorder="1" applyProtection="1">
      <protection locked="0"/>
    </xf>
    <xf numFmtId="9" fontId="0" fillId="0" borderId="1" xfId="2" applyFont="1" applyBorder="1" applyAlignment="1" applyProtection="1">
      <alignment horizontal="center" vertical="center" wrapText="1"/>
      <protection locked="0"/>
    </xf>
    <xf numFmtId="14" fontId="15" fillId="2" borderId="1" xfId="0" applyNumberFormat="1" applyFont="1" applyFill="1" applyBorder="1" applyAlignment="1" applyProtection="1">
      <alignment vertical="center" wrapText="1"/>
      <protection locked="0"/>
    </xf>
    <xf numFmtId="9" fontId="0" fillId="2" borderId="1" xfId="0" applyNumberFormat="1" applyFill="1" applyBorder="1" applyProtection="1">
      <protection locked="0"/>
    </xf>
    <xf numFmtId="14" fontId="33" fillId="0" borderId="1" xfId="0" applyNumberFormat="1" applyFont="1" applyBorder="1" applyAlignment="1" applyProtection="1">
      <alignment wrapText="1"/>
      <protection locked="0"/>
    </xf>
    <xf numFmtId="0" fontId="33" fillId="0" borderId="3" xfId="0" applyFont="1" applyBorder="1" applyAlignment="1" applyProtection="1">
      <alignment wrapText="1"/>
      <protection locked="0"/>
    </xf>
    <xf numFmtId="9" fontId="33" fillId="0" borderId="3" xfId="0" applyNumberFormat="1" applyFont="1" applyBorder="1" applyAlignment="1" applyProtection="1">
      <alignment wrapText="1"/>
      <protection locked="0"/>
    </xf>
    <xf numFmtId="14" fontId="0" fillId="2" borderId="3" xfId="0" applyNumberFormat="1" applyFill="1" applyBorder="1" applyProtection="1">
      <protection locked="0"/>
    </xf>
    <xf numFmtId="0" fontId="0" fillId="0" borderId="1" xfId="0" applyBorder="1" applyAlignment="1" applyProtection="1">
      <alignment wrapText="1"/>
      <protection locked="0"/>
    </xf>
    <xf numFmtId="0" fontId="34" fillId="0" borderId="0" xfId="0" applyFont="1" applyProtection="1">
      <protection locked="0"/>
    </xf>
    <xf numFmtId="0" fontId="34" fillId="12" borderId="0" xfId="0" applyFont="1" applyFill="1" applyProtection="1">
      <protection locked="0"/>
    </xf>
    <xf numFmtId="0" fontId="0" fillId="0" borderId="1" xfId="0"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33" fillId="0" borderId="21" xfId="0" applyFont="1" applyBorder="1" applyProtection="1">
      <protection locked="0"/>
    </xf>
    <xf numFmtId="0" fontId="33" fillId="0" borderId="0" xfId="0" applyFont="1" applyProtection="1">
      <protection locked="0"/>
    </xf>
    <xf numFmtId="0" fontId="34" fillId="0" borderId="0" xfId="0" applyFont="1" applyAlignment="1" applyProtection="1">
      <alignment wrapText="1"/>
      <protection locked="0"/>
    </xf>
    <xf numFmtId="0" fontId="0" fillId="2" borderId="1" xfId="0" applyFill="1" applyBorder="1" applyAlignment="1" applyProtection="1">
      <alignment horizontal="center" vertical="center"/>
      <protection locked="0"/>
    </xf>
    <xf numFmtId="14" fontId="0" fillId="2" borderId="1" xfId="0" applyNumberFormat="1" applyFill="1" applyBorder="1" applyAlignment="1" applyProtection="1">
      <alignment horizontal="center" vertical="center"/>
      <protection locked="0"/>
    </xf>
    <xf numFmtId="9" fontId="0" fillId="2" borderId="1" xfId="0" applyNumberFormat="1" applyFill="1" applyBorder="1" applyAlignment="1" applyProtection="1">
      <alignment horizontal="center" vertical="center"/>
      <protection locked="0"/>
    </xf>
    <xf numFmtId="0" fontId="24" fillId="0" borderId="2" xfId="0" applyFont="1" applyBorder="1" applyAlignment="1" applyProtection="1">
      <alignment vertical="center" wrapText="1"/>
      <protection locked="0"/>
    </xf>
    <xf numFmtId="0" fontId="15" fillId="0" borderId="1" xfId="0" applyFont="1" applyBorder="1" applyAlignment="1" applyProtection="1">
      <alignment horizontal="center" vertical="center" wrapText="1"/>
      <protection locked="0"/>
    </xf>
    <xf numFmtId="9" fontId="0" fillId="2" borderId="1" xfId="0" applyNumberFormat="1" applyFill="1" applyBorder="1" applyAlignment="1" applyProtection="1">
      <alignment horizontal="center" vertical="center" wrapText="1"/>
      <protection locked="0"/>
    </xf>
    <xf numFmtId="14" fontId="0" fillId="12" borderId="1" xfId="0" applyNumberFormat="1" applyFill="1" applyBorder="1" applyAlignment="1" applyProtection="1">
      <alignment horizontal="center" vertical="center"/>
      <protection locked="0"/>
    </xf>
    <xf numFmtId="0" fontId="0" fillId="12" borderId="1" xfId="0" applyFill="1" applyBorder="1" applyAlignment="1" applyProtection="1">
      <alignment horizontal="center" vertical="center"/>
      <protection locked="0"/>
    </xf>
    <xf numFmtId="9" fontId="0" fillId="12" borderId="1" xfId="0" applyNumberFormat="1" applyFill="1" applyBorder="1" applyAlignment="1" applyProtection="1">
      <alignment horizontal="center" vertical="center"/>
      <protection locked="0"/>
    </xf>
    <xf numFmtId="0" fontId="3" fillId="12" borderId="1" xfId="0" applyFont="1" applyFill="1" applyBorder="1" applyAlignment="1" applyProtection="1">
      <alignment horizontal="justify" vertical="center" wrapText="1"/>
      <protection locked="0"/>
    </xf>
    <xf numFmtId="0" fontId="3" fillId="2" borderId="1" xfId="0" applyFont="1" applyFill="1" applyBorder="1" applyAlignment="1" applyProtection="1">
      <alignment horizontal="justify" vertical="center" wrapText="1"/>
      <protection locked="0"/>
    </xf>
    <xf numFmtId="0" fontId="46" fillId="0" borderId="0" xfId="0" applyFont="1" applyProtection="1">
      <protection locked="0"/>
    </xf>
    <xf numFmtId="14" fontId="24" fillId="0" borderId="2" xfId="0" applyNumberFormat="1" applyFont="1" applyBorder="1" applyAlignment="1" applyProtection="1">
      <alignment vertical="center" wrapText="1"/>
      <protection locked="0"/>
    </xf>
    <xf numFmtId="9" fontId="24" fillId="0" borderId="2" xfId="0" applyNumberFormat="1" applyFont="1" applyBorder="1" applyAlignment="1" applyProtection="1">
      <alignment vertical="center" wrapText="1"/>
      <protection locked="0"/>
    </xf>
    <xf numFmtId="0" fontId="47" fillId="0" borderId="0" xfId="0" applyFont="1" applyProtection="1">
      <protection locked="0"/>
    </xf>
    <xf numFmtId="0" fontId="37" fillId="0" borderId="0" xfId="0" applyFont="1" applyProtection="1">
      <protection locked="0"/>
    </xf>
    <xf numFmtId="14" fontId="33" fillId="11" borderId="1" xfId="0" applyNumberFormat="1" applyFont="1" applyFill="1" applyBorder="1" applyProtection="1">
      <protection locked="0"/>
    </xf>
    <xf numFmtId="0" fontId="33" fillId="11" borderId="1" xfId="0" applyFont="1" applyFill="1" applyBorder="1" applyAlignment="1" applyProtection="1">
      <alignment wrapText="1"/>
      <protection locked="0"/>
    </xf>
    <xf numFmtId="0" fontId="33" fillId="0" borderId="1" xfId="0" applyFont="1" applyBorder="1" applyProtection="1">
      <protection locked="0"/>
    </xf>
    <xf numFmtId="0" fontId="33" fillId="11" borderId="3" xfId="0" applyFont="1" applyFill="1" applyBorder="1" applyAlignment="1" applyProtection="1">
      <alignment wrapText="1"/>
      <protection locked="0"/>
    </xf>
    <xf numFmtId="0" fontId="33" fillId="0" borderId="3" xfId="0" applyFont="1" applyBorder="1" applyProtection="1">
      <protection locked="0"/>
    </xf>
    <xf numFmtId="0" fontId="33" fillId="11" borderId="3" xfId="0" applyFont="1" applyFill="1" applyBorder="1" applyProtection="1">
      <protection locked="0"/>
    </xf>
    <xf numFmtId="0" fontId="3" fillId="29" borderId="1" xfId="0" applyFont="1" applyFill="1" applyBorder="1" applyAlignment="1" applyProtection="1">
      <alignment wrapText="1"/>
      <protection locked="0"/>
    </xf>
    <xf numFmtId="0" fontId="14" fillId="14" borderId="1" xfId="0" applyFont="1" applyFill="1" applyBorder="1" applyAlignment="1" applyProtection="1">
      <alignment wrapText="1"/>
      <protection locked="0"/>
    </xf>
    <xf numFmtId="0" fontId="48" fillId="11" borderId="3" xfId="0" applyFont="1" applyFill="1" applyBorder="1" applyAlignment="1" applyProtection="1">
      <alignment wrapText="1"/>
      <protection locked="0"/>
    </xf>
    <xf numFmtId="14" fontId="33" fillId="11" borderId="1" xfId="0" applyNumberFormat="1" applyFont="1" applyFill="1" applyBorder="1" applyAlignment="1" applyProtection="1">
      <alignment wrapText="1"/>
      <protection locked="0"/>
    </xf>
    <xf numFmtId="0" fontId="24" fillId="7" borderId="1" xfId="4" applyFont="1" applyFill="1" applyBorder="1" applyAlignment="1">
      <alignment horizontal="justify" vertical="center" wrapText="1"/>
    </xf>
    <xf numFmtId="0" fontId="51" fillId="7" borderId="1" xfId="4" applyFont="1" applyFill="1" applyBorder="1" applyAlignment="1" applyProtection="1">
      <alignment vertical="center" wrapText="1"/>
      <protection locked="0"/>
    </xf>
    <xf numFmtId="0" fontId="51" fillId="7" borderId="1" xfId="4" applyFont="1" applyFill="1" applyBorder="1" applyAlignment="1" applyProtection="1">
      <alignment horizontal="center" vertical="center" wrapText="1"/>
      <protection locked="0"/>
    </xf>
    <xf numFmtId="0" fontId="24" fillId="0" borderId="1" xfId="4" applyFont="1" applyBorder="1" applyAlignment="1">
      <alignment horizontal="center" vertical="center" wrapText="1"/>
    </xf>
    <xf numFmtId="0" fontId="24" fillId="7" borderId="1" xfId="4" applyFont="1" applyFill="1" applyBorder="1" applyAlignment="1">
      <alignment vertical="center" wrapText="1"/>
    </xf>
    <xf numFmtId="0" fontId="24" fillId="7" borderId="1" xfId="4" applyFont="1" applyFill="1" applyBorder="1" applyAlignment="1">
      <alignment horizontal="center" vertical="center" wrapText="1"/>
    </xf>
    <xf numFmtId="0" fontId="6" fillId="2" borderId="2" xfId="0" applyFont="1" applyFill="1" applyBorder="1" applyAlignment="1">
      <alignment horizontal="center" vertical="center" wrapText="1"/>
    </xf>
    <xf numFmtId="0" fontId="24" fillId="7" borderId="1" xfId="4" applyFont="1" applyFill="1" applyBorder="1" applyAlignment="1">
      <alignment horizontal="center" vertical="center"/>
    </xf>
    <xf numFmtId="0" fontId="24" fillId="0" borderId="1" xfId="0" applyFont="1" applyBorder="1" applyAlignment="1">
      <alignment vertical="center" wrapText="1"/>
    </xf>
    <xf numFmtId="0" fontId="24" fillId="5" borderId="23" xfId="0" applyFont="1" applyFill="1" applyBorder="1" applyAlignment="1">
      <alignment horizontal="center" vertical="center" wrapText="1"/>
    </xf>
    <xf numFmtId="165" fontId="43" fillId="26" borderId="1" xfId="0" applyNumberFormat="1" applyFont="1" applyFill="1" applyBorder="1" applyAlignment="1">
      <alignment horizontal="center" vertical="center"/>
    </xf>
    <xf numFmtId="0" fontId="24" fillId="5" borderId="1" xfId="0" applyFont="1" applyFill="1" applyBorder="1" applyAlignment="1">
      <alignment vertical="center" wrapText="1"/>
    </xf>
    <xf numFmtId="0" fontId="40" fillId="26" borderId="1" xfId="0" applyFont="1" applyFill="1" applyBorder="1" applyAlignment="1">
      <alignment horizontal="center" vertical="center"/>
    </xf>
    <xf numFmtId="14" fontId="0" fillId="5" borderId="3" xfId="0" applyNumberFormat="1" applyFill="1" applyBorder="1"/>
    <xf numFmtId="9" fontId="0" fillId="5" borderId="1" xfId="2" applyFont="1" applyFill="1" applyBorder="1" applyAlignment="1" applyProtection="1">
      <alignment horizontal="center" vertical="center" wrapText="1"/>
    </xf>
    <xf numFmtId="14" fontId="0" fillId="5" borderId="1" xfId="0" applyNumberFormat="1" applyFill="1" applyBorder="1" applyProtection="1">
      <protection locked="0"/>
    </xf>
    <xf numFmtId="0" fontId="0" fillId="5" borderId="1" xfId="0" applyFill="1" applyBorder="1" applyProtection="1">
      <protection locked="0"/>
    </xf>
    <xf numFmtId="9" fontId="0" fillId="5" borderId="1" xfId="0" applyNumberFormat="1" applyFill="1" applyBorder="1" applyProtection="1">
      <protection locked="0"/>
    </xf>
    <xf numFmtId="0" fontId="15" fillId="5" borderId="1" xfId="0" applyFont="1" applyFill="1" applyBorder="1" applyAlignment="1" applyProtection="1">
      <alignment horizontal="center" vertical="center" wrapText="1"/>
      <protection locked="0"/>
    </xf>
    <xf numFmtId="0" fontId="3" fillId="26" borderId="3" xfId="0" applyFont="1" applyFill="1" applyBorder="1" applyAlignment="1">
      <alignment horizontal="justify" vertical="center"/>
    </xf>
    <xf numFmtId="0" fontId="41" fillId="7" borderId="1" xfId="0" applyFont="1" applyFill="1" applyBorder="1" applyAlignment="1">
      <alignment vertical="center" wrapText="1"/>
    </xf>
    <xf numFmtId="0" fontId="41" fillId="2" borderId="1" xfId="0" applyFont="1" applyFill="1" applyBorder="1" applyAlignment="1">
      <alignment vertical="center" wrapText="1"/>
    </xf>
    <xf numFmtId="0" fontId="6" fillId="2" borderId="3" xfId="0" applyFont="1" applyFill="1" applyBorder="1" applyAlignment="1">
      <alignment horizontal="center" vertical="center" wrapText="1"/>
    </xf>
    <xf numFmtId="165" fontId="3" fillId="2" borderId="3" xfId="0" applyNumberFormat="1" applyFont="1" applyFill="1" applyBorder="1" applyAlignment="1">
      <alignment horizontal="center" vertical="center"/>
    </xf>
    <xf numFmtId="14" fontId="3" fillId="2" borderId="3"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xf>
    <xf numFmtId="14" fontId="14" fillId="2" borderId="3" xfId="0" applyNumberFormat="1" applyFont="1" applyFill="1" applyBorder="1" applyAlignment="1">
      <alignment horizontal="center" vertical="center" wrapText="1"/>
    </xf>
    <xf numFmtId="14" fontId="14" fillId="7" borderId="3" xfId="0" applyNumberFormat="1" applyFont="1" applyFill="1" applyBorder="1" applyAlignment="1">
      <alignment horizontal="center" vertical="center"/>
    </xf>
    <xf numFmtId="14" fontId="14" fillId="2" borderId="3" xfId="0" applyNumberFormat="1" applyFont="1" applyFill="1" applyBorder="1" applyAlignment="1">
      <alignment horizontal="center" vertical="center"/>
    </xf>
    <xf numFmtId="165" fontId="3" fillId="7" borderId="3" xfId="0" applyNumberFormat="1" applyFont="1" applyFill="1" applyBorder="1" applyAlignment="1">
      <alignment horizontal="center" vertical="center" wrapText="1"/>
    </xf>
    <xf numFmtId="0" fontId="3" fillId="2" borderId="3" xfId="0" applyFont="1" applyFill="1" applyBorder="1" applyAlignment="1">
      <alignment horizontal="justify" vertical="center"/>
    </xf>
    <xf numFmtId="0" fontId="3" fillId="7" borderId="1" xfId="0" applyFont="1" applyFill="1" applyBorder="1" applyAlignment="1">
      <alignment horizontal="justify" vertical="center"/>
    </xf>
    <xf numFmtId="0" fontId="16" fillId="7"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4" fillId="2" borderId="1" xfId="0" applyFont="1" applyFill="1" applyBorder="1" applyAlignment="1">
      <alignment horizontal="justify" vertical="center" wrapText="1"/>
    </xf>
    <xf numFmtId="0" fontId="30" fillId="7" borderId="1" xfId="0" applyFont="1" applyFill="1" applyBorder="1" applyAlignment="1">
      <alignment horizontal="justify" vertical="center" wrapText="1"/>
    </xf>
    <xf numFmtId="0" fontId="24" fillId="7" borderId="1" xfId="0" applyFont="1" applyFill="1" applyBorder="1" applyAlignment="1">
      <alignment horizontal="center" vertical="center"/>
    </xf>
    <xf numFmtId="0" fontId="5" fillId="0" borderId="1" xfId="0" applyFont="1" applyBorder="1" applyAlignment="1">
      <alignment horizontal="center" vertical="center"/>
    </xf>
    <xf numFmtId="0" fontId="30" fillId="11" borderId="3"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4" fillId="26" borderId="1" xfId="0" applyFont="1" applyFill="1" applyBorder="1" applyAlignment="1">
      <alignment vertical="center" wrapText="1"/>
    </xf>
    <xf numFmtId="0" fontId="24" fillId="11" borderId="12" xfId="0" applyFont="1" applyFill="1" applyBorder="1" applyAlignment="1">
      <alignment vertical="center" wrapText="1"/>
    </xf>
    <xf numFmtId="0" fontId="24" fillId="7" borderId="1" xfId="0" applyFont="1" applyFill="1" applyBorder="1" applyAlignment="1">
      <alignment horizontal="justify" vertical="center" wrapText="1"/>
    </xf>
    <xf numFmtId="0" fontId="50" fillId="7" borderId="1" xfId="0" applyFont="1" applyFill="1" applyBorder="1" applyAlignment="1">
      <alignment horizontal="center" vertical="center" wrapText="1"/>
    </xf>
    <xf numFmtId="0" fontId="24" fillId="7" borderId="1" xfId="0" applyFont="1" applyFill="1" applyBorder="1" applyAlignment="1">
      <alignment horizontal="center" vertical="center" wrapText="1"/>
    </xf>
    <xf numFmtId="14" fontId="33" fillId="26" borderId="1" xfId="0" applyNumberFormat="1" applyFont="1" applyFill="1" applyBorder="1" applyProtection="1">
      <protection locked="0"/>
    </xf>
    <xf numFmtId="0" fontId="33" fillId="26" borderId="3" xfId="0" applyFont="1" applyFill="1" applyBorder="1" applyAlignment="1" applyProtection="1">
      <alignment wrapText="1"/>
      <protection locked="0"/>
    </xf>
    <xf numFmtId="0" fontId="33" fillId="5" borderId="3" xfId="0" applyFont="1" applyFill="1" applyBorder="1" applyProtection="1">
      <protection locked="0"/>
    </xf>
    <xf numFmtId="0" fontId="24" fillId="0" borderId="12" xfId="0" applyFont="1" applyBorder="1" applyAlignment="1">
      <alignment vertical="center" wrapText="1"/>
    </xf>
    <xf numFmtId="0" fontId="24" fillId="0" borderId="12" xfId="0" applyFont="1" applyBorder="1" applyAlignment="1">
      <alignment horizontal="center" vertical="center" wrapText="1"/>
    </xf>
    <xf numFmtId="0" fontId="24" fillId="11" borderId="12" xfId="0" applyFont="1" applyFill="1" applyBorder="1" applyAlignment="1">
      <alignment horizontal="center" vertical="center" wrapText="1"/>
    </xf>
    <xf numFmtId="1" fontId="24" fillId="7" borderId="1" xfId="0" applyNumberFormat="1" applyFont="1" applyFill="1" applyBorder="1" applyAlignment="1">
      <alignment horizontal="center" vertical="center"/>
    </xf>
    <xf numFmtId="9" fontId="24" fillId="7" borderId="1" xfId="0" applyNumberFormat="1" applyFont="1" applyFill="1" applyBorder="1" applyAlignment="1">
      <alignment horizontal="center" vertical="center"/>
    </xf>
    <xf numFmtId="165" fontId="43" fillId="7" borderId="1" xfId="0" applyNumberFormat="1" applyFont="1" applyFill="1" applyBorder="1" applyAlignment="1">
      <alignment horizontal="center" vertical="center" wrapText="1"/>
    </xf>
    <xf numFmtId="0" fontId="3" fillId="26" borderId="1" xfId="0" applyFont="1" applyFill="1" applyBorder="1" applyAlignment="1">
      <alignment horizontal="center" vertical="center" wrapText="1"/>
    </xf>
    <xf numFmtId="14" fontId="0" fillId="2" borderId="1" xfId="0" applyNumberFormat="1" applyFill="1" applyBorder="1" applyAlignment="1" applyProtection="1">
      <alignment horizontal="center" vertical="center" wrapText="1"/>
      <protection locked="0"/>
    </xf>
    <xf numFmtId="0" fontId="6" fillId="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5" fillId="11" borderId="1" xfId="0" applyFont="1" applyFill="1" applyBorder="1" applyAlignment="1">
      <alignment horizontal="center" vertical="center" wrapText="1"/>
    </xf>
    <xf numFmtId="0" fontId="30" fillId="11" borderId="1"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33"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0" fillId="12" borderId="1" xfId="0" applyFill="1" applyBorder="1" applyAlignment="1" applyProtection="1">
      <alignment horizontal="center" vertical="center" wrapText="1"/>
      <protection locked="0"/>
    </xf>
    <xf numFmtId="9" fontId="0" fillId="12" borderId="1" xfId="0" applyNumberFormat="1" applyFill="1" applyBorder="1" applyAlignment="1" applyProtection="1">
      <alignment horizontal="center" vertical="center" wrapText="1"/>
      <protection locked="0"/>
    </xf>
    <xf numFmtId="9" fontId="33" fillId="0" borderId="1" xfId="0" applyNumberFormat="1" applyFont="1" applyBorder="1" applyAlignment="1" applyProtection="1">
      <alignment wrapText="1"/>
      <protection locked="0"/>
    </xf>
    <xf numFmtId="0" fontId="24" fillId="0" borderId="1" xfId="0" applyFont="1" applyBorder="1" applyAlignment="1" applyProtection="1">
      <alignment vertical="center" wrapText="1"/>
      <protection locked="0"/>
    </xf>
    <xf numFmtId="9" fontId="24" fillId="0" borderId="1" xfId="0" applyNumberFormat="1" applyFont="1" applyBorder="1" applyAlignment="1" applyProtection="1">
      <alignment vertical="center" wrapText="1"/>
      <protection locked="0"/>
    </xf>
    <xf numFmtId="9" fontId="0" fillId="2" borderId="1" xfId="0" applyNumberFormat="1" applyFill="1" applyBorder="1" applyAlignment="1" applyProtection="1">
      <alignment vertical="center" wrapText="1"/>
      <protection locked="0"/>
    </xf>
    <xf numFmtId="9" fontId="33" fillId="0" borderId="1" xfId="0" applyNumberFormat="1" applyFont="1" applyBorder="1" applyAlignment="1" applyProtection="1">
      <alignment vertical="center" wrapText="1"/>
      <protection locked="0"/>
    </xf>
    <xf numFmtId="0" fontId="33" fillId="2" borderId="1" xfId="0" applyFont="1" applyFill="1" applyBorder="1" applyAlignment="1" applyProtection="1">
      <alignment vertical="center" wrapText="1"/>
      <protection locked="0"/>
    </xf>
    <xf numFmtId="0" fontId="3" fillId="27" borderId="1" xfId="0" applyFont="1" applyFill="1" applyBorder="1" applyAlignment="1">
      <alignment horizontal="center" vertical="center" wrapText="1"/>
    </xf>
    <xf numFmtId="0" fontId="5" fillId="27" borderId="1" xfId="0" applyFont="1" applyFill="1" applyBorder="1" applyAlignment="1">
      <alignment horizontal="center" vertical="center"/>
    </xf>
    <xf numFmtId="0" fontId="5" fillId="27" borderId="3" xfId="0" applyFont="1" applyFill="1" applyBorder="1" applyAlignment="1">
      <alignment horizontal="center" vertical="center" wrapText="1"/>
    </xf>
    <xf numFmtId="0" fontId="5" fillId="27" borderId="3" xfId="0" applyFont="1" applyFill="1" applyBorder="1" applyAlignment="1">
      <alignment horizontal="center" vertical="center"/>
    </xf>
    <xf numFmtId="0" fontId="3" fillId="31" borderId="1"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24" fillId="2" borderId="1" xfId="4" applyFont="1" applyFill="1" applyBorder="1" applyAlignment="1">
      <alignment horizontal="center" vertical="center" wrapText="1"/>
    </xf>
    <xf numFmtId="0" fontId="25" fillId="2" borderId="1" xfId="4" applyFont="1" applyFill="1" applyBorder="1" applyAlignment="1">
      <alignment horizontal="center" vertical="center" wrapText="1"/>
    </xf>
    <xf numFmtId="0" fontId="50" fillId="2" borderId="1" xfId="4"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4" fillId="2" borderId="23"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30" fillId="11" borderId="3" xfId="0" applyFont="1" applyFill="1" applyBorder="1" applyAlignment="1" applyProtection="1">
      <alignment horizontal="center" vertical="center" wrapText="1"/>
      <protection locked="0"/>
    </xf>
    <xf numFmtId="14" fontId="5" fillId="11" borderId="3" xfId="0" applyNumberFormat="1" applyFont="1" applyFill="1" applyBorder="1" applyAlignment="1">
      <alignment horizontal="center" vertical="center" wrapText="1"/>
    </xf>
    <xf numFmtId="0" fontId="5" fillId="11" borderId="1" xfId="0" applyFont="1" applyFill="1" applyBorder="1" applyAlignment="1">
      <alignment vertical="center" wrapText="1"/>
    </xf>
    <xf numFmtId="0" fontId="0" fillId="2" borderId="3" xfId="0" applyFill="1" applyBorder="1" applyAlignment="1">
      <alignment vertical="center" wrapText="1"/>
    </xf>
    <xf numFmtId="0" fontId="0" fillId="2" borderId="3" xfId="0" applyFill="1" applyBorder="1" applyAlignment="1">
      <alignment horizontal="center" vertical="center"/>
    </xf>
    <xf numFmtId="0" fontId="0" fillId="2" borderId="3" xfId="0" applyFill="1" applyBorder="1" applyAlignment="1">
      <alignment horizontal="center" vertical="center" wrapText="1"/>
    </xf>
    <xf numFmtId="0" fontId="0" fillId="2" borderId="3" xfId="0" applyFill="1" applyBorder="1" applyAlignment="1">
      <alignment wrapText="1"/>
    </xf>
    <xf numFmtId="0" fontId="0" fillId="2" borderId="3" xfId="0" applyFill="1" applyBorder="1" applyAlignment="1">
      <alignment vertical="center"/>
    </xf>
    <xf numFmtId="9" fontId="5" fillId="11" borderId="1" xfId="0" applyNumberFormat="1" applyFont="1" applyFill="1" applyBorder="1" applyAlignment="1">
      <alignment horizontal="center" vertical="center" wrapText="1"/>
    </xf>
    <xf numFmtId="9" fontId="0" fillId="2" borderId="3" xfId="0" applyNumberFormat="1" applyFill="1" applyBorder="1" applyAlignment="1">
      <alignment horizontal="center" vertical="center" wrapText="1"/>
    </xf>
    <xf numFmtId="9" fontId="5" fillId="11" borderId="1" xfId="0" applyNumberFormat="1" applyFont="1" applyFill="1" applyBorder="1"/>
    <xf numFmtId="9" fontId="5" fillId="11" borderId="1" xfId="0" applyNumberFormat="1" applyFont="1" applyFill="1" applyBorder="1" applyAlignment="1">
      <alignment horizontal="center" vertical="center"/>
    </xf>
    <xf numFmtId="9" fontId="0" fillId="2" borderId="3" xfId="0" applyNumberFormat="1" applyFill="1" applyBorder="1" applyAlignment="1">
      <alignment horizontal="center" vertical="center"/>
    </xf>
    <xf numFmtId="0" fontId="34" fillId="0" borderId="21" xfId="0" applyFont="1" applyBorder="1" applyAlignment="1" applyProtection="1">
      <alignment wrapText="1"/>
      <protection locked="0"/>
    </xf>
    <xf numFmtId="0" fontId="34" fillId="0" borderId="21" xfId="0" applyFont="1" applyBorder="1" applyProtection="1">
      <protection locked="0"/>
    </xf>
    <xf numFmtId="0" fontId="0" fillId="2" borderId="21" xfId="0" applyFill="1" applyBorder="1" applyProtection="1">
      <protection locked="0"/>
    </xf>
    <xf numFmtId="9" fontId="0" fillId="2" borderId="3" xfId="0" applyNumberFormat="1" applyFill="1" applyBorder="1" applyProtection="1">
      <protection locked="0"/>
    </xf>
    <xf numFmtId="0" fontId="0" fillId="0" borderId="1" xfId="0" applyBorder="1" applyProtection="1">
      <protection locked="0"/>
    </xf>
    <xf numFmtId="9" fontId="33" fillId="11" borderId="3" xfId="0" applyNumberFormat="1" applyFont="1" applyFill="1" applyBorder="1" applyAlignment="1" applyProtection="1">
      <alignment horizontal="center" vertical="center"/>
      <protection locked="0"/>
    </xf>
    <xf numFmtId="0" fontId="24" fillId="7" borderId="23" xfId="0" applyFont="1" applyFill="1" applyBorder="1" applyAlignment="1">
      <alignment horizontal="center" vertical="center" wrapText="1"/>
    </xf>
    <xf numFmtId="0" fontId="25" fillId="7" borderId="23" xfId="0" applyFont="1" applyFill="1" applyBorder="1" applyAlignment="1">
      <alignment horizontal="center" vertical="center" wrapText="1"/>
    </xf>
    <xf numFmtId="0" fontId="25" fillId="2" borderId="23" xfId="0" applyFont="1" applyFill="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wrapText="1"/>
    </xf>
    <xf numFmtId="9" fontId="0" fillId="0" borderId="28" xfId="0" applyNumberFormat="1" applyBorder="1" applyAlignment="1">
      <alignment horizontal="center" vertical="center"/>
    </xf>
    <xf numFmtId="9" fontId="0" fillId="0" borderId="28" xfId="0" applyNumberFormat="1" applyBorder="1" applyAlignment="1">
      <alignment horizontal="center" vertical="center" wrapText="1"/>
    </xf>
    <xf numFmtId="0" fontId="53" fillId="11" borderId="30" xfId="0" applyFont="1" applyFill="1" applyBorder="1" applyAlignment="1">
      <alignment horizontal="left" vertical="top" wrapText="1"/>
    </xf>
    <xf numFmtId="9" fontId="5" fillId="0" borderId="30" xfId="0" applyNumberFormat="1" applyFont="1" applyBorder="1" applyAlignment="1">
      <alignment horizontal="center" vertical="center"/>
    </xf>
    <xf numFmtId="0" fontId="53" fillId="11" borderId="29" xfId="0" applyFont="1" applyFill="1" applyBorder="1" applyAlignment="1">
      <alignment horizontal="left" vertical="top" wrapText="1"/>
    </xf>
    <xf numFmtId="9" fontId="5" fillId="0" borderId="30" xfId="0" applyNumberFormat="1" applyFont="1" applyBorder="1" applyAlignment="1">
      <alignment horizontal="center" vertical="center" wrapText="1"/>
    </xf>
    <xf numFmtId="0" fontId="53" fillId="11" borderId="31" xfId="0" applyFont="1" applyFill="1" applyBorder="1" applyAlignment="1">
      <alignment horizontal="left" vertical="top" wrapText="1"/>
    </xf>
    <xf numFmtId="0" fontId="53" fillId="11" borderId="32" xfId="0" applyFont="1" applyFill="1" applyBorder="1" applyAlignment="1">
      <alignment horizontal="left" vertical="top" wrapText="1"/>
    </xf>
    <xf numFmtId="9" fontId="5" fillId="0" borderId="32" xfId="0" applyNumberFormat="1" applyFont="1" applyBorder="1" applyAlignment="1">
      <alignment horizontal="center" vertical="center" wrapText="1"/>
    </xf>
    <xf numFmtId="0" fontId="11" fillId="11" borderId="29" xfId="0" applyFont="1" applyFill="1" applyBorder="1" applyAlignment="1">
      <alignment horizontal="left" vertical="top" wrapText="1"/>
    </xf>
    <xf numFmtId="0" fontId="11" fillId="11" borderId="30" xfId="0" applyFont="1" applyFill="1" applyBorder="1" applyAlignment="1">
      <alignment vertical="top" wrapText="1"/>
    </xf>
    <xf numFmtId="0" fontId="11" fillId="11" borderId="31" xfId="0" applyFont="1" applyFill="1" applyBorder="1" applyAlignment="1">
      <alignment horizontal="left" vertical="top" wrapText="1"/>
    </xf>
    <xf numFmtId="0" fontId="11" fillId="11" borderId="32" xfId="0" applyFont="1" applyFill="1" applyBorder="1" applyAlignment="1">
      <alignment vertical="top" wrapText="1"/>
    </xf>
    <xf numFmtId="14" fontId="0" fillId="0" borderId="1" xfId="0" applyNumberFormat="1" applyBorder="1" applyAlignment="1">
      <alignment wrapText="1"/>
    </xf>
    <xf numFmtId="14" fontId="0" fillId="0" borderId="1" xfId="0" applyNumberFormat="1" applyBorder="1" applyAlignment="1">
      <alignment horizontal="center" vertical="center"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9" fontId="5" fillId="0" borderId="30" xfId="0" applyNumberFormat="1" applyFont="1" applyBorder="1" applyAlignment="1">
      <alignment horizontal="center" vertical="top"/>
    </xf>
    <xf numFmtId="0" fontId="55" fillId="11" borderId="29" xfId="0" applyFont="1" applyFill="1" applyBorder="1" applyAlignment="1">
      <alignment vertical="top" wrapText="1"/>
    </xf>
    <xf numFmtId="0" fontId="5" fillId="0" borderId="29" xfId="0" applyFont="1" applyBorder="1" applyAlignment="1">
      <alignment vertical="top" wrapText="1"/>
    </xf>
    <xf numFmtId="0" fontId="55" fillId="11" borderId="40" xfId="0" applyFont="1" applyFill="1" applyBorder="1" applyAlignment="1">
      <alignment vertical="top" wrapText="1"/>
    </xf>
    <xf numFmtId="0" fontId="6" fillId="2" borderId="27" xfId="0" applyFont="1" applyFill="1" applyBorder="1" applyAlignment="1">
      <alignment horizontal="left" vertical="top" wrapText="1"/>
    </xf>
    <xf numFmtId="0" fontId="56" fillId="2" borderId="27" xfId="0" applyFont="1" applyFill="1" applyBorder="1" applyAlignment="1">
      <alignment vertical="top" wrapText="1"/>
    </xf>
    <xf numFmtId="0" fontId="17" fillId="11" borderId="30" xfId="0" applyFont="1" applyFill="1" applyBorder="1" applyAlignment="1">
      <alignment vertical="top" wrapText="1"/>
    </xf>
    <xf numFmtId="0" fontId="6" fillId="11" borderId="31" xfId="0" applyFont="1" applyFill="1" applyBorder="1" applyAlignment="1">
      <alignment horizontal="left" vertical="top" wrapText="1"/>
    </xf>
    <xf numFmtId="0" fontId="17" fillId="11" borderId="32" xfId="0" applyFont="1" applyFill="1" applyBorder="1" applyAlignment="1">
      <alignment vertical="top" wrapText="1"/>
    </xf>
    <xf numFmtId="0" fontId="6" fillId="11" borderId="29" xfId="0" applyFont="1" applyFill="1" applyBorder="1" applyAlignment="1">
      <alignment horizontal="left" vertical="top" wrapText="1"/>
    </xf>
    <xf numFmtId="0" fontId="6" fillId="11" borderId="30" xfId="0" applyFont="1" applyFill="1" applyBorder="1" applyAlignment="1">
      <alignment horizontal="left" vertical="top" wrapText="1"/>
    </xf>
    <xf numFmtId="0" fontId="17" fillId="11" borderId="29" xfId="0" applyFont="1" applyFill="1" applyBorder="1" applyAlignment="1">
      <alignment horizontal="left" vertical="top" wrapText="1"/>
    </xf>
    <xf numFmtId="0" fontId="17" fillId="11" borderId="31" xfId="0" applyFont="1" applyFill="1" applyBorder="1" applyAlignment="1">
      <alignment horizontal="left" vertical="top" wrapText="1"/>
    </xf>
    <xf numFmtId="0" fontId="0" fillId="0" borderId="3" xfId="0" applyBorder="1" applyAlignment="1">
      <alignment vertical="center" wrapText="1"/>
    </xf>
    <xf numFmtId="0" fontId="14" fillId="11" borderId="29" xfId="0" applyFont="1" applyFill="1" applyBorder="1" applyAlignment="1">
      <alignment horizontal="center" vertical="center" wrapText="1"/>
    </xf>
    <xf numFmtId="9" fontId="0" fillId="2" borderId="1" xfId="0" applyNumberFormat="1" applyFill="1" applyBorder="1" applyAlignment="1" applyProtection="1">
      <alignment vertical="center"/>
      <protection locked="0"/>
    </xf>
    <xf numFmtId="0" fontId="5" fillId="0" borderId="29" xfId="0" applyFont="1" applyBorder="1" applyAlignment="1">
      <alignment horizontal="center" vertical="center"/>
    </xf>
    <xf numFmtId="0" fontId="5" fillId="0" borderId="29" xfId="0" applyFont="1" applyBorder="1" applyAlignment="1">
      <alignment horizontal="center" wrapText="1"/>
    </xf>
    <xf numFmtId="0" fontId="5" fillId="0" borderId="31" xfId="0" applyFont="1" applyBorder="1" applyAlignment="1">
      <alignment horizontal="center" wrapText="1"/>
    </xf>
    <xf numFmtId="9" fontId="5" fillId="0" borderId="32" xfId="0" applyNumberFormat="1"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xf numFmtId="0" fontId="5" fillId="0" borderId="30" xfId="0" applyFont="1" applyBorder="1"/>
    <xf numFmtId="0" fontId="5" fillId="26" borderId="30" xfId="0" applyFont="1" applyFill="1" applyBorder="1" applyAlignment="1">
      <alignment horizontal="center" vertical="center" wrapText="1"/>
    </xf>
    <xf numFmtId="9" fontId="5" fillId="26" borderId="30" xfId="0" applyNumberFormat="1" applyFont="1" applyFill="1" applyBorder="1" applyAlignment="1">
      <alignment horizontal="center" vertical="center"/>
    </xf>
    <xf numFmtId="0" fontId="5" fillId="26" borderId="31" xfId="0" applyFont="1" applyFill="1" applyBorder="1" applyAlignment="1">
      <alignment horizontal="center" vertical="center"/>
    </xf>
    <xf numFmtId="0" fontId="5" fillId="26" borderId="32" xfId="0" applyFont="1" applyFill="1" applyBorder="1" applyAlignment="1">
      <alignment horizontal="center" vertical="center" wrapText="1"/>
    </xf>
    <xf numFmtId="9" fontId="5" fillId="26" borderId="32" xfId="0" applyNumberFormat="1" applyFont="1" applyFill="1" applyBorder="1" applyAlignment="1">
      <alignment horizontal="center" vertical="center"/>
    </xf>
    <xf numFmtId="0" fontId="5" fillId="7" borderId="29" xfId="0" applyFont="1" applyFill="1" applyBorder="1" applyAlignment="1">
      <alignment horizontal="center" wrapText="1"/>
    </xf>
    <xf numFmtId="0" fontId="5" fillId="7" borderId="30" xfId="0" applyFont="1" applyFill="1" applyBorder="1" applyAlignment="1">
      <alignment horizontal="center" vertical="center" wrapText="1"/>
    </xf>
    <xf numFmtId="9" fontId="5" fillId="7" borderId="30" xfId="0" applyNumberFormat="1" applyFont="1" applyFill="1" applyBorder="1" applyAlignment="1">
      <alignment horizontal="center" vertical="center"/>
    </xf>
    <xf numFmtId="0" fontId="5" fillId="7" borderId="32" xfId="0" applyFont="1" applyFill="1" applyBorder="1" applyAlignment="1">
      <alignment horizontal="center" vertical="center" wrapText="1"/>
    </xf>
    <xf numFmtId="9" fontId="5" fillId="7" borderId="32" xfId="0" applyNumberFormat="1" applyFont="1" applyFill="1" applyBorder="1" applyAlignment="1">
      <alignment horizontal="center" vertical="center"/>
    </xf>
    <xf numFmtId="0" fontId="5" fillId="7" borderId="30" xfId="0" applyFont="1" applyFill="1" applyBorder="1" applyAlignment="1">
      <alignment horizontal="center" vertical="center"/>
    </xf>
    <xf numFmtId="0" fontId="5" fillId="7" borderId="30" xfId="0" applyFont="1" applyFill="1" applyBorder="1" applyAlignment="1">
      <alignment wrapText="1"/>
    </xf>
    <xf numFmtId="9" fontId="5" fillId="7" borderId="30" xfId="0" applyNumberFormat="1" applyFont="1" applyFill="1" applyBorder="1" applyAlignment="1">
      <alignment horizontal="center" vertical="center" wrapText="1"/>
    </xf>
    <xf numFmtId="0" fontId="5" fillId="7" borderId="31" xfId="0" applyFont="1" applyFill="1" applyBorder="1" applyAlignment="1">
      <alignment horizontal="center" vertical="center" wrapText="1"/>
    </xf>
    <xf numFmtId="9" fontId="5" fillId="7" borderId="32" xfId="0" applyNumberFormat="1" applyFont="1" applyFill="1" applyBorder="1" applyAlignment="1">
      <alignment horizontal="center" vertical="center" wrapText="1"/>
    </xf>
    <xf numFmtId="0" fontId="0" fillId="2" borderId="27" xfId="0" applyFill="1" applyBorder="1" applyAlignment="1">
      <alignment horizontal="center" vertical="center" wrapText="1"/>
    </xf>
    <xf numFmtId="9" fontId="0" fillId="2" borderId="28" xfId="0" applyNumberFormat="1" applyFill="1" applyBorder="1" applyAlignment="1">
      <alignment horizontal="center" vertical="center"/>
    </xf>
    <xf numFmtId="0" fontId="0" fillId="2" borderId="27" xfId="0" applyFill="1" applyBorder="1" applyAlignment="1">
      <alignment horizontal="center" wrapText="1"/>
    </xf>
    <xf numFmtId="0" fontId="52" fillId="0" borderId="29" xfId="0" applyFont="1" applyBorder="1" applyAlignment="1">
      <alignment horizontal="left" vertical="top" wrapText="1"/>
    </xf>
    <xf numFmtId="0" fontId="5" fillId="0" borderId="30" xfId="0" applyFont="1" applyBorder="1" applyAlignment="1">
      <alignment horizontal="left" vertical="center" wrapText="1"/>
    </xf>
    <xf numFmtId="0" fontId="11" fillId="26" borderId="29" xfId="0" applyFont="1" applyFill="1" applyBorder="1" applyAlignment="1">
      <alignment horizontal="left" wrapText="1"/>
    </xf>
    <xf numFmtId="0" fontId="5" fillId="26" borderId="30" xfId="0" applyFont="1" applyFill="1" applyBorder="1" applyAlignment="1">
      <alignment wrapText="1"/>
    </xf>
    <xf numFmtId="0" fontId="5" fillId="26" borderId="30" xfId="0" applyFont="1" applyFill="1" applyBorder="1" applyAlignment="1">
      <alignment vertical="top" wrapText="1"/>
    </xf>
    <xf numFmtId="0" fontId="11" fillId="11" borderId="31" xfId="0" applyFont="1" applyFill="1" applyBorder="1" applyAlignment="1">
      <alignment horizontal="left" vertical="center" wrapText="1"/>
    </xf>
    <xf numFmtId="0" fontId="5" fillId="11" borderId="32" xfId="0" applyFont="1" applyFill="1" applyBorder="1" applyAlignment="1">
      <alignment horizontal="left" vertical="center" wrapText="1"/>
    </xf>
    <xf numFmtId="0" fontId="5" fillId="0" borderId="32" xfId="0" applyFont="1" applyBorder="1" applyAlignment="1">
      <alignment vertical="top" wrapText="1"/>
    </xf>
    <xf numFmtId="0" fontId="11" fillId="0" borderId="29" xfId="0" applyFont="1" applyBorder="1" applyAlignment="1">
      <alignment horizontal="left" wrapText="1"/>
    </xf>
    <xf numFmtId="0" fontId="5" fillId="0" borderId="30" xfId="0" applyFont="1" applyBorder="1" applyAlignment="1">
      <alignment vertical="top" wrapText="1"/>
    </xf>
    <xf numFmtId="0" fontId="11" fillId="0" borderId="29" xfId="0" applyFont="1" applyBorder="1" applyAlignment="1">
      <alignment horizontal="left" vertical="center" wrapText="1"/>
    </xf>
    <xf numFmtId="0" fontId="17" fillId="0" borderId="41" xfId="0" applyFont="1" applyBorder="1" applyAlignment="1">
      <alignment horizontal="left" vertical="top" wrapText="1"/>
    </xf>
    <xf numFmtId="0" fontId="17" fillId="0" borderId="3" xfId="0" applyFont="1" applyBorder="1" applyAlignment="1">
      <alignment horizontal="left" vertical="top" wrapText="1"/>
    </xf>
    <xf numFmtId="0" fontId="17" fillId="0" borderId="42" xfId="0" applyFont="1" applyBorder="1" applyAlignment="1">
      <alignment horizontal="left" vertical="top" wrapText="1"/>
    </xf>
    <xf numFmtId="0" fontId="17" fillId="0" borderId="23" xfId="0" applyFont="1" applyBorder="1" applyAlignment="1">
      <alignment horizontal="left" vertical="top" wrapText="1"/>
    </xf>
    <xf numFmtId="0" fontId="17" fillId="0" borderId="2" xfId="0" applyFont="1" applyBorder="1" applyAlignment="1">
      <alignment horizontal="left" vertical="top" wrapText="1"/>
    </xf>
    <xf numFmtId="0" fontId="6" fillId="0" borderId="29" xfId="0" applyFont="1" applyBorder="1" applyAlignment="1">
      <alignment vertical="top" wrapText="1"/>
    </xf>
    <xf numFmtId="0" fontId="17" fillId="0" borderId="29" xfId="0" applyFont="1" applyBorder="1" applyAlignment="1">
      <alignment vertical="top" wrapText="1"/>
    </xf>
    <xf numFmtId="0" fontId="17" fillId="0" borderId="36" xfId="0" applyFont="1" applyBorder="1" applyAlignment="1">
      <alignment horizontal="left" vertical="top" wrapText="1"/>
    </xf>
    <xf numFmtId="0" fontId="17" fillId="0" borderId="31" xfId="0" applyFont="1" applyBorder="1" applyAlignment="1">
      <alignment vertical="top" wrapText="1"/>
    </xf>
    <xf numFmtId="0" fontId="17" fillId="0" borderId="30" xfId="0" applyFont="1" applyBorder="1" applyAlignment="1">
      <alignment vertical="top" wrapText="1"/>
    </xf>
    <xf numFmtId="0" fontId="6" fillId="0" borderId="2" xfId="0" applyFont="1" applyBorder="1" applyAlignment="1">
      <alignment horizontal="left" vertical="top" wrapText="1"/>
    </xf>
    <xf numFmtId="0" fontId="6" fillId="11" borderId="4" xfId="0" applyFont="1" applyFill="1" applyBorder="1" applyAlignment="1">
      <alignment horizontal="left" vertical="top" wrapText="1"/>
    </xf>
    <xf numFmtId="0" fontId="5" fillId="11" borderId="29" xfId="0" applyFont="1" applyFill="1" applyBorder="1" applyAlignment="1">
      <alignment horizontal="center" vertical="center"/>
    </xf>
    <xf numFmtId="9" fontId="5" fillId="11" borderId="30" xfId="0" applyNumberFormat="1" applyFont="1" applyFill="1" applyBorder="1" applyAlignment="1">
      <alignment horizontal="center" vertical="center"/>
    </xf>
    <xf numFmtId="0" fontId="6" fillId="26" borderId="41" xfId="0" applyFont="1" applyFill="1" applyBorder="1" applyAlignment="1">
      <alignment horizontal="left" vertical="top" wrapText="1"/>
    </xf>
    <xf numFmtId="0" fontId="6" fillId="26" borderId="4" xfId="0" applyFont="1" applyFill="1" applyBorder="1" applyAlignment="1">
      <alignment horizontal="left" vertical="top" wrapText="1"/>
    </xf>
    <xf numFmtId="9" fontId="5" fillId="11" borderId="32" xfId="0" applyNumberFormat="1" applyFont="1" applyFill="1" applyBorder="1" applyAlignment="1">
      <alignment horizontal="center" vertical="center"/>
    </xf>
    <xf numFmtId="0" fontId="17" fillId="11" borderId="41" xfId="0" applyFont="1" applyFill="1" applyBorder="1" applyAlignment="1">
      <alignment horizontal="left" vertical="top" wrapText="1"/>
    </xf>
    <xf numFmtId="0" fontId="17" fillId="11" borderId="1" xfId="0" applyFont="1" applyFill="1" applyBorder="1" applyAlignment="1">
      <alignment horizontal="left" vertical="top" wrapText="1"/>
    </xf>
    <xf numFmtId="0" fontId="5" fillId="11" borderId="31" xfId="0" applyFont="1" applyFill="1" applyBorder="1" applyAlignment="1">
      <alignment horizontal="center" vertical="center"/>
    </xf>
    <xf numFmtId="0" fontId="6" fillId="11" borderId="1" xfId="0" applyFont="1" applyFill="1" applyBorder="1" applyAlignment="1">
      <alignment horizontal="left" vertical="top" wrapText="1"/>
    </xf>
    <xf numFmtId="0" fontId="17" fillId="11" borderId="2" xfId="0" applyFont="1" applyFill="1" applyBorder="1" applyAlignment="1">
      <alignment horizontal="left" vertical="top" wrapText="1"/>
    </xf>
    <xf numFmtId="0" fontId="6" fillId="11" borderId="2" xfId="0" applyFont="1" applyFill="1" applyBorder="1" applyAlignment="1">
      <alignment horizontal="left" vertical="top" wrapText="1"/>
    </xf>
    <xf numFmtId="10" fontId="5" fillId="11" borderId="32" xfId="0" applyNumberFormat="1" applyFont="1" applyFill="1" applyBorder="1" applyAlignment="1">
      <alignment horizontal="center" vertical="center"/>
    </xf>
    <xf numFmtId="0" fontId="17" fillId="11" borderId="4" xfId="0" applyFont="1" applyFill="1" applyBorder="1" applyAlignment="1">
      <alignment horizontal="left" vertical="top" wrapText="1"/>
    </xf>
    <xf numFmtId="0" fontId="6" fillId="11" borderId="2" xfId="0" applyFont="1" applyFill="1" applyBorder="1" applyAlignment="1">
      <alignment horizontal="center" vertical="center" wrapText="1"/>
    </xf>
    <xf numFmtId="14" fontId="17" fillId="11" borderId="12" xfId="0" applyNumberFormat="1" applyFont="1" applyFill="1" applyBorder="1" applyAlignment="1">
      <alignment horizontal="left" vertical="top" wrapText="1"/>
    </xf>
    <xf numFmtId="14" fontId="6" fillId="11" borderId="12" xfId="0" applyNumberFormat="1" applyFont="1" applyFill="1" applyBorder="1" applyAlignment="1">
      <alignment horizontal="left" vertical="top" wrapText="1"/>
    </xf>
    <xf numFmtId="0" fontId="6" fillId="11" borderId="43" xfId="0" applyFont="1" applyFill="1" applyBorder="1" applyAlignment="1">
      <alignment horizontal="left" vertical="top" wrapText="1"/>
    </xf>
    <xf numFmtId="0" fontId="6" fillId="26" borderId="30" xfId="0" applyFont="1" applyFill="1" applyBorder="1" applyAlignment="1">
      <alignment horizontal="left" vertical="top" wrapText="1"/>
    </xf>
    <xf numFmtId="0" fontId="6" fillId="11" borderId="32" xfId="0" applyFont="1" applyFill="1" applyBorder="1" applyAlignment="1">
      <alignment horizontal="left" vertical="top" wrapText="1"/>
    </xf>
    <xf numFmtId="10" fontId="5" fillId="0" borderId="30" xfId="0" applyNumberFormat="1" applyFont="1" applyBorder="1" applyAlignment="1">
      <alignment horizontal="center" vertical="center"/>
    </xf>
    <xf numFmtId="0" fontId="6" fillId="11" borderId="32" xfId="0" applyFont="1" applyFill="1" applyBorder="1" applyAlignment="1">
      <alignment vertical="top" wrapText="1"/>
    </xf>
    <xf numFmtId="0" fontId="6" fillId="11" borderId="30" xfId="0" applyFont="1" applyFill="1" applyBorder="1" applyAlignment="1">
      <alignment vertical="top" wrapText="1"/>
    </xf>
    <xf numFmtId="0" fontId="30" fillId="11" borderId="12" xfId="0" applyFont="1" applyFill="1" applyBorder="1" applyAlignment="1">
      <alignment vertical="center" wrapText="1"/>
    </xf>
    <xf numFmtId="0" fontId="17" fillId="7" borderId="29" xfId="0" applyFont="1" applyFill="1" applyBorder="1" applyAlignment="1">
      <alignment horizontal="left" vertical="top" wrapText="1"/>
    </xf>
    <xf numFmtId="0" fontId="6" fillId="7" borderId="30" xfId="0" applyFont="1" applyFill="1" applyBorder="1" applyAlignment="1">
      <alignment horizontal="left" vertical="top" wrapText="1"/>
    </xf>
    <xf numFmtId="0" fontId="11" fillId="11" borderId="1" xfId="0" applyFont="1" applyFill="1" applyBorder="1" applyAlignment="1">
      <alignment horizontal="left" vertical="top" wrapText="1"/>
    </xf>
    <xf numFmtId="0" fontId="53" fillId="11" borderId="3" xfId="0" applyFont="1" applyFill="1" applyBorder="1" applyAlignment="1">
      <alignment horizontal="left" vertical="top" wrapText="1"/>
    </xf>
    <xf numFmtId="0" fontId="5" fillId="11" borderId="30" xfId="0" applyFont="1" applyFill="1" applyBorder="1" applyAlignment="1">
      <alignment vertical="center" wrapText="1"/>
    </xf>
    <xf numFmtId="0" fontId="11" fillId="7" borderId="1" xfId="0" applyFont="1" applyFill="1" applyBorder="1" applyAlignment="1">
      <alignment horizontal="left" vertical="top" wrapText="1"/>
    </xf>
    <xf numFmtId="0" fontId="11" fillId="7" borderId="3" xfId="0" applyFont="1" applyFill="1" applyBorder="1" applyAlignment="1">
      <alignment horizontal="left" vertical="top" wrapText="1"/>
    </xf>
    <xf numFmtId="0" fontId="5" fillId="7" borderId="29" xfId="0" applyFont="1" applyFill="1" applyBorder="1" applyAlignment="1">
      <alignment vertical="center" wrapText="1"/>
    </xf>
    <xf numFmtId="0" fontId="11" fillId="7" borderId="12" xfId="0" applyFont="1" applyFill="1" applyBorder="1" applyAlignment="1">
      <alignment horizontal="left" vertical="top" wrapText="1"/>
    </xf>
    <xf numFmtId="0" fontId="11" fillId="7" borderId="23" xfId="0" applyFont="1" applyFill="1" applyBorder="1" applyAlignment="1">
      <alignment horizontal="left" vertical="top" wrapText="1"/>
    </xf>
    <xf numFmtId="0" fontId="5" fillId="7" borderId="31" xfId="0" applyFont="1" applyFill="1" applyBorder="1" applyAlignment="1">
      <alignment vertical="center" wrapText="1"/>
    </xf>
    <xf numFmtId="0" fontId="11" fillId="7" borderId="29" xfId="0" applyFont="1" applyFill="1" applyBorder="1" applyAlignment="1">
      <alignment horizontal="left" vertical="top" wrapText="1"/>
    </xf>
    <xf numFmtId="0" fontId="11" fillId="7" borderId="30" xfId="0" applyFont="1" applyFill="1" applyBorder="1" applyAlignment="1">
      <alignment horizontal="left" vertical="top" wrapText="1"/>
    </xf>
    <xf numFmtId="0" fontId="5" fillId="7" borderId="30" xfId="0" applyFont="1" applyFill="1" applyBorder="1" applyAlignment="1">
      <alignment vertical="center" wrapText="1"/>
    </xf>
    <xf numFmtId="0" fontId="11" fillId="7" borderId="31" xfId="0" applyFont="1" applyFill="1" applyBorder="1" applyAlignment="1">
      <alignment horizontal="left" vertical="top" wrapText="1"/>
    </xf>
    <xf numFmtId="0" fontId="11" fillId="7" borderId="32" xfId="0" applyFont="1" applyFill="1" applyBorder="1" applyAlignment="1">
      <alignment horizontal="left" vertical="top" wrapText="1"/>
    </xf>
    <xf numFmtId="0" fontId="17" fillId="11" borderId="30" xfId="0" applyFont="1" applyFill="1" applyBorder="1" applyAlignment="1">
      <alignment horizontal="justify" vertical="top" wrapText="1"/>
    </xf>
    <xf numFmtId="0" fontId="6" fillId="11" borderId="1" xfId="0" applyFont="1" applyFill="1" applyBorder="1" applyAlignment="1">
      <alignment horizontal="justify" vertical="top" wrapText="1"/>
    </xf>
    <xf numFmtId="9" fontId="5" fillId="11" borderId="30" xfId="0" applyNumberFormat="1" applyFont="1" applyFill="1" applyBorder="1" applyAlignment="1">
      <alignment horizontal="center" vertical="center" wrapText="1"/>
    </xf>
    <xf numFmtId="0" fontId="6" fillId="11" borderId="12" xfId="0" applyFont="1" applyFill="1" applyBorder="1" applyAlignment="1">
      <alignment horizontal="justify" vertical="top" wrapText="1"/>
    </xf>
    <xf numFmtId="9" fontId="5" fillId="11" borderId="32" xfId="0" applyNumberFormat="1" applyFont="1" applyFill="1" applyBorder="1" applyAlignment="1">
      <alignment horizontal="center" vertical="center" wrapText="1"/>
    </xf>
    <xf numFmtId="0" fontId="3" fillId="11" borderId="41" xfId="0" applyFont="1" applyFill="1" applyBorder="1" applyAlignment="1">
      <alignment horizontal="left" vertical="top" wrapText="1" readingOrder="1"/>
    </xf>
    <xf numFmtId="0" fontId="17" fillId="11" borderId="30" xfId="0" applyFont="1" applyFill="1" applyBorder="1" applyAlignment="1">
      <alignment horizontal="left" vertical="top" wrapText="1"/>
    </xf>
    <xf numFmtId="0" fontId="6" fillId="26" borderId="32" xfId="0" applyFont="1" applyFill="1" applyBorder="1" applyAlignment="1">
      <alignment horizontal="left" vertical="top" wrapText="1"/>
    </xf>
    <xf numFmtId="0" fontId="5" fillId="11" borderId="30" xfId="0" applyFont="1" applyFill="1" applyBorder="1" applyAlignment="1">
      <alignment horizontal="left" vertical="center" wrapText="1"/>
    </xf>
    <xf numFmtId="9" fontId="5" fillId="11" borderId="30" xfId="0" applyNumberFormat="1" applyFont="1" applyFill="1" applyBorder="1" applyAlignment="1">
      <alignment horizontal="left" vertical="center" wrapText="1"/>
    </xf>
    <xf numFmtId="0" fontId="6" fillId="11" borderId="3" xfId="0" applyFont="1" applyFill="1" applyBorder="1" applyAlignment="1">
      <alignment horizontal="left" vertical="top" wrapText="1"/>
    </xf>
    <xf numFmtId="0" fontId="5" fillId="26" borderId="29" xfId="0" applyFont="1" applyFill="1" applyBorder="1" applyAlignment="1">
      <alignment horizontal="left" vertical="center" wrapText="1"/>
    </xf>
    <xf numFmtId="0" fontId="5" fillId="26" borderId="30" xfId="0" applyFont="1" applyFill="1" applyBorder="1" applyAlignment="1">
      <alignment horizontal="left" vertical="center" wrapText="1"/>
    </xf>
    <xf numFmtId="9" fontId="5" fillId="11" borderId="32" xfId="0" applyNumberFormat="1" applyFont="1" applyFill="1" applyBorder="1" applyAlignment="1">
      <alignment horizontal="left" vertical="center" wrapText="1"/>
    </xf>
    <xf numFmtId="10" fontId="5" fillId="11" borderId="30" xfId="0" applyNumberFormat="1" applyFont="1" applyFill="1" applyBorder="1" applyAlignment="1">
      <alignment horizontal="left" vertical="center" wrapText="1"/>
    </xf>
    <xf numFmtId="0" fontId="57" fillId="11" borderId="29" xfId="0" applyFont="1" applyFill="1" applyBorder="1" applyAlignment="1">
      <alignment horizontal="left" vertical="center" wrapText="1"/>
    </xf>
    <xf numFmtId="0" fontId="5" fillId="11" borderId="30" xfId="0" applyFont="1" applyFill="1" applyBorder="1" applyAlignment="1">
      <alignment horizontal="center" vertical="center"/>
    </xf>
    <xf numFmtId="0" fontId="5" fillId="11" borderId="32" xfId="0" applyFont="1" applyFill="1" applyBorder="1" applyAlignment="1">
      <alignment horizontal="center" vertical="center" wrapText="1"/>
    </xf>
    <xf numFmtId="0" fontId="5" fillId="11" borderId="30" xfId="0" applyFont="1" applyFill="1" applyBorder="1" applyAlignment="1">
      <alignment horizontal="center" vertical="center" wrapText="1"/>
    </xf>
    <xf numFmtId="9" fontId="0" fillId="0" borderId="3" xfId="0" applyNumberFormat="1" applyBorder="1" applyAlignment="1">
      <alignment horizontal="center" vertical="center" wrapText="1"/>
    </xf>
    <xf numFmtId="0" fontId="5" fillId="11" borderId="30" xfId="0" applyFont="1" applyFill="1" applyBorder="1"/>
    <xf numFmtId="9" fontId="5" fillId="11" borderId="30" xfId="0" applyNumberFormat="1" applyFont="1" applyFill="1" applyBorder="1"/>
    <xf numFmtId="0" fontId="5" fillId="11" borderId="32" xfId="0" applyFont="1" applyFill="1" applyBorder="1" applyAlignment="1">
      <alignment vertical="top" wrapText="1"/>
    </xf>
    <xf numFmtId="0" fontId="5" fillId="11" borderId="32" xfId="0" applyFont="1" applyFill="1" applyBorder="1" applyAlignment="1">
      <alignment wrapText="1"/>
    </xf>
    <xf numFmtId="9" fontId="5" fillId="11" borderId="32" xfId="0" applyNumberFormat="1" applyFont="1" applyFill="1" applyBorder="1"/>
    <xf numFmtId="0" fontId="17" fillId="11" borderId="44" xfId="0" applyFont="1" applyFill="1" applyBorder="1" applyAlignment="1">
      <alignment vertical="top" wrapText="1"/>
    </xf>
    <xf numFmtId="0" fontId="5" fillId="11" borderId="31" xfId="0" applyFont="1" applyFill="1" applyBorder="1" applyAlignment="1">
      <alignment wrapText="1"/>
    </xf>
    <xf numFmtId="0" fontId="17" fillId="11" borderId="30" xfId="0" applyFont="1" applyFill="1" applyBorder="1" applyAlignment="1">
      <alignment vertical="top"/>
    </xf>
    <xf numFmtId="0" fontId="5" fillId="11" borderId="30" xfId="0" applyFont="1" applyFill="1" applyBorder="1" applyAlignment="1">
      <alignment wrapText="1"/>
    </xf>
    <xf numFmtId="0" fontId="17" fillId="11" borderId="32" xfId="0" applyFont="1" applyFill="1" applyBorder="1" applyAlignment="1">
      <alignment vertical="top"/>
    </xf>
    <xf numFmtId="0" fontId="5" fillId="11" borderId="32" xfId="0" applyFont="1" applyFill="1" applyBorder="1"/>
    <xf numFmtId="0" fontId="11" fillId="0" borderId="29" xfId="0" applyFont="1" applyBorder="1" applyAlignment="1">
      <alignment wrapText="1"/>
    </xf>
    <xf numFmtId="0" fontId="11" fillId="0" borderId="31" xfId="0" applyFont="1" applyBorder="1" applyAlignment="1">
      <alignment wrapText="1"/>
    </xf>
    <xf numFmtId="0" fontId="5" fillId="11" borderId="31" xfId="0" applyFont="1" applyFill="1" applyBorder="1"/>
    <xf numFmtId="9" fontId="5" fillId="11" borderId="45" xfId="0" applyNumberFormat="1" applyFont="1" applyFill="1" applyBorder="1"/>
    <xf numFmtId="9" fontId="5" fillId="11" borderId="46" xfId="0" applyNumberFormat="1" applyFont="1" applyFill="1" applyBorder="1"/>
    <xf numFmtId="9" fontId="5" fillId="0" borderId="46" xfId="0" applyNumberFormat="1" applyFont="1" applyBorder="1"/>
    <xf numFmtId="9" fontId="5" fillId="0" borderId="47" xfId="0" applyNumberFormat="1" applyFont="1" applyBorder="1"/>
    <xf numFmtId="0" fontId="41" fillId="11" borderId="1" xfId="0" applyFont="1" applyFill="1" applyBorder="1" applyAlignment="1" applyProtection="1">
      <alignment vertical="center" wrapText="1"/>
      <protection locked="0"/>
    </xf>
    <xf numFmtId="0" fontId="41" fillId="0" borderId="0" xfId="0" applyFont="1" applyAlignment="1">
      <alignment wrapText="1"/>
    </xf>
    <xf numFmtId="9" fontId="5" fillId="0" borderId="37" xfId="0" applyNumberFormat="1" applyFont="1" applyBorder="1"/>
    <xf numFmtId="9" fontId="5" fillId="0" borderId="32" xfId="0" applyNumberFormat="1" applyFont="1" applyBorder="1"/>
    <xf numFmtId="9" fontId="5" fillId="0" borderId="30" xfId="0" applyNumberFormat="1" applyFont="1" applyBorder="1"/>
    <xf numFmtId="0" fontId="13" fillId="0" borderId="31" xfId="0" applyFont="1" applyBorder="1" applyAlignment="1">
      <alignment wrapText="1"/>
    </xf>
    <xf numFmtId="0" fontId="13" fillId="0" borderId="32" xfId="0" applyFont="1" applyBorder="1"/>
    <xf numFmtId="9" fontId="5" fillId="0" borderId="43" xfId="0" applyNumberFormat="1" applyFont="1" applyBorder="1"/>
    <xf numFmtId="0" fontId="5" fillId="7" borderId="31" xfId="0" applyFont="1" applyFill="1" applyBorder="1" applyAlignment="1">
      <alignment wrapText="1"/>
    </xf>
    <xf numFmtId="0" fontId="5" fillId="7" borderId="32" xfId="0" applyFont="1" applyFill="1" applyBorder="1"/>
    <xf numFmtId="9" fontId="5" fillId="7" borderId="30" xfId="0" applyNumberFormat="1" applyFont="1" applyFill="1" applyBorder="1"/>
    <xf numFmtId="0" fontId="11" fillId="11" borderId="31" xfId="0" applyFont="1" applyFill="1" applyBorder="1" applyAlignment="1">
      <alignment wrapText="1"/>
    </xf>
    <xf numFmtId="0" fontId="53" fillId="0" borderId="31" xfId="0" applyFont="1" applyBorder="1" applyAlignment="1">
      <alignment wrapText="1"/>
    </xf>
    <xf numFmtId="0" fontId="13" fillId="0" borderId="32" xfId="0" applyFont="1" applyBorder="1" applyAlignment="1">
      <alignment wrapText="1"/>
    </xf>
    <xf numFmtId="0" fontId="5" fillId="0" borderId="48" xfId="0" applyFont="1" applyBorder="1" applyAlignment="1">
      <alignment wrapText="1"/>
    </xf>
    <xf numFmtId="0" fontId="5" fillId="0" borderId="40" xfId="0" applyFont="1" applyBorder="1" applyAlignment="1">
      <alignment wrapText="1"/>
    </xf>
    <xf numFmtId="0" fontId="5" fillId="0" borderId="38" xfId="0" applyFont="1" applyBorder="1"/>
    <xf numFmtId="0" fontId="5" fillId="0" borderId="37" xfId="0" applyFont="1" applyBorder="1"/>
    <xf numFmtId="0" fontId="5" fillId="0" borderId="31" xfId="0" applyFont="1" applyBorder="1"/>
    <xf numFmtId="0" fontId="5"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48" xfId="0" applyFont="1" applyBorder="1"/>
    <xf numFmtId="0" fontId="41" fillId="11" borderId="3" xfId="0" applyFont="1" applyFill="1" applyBorder="1" applyAlignment="1" applyProtection="1">
      <alignment vertical="center" wrapText="1"/>
      <protection locked="0"/>
    </xf>
    <xf numFmtId="9" fontId="5" fillId="0" borderId="44" xfId="0" applyNumberFormat="1" applyFont="1" applyBorder="1"/>
    <xf numFmtId="0" fontId="13" fillId="0" borderId="40" xfId="0" applyFont="1" applyBorder="1" applyAlignment="1">
      <alignment wrapText="1"/>
    </xf>
    <xf numFmtId="0" fontId="41" fillId="11" borderId="23" xfId="0" applyFont="1" applyFill="1" applyBorder="1" applyAlignment="1" applyProtection="1">
      <alignment vertical="center" wrapText="1"/>
      <protection locked="0"/>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60" fillId="11" borderId="1" xfId="0" applyFont="1" applyFill="1" applyBorder="1" applyAlignment="1">
      <alignment horizontal="center" vertical="center" wrapText="1"/>
    </xf>
    <xf numFmtId="0" fontId="60" fillId="11" borderId="12" xfId="0" applyFont="1" applyFill="1" applyBorder="1" applyAlignment="1">
      <alignment horizontal="center" vertical="center" wrapText="1"/>
    </xf>
    <xf numFmtId="0" fontId="0" fillId="0" borderId="0" xfId="0" applyAlignment="1" applyProtection="1">
      <alignment wrapText="1"/>
      <protection locked="0"/>
    </xf>
    <xf numFmtId="0" fontId="0" fillId="0" borderId="0" xfId="0" applyAlignment="1" applyProtection="1">
      <alignment horizontal="center" vertical="center" wrapText="1"/>
      <protection locked="0"/>
    </xf>
    <xf numFmtId="14" fontId="0" fillId="2" borderId="0" xfId="0" applyNumberFormat="1" applyFill="1" applyAlignment="1">
      <alignment horizontal="center" vertical="center"/>
    </xf>
    <xf numFmtId="0" fontId="24" fillId="2" borderId="1" xfId="0" applyFont="1" applyFill="1" applyBorder="1" applyAlignment="1">
      <alignment vertical="center"/>
    </xf>
    <xf numFmtId="14" fontId="24" fillId="2" borderId="4" xfId="0" applyNumberFormat="1" applyFont="1" applyFill="1" applyBorder="1" applyAlignment="1">
      <alignment vertical="center"/>
    </xf>
    <xf numFmtId="0" fontId="14" fillId="2" borderId="1" xfId="0" applyFont="1" applyFill="1" applyBorder="1" applyAlignment="1">
      <alignment horizontal="left" vertical="center" wrapText="1"/>
    </xf>
    <xf numFmtId="14" fontId="3" fillId="2" borderId="3" xfId="0" applyNumberFormat="1" applyFont="1" applyFill="1" applyBorder="1" applyAlignment="1">
      <alignment vertical="center"/>
    </xf>
    <xf numFmtId="9" fontId="15" fillId="2" borderId="1" xfId="0" applyNumberFormat="1" applyFont="1" applyFill="1" applyBorder="1" applyAlignment="1">
      <alignment vertical="center" wrapText="1"/>
    </xf>
    <xf numFmtId="9" fontId="3" fillId="2" borderId="1" xfId="0" applyNumberFormat="1" applyFont="1" applyFill="1" applyBorder="1" applyAlignment="1">
      <alignment horizontal="center" vertical="center" wrapText="1"/>
    </xf>
    <xf numFmtId="0" fontId="14" fillId="7" borderId="1" xfId="0" applyFont="1" applyFill="1" applyBorder="1" applyAlignment="1">
      <alignment horizontal="justify" vertical="center" wrapText="1"/>
    </xf>
    <xf numFmtId="14" fontId="16" fillId="2" borderId="26" xfId="0" applyNumberFormat="1" applyFont="1" applyFill="1" applyBorder="1" applyAlignment="1">
      <alignment horizontal="center" vertical="center" wrapText="1"/>
    </xf>
    <xf numFmtId="14" fontId="3" fillId="7" borderId="3" xfId="0" applyNumberFormat="1" applyFont="1" applyFill="1" applyBorder="1" applyAlignment="1">
      <alignment horizontal="center" vertical="center"/>
    </xf>
    <xf numFmtId="9" fontId="3" fillId="7" borderId="1" xfId="0" applyNumberFormat="1" applyFont="1" applyFill="1" applyBorder="1" applyAlignment="1">
      <alignment horizontal="center" vertical="center"/>
    </xf>
    <xf numFmtId="0" fontId="3" fillId="2" borderId="1" xfId="0" applyFont="1" applyFill="1" applyBorder="1" applyAlignment="1">
      <alignment vertical="center"/>
    </xf>
    <xf numFmtId="0" fontId="17" fillId="2" borderId="1" xfId="0" applyFont="1" applyFill="1" applyBorder="1" applyAlignment="1">
      <alignment horizontal="left" vertical="center" wrapText="1"/>
    </xf>
    <xf numFmtId="165" fontId="3" fillId="2" borderId="2" xfId="0" applyNumberFormat="1" applyFont="1" applyFill="1" applyBorder="1" applyAlignment="1">
      <alignment horizontal="center" vertical="center"/>
    </xf>
    <xf numFmtId="0" fontId="24" fillId="2" borderId="1" xfId="0" applyFont="1" applyFill="1" applyBorder="1" applyAlignment="1">
      <alignment horizontal="left" vertical="center" wrapText="1"/>
    </xf>
    <xf numFmtId="14" fontId="24" fillId="7" borderId="4" xfId="0" applyNumberFormat="1" applyFont="1" applyFill="1" applyBorder="1" applyAlignment="1">
      <alignment vertical="center" wrapText="1"/>
    </xf>
    <xf numFmtId="0" fontId="24" fillId="2" borderId="1" xfId="0" applyFont="1" applyFill="1" applyBorder="1" applyAlignment="1">
      <alignment horizontal="left" vertical="center"/>
    </xf>
    <xf numFmtId="0" fontId="26" fillId="2" borderId="1" xfId="0" applyFont="1" applyFill="1" applyBorder="1" applyAlignment="1">
      <alignment horizontal="left" vertical="center" wrapText="1"/>
    </xf>
    <xf numFmtId="14" fontId="24" fillId="2" borderId="4" xfId="0" applyNumberFormat="1" applyFont="1" applyFill="1" applyBorder="1" applyAlignment="1">
      <alignment vertical="center" wrapText="1"/>
    </xf>
    <xf numFmtId="9" fontId="24" fillId="2" borderId="1" xfId="0" applyNumberFormat="1" applyFont="1" applyFill="1" applyBorder="1" applyAlignment="1">
      <alignment horizontal="center" vertical="center" wrapText="1"/>
    </xf>
    <xf numFmtId="0" fontId="24" fillId="2" borderId="4" xfId="0" applyFont="1" applyFill="1" applyBorder="1" applyAlignment="1">
      <alignment vertical="center" wrapText="1"/>
    </xf>
    <xf numFmtId="9" fontId="30" fillId="2" borderId="1" xfId="0" applyNumberFormat="1" applyFont="1" applyFill="1" applyBorder="1" applyAlignment="1">
      <alignment horizontal="center" vertical="center" wrapText="1"/>
    </xf>
    <xf numFmtId="0" fontId="42" fillId="32" borderId="1" xfId="0" applyFont="1" applyFill="1" applyBorder="1" applyAlignment="1">
      <alignment vertical="center" wrapText="1"/>
    </xf>
    <xf numFmtId="0" fontId="41" fillId="7" borderId="1" xfId="0" applyFont="1" applyFill="1" applyBorder="1" applyAlignment="1">
      <alignment vertical="center"/>
    </xf>
    <xf numFmtId="9" fontId="41" fillId="2" borderId="1" xfId="0" applyNumberFormat="1" applyFont="1" applyFill="1" applyBorder="1" applyAlignment="1">
      <alignment horizontal="center" vertical="center"/>
    </xf>
    <xf numFmtId="9" fontId="41" fillId="7" borderId="1" xfId="0" applyNumberFormat="1" applyFont="1" applyFill="1" applyBorder="1" applyAlignment="1">
      <alignment horizontal="center" vertical="center"/>
    </xf>
    <xf numFmtId="9" fontId="41" fillId="7" borderId="1" xfId="0" applyNumberFormat="1" applyFont="1" applyFill="1" applyBorder="1" applyAlignment="1">
      <alignment horizontal="center" vertical="center" wrapText="1"/>
    </xf>
    <xf numFmtId="1" fontId="41" fillId="7" borderId="1" xfId="0" applyNumberFormat="1" applyFont="1" applyFill="1" applyBorder="1" applyAlignment="1">
      <alignment horizontal="center" vertical="center"/>
    </xf>
    <xf numFmtId="0" fontId="41" fillId="2" borderId="1" xfId="0" applyFont="1" applyFill="1" applyBorder="1" applyAlignment="1">
      <alignment horizontal="center" vertical="center" wrapText="1"/>
    </xf>
    <xf numFmtId="0" fontId="24" fillId="2" borderId="1" xfId="4" applyFont="1" applyFill="1" applyBorder="1" applyAlignment="1">
      <alignment horizontal="center" vertical="center"/>
    </xf>
    <xf numFmtId="0" fontId="24" fillId="2" borderId="1" xfId="4" applyFont="1" applyFill="1" applyBorder="1" applyAlignment="1">
      <alignment vertical="center" wrapText="1"/>
    </xf>
    <xf numFmtId="0" fontId="42" fillId="32" borderId="1" xfId="4" applyFont="1" applyFill="1" applyBorder="1" applyAlignment="1" applyProtection="1">
      <alignment vertical="center" wrapText="1"/>
      <protection locked="0"/>
    </xf>
    <xf numFmtId="0" fontId="42" fillId="32" borderId="1" xfId="4" applyFont="1" applyFill="1" applyBorder="1" applyAlignment="1" applyProtection="1">
      <alignment vertical="center"/>
      <protection locked="0"/>
    </xf>
    <xf numFmtId="9" fontId="42" fillId="2" borderId="1" xfId="4" applyNumberFormat="1" applyFont="1" applyFill="1" applyBorder="1" applyAlignment="1" applyProtection="1">
      <alignment horizontal="center" vertical="center"/>
      <protection locked="0"/>
    </xf>
    <xf numFmtId="0" fontId="42" fillId="32" borderId="1" xfId="4" applyFont="1" applyFill="1" applyBorder="1" applyAlignment="1" applyProtection="1">
      <alignment horizontal="center" vertical="center" wrapText="1"/>
      <protection locked="0"/>
    </xf>
    <xf numFmtId="0" fontId="42" fillId="2" borderId="1" xfId="4" applyFont="1" applyFill="1" applyBorder="1" applyAlignment="1" applyProtection="1">
      <alignment vertical="center" wrapText="1"/>
      <protection locked="0"/>
    </xf>
    <xf numFmtId="0" fontId="24" fillId="2" borderId="1" xfId="4" applyFont="1" applyFill="1" applyBorder="1" applyAlignment="1">
      <alignment horizontal="justify" vertical="center" wrapText="1"/>
    </xf>
    <xf numFmtId="1" fontId="24" fillId="2" borderId="1" xfId="4" applyNumberFormat="1" applyFont="1" applyFill="1" applyBorder="1" applyAlignment="1">
      <alignment horizontal="center" vertical="center"/>
    </xf>
    <xf numFmtId="9" fontId="51" fillId="7" borderId="1" xfId="4" applyNumberFormat="1" applyFont="1" applyFill="1" applyBorder="1" applyAlignment="1" applyProtection="1">
      <alignment horizontal="center" vertical="center" wrapText="1"/>
      <protection locked="0"/>
    </xf>
    <xf numFmtId="9" fontId="42" fillId="32" borderId="1" xfId="4" applyNumberFormat="1" applyFont="1" applyFill="1" applyBorder="1" applyAlignment="1" applyProtection="1">
      <alignment horizontal="center" vertical="center" wrapText="1"/>
      <protection locked="0"/>
    </xf>
    <xf numFmtId="9" fontId="42" fillId="32" borderId="1" xfId="6" applyFont="1" applyFill="1" applyBorder="1" applyAlignment="1" applyProtection="1">
      <alignment horizontal="center" vertical="center"/>
      <protection locked="0"/>
    </xf>
    <xf numFmtId="0" fontId="24" fillId="7" borderId="12" xfId="0" applyFont="1" applyFill="1" applyBorder="1" applyAlignment="1">
      <alignment horizontal="center" vertical="center"/>
    </xf>
    <xf numFmtId="0" fontId="24" fillId="7" borderId="2" xfId="0" applyFont="1" applyFill="1" applyBorder="1" applyAlignment="1">
      <alignment vertical="center" wrapText="1"/>
    </xf>
    <xf numFmtId="0" fontId="24" fillId="7" borderId="3" xfId="0" applyFont="1" applyFill="1" applyBorder="1" applyAlignment="1">
      <alignment horizontal="justify" vertical="center" wrapText="1"/>
    </xf>
    <xf numFmtId="0" fontId="24" fillId="7" borderId="3" xfId="0" applyFont="1" applyFill="1" applyBorder="1" applyAlignment="1">
      <alignment horizontal="center" vertical="center" wrapText="1"/>
    </xf>
    <xf numFmtId="9" fontId="24" fillId="7" borderId="2" xfId="0" applyNumberFormat="1" applyFont="1" applyFill="1" applyBorder="1" applyAlignment="1">
      <alignment horizontal="center" vertical="center"/>
    </xf>
    <xf numFmtId="0" fontId="24" fillId="7" borderId="23" xfId="0" applyFont="1" applyFill="1" applyBorder="1" applyAlignment="1">
      <alignment horizontal="justify" vertical="center" wrapText="1"/>
    </xf>
    <xf numFmtId="0" fontId="24" fillId="7" borderId="23" xfId="0" applyFont="1" applyFill="1" applyBorder="1" applyAlignment="1">
      <alignment horizontal="justify" vertical="center"/>
    </xf>
    <xf numFmtId="9" fontId="24" fillId="7" borderId="2" xfId="0" applyNumberFormat="1" applyFont="1" applyFill="1" applyBorder="1" applyAlignment="1">
      <alignment vertical="center" wrapText="1"/>
    </xf>
    <xf numFmtId="0" fontId="24" fillId="7" borderId="12" xfId="0" applyFont="1" applyFill="1" applyBorder="1" applyAlignment="1">
      <alignment horizontal="justify" vertical="center"/>
    </xf>
    <xf numFmtId="9" fontId="24" fillId="7" borderId="2" xfId="0" applyNumberFormat="1" applyFont="1" applyFill="1" applyBorder="1" applyAlignment="1">
      <alignment horizontal="center" vertical="center" wrapText="1"/>
    </xf>
    <xf numFmtId="0" fontId="24" fillId="2" borderId="23" xfId="0" applyFont="1" applyFill="1" applyBorder="1" applyAlignment="1">
      <alignment horizontal="justify" vertical="center" wrapText="1"/>
    </xf>
    <xf numFmtId="0" fontId="24" fillId="7" borderId="2" xfId="0" applyFont="1" applyFill="1" applyBorder="1" applyAlignment="1">
      <alignment horizontal="center" vertical="center"/>
    </xf>
    <xf numFmtId="0" fontId="24" fillId="7" borderId="23" xfId="0" applyFont="1" applyFill="1" applyBorder="1" applyAlignment="1">
      <alignment horizontal="left" vertical="center" wrapText="1"/>
    </xf>
    <xf numFmtId="0" fontId="25" fillId="2" borderId="2" xfId="0" applyFont="1" applyFill="1" applyBorder="1" applyAlignment="1">
      <alignment vertical="center" wrapText="1"/>
    </xf>
    <xf numFmtId="0" fontId="24" fillId="2" borderId="12" xfId="0" applyFont="1" applyFill="1" applyBorder="1" applyAlignment="1">
      <alignment vertical="center" wrapText="1"/>
    </xf>
    <xf numFmtId="9" fontId="24" fillId="2" borderId="2" xfId="0" applyNumberFormat="1" applyFont="1" applyFill="1" applyBorder="1" applyAlignment="1">
      <alignment horizontal="center" vertical="center" wrapText="1"/>
    </xf>
    <xf numFmtId="0" fontId="24" fillId="2" borderId="12" xfId="0" applyFont="1" applyFill="1" applyBorder="1" applyAlignment="1">
      <alignment horizontal="center" vertical="center"/>
    </xf>
    <xf numFmtId="0" fontId="24" fillId="2" borderId="2" xfId="0" applyFont="1" applyFill="1" applyBorder="1" applyAlignment="1">
      <alignment vertical="center" wrapText="1"/>
    </xf>
    <xf numFmtId="9" fontId="24" fillId="2" borderId="2" xfId="0" applyNumberFormat="1" applyFont="1" applyFill="1" applyBorder="1" applyAlignment="1">
      <alignment horizontal="center" vertical="center"/>
    </xf>
    <xf numFmtId="0" fontId="25" fillId="7" borderId="2" xfId="0" applyFont="1" applyFill="1" applyBorder="1" applyAlignment="1">
      <alignment vertical="center" wrapText="1"/>
    </xf>
    <xf numFmtId="0" fontId="25" fillId="2" borderId="1" xfId="0" applyFont="1" applyFill="1" applyBorder="1" applyAlignment="1">
      <alignment vertical="center" wrapText="1"/>
    </xf>
    <xf numFmtId="49" fontId="24" fillId="2" borderId="1" xfId="0" applyNumberFormat="1" applyFont="1" applyFill="1" applyBorder="1" applyAlignment="1">
      <alignment vertical="center" wrapText="1"/>
    </xf>
    <xf numFmtId="0" fontId="25" fillId="2" borderId="1" xfId="0" applyFont="1" applyFill="1" applyBorder="1" applyAlignment="1">
      <alignment vertical="top" wrapText="1"/>
    </xf>
    <xf numFmtId="0" fontId="24" fillId="2" borderId="1" xfId="0" applyFont="1" applyFill="1" applyBorder="1" applyAlignment="1">
      <alignment vertical="top" wrapText="1"/>
    </xf>
    <xf numFmtId="0" fontId="24" fillId="2" borderId="12" xfId="0" applyFont="1" applyFill="1" applyBorder="1" applyAlignment="1">
      <alignment horizontal="left" vertical="center" wrapText="1"/>
    </xf>
    <xf numFmtId="0" fontId="62" fillId="11" borderId="29" xfId="0" applyFont="1" applyFill="1" applyBorder="1" applyAlignment="1">
      <alignment horizontal="left" vertical="center" wrapText="1"/>
    </xf>
    <xf numFmtId="0" fontId="62" fillId="11" borderId="29" xfId="0" applyFont="1" applyFill="1" applyBorder="1" applyAlignment="1">
      <alignment horizontal="left" wrapText="1"/>
    </xf>
    <xf numFmtId="0" fontId="5" fillId="11" borderId="29" xfId="0" applyFont="1" applyFill="1" applyBorder="1" applyAlignment="1">
      <alignment horizontal="left" vertical="center" wrapText="1"/>
    </xf>
    <xf numFmtId="0" fontId="5" fillId="11" borderId="31" xfId="0" applyFont="1" applyFill="1" applyBorder="1" applyAlignment="1">
      <alignment horizontal="left" vertical="center" wrapText="1"/>
    </xf>
    <xf numFmtId="0" fontId="5" fillId="11" borderId="32" xfId="0" applyFont="1" applyFill="1" applyBorder="1" applyAlignment="1">
      <alignment vertical="center" wrapText="1"/>
    </xf>
    <xf numFmtId="0" fontId="5" fillId="11" borderId="32" xfId="0" applyFont="1" applyFill="1" applyBorder="1" applyAlignment="1">
      <alignment horizontal="center" vertical="center"/>
    </xf>
    <xf numFmtId="0" fontId="6" fillId="0" borderId="1" xfId="0" applyFont="1" applyBorder="1" applyAlignment="1">
      <alignment horizontal="center" vertical="center" wrapText="1"/>
    </xf>
    <xf numFmtId="0" fontId="6" fillId="24" borderId="1" xfId="0" applyFont="1" applyFill="1" applyBorder="1" applyAlignment="1">
      <alignment horizontal="center" vertical="center" wrapText="1"/>
    </xf>
    <xf numFmtId="0" fontId="22" fillId="23" borderId="24" xfId="0" applyFont="1" applyFill="1" applyBorder="1" applyAlignment="1">
      <alignment vertical="center" wrapText="1"/>
    </xf>
    <xf numFmtId="0" fontId="6" fillId="33" borderId="25" xfId="0" applyFont="1" applyFill="1" applyBorder="1" applyAlignment="1">
      <alignment horizontal="center" vertical="center" wrapText="1"/>
    </xf>
    <xf numFmtId="0" fontId="6" fillId="33" borderId="19" xfId="0" applyFont="1" applyFill="1" applyBorder="1" applyAlignment="1">
      <alignment horizontal="center" vertical="center" wrapText="1"/>
    </xf>
    <xf numFmtId="0" fontId="6" fillId="33" borderId="17" xfId="0" applyFont="1" applyFill="1" applyBorder="1" applyAlignment="1">
      <alignment horizontal="center" vertical="center" wrapText="1"/>
    </xf>
    <xf numFmtId="0" fontId="6" fillId="33" borderId="11" xfId="0" applyFont="1" applyFill="1" applyBorder="1" applyAlignment="1">
      <alignment horizontal="center" vertical="center" wrapText="1"/>
    </xf>
    <xf numFmtId="14" fontId="6" fillId="33" borderId="18" xfId="0" applyNumberFormat="1" applyFont="1" applyFill="1" applyBorder="1" applyAlignment="1" applyProtection="1">
      <alignment horizontal="center" vertical="center" wrapText="1"/>
      <protection locked="0"/>
    </xf>
    <xf numFmtId="0" fontId="6" fillId="33" borderId="18" xfId="0" applyFont="1" applyFill="1" applyBorder="1" applyAlignment="1" applyProtection="1">
      <alignment horizontal="center" vertical="center" wrapText="1"/>
      <protection locked="0"/>
    </xf>
    <xf numFmtId="0" fontId="6" fillId="33" borderId="11" xfId="0" applyFont="1" applyFill="1" applyBorder="1" applyAlignment="1" applyProtection="1">
      <alignment horizontal="center" vertical="center" wrapText="1"/>
      <protection locked="0"/>
    </xf>
    <xf numFmtId="0" fontId="22" fillId="10" borderId="24" xfId="0" applyFont="1" applyFill="1" applyBorder="1" applyAlignment="1" applyProtection="1">
      <alignment vertical="center" wrapText="1"/>
      <protection locked="0"/>
    </xf>
    <xf numFmtId="0" fontId="29" fillId="10" borderId="0" xfId="0" applyFont="1" applyFill="1" applyAlignment="1" applyProtection="1">
      <alignment horizontal="center" vertical="center" wrapText="1"/>
      <protection locked="0"/>
    </xf>
    <xf numFmtId="0" fontId="6" fillId="30" borderId="25" xfId="0" applyFont="1" applyFill="1" applyBorder="1" applyAlignment="1">
      <alignment horizontal="center" vertical="center" wrapText="1"/>
    </xf>
    <xf numFmtId="0" fontId="6" fillId="30" borderId="5" xfId="0" applyFont="1" applyFill="1" applyBorder="1" applyAlignment="1">
      <alignment horizontal="center" vertical="center" wrapText="1"/>
    </xf>
    <xf numFmtId="0" fontId="6" fillId="30" borderId="19" xfId="0" applyFont="1" applyFill="1" applyBorder="1" applyAlignment="1">
      <alignment horizontal="center" vertical="center" wrapText="1"/>
    </xf>
    <xf numFmtId="0" fontId="6" fillId="30" borderId="17" xfId="0" applyFont="1" applyFill="1" applyBorder="1" applyAlignment="1">
      <alignment horizontal="center" vertical="center" wrapText="1"/>
    </xf>
    <xf numFmtId="0" fontId="6" fillId="30" borderId="11" xfId="0" applyFont="1" applyFill="1" applyBorder="1" applyAlignment="1">
      <alignment horizontal="center" vertical="center" wrapText="1"/>
    </xf>
    <xf numFmtId="0" fontId="6" fillId="30" borderId="18" xfId="0" applyFont="1" applyFill="1" applyBorder="1" applyAlignment="1" applyProtection="1">
      <alignment horizontal="center" vertical="center" wrapText="1"/>
      <protection locked="0"/>
    </xf>
    <xf numFmtId="0" fontId="6" fillId="30" borderId="11" xfId="0" applyFont="1" applyFill="1" applyBorder="1" applyAlignment="1" applyProtection="1">
      <alignment horizontal="center" vertical="center" wrapText="1"/>
      <protection locked="0"/>
    </xf>
    <xf numFmtId="0" fontId="22" fillId="30" borderId="24" xfId="0" applyFont="1" applyFill="1" applyBorder="1" applyAlignment="1" applyProtection="1">
      <alignment vertical="center" wrapText="1"/>
      <protection locked="0"/>
    </xf>
    <xf numFmtId="0" fontId="14" fillId="0" borderId="0" xfId="0" applyFont="1" applyAlignment="1">
      <alignment horizontal="center" vertical="center" wrapText="1"/>
    </xf>
    <xf numFmtId="0" fontId="5" fillId="0" borderId="0" xfId="0" applyFont="1" applyAlignment="1">
      <alignment vertical="top" wrapText="1"/>
    </xf>
    <xf numFmtId="0" fontId="14" fillId="0" borderId="0" xfId="0" applyFont="1" applyAlignment="1" applyProtection="1">
      <alignment horizontal="center" vertical="center" wrapText="1"/>
      <protection locked="0"/>
    </xf>
    <xf numFmtId="0" fontId="15" fillId="2" borderId="1" xfId="0" applyFont="1" applyFill="1" applyBorder="1" applyAlignment="1">
      <alignment horizontal="center" wrapText="1"/>
    </xf>
    <xf numFmtId="0" fontId="31" fillId="2" borderId="1" xfId="0" applyFont="1" applyFill="1" applyBorder="1" applyAlignment="1">
      <alignment vertical="center" wrapText="1"/>
    </xf>
    <xf numFmtId="0" fontId="31" fillId="2" borderId="1" xfId="0" applyFont="1" applyFill="1" applyBorder="1" applyAlignment="1" applyProtection="1">
      <alignment vertical="center" wrapText="1"/>
      <protection locked="0"/>
    </xf>
    <xf numFmtId="0" fontId="30" fillId="2" borderId="1" xfId="0" applyFont="1" applyFill="1" applyBorder="1" applyAlignment="1">
      <alignment horizontal="left" vertical="center" wrapText="1"/>
    </xf>
    <xf numFmtId="0" fontId="30" fillId="2" borderId="1" xfId="0" applyFont="1" applyFill="1" applyBorder="1" applyAlignment="1" applyProtection="1">
      <alignment horizontal="left" vertical="center" wrapText="1"/>
      <protection locked="0"/>
    </xf>
    <xf numFmtId="0" fontId="31" fillId="2" borderId="1" xfId="0" applyFont="1" applyFill="1" applyBorder="1" applyAlignment="1">
      <alignment horizontal="center" wrapText="1"/>
    </xf>
    <xf numFmtId="0" fontId="31" fillId="2" borderId="1" xfId="0" applyFont="1" applyFill="1" applyBorder="1" applyAlignment="1" applyProtection="1">
      <alignment horizontal="center" wrapText="1"/>
      <protection locked="0"/>
    </xf>
    <xf numFmtId="0" fontId="30" fillId="2" borderId="1" xfId="0" applyFont="1" applyFill="1" applyBorder="1" applyAlignment="1" applyProtection="1">
      <alignment vertical="center" wrapText="1"/>
      <protection locked="0"/>
    </xf>
    <xf numFmtId="0" fontId="31" fillId="2" borderId="1" xfId="0" applyFont="1" applyFill="1" applyBorder="1" applyAlignment="1">
      <alignment horizontal="center" vertical="center" wrapText="1"/>
    </xf>
    <xf numFmtId="0" fontId="5" fillId="0" borderId="38" xfId="0" applyFont="1" applyBorder="1" applyAlignment="1">
      <alignment vertical="top" wrapText="1"/>
    </xf>
    <xf numFmtId="0" fontId="33" fillId="0" borderId="38" xfId="0" applyFont="1" applyBorder="1" applyAlignment="1">
      <alignment horizontal="center" vertical="center"/>
    </xf>
    <xf numFmtId="0" fontId="43" fillId="0" borderId="0" xfId="0" applyFont="1" applyProtection="1">
      <protection locked="0"/>
    </xf>
    <xf numFmtId="9" fontId="0" fillId="2" borderId="1" xfId="0" applyNumberFormat="1" applyFill="1" applyBorder="1" applyAlignment="1" applyProtection="1">
      <alignment wrapText="1"/>
      <protection locked="0"/>
    </xf>
    <xf numFmtId="0" fontId="33" fillId="0" borderId="21" xfId="0" applyFont="1" applyBorder="1" applyAlignment="1" applyProtection="1">
      <alignment vertical="center" wrapText="1"/>
      <protection locked="0"/>
    </xf>
    <xf numFmtId="14" fontId="0" fillId="2" borderId="1" xfId="0" applyNumberFormat="1" applyFill="1" applyBorder="1" applyAlignment="1" applyProtection="1">
      <alignment vertical="center" wrapText="1"/>
      <protection locked="0"/>
    </xf>
    <xf numFmtId="9" fontId="33" fillId="0" borderId="3" xfId="0" applyNumberFormat="1" applyFont="1" applyBorder="1" applyAlignment="1" applyProtection="1">
      <alignment horizontal="center" vertical="center" wrapText="1"/>
      <protection locked="0"/>
    </xf>
    <xf numFmtId="9" fontId="33" fillId="0" borderId="1" xfId="0" applyNumberFormat="1" applyFont="1" applyBorder="1" applyAlignment="1" applyProtection="1">
      <alignment horizontal="center" vertical="center" wrapText="1"/>
      <protection locked="0"/>
    </xf>
    <xf numFmtId="0" fontId="63" fillId="0" borderId="31" xfId="0" applyFont="1" applyBorder="1" applyAlignment="1">
      <alignment wrapText="1"/>
    </xf>
    <xf numFmtId="9" fontId="33" fillId="0" borderId="3" xfId="0" applyNumberFormat="1" applyFont="1" applyBorder="1" applyAlignment="1" applyProtection="1">
      <alignment horizontal="center" vertical="center"/>
      <protection locked="0"/>
    </xf>
    <xf numFmtId="0" fontId="0" fillId="2" borderId="1" xfId="0" applyFill="1" applyBorder="1" applyAlignment="1" applyProtection="1">
      <alignment horizontal="center" wrapText="1"/>
      <protection locked="0"/>
    </xf>
    <xf numFmtId="0" fontId="46" fillId="0" borderId="0" xfId="0" applyFont="1" applyAlignment="1">
      <alignment wrapText="1"/>
    </xf>
    <xf numFmtId="0" fontId="65" fillId="11" borderId="29" xfId="0" applyFont="1" applyFill="1" applyBorder="1" applyAlignment="1">
      <alignment horizontal="left" vertical="center" wrapText="1"/>
    </xf>
    <xf numFmtId="0" fontId="65" fillId="11" borderId="31" xfId="0" applyFont="1" applyFill="1" applyBorder="1" applyAlignment="1">
      <alignment horizontal="left" vertical="center" wrapText="1"/>
    </xf>
    <xf numFmtId="0" fontId="37" fillId="0" borderId="0" xfId="0" applyFont="1" applyAlignment="1" applyProtection="1">
      <alignment wrapText="1"/>
      <protection locked="0"/>
    </xf>
    <xf numFmtId="0" fontId="67" fillId="11" borderId="31" xfId="0" applyFont="1" applyFill="1" applyBorder="1" applyAlignment="1">
      <alignment horizontal="left" vertical="top" wrapText="1"/>
    </xf>
    <xf numFmtId="15" fontId="33" fillId="0" borderId="1" xfId="0" applyNumberFormat="1" applyFont="1" applyBorder="1" applyAlignment="1">
      <alignment horizontal="center" vertical="center" wrapText="1"/>
    </xf>
    <xf numFmtId="9" fontId="33" fillId="0" borderId="3" xfId="0" applyNumberFormat="1" applyFont="1" applyBorder="1" applyAlignment="1">
      <alignment horizontal="center" vertical="center" wrapText="1"/>
    </xf>
    <xf numFmtId="0" fontId="14" fillId="14" borderId="1" xfId="0" applyFont="1" applyFill="1" applyBorder="1" applyAlignment="1">
      <alignment horizontal="center" vertical="center" wrapText="1"/>
    </xf>
    <xf numFmtId="0" fontId="33" fillId="0" borderId="12" xfId="0" applyFont="1" applyBorder="1" applyAlignment="1">
      <alignment wrapText="1"/>
    </xf>
    <xf numFmtId="15" fontId="33" fillId="0" borderId="12" xfId="0" applyNumberFormat="1" applyFont="1" applyBorder="1" applyAlignment="1">
      <alignment wrapText="1"/>
    </xf>
    <xf numFmtId="9" fontId="33" fillId="0" borderId="23" xfId="0" applyNumberFormat="1" applyFont="1" applyBorder="1" applyAlignment="1">
      <alignment wrapText="1"/>
    </xf>
    <xf numFmtId="0" fontId="33" fillId="11" borderId="23" xfId="0" applyFont="1" applyFill="1" applyBorder="1" applyAlignment="1">
      <alignment wrapText="1"/>
    </xf>
    <xf numFmtId="0" fontId="3" fillId="29" borderId="1" xfId="0" applyFont="1" applyFill="1" applyBorder="1" applyAlignment="1">
      <alignment wrapText="1"/>
    </xf>
    <xf numFmtId="0" fontId="24" fillId="0" borderId="26" xfId="0" applyFont="1" applyBorder="1" applyAlignment="1">
      <alignment wrapText="1"/>
    </xf>
    <xf numFmtId="9" fontId="24" fillId="0" borderId="26" xfId="0" applyNumberFormat="1" applyFont="1" applyBorder="1" applyAlignment="1">
      <alignment wrapText="1"/>
    </xf>
    <xf numFmtId="9" fontId="33" fillId="11" borderId="23" xfId="0" applyNumberFormat="1" applyFont="1" applyFill="1" applyBorder="1"/>
    <xf numFmtId="0" fontId="3" fillId="29" borderId="1" xfId="0" applyFont="1" applyFill="1" applyBorder="1" applyAlignment="1">
      <alignment horizontal="center" vertical="center" wrapText="1"/>
    </xf>
    <xf numFmtId="0" fontId="24" fillId="0" borderId="4" xfId="0" applyFont="1" applyBorder="1" applyAlignment="1">
      <alignment horizontal="left" vertical="center" wrapText="1"/>
    </xf>
    <xf numFmtId="9" fontId="24" fillId="0" borderId="4" xfId="0" applyNumberFormat="1" applyFont="1" applyBorder="1" applyAlignment="1">
      <alignment horizontal="center" vertical="center" wrapText="1"/>
    </xf>
    <xf numFmtId="9" fontId="33" fillId="11" borderId="3" xfId="0" applyNumberFormat="1" applyFont="1" applyFill="1" applyBorder="1" applyAlignment="1">
      <alignment horizontal="center" vertical="center"/>
    </xf>
    <xf numFmtId="0" fontId="14" fillId="11" borderId="3" xfId="0" applyFont="1" applyFill="1" applyBorder="1" applyAlignment="1">
      <alignment horizontal="center" vertical="center" wrapText="1"/>
    </xf>
    <xf numFmtId="0" fontId="34" fillId="0" borderId="0" xfId="0" applyFont="1" applyAlignment="1">
      <alignment horizontal="left" vertical="center" wrapText="1"/>
    </xf>
    <xf numFmtId="0" fontId="33" fillId="11" borderId="3" xfId="0" applyFont="1" applyFill="1" applyBorder="1" applyAlignment="1">
      <alignment horizontal="center" vertical="center"/>
    </xf>
    <xf numFmtId="9" fontId="48" fillId="11" borderId="3" xfId="0" applyNumberFormat="1" applyFont="1" applyFill="1" applyBorder="1" applyAlignment="1">
      <alignment horizontal="center" vertical="center"/>
    </xf>
    <xf numFmtId="0" fontId="3" fillId="14" borderId="1" xfId="0" applyFont="1" applyFill="1" applyBorder="1" applyAlignment="1">
      <alignment horizontal="center" vertical="center" wrapText="1"/>
    </xf>
    <xf numFmtId="0" fontId="48" fillId="11" borderId="3" xfId="0" applyFont="1" applyFill="1" applyBorder="1" applyAlignment="1">
      <alignment horizontal="left" vertical="center" wrapText="1"/>
    </xf>
    <xf numFmtId="9" fontId="33" fillId="34" borderId="3" xfId="0" applyNumberFormat="1" applyFont="1" applyFill="1" applyBorder="1" applyAlignment="1">
      <alignment horizontal="center" vertical="center" wrapText="1"/>
    </xf>
    <xf numFmtId="0" fontId="33" fillId="34" borderId="3" xfId="0" applyFont="1" applyFill="1" applyBorder="1" applyAlignment="1">
      <alignment horizontal="left" vertical="center" wrapText="1"/>
    </xf>
    <xf numFmtId="14" fontId="64" fillId="11" borderId="1" xfId="0" applyNumberFormat="1" applyFont="1" applyFill="1" applyBorder="1" applyAlignment="1">
      <alignment horizontal="center" vertical="center"/>
    </xf>
    <xf numFmtId="0" fontId="64" fillId="11" borderId="1" xfId="0" applyFont="1" applyFill="1" applyBorder="1" applyAlignment="1">
      <alignment horizontal="center" vertical="center"/>
    </xf>
    <xf numFmtId="0" fontId="70" fillId="0" borderId="0" xfId="0" applyFont="1" applyAlignment="1">
      <alignment horizontal="center" vertical="center" wrapText="1"/>
    </xf>
    <xf numFmtId="14" fontId="64" fillId="11" borderId="1" xfId="0" applyNumberFormat="1" applyFont="1" applyFill="1" applyBorder="1" applyAlignment="1">
      <alignment horizontal="center" vertical="center" wrapText="1"/>
    </xf>
    <xf numFmtId="0" fontId="70" fillId="11" borderId="3" xfId="0" applyFont="1" applyFill="1" applyBorder="1" applyAlignment="1">
      <alignment horizontal="center" vertical="center" wrapText="1"/>
    </xf>
    <xf numFmtId="0" fontId="64" fillId="11" borderId="3" xfId="0" applyFont="1" applyFill="1" applyBorder="1" applyAlignment="1">
      <alignment horizontal="center" vertical="center" wrapText="1"/>
    </xf>
    <xf numFmtId="9" fontId="64" fillId="11" borderId="3" xfId="0" applyNumberFormat="1" applyFont="1" applyFill="1" applyBorder="1" applyAlignment="1">
      <alignment horizontal="center" vertical="center" wrapText="1"/>
    </xf>
    <xf numFmtId="0" fontId="67" fillId="11" borderId="32" xfId="0" applyFont="1" applyFill="1" applyBorder="1" applyAlignment="1">
      <alignment vertical="top" wrapText="1"/>
    </xf>
    <xf numFmtId="0" fontId="67" fillId="11" borderId="30" xfId="0" applyFont="1" applyFill="1" applyBorder="1" applyAlignment="1">
      <alignment vertical="top" wrapText="1"/>
    </xf>
    <xf numFmtId="0" fontId="67" fillId="11" borderId="29" xfId="0" applyFont="1" applyFill="1" applyBorder="1" applyAlignment="1">
      <alignment horizontal="left" vertical="top" wrapText="1"/>
    </xf>
    <xf numFmtId="0" fontId="71" fillId="2" borderId="1" xfId="0" applyFont="1" applyFill="1" applyBorder="1" applyAlignment="1" applyProtection="1">
      <alignment vertical="center" wrapText="1"/>
      <protection locked="0"/>
    </xf>
    <xf numFmtId="0" fontId="72" fillId="2" borderId="1" xfId="0" applyFont="1" applyFill="1" applyBorder="1" applyAlignment="1" applyProtection="1">
      <alignment vertical="center" wrapText="1"/>
      <protection locked="0"/>
    </xf>
    <xf numFmtId="14" fontId="0" fillId="5" borderId="1" xfId="0" applyNumberFormat="1" applyFill="1" applyBorder="1" applyAlignment="1" applyProtection="1">
      <alignment horizontal="center" vertical="center" wrapText="1"/>
      <protection locked="0"/>
    </xf>
    <xf numFmtId="0" fontId="0" fillId="5" borderId="1" xfId="0" applyFill="1" applyBorder="1" applyAlignment="1" applyProtection="1">
      <alignment horizontal="center" vertical="center" wrapText="1"/>
      <protection locked="0"/>
    </xf>
    <xf numFmtId="9" fontId="0" fillId="5" borderId="1" xfId="0" applyNumberForma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14" fontId="33" fillId="0" borderId="1" xfId="0" applyNumberFormat="1"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4" fontId="33" fillId="0" borderId="1" xfId="0" applyNumberFormat="1"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wrapText="1"/>
      <protection locked="0"/>
    </xf>
    <xf numFmtId="0" fontId="64" fillId="0" borderId="31" xfId="0" applyFont="1" applyBorder="1" applyAlignment="1">
      <alignment wrapText="1"/>
    </xf>
    <xf numFmtId="0" fontId="74" fillId="2" borderId="1" xfId="0" applyFont="1" applyFill="1" applyBorder="1" applyProtection="1">
      <protection locked="0"/>
    </xf>
    <xf numFmtId="0" fontId="64" fillId="11" borderId="3" xfId="0" applyFont="1" applyFill="1" applyBorder="1" applyAlignment="1">
      <alignment horizontal="left" vertical="center" wrapText="1"/>
    </xf>
    <xf numFmtId="14" fontId="0" fillId="2" borderId="1" xfId="0" applyNumberFormat="1" applyFill="1" applyBorder="1" applyAlignment="1" applyProtection="1">
      <alignment horizontal="center" vertical="center" indent="1"/>
      <protection locked="0"/>
    </xf>
    <xf numFmtId="0" fontId="0" fillId="2" borderId="1" xfId="0" applyFill="1" applyBorder="1" applyAlignment="1" applyProtection="1">
      <alignment horizontal="center" vertical="center" indent="1"/>
      <protection locked="0"/>
    </xf>
    <xf numFmtId="9" fontId="0" fillId="2" borderId="1" xfId="0" applyNumberFormat="1" applyFill="1" applyBorder="1" applyAlignment="1" applyProtection="1">
      <alignment horizontal="center" vertical="center" indent="1"/>
      <protection locked="0"/>
    </xf>
    <xf numFmtId="0" fontId="15" fillId="2" borderId="1" xfId="0" applyFont="1" applyFill="1" applyBorder="1" applyAlignment="1" applyProtection="1">
      <alignment horizontal="center" vertical="center" wrapText="1" indent="1"/>
      <protection locked="0"/>
    </xf>
    <xf numFmtId="0" fontId="0" fillId="2" borderId="1" xfId="0" applyFill="1" applyBorder="1" applyAlignment="1" applyProtection="1">
      <alignment horizontal="center" vertical="center" wrapText="1" indent="1"/>
      <protection locked="0"/>
    </xf>
    <xf numFmtId="0" fontId="70" fillId="0" borderId="0" xfId="0" applyFont="1"/>
    <xf numFmtId="0" fontId="24" fillId="0" borderId="38" xfId="0" applyFont="1" applyBorder="1" applyAlignment="1">
      <alignment wrapText="1"/>
    </xf>
    <xf numFmtId="15" fontId="33" fillId="0" borderId="36" xfId="0" applyNumberFormat="1" applyFont="1" applyBorder="1" applyAlignment="1">
      <alignment wrapText="1"/>
    </xf>
    <xf numFmtId="0" fontId="3" fillId="4" borderId="1" xfId="0" applyFont="1" applyFill="1" applyBorder="1" applyAlignment="1">
      <alignment horizontal="center" vertical="center" wrapText="1"/>
    </xf>
    <xf numFmtId="15" fontId="33" fillId="0" borderId="12" xfId="0" applyNumberFormat="1" applyFont="1" applyBorder="1" applyAlignment="1">
      <alignment horizontal="center" vertical="center" wrapText="1"/>
    </xf>
    <xf numFmtId="0" fontId="33" fillId="11" borderId="23" xfId="0" applyFont="1" applyFill="1" applyBorder="1" applyAlignment="1">
      <alignment horizontal="center" vertical="center" wrapText="1"/>
    </xf>
    <xf numFmtId="9" fontId="33" fillId="11" borderId="23" xfId="0" applyNumberFormat="1" applyFont="1" applyFill="1" applyBorder="1" applyAlignment="1">
      <alignment horizontal="center" vertical="center"/>
    </xf>
    <xf numFmtId="15" fontId="33" fillId="0" borderId="12" xfId="0" applyNumberFormat="1" applyFont="1" applyBorder="1" applyAlignment="1">
      <alignment horizontal="center" vertical="center"/>
    </xf>
    <xf numFmtId="0" fontId="3" fillId="0" borderId="3" xfId="0" applyFont="1" applyBorder="1" applyAlignment="1">
      <alignment horizontal="justify" vertical="center" wrapText="1"/>
    </xf>
    <xf numFmtId="0" fontId="30" fillId="0" borderId="1" xfId="0" applyFont="1" applyBorder="1" applyAlignment="1">
      <alignment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lignment horizontal="justify" vertical="center" wrapText="1"/>
    </xf>
    <xf numFmtId="0" fontId="31" fillId="0" borderId="3" xfId="0" applyFont="1" applyBorder="1" applyAlignment="1">
      <alignment horizontal="center" vertical="center" wrapText="1"/>
    </xf>
    <xf numFmtId="1" fontId="30" fillId="0" borderId="1" xfId="0" applyNumberFormat="1" applyFont="1" applyBorder="1" applyAlignment="1">
      <alignment horizontal="center" vertical="center" wrapText="1"/>
    </xf>
    <xf numFmtId="9" fontId="0" fillId="0" borderId="1" xfId="0" applyNumberFormat="1" applyBorder="1"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22" fillId="0" borderId="1" xfId="0" applyFont="1" applyBorder="1" applyAlignment="1">
      <alignment horizontal="center" vertical="center" wrapText="1"/>
    </xf>
    <xf numFmtId="14" fontId="0" fillId="0" borderId="1" xfId="0" applyNumberFormat="1" applyBorder="1" applyAlignment="1">
      <alignment vertical="center" wrapText="1"/>
    </xf>
    <xf numFmtId="0" fontId="40" fillId="0" borderId="1" xfId="0" applyFont="1" applyBorder="1" applyAlignment="1">
      <alignment horizontal="center" vertical="center" wrapText="1"/>
    </xf>
    <xf numFmtId="14" fontId="0" fillId="0" borderId="3" xfId="0" applyNumberFormat="1" applyBorder="1" applyAlignment="1">
      <alignment wrapText="1"/>
    </xf>
    <xf numFmtId="9" fontId="0" fillId="0" borderId="1" xfId="2" applyFont="1" applyFill="1" applyBorder="1" applyAlignment="1" applyProtection="1">
      <alignment horizontal="center" vertical="center" wrapText="1"/>
    </xf>
    <xf numFmtId="0" fontId="67" fillId="0" borderId="29" xfId="0" applyFont="1" applyBorder="1" applyAlignment="1">
      <alignment horizontal="left" vertical="top" wrapText="1"/>
    </xf>
    <xf numFmtId="0" fontId="67" fillId="0" borderId="30" xfId="0" applyFont="1" applyBorder="1" applyAlignment="1">
      <alignment horizontal="left" vertical="top" wrapText="1"/>
    </xf>
    <xf numFmtId="0" fontId="67" fillId="0" borderId="31" xfId="0" applyFont="1" applyBorder="1" applyAlignment="1">
      <alignment horizontal="left" vertical="top" wrapText="1"/>
    </xf>
    <xf numFmtId="0" fontId="17" fillId="0" borderId="32" xfId="0" applyFont="1" applyBorder="1" applyAlignment="1">
      <alignment vertical="top" wrapText="1"/>
    </xf>
    <xf numFmtId="9" fontId="30" fillId="0" borderId="1" xfId="0" applyNumberFormat="1" applyFont="1" applyBorder="1" applyAlignment="1">
      <alignment horizontal="center" vertical="center" wrapText="1"/>
    </xf>
    <xf numFmtId="0" fontId="6" fillId="0" borderId="31" xfId="0" applyFont="1" applyBorder="1" applyAlignment="1">
      <alignment horizontal="left" vertical="top" wrapText="1"/>
    </xf>
    <xf numFmtId="0" fontId="67" fillId="11" borderId="1" xfId="0" applyFont="1" applyFill="1" applyBorder="1" applyAlignment="1">
      <alignment horizontal="justify" vertical="top" wrapText="1"/>
    </xf>
    <xf numFmtId="165" fontId="3" fillId="2" borderId="3" xfId="0" applyNumberFormat="1" applyFont="1" applyFill="1" applyBorder="1" applyAlignment="1">
      <alignment horizontal="center" vertical="center" wrapText="1"/>
    </xf>
    <xf numFmtId="9" fontId="0" fillId="2" borderId="1" xfId="0" applyNumberFormat="1" applyFill="1" applyBorder="1" applyAlignment="1">
      <alignment vertical="center" wrapText="1"/>
    </xf>
    <xf numFmtId="0" fontId="40" fillId="28" borderId="1" xfId="0" applyFont="1" applyFill="1" applyBorder="1" applyAlignment="1">
      <alignment horizontal="center" vertical="center" wrapText="1"/>
    </xf>
    <xf numFmtId="14" fontId="0" fillId="2" borderId="3" xfId="0" applyNumberFormat="1" applyFill="1" applyBorder="1" applyAlignment="1">
      <alignment wrapText="1"/>
    </xf>
    <xf numFmtId="14" fontId="0" fillId="2" borderId="1" xfId="0" applyNumberFormat="1" applyFill="1" applyBorder="1" applyAlignment="1" applyProtection="1">
      <alignment wrapText="1"/>
      <protection locked="0"/>
    </xf>
    <xf numFmtId="0" fontId="45" fillId="0" borderId="0" xfId="0" applyFont="1" applyAlignment="1" applyProtection="1">
      <alignment wrapText="1"/>
      <protection locked="0"/>
    </xf>
    <xf numFmtId="14" fontId="5" fillId="7" borderId="1" xfId="0" applyNumberFormat="1" applyFont="1" applyFill="1" applyBorder="1" applyAlignment="1">
      <alignment horizontal="center" vertical="center" wrapText="1"/>
    </xf>
    <xf numFmtId="14" fontId="33" fillId="7" borderId="1" xfId="0" applyNumberFormat="1" applyFont="1" applyFill="1" applyBorder="1" applyAlignment="1">
      <alignment horizontal="center" vertical="center" wrapText="1"/>
    </xf>
    <xf numFmtId="9" fontId="33" fillId="7" borderId="3" xfId="0" applyNumberFormat="1" applyFont="1" applyFill="1" applyBorder="1" applyAlignment="1">
      <alignment horizontal="center" vertical="center" wrapText="1"/>
    </xf>
    <xf numFmtId="14" fontId="5" fillId="11" borderId="3" xfId="0" applyNumberFormat="1" applyFont="1" applyFill="1" applyBorder="1" applyAlignment="1">
      <alignment wrapText="1"/>
    </xf>
    <xf numFmtId="0" fontId="33" fillId="0" borderId="0" xfId="0" applyFont="1" applyAlignment="1" applyProtection="1">
      <alignment wrapText="1"/>
      <protection locked="0"/>
    </xf>
    <xf numFmtId="0" fontId="3" fillId="2" borderId="3" xfId="0" applyFont="1" applyFill="1" applyBorder="1" applyAlignment="1">
      <alignment horizontal="justify" vertical="center" wrapText="1"/>
    </xf>
    <xf numFmtId="0" fontId="30" fillId="2" borderId="3" xfId="0" applyFont="1" applyFill="1" applyBorder="1" applyAlignment="1">
      <alignment horizontal="justify" vertical="center" wrapText="1"/>
    </xf>
    <xf numFmtId="0" fontId="31" fillId="2" borderId="3" xfId="0" applyFont="1" applyFill="1" applyBorder="1" applyAlignment="1">
      <alignment horizontal="center" vertical="center" wrapText="1"/>
    </xf>
    <xf numFmtId="9" fontId="30" fillId="7" borderId="1" xfId="0" applyNumberFormat="1" applyFont="1" applyFill="1" applyBorder="1" applyAlignment="1">
      <alignment horizontal="center" vertical="center" wrapText="1"/>
    </xf>
    <xf numFmtId="0" fontId="24" fillId="2" borderId="1" xfId="1" applyFont="1" applyFill="1" applyBorder="1" applyAlignment="1">
      <alignment horizontal="center" vertical="center" wrapText="1"/>
    </xf>
    <xf numFmtId="9" fontId="5" fillId="26" borderId="30" xfId="0" applyNumberFormat="1" applyFont="1" applyFill="1" applyBorder="1" applyAlignment="1">
      <alignment horizontal="center" vertical="center" wrapText="1"/>
    </xf>
    <xf numFmtId="9" fontId="5" fillId="26" borderId="32" xfId="0" applyNumberFormat="1" applyFont="1" applyFill="1" applyBorder="1" applyAlignment="1">
      <alignment horizontal="center" vertical="center" wrapText="1"/>
    </xf>
    <xf numFmtId="9" fontId="42" fillId="2" borderId="1" xfId="4" applyNumberFormat="1" applyFont="1" applyFill="1" applyBorder="1" applyAlignment="1" applyProtection="1">
      <alignment horizontal="center" vertical="center" wrapText="1"/>
      <protection locked="0"/>
    </xf>
    <xf numFmtId="9" fontId="42" fillId="32" borderId="1" xfId="6" applyFont="1" applyFill="1" applyBorder="1" applyAlignment="1" applyProtection="1">
      <alignment horizontal="center" vertical="center" wrapText="1"/>
      <protection locked="0"/>
    </xf>
    <xf numFmtId="0" fontId="40" fillId="7" borderId="1" xfId="0" applyFont="1" applyFill="1" applyBorder="1" applyAlignment="1">
      <alignment horizontal="center" vertical="center" wrapText="1"/>
    </xf>
    <xf numFmtId="14" fontId="33" fillId="11" borderId="1" xfId="0" applyNumberFormat="1" applyFont="1" applyFill="1" applyBorder="1" applyAlignment="1" applyProtection="1">
      <alignment horizontal="center" vertical="center" wrapText="1"/>
      <protection locked="0"/>
    </xf>
    <xf numFmtId="0" fontId="33" fillId="11" borderId="3" xfId="0" applyFont="1" applyFill="1" applyBorder="1" applyAlignment="1" applyProtection="1">
      <alignment horizontal="center" vertical="center" wrapText="1"/>
      <protection locked="0"/>
    </xf>
    <xf numFmtId="0" fontId="33" fillId="5" borderId="3" xfId="0" applyFont="1" applyFill="1" applyBorder="1" applyAlignment="1" applyProtection="1">
      <alignment horizontal="center" vertical="center" wrapText="1"/>
      <protection locked="0"/>
    </xf>
    <xf numFmtId="0" fontId="70" fillId="12" borderId="0" xfId="0" applyFont="1" applyFill="1"/>
    <xf numFmtId="0" fontId="70" fillId="12" borderId="0" xfId="0" applyFont="1" applyFill="1" applyAlignment="1">
      <alignment horizontal="center" vertical="center" wrapText="1"/>
    </xf>
    <xf numFmtId="0" fontId="70" fillId="0" borderId="38" xfId="0" applyFont="1" applyBorder="1" applyAlignment="1">
      <alignment horizontal="center" vertical="center" wrapText="1"/>
    </xf>
    <xf numFmtId="14" fontId="0" fillId="2" borderId="2" xfId="0" applyNumberFormat="1"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0" fillId="2" borderId="19" xfId="0" applyFill="1" applyBorder="1" applyAlignment="1" applyProtection="1">
      <alignment horizontal="center" vertical="center" wrapText="1"/>
      <protection locked="0"/>
    </xf>
    <xf numFmtId="0" fontId="67" fillId="11" borderId="32" xfId="0" applyFont="1" applyFill="1" applyBorder="1" applyAlignment="1">
      <alignment horizontal="left" vertical="top" wrapText="1"/>
    </xf>
    <xf numFmtId="0" fontId="67" fillId="11" borderId="30" xfId="0" applyFont="1" applyFill="1" applyBorder="1" applyAlignment="1">
      <alignment horizontal="justify" vertical="top" wrapText="1"/>
    </xf>
    <xf numFmtId="0" fontId="67" fillId="11" borderId="12" xfId="0" applyFont="1" applyFill="1" applyBorder="1" applyAlignment="1">
      <alignment horizontal="justify" vertical="top" wrapText="1"/>
    </xf>
    <xf numFmtId="0" fontId="67" fillId="11" borderId="32" xfId="0" applyFont="1" applyFill="1" applyBorder="1" applyAlignment="1">
      <alignment horizontal="justify" vertical="top" wrapText="1"/>
    </xf>
    <xf numFmtId="0" fontId="67" fillId="26" borderId="29" xfId="0" applyFont="1" applyFill="1" applyBorder="1" applyAlignment="1">
      <alignment horizontal="left" vertical="top" wrapText="1"/>
    </xf>
    <xf numFmtId="0" fontId="67" fillId="26" borderId="31" xfId="0" applyFont="1" applyFill="1" applyBorder="1" applyAlignment="1">
      <alignment horizontal="left" vertical="top" wrapText="1"/>
    </xf>
    <xf numFmtId="0" fontId="67" fillId="11" borderId="3" xfId="0" applyFont="1" applyFill="1" applyBorder="1" applyAlignment="1">
      <alignment horizontal="left" vertical="top" wrapText="1"/>
    </xf>
    <xf numFmtId="0" fontId="67" fillId="11" borderId="30" xfId="0" applyFont="1" applyFill="1" applyBorder="1" applyAlignment="1">
      <alignment horizontal="left" vertical="top" wrapText="1"/>
    </xf>
    <xf numFmtId="0" fontId="34" fillId="0" borderId="0" xfId="0" applyFont="1" applyAlignment="1" applyProtection="1">
      <alignment horizontal="center" vertical="center" wrapText="1"/>
      <protection locked="0"/>
    </xf>
    <xf numFmtId="0" fontId="34" fillId="5"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0" fillId="36" borderId="1" xfId="0" applyFill="1" applyBorder="1" applyAlignment="1" applyProtection="1">
      <alignment horizontal="center" vertical="center" wrapText="1"/>
      <protection locked="0"/>
    </xf>
    <xf numFmtId="0" fontId="33" fillId="11" borderId="5" xfId="0" applyFont="1" applyFill="1" applyBorder="1" applyAlignment="1" applyProtection="1">
      <alignment horizontal="center" vertical="center" wrapText="1"/>
      <protection locked="0"/>
    </xf>
    <xf numFmtId="0" fontId="0" fillId="2" borderId="12" xfId="0" applyFill="1" applyBorder="1" applyAlignment="1" applyProtection="1">
      <alignment wrapText="1"/>
      <protection locked="0"/>
    </xf>
    <xf numFmtId="0" fontId="6" fillId="30" borderId="38" xfId="0" applyFont="1" applyFill="1" applyBorder="1" applyAlignment="1" applyProtection="1">
      <alignment horizontal="center" vertical="center" wrapText="1"/>
      <protection locked="0"/>
    </xf>
    <xf numFmtId="14" fontId="6" fillId="30" borderId="39" xfId="0" applyNumberFormat="1" applyFont="1" applyFill="1" applyBorder="1" applyAlignment="1" applyProtection="1">
      <alignment horizontal="center" vertical="center" wrapText="1"/>
      <protection locked="0"/>
    </xf>
    <xf numFmtId="0" fontId="6" fillId="30" borderId="33" xfId="0" applyFont="1"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63" fillId="0" borderId="29" xfId="0" applyFont="1" applyBorder="1" applyAlignment="1">
      <alignment horizontal="left" vertical="center" wrapText="1"/>
    </xf>
    <xf numFmtId="0" fontId="63" fillId="11" borderId="29" xfId="0" applyFont="1" applyFill="1" applyBorder="1" applyAlignment="1">
      <alignment horizontal="left" vertical="center" wrapText="1"/>
    </xf>
    <xf numFmtId="0" fontId="30" fillId="0" borderId="1" xfId="0" applyFont="1" applyBorder="1" applyAlignment="1">
      <alignment horizontal="center" vertical="center"/>
    </xf>
    <xf numFmtId="165" fontId="3"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24" fillId="0" borderId="1" xfId="0" applyNumberFormat="1" applyFont="1" applyBorder="1" applyAlignment="1">
      <alignment vertical="center"/>
    </xf>
    <xf numFmtId="14" fontId="3" fillId="0" borderId="1" xfId="0" applyNumberFormat="1" applyFont="1" applyBorder="1" applyAlignment="1">
      <alignment horizontal="center" vertical="center"/>
    </xf>
    <xf numFmtId="14" fontId="14" fillId="0" borderId="1" xfId="0" applyNumberFormat="1" applyFont="1" applyBorder="1" applyAlignment="1">
      <alignment horizontal="center" vertical="center"/>
    </xf>
    <xf numFmtId="14" fontId="19" fillId="0" borderId="1" xfId="0" applyNumberFormat="1" applyFont="1" applyBorder="1" applyAlignment="1">
      <alignment horizontal="center" vertical="center"/>
    </xf>
    <xf numFmtId="14" fontId="24" fillId="0" borderId="1" xfId="0" applyNumberFormat="1" applyFont="1" applyBorder="1" applyAlignment="1">
      <alignment vertical="center" wrapText="1"/>
    </xf>
    <xf numFmtId="14" fontId="30" fillId="0" borderId="1" xfId="0" applyNumberFormat="1" applyFont="1" applyBorder="1" applyAlignment="1">
      <alignment vertical="center" wrapText="1"/>
    </xf>
    <xf numFmtId="14" fontId="30" fillId="0" borderId="1" xfId="0" applyNumberFormat="1" applyFont="1" applyBorder="1" applyAlignment="1">
      <alignment vertical="center"/>
    </xf>
    <xf numFmtId="14" fontId="30" fillId="0" borderId="1" xfId="0" applyNumberFormat="1" applyFont="1" applyBorder="1" applyAlignment="1">
      <alignment horizontal="center" vertical="center" wrapText="1"/>
    </xf>
    <xf numFmtId="165" fontId="41" fillId="0" borderId="1" xfId="0" applyNumberFormat="1" applyFont="1" applyBorder="1" applyAlignment="1">
      <alignment horizontal="center" vertical="center"/>
    </xf>
    <xf numFmtId="14" fontId="24" fillId="0" borderId="1" xfId="1" applyNumberFormat="1" applyFont="1" applyBorder="1" applyAlignment="1">
      <alignment vertical="center" wrapText="1"/>
    </xf>
    <xf numFmtId="14" fontId="24" fillId="0" borderId="1" xfId="1" applyNumberFormat="1" applyFont="1" applyBorder="1" applyAlignment="1">
      <alignment vertical="center"/>
    </xf>
    <xf numFmtId="165" fontId="51" fillId="0" borderId="1" xfId="4" applyNumberFormat="1" applyFont="1" applyBorder="1" applyAlignment="1" applyProtection="1">
      <alignment vertical="center"/>
      <protection locked="0"/>
    </xf>
    <xf numFmtId="165" fontId="51" fillId="0" borderId="1" xfId="4" applyNumberFormat="1" applyFont="1" applyBorder="1" applyAlignment="1" applyProtection="1">
      <alignment vertical="center" wrapText="1"/>
      <protection locked="0"/>
    </xf>
    <xf numFmtId="14" fontId="24" fillId="0" borderId="1" xfId="4" applyNumberFormat="1" applyFont="1" applyBorder="1" applyAlignment="1">
      <alignment vertical="center"/>
    </xf>
    <xf numFmtId="14" fontId="24" fillId="0" borderId="1" xfId="4" applyNumberFormat="1" applyFont="1" applyBorder="1" applyAlignment="1">
      <alignment vertical="center" wrapText="1"/>
    </xf>
    <xf numFmtId="165" fontId="51" fillId="0" borderId="1" xfId="4" applyNumberFormat="1" applyFont="1" applyBorder="1" applyAlignment="1" applyProtection="1">
      <alignment horizontal="center" vertical="center"/>
      <protection locked="0"/>
    </xf>
    <xf numFmtId="165" fontId="51" fillId="0" borderId="1" xfId="4" applyNumberFormat="1" applyFont="1" applyBorder="1" applyAlignment="1" applyProtection="1">
      <alignment horizontal="center" vertical="center" wrapText="1"/>
      <protection locked="0"/>
    </xf>
    <xf numFmtId="0" fontId="6" fillId="36" borderId="1" xfId="0" applyFont="1" applyFill="1" applyBorder="1" applyAlignment="1">
      <alignment horizontal="center" vertical="center" wrapText="1"/>
    </xf>
    <xf numFmtId="0" fontId="33" fillId="11" borderId="23" xfId="0" applyFont="1" applyFill="1" applyBorder="1" applyAlignment="1">
      <alignment horizontal="left" vertical="center" wrapText="1"/>
    </xf>
    <xf numFmtId="9" fontId="0" fillId="0" borderId="38" xfId="0" applyNumberFormat="1" applyBorder="1" applyAlignment="1" applyProtection="1">
      <alignment horizontal="center" vertical="center"/>
      <protection locked="0"/>
    </xf>
    <xf numFmtId="9" fontId="33" fillId="11" borderId="26" xfId="0" applyNumberFormat="1" applyFont="1" applyFill="1" applyBorder="1" applyAlignment="1">
      <alignment horizontal="center" vertical="center"/>
    </xf>
    <xf numFmtId="0" fontId="14" fillId="4" borderId="3" xfId="0" applyFont="1" applyFill="1" applyBorder="1" applyAlignment="1">
      <alignment horizontal="center" vertical="center" wrapText="1"/>
    </xf>
    <xf numFmtId="9" fontId="33" fillId="11" borderId="33" xfId="0" applyNumberFormat="1" applyFont="1" applyFill="1" applyBorder="1"/>
    <xf numFmtId="0" fontId="14" fillId="11" borderId="23" xfId="0" applyFont="1" applyFill="1" applyBorder="1" applyAlignment="1">
      <alignment horizontal="center" vertical="center" wrapText="1"/>
    </xf>
    <xf numFmtId="0" fontId="75" fillId="0" borderId="0" xfId="0" applyFont="1" applyAlignment="1" applyProtection="1">
      <alignment horizontal="center" vertical="center" wrapText="1"/>
      <protection locked="0"/>
    </xf>
    <xf numFmtId="0" fontId="64" fillId="2" borderId="1" xfId="0" applyFont="1" applyFill="1" applyBorder="1" applyAlignment="1" applyProtection="1">
      <alignment horizontal="center" vertical="center" wrapText="1"/>
      <protection locked="0"/>
    </xf>
    <xf numFmtId="0" fontId="0" fillId="35" borderId="1" xfId="0" applyFill="1" applyBorder="1" applyAlignment="1" applyProtection="1">
      <alignment horizontal="center" vertical="center" wrapText="1"/>
      <protection locked="0"/>
    </xf>
    <xf numFmtId="14" fontId="33" fillId="11" borderId="1" xfId="0" applyNumberFormat="1" applyFont="1" applyFill="1" applyBorder="1" applyAlignment="1">
      <alignment horizontal="center" vertical="center" wrapText="1"/>
    </xf>
    <xf numFmtId="9" fontId="33" fillId="11" borderId="3" xfId="0" applyNumberFormat="1" applyFont="1" applyFill="1" applyBorder="1" applyAlignment="1">
      <alignment horizontal="center" vertical="center" wrapText="1"/>
    </xf>
    <xf numFmtId="0" fontId="34" fillId="11" borderId="3" xfId="0" applyFont="1" applyFill="1" applyBorder="1" applyAlignment="1">
      <alignment horizontal="center" vertical="center" wrapText="1"/>
    </xf>
    <xf numFmtId="14" fontId="24"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33" fillId="11" borderId="1"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4" fillId="11" borderId="0" xfId="0" applyFont="1" applyFill="1" applyAlignment="1">
      <alignment horizontal="center" vertical="center" wrapText="1"/>
    </xf>
    <xf numFmtId="14" fontId="0" fillId="2" borderId="2" xfId="0" applyNumberFormat="1" applyFill="1" applyBorder="1" applyAlignment="1" applyProtection="1">
      <alignment horizontal="center" vertical="center"/>
      <protection locked="0"/>
    </xf>
    <xf numFmtId="0" fontId="0" fillId="0" borderId="19" xfId="0" applyBorder="1" applyAlignment="1" applyProtection="1">
      <alignment horizontal="center" vertical="center" wrapText="1"/>
      <protection locked="0"/>
    </xf>
    <xf numFmtId="0" fontId="37" fillId="0" borderId="38" xfId="0" applyFont="1" applyBorder="1" applyAlignment="1" applyProtection="1">
      <alignment horizontal="center" vertical="center" wrapText="1"/>
      <protection locked="0"/>
    </xf>
    <xf numFmtId="0" fontId="37" fillId="0" borderId="49" xfId="0" applyFont="1" applyBorder="1" applyAlignment="1" applyProtection="1">
      <alignment vertical="center" wrapText="1"/>
      <protection locked="0"/>
    </xf>
    <xf numFmtId="9" fontId="0" fillId="2" borderId="3" xfId="0" applyNumberFormat="1" applyFill="1" applyBorder="1" applyAlignment="1" applyProtection="1">
      <alignment horizontal="center" vertical="center"/>
      <protection locked="0"/>
    </xf>
    <xf numFmtId="0" fontId="0" fillId="2" borderId="12" xfId="0" applyFill="1" applyBorder="1" applyAlignment="1" applyProtection="1">
      <alignment vertical="center" wrapText="1"/>
      <protection locked="0"/>
    </xf>
    <xf numFmtId="0" fontId="67" fillId="11" borderId="41" xfId="0" applyFont="1" applyFill="1" applyBorder="1" applyAlignment="1">
      <alignment horizontal="left" vertical="top" wrapText="1"/>
    </xf>
    <xf numFmtId="0" fontId="67" fillId="11" borderId="26" xfId="0" applyFont="1" applyFill="1" applyBorder="1" applyAlignment="1">
      <alignment horizontal="left" vertical="top" wrapText="1"/>
    </xf>
    <xf numFmtId="0" fontId="67" fillId="11" borderId="42" xfId="0" applyFont="1" applyFill="1" applyBorder="1" applyAlignment="1">
      <alignment horizontal="left" vertical="top" wrapText="1"/>
    </xf>
    <xf numFmtId="0" fontId="3" fillId="12" borderId="1" xfId="0" applyFont="1" applyFill="1" applyBorder="1" applyAlignment="1">
      <alignment wrapText="1"/>
    </xf>
    <xf numFmtId="0" fontId="14" fillId="3" borderId="23" xfId="0" applyFont="1" applyFill="1" applyBorder="1" applyAlignment="1">
      <alignment wrapText="1"/>
    </xf>
    <xf numFmtId="0" fontId="0" fillId="2" borderId="0" xfId="0" applyFill="1" applyAlignment="1">
      <alignment horizontal="center"/>
    </xf>
    <xf numFmtId="0" fontId="10" fillId="2" borderId="0" xfId="0" applyFont="1" applyFill="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9" fillId="0" borderId="0" xfId="0" applyFont="1" applyAlignment="1">
      <alignment horizontal="center"/>
    </xf>
    <xf numFmtId="0" fontId="9" fillId="2" borderId="0" xfId="0" applyFont="1" applyFill="1" applyAlignment="1">
      <alignment horizontal="center"/>
    </xf>
    <xf numFmtId="0" fontId="0" fillId="0" borderId="0" xfId="0" applyNumberFormat="1"/>
    <xf numFmtId="0" fontId="79" fillId="0" borderId="0" xfId="0" pivotButton="1" applyFont="1"/>
    <xf numFmtId="0" fontId="79" fillId="0" borderId="0" xfId="0" applyFont="1"/>
    <xf numFmtId="0" fontId="79" fillId="0" borderId="0" xfId="0" applyFont="1" applyAlignment="1">
      <alignment horizontal="left"/>
    </xf>
    <xf numFmtId="0" fontId="79" fillId="0" borderId="0" xfId="0" applyNumberFormat="1" applyFont="1"/>
  </cellXfs>
  <cellStyles count="7">
    <cellStyle name="Hipervínculo 2" xfId="5" xr:uid="{7DFE7CD8-A215-4A32-B2C8-C97B229BC0B3}"/>
    <cellStyle name="Normal" xfId="0" builtinId="0"/>
    <cellStyle name="Normal 2" xfId="1" xr:uid="{00000000-0005-0000-0000-000002000000}"/>
    <cellStyle name="Normal 3" xfId="3" xr:uid="{FA6CB648-7E1A-4104-8144-794EB985D1F2}"/>
    <cellStyle name="Normal 4" xfId="4" xr:uid="{B24ED8BC-26A3-4488-9A75-A0D0C7B16BAB}"/>
    <cellStyle name="Porcentaje" xfId="2" builtinId="5"/>
    <cellStyle name="Porcentaje 2" xfId="6" xr:uid="{29FEF485-AA4C-4B29-A245-B6266255A9C5}"/>
  </cellStyles>
  <dxfs count="715">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2" defaultPivotStyle="PivotStyleLight16"/>
  <colors>
    <mruColors>
      <color rgb="FF800000"/>
      <color rgb="FF660033"/>
      <color rgb="FF003300"/>
      <color rgb="FF003399"/>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INTERNO1.xlsx]ESTADISTICAS!TablaDinámica2</c:name>
    <c:fmtId val="0"/>
  </c:pivotSource>
  <c:chart>
    <c:autoTitleDeleted val="1"/>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ESTADISTICAS!$E$101</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ESTADISTICAS!$D$102:$D$109</c:f>
              <c:strCache>
                <c:ptCount val="7"/>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pt idx="6">
                  <c:v>Plan de mejoramiento Veeduria de Bogota</c:v>
                </c:pt>
              </c:strCache>
            </c:strRef>
          </c:cat>
          <c:val>
            <c:numRef>
              <c:f>ESTADISTICAS!$E$102:$E$109</c:f>
              <c:numCache>
                <c:formatCode>General</c:formatCode>
                <c:ptCount val="7"/>
                <c:pt idx="0">
                  <c:v>67</c:v>
                </c:pt>
                <c:pt idx="1">
                  <c:v>128</c:v>
                </c:pt>
                <c:pt idx="2">
                  <c:v>14</c:v>
                </c:pt>
                <c:pt idx="3">
                  <c:v>246</c:v>
                </c:pt>
                <c:pt idx="4">
                  <c:v>213</c:v>
                </c:pt>
                <c:pt idx="5">
                  <c:v>38</c:v>
                </c:pt>
                <c:pt idx="6">
                  <c:v>17</c:v>
                </c:pt>
              </c:numCache>
            </c:numRef>
          </c:val>
          <c:extLst>
            <c:ext xmlns:c16="http://schemas.microsoft.com/office/drawing/2014/chart" uri="{C3380CC4-5D6E-409C-BE32-E72D297353CC}">
              <c16:uniqueId val="{00000000-D9C2-49C7-A238-9C8696C78635}"/>
            </c:ext>
          </c:extLst>
        </c:ser>
        <c:dLbls>
          <c:showLegendKey val="0"/>
          <c:showVal val="0"/>
          <c:showCatName val="0"/>
          <c:showSerName val="0"/>
          <c:showPercent val="0"/>
          <c:showBubbleSize val="0"/>
        </c:dLbls>
        <c:gapWidth val="80"/>
        <c:overlap val="25"/>
        <c:axId val="391046944"/>
        <c:axId val="63591888"/>
      </c:barChart>
      <c:catAx>
        <c:axId val="3910469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ysClr val="windowText" lastClr="000000"/>
                </a:solidFill>
                <a:latin typeface="+mn-lt"/>
                <a:ea typeface="+mn-ea"/>
                <a:cs typeface="+mn-cs"/>
              </a:defRPr>
            </a:pPr>
            <a:endParaRPr lang="es-CO"/>
          </a:p>
        </c:txPr>
        <c:crossAx val="63591888"/>
        <c:crosses val="autoZero"/>
        <c:auto val="1"/>
        <c:lblAlgn val="ctr"/>
        <c:lblOffset val="100"/>
        <c:noMultiLvlLbl val="0"/>
      </c:catAx>
      <c:valAx>
        <c:axId val="63591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es-CO"/>
          </a:p>
        </c:txPr>
        <c:crossAx val="391046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t>ABIERTAS - CERRADAS POR SUBDIRECCION / OFICINA</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45685243889968297"/>
          <c:y val="7.9293228857740455E-2"/>
          <c:w val="0.52583154378429964"/>
          <c:h val="0.86231399955752164"/>
        </c:manualLayout>
      </c:layout>
      <c:barChart>
        <c:barDir val="bar"/>
        <c:grouping val="clustered"/>
        <c:varyColors val="0"/>
        <c:ser>
          <c:idx val="0"/>
          <c:order val="0"/>
          <c:tx>
            <c:strRef>
              <c:f>Hoja2!$B$41</c:f>
              <c:strCache>
                <c:ptCount val="1"/>
                <c:pt idx="0">
                  <c:v>ABIERTO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Hoja2!$B$42:$B$54</c:f>
              <c:numCache>
                <c:formatCode>General</c:formatCode>
                <c:ptCount val="13"/>
                <c:pt idx="0">
                  <c:v>11</c:v>
                </c:pt>
                <c:pt idx="1">
                  <c:v>25</c:v>
                </c:pt>
                <c:pt idx="2">
                  <c:v>43</c:v>
                </c:pt>
                <c:pt idx="3">
                  <c:v>3</c:v>
                </c:pt>
                <c:pt idx="4">
                  <c:v>148</c:v>
                </c:pt>
                <c:pt idx="5">
                  <c:v>188</c:v>
                </c:pt>
                <c:pt idx="6">
                  <c:v>8</c:v>
                </c:pt>
                <c:pt idx="7">
                  <c:v>8</c:v>
                </c:pt>
                <c:pt idx="8">
                  <c:v>30</c:v>
                </c:pt>
                <c:pt idx="9">
                  <c:v>3</c:v>
                </c:pt>
                <c:pt idx="10">
                  <c:v>1</c:v>
                </c:pt>
                <c:pt idx="11">
                  <c:v>2</c:v>
                </c:pt>
                <c:pt idx="12">
                  <c:v>1</c:v>
                </c:pt>
              </c:numCache>
            </c:numRef>
          </c:val>
          <c:extLst>
            <c:ext xmlns:c16="http://schemas.microsoft.com/office/drawing/2014/chart" uri="{C3380CC4-5D6E-409C-BE32-E72D297353CC}">
              <c16:uniqueId val="{00000000-6DE4-4345-832E-21F382C681AE}"/>
            </c:ext>
          </c:extLst>
        </c:ser>
        <c:ser>
          <c:idx val="1"/>
          <c:order val="1"/>
          <c:tx>
            <c:strRef>
              <c:f>Hoja2!$C$41</c:f>
              <c:strCache>
                <c:ptCount val="1"/>
                <c:pt idx="0">
                  <c:v>CERRADO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Hoja2!$C$42:$C$54</c:f>
              <c:numCache>
                <c:formatCode>General</c:formatCode>
                <c:ptCount val="13"/>
                <c:pt idx="0">
                  <c:v>4</c:v>
                </c:pt>
                <c:pt idx="1">
                  <c:v>64</c:v>
                </c:pt>
                <c:pt idx="2">
                  <c:v>9</c:v>
                </c:pt>
                <c:pt idx="3">
                  <c:v>5</c:v>
                </c:pt>
                <c:pt idx="4">
                  <c:v>18</c:v>
                </c:pt>
                <c:pt idx="5">
                  <c:v>77</c:v>
                </c:pt>
                <c:pt idx="6">
                  <c:v>27</c:v>
                </c:pt>
                <c:pt idx="7">
                  <c:v>2</c:v>
                </c:pt>
                <c:pt idx="8">
                  <c:v>0</c:v>
                </c:pt>
                <c:pt idx="9">
                  <c:v>0</c:v>
                </c:pt>
                <c:pt idx="10">
                  <c:v>0</c:v>
                </c:pt>
                <c:pt idx="11">
                  <c:v>0</c:v>
                </c:pt>
                <c:pt idx="12">
                  <c:v>0</c:v>
                </c:pt>
              </c:numCache>
            </c:numRef>
          </c:val>
          <c:extLst>
            <c:ext xmlns:c16="http://schemas.microsoft.com/office/drawing/2014/chart" uri="{C3380CC4-5D6E-409C-BE32-E72D297353CC}">
              <c16:uniqueId val="{00000001-6DE4-4345-832E-21F382C681AE}"/>
            </c:ext>
          </c:extLst>
        </c:ser>
        <c:dLbls>
          <c:showLegendKey val="0"/>
          <c:showVal val="1"/>
          <c:showCatName val="0"/>
          <c:showSerName val="0"/>
          <c:showPercent val="0"/>
          <c:showBubbleSize val="0"/>
        </c:dLbls>
        <c:gapWidth val="75"/>
        <c:axId val="1768795983"/>
        <c:axId val="1578669151"/>
        <c:extLst>
          <c:ext xmlns:c15="http://schemas.microsoft.com/office/drawing/2012/chart" uri="{02D57815-91ED-43cb-92C2-25804820EDAC}">
            <c15:filteredBarSeries>
              <c15:ser>
                <c:idx val="2"/>
                <c:order val="2"/>
                <c:tx>
                  <c:strRef>
                    <c:extLst>
                      <c:ext uri="{02D57815-91ED-43cb-92C2-25804820EDAC}">
                        <c15:formulaRef>
                          <c15:sqref>Hoja2!$D$41</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Hoja2!$A$42:$A$54</c15:sqref>
                        </c15:formulaRef>
                      </c:ext>
                    </c:extLst>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extLst>
                      <c:ext uri="{02D57815-91ED-43cb-92C2-25804820EDAC}">
                        <c15:formulaRef>
                          <c15:sqref>Hoja2!$D$42:$D$54</c15:sqref>
                        </c15:formulaRef>
                      </c:ext>
                    </c:extLst>
                    <c:numCache>
                      <c:formatCode>General</c:formatCode>
                      <c:ptCount val="13"/>
                      <c:pt idx="0">
                        <c:v>15</c:v>
                      </c:pt>
                      <c:pt idx="1">
                        <c:v>89</c:v>
                      </c:pt>
                      <c:pt idx="2">
                        <c:v>52</c:v>
                      </c:pt>
                      <c:pt idx="3">
                        <c:v>8</c:v>
                      </c:pt>
                      <c:pt idx="4">
                        <c:v>166</c:v>
                      </c:pt>
                      <c:pt idx="5">
                        <c:v>265</c:v>
                      </c:pt>
                      <c:pt idx="6">
                        <c:v>35</c:v>
                      </c:pt>
                      <c:pt idx="7">
                        <c:v>10</c:v>
                      </c:pt>
                      <c:pt idx="8">
                        <c:v>30</c:v>
                      </c:pt>
                      <c:pt idx="9">
                        <c:v>3</c:v>
                      </c:pt>
                      <c:pt idx="10">
                        <c:v>1</c:v>
                      </c:pt>
                      <c:pt idx="11">
                        <c:v>2</c:v>
                      </c:pt>
                      <c:pt idx="12">
                        <c:v>1</c:v>
                      </c:pt>
                    </c:numCache>
                  </c:numRef>
                </c:val>
                <c:extLst>
                  <c:ext xmlns:c16="http://schemas.microsoft.com/office/drawing/2014/chart" uri="{C3380CC4-5D6E-409C-BE32-E72D297353CC}">
                    <c16:uniqueId val="{00000002-6DE4-4345-832E-21F382C681AE}"/>
                  </c:ext>
                </c:extLst>
              </c15:ser>
            </c15:filteredBarSeries>
          </c:ext>
        </c:extLst>
      </c:barChart>
      <c:catAx>
        <c:axId val="176879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ABIERTAS – CERRADAS  POR SUBDIRECCION/OFICINA</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Hoja2!$B$96</c:f>
              <c:strCache>
                <c:ptCount val="1"/>
                <c:pt idx="0">
                  <c:v>ABIERTO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Hoja2!$B$97:$B$109</c:f>
              <c:numCache>
                <c:formatCode>General</c:formatCode>
                <c:ptCount val="13"/>
                <c:pt idx="0">
                  <c:v>188</c:v>
                </c:pt>
                <c:pt idx="1">
                  <c:v>148</c:v>
                </c:pt>
                <c:pt idx="2">
                  <c:v>25</c:v>
                </c:pt>
                <c:pt idx="3">
                  <c:v>43</c:v>
                </c:pt>
                <c:pt idx="4">
                  <c:v>8</c:v>
                </c:pt>
                <c:pt idx="5">
                  <c:v>30</c:v>
                </c:pt>
                <c:pt idx="6">
                  <c:v>11</c:v>
                </c:pt>
                <c:pt idx="7">
                  <c:v>8</c:v>
                </c:pt>
                <c:pt idx="8">
                  <c:v>3</c:v>
                </c:pt>
                <c:pt idx="9">
                  <c:v>3</c:v>
                </c:pt>
                <c:pt idx="10">
                  <c:v>2</c:v>
                </c:pt>
                <c:pt idx="11">
                  <c:v>1</c:v>
                </c:pt>
                <c:pt idx="12">
                  <c:v>1</c:v>
                </c:pt>
              </c:numCache>
            </c:numRef>
          </c:val>
          <c:extLst>
            <c:ext xmlns:c16="http://schemas.microsoft.com/office/drawing/2014/chart" uri="{C3380CC4-5D6E-409C-BE32-E72D297353CC}">
              <c16:uniqueId val="{00000000-495C-45FB-BF72-C5059F453AC6}"/>
            </c:ext>
          </c:extLst>
        </c:ser>
        <c:ser>
          <c:idx val="1"/>
          <c:order val="1"/>
          <c:tx>
            <c:strRef>
              <c:f>Hoja2!$C$96</c:f>
              <c:strCache>
                <c:ptCount val="1"/>
                <c:pt idx="0">
                  <c:v>CERRADO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Hoja2!$C$97:$C$109</c:f>
              <c:numCache>
                <c:formatCode>General</c:formatCode>
                <c:ptCount val="13"/>
                <c:pt idx="0">
                  <c:v>77</c:v>
                </c:pt>
                <c:pt idx="1">
                  <c:v>18</c:v>
                </c:pt>
                <c:pt idx="2">
                  <c:v>64</c:v>
                </c:pt>
                <c:pt idx="3">
                  <c:v>9</c:v>
                </c:pt>
                <c:pt idx="4">
                  <c:v>27</c:v>
                </c:pt>
                <c:pt idx="5">
                  <c:v>0</c:v>
                </c:pt>
                <c:pt idx="6">
                  <c:v>4</c:v>
                </c:pt>
                <c:pt idx="7">
                  <c:v>2</c:v>
                </c:pt>
                <c:pt idx="8">
                  <c:v>5</c:v>
                </c:pt>
                <c:pt idx="9">
                  <c:v>0</c:v>
                </c:pt>
                <c:pt idx="10">
                  <c:v>0</c:v>
                </c:pt>
                <c:pt idx="11">
                  <c:v>0</c:v>
                </c:pt>
                <c:pt idx="12">
                  <c:v>0</c:v>
                </c:pt>
              </c:numCache>
            </c:numRef>
          </c:val>
          <c:extLst>
            <c:ext xmlns:c16="http://schemas.microsoft.com/office/drawing/2014/chart" uri="{C3380CC4-5D6E-409C-BE32-E72D297353CC}">
              <c16:uniqueId val="{00000001-495C-45FB-BF72-C5059F453AC6}"/>
            </c:ext>
          </c:extLst>
        </c:ser>
        <c:dLbls>
          <c:showLegendKey val="0"/>
          <c:showVal val="0"/>
          <c:showCatName val="0"/>
          <c:showSerName val="0"/>
          <c:showPercent val="0"/>
          <c:showBubbleSize val="0"/>
        </c:dLbls>
        <c:gapWidth val="115"/>
        <c:overlap val="-20"/>
        <c:axId val="1768795983"/>
        <c:axId val="1578669151"/>
        <c:extLst/>
      </c:barChart>
      <c:catAx>
        <c:axId val="1768795983"/>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INTERNO1.xlsx]X GRAFICO ESTADO!TablaDinámica1</c:name>
    <c:fmtId val="0"/>
  </c:pivotSource>
  <c:chart>
    <c:autoTitleDeleted val="0"/>
    <c:pivotFmts>
      <c:pivotFmt>
        <c:idx val="0"/>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dLbl>
          <c:idx val="0"/>
          <c:tx>
            <c:rich>
              <a:bodyPr/>
              <a:lstStyle/>
              <a:p>
                <a:fld id="{4DFB4774-0340-40E0-813A-649F5652666A}" type="VALUE">
                  <a:rPr lang="en-US"/>
                  <a:pPr/>
                  <a:t>[VALOR]</a:t>
                </a:fld>
                <a:r>
                  <a:rPr lang="en-US"/>
                  <a:t> ; </a:t>
                </a:r>
                <a:r>
                  <a:rPr lang="en-US" b="1"/>
                  <a:t>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dLbl>
          <c:idx val="0"/>
          <c:tx>
            <c:rich>
              <a:bodyPr/>
              <a:lstStyle/>
              <a:p>
                <a:fld id="{CE7BBD0B-5433-4616-AB1D-4422DB06B5F6}"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dLbl>
          <c:idx val="0"/>
          <c:tx>
            <c:rich>
              <a:bodyPr/>
              <a:lstStyle/>
              <a:p>
                <a:fld id="{94222FF4-E4F8-4075-8DE1-E1F1087B55FF}"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tx>
            <c:rich>
              <a:bodyPr/>
              <a:lstStyle/>
              <a:p>
                <a:fld id="{D956FC2B-02A7-41D3-B157-D84CDC86F4B1}" type="VALUE">
                  <a:rPr lang="en-US"/>
                  <a:pPr/>
                  <a:t>[VALOR]</a:t>
                </a:fld>
                <a:r>
                  <a:rPr lang="en-US"/>
                  <a:t> ; 39%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tx>
            <c:rich>
              <a:bodyPr/>
              <a:lstStyle/>
              <a:p>
                <a:fld id="{D39DF0F9-D32F-4954-BF54-E493E7C468E3}" type="VALUE">
                  <a:rPr lang="en-US"/>
                  <a:pPr/>
                  <a:t>[VALOR]</a:t>
                </a:fld>
                <a:r>
                  <a:rPr lang="en-US"/>
                  <a:t> ; 27%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9"/>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tx>
            <c:rich>
              <a:bodyPr/>
              <a:lstStyle/>
              <a:p>
                <a:fld id="{42C917EF-F1CE-4961-9D3B-D1C4A48B9F50}" type="VALUE">
                  <a:rPr lang="en-US"/>
                  <a:pPr/>
                  <a:t>[VALOR]</a:t>
                </a:fld>
                <a:r>
                  <a:rPr lang="en-US"/>
                  <a:t> ; 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1"/>
        <c:dLbl>
          <c:idx val="0"/>
          <c:layout>
            <c:manualLayout>
              <c:x val="-0.34030402900668344"/>
              <c:y val="0"/>
            </c:manualLayout>
          </c:layout>
          <c:tx>
            <c:rich>
              <a:bodyPr/>
              <a:lstStyle/>
              <a:p>
                <a:fld id="{F18AC3D6-AD99-40A4-85C5-E307ABAC8FF9}" type="VALUE">
                  <a:rPr lang="en-US"/>
                  <a:pPr/>
                  <a:t>[VALOR]</a:t>
                </a:fld>
                <a:r>
                  <a:rPr lang="en-US"/>
                  <a:t> ; 33%</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0.34030402900668344"/>
              <c:y val="0"/>
            </c:manualLayout>
          </c:layout>
          <c:tx>
            <c:rich>
              <a:bodyPr/>
              <a:lstStyle/>
              <a:p>
                <a:fld id="{F18AC3D6-AD99-40A4-85C5-E307ABAC8FF9}" type="VALUE">
                  <a:rPr lang="en-US"/>
                  <a:pPr/>
                  <a:t>[VALOR]</a:t>
                </a:fld>
                <a:r>
                  <a:rPr lang="en-US"/>
                  <a:t> ; 33%</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4"/>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tx>
            <c:rich>
              <a:bodyPr/>
              <a:lstStyle/>
              <a:p>
                <a:fld id="{D956FC2B-02A7-41D3-B157-D84CDC86F4B1}" type="VALUE">
                  <a:rPr lang="en-US"/>
                  <a:pPr/>
                  <a:t>[VALOR]</a:t>
                </a:fld>
                <a:r>
                  <a:rPr lang="en-US"/>
                  <a:t> ; 39%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6"/>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tx>
            <c:rich>
              <a:bodyPr/>
              <a:lstStyle/>
              <a:p>
                <a:fld id="{D39DF0F9-D32F-4954-BF54-E493E7C468E3}" type="VALUE">
                  <a:rPr lang="en-US"/>
                  <a:pPr/>
                  <a:t>[VALOR]</a:t>
                </a:fld>
                <a:r>
                  <a:rPr lang="en-US"/>
                  <a:t> ; 27%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8"/>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tx>
            <c:rich>
              <a:bodyPr/>
              <a:lstStyle/>
              <a:p>
                <a:fld id="{42C917EF-F1CE-4961-9D3B-D1C4A48B9F50}" type="VALUE">
                  <a:rPr lang="en-US"/>
                  <a:pPr/>
                  <a:t>[VALOR]</a:t>
                </a:fld>
                <a:r>
                  <a:rPr lang="en-US"/>
                  <a:t> ; 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30"/>
        <c:spPr>
          <a:pattFill prst="narVert">
            <a:fgClr>
              <a:schemeClr val="accent2"/>
            </a:fgClr>
            <a:bgClr>
              <a:schemeClr val="accent2">
                <a:lumMod val="20000"/>
                <a:lumOff val="80000"/>
              </a:schemeClr>
            </a:bgClr>
          </a:pattFill>
          <a:ln>
            <a:noFill/>
          </a:ln>
          <a:effectLst>
            <a:innerShdw blurRad="114300">
              <a:schemeClr val="accent2"/>
            </a:innerShdw>
          </a:effectLst>
        </c:spPr>
        <c:marker>
          <c:symbol val="circle"/>
          <c:size val="6"/>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pattFill prst="narVert">
            <a:fgClr>
              <a:schemeClr val="accent2"/>
            </a:fgClr>
            <a:bgClr>
              <a:schemeClr val="accent2">
                <a:lumMod val="20000"/>
                <a:lumOff val="80000"/>
              </a:schemeClr>
            </a:bgClr>
          </a:pattFill>
          <a:ln>
            <a:noFill/>
          </a:ln>
          <a:effectLst>
            <a:innerShdw blurRad="114300">
              <a:schemeClr val="accent2"/>
            </a:innerShdw>
          </a:effectLst>
        </c:spPr>
        <c:marker>
          <c:symbol val="circle"/>
          <c:size val="6"/>
          <c:spPr>
            <a:solidFill>
              <a:schemeClr val="accent4"/>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pattFill prst="narVert">
            <a:fgClr>
              <a:schemeClr val="accent2"/>
            </a:fgClr>
            <a:bgClr>
              <a:schemeClr val="accent2">
                <a:lumMod val="20000"/>
                <a:lumOff val="80000"/>
              </a:schemeClr>
            </a:bgClr>
          </a:pattFill>
          <a:ln>
            <a:noFill/>
          </a:ln>
          <a:effectLst>
            <a:innerShdw blurRad="114300">
              <a:schemeClr val="accent2"/>
            </a:innerShdw>
          </a:effectLst>
        </c:spPr>
        <c:marker>
          <c:symbol val="circle"/>
          <c:size val="6"/>
          <c:spPr>
            <a:solidFill>
              <a:schemeClr val="accent6"/>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pattFill prst="narVert">
            <a:fgClr>
              <a:schemeClr val="accent6"/>
            </a:fgClr>
            <a:bgClr>
              <a:schemeClr val="accent6">
                <a:lumMod val="20000"/>
                <a:lumOff val="80000"/>
              </a:schemeClr>
            </a:bgClr>
          </a:pattFill>
          <a:ln>
            <a:noFill/>
          </a:ln>
          <a:effectLst>
            <a:innerShdw blurRad="114300">
              <a:schemeClr val="accent6"/>
            </a:innerShdw>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E1228FC-E741-4CDC-8F91-33D3E48F606B}" type="VALUE">
                  <a:rPr lang="en-US"/>
                  <a:pPr>
                    <a:defRPr/>
                  </a:pPr>
                  <a:t>[VALOR]</a:t>
                </a:fld>
                <a:r>
                  <a:rPr lang="en-US"/>
                  <a:t> - 26%</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34"/>
        <c:spPr>
          <a:pattFill prst="narVert">
            <a:fgClr>
              <a:schemeClr val="accent4"/>
            </a:fgClr>
            <a:bgClr>
              <a:schemeClr val="accent4">
                <a:lumMod val="20000"/>
                <a:lumOff val="80000"/>
              </a:schemeClr>
            </a:bgClr>
          </a:pattFill>
          <a:ln>
            <a:noFill/>
          </a:ln>
          <a:effectLst>
            <a:innerShdw blurRad="114300">
              <a:schemeClr val="accent4"/>
            </a:innerShdw>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136D911-5A1B-4C93-AF6A-EE0F57927E6D}" type="VALUE">
                  <a:rPr lang="en-US"/>
                  <a:pPr>
                    <a:defRPr/>
                  </a:pPr>
                  <a:t>[VALOR]</a:t>
                </a:fld>
                <a:r>
                  <a:rPr lang="en-US"/>
                  <a:t> - 33%</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35"/>
        <c:spPr>
          <a:pattFill prst="narVert">
            <a:fgClr>
              <a:schemeClr val="accent2"/>
            </a:fgClr>
            <a:bgClr>
              <a:schemeClr val="accent2">
                <a:lumMod val="20000"/>
                <a:lumOff val="80000"/>
              </a:schemeClr>
            </a:bgClr>
          </a:pattFill>
          <a:ln>
            <a:noFill/>
          </a:ln>
          <a:effectLst>
            <a:innerShdw blurRad="114300">
              <a:schemeClr val="accent2"/>
            </a:innerShdw>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A9A993A-0C40-46EB-A5FE-CA9D4A7976A0}" type="VALUE">
                  <a:rPr lang="en-US"/>
                  <a:pPr>
                    <a:defRPr/>
                  </a:pPr>
                  <a:t>[VALOR]</a:t>
                </a:fld>
                <a:r>
                  <a:rPr lang="en-US"/>
                  <a:t> - 42%</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barChart>
        <c:barDir val="bar"/>
        <c:grouping val="clustered"/>
        <c:varyColors val="0"/>
        <c:ser>
          <c:idx val="0"/>
          <c:order val="0"/>
          <c:tx>
            <c:strRef>
              <c:f>'X GRAFICO ESTADO'!$B$5:$B$6</c:f>
              <c:strCache>
                <c:ptCount val="1"/>
                <c:pt idx="0">
                  <c:v>ABIERTO</c:v>
                </c:pt>
              </c:strCache>
            </c:strRef>
          </c:tx>
          <c:spPr>
            <a:pattFill prst="narVert">
              <a:fgClr>
                <a:schemeClr val="accent2"/>
              </a:fgClr>
              <a:bgClr>
                <a:schemeClr val="accent2">
                  <a:lumMod val="20000"/>
                  <a:lumOff val="80000"/>
                </a:schemeClr>
              </a:bgClr>
            </a:pattFill>
            <a:ln>
              <a:noFill/>
            </a:ln>
            <a:effectLst>
              <a:innerShdw blurRad="114300">
                <a:schemeClr val="accent2"/>
              </a:innerShdw>
            </a:effectLst>
          </c:spPr>
          <c:invertIfNegative val="0"/>
          <c:dLbls>
            <c:dLbl>
              <c:idx val="0"/>
              <c:tx>
                <c:rich>
                  <a:bodyPr/>
                  <a:lstStyle/>
                  <a:p>
                    <a:fld id="{AA9A993A-0C40-46EB-A5FE-CA9D4A7976A0}" type="VALUE">
                      <a:rPr lang="en-US"/>
                      <a:pPr/>
                      <a:t>[VALOR]</a:t>
                    </a:fld>
                    <a:r>
                      <a:rPr lang="en-US"/>
                      <a:t> - 42%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42-4256-89B4-CC34D5DEF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ESTADO'!$A$7</c:f>
              <c:strCache>
                <c:ptCount val="1"/>
                <c:pt idx="0">
                  <c:v>Total</c:v>
                </c:pt>
              </c:strCache>
            </c:strRef>
          </c:cat>
          <c:val>
            <c:numRef>
              <c:f>'X GRAFICO ESTADO'!$B$7</c:f>
              <c:numCache>
                <c:formatCode>General</c:formatCode>
                <c:ptCount val="1"/>
                <c:pt idx="0">
                  <c:v>109</c:v>
                </c:pt>
              </c:numCache>
            </c:numRef>
          </c:val>
          <c:extLst>
            <c:ext xmlns:c16="http://schemas.microsoft.com/office/drawing/2014/chart" uri="{C3380CC4-5D6E-409C-BE32-E72D297353CC}">
              <c16:uniqueId val="{00000006-A942-4256-89B4-CC34D5DEF388}"/>
            </c:ext>
          </c:extLst>
        </c:ser>
        <c:ser>
          <c:idx val="1"/>
          <c:order val="1"/>
          <c:tx>
            <c:strRef>
              <c:f>'X GRAFICO ESTADO'!$C$5:$C$6</c:f>
              <c:strCache>
                <c:ptCount val="1"/>
                <c:pt idx="0">
                  <c:v>CERRADO</c:v>
                </c:pt>
              </c:strCache>
            </c:strRef>
          </c:tx>
          <c:spPr>
            <a:pattFill prst="narVert">
              <a:fgClr>
                <a:schemeClr val="accent4"/>
              </a:fgClr>
              <a:bgClr>
                <a:schemeClr val="accent4">
                  <a:lumMod val="20000"/>
                  <a:lumOff val="80000"/>
                </a:schemeClr>
              </a:bgClr>
            </a:pattFill>
            <a:ln>
              <a:noFill/>
            </a:ln>
            <a:effectLst>
              <a:innerShdw blurRad="114300">
                <a:schemeClr val="accent4"/>
              </a:innerShdw>
            </a:effectLst>
          </c:spPr>
          <c:invertIfNegative val="0"/>
          <c:dLbls>
            <c:dLbl>
              <c:idx val="0"/>
              <c:tx>
                <c:rich>
                  <a:bodyPr/>
                  <a:lstStyle/>
                  <a:p>
                    <a:fld id="{C136D911-5A1B-4C93-AF6A-EE0F57927E6D}" type="VALUE">
                      <a:rPr lang="en-US"/>
                      <a:pPr/>
                      <a:t>[VALOR]</a:t>
                    </a:fld>
                    <a:r>
                      <a:rPr lang="en-US"/>
                      <a:t> - 33%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942-4256-89B4-CC34D5DEF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ESTADO'!$A$7</c:f>
              <c:strCache>
                <c:ptCount val="1"/>
                <c:pt idx="0">
                  <c:v>Total</c:v>
                </c:pt>
              </c:strCache>
            </c:strRef>
          </c:cat>
          <c:val>
            <c:numRef>
              <c:f>'X GRAFICO ESTADO'!$C$7</c:f>
              <c:numCache>
                <c:formatCode>General</c:formatCode>
                <c:ptCount val="1"/>
                <c:pt idx="0">
                  <c:v>85</c:v>
                </c:pt>
              </c:numCache>
            </c:numRef>
          </c:val>
          <c:extLst>
            <c:ext xmlns:c16="http://schemas.microsoft.com/office/drawing/2014/chart" uri="{C3380CC4-5D6E-409C-BE32-E72D297353CC}">
              <c16:uniqueId val="{00000007-A942-4256-89B4-CC34D5DEF388}"/>
            </c:ext>
          </c:extLst>
        </c:ser>
        <c:ser>
          <c:idx val="2"/>
          <c:order val="2"/>
          <c:tx>
            <c:strRef>
              <c:f>'X GRAFICO ESTADO'!$D$5:$D$6</c:f>
              <c:strCache>
                <c:ptCount val="1"/>
                <c:pt idx="0">
                  <c:v>VENCIDO</c:v>
                </c:pt>
              </c:strCache>
            </c:strRef>
          </c:tx>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dLbls>
            <c:dLbl>
              <c:idx val="0"/>
              <c:tx>
                <c:rich>
                  <a:bodyPr/>
                  <a:lstStyle/>
                  <a:p>
                    <a:fld id="{4E1228FC-E741-4CDC-8F91-33D3E48F606B}" type="VALUE">
                      <a:rPr lang="en-US"/>
                      <a:pPr/>
                      <a:t>[VALOR]</a:t>
                    </a:fld>
                    <a:r>
                      <a:rPr lang="en-US"/>
                      <a:t> - 26%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42-4256-89B4-CC34D5DEF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ESTADO'!$A$7</c:f>
              <c:strCache>
                <c:ptCount val="1"/>
                <c:pt idx="0">
                  <c:v>Total</c:v>
                </c:pt>
              </c:strCache>
            </c:strRef>
          </c:cat>
          <c:val>
            <c:numRef>
              <c:f>'X GRAFICO ESTADO'!$D$7</c:f>
              <c:numCache>
                <c:formatCode>General</c:formatCode>
                <c:ptCount val="1"/>
                <c:pt idx="0">
                  <c:v>67</c:v>
                </c:pt>
              </c:numCache>
            </c:numRef>
          </c:val>
          <c:extLst>
            <c:ext xmlns:c16="http://schemas.microsoft.com/office/drawing/2014/chart" uri="{C3380CC4-5D6E-409C-BE32-E72D297353CC}">
              <c16:uniqueId val="{00000008-A942-4256-89B4-CC34D5DEF388}"/>
            </c:ext>
          </c:extLst>
        </c:ser>
        <c:dLbls>
          <c:dLblPos val="ctr"/>
          <c:showLegendKey val="0"/>
          <c:showVal val="1"/>
          <c:showCatName val="0"/>
          <c:showSerName val="0"/>
          <c:showPercent val="0"/>
          <c:showBubbleSize val="0"/>
        </c:dLbls>
        <c:gapWidth val="227"/>
        <c:overlap val="-48"/>
        <c:axId val="315111040"/>
        <c:axId val="315111600"/>
      </c:barChart>
      <c:catAx>
        <c:axId val="315111040"/>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5111600"/>
        <c:crosses val="autoZero"/>
        <c:auto val="1"/>
        <c:lblAlgn val="ctr"/>
        <c:lblOffset val="100"/>
        <c:noMultiLvlLbl val="0"/>
      </c:catAx>
      <c:valAx>
        <c:axId val="3151116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5111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INTERNO1.xlsx]X GRAFICO X PROCESO!TablaDinámica1</c:name>
    <c:fmtId val="3"/>
  </c:pivotSource>
  <c:chart>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4DFB4774-0340-40E0-813A-649F5652666A}" type="VALUE">
                  <a:rPr lang="en-US"/>
                  <a:pPr>
                    <a:defRPr sz="900" b="0" i="0" u="none" strike="noStrike" kern="1200" baseline="0">
                      <a:solidFill>
                        <a:schemeClr val="tx1">
                          <a:lumMod val="50000"/>
                          <a:lumOff val="50000"/>
                        </a:schemeClr>
                      </a:solidFill>
                      <a:latin typeface="+mn-lt"/>
                      <a:ea typeface="+mn-ea"/>
                      <a:cs typeface="+mn-cs"/>
                    </a:defRPr>
                  </a:pPr>
                  <a:t>[VALOR]</a:t>
                </a:fld>
                <a:r>
                  <a:rPr lang="en-US"/>
                  <a:t> ; </a:t>
                </a:r>
                <a:r>
                  <a:rPr lang="en-US" b="1"/>
                  <a:t>51%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CE7BBD0B-5433-4616-AB1D-4422DB06B5F6}" type="VALUE">
                  <a:rPr lang="en-US"/>
                  <a:pPr>
                    <a:defRPr sz="900" b="0" i="0" u="none" strike="noStrike" kern="1200" baseline="0">
                      <a:solidFill>
                        <a:schemeClr val="tx1">
                          <a:lumMod val="50000"/>
                          <a:lumOff val="50000"/>
                        </a:schemeClr>
                      </a:solidFill>
                      <a:latin typeface="+mn-lt"/>
                      <a:ea typeface="+mn-ea"/>
                      <a:cs typeface="+mn-cs"/>
                    </a:defRPr>
                  </a:pPr>
                  <a:t>[VALOR]</a:t>
                </a:fld>
                <a:r>
                  <a:rPr lang="en-US"/>
                  <a:t> ; 30%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94222FF4-E4F8-4075-8DE1-E1F1087B55FF}" type="VALUE">
                  <a:rPr lang="en-US"/>
                  <a:pPr>
                    <a:defRPr sz="900" b="0" i="0" u="none" strike="noStrike" kern="1200" baseline="0">
                      <a:solidFill>
                        <a:sysClr val="windowText" lastClr="000000"/>
                      </a:solidFill>
                      <a:latin typeface="+mn-lt"/>
                      <a:ea typeface="+mn-ea"/>
                      <a:cs typeface="+mn-cs"/>
                    </a:defRPr>
                  </a:pPr>
                  <a:t>[VALOR]</a:t>
                </a:fld>
                <a:r>
                  <a:rPr lang="en-US"/>
                  <a:t> ; 19%</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lumMod val="60000"/>
              <a:lumOff val="40000"/>
            </a:schemeClr>
          </a:solidFill>
          <a:ln w="9525" cap="flat" cmpd="sng" algn="ctr">
            <a:solidFill>
              <a:schemeClr val="accent2">
                <a:shade val="95000"/>
              </a:schemeClr>
            </a:solidFill>
            <a:round/>
          </a:ln>
          <a:effectLst/>
        </c:spPr>
      </c:pivotFmt>
      <c:pivotFmt>
        <c:idx val="17"/>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FF5050"/>
          </a:solidFill>
          <a:ln w="9525" cap="flat" cmpd="sng" algn="ctr">
            <a:solidFill>
              <a:schemeClr val="accent3">
                <a:shade val="95000"/>
              </a:schemeClr>
            </a:solidFill>
            <a:round/>
          </a:ln>
          <a:effectLst/>
        </c:spPr>
      </c:pivotFmt>
      <c:pivotFmt>
        <c:idx val="19"/>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'X GRAFICO X PROCESO'!$B$5:$B$6</c:f>
              <c:strCache>
                <c:ptCount val="1"/>
                <c:pt idx="0">
                  <c:v>ABIERTO</c:v>
                </c:pt>
              </c:strCache>
            </c:strRef>
          </c:tx>
          <c:spPr>
            <a:solidFill>
              <a:schemeClr val="accent4">
                <a:lumMod val="40000"/>
                <a:lumOff val="60000"/>
                <a:alpha val="50000"/>
              </a:schemeClr>
            </a:soli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X PROCESO'!$A$7:$A$23</c:f>
              <c:strCache>
                <c:ptCount val="16"/>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Gestión Financiera </c:v>
                </c:pt>
                <c:pt idx="8">
                  <c:v>Gestión Logística</c:v>
                </c:pt>
                <c:pt idx="9">
                  <c:v>Gestión Tecnológica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GRAFICO X PROCESO'!$B$7:$B$23</c:f>
              <c:numCache>
                <c:formatCode>General</c:formatCode>
                <c:ptCount val="16"/>
                <c:pt idx="0">
                  <c:v>4</c:v>
                </c:pt>
                <c:pt idx="2">
                  <c:v>41</c:v>
                </c:pt>
                <c:pt idx="3">
                  <c:v>13</c:v>
                </c:pt>
                <c:pt idx="4">
                  <c:v>4</c:v>
                </c:pt>
                <c:pt idx="6">
                  <c:v>10</c:v>
                </c:pt>
                <c:pt idx="7">
                  <c:v>2</c:v>
                </c:pt>
                <c:pt idx="8">
                  <c:v>9</c:v>
                </c:pt>
                <c:pt idx="11">
                  <c:v>3</c:v>
                </c:pt>
                <c:pt idx="12">
                  <c:v>19</c:v>
                </c:pt>
                <c:pt idx="13">
                  <c:v>3</c:v>
                </c:pt>
                <c:pt idx="15">
                  <c:v>1</c:v>
                </c:pt>
              </c:numCache>
            </c:numRef>
          </c:val>
          <c:extLst>
            <c:ext xmlns:c16="http://schemas.microsoft.com/office/drawing/2014/chart" uri="{C3380CC4-5D6E-409C-BE32-E72D297353CC}">
              <c16:uniqueId val="{00000000-48F0-4920-BB09-086DFBFD44D4}"/>
            </c:ext>
          </c:extLst>
        </c:ser>
        <c:ser>
          <c:idx val="1"/>
          <c:order val="1"/>
          <c:tx>
            <c:strRef>
              <c:f>'X GRAFICO X PROCESO'!$C$5:$C$6</c:f>
              <c:strCache>
                <c:ptCount val="1"/>
                <c:pt idx="0">
                  <c:v>CERRADO</c:v>
                </c:pt>
              </c:strCache>
            </c:strRef>
          </c:tx>
          <c:spPr>
            <a:solidFill>
              <a:schemeClr val="accent6">
                <a:lumMod val="60000"/>
                <a:lumOff val="40000"/>
                <a:alpha val="50000"/>
              </a:schemeClr>
            </a:soli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X PROCESO'!$A$7:$A$23</c:f>
              <c:strCache>
                <c:ptCount val="16"/>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Gestión Financiera </c:v>
                </c:pt>
                <c:pt idx="8">
                  <c:v>Gestión Logística</c:v>
                </c:pt>
                <c:pt idx="9">
                  <c:v>Gestión Tecnológica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GRAFICO X PROCESO'!$C$7:$C$23</c:f>
              <c:numCache>
                <c:formatCode>General</c:formatCode>
                <c:ptCount val="16"/>
                <c:pt idx="0">
                  <c:v>7</c:v>
                </c:pt>
                <c:pt idx="2">
                  <c:v>3</c:v>
                </c:pt>
                <c:pt idx="3">
                  <c:v>6</c:v>
                </c:pt>
                <c:pt idx="5">
                  <c:v>10</c:v>
                </c:pt>
                <c:pt idx="6">
                  <c:v>3</c:v>
                </c:pt>
                <c:pt idx="7">
                  <c:v>7</c:v>
                </c:pt>
                <c:pt idx="8">
                  <c:v>1</c:v>
                </c:pt>
                <c:pt idx="9">
                  <c:v>2</c:v>
                </c:pt>
                <c:pt idx="11">
                  <c:v>6</c:v>
                </c:pt>
                <c:pt idx="12">
                  <c:v>32</c:v>
                </c:pt>
                <c:pt idx="13">
                  <c:v>1</c:v>
                </c:pt>
                <c:pt idx="14">
                  <c:v>3</c:v>
                </c:pt>
                <c:pt idx="15">
                  <c:v>4</c:v>
                </c:pt>
              </c:numCache>
            </c:numRef>
          </c:val>
          <c:extLst>
            <c:ext xmlns:c16="http://schemas.microsoft.com/office/drawing/2014/chart" uri="{C3380CC4-5D6E-409C-BE32-E72D297353CC}">
              <c16:uniqueId val="{00000001-48F0-4920-BB09-086DFBFD44D4}"/>
            </c:ext>
          </c:extLst>
        </c:ser>
        <c:ser>
          <c:idx val="2"/>
          <c:order val="2"/>
          <c:tx>
            <c:strRef>
              <c:f>'X GRAFICO X PROCESO'!$D$5:$D$6</c:f>
              <c:strCache>
                <c:ptCount val="1"/>
                <c:pt idx="0">
                  <c:v>VENCIDO</c:v>
                </c:pt>
              </c:strCache>
            </c:strRef>
          </c:tx>
          <c:spPr>
            <a:solidFill>
              <a:srgbClr val="FF0000">
                <a:alpha val="50000"/>
              </a:srgbClr>
            </a:soli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GRAFICO X PROCESO'!$A$7:$A$23</c:f>
              <c:strCache>
                <c:ptCount val="16"/>
                <c:pt idx="0">
                  <c:v>Atencion a la ciudadania</c:v>
                </c:pt>
                <c:pt idx="1">
                  <c:v>Comunicaciones</c:v>
                </c:pt>
                <c:pt idx="2">
                  <c:v>Gestion ambiental</c:v>
                </c:pt>
                <c:pt idx="3">
                  <c:v>Gestion Contractual</c:v>
                </c:pt>
                <c:pt idx="4">
                  <c:v>Gestion de desarrollo humano</c:v>
                </c:pt>
                <c:pt idx="5">
                  <c:v>Gestion de mejoramiento</c:v>
                </c:pt>
                <c:pt idx="6">
                  <c:v>Gestion Documental</c:v>
                </c:pt>
                <c:pt idx="7">
                  <c:v>Gestión Financiera </c:v>
                </c:pt>
                <c:pt idx="8">
                  <c:v>Gestión Logística</c:v>
                </c:pt>
                <c:pt idx="9">
                  <c:v>Gestión Tecnológica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GRAFICO X PROCESO'!$D$7:$D$23</c:f>
              <c:numCache>
                <c:formatCode>General</c:formatCode>
                <c:ptCount val="16"/>
                <c:pt idx="0">
                  <c:v>6</c:v>
                </c:pt>
                <c:pt idx="1">
                  <c:v>2</c:v>
                </c:pt>
                <c:pt idx="2">
                  <c:v>4</c:v>
                </c:pt>
                <c:pt idx="3">
                  <c:v>2</c:v>
                </c:pt>
                <c:pt idx="4">
                  <c:v>3</c:v>
                </c:pt>
                <c:pt idx="5">
                  <c:v>3</c:v>
                </c:pt>
                <c:pt idx="6">
                  <c:v>3</c:v>
                </c:pt>
                <c:pt idx="8">
                  <c:v>1</c:v>
                </c:pt>
                <c:pt idx="10">
                  <c:v>4</c:v>
                </c:pt>
                <c:pt idx="11">
                  <c:v>7</c:v>
                </c:pt>
                <c:pt idx="12">
                  <c:v>30</c:v>
                </c:pt>
                <c:pt idx="14">
                  <c:v>1</c:v>
                </c:pt>
                <c:pt idx="15">
                  <c:v>1</c:v>
                </c:pt>
              </c:numCache>
            </c:numRef>
          </c:val>
          <c:extLst>
            <c:ext xmlns:c16="http://schemas.microsoft.com/office/drawing/2014/chart" uri="{C3380CC4-5D6E-409C-BE32-E72D297353CC}">
              <c16:uniqueId val="{00000002-48F0-4920-BB09-086DFBFD44D4}"/>
            </c:ext>
          </c:extLst>
        </c:ser>
        <c:dLbls>
          <c:dLblPos val="ctr"/>
          <c:showLegendKey val="0"/>
          <c:showVal val="1"/>
          <c:showCatName val="0"/>
          <c:showSerName val="0"/>
          <c:showPercent val="0"/>
          <c:showBubbleSize val="0"/>
        </c:dLbls>
        <c:gapWidth val="139"/>
        <c:overlap val="100"/>
        <c:axId val="400057824"/>
        <c:axId val="400058384"/>
      </c:barChart>
      <c:catAx>
        <c:axId val="400057824"/>
        <c:scaling>
          <c:orientation val="minMax"/>
        </c:scaling>
        <c:delete val="0"/>
        <c:axPos val="l"/>
        <c:numFmt formatCode="General" sourceLinked="1"/>
        <c:majorTickMark val="none"/>
        <c:minorTickMark val="none"/>
        <c:tickLblPos val="nextTo"/>
        <c:spPr>
          <a:solidFill>
            <a:schemeClr val="bg1"/>
          </a:solidFill>
          <a:ln w="9525" cap="flat" cmpd="sng" algn="ctr">
            <a:solidFill>
              <a:schemeClr val="bg1">
                <a:alpha val="91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00058384"/>
        <c:crosses val="autoZero"/>
        <c:auto val="1"/>
        <c:lblAlgn val="ctr"/>
        <c:lblOffset val="100"/>
        <c:noMultiLvlLbl val="0"/>
      </c:catAx>
      <c:valAx>
        <c:axId val="400058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400057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INTERNO1.xlsx]X SUBDIRECCION U OFICINA GRAFIC!TablaDinámica1</c:name>
    <c:fmtId val="0"/>
  </c:pivotSource>
  <c:chart>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4DFB4774-0340-40E0-813A-649F5652666A}" type="VALUE">
                  <a:rPr lang="en-US"/>
                  <a:pPr>
                    <a:defRPr sz="900" b="0" i="0" u="none" strike="noStrike" kern="1200" baseline="0">
                      <a:solidFill>
                        <a:schemeClr val="tx1">
                          <a:lumMod val="50000"/>
                          <a:lumOff val="50000"/>
                        </a:schemeClr>
                      </a:solidFill>
                      <a:latin typeface="+mn-lt"/>
                      <a:ea typeface="+mn-ea"/>
                      <a:cs typeface="+mn-cs"/>
                    </a:defRPr>
                  </a:pPr>
                  <a:t>[VALOR]</a:t>
                </a:fld>
                <a:r>
                  <a:rPr lang="en-US"/>
                  <a:t> ; </a:t>
                </a:r>
                <a:r>
                  <a:rPr lang="en-US" b="1"/>
                  <a:t>51%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CE7BBD0B-5433-4616-AB1D-4422DB06B5F6}" type="VALUE">
                  <a:rPr lang="en-US"/>
                  <a:pPr>
                    <a:defRPr sz="900" b="0" i="0" u="none" strike="noStrike" kern="1200" baseline="0">
                      <a:solidFill>
                        <a:schemeClr val="tx1">
                          <a:lumMod val="50000"/>
                          <a:lumOff val="50000"/>
                        </a:schemeClr>
                      </a:solidFill>
                      <a:latin typeface="+mn-lt"/>
                      <a:ea typeface="+mn-ea"/>
                      <a:cs typeface="+mn-cs"/>
                    </a:defRPr>
                  </a:pPr>
                  <a:t>[VALOR]</a:t>
                </a:fld>
                <a:r>
                  <a:rPr lang="en-US"/>
                  <a:t> ; 30%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94222FF4-E4F8-4075-8DE1-E1F1087B55FF}" type="VALUE">
                  <a:rPr lang="en-US"/>
                  <a:pPr>
                    <a:defRPr sz="900" b="0" i="0" u="none" strike="noStrike" kern="1200" baseline="0">
                      <a:solidFill>
                        <a:sysClr val="windowText" lastClr="000000"/>
                      </a:solidFill>
                      <a:latin typeface="+mn-lt"/>
                      <a:ea typeface="+mn-ea"/>
                      <a:cs typeface="+mn-cs"/>
                    </a:defRPr>
                  </a:pPr>
                  <a:t>[VALOR]</a:t>
                </a:fld>
                <a:r>
                  <a:rPr lang="en-US"/>
                  <a:t> ; 19%</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6">
              <a:lumMod val="60000"/>
              <a:lumOff val="40000"/>
            </a:schemeClr>
          </a:solidFill>
          <a:ln w="9525" cap="flat" cmpd="sng" algn="ctr">
            <a:solidFill>
              <a:schemeClr val="accent2">
                <a:shade val="95000"/>
              </a:schemeClr>
            </a:solidFill>
            <a:round/>
          </a:ln>
          <a:effectLst/>
        </c:spPr>
      </c:pivotFmt>
      <c:pivotFmt>
        <c:idx val="17"/>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FF5050"/>
          </a:solidFill>
          <a:ln w="9525" cap="flat" cmpd="sng" algn="ctr">
            <a:solidFill>
              <a:schemeClr val="accent3">
                <a:shade val="95000"/>
              </a:schemeClr>
            </a:solidFill>
            <a:round/>
          </a:ln>
          <a:effectLst/>
        </c:spPr>
      </c:pivotFmt>
      <c:pivotFmt>
        <c:idx val="19"/>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4">
              <a:lumMod val="40000"/>
              <a:lumOff val="6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6">
              <a:lumMod val="60000"/>
              <a:lumOff val="40000"/>
            </a:schemeClr>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FF5050"/>
          </a:soli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'X SUBDIRECCION U OFICINA GRAFIC'!$B$5:$B$6</c:f>
              <c:strCache>
                <c:ptCount val="1"/>
                <c:pt idx="0">
                  <c:v>ABIERTO</c:v>
                </c:pt>
              </c:strCache>
            </c:strRef>
          </c:tx>
          <c:spPr>
            <a:solidFill>
              <a:schemeClr val="accent4">
                <a:lumMod val="40000"/>
                <a:lumOff val="60000"/>
                <a:alpha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SUBDIRECCION U OFICINA GRAFIC'!$A$7:$A$13</c:f>
              <c:strCache>
                <c:ptCount val="6"/>
                <c:pt idx="0">
                  <c:v>Oficina asesora de planeacion</c:v>
                </c:pt>
                <c:pt idx="1">
                  <c:v>Oficina asesora juridica</c:v>
                </c:pt>
                <c:pt idx="2">
                  <c:v>Oficina Asesora Jurídica</c:v>
                </c:pt>
                <c:pt idx="3">
                  <c:v>Subdirección técnica administrativa y financiera</c:v>
                </c:pt>
                <c:pt idx="4">
                  <c:v>Subdirección técnica de desarrollo humano</c:v>
                </c:pt>
                <c:pt idx="5">
                  <c:v>Subdirección técnica de métodos educativos y operativa</c:v>
                </c:pt>
              </c:strCache>
            </c:strRef>
          </c:cat>
          <c:val>
            <c:numRef>
              <c:f>'X SUBDIRECCION U OFICINA GRAFIC'!$B$7:$B$13</c:f>
              <c:numCache>
                <c:formatCode>General</c:formatCode>
                <c:ptCount val="6"/>
                <c:pt idx="1">
                  <c:v>6</c:v>
                </c:pt>
                <c:pt idx="2">
                  <c:v>7</c:v>
                </c:pt>
                <c:pt idx="3">
                  <c:v>73</c:v>
                </c:pt>
                <c:pt idx="4">
                  <c:v>4</c:v>
                </c:pt>
                <c:pt idx="5">
                  <c:v>19</c:v>
                </c:pt>
              </c:numCache>
            </c:numRef>
          </c:val>
          <c:extLst>
            <c:ext xmlns:c16="http://schemas.microsoft.com/office/drawing/2014/chart" uri="{C3380CC4-5D6E-409C-BE32-E72D297353CC}">
              <c16:uniqueId val="{00000000-7C4A-4479-867D-A1F44CF868D5}"/>
            </c:ext>
          </c:extLst>
        </c:ser>
        <c:ser>
          <c:idx val="1"/>
          <c:order val="1"/>
          <c:tx>
            <c:strRef>
              <c:f>'X SUBDIRECCION U OFICINA GRAFIC'!$C$5:$C$6</c:f>
              <c:strCache>
                <c:ptCount val="1"/>
                <c:pt idx="0">
                  <c:v>CERRADO</c:v>
                </c:pt>
              </c:strCache>
            </c:strRef>
          </c:tx>
          <c:spPr>
            <a:solidFill>
              <a:schemeClr val="accent6">
                <a:lumMod val="60000"/>
                <a:lumOff val="40000"/>
                <a:alpha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SUBDIRECCION U OFICINA GRAFIC'!$A$7:$A$13</c:f>
              <c:strCache>
                <c:ptCount val="6"/>
                <c:pt idx="0">
                  <c:v>Oficina asesora de planeacion</c:v>
                </c:pt>
                <c:pt idx="1">
                  <c:v>Oficina asesora juridica</c:v>
                </c:pt>
                <c:pt idx="2">
                  <c:v>Oficina Asesora Jurídica</c:v>
                </c:pt>
                <c:pt idx="3">
                  <c:v>Subdirección técnica administrativa y financiera</c:v>
                </c:pt>
                <c:pt idx="4">
                  <c:v>Subdirección técnica de desarrollo humano</c:v>
                </c:pt>
                <c:pt idx="5">
                  <c:v>Subdirección técnica de métodos educativos y operativa</c:v>
                </c:pt>
              </c:strCache>
            </c:strRef>
          </c:cat>
          <c:val>
            <c:numRef>
              <c:f>'X SUBDIRECCION U OFICINA GRAFIC'!$C$7:$C$13</c:f>
              <c:numCache>
                <c:formatCode>General</c:formatCode>
                <c:ptCount val="6"/>
                <c:pt idx="0">
                  <c:v>13</c:v>
                </c:pt>
                <c:pt idx="1">
                  <c:v>3</c:v>
                </c:pt>
                <c:pt idx="2">
                  <c:v>3</c:v>
                </c:pt>
                <c:pt idx="3">
                  <c:v>34</c:v>
                </c:pt>
                <c:pt idx="5">
                  <c:v>32</c:v>
                </c:pt>
              </c:numCache>
            </c:numRef>
          </c:val>
          <c:extLst>
            <c:ext xmlns:c16="http://schemas.microsoft.com/office/drawing/2014/chart" uri="{C3380CC4-5D6E-409C-BE32-E72D297353CC}">
              <c16:uniqueId val="{00000001-7C4A-4479-867D-A1F44CF868D5}"/>
            </c:ext>
          </c:extLst>
        </c:ser>
        <c:ser>
          <c:idx val="2"/>
          <c:order val="2"/>
          <c:tx>
            <c:strRef>
              <c:f>'X SUBDIRECCION U OFICINA GRAFIC'!$D$5:$D$6</c:f>
              <c:strCache>
                <c:ptCount val="1"/>
                <c:pt idx="0">
                  <c:v>VENCIDO</c:v>
                </c:pt>
              </c:strCache>
            </c:strRef>
          </c:tx>
          <c:spPr>
            <a:solidFill>
              <a:srgbClr val="FF0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SUBDIRECCION U OFICINA GRAFIC'!$A$7:$A$13</c:f>
              <c:strCache>
                <c:ptCount val="6"/>
                <c:pt idx="0">
                  <c:v>Oficina asesora de planeacion</c:v>
                </c:pt>
                <c:pt idx="1">
                  <c:v>Oficina asesora juridica</c:v>
                </c:pt>
                <c:pt idx="2">
                  <c:v>Oficina Asesora Jurídica</c:v>
                </c:pt>
                <c:pt idx="3">
                  <c:v>Subdirección técnica administrativa y financiera</c:v>
                </c:pt>
                <c:pt idx="4">
                  <c:v>Subdirección técnica de desarrollo humano</c:v>
                </c:pt>
                <c:pt idx="5">
                  <c:v>Subdirección técnica de métodos educativos y operativa</c:v>
                </c:pt>
              </c:strCache>
            </c:strRef>
          </c:cat>
          <c:val>
            <c:numRef>
              <c:f>'X SUBDIRECCION U OFICINA GRAFIC'!$D$7:$D$13</c:f>
              <c:numCache>
                <c:formatCode>General</c:formatCode>
                <c:ptCount val="6"/>
                <c:pt idx="0">
                  <c:v>6</c:v>
                </c:pt>
                <c:pt idx="1">
                  <c:v>2</c:v>
                </c:pt>
                <c:pt idx="3">
                  <c:v>26</c:v>
                </c:pt>
                <c:pt idx="4">
                  <c:v>3</c:v>
                </c:pt>
                <c:pt idx="5">
                  <c:v>30</c:v>
                </c:pt>
              </c:numCache>
            </c:numRef>
          </c:val>
          <c:extLst>
            <c:ext xmlns:c16="http://schemas.microsoft.com/office/drawing/2014/chart" uri="{C3380CC4-5D6E-409C-BE32-E72D297353CC}">
              <c16:uniqueId val="{00000002-7C4A-4479-867D-A1F44CF868D5}"/>
            </c:ext>
          </c:extLst>
        </c:ser>
        <c:dLbls>
          <c:dLblPos val="ctr"/>
          <c:showLegendKey val="0"/>
          <c:showVal val="1"/>
          <c:showCatName val="0"/>
          <c:showSerName val="0"/>
          <c:showPercent val="0"/>
          <c:showBubbleSize val="0"/>
        </c:dLbls>
        <c:gapWidth val="79"/>
        <c:overlap val="100"/>
        <c:axId val="315011024"/>
        <c:axId val="315011584"/>
      </c:barChart>
      <c:catAx>
        <c:axId val="315011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315011584"/>
        <c:crosses val="autoZero"/>
        <c:auto val="1"/>
        <c:lblAlgn val="ctr"/>
        <c:lblOffset val="100"/>
        <c:noMultiLvlLbl val="0"/>
      </c:catAx>
      <c:valAx>
        <c:axId val="315011584"/>
        <c:scaling>
          <c:orientation val="minMax"/>
        </c:scaling>
        <c:delete val="1"/>
        <c:axPos val="b"/>
        <c:numFmt formatCode="0%" sourceLinked="1"/>
        <c:majorTickMark val="none"/>
        <c:minorTickMark val="none"/>
        <c:tickLblPos val="nextTo"/>
        <c:crossAx val="315011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CF8A-4C74-A4D7-29A72C8CD28F}"/>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sz="1000" b="1" i="0" u="none" strike="noStrike" baseline="0">
                    <a:effectLst/>
                  </a:rPr>
                  <a:t>COMPOSICIÓN</a:t>
                </a:r>
                <a:endParaRPr lang="es-CO"/>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42AB-439F-ADEE-C08BF60AEABB}"/>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INTERNO1.xlsx]ESTADISTICAS!TablaDinámica6</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tx>
            <c:strRef>
              <c:f>ESTADISTICAS!$E$137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ESTADISTICAS!$D$138:$D$141</c:f>
              <c:strCache>
                <c:ptCount val="3"/>
                <c:pt idx="0">
                  <c:v>Plan de mejoramiento auditorias internas</c:v>
                </c:pt>
                <c:pt idx="1">
                  <c:v>Plan de mejoramiento personeria  de Bogota</c:v>
                </c:pt>
                <c:pt idx="2">
                  <c:v>Plan de mejoramiento Veeduria de Bogota</c:v>
                </c:pt>
              </c:strCache>
            </c:strRef>
          </c:cat>
          <c:val>
            <c:numRef>
              <c:f>ESTADISTICAS!$E$138:$E$141</c:f>
              <c:numCache>
                <c:formatCode>General</c:formatCode>
                <c:ptCount val="3"/>
                <c:pt idx="0">
                  <c:v>185</c:v>
                </c:pt>
                <c:pt idx="1">
                  <c:v>9</c:v>
                </c:pt>
                <c:pt idx="2">
                  <c:v>17</c:v>
                </c:pt>
              </c:numCache>
            </c:numRef>
          </c:val>
          <c:extLst>
            <c:ext xmlns:c16="http://schemas.microsoft.com/office/drawing/2014/chart" uri="{C3380CC4-5D6E-409C-BE32-E72D297353CC}">
              <c16:uniqueId val="{00000001-6FDF-4719-AD2A-25558E80659E}"/>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ESTADISTICAS!$D$170:$D$173</c15:sqref>
                  </c15:fullRef>
                </c:ext>
              </c:extLst>
              <c:f>(ESTADISTICAS!$D$170:$D$171,ESTADISTICAS!$D$173)</c:f>
              <c:strCache>
                <c:ptCount val="2"/>
                <c:pt idx="0">
                  <c:v>Plan de adecuacion y sostenibilidad</c:v>
                </c:pt>
                <c:pt idx="1">
                  <c:v>Plan de mejoramiento personeria  de Bogota</c:v>
                </c:pt>
              </c:strCache>
            </c:strRef>
          </c:cat>
          <c:val>
            <c:numRef>
              <c:extLst>
                <c:ext xmlns:c15="http://schemas.microsoft.com/office/drawing/2012/chart" uri="{02D57815-91ED-43cb-92C2-25804820EDAC}">
                  <c15:fullRef>
                    <c15:sqref>ESTADISTICAS!$E$170:$E$173</c15:sqref>
                  </c15:fullRef>
                </c:ext>
              </c:extLst>
              <c:f>(ESTADISTICAS!$E$170:$E$171,ESTADISTICAS!$E$173)</c:f>
              <c:numCache>
                <c:formatCode>General</c:formatCode>
                <c:ptCount val="3"/>
                <c:pt idx="0">
                  <c:v>51</c:v>
                </c:pt>
                <c:pt idx="1">
                  <c:v>28</c:v>
                </c:pt>
              </c:numCache>
            </c:numRef>
          </c:val>
          <c:extLst>
            <c:ext xmlns:c16="http://schemas.microsoft.com/office/drawing/2014/chart" uri="{C3380CC4-5D6E-409C-BE32-E72D297353CC}">
              <c16:uniqueId val="{00000000-84F5-42EF-A367-47B44F2B8071}"/>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r>
              <a:rPr lang="es-CO"/>
              <a:t>ABIERTAS – CERRADAS POR ORIGEN</a:t>
            </a:r>
          </a:p>
        </c:rich>
      </c:tx>
      <c:overlay val="0"/>
      <c:spPr>
        <a:noFill/>
        <a:ln>
          <a:noFill/>
        </a:ln>
        <a:effectLst/>
      </c:spPr>
      <c:txPr>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endParaRPr lang="es-CO"/>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87100628214353"/>
          <c:y val="0.12166678078283692"/>
          <c:w val="0.51517202959637021"/>
          <c:h val="0.76818829168093128"/>
        </c:manualLayout>
      </c:layout>
      <c:barChart>
        <c:barDir val="bar"/>
        <c:grouping val="clustered"/>
        <c:varyColors val="0"/>
        <c:dLbls>
          <c:showLegendKey val="0"/>
          <c:showVal val="0"/>
          <c:showCatName val="0"/>
          <c:showSerName val="0"/>
          <c:showPercent val="0"/>
          <c:showBubbleSize val="0"/>
        </c:dLbls>
        <c:gapWidth val="115"/>
        <c:overlap val="-20"/>
        <c:axId val="836771088"/>
        <c:axId val="531507872"/>
      </c:barChart>
      <c:catAx>
        <c:axId val="8367710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b"/>
        <c:numFmt formatCode="General" sourceLinked="1"/>
        <c:majorTickMark val="none"/>
        <c:minorTickMark val="none"/>
        <c:tickLblPos val="nextTo"/>
        <c:crossAx val="836771088"/>
        <c:crosses val="autoZero"/>
        <c:crossBetween val="between"/>
      </c:valAx>
      <c:spPr>
        <a:noFill/>
        <a:ln>
          <a:noFill/>
        </a:ln>
        <a:effectLst/>
      </c:spPr>
    </c:plotArea>
    <c:legend>
      <c:legendPos val="r"/>
      <c:layout>
        <c:manualLayout>
          <c:xMode val="edge"/>
          <c:yMode val="edge"/>
          <c:x val="0.38502927128802011"/>
          <c:y val="0.90177496291224479"/>
          <c:w val="0.14918632209808591"/>
          <c:h val="9.78267716535433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INTERNO1.xlsx]ESTADISTICAS!TablaDinámica9</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7631221238588116E-2"/>
          <c:y val="0.46496172353455817"/>
          <c:w val="0.73031856893594516"/>
          <c:h val="0.44617198891805193"/>
        </c:manualLayout>
      </c:layout>
      <c:barChart>
        <c:barDir val="col"/>
        <c:grouping val="clustered"/>
        <c:varyColors val="0"/>
        <c:ser>
          <c:idx val="0"/>
          <c:order val="0"/>
          <c:tx>
            <c:strRef>
              <c:f>ESTADISTICAS!$E$300</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ESTADISTICAS!$D$301:$D$311</c:f>
              <c:strCache>
                <c:ptCount val="10"/>
                <c:pt idx="0">
                  <c:v>Comunicaciones</c:v>
                </c:pt>
                <c:pt idx="1">
                  <c:v>Oficina asesora jurídica</c:v>
                </c:pt>
                <c:pt idx="2">
                  <c:v>Subdirección técnica administrativa y financiera - almacén e inventarios</c:v>
                </c:pt>
                <c:pt idx="3">
                  <c:v>Subdirección técnica administrativa y financiera - Atención a la ciudadanía</c:v>
                </c:pt>
                <c:pt idx="4">
                  <c:v>Subdirección técnica administrativa y financiera - financiera</c:v>
                </c:pt>
                <c:pt idx="5">
                  <c:v>Subdirección técnica administrativa y financiera - gestión ambiental</c:v>
                </c:pt>
                <c:pt idx="6">
                  <c:v>Subdirección técnica administrativa y financiera – mantenimiento</c:v>
                </c:pt>
                <c:pt idx="7">
                  <c:v>Subdirección técnica administrativa y financiera - tesorería</c:v>
                </c:pt>
                <c:pt idx="8">
                  <c:v>Subdirección técnica de métodos educativos y operativos</c:v>
                </c:pt>
                <c:pt idx="9">
                  <c:v>Subdirección técnica administrativa y financiera - servicios administrativos</c:v>
                </c:pt>
              </c:strCache>
            </c:strRef>
          </c:cat>
          <c:val>
            <c:numRef>
              <c:f>ESTADISTICAS!$E$301:$E$311</c:f>
              <c:numCache>
                <c:formatCode>General</c:formatCode>
                <c:ptCount val="10"/>
                <c:pt idx="0">
                  <c:v>5</c:v>
                </c:pt>
                <c:pt idx="1">
                  <c:v>6</c:v>
                </c:pt>
                <c:pt idx="2">
                  <c:v>13</c:v>
                </c:pt>
                <c:pt idx="3">
                  <c:v>12</c:v>
                </c:pt>
                <c:pt idx="4">
                  <c:v>10</c:v>
                </c:pt>
                <c:pt idx="5">
                  <c:v>9</c:v>
                </c:pt>
                <c:pt idx="6">
                  <c:v>9</c:v>
                </c:pt>
                <c:pt idx="7">
                  <c:v>11</c:v>
                </c:pt>
                <c:pt idx="8">
                  <c:v>70</c:v>
                </c:pt>
                <c:pt idx="9">
                  <c:v>3</c:v>
                </c:pt>
              </c:numCache>
            </c:numRef>
          </c:val>
          <c:extLst>
            <c:ext xmlns:c16="http://schemas.microsoft.com/office/drawing/2014/chart" uri="{C3380CC4-5D6E-409C-BE32-E72D297353CC}">
              <c16:uniqueId val="{00000000-6235-4FA5-A389-63912E0682E6}"/>
            </c:ext>
          </c:extLst>
        </c:ser>
        <c:dLbls>
          <c:showLegendKey val="0"/>
          <c:showVal val="0"/>
          <c:showCatName val="0"/>
          <c:showSerName val="0"/>
          <c:showPercent val="0"/>
          <c:showBubbleSize val="0"/>
        </c:dLbls>
        <c:gapWidth val="219"/>
        <c:overlap val="-27"/>
        <c:axId val="1713970479"/>
        <c:axId val="1485694399"/>
      </c:barChart>
      <c:catAx>
        <c:axId val="171397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694399"/>
        <c:crosses val="autoZero"/>
        <c:auto val="1"/>
        <c:lblAlgn val="ctr"/>
        <c:lblOffset val="100"/>
        <c:noMultiLvlLbl val="0"/>
      </c:catAx>
      <c:valAx>
        <c:axId val="1485694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3970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PLANES ABIERTO/CERRADO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v>PORCENTAJE DE AVANCE</c:v>
          </c:tx>
          <c:dPt>
            <c:idx val="0"/>
            <c:bubble3D val="0"/>
            <c:spPr>
              <a:solidFill>
                <a:srgbClr val="C00000"/>
              </a:solidFill>
              <a:ln w="19050">
                <a:solidFill>
                  <a:schemeClr val="lt1"/>
                </a:solidFill>
              </a:ln>
              <a:effectLst/>
            </c:spPr>
            <c:extLst>
              <c:ext xmlns:c16="http://schemas.microsoft.com/office/drawing/2014/chart" uri="{C3380CC4-5D6E-409C-BE32-E72D297353CC}">
                <c16:uniqueId val="{00000002-B10E-457B-AC0B-C9BBFF02198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B10E-457B-AC0B-C9BBFF0219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ESTADISTICAS!$I$67:$I$68</c:f>
              <c:strCache>
                <c:ptCount val="2"/>
                <c:pt idx="0">
                  <c:v>ABIERTO</c:v>
                </c:pt>
                <c:pt idx="1">
                  <c:v>CERRADO</c:v>
                </c:pt>
              </c:strCache>
            </c:strRef>
          </c:cat>
          <c:val>
            <c:numRef>
              <c:f>ESTADISTICAS!$K$67:$K$68</c:f>
              <c:numCache>
                <c:formatCode>0%</c:formatCode>
                <c:ptCount val="2"/>
                <c:pt idx="0">
                  <c:v>0.69571639586410639</c:v>
                </c:pt>
                <c:pt idx="1">
                  <c:v>0.30428360413589367</c:v>
                </c:pt>
              </c:numCache>
            </c:numRef>
          </c:val>
          <c:extLst>
            <c:ext xmlns:c16="http://schemas.microsoft.com/office/drawing/2014/chart" uri="{C3380CC4-5D6E-409C-BE32-E72D297353CC}">
              <c16:uniqueId val="{00000000-B10E-457B-AC0B-C9BBFF0219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HALLAZGOS SIN PM</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ESTADISTICAS!$E$315:$E$316</c:f>
              <c:numCache>
                <c:formatCode>General</c:formatCode>
                <c:ptCount val="2"/>
                <c:pt idx="0">
                  <c:v>135</c:v>
                </c:pt>
                <c:pt idx="1">
                  <c:v>13</c:v>
                </c:pt>
              </c:numCache>
            </c:numRef>
          </c:val>
          <c:extLst>
            <c:ext xmlns:c16="http://schemas.microsoft.com/office/drawing/2014/chart" uri="{C3380CC4-5D6E-409C-BE32-E72D297353CC}">
              <c16:uniqueId val="{00000000-5C90-4AD9-B549-1E8580DC6028}"/>
            </c:ext>
          </c:extLst>
        </c:ser>
        <c:ser>
          <c:idx val="1"/>
          <c:order val="1"/>
          <c:tx>
            <c:v>PM CON INFORMACION INCOMPLETA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ESTADISTICAS!$E$325:$E$328</c:f>
              <c:numCache>
                <c:formatCode>General</c:formatCode>
                <c:ptCount val="4"/>
                <c:pt idx="0">
                  <c:v>1</c:v>
                </c:pt>
                <c:pt idx="1">
                  <c:v>53</c:v>
                </c:pt>
                <c:pt idx="2">
                  <c:v>9</c:v>
                </c:pt>
                <c:pt idx="3">
                  <c:v>4</c:v>
                </c:pt>
              </c:numCache>
            </c:numRef>
          </c:val>
          <c:extLst>
            <c:ext xmlns:c16="http://schemas.microsoft.com/office/drawing/2014/chart" uri="{C3380CC4-5D6E-409C-BE32-E72D297353CC}">
              <c16:uniqueId val="{00000001-5C90-4AD9-B549-1E8580DC6028}"/>
            </c:ext>
          </c:extLst>
        </c:ser>
        <c:dLbls>
          <c:showLegendKey val="0"/>
          <c:showVal val="1"/>
          <c:showCatName val="0"/>
          <c:showSerName val="0"/>
          <c:showPercent val="0"/>
          <c:showBubbleSize val="0"/>
        </c:dLbls>
        <c:gapWidth val="75"/>
        <c:axId val="987429551"/>
        <c:axId val="866126159"/>
      </c:barChart>
      <c:catAx>
        <c:axId val="987429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6126159"/>
        <c:crosses val="autoZero"/>
        <c:auto val="1"/>
        <c:lblAlgn val="ctr"/>
        <c:lblOffset val="100"/>
        <c:noMultiLvlLbl val="0"/>
      </c:catAx>
      <c:valAx>
        <c:axId val="866126159"/>
        <c:scaling>
          <c:orientation val="minMax"/>
        </c:scaling>
        <c:delete val="1"/>
        <c:axPos val="l"/>
        <c:numFmt formatCode="General" sourceLinked="1"/>
        <c:majorTickMark val="none"/>
        <c:minorTickMark val="none"/>
        <c:tickLblPos val="nextTo"/>
        <c:crossAx val="987429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738187</xdr:colOff>
      <xdr:row>110</xdr:row>
      <xdr:rowOff>9523</xdr:rowOff>
    </xdr:from>
    <xdr:to>
      <xdr:col>7</xdr:col>
      <xdr:colOff>1143000</xdr:colOff>
      <xdr:row>130</xdr:row>
      <xdr:rowOff>103186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651441</xdr:colOff>
      <xdr:row>257</xdr:row>
      <xdr:rowOff>44392</xdr:rowOff>
    </xdr:from>
    <xdr:to>
      <xdr:col>6</xdr:col>
      <xdr:colOff>508566</xdr:colOff>
      <xdr:row>271</xdr:row>
      <xdr:rowOff>136071</xdr:rowOff>
    </xdr:to>
    <xdr:graphicFrame macro="">
      <xdr:nvGraphicFramePr>
        <xdr:cNvPr id="4" name="Gráfico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511968</xdr:colOff>
      <xdr:row>213</xdr:row>
      <xdr:rowOff>119062</xdr:rowOff>
    </xdr:from>
    <xdr:to>
      <xdr:col>7</xdr:col>
      <xdr:colOff>1071562</xdr:colOff>
      <xdr:row>228</xdr:row>
      <xdr:rowOff>59530</xdr:rowOff>
    </xdr:to>
    <xdr:graphicFrame macro="">
      <xdr:nvGraphicFramePr>
        <xdr:cNvPr id="5" name="Gráfico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545306</xdr:colOff>
      <xdr:row>143</xdr:row>
      <xdr:rowOff>42863</xdr:rowOff>
    </xdr:from>
    <xdr:to>
      <xdr:col>7</xdr:col>
      <xdr:colOff>2095500</xdr:colOff>
      <xdr:row>161</xdr:row>
      <xdr:rowOff>42862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114299</xdr:colOff>
      <xdr:row>177</xdr:row>
      <xdr:rowOff>0</xdr:rowOff>
    </xdr:from>
    <xdr:to>
      <xdr:col>7</xdr:col>
      <xdr:colOff>1042986</xdr:colOff>
      <xdr:row>195</xdr:row>
      <xdr:rowOff>35718</xdr:rowOff>
    </xdr:to>
    <xdr:graphicFrame macro="">
      <xdr:nvGraphicFramePr>
        <xdr:cNvPr id="7" name="Gráfico 6">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27213</xdr:colOff>
      <xdr:row>272</xdr:row>
      <xdr:rowOff>149679</xdr:rowOff>
    </xdr:from>
    <xdr:to>
      <xdr:col>5</xdr:col>
      <xdr:colOff>666750</xdr:colOff>
      <xdr:row>295</xdr:row>
      <xdr:rowOff>149679</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1299483</xdr:colOff>
      <xdr:row>283</xdr:row>
      <xdr:rowOff>166008</xdr:rowOff>
    </xdr:from>
    <xdr:to>
      <xdr:col>8</xdr:col>
      <xdr:colOff>819151</xdr:colOff>
      <xdr:row>298</xdr:row>
      <xdr:rowOff>51708</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142874</xdr:colOff>
      <xdr:row>73</xdr:row>
      <xdr:rowOff>16329</xdr:rowOff>
    </xdr:from>
    <xdr:to>
      <xdr:col>9</xdr:col>
      <xdr:colOff>3068410</xdr:colOff>
      <xdr:row>87</xdr:row>
      <xdr:rowOff>92529</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1088572</xdr:colOff>
      <xdr:row>302</xdr:row>
      <xdr:rowOff>84363</xdr:rowOff>
    </xdr:from>
    <xdr:to>
      <xdr:col>9</xdr:col>
      <xdr:colOff>1428750</xdr:colOff>
      <xdr:row>320</xdr:row>
      <xdr:rowOff>13606</xdr:rowOff>
    </xdr:to>
    <xdr:graphicFrame macro="">
      <xdr:nvGraphicFramePr>
        <xdr:cNvPr id="9" name="Gráfico 8">
          <a:extLst>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380999</xdr:colOff>
      <xdr:row>54</xdr:row>
      <xdr:rowOff>185735</xdr:rowOff>
    </xdr:from>
    <xdr:to>
      <xdr:col>3</xdr:col>
      <xdr:colOff>742949</xdr:colOff>
      <xdr:row>93</xdr:row>
      <xdr:rowOff>123825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3</xdr:col>
      <xdr:colOff>361950</xdr:colOff>
      <xdr:row>149</xdr:row>
      <xdr:rowOff>128590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2600325</xdr:colOff>
      <xdr:row>8</xdr:row>
      <xdr:rowOff>28575</xdr:rowOff>
    </xdr:from>
    <xdr:to>
      <xdr:col>5</xdr:col>
      <xdr:colOff>400050</xdr:colOff>
      <xdr:row>22</xdr:row>
      <xdr:rowOff>85725</xdr:rowOff>
    </xdr:to>
    <xdr:graphicFrame macro="">
      <xdr:nvGraphicFramePr>
        <xdr:cNvPr id="2" name="Gráfico 1">
          <a:extLst>
            <a:ext uri="{FF2B5EF4-FFF2-40B4-BE49-F238E27FC236}">
              <a16:creationId xmlns:a16="http://schemas.microsoft.com/office/drawing/2014/main" id="{76175AB2-2295-489A-88FE-BAAB1DB76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371475</xdr:colOff>
      <xdr:row>2</xdr:row>
      <xdr:rowOff>161925</xdr:rowOff>
    </xdr:from>
    <xdr:to>
      <xdr:col>5</xdr:col>
      <xdr:colOff>428625</xdr:colOff>
      <xdr:row>31</xdr:row>
      <xdr:rowOff>28576</xdr:rowOff>
    </xdr:to>
    <xdr:graphicFrame macro="">
      <xdr:nvGraphicFramePr>
        <xdr:cNvPr id="2" name="Gráfico 1">
          <a:extLst>
            <a:ext uri="{FF2B5EF4-FFF2-40B4-BE49-F238E27FC236}">
              <a16:creationId xmlns:a16="http://schemas.microsoft.com/office/drawing/2014/main" id="{2DB1C813-1866-43E7-A321-8EED8F277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190500</xdr:colOff>
      <xdr:row>1</xdr:row>
      <xdr:rowOff>19050</xdr:rowOff>
    </xdr:from>
    <xdr:to>
      <xdr:col>11</xdr:col>
      <xdr:colOff>523875</xdr:colOff>
      <xdr:row>29</xdr:row>
      <xdr:rowOff>76201</xdr:rowOff>
    </xdr:to>
    <xdr:graphicFrame macro="">
      <xdr:nvGraphicFramePr>
        <xdr:cNvPr id="3" name="Gráfico 2">
          <a:extLst>
            <a:ext uri="{FF2B5EF4-FFF2-40B4-BE49-F238E27FC236}">
              <a16:creationId xmlns:a16="http://schemas.microsoft.com/office/drawing/2014/main" id="{8EF1B8A5-92BA-4947-B509-B0A341DA7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0020CC82-4DB5-454E-AFB6-0F5B7E4D858C}"/>
  <namedSheetView name="Ver2" id="{4A582065-BF5D-4DDC-B190-0E225026A36D}"/>
  <namedSheetView name="Ver3" id="{0C4DF36E-CE00-4955-A7FF-05E4CDAFE801}"/>
</namedSheetViews>
</file>

<file path=xl/persons/person.xml><?xml version="1.0" encoding="utf-8"?>
<personList xmlns="http://schemas.microsoft.com/office/spreadsheetml/2018/threadedcomments" xmlns:x="http://schemas.openxmlformats.org/spreadsheetml/2006/main">
  <person displayName="Sulma Esperanza Avendano Munoz" id="{3787390E-53D3-4B9D-9BC5-7E7E3639D821}" userId="S::sulmae.avendano@idipron.gov.co::a4214ff7-358f-4be4-9fbe-d191af592f4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316.925188078705" createdVersion="6" refreshedVersion="6" minRefreshableVersion="3" recordCount="723" xr:uid="{00000000-000A-0000-FFFF-FFFF00000000}">
  <cacheSource type="worksheet">
    <worksheetSource ref="A1:AK1" sheet="TABLERO-ACCIONES"/>
  </cacheSource>
  <cacheFields count="31">
    <cacheField name="N°" numFmtId="0">
      <sharedItems containsString="0" containsBlank="1" containsNumber="1" containsInteger="1" minValue="1" maxValue="677"/>
    </cacheField>
    <cacheField name="PROCESO RESPONSABLE" numFmtId="0">
      <sharedItems count="190">
        <s v="Oficina asesora de planeación"/>
        <s v="Equipo de Participación Ciudadana - Oficina Asesora de Planeación"/>
        <s v=" Oficina Asesora de Planeación_x000a_"/>
        <s v="Comité Directivo"/>
        <s v="Subdirección técnica de métodos educativos y operativos"/>
        <s v="Subdirección técnica administrativa y financiera"/>
        <s v="Ofic Asesora Jurídica/área de Adquisiciones/Presupuesto/Administradores de Proyectos de inversión "/>
        <s v="Área de Tesorería/ Gerencias y Administraciones de Proyectos de Inversión"/>
        <s v="Gerente del Proyecto 1104. Coordinación Unidad de  Convenios. Coordinador Convenio Baños públicos SST. "/>
        <s v="Gerente del Proyecto 1104. Coordinación Unidad de  Convenios. Coordinador Convenio Baños públicos "/>
        <s v="Subdirección técnica de desarrollo humano"/>
        <s v="Subfinanciera / Área de Transporte (Supervisor y/o Apoyo de Contrato)"/>
        <s v="Oficina Asesora Jurídica"/>
        <s v="Área de Infraestructura, Supervisión del contrato"/>
        <s v="Área de Infraestructura "/>
        <s v="Área de Transporte (Supervisor y/o Apoyo de Contrato)"/>
        <s v="Gerente de Proyecto 1104 / Supervisores de convenios"/>
        <s v="Subdirección de Métodos Educativos y Operativa / Área de Bienestar y  Capacitación "/>
        <s v="Subdirección de Métodos Educativos y Operativa "/>
        <s v="Área de Administración Documental"/>
        <s v="Subdirección Administrativa y Financiera / Areas de Apoyo"/>
        <s v="Subdirección Administrativa y Financiera / Área de Tesorería"/>
        <s v="Subdirección Administrativa y Financiera / Área de Contabilidad"/>
        <s v="Área de Contabilidad, Área de Almacén e Inventarios"/>
        <s v="Subdirección Administrativa y Financiera / Area de Contabilidad"/>
        <s v="Subdirección Administrativa y Financiera "/>
        <s v="Subdirección de Métodos Educativos y Operativa / Área de Bienestar y  Capacitación  "/>
        <s v="Subdirección Técnica, Administrativa y Financiera."/>
        <s v="Subdirector de Métodos Educativos /Área Sociolegal / Oficina Asesora de Planeación  "/>
        <s v="Gerente de Proyecto 1104/Oficina Asesora Juridica  "/>
        <s v="Gerente Proyecto 971 / Subdirección de Métodos  "/>
        <s v="Subdirección de Métodos/ Area de Almacen e Inventarios "/>
        <s v="Subdirección de Métodos"/>
        <s v="Subdirector de Métodos Educativos /Area Sociolegal / Oficina Asesora de Planeación  "/>
        <s v="Subdirección de Métodos Educativos y Operativa /_x000a_Oficina Asesora de Planeacion "/>
        <s v="Subdirección técnica administrativa y financiera - área de sistemas"/>
        <s v="Área de Sistemas  y Área de Almacén e Inventario "/>
        <s v="Área de Sistemas "/>
        <s v="Oficina Asesora Juridica / Gerencias de Proyectos"/>
        <s v="Supervisor del contrato / Oficina Asesora juridica /Subdirección de Métodos Educativos y Operativa"/>
        <s v="Oficina Asesora Juridica"/>
        <s v="Subdirección de Métodos Educativos y Operativa"/>
        <s v="Subdirección de Métodos Educativos y Operativa /_x000a_Área de salud / Oficina Asesora de Planeación. "/>
        <s v="Subdirección de Métodos Educativos y Operativa / Gerentes de Proyecto de Inversión /_x000a_Área de salud  "/>
        <s v="Área de Mantenimiento de Bienes (Infraestructura), Supervisor y Apoyo a la Supervisión"/>
        <s v="Subdirección de Métodos Educativos y Operativa /_x000a_Área de salud/ Oficina Asesora de Planeación. "/>
        <s v="Gerencia de Proyecto de la Subdirección Técnica de Desarrollo Humano"/>
        <s v="Supervisores de Contrato de la Subdirección Técnica de Desarrollo Humano"/>
        <s v="Gerente Proyecto 1104"/>
        <s v="Subdirección técnica administrativa y financiera – infraestructura"/>
        <s v="Área de comunicaciones "/>
        <s v="Oficina Asesora de Planeación / Área de Contabilidad"/>
        <s v="Oficina de control interno / Dirección General/ OAJ/ Subdirecciones Técnicas/OAP"/>
        <s v="Subdirección Administrava y Financiera /Oficina Asesora Jurídica "/>
        <s v="Subdirección de Métodos_x000a_Áreas Modelo Pedagógico (SE)3   "/>
        <s v="Subdirección administrativa y financiera / Oficina Asesora Jurídica"/>
        <s v="Subdirección administrativa y financiera / Area de gestión documental"/>
        <s v="Oficina Asesora Jurídica "/>
        <s v="Área de sistemas / Oficna Asesora de Planeación "/>
        <s v="Área de sistemas / Área de infraestructura"/>
        <s v="Área de sistemas / Área de almacén e inventarios"/>
        <s v="Subdirección financiera / Área de Infraestructura / Supervisor y/o Apoyo de Contrato"/>
        <s v="Subdirección financiera / Área de Infraestructura / Supervisor y/o Apoyo de Contrato / Oficina Asesora de Planeación"/>
        <s v="_x000a_Supervisor del contrato / Apoyo a la supervisión  _x000a_Gerente Proyecto 1104"/>
        <s v="Gerente Proyecto 1104 /_x000a_Coordinador de convenios /Oficina Asesora de Planeación."/>
        <s v="Gerente Proyecto 1104 /_x000a_Coordinador de convenios / Oficina Asesora de Planeación."/>
        <s v="Área de almacén e inventarios /_x000a_Supervisor del contrato"/>
        <s v="Área de almacén e inventarios /_x000a_Supervisor del contrato / Economato"/>
        <s v="Área de almacén e inventarios /_x000a_Supervisor del contrato / Economato / Oficina Asesora de Planeación"/>
        <s v="Subdirección Administrativa y Financiera"/>
        <s v="Subdirección Administrativa y Financiera / Area de Tesorería"/>
        <s v="Subdirección Administrativa y financiera / Área de Tesorería / Área de Nómina / Servicios Administrativos / Oficina Asesora de Planeación"/>
        <s v="Área de Contabilidad / Subdirección Técnica Administrativa y Financiera"/>
        <s v="Gerente Proyecto de inversiòn 1104/ Oficina Asesora Jurídica"/>
        <s v="Subdirección Técnica de Métodos Educativos y Operativos / Subdirección Administrativa y financiera / Área de Contabilidad"/>
        <s v="Área de Nómina y Liquidaciones - Subdirección Técnica de Desarrollo Humano"/>
        <s v="Gerente Proyecto 1104 /_x000a_Subdirección Administrativa y Financiera /Oficina Asesora de Planeación."/>
        <s v="Área de Tesorería / Subdirección Administrativa y Financiera / Oficina Asesora de Planeación"/>
        <s v="Área de Tesorería /Subdirección  Administrativa y Financiera"/>
        <s v="Subdirección  Administrativa y Financiera / Área de contabilidad /_x000a_OAJ/ Presupuesto / Área de sistemas / Oficina Asesora de Planeación "/>
        <s v="Subdirección  Administrativa y Financiera / Área de Contabilidad / Área de Infraestructura"/>
        <s v="Oficina Asesora Jurídica/ Area de contabilidad"/>
        <s v="Subdirección  Administrativa y Financiera  / Área de Contabilidad"/>
        <s v="Subdirección  Administrativa y Financiera  / Área de Contabilidad / Oficina Asesora de Planeación"/>
        <s v="Subdirección  Administrativa y Financiera  / Área de Contabilidad / Área de sistemas"/>
        <s v="Subdirección de Metodos /Supervisor del contrato"/>
        <s v="Oficina Asesora Jurídica / Área de Presupuesto"/>
        <s v="Oficina Asesora de Planeación / Área de Presupuesto"/>
        <s v="Subdirección Administrativa y Financiera, Area de Transporte, OAP"/>
        <s v="Subdirección Administrativa y Financiera, Area de Transporte, Oficina Júridica"/>
        <s v="Subdirección Administrativa y Financiera, Area de Transporte, OCID, OAJ"/>
        <s v="Gerente Proyecto 7726_x000a_Coordinador de Convenios/ _x000a_Oficina Asesora de Planeación  "/>
        <s v="Gerente Proyecto 7726_x000a_Coordinador de Convenios/ _x000a_Oficina Asesora Juridica "/>
        <s v="Gerente Proyecto 7726_x000a_Coordinador de Convenios/ _x000a_Supervisor de los contratos  "/>
        <s v="Oficina Asesora Juridica_x000a_"/>
        <s v="Gerente Proyecto 7726_x000a_Coordinador de Convenios/_x000a_Oficina Asesora de Planeación  "/>
        <s v="Gerente Proyecto 7726_x000a_Coordinador de Convenios _x000a_Oficina Asesora Juridica "/>
        <s v="Gerente Proyecto 7726_x000a_Coordinador de Convenios _x000a_Supervisor de los contratos  "/>
        <s v="Subdirección Técnica Administrativa y Financiera   "/>
        <s v="Gerente Proyecto 7726_x000a_Coordinador de Convenios _x000a_Oficina Asesora de Planeación  "/>
        <s v="Gerente Proyecto 7726_x000a_Coordinador de Convenios _x000a_ "/>
        <s v="Gerente Proyecto 7726_x000a_Coordinador de Convenios "/>
        <s v="Gerente Proyecto 7726_x000a_Coordinador de Convenios / OAJ"/>
        <s v="Subdirección Administrativa y Financiera, Area de Transporte"/>
        <s v="Oficina Asesora Jurídica / Oficina Asesora de Planeaciòn"/>
        <s v="Subfinanciera / Area de Contabilidad / Area de Tesoreria / Oficina Asesora de Planeaciòn"/>
        <s v="Mantenimiento e Infraestructura /  Oficina Asesora Juridica/ Tesorería"/>
        <s v="Oficina Asesora Jurìdica/Gestiòn documental/Supervisores"/>
        <s v="Oficina Asesora jurídica  "/>
        <s v="Subdirecciòn Financiera/ Area de gestiòn ambiental"/>
        <s v="Subdirecciòn financiera / Área de Mantenimiento e Inf/_x000a_Subdirecciòn de metodos/ Area de salud"/>
        <s v="Área de Almacén e Inventarios / Subdirección Técnica de Métodos Educativos y Operativa"/>
        <s v="Área de Sistemas / Subdirección Administrativa y Financiera"/>
        <s v="Área de Almacén e Inventarios / Subdirección Administrativa y Financiera"/>
        <s v="Área de Almacén e Inventarios / Oficina Asesora de Planeación"/>
        <s v="Área de Almacén e Inventarios /Subdirección Administrativa y Financiera"/>
        <s v="Área de Sistemas / Oficina Asesora de Planeación"/>
        <s v="Área de Transportes / Subdirección Administrativa y Financiera"/>
        <s v="Área de Transportes "/>
        <s v="Subdirección Técnica de Métodos Educativos y Operativa"/>
        <s v="Área de Sistemas / Subdirección Administrativa y Financiera / Almacén e inventarios"/>
        <s v="Área de Sistemas/ Área de Almacén e Inventarios"/>
        <s v="Área de Almacén e Inventarios"/>
        <s v="Gerente Proyecto de inversión 7726 / Coordinador de Convenios"/>
        <s v="Gerente Proyecto de inversión 7726 / Supervisor del contrato / Oficina Asesora Jurídica "/>
        <s v="Gerente Proyecto de inversión 7726 / Supervisor del contrato "/>
        <s v="Gerente del proyecto 7720 / _x000a_Supervisor contrato_x000a_STAF/Documental_x000a_"/>
        <s v="Gerente del proyecto 7720 /  _x000a_Supervisor del contrato_x000a_OAP_x000a_"/>
        <s v="Subdirección de Métodos / Oficina Asesora Juridica "/>
        <s v="Gerente Proyecto de inversión 7726 / Cordinador de convenios / Oficina Asesora de Planeación "/>
        <s v="Gerente Proyecto de inversión 7726 / Supervisor del contrato /  Coordinador de convenios"/>
        <s v="Gerente proyecto 7720 _x000a_Supervisor  del contrato "/>
        <s v="Subdirección técnica administrativa y financiera - área de sistemas - infraestructura_x000a__x000a_Oficina Asesora de Planeación"/>
        <s v="Oficina de control Interno _x000a_Oficina Asesora de Planeación"/>
        <s v="Oficina de control Interno "/>
        <s v="Subdirección técnica administrativa y financiera - Infraestructura"/>
        <s v="Subdirección técnica administrativa y financiera - Infraestructura  /Subdirección técnica de desarrollo humano"/>
        <s v="Subdirección técnica administrativa y financiera - Transporte"/>
        <s v="Subdirección técnica administrativa y financiera - Atención a la ciudadanía"/>
        <s v="Comunicaciones"/>
        <s v="Oficina Asesora de Planeación y Atención a la ciudadanía"/>
        <s v="Oficina Asesora de Planeación - Participación ciudadana"/>
        <s v="Oficina Asesora de Planeación, Infraestructura y Sistemas"/>
        <s v="Investigación"/>
        <s v="Oficina Asesora de Planeación-Equipo de trabajo MIPG"/>
        <s v="Área de contabilidad - Oficina Asesora de Planeación: Equipo de trabajo MIPG "/>
        <s v="Oficina Asesora de Planeación: Equipo de trabajo MIPG - Todos los procesos"/>
        <s v="Oficina Asesora de Planeación: Equipo de trabajo MIPG "/>
        <s v="Subdirección técnica administrativa y financiera - área de administración documental"/>
        <s v="Área Sociolegal"/>
        <s v="Área Sociolegal y Planeación "/>
        <s v="Subdirección técnica de desarrollo humano-área de carrera administrativa, bienestar y capacitación "/>
        <s v="Subdirección técnica de desarrollo humano-área de capacitación "/>
        <s v="Subdirección técnica administrativa y financiera - área de trabajo de gestión ambiental"/>
        <s v="Profesional Oficina Asesora de Planeación "/>
        <s v="Profesional Oficina Asesora de Planeación _x000a_Comité Institucional de Control Interno_x000a__x000a_Profesional Oficina Gestión Tecnológica y de la Información "/>
        <s v="Profesional Oficina Asesora de Planeación _x000a_Profesional Comunicaciones_x000a_Profesional Desarrollo Humano"/>
        <s v="Profesional _x000a_Oficina de Control Interno_x000a__x000a_Lideres de las áreas y sus equipos de trabajo"/>
        <s v="Profesional Oficina Asesora de Planeación _x000a__x000a_Profesional Oficina de Control Interno"/>
        <s v="Profesional Oficina Asesora de Planeación_x000a__x000a_ Profesional Oficina de Control Interno "/>
        <s v="Subdirección técnica de métodos educativos y operativos_x000a_Oficina asesora de planeación - MIPG"/>
        <s v="Oficina Asesora de Planeación "/>
        <s v="Oficina Asesora de Planeación, área de Comunicaciones y/o dependencias  "/>
        <s v="Control Interno y Área de Comunicaciones"/>
        <s v="Oficina Asesora de Planeación (Equipo de Participación)"/>
        <s v="*Responsable proceso atención a la ciudadanía y equipo del proceso"/>
        <s v="Responsable proceso atención a la ciudadanía y equipo del proceso"/>
        <s v="Responsable proceso atención a la ciudadanía y equipo del proceso, àrea de mantenimiento de bienes e infraestructura - equipo de discapacidad"/>
        <s v="Responsable proceso atención a la ciudadanía y equipo del proceso, área de mantenimiento de bienes e infraestructura "/>
        <s v="Responsable proceso atención a la ciudadanía y equipo del proceso- grupo de trabajo para el ejercicio del control interno disciplinario"/>
        <s v="Responsable proceso atención a la ciudadanía y equipo del proceso, equipo transparencia de la entidad, oficina asesora jurídica, subdirección de desarrollo humano, subdirección de métodos educativos y operativos"/>
        <s v="Profesional _x000a_Universitario Oficina Asesora de Planeación.  _x000a_"/>
        <s v="Atención a la Discapacidad_x000a_Profesional OAP_x000a_Profesional Comunicaciones "/>
        <s v="Profesional _x000a_Universitario OAP.  _x000a_"/>
        <s v="Profesional _x000a_Universitario OAP._x000a__x000a_Gestión para el Desarrollo Humano  _x000a__x000a_Comunicaciones _x000a_"/>
        <s v="Profesional _x000a_Universitario TIC_x000a__x000a_Comunicaciones "/>
        <s v="Capacitaciones_x000a__x000a_Profesional Oficina Asesora de Planeación."/>
        <s v="Profesional _x000a_Universitario OAP _x000a__x000a_Comunicaciones _x000a_"/>
        <s v="Atención a la Ciudadanía"/>
        <s v="Profesional _x000a_Universitario OAP._x000a__x000a_Gestión para el Desarrollo Humano  _x000a__x000a_Comunicaciones "/>
        <s v="Profesional _x000a_Universitario OAP.  _x000a__x000a_Comunicaciones "/>
        <s v="Profesional _x000a_Universitario OAP Y Responsable del Área de Administración Documental_x000a_"/>
        <s v="Profesional _x000a_Universitario OAP _x000a__x000a_Territorio_x000a__x000a_Comunicaciones "/>
        <s v="Profesional _x000a_Universitario OAP _x000a__x000a_Capacitaciones_x000a__x000a_Desarrollo Humano"/>
        <s v="Profesional _x000a_Universitario OAP _x000a__x000a_Atención a la Ciudadanía_x000a__x000a_Comunicaciones "/>
        <s v="Profesional _x000a_Universitario OAP._x000a_ _x000a__x000a_Comunicaciones "/>
        <s v="Profesional _x000a_Universitario OAP y Área de Atención ala Ciudadanía_x000a_"/>
        <s v="Gestores de Integridad "/>
        <s v="Subdirección Técnica de Desarrollo Humano-OAJ-CID"/>
        <s v="Subdirección Técnica de Desarrollo Humano-OAJ"/>
      </sharedItems>
    </cacheField>
    <cacheField name="PROCESO QUE LIDERA" numFmtId="0">
      <sharedItems containsBlank="1" count="38">
        <s v="Oficina asesora de planeación – Participación ciudadana"/>
        <s v="Subdirección técnica de métodos educativos y operativos"/>
        <s v="Subdirección técnica administrativa y financiera - control interno disciplinario"/>
        <s v="Oficina asesora jurídica"/>
        <s v="Subdirección técnica administrativa y financiera - tesorería"/>
        <s v="Oficina asesora de planeación"/>
        <s v="Gerente Proyecto 1104"/>
        <s v="Subdirección técnica de desarrollo humano"/>
        <s v="Subdirección técnica administrativa y financiera - financiera"/>
        <s v="Subdirección técnica administrativa y financiera - transportes"/>
        <s v="Subdirección técnica administrativa y financiera – infraestructura"/>
        <s v="Subdirección técnica de métodos educativos y operativos - Bienestar  y capacitación"/>
        <s v="Subdirección técnica administrativa y financiera – gestión documental"/>
        <s v="Subdirección de Métodos Educativos y Operativa "/>
        <s v="Subdirección técnica administrativa y financiera"/>
        <s v="Subdirección técnica administrativa y financiera - contabilidad"/>
        <s v="Subdirección técnica administrativa y financiera - almacén e inventarios"/>
        <s v="Subdirección técnica de métodos educativos y operativos - sociolegal y justicia restaurativa"/>
        <s v="Gerente Proyecto 971"/>
        <s v="Subdirección técnica administrativa y financiera - sistemas"/>
        <s v="Supervisor del contrato"/>
        <s v="Subdirección técnica de métodos educativos y operativos – salud"/>
        <s v="Supervisores de Contrato de la Subdirección Técnica de Desarrollo Humano"/>
        <s v="Subdirección técnica administrativa y financiera - Atención a la ciudadanía"/>
        <s v="Comunicaciones"/>
        <s v="Subdirección técnica administrativa y financiera - gestión ambiental"/>
        <s v="Subdirección técnica administrativa y financiera - servicios administrativos"/>
        <s v="Oficina asesora de planeación – SIMI"/>
        <s v="Oficina asesora de planeación - MIPG"/>
        <s v="Oficina de control interno"/>
        <s v="Subdirección técnica de desarrollo humano – nómina y liquidaciones"/>
        <s v="Gerente Proyecto 7726"/>
        <s v="Subdirección técnica administrativa y financiera – mantenimiento"/>
        <s v="Gerente Proyecto 7720"/>
        <s v="Oficina asesora de planeación – Investigaciones"/>
        <s v="Subdirección técnica de desarrollo humano – carrera administrativa, bienestar social y capacitación"/>
        <s v="Oficina asesora de planeación – Políticas publicas "/>
        <m u="1"/>
      </sharedItems>
    </cacheField>
    <cacheField name="TEMATICA" numFmtId="0">
      <sharedItems containsBlank="1" count="33">
        <s v="Instancias de participación"/>
        <s v="Participacion ciudadana"/>
        <s v="Planeacion"/>
        <s v="Atención al ciudadano"/>
        <s v="Gobierno digital"/>
        <s v="Gestion ambiental"/>
        <s v="Inventarios"/>
        <s v="Autorregulación"/>
        <s v="Gestion documental"/>
        <s v="Modelo pedagogico"/>
        <s v="Contratacion"/>
        <s v="control interno disciplinario"/>
        <s v="Presupuesto"/>
        <s v="Seguridad y salud en el trabajo"/>
        <s v="Capacitaciones"/>
        <s v="talento humano"/>
        <s v="Cifras"/>
        <s v="planes de mejoramiento"/>
        <s v="Gestion financiera"/>
        <s v="Vehiculos"/>
        <s v="SIVICOF"/>
        <s v="Infraestructura"/>
        <s v="Gestion juridica"/>
        <s v="comunicaciones"/>
        <s v="equipos "/>
        <s v="Sistemas"/>
        <s v="Bienes"/>
        <s v="Control interno"/>
        <s v="Evaluacion"/>
        <s v="Gestion del conocimiento y de la innovacion"/>
        <m u="1"/>
        <s v="Política de denuncias de hechos de corrupción" u="1"/>
        <s v="Espacios de participación ciudadana" u="1"/>
      </sharedItems>
    </cacheField>
    <cacheField name="SUBTEMATICA" numFmtId="0">
      <sharedItems containsBlank="1" count="223">
        <s v="Seguimiento a compromisos"/>
        <s v="Limitado personal"/>
        <s v="Retroalimentación a las dependencias"/>
        <s v="Herramientas de gestión (riesgos, indicadores, balance social, planes y proyectos de inversión)"/>
        <s v="Informe anual de rendición de cuentas"/>
        <s v="Nivel de asistencia"/>
        <s v="Plan de participación ciudadana"/>
        <s v="Tramites y servicios"/>
        <s v="Construcción de estrategia"/>
        <s v="Fortalecimiento organizacional y simplificación de procesos"/>
        <s v="Disposición de Residuos Líquidos y Sólidos, condiciones específicas de las áreas de elaboración, almacenamiento, distribución, transporte, comercialización de alimentos, estado de los equipos y utensilios empleados en el manejo de los alimentos"/>
        <s v="Controles (Ficha Kardex y formatos de control)"/>
        <s v="Documentación de procedimientos y formatos"/>
        <s v="Política archivística"/>
        <s v="estrategias de intervención"/>
        <s v="salud- asistencia a primeros auxilios - afiliaciones a salud"/>
        <s v="Estandares ICBF"/>
        <s v="valoraciones iniciales y consultas sociales"/>
        <s v="Simi"/>
        <s v="comités técnicos"/>
        <s v="Supervisión e interventoría"/>
        <s v="seguimiento y evaluacion  de los programas, proyectos y metodologias"/>
        <s v="proceso de seguimiento al egreso de los NNAJ retirados del IDIPRON"/>
        <s v="Término de la investigación disciplinaria"/>
        <s v="Reservas"/>
        <s v="Extintores, Botiquines"/>
        <s v="Diferencias en cantidades de alimentos"/>
        <s v="personal de cocina"/>
        <s v="cronograma de trabajo"/>
        <s v="Inducción y re-inducción en SG-SST"/>
        <s v="Asignación presupuestal al sistema de gestión de la seguridad y salud en el trabajo"/>
        <s v="Aplicación y actualización de procedimientos y formatos"/>
        <s v="Revisión por la Dirección "/>
        <s v="Rendición de cuentas"/>
        <s v="Comité de convivencia"/>
        <s v="controles asociados a los talleres"/>
        <s v="Educacion - retroalimentación y legalidad  de  los procesos académicos"/>
        <s v="implementacion de ambientes pedagogicos "/>
        <s v="desactualizacion y falta de aplicacion de funciones de las dependencias"/>
        <s v="Prácticas inadecuadas de conservación de documentos"/>
        <s v="Características de los documentos electrónicos"/>
        <s v="Elementos de protección personal"/>
        <s v="Denuncias de los casos con Presunto Abuso Sexual  "/>
        <s v="casos con Proceso Administrativo de Restablecimiento de Derechos"/>
        <s v="Formulación y seguimiento"/>
        <s v="Estados financieros"/>
        <s v="Avalúos de los bienes inmuebles"/>
        <s v="Politicas contables"/>
        <s v="Conciliación y depuración de saldos"/>
        <s v="Avalúo técnico de bienes muebles"/>
        <s v="Consumo"/>
        <s v="Adjudicacion"/>
        <s v="Incumplimiento de contratos"/>
        <s v="precontractual"/>
        <s v="Pólizas"/>
        <s v="Registro presupuestal y garantias"/>
        <s v="Pagos"/>
        <s v="Estudio de mercado "/>
        <s v="Inconsistencias en la información"/>
        <s v="Notas de los estados financieros"/>
        <s v="tope máximo permitido para el manejo de las subcuentas "/>
        <s v="Activacion tardia de clausulas"/>
        <s v="Estudios previos, pliegos de condiciones y fichas técnicas"/>
        <s v="Seguros"/>
        <s v="Publicación SECOP"/>
        <s v="elementos de vestir"/>
        <s v="falta de unidad de criterio en la denominación de algunos elementos adquiridos"/>
        <s v="Valor real de recursos comprometidos"/>
        <s v="seleccion de contratistas"/>
        <s v="pagos salidas pedagogicas"/>
        <s v="Documentación contrato"/>
        <s v="Ejecución contractual"/>
        <s v="Aplicación de normatividad"/>
        <s v=" Política Pública de Seguridad Alimentaria y Nutricional"/>
        <s v="Liquidación de contratos"/>
        <s v="Riesgos laborales "/>
        <s v="Inicio de ejecución de contratos"/>
        <s v="Buenas practicas de manufactura"/>
        <s v="Cumplimiento de horario en aulas de clase"/>
        <s v="Fallas estructurales UPIS y sedes"/>
        <s v="Mantenimiento de sedes y UPIS"/>
        <s v="Concepto técnico de bomberos"/>
        <s v="Licencias de construcción"/>
        <s v="Desescolarizacion y resistencia al modelo de educacion tradicional"/>
        <s v="Controles relacionados con los alimentos"/>
        <s v="minuta patron"/>
        <s v="riesgos de contratacion"/>
        <s v="Contratacion"/>
        <s v="Irregularidades de funcionarios en la contratación"/>
        <s v="Puntos de atención al ciudadano"/>
        <s v="Acondicionamiento para personas con discapacidad"/>
        <s v="Acondicionamiento   espacios físicos de acceso al ciudadano"/>
        <s v="Normograma /SIPROJ WEB/Fichas técnicas de conciliación"/>
        <s v="Politica de comunicaciones"/>
        <s v="Pagina web"/>
        <s v="Transparencia"/>
        <s v="Certificados de disponibilidad presupuestal"/>
        <s v="Estimulo de corresponsabilidad"/>
        <s v="giros"/>
        <s v="seguimiento de NNAJ dentro del modelo"/>
        <s v="Fondo documental acumulado, inventarios documentales y transferencias"/>
        <s v="insumos para el desarrollo de talleres"/>
        <s v="notificaciones y permisos de NNAJ"/>
        <s v="Inventarios"/>
        <s v="control y seguimiento del inventario"/>
        <s v="excedentes de elementos almacenados"/>
        <s v="Elementos devolutivos y de consumo a terceros"/>
        <s v="organización de los elementos"/>
        <s v="Aspectos estructurales de los archivos para la custodia y conservación"/>
        <s v="sistema de identificación visual de la documentación"/>
        <s v="Organización de archivos"/>
        <s v="Materiales de fabricación"/>
        <s v="Señalización"/>
        <s v="Inadecuado manejo de expedientes e inconsistencia de la información"/>
        <s v="Espacios de participación ciudadana"/>
        <s v="Reconocimiento de activos"/>
        <s v="SICAPITAL"/>
        <s v="Cajas menores"/>
        <s v="depreciación"/>
        <s v="Bienes sin legalizar"/>
        <s v="Baja de bienes"/>
        <s v="Salidas de almacén"/>
        <s v="reciclaje y/o chatarrización"/>
        <s v="Comité de inventarios"/>
        <s v="Avalúo técnico"/>
        <s v="Baja rotación de elementos"/>
        <s v="CORDIS"/>
        <s v="Tablas de retención documental, tablas de control de acceso, banco terminológico de tipos, series y subseries documentales"/>
        <s v="práctica de separación por parte de los funcionarios, contratista y usuarios"/>
        <s v="manejo de residuos"/>
        <s v="PIGA"/>
        <s v="Encuesta de Percepción"/>
        <s v="Formalización del grupo dentro del organigrama"/>
        <s v="Quejas, reclamos, sugerencias y solicitudes "/>
        <s v="Política de servicio al ciudadano"/>
        <s v="Informes"/>
        <s v="Documentos electrónicos, sistema integrado de conservación, plan de conservación documental, plan de preservación digital a largo plazo"/>
        <s v="Planes de emergencia o atención de desastres"/>
        <s v="Acciones inefectivas"/>
        <s v="Diferencias en los elementos adquiridos vs los entregados/instalados"/>
        <s v="Órdenes de compra"/>
        <s v="Deducciones y/o retenciones"/>
        <s v="Cuentas por cobrar"/>
        <s v="entrega inoportuna o no entrega de información de las diferentes dependencias que reportan al área contable"/>
        <s v="Registro de los hechos económicos"/>
        <s v="mayor valor pagado en las tarifas del servicio de transporte "/>
        <s v="mayor valor pagado"/>
        <s v="Incumplimiento en las fechas acordadas"/>
        <s v="habilitación de los servicios de salud "/>
        <s v="Identificación de los bienes de la cuenta contable materiales y suministros- materiales para educación "/>
        <s v="Falta de utilizacion de equipos"/>
        <s v="Abandono y deterioro de vehículos"/>
        <s v="Desactualizacion del inventario en el sistema"/>
        <s v="Identificación, descripción, ubicación y organización de elementos"/>
        <s v=" sticker de identificación y/o placa"/>
        <s v="marcación inadecuada de los elementos"/>
        <s v="comunicación y articulación entre el equipo de la noche con el equipo del día"/>
        <s v=" jornadas extensas para el cubrimiento del servicios"/>
        <s v="Política Pública para la garantía del ejercicio efectivo de los derechos de las personas que hacen parte de los sectores sociales LGBTI y de personas con orientaciones sexuales e identidades de género diversas"/>
        <s v="planeacion y ejecucion de intervenciones"/>
        <s v="Pago peajes"/>
        <s v="cumplimiento de los límites de concentración de riesgos en los excedentes del Instituto"/>
        <s v="responsabilidad y autoridad en  los niveles organizacionales"/>
        <s v="Política de Gestión Ambiental "/>
        <s v="Plan Estratégico de Tecnologías de Información (PETI)"/>
        <s v="mantenimiento preventivo "/>
        <s v=" riesgos"/>
        <s v="Diagnóstico de capacidades"/>
        <s v="Esquema de las líneas de defensa"/>
        <s v="Apropiación de los valores en los servidores"/>
        <s v="Medición de la efectividad de los controles"/>
        <s v="seguridad de la información"/>
        <s v="Puntos de control en los procedimientos "/>
        <s v="Mantenimiento a los equipos "/>
        <s v="Optmizar el uso de vehículos institucionales"/>
        <s v="Satisfacción del usuario"/>
        <s v="Atención al ciudadano"/>
        <s v="Ferias de servicio"/>
        <s v="Protección de Datos al denunciante"/>
        <s v="oferta publica de servicios "/>
        <s v="Atención de personas con discapacidad"/>
        <s v="perfiles de abogados externos"/>
        <s v="Política de prevención del daño antijurídico"/>
        <s v="capacitaciones y charlas impartidas por la Secretaria Jurídica Distrital"/>
        <s v="Comité de conciliación"/>
        <s v="proceso de selección de los contratistas de la entidad para garantizar su idoniedad"/>
        <s v="Datos "/>
        <s v="Publicacion pagina web"/>
        <s v="Participación ciudadana"/>
        <s v="Centro de documentación"/>
        <s v="inventario"/>
        <s v=" Plan de Acción de Gestión del Conocimiento y la Innovación"/>
        <s v="informes para la toma de decisiones"/>
        <s v="Estrategias de seguimiento y autoevaluación "/>
        <s v="Política de gestión del conocimiento"/>
        <s v="Identificación de necesidades"/>
        <s v="Herramientas de uso y aprobación del conocimiento "/>
        <s v="Historia social NNAJ"/>
        <s v="Programa de Gestión Documental"/>
        <s v="Evaluacion de capacitaciones"/>
        <s v="Sala amiga de la familia lactante"/>
        <s v="Planeacion estrategica del talento humano"/>
        <s v="Integridad"/>
        <s v="Retiro"/>
        <s v="Adquisición de equipos"/>
        <s v="Publicación de planes de mejoramiento"/>
        <s v="Foros virtuales"/>
        <s v="Defensor de la Ciudadanía"/>
        <s v="Nodo Sectorial "/>
        <s v="Protección de Datos Personales"/>
        <s v="Política de denuncias de hechos de corrupción"/>
        <s v="Lenguaje claro"/>
        <s v=" Protección de Datos al denunciante"/>
        <s v="Código de integridad"/>
        <s v="Conflicto de intereses"/>
        <s v="Declaración de bienes y rentas"/>
        <m u="1"/>
        <s v="Transferencias" u="1"/>
        <s v="seguro" u="1"/>
        <s v="Política de servicios al ciudadano" u="1"/>
        <s v="Estudio de mercado" u="1"/>
        <s v="Incumplimiento contratos" u="1"/>
        <s v="pago" u="1"/>
      </sharedItems>
    </cacheField>
    <cacheField name="RESPONSABLE DE SEGUIMIENTO DESDE PLANEACION" numFmtId="0">
      <sharedItems containsBlank="1"/>
    </cacheField>
    <cacheField name="FUENTE" numFmtId="0">
      <sharedItems containsBlank="1" count="8">
        <s v="Plan de mejoramiento auditorias internas"/>
        <s v="Plan de mejoramiento Contraloria de Bogota"/>
        <s v="Plan de mejoramiento personeria  de Bogota"/>
        <s v="Plan de mejoramiento Veeduria de Bogota"/>
        <s v="Plan de mejoramiento archivistico"/>
        <s v="Plan de adecuacion y sostenibilidad"/>
        <s v="Plan anticorrupcion y de atencion al ciudadano"/>
        <m u="1"/>
      </sharedItems>
    </cacheField>
    <cacheField name="CÓDIGO" numFmtId="0">
      <sharedItems/>
    </cacheField>
    <cacheField name="NUMERO DE HALLAZGO" numFmtId="0">
      <sharedItems/>
    </cacheField>
    <cacheField name="CODIGO AUDITORIA SEGÚN PAD DE LA VIGENCIA" numFmtId="0">
      <sharedItems containsMixedTypes="1" containsNumber="1" containsInteger="1" minValue="54" maxValue="524"/>
    </cacheField>
    <cacheField name="POLITICA DE MIPG" numFmtId="0">
      <sharedItems count="16">
        <s v="No aplica"/>
        <s v="Gobierno Digital"/>
        <s v="Trámites"/>
        <s v="Control Interno"/>
        <s v="Atención a la ciudadanía"/>
        <s v="Transparencia"/>
        <s v="Fortalecimiento organizacional"/>
        <s v="Defensa Jurídica"/>
        <s v="Talento humano"/>
        <s v="Direccionamiento estrategico"/>
        <s v="Participación ciudadana"/>
        <s v="Gestión del conocimiento y la innovación"/>
        <s v="Racionalización de trámites"/>
        <s v="Seguimiento y evaluación"/>
        <s v="Gestión Documental"/>
        <s v="Integridad"/>
      </sharedItems>
    </cacheField>
    <cacheField name="COMPONENTE " numFmtId="0">
      <sharedItems/>
    </cacheField>
    <cacheField name="AÑO VIGENCIA DEL PLAN" numFmtId="0">
      <sharedItems containsSemiMixedTypes="0" containsString="0" containsNumber="1" containsInteger="1" minValue="2017" maxValue="2020" count="4">
        <n v="2017"/>
        <n v="2018"/>
        <n v="2019"/>
        <n v="2020"/>
      </sharedItems>
    </cacheField>
    <cacheField name="HALLAZGO / BRECHA IDENTIFICADA / SITUACION IDENTIFICADA" numFmtId="0">
      <sharedItems longText="1"/>
    </cacheField>
    <cacheField name="CAUSA" numFmtId="0">
      <sharedItems longText="1"/>
    </cacheField>
    <cacheField name="ACTIVIDAD" numFmtId="0">
      <sharedItems longText="1"/>
    </cacheField>
    <cacheField name="PRODUCTO" numFmtId="0">
      <sharedItems containsBlank="1" longText="1"/>
    </cacheField>
    <cacheField name="FORMULA DEL INDICADOR" numFmtId="0">
      <sharedItems containsMixedTypes="1" containsNumber="1" containsInteger="1" minValue="1" maxValue="1" longText="1"/>
    </cacheField>
    <cacheField name="FECHA INICIO" numFmtId="0">
      <sharedItems containsDate="1" containsMixedTypes="1" minDate="2017-06-01T00:00:00" maxDate="2021-01-16T00:00:00"/>
    </cacheField>
    <cacheField name="FECHA FINAL" numFmtId="0">
      <sharedItems containsDate="1" containsBlank="1" containsMixedTypes="1" minDate="2018-12-01T00:00:00" maxDate="2021-12-21T00:00:00" count="62">
        <d v="2019-08-31T00:00:00"/>
        <s v="Sin informacion"/>
        <d v="2019-05-21T00:00:00"/>
        <d v="2019-12-22T00:00:00"/>
        <d v="2019-10-31T00:00:00"/>
        <d v="2018-12-01T00:00:00"/>
        <d v="2020-03-01T00:00:00"/>
        <d v="2019-12-01T00:00:00"/>
        <d v="2019-12-31T00:00:00"/>
        <d v="2019-11-30T00:00:00"/>
        <d v="2020-04-25T00:00:00"/>
        <d v="2020-03-30T00:00:00"/>
        <d v="2020-07-01T00:00:00"/>
        <d v="2020-09-18T00:00:00"/>
        <d v="2020-12-10T00:00:00"/>
        <d v="2020-10-15T00:00:00"/>
        <d v="2020-04-15T00:00:00"/>
        <d v="2020-10-31T00:00:00"/>
        <d v="2019-05-30T00:00:00"/>
        <d v="2019-03-30T00:00:00"/>
        <d v="2019-04-30T00:00:00"/>
        <d v="2019-06-30T00:00:00"/>
        <d v="2019-07-30T00:00:00"/>
        <d v="2020-05-30T00:00:00"/>
        <d v="2021-01-31T00:00:00"/>
        <d v="2019-05-04T00:00:00"/>
        <d v="2020-12-30T00:00:00"/>
        <d v="2021-04-25T00:00:00"/>
        <d v="2020-06-30T00:00:00"/>
        <d v="2021-03-30T00:00:00"/>
        <d v="2020-07-30T00:00:00"/>
        <d v="2020-10-30T00:00:00"/>
        <d v="2020-09-30T00:00:00"/>
        <d v="2021-01-30T00:00:00"/>
        <d v="2020-08-30T00:00:00"/>
        <d v="2020-11-30T00:00:00"/>
        <d v="2021-06-20T00:00:00"/>
        <d v="2020-12-15T00:00:00"/>
        <d v="2021-08-20T00:00:00"/>
        <d v="2021-04-20T00:00:00"/>
        <d v="2021-09-30T00:00:00"/>
        <d v="2021-06-30T00:00:00"/>
        <d v="2021-01-29T00:00:00"/>
        <d v="2021-10-20T00:00:00"/>
        <d v="2021-08-30T00:00:00"/>
        <d v="2021-12-20T00:00:00"/>
        <d v="2021-06-28T00:00:00"/>
        <d v="2021-06-01T00:00:00"/>
        <d v="2021-02-15T00:00:00"/>
        <d v="2020-03-31T00:00:00"/>
        <d v="2020-12-31T00:00:00"/>
        <d v="2020-04-30T00:00:00"/>
        <d v="2020-05-31T00:00:00"/>
        <d v="2020-08-31T00:00:00"/>
        <d v="2020-07-31T00:00:00"/>
        <d v="2020-01-01T00:00:00"/>
        <d v="2021-01-01T00:00:00"/>
        <d v="2020-01-31T00:00:00"/>
        <d v="2020-02-01T00:00:00"/>
        <d v="2020-12-21T00:00:00"/>
        <m u="1"/>
        <d v="2019-12-30T00:00:00" u="1"/>
      </sharedItems>
    </cacheField>
    <cacheField name="FORMULACIÓN PLAN DE MEJORAMIENTO/ ACCIONES " numFmtId="165">
      <sharedItems count="2">
        <s v="SI"/>
        <s v="NO"/>
      </sharedItems>
    </cacheField>
    <cacheField name="INFORMACIÓN COMPLETA DEL PLAN DE MEJORAMIENTO/ ACCIONES" numFmtId="165">
      <sharedItems count="2">
        <s v="SI"/>
        <s v="NO"/>
      </sharedItems>
    </cacheField>
    <cacheField name="SEGUIMIENTO" numFmtId="0">
      <sharedItems containsBlank="1" count="421" longText="1">
        <s v="Se formula y oficiliza la matriz de seguimiento con instructivo, asi mismo inicia su implementación a partir del mes de agosto de 2018. _x000a_"/>
        <s v="Durante reunión del dia 27 de agosto de 2018, se reasignan las responsabilidades relacionadas con la asistencia a los espacios de participación en el nivel local. "/>
        <s v="El diligenciamiento de la matriz de información de instancias de participación distrital y local es el insumo que permite consolidar la información para la elaboración de informes ejecutivos. Se desarrolla la estrategia en el marco del Plan de Acción 2018 ( 4 informes ejecutivos)._x000a_"/>
        <s v="Elaboración del Plan de Acción del Equipo de Participación Ciudadana 2018 en el que  se evidencia total coherencia entre la meta, el indicador y las acciones propuestas._x000a_"/>
        <s v="Informe de la Estrategia Integral de Rendición de Cuentas 2018 _x000a_Estado: Elaboración. _x000a_Informe I Rendición de Cuentas (Perdomo)_x000a_Estado: Revisión y pendiente de aprobación._x000a_Informe II Rendición de Cuentas (Sede Calle 61 - 11/12/2018)_x000a_ Estado: Revisión y pendiente de aprobación."/>
        <s v="Se realizó reunión donde se hizó sensibilización, información y redistribución de responsables para la participación en instancias locales (Se abordó la importancia de la asistencia y el manejo de información en los mismos - 27/08/2018). _x000a_Se realizó reunión donde se hizó sensibilización e informó sobre la importancia de la asistencia y el manejo de información en las diferentes instancias locales y distritales (29/11/2018)._x000a_Se realizó reunión de capacitación, asignación y definición de lineamientos de los responsables de las difernetes instancias de participación y socialización de la matriz de diligenciamiento de información (24/01/2019)._x000a_Implementación de la matriz de diligenciamiento de las instancias de particiapción locales y distritales."/>
        <s v="Elaboración, publicación y divulgación del documento del Plan Institucional de Particiapción Ciudadana que resume y consolida el direccionamiento de las actividades a realizar en las diferentes etapas de la gestión pública, el cual incluye el objetivo, el alistamiento institucional, la normatividad, los mecanismos de participación y los pasos a tener en cuenta en la realización de los diferentes ejercicios y/o mecanismos de participación ciudadana que se desarrollarán anualmente en la entidad._x000a_ _x000a_Elaboración, publicación y divulgación del Plan de Participación Ciudadana 2018 en el cual se establecieron las acciones y/o actividades de Particiapción Ciudadana que se realizarían durante el año._x000a__x000a_Elaboración, publicación y divulgación del Plan de Participación Ciudadana 2019 en el cual se establecerán las acciones y/o actividades de Particiapción Ciudadana que se realizarían durante el año."/>
        <s v="Se crea mesa de trabajo de transparencia y acceso a información pública en la Entidad, a la cuál asiste representantes de las diferentes áreas del Instituto, las cuáles se deben encargar de la publicación y monitoreo de la información a la ciudadanía relacionada en el link de transparencia, según lo establecido por la Oficina Asesora de Planeación mediante comunicación._x000a_ _x000a_Publicación y divulgación de documentación 2018 relacionada a Participación Ciudadana en la página web, esta información, se ha venido realizando según la Ley de Transparencia y Derecho al Acceso a la Información Pública (1712 de 2014)_x000a_ _x000a_La información que se encuentra publicada se encuentra en ánalisis y seguimiento por parte del Equipo de Participación Ciudadana con el fin de ordenar la información para que sea de fácil acceso y entendimiento por parte del ciudadano. "/>
        <s v="Los responsables de liderar la implementación de la política de Gobiero digital es el área de Sistemas según el artículo 2.2.9.1.3.4 del Decreto 1008 del 14 de junio de 2018._x000a__x000a_La publicación y divulgación de información en la página web se ha venido realizando según la Ley de Transparencia y derecho al Acceso a la Información (1712 de 2014)"/>
        <s v="Se elabora una propuesta de matriz de  seguimiento para la participación en instancias institucionales  locales y distritales que permita en su análisis generar la construcción de indicadores  en temas de participación ciudadana. _x000a_Esta en proceso de revisión, aprobación y formalización. "/>
        <s v="Actualización y oficialización del procedimiento GESTION INTERINSTITUCIONAL  E-PLA-PR-002 "/>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s v="Se pudo evidenciar la realización de capacitaciones del formato control en recepción de alimentos para el control  de la recepción de los alimentos."/>
        <s v="Se evidenció por medio de las actas de sustitución el reemplazo del menaje deteriorado."/>
        <s v="Se cierra la No conformidad, esto porque al revisar la evidencias se observa la actualización e implementación de procedimientos como también de acompañamiento   por medio de capacitaciones y seguimientos para mitigar el riesgo._x000a_"/>
        <s v="Se cierra esta No conformidad, porque al revisar las evidencias se observa que el área a trabajapara fortalecer las deficiencias en la implementación de la politica de gestión documental."/>
        <s v="Continúa sin cerrar, teniendo en cuenta que si bien se han generado lineamientos en cuanto a las diferentes actividades que se realizan desde esta área, las mismas no se registran de manera adecuada y oportunamente en el SIMI durante la vigencia 2018. Por otra parte, no se evidencian indicadores de gestión en la caracterización del proceso misional, lo que dificulta su aplicación."/>
        <s v="Al realizar el análisis de los soportes entregados por el área de Salud, se pudo constatar que desde el área se ha realizado la proyección de contratación de las auxiliares de enfermería, teniendo en cuenta la dinámica de cada una de las jornadas de trabajo de las unidades durante las vigencias 2018, 2019, no se pudo constatar la proyección de contratación vigencia 2020. De lo anterior se puede inferir que el área planea o proyecta un número de auxiliares de enfermería para contratar, pero está proyección no se cumple, desconociendo la operación de las unidades principalmente las UPIS de Internados. Se observa que el área ha trabajado en estar al día con la afiliación de los NNAJ de acuerdo a la base de afiliados o usuarios 2020 y a la base de datos de enfermería a agosto de 2020. Adicionalmente como lo describe la acción reformulada el área de Salud iba a realizar un estándar de atención por UPI para evaluar la pertinencia del personal de enfermería en las Upis Internados, para brindar atención las 24 horas el cual no fue anexado como evidencia y en visitas realizadas (Auditoría Especial UPIS) se pudo constatar que en las unidades de San Francisco, Normandía y Arcadia cuentan con solo una auxiliar para el día. _x000a_"/>
        <s v="Teniendo en cuenta que la acción correctiva señala el establecer un estándar propio para el IDIPRON frente a las necesidades de profesionales y que no se aportó como evidencia el documento correspondiente que permita eliminar la causa raíz identificada, se mantiene abierta la Observación. Es importante que se agilicen las acciones que permitan la elaboración y formalización del documento estándar, para que se cumpla dentro de los tiempos definidos en el plan de mejoramiento, más aún, cuando es una acción reformulada y que obedece a un hallazgo de la vigencia 2017."/>
        <s v="Al verificar y realizar análisis de la información soportada, se identifica que desde el Área Sicosocial se cumple con seguimientos y acompañamientos periódicos a las acciones realizadas por los equipos psicosociales asignados a las UPIS, a pesar de que se confirma que en el contenido de las actas se verifican las valoraciones psicosociales, no se evidencia aplicación de un indicador que permita medir la oportunidad y cumplimiento en la realización de dichas valoraciones respecto a una línea base. De otra parte, se reconoce la gestión adelantada para la construcción de los indicadores propios del Área, pero no se aportan evidencias de su formalización, implementación y seguimiento, que permitan validar la acción de corrección planteada para subsanar el hallazgo. Es de anotar que la no conformidad hace referencia a que las valoraciones iniciales no se realizan de manera oportuna y al verificar la base de datos del reporte SIMI, se corrobora que existen NNAJ sin registro de valoración psicosocial, además en acta del 10/09/2020, suministrada por el Área Sicosocial se registra que se encuentra en desarrollo un plan de contingencia para realizar las valoraciones psicosociales pendientes. "/>
        <s v="De acuerdo con el instructivo del formato Hoja de Vida de Indicadores, en la formulación de los indicadores falta diligenciar: el plazo de cumplimiento, ODS al que aplica, componente del PND al que aplica, componente de políticas públicas, componente del PDD al que aplica, proyecto de inversión y la meta asociada. Igualmente, los indicadores no se encuentran oficializados. Por consiguiente, los indicadores no tienen monitoreo de seguimiento._x000a_Efectivamente, las Áreas han realizado la acción inicial en cuanto a la formulación de los indicadores de gestión; Sin embargo, la acción reformulada, oficializar los indicadores de gestión y aplicarlos no se ha cumplido."/>
        <s v="Continua sin cerrar teniendo en cuenta que si bien, se han adelantado acciones tenientes al mejoramiento en la parametrización del sistema de información misional SIMI, la información respecto a los seguimientos que realiza el área se encuentra desactualizada, razón por la cual se hace necesario continuar con la implementación de acciones de mejora a fin de garantizar una información veraz y oportuna."/>
        <s v="Si bien es cierto, se evidencia que el Área de Salud con el componente de mitigación ha venido trabajando en la construcción de la Ruta de Atención en el modelo de operación del componente de mitigación, en ningún documento soportado como evidencia se observa el mecanismo de medición de resultados, elemento importante para poder realizar seguimiento a la gestión del componente."/>
        <s v="Desde la Subdirección Técnica de Métodos se han venido adelantando acciones de coordinación y seguimiento a las actividades desarrolladas por las Áreas de Derecho en los diferentes Contextos a través de Comités que abordan temas administrativos y misionales orientados al fortalecimiento del modelo pedagógico. Así mismo, se incluye la directriz en el Instructivo “Comités Misionales M-MEX-IN-003” de la remisión de las actas que se generen de los comités misionales de la SE3. Se recomienda que estos ejercicios de articulación, acompañamiento y coordinación a través de los comités realizados por la Subdirección Técnica de Métodos, se mantengan de manera periódica y que no vayan a quedar supeditados únicamente a la coyuntura por la emergencia sanitaria."/>
        <s v="En el informe entregado por la Subdirección de Métodos no se relaciona la fecha de suscripción y el objeto contractual. Se verifica el link de transparencia y acceso a la información pública en la página web IDIPRON, sin embargo, la información reportada sobre la ejecución de contratos está hasta el mes de agosto. En consecuencia, no es claro cuántos contratistas tiene el Área Espiritualidad y cuál es el equipo del Área Sociolegal y si tienen contrato vigente. Aunado a lo anterior, no es posible corroborar si la información relacionada con la ejecución de los contratos se encuentra actualizada en el Secop II. "/>
        <s v="En el presente hallazgo no  se  soporta cumplimiento a la oficialización de indicadores de gestión."/>
        <s v="Se evidencia el avance en el cumplimiento de la acción de mejora, sobre el registro detallado en el sistema de información misional-SIMI- y la orientación y atención jurídica. Igualmente, se observa el registro actualizado en el sistema de información misional-SIMI."/>
        <s v="Se verifica el avance en la actualización y formulación de procedimientos para realizar el seguimiento al egreso de los NNAJ. Se identifican aspectos que permiten generar estrategias de mejora para fortalecer el proceso de egreso y seguimiento."/>
        <s v="Aunque la auditoria se realizó en el 2018, el plan de mejoramiento se envio en el mes de marzo de 2020"/>
        <s v="La auditoria se realizó en el 2018 yel plan de mejoramiento se envio en el mes de marzo de 2020"/>
        <s v="Se realizó seguimiento al Plan Anual de Adquisiciones de manera periódica, con el fin de mejorar la aejecución oportuna de los recursos"/>
        <s v="Se emitieron informes mensuales de seguimiento por parte del Área de Tesorería para la revisión detallada por proyecto de inversión de la no ejecución de PAC a Gerentes y Administradores de Proyectos de Inversión"/>
        <s v="Se puso en marcha un diseño de medición y monitoreo de indicadores de efectividad de la gestión misional del IDIPRON para dar inicio a la medición de la evolución en términos de impacto"/>
        <s v="Se suscribió el contrato número 0872 de 2019 relacionado con la adquisición, recarga, mantenimiento preventivo, correctivo, instalación y señalización de extintores nuevos "/>
        <s v="Se realiza seguimiento y control a través de visitas frecuentes con el fin de detectar posibles eventualidades  técnicas y logísticas para realizar la intervención adecuada"/>
        <s v="Sin avance"/>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 &quot;"/>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_x000a__x000a__x000a__x000a_"/>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
        <s v="Se oficializa en el Manual de Procesos y Procedimientos el formato &quot; EVALUACIÓN POR LA DIRECCIÓN DEL SISTEMA DE GESTIÓN DE SEGURIDAD Y SALUD EN EL TRABAJO (SG-SST)-A-GDH-FT-038&quot; el cual entra en vigencia a partir del 07/02/2020"/>
        <s v="Se oficializa en el Manual de Procesos y Procedimientos el formato &quot; EVALUACIÓN POR LA DIRECCIÓN DEL SISTEMA DE GESTIÓN DE SEGURIDAD Y SALUD EN EL TRABAJO (SG-SST)-A-GDH-FT-038&quot; el cual entra en vigencia a partir del 07/02/2021"/>
        <s v="Esta acción se cerró por parte de la Oficina de Control Interno en el  seguimiento reportado el 16 de marzo del 2020, argumentando lo siguiente:_x000a__x000a_&quot;Se cierra la no conformidad, ya que de acuerdo a las evidencias suministradas se realizaron jornadas de rendición de cuentas, es importante tener encuenta a todas las sedes y que este proceso es permanente&quot;"/>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_x000a__x000a_Teniendo en cuenta que se presentaron los soportes que se encontraban pendientes respecto a los seguimientos realizados con anterioridad; sin embargo, es importante que se atiendan las recomendaciones descritas que favorezcan la gestión del Área en torno a los procesos formativos de los NNAJ"/>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_x000a_Se definé responsable y dependencia encargadas de la expedición y firma de las constancias, se genera plantillas de las mismas."/>
        <s v="No es posible dar cierre a la observación en cuanto no se evidencia en SIMI la creación del módulo para registrar la  información propia del Área de Educación, que facilite entre otros, el seguimiento a su gestión."/>
        <s v="Si bien es cierto, se evidencia la gestión adelantada  para la parametrización en SIMI de los cursos de corta y larga duración por parte del Área, no se da cierre a la observación dado que al no contar con la parametrización en el aplicativo de los cursos en mención, no es posible determinar la asistencia de los jóvenes por programa de formación, generando dificultad en el análisis de la gestión y de la efectividad de las acciones propias del Área. "/>
        <s v="Se aportan evidencias de las reuniones con padres de familia en las que se registra la retroalimentación realizada respecto al proceso académico de los NNAJ, tanto para la modalidad externado como internado._x000a_Se recomienda mantener estos ejercicios de retroalimentación periodica con padres de familia, teniendo en cuenta  estrategias que garanticen que la cantidad de asistentes a las reuniones sea proporcional a la cantidad de NNAJ que se encuentran vinculados al proceso académico. "/>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_x000a_Se evidenció avances en el tema de la demarcación de los espacios físicos en los temas de iluminación y ventilación solo se pudo evidenciar en el aula taller de joyas en la 32, no se pudo observar avances en las UPIS de Arborizadora y Molinos ya que el área soportó memos donde sustentan el cierre de las mismas"/>
        <s v="Se evidencian avances en jornadas de contextualización en las denominaciones y alcances de los cursos de corta y larga duración, además se evidencia el formato MATRÍCULA CURSOS CORTA Y LARGA DURACIÓN CÓD.M-MED-FT-018 ajustado a la denominación de los cursos mencionados, pero aún no se tiene parametrizado en el aplicativo SIMI las horas de duración de los cursos, lo que representa dificultades en la expedición de las constancias; por tal razón las acciones realizadas no son suficientes para lograr la coherencia en la información generada en relación a los cursos."/>
        <s v="Si bien es cierto, se evidencian avances en la gestión para la construcción de indicadores de gestión del Área, se mantiene abierta la No Conformidad en tanto no se incluyan en la caracterización del Proceso Misional los indicadores propios del Área de Derecho evaluada, que permitan la medición y análisis a la gestión del área. "/>
        <s v="Se conoce Resolución 485 de 2018 en la que se reasigna y definen las funciones específicas del área de Educación en el IDIPRON. "/>
        <s v="Se conocen las actas de las reuniónes mencionadas en las que se realiza capacitación en temas relacionados con las Tablas de Retención Documental y marco normativo. "/>
        <s v="Se conocen las actas de las reuniónes mencionadas en las que se realiza capacitación en temas relacionados con las Tablas de Retención Documental y marco normativo referente a conservación documental. "/>
        <s v="En acta de reunión del 09 de marzo de 2019 se da orientación frente al correcto y oportuno diligenciamiento de formatos y se hacen recomendaciones particulares frente a cada uno de ellos en garantía de la conservación de la información. "/>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_x000a__x000a_El área aportó las actas de seguimiento y control de inspección de seguridad y elementos de protección realizada el año pasado y algunas de esta vigencia en la UPIS La 32, Perdomo, La Favorita y Bosa, como también capacitaciones evidenciándose un trabajo para mitigar el riesgo."/>
        <s v="Se da cierre a la No conformidad, dado que las evidencias aportadas dan cuenta del proceso de elección de representantes estudiantiles realizado en diferentes Unidades de Protección Integral."/>
        <s v="En  primer seguimiento se reporta  que faltan dos denuncias ante Fiscalía por presunto A.S. en los casos de NNAJ activos en el IDIPRON. Para el segundo  seguimiento, se evidencia mediante oficio 2019IE7388 de 2019, el establecimiento de denuncia ante fiscalía para uno de los dos casos de NNA pendientes por presunto A.S. Para el otro caso, se recibe correo electrónico informando que no se establece denuncia por presunto A.S., por  cuanto a la fecha la NNA se encuentra egresada del Instituto (verificado en SIMI) y de acuerdo con reporte del equipo psicosocial de la UPI donde se encontraba vinculada no se encontraron situaciones de vulneración y/o amenaza de derechos que dieran lugar a reporte ante la autoridad competente._x000a_El equipo de seguimiento al egreso adelanta las acciones de verificación de derechos de la NNA, a fin de dar cumplimiento a la garantía de derechos.    "/>
        <s v="Se adelanta informe de egresos de las vigencias 2017 - 2018 y 2019 con base en la información registrada por el Área Socio legal. Es necesario un informe de egresos sustentado en los datos de SIMI para dar cumplimiento a la acción de mejora. . _x000a__x000a_Se evidencia cumplimiento al  informe de seguimiento al egreso; de la misma la oficialización de documentos para hacer seguimiento efectivo al egreso;  oficio remisorio con solicitud de verificación de quienes fueron egresados."/>
        <s v="* Se evidencia mediante correos electrónicos y construcción de bases de datos la verificación de antecedentes institucionales en el ICBF durante ingreso y permanencia._x000a_* Se evidencia la modificación de procedimiento SEGUIMIENTO A LA INASISTENCIA_x000a_TEMPORAL Y/O AL EGRESO DE NNAJ  "/>
        <s v="Se verifica en la ruta: http://intranet.idipron.gov.co/index.php#276-documentos-internos la construcción y oficialización del documento interno &quot;PROTOCOLO DE ATENCIÓN CON ENFOQUE PREFERENCIAL Y DIFERENCIAL A-ACI-IN-001&quot;"/>
        <s v="Se evidencia la actualización del Proceso Misional: Modelo Pedagógico en la que se incluye la batería de indicadores de las áreas de derechos. "/>
        <s v="Se evidencia reporte de evidencias frente acciones de mejora formuladas en plan de mejoramiento de la auditoría regular al Área Socciolegal de la vigencia 2017 "/>
        <s v="Se procede a cerrar hallazgo, teniendo en cuenta que durante el año 2019 se evidenció la publicación mensual de los Informes Financieros, de conformidad con la normatividad vigente."/>
        <s v="El instituto contrató el avalúo para los bienes inmuebles, con base en cuyos resultados se actualizaron los valores correspondientes, para los saldos iniciales del año 2019, primer año de aplicación del Régimen de Contabilidad establecido mediante Resolución 533 de 2015.  Por tal razón se da por cerrado este hallazgo."/>
        <s v="No se evidencia avance en la creación o actualización de documentos SIGID relacionados con la aplicabilidad de las normas y políticas contables vigentes y que garanticen un adecuado flujo de información al área Contable."/>
        <s v="Se observa, con relación al saldo mencionado de $2.529.217,60, se evidencia que fue retirada de las cuentas de orden, de acuerdo con lo aprobado en Comité de sostenibilidad. De igual manera se observa avance en el proceso para depuración de los saldos de acreedores con más de cinco años de antigüedad, de acuerdo con la Resolución Interna No. 916 de 2019, proyectada de acuerdo con Información proveída por Tesorería, sin embargo, no se evidencia a la fecha, depuración de dichos saldos. A pesar de dichos avances, continúan las falencias en cuanto a las conciliaciones de saldos en operaciones recíprocas."/>
        <s v="De manera posterior al Informe de Auditoría Preliminar, se pudo evidenciar por parte de la Oficina de Control Interno, que el contrato de Avalúo se adjudicó en la segunda quincena de diciembre y se ejecutó de manera ágil, logrando tener los resultados sin que hubiera retrasos en la información financiera."/>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s v="Se adelantarón las 2 capacitaciones y actualizaciones en temas de contratación estatal por semestre a los abogados de la oficina asesora jurídica, con temas como la Ley 80 de 1993 y Ley 1150 de 2007, exigencia de garantías contractuales.  "/>
        <s v="Se realizarón los 4  seguimientos trimestrales planeados a los procesos de incumplimiento radicados en la Oficina Asesora Juridica, evaluando causas, sanciones y la eficacia de los procesos adelantados cumpliendo así con el 100% de esta acción."/>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s v="Desde la Gerencia del Proyecto se realizaron seguimientos a traves de un cuadro de control a los contratos de bienes y servicios asignados para supervisión con recursos del Proyecto de Inversión 1104"/>
        <s v="Se gestionó con Desarrollo Humano taller sobre la contratación estatal, como gestión de pagos y garantías"/>
        <s v="Se adelantaron las 2 capacitaciones y actualizaciones en temas de contratación estatal por semestre a los abogados de la oficina asesora jurídica, con temas como la Ley 80 de 1993 y Ley 1150 de 2007, exigencia de garantías contractuales"/>
        <s v="Se  revisó y ajustó Procedimiento SALIDAS PEDAGÓGICAS Y EVENTOS CON NIÑOS(AS), ADOLESCENTES, JÓVENES Y FAMILIAS  código M-MES-IN-002"/>
        <s v="En coordinación con el área de Capacitación y Bienestar se realizó la inscripción del curso  virtual &quot;contratación estatal &quot;, dictado por la Veeduría"/>
        <s v="Se realizaron dos capacitación con Desarrollo Humano / Capacitaciones, como evidencia se aporta las presentaciones socializadas con los y las funcionarios."/>
        <s v="Se realizan las 2 capacitaciones y actualizaciones en temas de contratación estatal por semestre a los abogados de la oficina asesora jurídica, con temas como la Ley 80 de 1993 y Ley 1150 de 2007, exigencia de garantías contractuales.  "/>
        <s v="Se adelantarón las 2 capacitaciones dando cumplimiento al 100% de lo consignado en el plan de mejoramiento."/>
        <s v="Desde la Subdirección de Métodos se remitió a la Subdirección técnica de Desarrollo  Humano - Área Bienestar y capacitación el listado de las personas a capacitar y a su vez a través de está área se gestionó el taller dictado por el área de Almacén e inventarios"/>
        <s v="Se adelantaron las gestiones a fin de realizar el ajuste al TRÁMITE DE PÓLIZA DE SEGUROS ANTE DECESOS DE LOS NIÑOS, NIÑAS, ADOLESCENTES Y JÓVENES- M-MSL-PR-004"/>
        <s v="Se estableció en los estudios previos las cantidades estimadas de los bienes que se pretende contratar de acuerdo a las compras historicas de la entidad y el numero de NNAJ que se beneficiaran con la compra. "/>
        <s v="Se estableció en los contratos de suministro la necesidad de los elementos adquiridos para uso de los beneficiarios en las Unidades de Protección Integral"/>
        <s v="Desde la Subdirección de Métodos se asignó un profesional para realizar las visitas  a las Unidades de Protección Integral para verificar el correcto diligenciamiento y actualización de los formatos destinados al control de los elementos de consumo que se encuentran en las UPI"/>
        <s v="Se adelantaron los seguimientos bimestrales conforme a lo planeado, a los procesos contractuales radicados por la Oficina Asesora Juridica."/>
        <s v="Se adelantaron las gestiones a fin de realizar el ajuste al TRÁMITE DE PÓLIZA DE SEGUROS ANTE DECESOS DE LOS NIÑOS, NIÑAS, ADOLESCENTES Y JÓVENES- M-MSL-PR-004, incluyendo en el procedimiento la condición  numeral 3,5"/>
        <s v="Durante la vigencia 2019 se realizaron  mesas de trabajo con las diferentes áreas y contextos,  para realizar la modificación de los formatos, los cuales fueron formalizados en la vigencia 2020"/>
        <s v="Durante la vigencia 2020 se adelantaron acciones de verificacion para el ingreso a la capacitación y formato Código A-GDH-FT-010"/>
        <s v="Se adelantaron todos los procesos y las mesa técnicas a través de los comtés estructuradores para establecer con precisión las condiciones contractuales"/>
        <s v="Se oficializa ENTREGA DE ELEMENTOS DE CONSUMO A NNAJ -M-MEX-FT-016, en el cual se optimizaron  los formatos de  entrega de vestuario y aseo personal"/>
        <s v="Se adelantarón las 24 capacitaciones y actualizaciones bimestrales a los supervisores del Instituto, con normatividad para fortalecer los proced. y seguim. técnicos, adminsitrativos y jurídicos"/>
        <s v="Desde la supervisión del contrato se remitió un correo a la Oficina asesora Juridica, para verificar el posible incumpliemiento y presentar el caso a Comité de Contratación"/>
        <s v="Se elaboró concepto frente a la invitación en la mínima cuantía con fecha de radicado 12 de agosto de 2020 bajo el radicado 2020IE5742"/>
        <s v="Se verifica la idoneidad de los contratistas por CPS del instituto según el flujo que se encuentra en la parte inferior de este documento firmada por cada uno de los que hace parte del proceso."/>
        <s v="La Subdirección de Métodos emitió un  memorando dirigido a   Responsables de Upis, áreas y grupos internos de trabajo, indicando directrices implementar para salidas pedagógicas"/>
        <s v="Se emite concepto jurídico por parte de la OAJ donde se aclara el tema y se remite a las Subdirecciones del IDIPRON y a los jefes de área."/>
        <s v="Todos los abogados del área contractual de la OAJ tienen sus antecedentes disciplinarios."/>
        <s v="La entidad en la actualidad realiza toda su contratación bajo la plataforma SECOP II, por lo tanto todos los procesos serán públicados automáticamente."/>
        <s v="Se adelantarón las 24 capacitaciones y actualizaciones semanales por la OAJ a los supervisores del Instituto, con la normatividad, procedimientos y seguimientos técnicos, adminsitrativos y jurídicos"/>
        <s v="Los profesopnales del componente de Nutrición del área de Salud, realizarón las  revisiones, ajustes  de la documentación que soporta la ejecución de la Política Pública de Seguridad Alimentaria"/>
        <s v="Desde la Subdirección de Métodos se formularón  los indicadores de gestión que responden a la acción de mejora, y en mesas de trabajo se dedinieron las fuentes de información y forma de medición"/>
        <s v="Se forataleció al equipo asignando la actividad del tamizaje nuticional a las enfermeras de cada UPI, tal como se estableció en el Manual de vigilancia Nuticional"/>
        <s v="Se impartieron lineamientos a los abogados de la OAJ según la normatividad cuales son los doc.de los procesos de contratación que deben ser publicadosen la plataforma SECOP II. "/>
        <s v="Se aplico el formato A-GCO-FT-001- ACTA DE INICIO, en el cual se señala la fecha de afiliación  a la ARL, que entro en vigencia el 21/01/2019, y se dio continuidad al mismo"/>
        <s v="Se comunicó  mediante correo electrónico y oficios a todos los supervisores de contratos el no ejercer obligaciones antes de la suscripción del acta de inicio."/>
        <s v="Se verificó por parte de los supervisores el cumplimiento de obligaciones contractuales, la correcta firma del acta de inicio y registro presupuestal."/>
        <s v="Se oficializa el formato CONTROL DE ESPACIOS DE ALMACENAMIENTO TEMPORAL M-MEX-FT-026 el día  30/12/2019 fue publicado en la página web del Instituto"/>
        <s v="Se realizó capacitaciones a los responsables de a UPI frente al manejo de la herramienta virtua con entrada y salida de alimentos en Upis"/>
        <s v="Por parte del Subdirector de la Subdirección Técnica de Desarrollo Humano se ha emitido tres comunicados aclarando las bases que fundamentan la directriz de entrega de alimentos en las UPI así:_x000a__x000a_2017EE1508: Remitido a la Personería de Bogotá._x000a_2018IE21 Directriz sobre alimentos remitida a las Unidades de Protección Integral._x000a_2018IE5838 Entrega de aimentos en las UPI dirigido a Unidades de Protección Integral, Subdirector Operativo y Economato._x000a__x000a_Estos lineamientos fueron desconocidos por los veedores de la Personería que realizó el seguimiento, sin embargo las directrices continúan vigentes en el Instituto, estableciendo que:_x000a_1. Bajo el modelo pedagógico de atención e intervención, los educadores (que incluyen personal de cocina) que trabajan en la misionalidad y está en constante acompañamiento a los NNAJ recibirá unicamente el apoyo alimentario ALMUERZO, y los educadores que acompañan en la noche a los NNAJ recibirán solamente el apoyo cena y el apoyo alimentario desayuno._x000a_2. Desde el mes de agosto de 2017 se realiza programación de alimentos por parte del Centro de Acopio de acuerdo al reporte PENTAHO que será el único medio oficial para el cálculo de alimentos y posterior envío de los mismos a las UPIs._x000a_3. En el mes de marzo de 2018 e oficializó el procedimiento A-GDH-PR-006 &quot;Abastecimiento de alimentos Cenrtro de Acopio&quot;en el cual se menciona cada una de las etapas que involucra el proceso de administración y distribución de alimentos en el IDIPRON."/>
        <s v="Sin informacion"/>
        <s v="Pendiente de formulacion de plan de mejoramiento"/>
        <s v="Pendiente informacion relacionada con la formulacion y el seguimiento"/>
        <s v="Pendiente formulacion"/>
        <s v="Persiste el incumplimiento de la norma. Lo anterior debido a que durante la vigencia 2018 y 2019 no se actualizo la Política de comunicaciones del Idipron."/>
        <s v="Si bien, se evidencia el avance en la actualización del Plan de Comunicaciones del Instituto, no se realizó su actualización durante la vigencia 2019, como se formuló en plan de mejoramiento, así mismo este documento no menciona los lineamientos para el desarrollo de la Política de Comunicaciones, documento que también continua sin actualizar. Por tal razón, persiste el incumplimiento y el hallazgo continua sin cerrar."/>
        <s v="Revisadas las publicaciones del plan de acción y sus seguimientos en la página web del Instituto, se observa que persiste la debilidad, por esta razón continua sin cerrar."/>
        <s v="Continua sin cerrar, toda vez que si bien, se observa la actualización de la caracterización del proceso de Comunicaciones en la vigencia 2018, una vez verificados los indicadores, estos no permiten medir el grado de cumplimiento del área respecto a metas planeadas, esto con el fin de identificar falencias y establecer mejoras para el cumplimiento de su gestión y su objetivo."/>
        <s v="Continua sin cerrar, teniendo en cuenta que no se evidencia su cumplimiento durante la vigencia 2019 y a la fecha de la presente auditoria."/>
        <s v="El proceso no ha reportado la formulación de acciones de mejoramiento para subsanar los hallazgos identificados. Se remite informe definitivo el "/>
        <m/>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Con las evidencias suministradas se da cuenta de las acciones realizadas por parte del Área Psicosocial para la gestión en la implementación de los formatos valoración sicosocial y consulta social en domicilio en el Sistema de Información Misional –SIMI-, cumpliendo con la acción correctiva planteada, no obstante, la causa identificada para la Observación plantea la imposibilidad del registro de estos instrumentos en el Sistema de Información Misional, por lo que la gestión adelantada por el Área Sicosocial con las acciones y el suministro de información no es suficiente y efectiva para subsanar el hallazgo, pues aún se mantiene el registro de valoraciones iniciales y consultas sociales en domicilio en base de datos que no se encuentran oficializadas y parametrizadas en la herramienta SIMI,"/>
        <s v="Si bien es cierto, se evidencia la construcción del documento que establece la ruta para la formulación del PAIF, aún no ha sido formalizado para su implementación,"/>
        <s v="Se formuló plan de mejoramiento en junio 2020, a la fecha no se ha reportado seguimiento."/>
        <s v="Teniendo en cuenta los soportes se puede inferir que el formato de ACCIONES DE ENFERMERIA M-MSD-IN-026 versión 01, cuyo objetivo es “Brindar lineamiento frente a las acciones que debe desarrollar el equipo auxiliar de enfermería en la atención de los niños, niñas, adolescentes y jóvenes (NNAJ) del IDIPRON, mediante el acompañamiento, atención básica en primeros auxilios, gestión y direccionamiento, con el fin de brindar una atención integral en salud”; es importante identificar el tipo de documento, si es instructivo o procedimiento en el manual de procedimientos se encuentra ubicado en instructivos pero al abrir el archivo no se enuncia, se sugiere incluir esta información, en este documento en la descripción en el punto tres se puede identificar el tiempo del diligenciamiento del formato para las UPIS con mayor demanda de atención “registraran inicialmente la información básica de NNAJ (Nombres y Documento) la información en el formato registro Diario de Enfermería y el diligenciamiento de la otra información se realizará en las horas de la tarde antes de finalizar la jornada laboral”"/>
        <s v="Se pudo verificar en el Manual de primeros auxilios para la Atención de los NNAJ, el cual entró en vigencia el 14/09/2020 en el ítem 3.2.1 la descripción de los elementos del botiquín de acuerdo a la resolución 705 de 2007. Teniendo en cuenta que en la acción formulada debía aclararse en el Manual de primeros auxilios la diferencia de contenido del botiquín de las enfermerías y el botiquín general esto no fue incluido se recomienda realizar la actualización del Manual e incluirle está aclaración"/>
        <s v="No se pudo evidenciar un documento donde esté estructurado el estándar de atención por UPI, donde_x000a_se evalúa la pertinencia de personal de enfermería en la UPI Internado para brindar atención las 24 horas."/>
        <s v="Luego de verificar los soportes entregados por el Área de Salud, se evidenció que_x000a_el área trabajó en la construcción y oficialización del formato CONTROL DE ESPACIOS DE_x000a_ALMACENAMIENTO DE ALIMENTOS TEMPORAL M-MEX-FT-026 éste se encuentra oficializado_x000a_desde el 16/12/2019; de acuerdo a la acción formulada la cual era implementar el formato y cuyo objetivo es_x000a_el de verificar en línea la actualización de los saldos de alimentos, la Oficina de Control Interno sugiere como mecanismo de control y complemento a éste, continuar con el kardex en físico dado que este “kardex” en formato digital tiene mayor riesgo de ser manipulado afectando la efectividad del instrumento."/>
        <s v="Al analizar las evidencias entregadas por el Área de Salud, se pudo observar que para la primera acción, la cual es la socialización de los perfiles sanitarios por parte del Responsable del Área a través de comités con las diferentes Subdirecciones para dar a conocer el diagnóstico del perfil sanitario y los conceptos emitidos por la Secretaria de Salud a los servicios de alimentación de las unidades así como el grado de prioridad frente a las necesidades de mantenimiento, el soporte que suministraron fue la imagen de un correo donde se comparte la información referente al diagnóstico del perfil sanitario y los conceptos emitidos por la Secretaria de Salud, pero no soportaron actas de dichos comités para evidenciar que se realizó la socialización y que de esta se establecieron compromisos, al confrontar con el procedimiento en el cual se estableció en la responsabilidad “3.2.2 Es responsabilidad del Profesional de Calidad y seguridad alimentaria entregar copia del Acta de Perfil sanitario según corresponda en cada unidad/ dependencia y/o compartir mediante Google drive (carpeta creada por el profesional de calidad y seguridad alimentaria)”, esto no asegura que la información compartida realmente sea conocida por las áreas para que tomen acciones de mejora frente a las necesidades de mantenimiento, por otra parte soportaron el envío a la Subdirección de Métodos del Informe de Perfil Sanitario Servicios Economato y Panaderías del Idipron. Para la segunda acción la cual era crear el procedimiento del perfil sanitario se evidencia la creación del mismo con vigencia a partir del 04/06/2020, pero se observa que en las responsabilidades no se identifica en este cómo se van a establecer las alertas y el seguimiento por parte del área de salud-Calidad Alimentaria tal como quedo registrada en la acción 2. Cuyo objetivo era el procedimiento Perfil Sanitario para dejar claro cómo se establecen las alertas y el seguimiento por parte del área de salud-Calidad Alimentaria."/>
        <s v="Se observa porceso de acompañamiento que viene realizando el área de Educación para mitigar el riesgo y optimizar los insumos de los talleres y que otras UPIS puedan darle un uso adecuado"/>
        <s v="Se pudo constatar que el área realizó la oficialización del PEI y los proyectos Pedagógicos por UPI, y luego de realizarse la verificación de la réplica donde se evidencia que los centros de interés forman parte de los talleres vocacionales que desarrolla cada docente en ejecución del PEI de cada UPI, al ser parte de la metodología para facilitar la construcción de contenidos y facilidad de apropiación de los conocimientos por parte de los NNAJ, desarrollándose con una metodología lúdica y didáctica de los proyectos curriculares"/>
        <s v="Si bien se evidencia la gestión adelantada por el Área Psicosocial para la parametrización en SIMI de los formatos propios de su proceso en coordinación con la Oficina Asesora de Planeación –OAP- conforme a la acción correctiva planteada, aún no se encuentran implementados la totalidad de formatos del Área en el Sistema de Información y todavía se hacen necesarias actividades de articulación en el suministro y la actualización de información para el desarrollo del aplicativo, lo que indica que se requiere mantener acciones conjuntas con la OAP."/>
        <s v="Se evidencia el seguimiento a la realización de las acciones establecidas en los documentos oficializados del Área Psicosocial y que siendo susceptibles de que no se cumplan cabalmente dichas acciones por diferentes razones, se consideró como un riesgo de gestión evidenciado en el mapa de riesgos desde el cual se establecieron controles para mitigar su materialización; en el último seguimiento al mapa de riesgos de gestión se constató la aplicación de acción de contingencia ante la materialización del riesgo en una de las UPIS."/>
        <s v="Teniendo en cuenta la naturaleza de la No Conformidad en relación a la oportunidad de las remisiones interinstitucionales, su impulso y seguimiento, así como la acción correctiva que plantea la revisión de casos de NNA en comité misional ampliado y contexto pedagógico para la toma de decisiones, no es posible determinar la efectividad en las acciones tendientes a activación de redes institucionales y el abordaje de los casos en comités misionales ampliados, diferentes a los de unidad, conforme a las responsabilidades y funciones establecidas en el Instructivo Comités Misionales M-MEX-IN-003"/>
        <s v="De acuerdo con las evidencias se da cumplimiento a la acción de mejora, es decir, las capacitaciones al personal que se encuentra en las unidades de protección sobre situaciones de_x000a_vulneración de derechos de los NNAJ."/>
        <s v="Se analizaron las evidencias entregadas por el componente de Mitigación, observando que el área realizó dos reuniones y soportadas por actas para socializar el cronograma de mitigación el cual se comparte en DRIVE, y la segunda acta es donde se socializan las fichas de trabajo de acuerdo a los 5 equipos establecidos por el equipo de mitigación los cuales son: medicina alternativa, psicosocial, pedagógico, pedagógico-artístico y yoga, en esta misma reunión se establecen los criterios de trabajo donde se aclara que cada equipo cuenta con unas metodologías de trabajos independientes, pero a su vez son interdisciplinarias,"/>
        <s v="El área de Mitigación aportó las fichas técnicas de algunos talleres, evidenciándose que se encuentran en el formato oficial dando cumplimiento al Sistema Integrado de Gestión –SIGID. Se pudo observar en algunos soportes entregados que se encuentran incompletos en su diligenciamiento (falta de firmas o fechas), se recomienda tener en cuenta el diligenciamiento completo de los formatos, de acuerdo a la acción formulada y los soportes de las fichas técnicas en su formato"/>
        <s v="Se ha venido trabajando desde un rol de segunda línea de defensa en el seguimiento y monitoreo para poder minimizar los riesgos, asignado a un profesional el cual realiza el acompañamiento a las áreas a fin de tener en cuenta los riesgos identificados e incluirlos en los mapas de riesgos de Corrupción y de Gestión de las Áreas y contextos pedagógicos, definir con ellos las acciones para mitigar la materialización de los riesgos que fueron identificados en la auditoria y tener en cuenta otros posibles riesgos que puedan surgir en la gestión, adicionalmente es quien canaliza la información entre las áreas misionales y las Oficinas Asesoras de Planeación y Control Interno quienes participan en la formulación y seguimiento respectivamente."/>
        <s v="A la fecha no se encuentran oficializados los indicadores de Gestión, así como su aplicación."/>
        <s v="Se evidencia articulación con la OAP -  Estrategia Participación Ciudadana, para el registro y seguimiento a las convocatorias y asistencias a instancias de participacion, a través del diligenciamiento de una matriz con periodicidad de registro mensual; para el caso particular del Contexto Pedagógico Territorio se aportan muestras de actas y listados de asistencia de diferentes localidades y fechas, que coinciden con la información relacionada en la matriz de seguimiento.  "/>
        <s v="Si bien es cierto, se aportan muestras de formatos que son del  manejo del Contexto Pedagógico Territorio debidamente diligenciados,  los demás documentos suministrados como evidencia en cuanto a los seguimientos y las capacitaciones relacionados con el diligenciamiento de formatos  no son suficientes para determinar el cumplimiento de la acción mejora. "/>
        <s v="Las evidencias aportadas dan cuenta de seguimientos realizados al egreso de NNAJ, sin embargo no se observan las actas de egreso o reportes a partir del SIMI que permitan identificar o verificar la formalización de los egresos requeridos."/>
        <s v="Se evidencia realización de inventarios documentales, capacitación y visita de inspección por parte del Área de Administración Documental._x000a_Aunque se evidencia gestión a través de oficio de fecha  11 de julio de 2019 remitido al Área de Administración Documental, no se han realizado las transferencias del archivo que se encuentra en custodia del Contexto Pedagógico Territorio._x000a__x000a_Se recomienda continuar con la gestión ante el Área de Administración Documental para que  se realice en el menor tiempo posible la transferencia del archivo en cuestión. "/>
        <s v="Se verifica la construcción y/o actualización de siete documentos que describen las actividades de operación del Contexto Pedagógico Territorio. Los documentos verificados se encuentran ubicados en el Manual de Procesos y Procedimientos publicado en la página web de la Entidad,  http://intranet.idipron.gov.co/index.php#129-territorio "/>
        <s v="Si bien es cierto el indicador formulado y que se encuentra incluído en la Caracterización del Proceso Misional  da cuenta de los NNAJ que ingresan al Modelo Pedagógico a partir de las estrategias de focalización que se realizan desde el Contexto Territorio, no es suficiente  para medir la gestión del Contexto, pues desde este se desarrollan otras acciones además de la focalización,  tendientes al fortalecimiento de la presencia institucional en el territorio a través de procesos pedagógicos de tipo preventivo dirigido a los NNAJ, por lo que se considera importante establecer otros indicadores que permitan medir y evaluar de manera más amplia la gestión del Contexto de acuerdo a su alcance._x000a_Por otro lado, tampoco se evidencia en la hoja de vida del indicador presentada como evidencia, la medición y/o seguimiento realizado a la ejecución del mismo, lo que no ofrece información sobre la gestión del Contexto Territorio."/>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s v="Se ha realizado primer seguimiento al plan de mejoramiento"/>
        <s v="Observacionesa la última Formulación, allegada el 16 de Julio de 2020, pendientes por remitir por parte de la OCI. (Fecha Informe final: 10 de marzo de 2020; Fecha primera formulación: 27 de abril; segunda formulación: 12 de Junio; tercera y más reciente formulación: 16 de Julio)"/>
        <s v="Realizar revisió y modificación del procedimiento &quot;PROGRAMACIÓN, APERTURA Y LEGALIZACIÓN DE CAJAS MENORES&quot;"/>
        <s v="Hallazgo vencido"/>
        <s v="* Se aporta evidencia de correo electrónico remitido por el Área de Sistemas confirmando la realización de &quot;Backup en forma incremental y full a la carpeta compartida: Administración documental&quot; realizado durante el primer semestre de 2020, con el fin de resguardar la información que se digitaliza desde el Área, de acuerdo a lo solicitado por el Área de Administración Documental.   _x000a_Se recomienda mantener control periódico de la realización del backup de la información digitalizada y propia del Área . _x000a__x000a_* Se observa la elaboración y publicación del documento Diagnóstico Integral de Archivo, en el que se incluye preservación electrónica y digital a largo plazo. El documento se encuentra disponible en el Link de Transparencia http://www.idipron.gov.co/sites/default/files/docs/transparencia/gestiondocumental/diagnostico-integral-de-archivos-ajustes-2019.docx. _x000a_La elaboración del documento Diagnóstico Integral de Archivo, se ajusta a la estructura señalada en el formato del mismo nombre con código A-GDO-FT-008, publicado en el Manual de procesos y procedimientos. _x000a__x000a_* En cuanto al Plan de Preservación Digital a Largo Plazo, se observa su inclusión en el documento Sistema Integrado de Conservación, Cód. A-GDO-DI-007,  adoptado mediante Resolución interna 930 de 2019. El documento se encuentra publicado en el Link de Transparencia de la Entidad http://www.idipron.gov.co/sistema-integrado-conservacion, numeral 10.11.2_x000a__x000a_* Se evidencia la elaboración del procedimiento Reconstrucción de Expedientes, Cód. A-GDO-PR-003 y su publicación en el Manual de Procesos y Procedimientos de la Entidad."/>
        <s v="Se aportan evidencias de las convocatorias a mesas de trabajo mediante correos electrónicos en diferentes fechas durante el segundo semestre de 2020 para el desarrollo del aplicativo, sin embargo, no se aportan las actas y contenidos desarrollados en las mesas de trabajo que permitan realizar un análisis frente al estado y avance de las acciones de mejora del aplicativo en relación a la administración de las comunicaciones oficiales, por tal motivo se mantiene abierto el hallazgo.     _x000a_ "/>
        <s v="Se identificó a través de actas, la asistencia técnica brindada por el Área de Administración Documental a diferentes UPI´s para el alistamiento de los archivos de gestión y la solicitud de inventarios documentales a diferentes dependencias para verificación y gestión de transferencias. Es de anotar que estas asistencias técnicas se vienen adelantando desde vigencias anteriores conforme se ha registrado en  las verificaciones de seguimientos anteriores y a pesar de esto no se ha concretado a la fecha ninguna transferencia. Se mantiene abierto el hallazgo, pues con las acciones adelantadas no se ha logrado subsanar la situación encontrada. _x000a_Se recomienda revisar la efectividad de las acciones y gestiones adelantadas hasta el momento para identificar si se hace necesario la reformulación de la acción en aras de poder avanzar en la concreción de las transferencias documentales.  _x000a_"/>
        <s v=" _x000a_* No se observan evidencias de la adecuación de la bodega La Preflorida por parte del Área de Infraestructura,  que permitan corroborar la realización de las obras. _x000a_* Adquisición de estantería industrial, se soporta informe de seguimiento a la ejecución del contrato para la adquisición de estantería  e informe del proveedor, de los cuales se entiende que no se ha instalado la estantería y que se requiere prórroga para poder dar cumplimiento._x000a_* Adquisición de un sistema de monitoreo por parte del Área de Administración Documental, no se aportan evidencias de esta acción. _x000a_Por la falta de soportes no es posible determinar el cumplimiento o estado de avance en la  adecuación de los espacios destinados para la custodia y conservación de archivo, además los informes aportados dan cuenta que no se ha hecho la instalación del mobiliario requerido. "/>
        <s v="De acuerdo con las evidencias soportadas y la información publicada en el link de transparencia del Instituto numeral 10.6 Tablas de Retención Documental, se corrobora la actualización y adopción de las Tablas de Retención Documental a vigencia 2019, así como la inscripción en el Registro Único de Series Documentales -RUDS- "/>
        <s v="Se cumple con las actividades propuestas como acción correctiva, en cuanto a la elaboración de documentos tecnicos que incluyen los lineamientos para la conservación y preservación de la información física y digital (Plan de Conservación Documental y Plan de preservación digital a largo plazo, incorporados en el documento Sistema Integrado de Conservación -SIC- A-GDO-DI-007), los cuales incluyen cronogramas de actividades para su implementación y que de acuerdo a las evidencias soportadas, se vienen ejecutando en su  mayoría según los plazos de cumplimiento establecidos en los mismos, por lo tanto se da cierre a la No conformidad. _x000a__x000a_Es de anotar la importancia de mantener un seguimiento a la ejecución de los cronogramas de acuerdo a lo programado y contar con la participación activa de las demás áreas o dependencias diferentes a Administración Documental que son necesarias para el desarrollo de las actividades según su competencia, pues de lo contrario se tendría el riesgo de continuar incumpliendo los criterios normativos asociados a la conservación y preservación documental, así como de los lineamientos técnicos internos creados para su manejo._x000a_"/>
        <s v="Las acciones se formularon en el mes de marzo de 2020, pendiente por reportar seguimiento. "/>
        <s v="Se realizó II seguimiento el 17/12/2020. Luego de verificar el avance y la solicitud que realiza el proceso de ATC sobre el cierre de la observación se  manifiesta que en auditoria realizada a las UPIS y en la Auditoria de seguimiento al Proceso de ATC I sem de 2020, se evidenció que el manejo de la apertura a los buzones en las unidades no esta siguiendo de acuerdo al procedimiento vigente en el item  3.9 del &quot;Atención a requerimientos ciudadanos y denuncias por actos de corrupción a través del aplicativo Bogotá te Escucha&quot;. Por esto Continua abierta hasta que se soporte que la apertura de los buzones se esta realizando de acuerdo al procedimiento vigente."/>
        <s v="Se solicita el cierre de la  observación ya que teniendo en cuenta la estrategia utilizada desde el área  se observa  un aumento en  el diligenciamiento de las encuestas de satisfacción en el segundo semestre del año del 78%.de la siguiente manera: _x000a_* En el tercer trimestre, se diligenciaron 181 ecuestas de satisfacción y en el mes de octubre 103 como se evidencia en los informes (tercer trimestre y mes de octubre)  _x000a_Se realizó II seguimiento el 17/12/2020. Se realizó la validación de los soportes evidenciándose que se ha incrementado el diligenciamiento de la encuesta durante el segundo semestre del 2020.Por esta razón se da cierre a la observación."/>
        <s v="Se realizó II seguimiento el 17/12/2020. El proceso de ATC trabajó en el DOFA del área como soporte para que se realice el estudio de cambiar o trasladar el proceso de Atención al ciudadano en un proceso estrátegico la Oficina de control interno sugiere seguir trabajando para que este traslado o cambio se realice por esta razón continua abierta esta observació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Elaboración de los documentos  que informan al competente de las gestiones  realizadas por la Entidad, frente a la determinación del  traslado por no competencia, para el seguimiento de esta en caso de que la Entidad no dé respuesta al usuario._x000a__x000a_Se realizó II seguimiento el 17/12/2020. El proceso no ha presentado el seguimiento ante la Oficina de Control Interno del Plan de mejoramiento aprobado el 16 de Marzo de 2020."/>
        <s v="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 textos e iconos y señalización con apoyos gráficos,  en la Sede Calle 63, la cual se determinó como punto de atención ciudadana, priorizadas de acuerdo a lo dispuesto en la NTC 6047 de 2013. _x000a__x000a_* Instalación de horarios de atención en las entradas de los puntos de atención de la Sede Administrativa_x000a__x000a_Como evidencias el proceso de ATC entregó las adecuaciones realizadas  a la sede Calle 63, observadose que al parecer no se está teniendo en cuenta Norma Técnica Colombiana NTC 6047  para las adecuaciones que se están realizando esto porque se creó una oficina para la Atención al ciudadano pero se eliminó la sala de espera siendo esta fundamental para el ciudadano que llega a la sede a esperar ser atendido por las áreas que se encuentran alli incluido Atención al ciudadano. La Oficina de Control interno sugiere continuar con las adecuaciones atendiendo las recomendaciones realizadas por la Veeduria Distrital en  su informe realizado en el año 2019, por esta razón la No conformidad continua abierta."/>
        <s v="Se deja abierta porque a pesar que se ha venido realizando mejoras frente a la Infraestructura de las sedes, aún se está incumpliendo la  Política Publica Distrital de Servicio a la Ciudadanía Decreto 197 de 2014, la Ley 1421 de 1993, el Acuerdo 24"/>
        <s v="No se ha presentado plan de mejoramiento."/>
        <s v="Se verifica la publicación en el  Manual de Procesos y Procedimientos la actualización a la Política Gestión Documental A-GDO-DI-004, http://intranet.idipron.gov.co/index.php?option=com_dropfiles&amp;task=frontfile.download&amp;&amp;id=2276&amp;catid=134. _x000a_En el documento se incorporan elementos en alineación al Modelo Integrado de Planeación y Gestión.    _x000a__x000a_Nota: En la situación encontrada y las causas se hace mención del Decreto 5961 de 2019, pero el que corresponde es el Decreto 591 de 2018 &quot;MIPG&quot;, señalado en el informe de la visita del Archivo de Bogotá._x000a_"/>
        <s v="Se evidencia la creación del documento interno Tablas de Control de Acceso A-GDO-DI-005, publicado en el Manual de Procesos y Procedimientos, http://intranet.idipron.gov.co/index.php?option=com_dropfiles&amp;task=frontfile.download&amp;&amp;id=2278&amp;catid=134._x000a_  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Tablas de Control de Acceso -A-GDO-DI-005"/>
        <s v="Se evidencian avances en la construcción y consolidación de inventarios documentales, sin  embargo aún se encuentran pendientes por culminar inventarios del archivo de gestión del algunas áreas y unidades._x000a__x000a_"/>
        <s v="Se evidencia la creación del documento interno Modelo de Requisitos para la Gestión de Documentos Electrónicos - MOREQ - A-GDO-DI-006, publicado en el Manual de Procesos y Procedimientos, http://intranet.idipron.gov.co/index.php?option=com_dropfiles&amp;task=frontfile.download&amp;&amp;id=2279&amp;catid=134"/>
        <s v="Se evidencia la creación del documento interno Banco Terminológico de Series y Subseries Documentales - IDIPRON - A-GDO-DI-003, publicado en el Manual de Procesos y Procedimientos, http://intranet.idipron.gov.co/index.php?option=com_dropfiles&amp;task=frontfile.download&amp;&amp;id=2277&amp;catid=134_x000a_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Banco Terminológico de Series y Subseries Documentales - IDIPRON - A-GDO-DI-003."/>
        <s v="Se evidencia la actualización de las Tablas de Retención Documental a vigencia 2019, se encuentran en proceso de convalidación por el Consejo Distrital de Archivos para su aprobación y posterior adopción mediante acto administrativo por parte del Instituto para su implementación."/>
        <s v="Se evidencian avances para el desarrollo del registro de series documentales en el RUSD del Archivo General de la Nación, sin embargo no es posible realizar la gestión del registro hasta tanto no se cuente con  las TRD actualizadas y adoptadas formalmente por el Instituto._x000a__x000a_ "/>
        <s v="Se evidencian avances en el ajuste y consolidación de los inventarios documentales del FDA, en alineación con los criterios normativos, pero aún no se han culminado. En ese sentido, también se evidencian avances en ajustes a fichas de valoración documental y tablas de valoración documental, sin embargo al corte de seguimiento no se da cumplimiento en su totalidad. _x000a__x000a_"/>
        <s v="_x000a_No se han realizado todos los ajustes necesarios en relación al Fondo Documental Acumulado para que se hagan posibles las transfarencias Secundarias a la Dirección Distrital de Archivo de Bogotá._x000a__x000a__x000a_"/>
        <s v="No se han realizado todos los ajustes necesarios en relación al Fondo Documental Acumulado para que se hagan posibles las transfarencias Secundarias a la Dirección Distrital de Archivo de Bogotá, por lo tanto no se cuenta con información publicada en la página web de la Entidad en relación a dichas transfarencias."/>
        <s v="En cumplimiento del marco normativo se elabora el documento interno Sistema Integrado de Conservación -SIC - A-GDO-DI-007, adoptado mediante Resolución Interna 930 de 2019; se encuentra publicado en el Manual de Procesos y Procedimientos, además se ubica en el  Link de Transparencia de la página web de la Entidad http://www.idipron.gov.co/sistema-integrado-conservacion, numeral 10.11.2_x000a__x000a_"/>
        <s v="El documento  interno Sistema Integrado de Conservación SIC - A-GDO-DI-007, incluye los componentes Plan de Conservación Documental y Plan de Preservación Digital a Largo Plazo. "/>
        <s v="El Plan de Conservación Documental  incluído en el documento  interno Sistema Integrado de Conservación SIC - A-GDO-DI-007, desarrolla 6 estrategias, entre las cuales se encuentra la número 5 &quot; ORIENTAR ACCIONES DE PREVENCIÓN, MITIGACIÓN DE AMENAZAS Y_x000a_ATENCIÓN DE EMERGENCIAS, en cuyas actividades se contempla la articulación con el Plan de Emergencias del Área de Seguridad en el Trabajo. "/>
        <s v="El procedimiento fue oficializado por la entidad el 26 de junio y se encuentra en la pagina web de la entidad"/>
        <s v="Se viene realizando seguimientos a los planes de mejoramiento y se presentan al Comité Institucional Coordinación de Control Interno  con su avance y alertas de vencimiento"/>
        <s v="Las acciones establecidas se encuentran en proceso de ejecución"/>
        <s v="Se adelantaron las 2 capacitaciones previstas frente a pólizas"/>
        <s v="Se han enviado 4 medios visuales recordando el tema de las garantias contractuales"/>
        <s v="El formato de control de consumo de gas propano se encuentra ya subido en aranda para revisión de la OAP con el numero de caso 961"/>
        <s v="Se viene realizando mensualmente la verificación por parte del apoyo a la supervisión, de la base de datos generada por el proveedor de combustible"/>
        <s v="El documento se encuentra en revisión por parte del proceso para  realizar el control al combustible adquirido mediante chip maestro"/>
        <s v="Se ha adelantado una capacitación en Estudios de mercado y análisis del sector"/>
        <s v="Se hizo el envio de las dos alertas en el mes de octubre y diciembre respectivamente"/>
        <s v="se realizo la modificacion al SIMI para generar los reportes por proyectos"/>
        <s v="Se incluyó una obligación por parte de la otra entidad pública, acerca de los tiempos para la revisión de las cuentas de cobro presentadas por el Instituto y los informes de ejecuciòn"/>
        <s v="Se viene informando mediante correo electrónico a FONCEP, el valor de los aportes y la comisión que se le van a cancelar en el mes."/>
        <s v="Se está implementando un mecanismos de control y seguimiento a la ejecución de  los recursos administrados, permitiendo realizar la validación de la información  que se genera de forma oportuna"/>
        <s v="Se creó el instructivo llamado &quot;ELABORACIÓN FORMATO CB-0115 INFORME SOBRE RECURSOS DE TESORERÍA&quot; "/>
        <s v="Se actualiza el procedimiento &quot;COBRO DE CARTERA&quot; con código A-GFI-PR-019"/>
        <s v="Se emitió memorando interno para el reporte de los hechos economicos, referente a las obligaciones de los supervisores de contratos"/>
        <s v="Se han adelantado seguimientos al PAA  de manera periodica junto con los proyectos de inversión del Instituto, buscando su efectivo cumplimiento"/>
        <s v="Se ajustó el Instructivo PRESTACIÓN SERVICIO_x000a_TRANSPORTE EN CONVENIOS-A-SAD-IN-002, para incluir dos puntos  de control  los numerales 3.2,3.4 y 3.5"/>
        <s v="Se estableció en los  estudios previos, pliegos de condiciones, para penalidad económica en caso de presentarse incumplimientos"/>
        <s v="Se implementó un formato para soportar la prestación del servicio de transporte en Convenio,  para incluir las especificaciones técnicas de los vehículos"/>
        <s v="Se realiza una revisión aleatoria del 20% de  los informes de supervisión de la ejecución de los contratos de transporte que reposan en los expedientes contractuales y en el SECOP II"/>
        <s v="Se implementó un formato para realizar la elaboración y presentación de los informes de  supervisión de conformidad con lo establecido en el Manual de Supervisión e Interventoría de la Entidad. "/>
        <s v="Se ajustó el  formato A-SAD-FT-010 – CONSOLIDADO DE PRESTACIÓN DE SERVICIOS DE TRANSPORTE  - CONVENIOS"/>
        <s v="Se estableció en los  Anexos  Técnicos de los contratos la necesidad de remitir por parte del contratista soportes que deben acompañar la factura para dar tramite a los pagos "/>
        <s v="Se realizan seguimientos periódicos a través de un cuadro de control  a la correcta ejecución de   los contratos  derivados de los convenios que se suscriban en el marco del proyecto de inversión 7726"/>
        <s v="Se estableció en las minutas  de los contratos de servicio de  transporte, la obligación de discriminar en las facturas los servicios prestados"/>
        <s v="Se realizó una revisión  por parte de apoyo jurídico de la gerencia del Proyecto 7726, a la documentación que se remite al expediente contractual previa radicación, que se genere en la vigencia"/>
        <s v="Se emitió una directriz por parte de Gerente del Proyecto 7726, en la cuál se solicitó el debido diligenciamiento, custodia y confiabilidad de los servicios  de transporte.  "/>
        <s v="Realiza el seguimientos periódicos al diligenciamiento de los soportes de ejecución de  los contratos  derivados de los convenios que se suscriban en el marco del proyecto de inversión 7726"/>
        <s v="Se emitió una directriz por parte de Gerente del Proyecto 7726 solicitando a los supervisores el debido diligenciamiento de los soportes de ejecución de  los contratos"/>
        <s v="El procedimiento fue oficializado por la entidad el 15 de diciembre y se encuentra en la pagina web de la entidad"/>
        <s v="Se tiene programada la primera capacitación para el promer bimestre de 2021 por temas de organización del equipo de archivo"/>
        <s v="Se socializaron los cambios en los manuales de contratación y el manual de supervisión"/>
        <s v="No han presentado Plan de Mejoramiento"/>
        <s v="El area auditada, se encuentra en terminos para presentar el Plan de Mejoramiento."/>
        <s v="En términos para presentar  plan de mejoramiento"/>
        <s v="Esta información se entregó en el primer seguimiento que se realizó en el mes de abril 2020."/>
        <s v="No presenta avance"/>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s v="Se crea la ficha del proyecto 7727 en la metodología con que cuenta la Entidad, para adelantar todos los proyectos de tecnología."/>
        <s v="Se realizó la actualización del Procedimiento de Desarrollo y Actualización de software A-TIC-PR-002, el cual se registró como caso No. 811 en la mesa de ayuda de la Oficina Asesora de Planeación._x000a__x000a_Adicionalmente se actualizo el formato A-TIC-FT-010 y se crearon y oficializaron los formatos A-TIC-FT-019 y A-TIC-FT-020."/>
        <s v="Se construyó y aprobó el catálogo de Sistemas de Información del IDIPRON, que corresponde al 60% del compromiso para esta actividad."/>
        <s v="Se realizó la construcción de los instrumentos para llevar los registros de eventos y trazabilidad, los cuales se registraron con los números de caso 819, 820, 862 y 863 en la mesa de ayuda de la Oficina Asesora de Planeación. A la fecha de este seguimiento el Área de Sistemas se encuentra revisando y atendiendo las novedades reportadas"/>
        <s v="Se realizó la actualización del Procedimiento mantenimiento preventivo de software y hardware A-TIC-PR-004, el cual se registró como caso No. 636 en la mesa de ayuda de la Oficina Asesora de Planeación._x000a__x000a_Adicionalmente se actualizo y oficializó el formato A-TIC-FT-013"/>
        <s v="En el ejercicio del desarrollo del Dominio de servicios tecnológicos se construyó y aprobó el catálogo y directorio de Servicios tecnológicos, así como la definición de los elementos para intercambio de información."/>
        <s v="Se actualizó el árbol de servicios y se parametrizaron en la mesa de ayuda."/>
        <s v="Se definieron, revisaron, aprobaron los indicadores de los servicios tecnológicos a los cuales se les realiza seguimiento periódicamente."/>
        <s v="Se realizó y aprobó en el Área de Sistemas la caracterización de los grupos de interés y de valor."/>
        <s v="Para el periodo reportado se realizarón 22 campañas (sensibilización, comunicación y capacitación) en temas de seguridad, buenas prácticas y manejo de la información."/>
        <s v="Reuniones y analisis de identificación  de necesidades y capacidades en temas de TI."/>
        <s v="Se adjuntan 2 presentaciones Cté CICCI  de los meses de Julio y Agosto, está actividad es compartida con el área de Planeación y a la fecha no se han realizado mesas de trabajo para la construcción de las presentaciones del esquema de las líneas de defensa."/>
        <s v="La Encuesta se publicó en la página Web del Instituto en el mes de Julio."/>
        <s v="Se adjunta memorando remisorio a CICCI del seguimiento a mapas de riesgo con fecha 30 de Septiembre 2020."/>
        <s v="Se realizó la solicitud al área de Desarrollo Humano de la capacitación referente al tema de iso 27001 y seguridad de la información a los auditores del Instituto, con fecha 30 de Septiembre 2020"/>
        <s v="Se adjuntan tres informes de auditorias realizadas en los meses de Julio, Agosto y Septiembre 2020 de Educación, Participación e Investigaciones."/>
        <s v="Se realizo visita en las Upi de Bosa, Conservatorio Javier de Nicolo, Upi La 32, Sede Calle 63,  Sede Distrito Joven,  Sede Administrativo Calle 61,  Sede Calle 15,  "/>
        <s v="Se presenta informe del avance de las obras realizadas en la Sede Distrito Joven"/>
        <s v="Se esta realizando ajustes al Manual, por parte del Area,  para incluir todo lo referente a equipos "/>
        <s v="Teniendo en cuenta que para esta vigencia se esta unificando el componente de infraestructura con el componente de equipos, se complementaran los procesos."/>
        <s v="Si bien el reporte para esta actividad es en el mes de octubre, el equipo de Transporte ha definido a partir del 01-07-2020 con su nuevo equipo de trabajo, las acciones necesarias a ejecutar referente a la optimización en el uso del parque automotor del IDIRPON. Así las cosas, se han implementado estrategias, puntos de control y seguimiento a las diferentes actividades propias del área; Actualmente se socializa con los conductores designados el consumo semanal de combustible con el fin de generar conciencia en el uso del combustible, asi mismo determinar la pertinencia según el tiempo de servicio de solicitar o no los servicios de Transporte especial, con el fin de disminuir los costos que este representa. Participación en las diferentes capacitaciones en temas relacionados con transporte y seguridad vial."/>
        <s v="Se realiza la revisión de la caracterización de los grupos de valor. "/>
        <s v="Se realiza la actualización del formato de encuesta de satisfacción la cual se diligencia de forma virtual, el análisis de los resultados se registran en el informe de gestión mensual. "/>
        <s v="Se realiza la revisión de la estructura u se incia la gestión para la creación formal del área. "/>
        <s v="Se realiza la actualización de la caracterización del proceso "/>
        <s v="Actividad cumplida al 100% en el primer seguimiento"/>
        <s v="Se realiza las capacitaciones en temas de servicio para los servidores del área y demás administrativos_x000a_Se realiza capacitaciones a los integrantes nuevos del área en temas de servicio al ciudadano y la misionalidad de la entidad."/>
        <s v="A pesar de que la actividad  se cumplió en el mes de mayo, se realiza una segunda actualización debido a cambio de correo electrónico, horario y punto de atención a la ciudadanía. _x000a_A pesar de que la actividad  se cumplió en el mes de mayo, se realiza una segunda actualización debido a cambio de correo electrónico, horario y punto de atención a la ciudadanía. "/>
        <s v="Se realiza las capacitaciones en temas de servicio para los servidores del área y demás administrativos"/>
        <s v="Teniendo en cuenta la emergencia sanitaria  Alcaldia decide no realizar ferias de servicio a la ciudadanía durante este año, razón por la cual no se puede cumplir con la actividad programada. Por esta razón, se solicita reagendar esta actividad ára el 2021, teniendo en cuenta los lineamientos de la Alcaldía Mayor. "/>
        <s v="Se realiza taller de lenguaje claro "/>
        <s v="Para la elaboración de la la Política de Servicio a la Ciudadanía se tuvo en cuenta el plan sectorial  y el pdt. "/>
        <s v="Se implementa, plan de formación para los integrantes de atención a la ciudadanía."/>
        <s v="La entidad cuenta con un menú interactivo que permite a la ciudadanía acceder a los servicios de la entidad dicho menú se encuentra en la página web y permite aumentar y disminuir la letra de la página y ver en contraste las letras loque facilita la vision de las personas ciegas. _x000a_para la mejora en el servicio con las personas de sordas, se creo el whatsapp web, que permite a ciudadano sordo acceder a los servicios escribiendo en el chat de la entidad.  "/>
        <s v="Se tiene programado llevar los prefiles para aprobacion al Comité de Conciliacion, estando ejecutado a la fecha el perfilamiento de los abogados del Área de Defensa Juridica del IDIPRON"/>
        <s v="Se expidio la Politca de prevencion del daño antijuridico el cual fue aprobado por parte del Comité de Conciliacion, y que fue adoptada mediante Acto Administrativo"/>
        <s v="La Secretaria Juridica a la fecha solamente ha programado una sesion de capacitación denominada &quot;Jornada Socialización SIPROJ web Bogotá&quot; realizada a traves de Youtube Live el día 29 de septiembre de 2020 "/>
        <s v="Se han revisado las Actas realizadas en el Marco del Comité de Conciliacion encontrando y en el que se han analizado algunas deficiencias en la gestion de los apoderados sin que las mismas sean de consecuencias para la litigiosidad de la entidad._x000a_Se revisaron todas las actas del comité por parte del equipo de defensa jurídica según las sesiones adelantadas."/>
        <s v="Se han adelantado capacitaciones en materia de supervisión para fortalecer el ejercicio sobre el seguimiento a la ejecución contractual de los contratos suscritos por el IDIPRON, reforzando asi los informes presentados por los supervisores._x000a_Se adelantó la actualizacion del manual de contratación y el manual de supervsion_x000a__x000a_Se creo el formato de informe de supervisión el cual se encuentra en revisión por parte de la Oficina Asesora de Planeación."/>
        <s v="Se expidio la Política debidamente actualizada a la normatividad vigente de prevencion del daño antijuridico el cual fue aprobado por parte del Comité de Conciliacion, y que fue adoptada mediante Acto Administrativo_x000a_Se expidio la politica general de daño antijurídico por parte del comité de conciliación, asi como la politíca de prevención de daño antijurídico en materia de contrato realidad y deber objetivo de cuidado."/>
        <s v="Se ajusta el Manual de Contratación de la entidad, entre otros ajustes se incluye el proceso de selección de los contratistas de la entidad para garantizar su idoniedad pag 43 y 44."/>
        <s v="El área de comunicaciones realizo la gestión con la emnisora Distrital DC Radio para participar en un espacio radial donde la entidad tuvo la oportunidad de dar a conocer los tramites y servicios de la entidad asi como aspectos importantes de su misionalidad. "/>
        <s v="A la fecha de corte se ha publicado en lugares visibles diferentes a medios electrónicos la Carta del Trato Digno, se imprimieron piezas gráficas referentes a los tramites y servicios, responsables de la atención a peticiones, quejas y reclamos y denuncias. _x000a_'Con la información suministrada por el área de Atención a la Ciudadanía se realizó el diseño e impresión de Roll up o pendones con la información de líneas de atención al ciudadano correo electrónico y dirección de medios digitales institucionales, estos pendones físicos fueron instalados en los puntos de tención que dispone la entidad para la atención al ciudadano.  Los puntos son; Sede calle 61, sede calle 63, Unidad de Protección Integral Bosa y sede administrativa Calle 15. "/>
        <s v="El área de comunicaciones realiza el seguimiento al conjunto de datos abiertos publicado por la entidad en al plataforma Datos Abiertos Bogotá, señalando la cantidad de visitas y descargas que ha tenido cada conjunto de datos a corte de septiembre 2020 "/>
        <s v="Para elaborar el diagnóstico se realizó una priorización de 9 Upis con mayor incidencia, a las cuales se realizo el levantamiento del estado de la infraestructura, Dotación Mobiliaria, Multimedia, Reparaciones,  Cómputo y Redes. El diagnóstico fue presentado por parte de la Subdirección de Métodos a la Oficina Asesora de Planeación y al equipo de infraestructura para que se tome como base para la elaboración de los subproyectos relacionados con la Subdirección Administrativa y Financiera."/>
        <s v="Se realizó la propuesta del nuevo plan estrategico en donde a las iniciativas estratgeicas  se le formularon indicadores de impacto"/>
        <s v="Se realizó la propuesta del DOFA desde el equipo MIPG y actualmente se esta validando la matríz DOFA por parte de la áreas de la entidad para su aprobación"/>
        <s v="Al comienzo de año se indentificaron 114 documentos (procedimientos e instructivos) que no contaban con puntos de control. Al 30 de septiembre se identifica que el equipo MIPG ha realizado la revisión y actualización de 61 procedimientos e instructivos de los diferrentes procesos"/>
        <s v="Dentro de la nueva plataforma estrategica detro de los objetivos estratégico se agregaroon los temas de  transparencia y anticorrupción con indicadores, seguimientos, seguimiento a participación ciudadana y rendición de cuentas, fortalecimiento institucional, esta pendiente de su aprobación y oficializacíón"/>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s v="Se realizaron capacitaciones a los grupos de valor en temas de participación ciudadana los cuales estan incluidos en el plan de capacitaciones"/>
        <s v="El documento Centro de documentación, se encuentra en revisión por Gestión documental "/>
        <s v="El inventario ya se encuentra subido en  SISAS y el protocolo esta en revisión por Gestión Documental"/>
        <s v="Se realizo una mesa de trabajo con sistemas, investigaciones, desarrollo humano y planeación, Actualmente se ha adelantado una mesa de trabajo, donde se establecieron algunos compromisos y próximamente se realizará la otra para el seguimiento de los mismos"/>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s v="Se elaboró el guion para el video de socialización del PAAC. Con la Oficina de Comunicaciones se tiene establecida la fecha para realizar la grabación del video la cual se ha atrazdo por la falta de agenda de la Contratista Interprete de Señas de la Entidad."/>
        <s v="En el marco de la actualización de la  plataforma estratégica 2020 - 2024 se hizo un analisis del portafolio de servicios de la entidad en donde se determina separar los servicios de externado y territorio, ya que no se estaba dando visibilidad a los servios de territorio. Queda pendiente la actalización de los servicios en el SUIT"/>
        <s v="En el marco de la actualización de la  plataforma estratégoca 2020 - 2024, se realizó una revisión de necesidades de información de los grupos de valor y NNAJ; lo cual se ve reflejado en los proyectos de inversión."/>
        <s v="Se recibió concepto y acta de convalidación de TRD, por parte del Consejo Distrital de Archivos de Bogotá, en este momento se encuentra en proceso de adopción, en la Entidad."/>
        <s v="Los procesos de contratación para la adquisición de estantería industrial y sistema de monitoreo se encuentran en proceso de contratación por parte de la Oficina Asesora Juridica. Adicionalmente, las adecuaciones del espacio realizadas por parte del área de infraestructura para el cumplimiento de lo establecido en la normatividad vigente para la conservación de la documentación se encuentra en un avance del 50 %"/>
        <s v="Se realizó cotejo de información física versus inventario documental de la bodega 3 en un 80% y se inicio la verificación de la bodega 1 y 2, en un 50%._x000a_Se aclara que el cumplimiento de esta actividad, se ve afectada en su ejecución, debido al tema de salud publica, cercos epidemiológicos y cuarentenas que han afectado a la Unidad la Florida."/>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72%"/>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s v="_x000a_Segundo Seguimiento 2020:_x000a_El Área de Carrera Administrativa formuló los Indicadores de: _x000a_*Rotación_x000a_*Retiros voluntarios_x000a_*Comisiones_x000a_*Comisiones de Estudio_x000a_*Reubicaciones_x000a_*Prepensionados_x000a_*LGBTI_x000a_*Afro"/>
        <s v="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s v="Se elabora seguimiento a la planeación estratégica de talento humano con corte a 02 de Octubre de 2020."/>
        <s v="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
        <s v="Se han realizado campañas de uso de baños, asi como charlas de manejo del agua y optimización del recurso hidrico"/>
        <s v="No se ha realizado la actualización de la politica ambiental , sin embargo para el mes de octubre se proyecta realizar articulación con la nueva politica"/>
        <s v="Se han realizado adquisicione de equipos de impresión para mejorar el flujo de impresión y fotocopoiado con usuario creado a cada funcionario y pñoder controlar las impresiones para disminuir ek cosnumo de papel"/>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
        <s v="El documento  &quot;Política de Administración del Riesgo&quot; se encuentra en proceso de envio para revisión por parte de Control Interno, Jurídica y Gestión Ambiental_x000a_"/>
        <s v="No se han realizado acciones relacionadas hasta tanto no se apruebe la Política de Admón. del Riesgo"/>
        <s v="Se realiza la actualización de los Mapas de riesgos de corrupción y Gestión incluyendo los elementos faltantes de  la &quot;Guía para la administración del riesgo y el diseño de controles en_x000a_entidades públicas&quot; del DAFP y sugerencias de Control Interno._x000a_"/>
        <s v="Se realizan 3 jornadas de capacitación en a metodología ajustada de Mapa de Riesgos de Gestión y Corrupción _x000a_"/>
        <s v="Se realiza acompañamientos a todas las áreas para el cambio de formatos y concreción de las actividades a realizar en el mitigación del riesgo en 2020_x000a_"/>
        <s v="El informe está en construcción dado que se acabó de realizar el II seguimiento de los mapas corrupción y los mapas de gestión están en proceso de verificación para consolidar la información en un solo informe.  La información de los procesos, en su mayoría se recibió en el transcurso de la presente semana y aún 2 o 3 procesos no la han remitido."/>
        <s v="Se realizaran las dos reuniones faltantes en el ultimo cuatrimestre del año"/>
        <s v="No aplica para este seguimiento_x000a_"/>
        <s v="La Subdirección de Métodos reporta para el segundo cuatrimestre de la vigencia que ya cuenta con el link del formulario y actualmente está a la espera de que el mismo sea habilitado en la página web del IDIPRON a fin de facilitar a los adolescentes y jóvenes la solicitud de la constancia de asistencia a talleres, evitando así el desplazamiento a la Casa de Acogida. "/>
        <s v="I SEGUIMIENTO: Seguimiento y verificación de documentación en la página web del Instituto_x000a_II SEGUIMIENTO: No se realiza seguimiento puesto que en el primero quedo en 100%"/>
        <s v="Durante el segundo cuatrimestre se publicarón los estados finacieros de los meses de mayo, junio y julio."/>
        <s v="Durante el segundo cuatrimestre (mayo) se publicó el seguimiento a los Planes de acción"/>
        <s v="• Se publicó la Programación Plan de Acción 2020 – 2024 en el link de transparencia_x000a_• Se publicó el plan anual de adquisiciones 2020"/>
        <s v="Se encuentran publicado la formulación de los planes y primer seguimiento (MAYO)_x000a_Para el mes de septiembre se espera la publicación de los mapas de riesgos una vez control interno realice el informe al segundo seguimiento"/>
        <s v="Los planes de mejoramiento se encuentran publicados en el punto 7.3.2 del Link de transparencia"/>
        <s v="I SEGUIMIENTO: Se realiza creación de la propuesta de talleres &quot;liderando&quot; para aplicación con NNAJ en temas de participación ciudadana._x000a_II SEGUIMIENTO: se comienza con la aplicación del taller en la UPI de bosa, tres sesiones realizadas y verificadas. "/>
        <s v="I SEGUIMIENTO: Se realiza recolección de información como insumo para determinar los temas de los foros virtuales._x000a_II SEGUIMIENTO: Se realizan reuniones para definir fechas, temas y organización primer foro virtual con el tema de atención IDIPRON en tiempos de COVID-19."/>
        <s v="I SEGUIMIENTO: Se realiza el aplazamiento de la primera audiencia de rendición de cuentas para el mes de mayo._x000a_II SEGUIMIENTO: Se realiza la primera audiencia pública vigencia 2019 el 26 de junio. De manera virtual a traves de facebook live. "/>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
        <s v="I SEGUIMIENTO: La primera audiencia esta programada para el mes de mayo._x000a_II SEGUIMIENTO: Se realiza informe de Rendición de cuentas vigencia 2019 y se envía a dirección a travès de correo electrónic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ndo en la UPI Bosa. "/>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
        <s v="I SEGUIMIENTO: Seguimiento y verificación de documentación en la página web del Instituto Informe estrategia RdC 2019._x000a_II SEGUIMIENTO: No se realiza seguimiento puesto que en el primero quedo en 100%"/>
        <s v="Se realiza el segundo informe trimestral el cual se envia al Subdirector de Técnico, Administrativo y Finanaciero y se publica en el link de transparencia. "/>
        <s v="Se realiza el modelo de servicio  a la ciudadanía, el cual fue incorporado dentro de los subproyectos que forman parte del proyecto de inversión 7727, los cuales estan alineados con la platforma estratégica de la entidad y el plan de desarrollo. Cómo evidencia se adjunta"/>
        <s v="Se realiza informe sobre las actividades realizadas por el defensor del ciudadano en la entidad y se envia a la veeduría distrital. Así mismo, se realiza 9 capacitaciones en las Unidades (modalidad internado que se encuentran en funcionamiento) a los beneficiarios en donde se trataron temas de servicio y se dio a conocer la figura del defensor del ciudadano y sus funciones.  "/>
        <s v="Se asiste al nodo sectorial de integración social, y al nodo  Intersectorial de Comunicaciones y Lenguaje Claro"/>
        <s v="Se inicia la adecuación del punto de atención en bosa. "/>
        <s v="Se cumplió esta actividad en el seguimiento pasado "/>
        <s v="Se realiza reunión con la Dirección General de Calidad del Servicio de la Alcaldía Mayor,y se realiza el cronograma de capacitaciones del segundo semestre."/>
        <s v="Se realiza capacitaciones a  399 beneficiarios de las  unidades que se encuentran en modalidad externado.  "/>
        <s v="Se realizan mesas de trabajo para fortalecer  el manejo del sdqs y la importancia de contestar las peticiones con oportunidad. Así mismo, se envia correo electrónico recordando los tiempos de respuesta, teniendo en cuenta la emergencia sanitaria. "/>
        <s v="Se realiza reunión el 9 de junio la OAP, y demás áreas competentes en la actualización de la politica de protección de datos, como resultado de la misma se realizan las actualizaciones respectivas y se envian a la oficina asesora de planeacion para su consolidacíón. "/>
        <s v="Se realizan 2 campañas en donde dan a conocer tips para la atencion por canal presencial y escrito, y así dar cumplimiento a lo requerido por el sistema Bogota te Escucha y la Política Pública. "/>
        <s v="Se realiza seguimiento mensual a los requerimientos allegados a la entidad, para esto se envia correo electrónico a las diferentes dependencias de las peticiones a vencer y se lleva el formato A-AC-FT_003 . "/>
        <s v="Se incluye en el informe trimestral los resultados de las encuestas de satisfacción, así mismo, se encuentra el seguimiento que realiza el área a las respuestas que emite el Instituto en términos de claridad, solución de fondo, calidez y oportunidad. "/>
        <s v="Se realizo la solicitud a comunicaciones para realizar la campaña de socialización del Link de Transparencia"/>
        <s v="No se realizaron acciones relacionadas con este numeral de acuerdo a que se esta actualizando la plataforma estratégica"/>
        <s v="Se realizo la jornada de reinducción del PAAC en el espacio Venga le cuento, en donde se hablo y socializo la Ley de Transparencia y acceso a la información publica, ademas se socializo el link de transparencia y sus componentes."/>
        <s v="Para la definición de la OPA se trabaja de la mano con el DAFP quienes aprueban el  &quot;Certificado de curso de educación informal de los adolescentes y jóvenes&quot; el cual se inscribe en el SUIT. "/>
        <s v="Frente a los videos de Misión y Visión se realizaran una vez sse apruebe la plataforma estretegica. _x000a_Para los videos del PAAC y Mapas de riesgos se realizran para el utlimo cuatrimestre del añ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s v="No se realizaron acciones durante este cuatrimestre"/>
        <s v="Se actualiza el procedimiento a Atencion a requerimientos ciudadanos y denuncias por actos de corrupción a través del aplicativo Bogotá te Escucha- SDQS- y se realiza la socialización en la jornada de reinducción realizada de forma virtual. _x000a_ _x000a_• Se encuentra pendiente de revisión y aprobación del nuevo procedimiento de pqrs"/>
        <s v="El dia 4 de agosto se realizo una capacitación sobre la Ley de transparencia y acceso a la información pública 1712 de 2014, por parte de la Secretaria de Integración Social a 14 funcionarios de la entidad"/>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s v="Durante el segundo cuatrimestre no se realizarón actualizaciones a los documentos."/>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s v="Se realiza informe trimestral de gestión y de PQRS "/>
        <s v="Primer seguimiento: El día 11 de marzo de 2020 se realiza reunión  con los Gestores de Integridad, durante el desarrollo de esta reunión se revisaron las estrategias de comunicación que permitieron la apropiacion del Código de Integridad y la interiorización de los valores institucionales."/>
        <s v="Primer seguimiento:_x000a_Se elaboró la presentación en power point  que contiene los resultados obtenidos sobre la imp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na de mejoramiento S-SEG-FT-011 elaborado por los Gestores de Integridad."/>
        <s v="Segundo seguimiento: Se realizó Plan de Trabajo y Matríz de seguimiento a las actividades de Bienstar y Capacitación A-GDH-FT-051 (incluye Cronograma de ejecución)  de las diferentes acciones de formación  en cuanto  al Código de integridad mediante la estrategia &quot;venga la cuento&quot; "/>
        <s v="Actividad programada para el mes de noviembre"/>
        <s v="Actividad programada para el mes de diciembre"/>
        <s v="Primer seguimiento:_x000a_1. El 03 de marzo de oficializó en el Manual de Procesos y Procedimientos la versión 02 del procedimiento &quot;PREVENCIÓN Y RESOLUCIÓN DE CONFLICTO DE INTERESES A-GDH-PR-006&quot; y la versión 03 del Docunmento Interno &quot;LINEAMIENTO PARA LA PREVENCIÓN Y RESOLUCIÓN DE CONFLICTO DE INTERESES A-GDH-DI-021&quot;, estas versiones se socializarón vía correo electrónico a Todos los funcionarios del Instituto._x000a__x000a_2. Por parte de  la Dirección Distrital de Desarrollo Institucional de la Alcaldía de Bogotá. Se está adelantando  curso virtual  de Gobernanza Pública, este curso fue externdido a todos los Servidores Públicos que deseen participar e incluye dentro de sus temáticas el Tema de Conflicto de Interéses._x000a_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_x000a_Dada la Contingencia actual no se desarrollan capacitaciones preseneciales."/>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ento de las herramientas de declaración de conflicto de intereses/ 7 de personas identificadas para efectuar la declaración"/>
        <s v="Desde la Gerencia del Proyecto se realizan seguimientos a los contratos de bienes y servicios asignados para supervisión con recursos del Proyecto de Inversión 1104" u="1"/>
        <s v="Se realizó la consulta a la Contaduría General de la Nación sobre el hallazgo administrativo de la Contraloría, solicitando asesoría sobre la opción más viable a implementar por parte de la Entidad." u="1"/>
        <s v="No se remite seguimiento" u="1"/>
        <s v="Se elaboró un instructivo respecto al diligenciamiento del informe CB-005" u="1"/>
        <s v="Desde Desarrollo Humano se continua con la gestión para el curso en temas de supervisión e interventoría dictado por la Veeduría Distrital" u="1"/>
        <s v="Se vienen realizando capacitaciones y actualizaciones en temas de contratación estatal a los abogados de la oficina asesora jurídica, que contengan temas como la Ley 80 de 1993   " u="1"/>
        <s v="Se realizaron dos asistencias tecnicas reforzando temas de manejo de archivos a los expedientes contractuales" u="1"/>
        <s v="Actualmente se dictan talleres sobre el correcto cumplimiento de los requisitos para el pago, asi como el manejo de las garantías en la contratación estatal  " u="1"/>
        <s v="Se envian oficios trimestrales a las áreas correspondientes y se realiza conciliación de saldos de operaciones reciprocas" u="1"/>
        <s v="Una vez verificados los soportes remitidos, se evidencia la realización de las  asistencias técnicas documentales a las diferentes áreas y dependencias para el alistamiento del archivo de gestión, sin embargo no se aportan evidencias que permitan identificar que se hayan adelantado transferencias documentales en cumplimiento del marco normativo referente a los documentos de archivo de conservación permanente, por lo cual se mantiene abierta la No conformidad. _x000a__x000a_" u="1"/>
        <s v="El proceso no ha presentado el seguimiento ante la Oficina de Control Interno del Plan de mejoramiento aprobado el 16 de Marzo de 2020." u="1"/>
        <s v="A la fecha de corte se ha publicado en lugares visibles diferentes a medios electrónicos la Carta del Trato Digno, se imprimieron piezas gráficas referentes a los tramites y servicios, responsables de la atención a peticiones, quejas y reclamos y denuncias. " u="1"/>
        <s v="Continua sin cerrar, considerando que en el desarrollo de la presenta auditoria se evidencia nuevamente debilidades en la planeación de las actividades con enfoque preventivo realizadas por el componente de mitigación, así mismo falencias en la formulación y seguimiento de indicadores que permitan medir la disminución del consumo como resultado de estas intervenciones." u="1"/>
        <s v="Se actualizaron los nombres de las cuentas contables en los Estados Financieros de acuerdo al nuevo Marco Normativo." u="1"/>
        <s v="Continua sin cerrar, toda vez que la debilidad se sigue presentando como se evidencia en la auditoría realizada a esta área, así mismo la información de inasistencia de los Jóvenes en SIMI no se encuentra actualizada. " u="1"/>
        <s v="Se aplicó el descuento correspondiente Almacén y talleres del Norte en la facturación" u="1"/>
        <s v="Se vienen realizando seguimiento a los ítems facturados frente a los ítems ofertados en la ejecución del contrato" u="1"/>
        <s v="Se realizan mesas de trabajo junto con almacen e inventarios  y mantenimiento de bienes e infraestructura frente a las revelaciones de Propiedad, Planta y Equipo " u="1"/>
        <s v="La OAJ realizó seguimiento mensual de la ejecución del PAA a cada proyecto de inversión, según lo programado. Se remitieron correos a cada proyecto de inversión. " u="1"/>
        <s v="Se continuan con las mesas de trabajo de seguimiento en conjunto con la Oficina Asesora Jurídica frente a la ejecución de los contratos de consultoría de estudios, diseños y  obra de equipamientos." u="1"/>
        <s v="Se continuan con las  visita a las Unidades de protección Integral para verificar  el correcto diligenciamiento y actualización de los  formatos destinados al control de los elementos de consumo que se encuentran en las UPI" u="1"/>
        <s v="Desde la Subdirección administrativa y financiera se realizó la mesa de trabajo en Dic 2019" u="1"/>
        <s v="Se vienen adelantando capacitaciones en temas de derecho administrativo sancionatorio por semestre a los abogados de la oficina asesora jurídica. " u="1"/>
        <s v="Se realiza el seguimiento de los contratos por parte de transportes actualizando los valores mensualmente" u="1"/>
        <s v="Se realizan mesas de trabajo a fin de revisar y verificar la información descrita en las Notas a los Estados Contables" u="1"/>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 u="1"/>
        <s v="Continua sin cerrar, en vista que los resultados de la presente auditoria evidencian falencias en los mecanismos de evaluación a la gestión relacionadas con las áreas de derecho y el seguimiento al goce efectivo de derechos con el fin de realizar un efectivo seguimiento y fomentar la toma efectiva de decisiones de tipo misional y administrativo " u="1"/>
        <s v="El procedimiento se encuentra en revisión por parte de la Subdirección de Métodos y Planeación" u="1"/>
        <s v="Se expidio la Política debidamente actualizada a la normatividad vigente de prevencion del daño antijuridico el cual fue aprobado por parte del Comité de Conciliacion, y que fue adoptada mediante Acto Administrativo" u="1"/>
        <s v="El procedimiento M-MES-IN-002 se encuentra en revisión por parte de la oficina asesora de planeación" u="1"/>
        <s v="El documento se encuentra en verificación por parte de la subdirección financiera y la oficina de Planeación" u="1"/>
        <s v="A pesar de que la actividad  se cumplió en el mes de mayo, se realiza una segunda actualización debido a cambio de correo electrónico, horario y punto de atención a la ciudadanía. " u="1"/>
        <s v="Se avanza en la revisión de las cantidades estimadas de los bienes que se pretende contratar de acuerdo a las compras historicas de la entidad y el numero de NNAJ que se beneficiaran con la compra.  " u="1"/>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 u="1"/>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 u="1"/>
        <s v="Se continua con los seguimientos trimestrales a los procesos de incumplimiento radicados en la Oficina Asesora Juridica, evaluando causas, sanciones y la eficacia de los procesos adelantados" u="1"/>
        <s v="Sin bien es cierto se observa la gestión realizada por el Área de Administración Documental para avanzar en la adecuación de espacios que permitan la custodia y conservación de la documentación de archivo conforme a los criterios normativos, no se evidencia la materialización de acciones concretas  por parte de las demás áreas o dependencias involucradas, que den cuenta de las mejoras en las instalaciones donde se administra el archivo central  en atención a las especificaciones técnicas establecidas. _x000a__x000a_Es importante considerar que para subsanar la No conformidad y eliminar la causa identificada es fundamental la concurrencia de las áreas o dependencias que tienen responsabilidad en la adecuación y mantenimiento de las instalaciones del Instituto.  _x000a_ " u="1"/>
        <s v="Se han adelantado capacitaciones en materia de supervisión para fortalecer el ejercicio sobre el seguimiento a la ejecución contractual de los contratos suscritos por el IDIPRON, reforzando asi los informes presentados por los supervisores." u="1"/>
        <s v="No aplica teniendo en cuenta que se cierra en el informe definitivo" u="1"/>
        <s v="Continúa sin cerrar, teniendo en cuenta que no se adjuntan soportes suficientes que evidencien el cumplimiento de esta acción de mejora. Una vez se remita los soportes correspondientes se procederá a cerrar esta observación." u="1"/>
        <s v="Los Supervisores de contrato continuan participando en capacitaciones frente al refuerzo de competencias en materia de supervisión." u="1"/>
        <s v="El documento se encuentra en verificación por parte de la subdirecciónde Métodos y la oficina de Planeación" u="1"/>
        <s v="Se diseñaron los indicadores de efectividad de la gestión misional del IDIPRON, para su seguimiento al proceso misional" u="1"/>
        <s v="Actualmente se viene gestionando a través de la Subdirección técnica de Desarrollo  Humano un taller sobre la contratación estatal  " u="1"/>
        <s v="Aunque se observan avances en la gestión y articulación de acciones en cuanto a  las mejoras relacionadas con el aplicativo para  la administración de las comunicaciones oficiales, se mantiene abierta la No conformidad, ya que estas acciones no son suficientes para eliminar las causas del hallazgo, pues no se garantiza el funcionamiento del aplicativo acorde con las necesidades operativas y técnicas del Área, y que permita además mantener un control y monitoreo permanente y efectivo en cumplimiento del Acuerdo 060 de 2001. " u="1"/>
        <s v="El formato de Informe de Gestión, se encuentra en revisión para su aprobación " u="1"/>
        <s v="Se avanza en la salida de los elementos adquiridos para uso de los beneficiarios en las Unidades de Protección Integral" u="1"/>
        <s v="Se han revisado las Actas realizadas en el Marco del Comité de Conciliacion encontrando y en el que se han analizado algunas deficiencias en la gestion de los apoderados sin que las mismas sean de consecuencias para la litigiosidad de la entidad." u="1"/>
        <s v="Se está gestionan a través de la Subdirección técnica de Desarrollo  Humano un taller sobre el correcto recibo de los elementos contratados por parte de la Supervisión" u="1"/>
        <s v="Se adelanta informe de egresos de las vigencias 2017 - 2018 y 2019 con base en la información registrada por el Área Socio legal. Es necesario un informe de egresos sustentado en los datos de SIMI para dar cumplimiento a la acción de mejora. . " u="1"/>
        <s v="Se vienen realizando seguimiento bimestral a los procesos contractuales radicados por la Oficina Asesora Juridica." u="1"/>
        <s v="Incluido en el borrador del manual de contratación pag 43 y 44 pendiente por oficializar en el mes de octubre." u="1"/>
        <s v="Se encuentra en verificación las fechas para dictar los taller con los funcionarios de las Unidades de protección Integral,sobre el correcto diligenciamiento de los formatos destinados para el control de los elementos de consumo" u="1"/>
        <s v="Continúa sin cerrar, teniendo en cuenta que no se adjuntan soportes que den claridad en relación con la frecuencia de medición de estos indicadores, responsable, objetivo y la meta del indicador. Por otra parte, no se evidencia la caracterización del proceso misional, lo que dificulta su aplicación." u="1"/>
        <s v="Se viene adelantando la gestión desde la Subdirección Administrativa y Financiera para la  asesoría técnica con el soporte del intermediario de seguros si lo hubiere al proceso de contratación." u="1"/>
        <s v="Continua sin cerrar, toda vez que la debilidad se sigue presentando en las diferentes unidades con modalidad internado, el riesgo de inasistencia de ante posibles eventos inesperados que puedan afectar la salud de los NNAJ" u="1"/>
        <s v="Se continuan realizando revisiones trimestrales a la carpeta de suministro de combustible, verificando que todos los bauchers se encuentren archivados" u="1"/>
        <s v="Se continua con la verificación de fechas y la moneda en la que se expresan los Estados financieros de la Entidad" u="1"/>
        <s v="El área de Tesoreria remite informes mensuales de seguimiento a los proyecto de inversión de la no ejecución de PAC a Gerentes y Administradores de Proyectos de Inversión" u="1"/>
        <s v="Se evidencia la actualización y ajustes de las Tablas de Retención Documental a vigencia 2019, se encuentran en proceso de convalidación por el Consejo Distrital de Archivos para su aprobación y posterior adopción mediante acto administrativo por parte del Instituto. Se podrá dar cierre a la  no conformidad cuando se formalice la adopción de la TRD para su implementación.  " u="1"/>
        <s v="En la presente auditoría 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 u="1"/>
        <s v="La modificación del procedimiento  Control de Consumo de Combustible se encuentra en verificación por transportes y planeación para su socialización" u="1"/>
        <s v="Continúa sin cerrar, toda vez que la debilidad se sigue presentando en las algunas de las unidades visitadas e la presente auditoria. Una vez se remita los soportes correspondientes se procederá a cerrar esta observación." u="1"/>
        <s v="Se realiza la programación mensual de cada uno de los vehiculos de la entidad" u="1"/>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 u="1"/>
        <s v="El II seguimiento a BPM realizado por la Oficina de Control Interno se realizó el 17 de marzo de 2020, a la fecha el proceso no ha presentado a la Oficina de control interno otro seguimiento." u="1"/>
      </sharedItems>
    </cacheField>
    <cacheField name="FECHA DE SEGUIMIENTO" numFmtId="0">
      <sharedItems containsDate="1" containsBlank="1" containsMixedTypes="1" minDate="2018-01-15T00:00:00" maxDate="2021-01-01T00:00:00"/>
    </cacheField>
    <cacheField name="PENDIENTE ENVIO DE SEGUIMIENTO" numFmtId="0">
      <sharedItems containsBlank="1"/>
    </cacheField>
    <cacheField name="TAREAS PENDIENTES PARA EL CIERRE" numFmtId="0">
      <sharedItems containsBlank="1" longText="1"/>
    </cacheField>
    <cacheField name="PORCENTAJE DE AVANCE" numFmtId="0">
      <sharedItems containsString="0" containsBlank="1" containsNumber="1" minValue="0" maxValue="1"/>
    </cacheField>
    <cacheField name="CUMPLIMIENTO" numFmtId="0">
      <sharedItems/>
    </cacheField>
    <cacheField name="DIAS FALTANTES" numFmtId="1">
      <sharedItems containsMixedTypes="1" containsNumber="1" containsInteger="1" minValue="-751" maxValue="364"/>
    </cacheField>
    <cacheField name="OPORTUNIDAD" numFmtId="0">
      <sharedItems/>
    </cacheField>
    <cacheField name="ESTAD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 Pilar-Carlos A" refreshedDate="44896.573500231483" createdVersion="8" refreshedVersion="8" minRefreshableVersion="3" recordCount="605" xr:uid="{7B8E9D97-D426-475F-8C2A-E93C76FE08D2}">
  <cacheSource type="worksheet">
    <worksheetSource ref="A1:CR606" sheet="TABLERO-ACCIONES"/>
  </cacheSource>
  <cacheFields count="96">
    <cacheField name="N°" numFmtId="0">
      <sharedItems containsSemiMixedTypes="0" containsString="0" containsNumber="1" containsInteger="1" minValue="1" maxValue="605"/>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22">
        <s v="Modelo Pedagogico"/>
        <s v="Modelo Pedagogico - convenios"/>
        <s v="Planeacion"/>
        <s v="Servicios administrativos"/>
        <s v="Mantenimiento de bienes"/>
        <s v="Gestion Contractual"/>
        <s v="Gestion Juridica"/>
        <s v="Comunicaciones"/>
        <s v="Gestión Financiera "/>
        <s v="Gestión Logística"/>
        <s v="Atencion a la ciudadania"/>
        <s v="Gestion Documental"/>
        <s v="Gestion del mejoramiento"/>
        <s v="Gestion ambiental"/>
        <s v="Gestion tecnologica y de la información"/>
        <s v="Modelo Pedagogico "/>
        <s v="Gestion de desarrollo humano"/>
        <s v="Gestion de mejoramiento"/>
        <s v="Investigacion"/>
        <s v="Administración y mantenimiento de bienes inmuebles"/>
        <s v="Administración y mantenimiento de bienes inmuebles / Gestión Logística"/>
        <s v="Gestión Tecnológica"/>
      </sharedItems>
    </cacheField>
    <cacheField name="SUBDIRECCION U OFICINA" numFmtId="0">
      <sharedItems count="11">
        <s v="Subdirección técnica de métodos educativos y operativa"/>
        <s v="Subdirección técnica administrativa y financiera"/>
        <s v="Oficina asesora de planeacion"/>
        <s v="Oficina asesora juridica"/>
        <s v="Subdirección técnica de desarrollo humano"/>
        <s v="Subdireccionadministrativa y financiera"/>
        <s v="Oficina Asesora Jurídica"/>
        <s v="Oficina Asesora Jurídica_x000a__x000a__x000a_Subdirección Técnica Administrativa y Financiera"/>
        <s v="Oficina Asesora Jurídica_x000a__x000a_Subdirección Técnica Administrativa y Financiera"/>
        <s v="Oficina Asesora de Planeacion_x000a_"/>
        <s v="Oficina asesora de planeación"/>
      </sharedItems>
    </cacheField>
    <cacheField name="SIGLA2" numFmtId="0">
      <sharedItems/>
    </cacheField>
    <cacheField name="GRUPO  INTERNO DE TRABAJO" numFmtId="0">
      <sharedItems containsBlank="1"/>
    </cacheField>
    <cacheField name="Nuevo proceso" numFmtId="0">
      <sharedItems/>
    </cacheField>
    <cacheField name="Nueva subdireccion" numFmtId="0">
      <sharedItems/>
    </cacheField>
    <cacheField name="SIGLA3" numFmtId="0">
      <sharedItems/>
    </cacheField>
    <cacheField name="Gerencia" numFmtId="0">
      <sharedItems/>
    </cacheField>
    <cacheField name="SIGLA4" numFmtId="0">
      <sharedItems/>
    </cacheField>
    <cacheField name="TEMATICA" numFmtId="0">
      <sharedItems containsBlank="1"/>
    </cacheField>
    <cacheField name="SUBTEMATICA" numFmtId="0">
      <sharedItems containsBlank="1"/>
    </cacheField>
    <cacheField name="RESPONSABLE DE SEGUIMIENTO DESDE PLANEACION" numFmtId="0">
      <sharedItems/>
    </cacheField>
    <cacheField name="FUENTE" numFmtId="0">
      <sharedItems count="8">
        <s v="Plan de mejoramiento auditorias internas"/>
        <s v="Plan de mejoramiento Contraloria de Bogota"/>
        <s v="Plan de mejoramiento personeria  de Bogota"/>
        <s v="Plan de mejoramiento Veeduria de Bogota"/>
        <s v="Plan de mejoramiento archivistico"/>
        <s v="Plan de mejoramiento Contraloria de Bogotá"/>
        <s v="Plan de mejoramiento Alcaldia mayor de Bogota"/>
        <s v="Plan de mejoramiento Secretaria Distrital de Ambiente"/>
      </sharedItems>
    </cacheField>
    <cacheField name="CÓDIGO DE ACCION EN EL TABLERO DE CONTROL" numFmtId="0">
      <sharedItems count="598">
        <s v="PMAI-2017-019"/>
        <s v="PMCB-2018-005"/>
        <s v="PMPB-2018-001"/>
        <s v="PMPB-2018-007"/>
        <s v="PMPB-2018-008"/>
        <s v="PMAI-2018-015"/>
        <s v="PMAI-2018-016"/>
        <s v="PMCB-2019-003"/>
        <s v="PMCB-2019-064"/>
        <s v="PMPB-2019-001"/>
        <s v="PMPB-2019-002"/>
        <s v="PMPB-2019-003"/>
        <s v="PMPB-2019-004"/>
        <s v="PMPB-2019-005"/>
        <s v="PMPB-2019-006"/>
        <s v="PMPB-2019-007"/>
        <s v="PMPB-2019-008"/>
        <s v="PMPB-2019-009"/>
        <s v="PMPB-2019-0010"/>
        <s v="PMPB-2019-0012"/>
        <s v="PMPB-2019-0013"/>
        <s v="PMPB-2019-0014"/>
        <s v="PMPB-2019-0017"/>
        <s v="PMPB-2019-0018"/>
        <s v="PMPB-2019-0019"/>
        <s v="PMPB-2019-0024"/>
        <s v="PMPB-2019-0025"/>
        <s v="PMPB-2019-0026"/>
        <s v="PMPB-2019-0027"/>
        <s v="PMPB-2019-0028"/>
        <s v="PMPB-2019-0029"/>
        <s v="PMPB-2019-0030"/>
        <s v="PMVD-2019-002"/>
        <s v="PMVD-2019-003"/>
        <s v="PMVD-2019-005"/>
        <s v="PMVD-2019-006"/>
        <s v="PMVD-2019-007"/>
        <s v="PMAI-2019-001"/>
        <s v="PMAI-2019-002-8"/>
        <s v="PMAI-2019-006"/>
        <s v="PMAI-2019-007"/>
        <s v="PMAI-2019-008"/>
        <s v="PMAI-2019-010"/>
        <s v="PMAI-2019-013"/>
        <s v="PMAI-2019-014"/>
        <s v="PMAI-2019-015"/>
        <s v="PMAI-2019-018"/>
        <s v="PMAI-2019-019"/>
        <s v="PMAI-2019-020"/>
        <s v="PMAI-2019-021"/>
        <s v="PMAI-2019-025"/>
        <s v="PMAI-2019-028"/>
        <s v="PMAI-2019-032"/>
        <s v="PMAI-2019-034"/>
        <s v="PMAI-2019-035"/>
        <s v="PMAI-2019-037"/>
        <s v="PMAI-2019-042"/>
        <s v="PMAI-2019-049"/>
        <s v="PMAI-2019-051"/>
        <s v="PMAI-2019-052"/>
        <s v="PMAI-2019-053"/>
        <s v="PMAI-2019-056"/>
        <s v="PMAI-2019-057"/>
        <s v="PMAI-2019-058"/>
        <s v="PMAI-2019-059"/>
        <s v="PMAI-2019-061"/>
        <s v="PMAI-2019-062"/>
        <s v="PMAI-2019-067"/>
        <s v="PMAI-2019-074"/>
        <s v="PMAI-2019-078"/>
        <s v="PMAI-2019-079"/>
        <s v="PMAI-2019-080"/>
        <s v="PMAI-2019-082"/>
        <s v="PMAI-2019-083-3"/>
        <s v="PMAI-2019-087-2"/>
        <s v="PMAI-2019-087-3"/>
        <s v="PMAI-2019-090-1"/>
        <s v="PMAI-2019-090-2"/>
        <s v="PMAI-2019-092"/>
        <s v="PMAI-2019-093"/>
        <s v="PMAI-2019-095"/>
        <s v="PMAI-2019-101"/>
        <s v="PMAI-2019-102"/>
        <s v="PMAI-2019-120"/>
        <s v="PMA-2019-003"/>
        <s v="PMA-2019-009"/>
        <s v="PMA-2019-010"/>
        <s v="PMCB-2020-005"/>
        <s v="PMCB-2020-028"/>
        <s v="PMCB-2020-031"/>
        <s v="PMCB-2020-032"/>
        <s v="PMCB-2020-033"/>
        <s v="PMCB-2020-052"/>
        <s v="PMCB-2020-067"/>
        <s v="PMCB-2020-068"/>
        <s v="PMCB-2020-083"/>
        <s v="PMCB-2020-085"/>
        <s v="PMCB-2021-017"/>
        <s v="PMCB-2021-018"/>
        <s v="PMCB-2021-019"/>
        <s v="PMCB-2021-020"/>
        <s v="PMCB-2021-021"/>
        <s v="PMCB-2020-087"/>
        <s v="PMCB-2020-094"/>
        <s v="PMCB-2020-095"/>
        <s v="PMCB-2020-096"/>
        <s v="PMCB-2020-098"/>
        <s v="PMCB-2020-099"/>
        <s v="PMCB-2020-100"/>
        <s v="PMCB-2020-102"/>
        <s v="PMCB-2020-103"/>
        <s v="PMCB-2020-104"/>
        <s v="PMCB-2020-105"/>
        <s v="PMCB-2020-115"/>
        <s v="PMCB-2020-116"/>
        <s v="PMCB-2020-118"/>
        <s v="PMCB-2020-120"/>
        <s v="PMCB-2020-121"/>
        <s v="PMCB-2020-122"/>
        <s v="PMCB-2020-123"/>
        <s v="PMCB-2020-124"/>
        <s v="PMCB-2020-125"/>
        <s v="PMCB-2020-126"/>
        <s v="PMCB-2020-128"/>
        <s v="PMCB-2020-131"/>
        <s v="PMCB-2020-132"/>
        <s v="PMCB-2020-133"/>
        <s v="PMCB-2020-134"/>
        <s v="PMCB-2020-135"/>
        <s v="PMAI-2020-001"/>
        <s v="PMAI-2020-002"/>
        <s v="PMAI-2020-003"/>
        <s v="PMAI-2020-004"/>
        <s v="PMAI-2020-005"/>
        <s v="PMAI-2020-006"/>
        <s v="PMAI-2020-007"/>
        <s v="PMAI-2020-008"/>
        <s v="PMAI-2020-009"/>
        <s v="PMAI-2020-010"/>
        <s v="PMAI-2020-011"/>
        <s v="PMAI-2020-012"/>
        <s v="PMAI-2020-013"/>
        <s v="PMAI-2020-014"/>
        <s v="PMAI-2020-015"/>
        <s v="PMAI-2020-019"/>
        <s v="PMAI-2020-020"/>
        <s v="PMAI-2020-022"/>
        <s v="PMAI-2020-025"/>
        <s v="PMAI-2020-023"/>
        <s v="PMAI-2020-027"/>
        <s v="PMAI-2020-029-1"/>
        <s v="PMAI-2020-030"/>
        <s v="PMAI-2020-031"/>
        <s v="PMAI-2020-032"/>
        <s v="PMAI-2020-032 - 1"/>
        <s v="PMAI-2020-039"/>
        <s v="PMAI-2020-040"/>
        <s v="PMAI-2020-043"/>
        <s v="PMAI-2020-044"/>
        <s v="PMAI-2020-045"/>
        <s v="PMAI-2020-046"/>
        <s v="PMAI-2020-048-1"/>
        <s v="PMAI-2020-049"/>
        <s v="PMAI-2020-054"/>
        <s v="PMAI-2020-055"/>
        <s v="PMAI-2020-057"/>
        <s v="PMAI-2020-058"/>
        <s v="PMAI-2020-059"/>
        <s v="PMAI-2020-060"/>
        <s v="PMAI-2020-063"/>
        <s v="PMAI-2020-064"/>
        <s v="PMAI-2020-066"/>
        <s v="PMAI-2020-070"/>
        <s v="PMAI-2020-071"/>
        <s v="PMAI-2020-072"/>
        <s v="PMAI-2020-073"/>
        <s v="PMAI-2020-074"/>
        <s v="PMAI-2020-075"/>
        <s v="PMAI-2020-076"/>
        <s v="PMAI-2020-077"/>
        <s v="PMAI-2020-078"/>
        <s v="PMAI-2020-079"/>
        <s v="PMAI-2020-080"/>
        <s v="PMAI-2020-081"/>
        <s v="PMAI-2020-082"/>
        <s v="PMAI-2020-102"/>
        <s v="PMCB-2021-001"/>
        <s v="PMCB-2021-002"/>
        <s v="PMCB-2021-003"/>
        <s v="PMCB-2021-004"/>
        <s v="PMCB-2021-005"/>
        <s v="PMCB-2021-006"/>
        <s v="PMCB-2021-007"/>
        <s v="PMCB-2021-008"/>
        <s v="PMCB-2021-009"/>
        <s v="PMCB-2021-010"/>
        <s v="PMCB-2021-011"/>
        <s v="PMCB-2021-012"/>
        <s v="PMCB-2021-013"/>
        <s v="PMCB-2021-014"/>
        <s v="PMCB-2021-015"/>
        <s v="PMCB-2021-016"/>
        <s v="PMCB-2020-108"/>
        <s v="PMCB-2020-109"/>
        <s v="PMCB-2020-111"/>
        <s v="PMCB-2020-112"/>
        <s v="PMCB-2020-113"/>
        <s v="PMCB-2021-022"/>
        <s v="PMCB-2021-023"/>
        <s v="PMCB-2021-024"/>
        <s v="PMCB-2021-025"/>
        <s v="PMCB-2021-026"/>
        <s v="PMCB-2021-027"/>
        <s v="PMCB-2021-028"/>
        <s v="PMCB-2021-029"/>
        <s v="PMCB-2021-030"/>
        <s v="PMCB-2021-031"/>
        <s v="PMCB-2021-032"/>
        <s v="PMCB-2021-033"/>
        <s v="PMCB-2021-034"/>
        <s v="PMCB-2021-035"/>
        <s v="PMCB-2021-036"/>
        <s v="PMCB-2021-037"/>
        <s v="PMCB-2021-038"/>
        <s v="PMCB-2021-039"/>
        <s v="PMCB-2021-040"/>
        <s v="PMCB-2021-041"/>
        <s v="PMCB-2021-042"/>
        <s v="PMCB-2021-043"/>
        <s v="PMCB-2021-044"/>
        <s v="PMCB-2021-045"/>
        <s v="PMCB-2021-046"/>
        <s v="PMCB-2021-047"/>
        <s v="PMCB-2021-048"/>
        <s v="PMCB-2021-049"/>
        <s v="PMCB-2021-050"/>
        <s v="PMCB-2021-051"/>
        <s v="PMCB-2021-052"/>
        <s v="PMCB-2021-053"/>
        <s v="PMCB-2021-054"/>
        <s v="PMCB-2021-055"/>
        <s v="PMCB-2021-056"/>
        <s v="PMCB-2021-057"/>
        <s v="PMCB-2021-058"/>
        <s v="PMCB-2021-059"/>
        <s v="PMCB-2021-060"/>
        <s v="PMCB-2021-061"/>
        <s v="PMCB-2021-062"/>
        <s v="PMCB-2021-063"/>
        <s v="PMCB-2021-064"/>
        <s v="PMCB-2021-065"/>
        <s v="PMCB-2021-066"/>
        <s v="PMCB-2021-067"/>
        <s v="PMCB-2021-068"/>
        <s v="PMCB-2021-069"/>
        <s v="PMCB-2021-070"/>
        <s v="PMCB-2021-071"/>
        <s v="PMCB-2021-072"/>
        <s v="PMCB-2021-073"/>
        <s v="PMCB-2021-074"/>
        <s v="PMCB-2021-075"/>
        <s v="PMCB-2021-076"/>
        <s v="PMCB-2021-077"/>
        <s v="PMCB-2021-078"/>
        <s v="PMCB-2021-079"/>
        <s v="PMCB-2021-080"/>
        <s v="PMCB-2021-081"/>
        <s v="PMCB-2021-082"/>
        <s v="PMCB-2021-083"/>
        <s v="PMCB-2021-084"/>
        <s v="PMVD-2021-001"/>
        <s v="PMVD-2021-002"/>
        <s v="PMVD-2021-003"/>
        <s v="PMVD-2021-004"/>
        <s v="PMVD-2021-005"/>
        <s v="PMVD-2021-006"/>
        <s v="PMVD-2021-007"/>
        <s v="PMVD-2021-008"/>
        <s v="PMVD-2021-009"/>
        <s v="PMVD-2021-010"/>
        <s v="PMVD-2021-011"/>
        <s v="PMVD-2021-012"/>
        <s v="PMVD-2021-013"/>
        <s v="PMVD-2021-015"/>
        <s v="PMVD-2021-016"/>
        <s v="PMAI-2021-002"/>
        <s v="PMAI-2021-003"/>
        <s v="PMAI-2021-004"/>
        <s v="PMAI-2021-005"/>
        <s v="PMAI-2021-006"/>
        <s v="PMAI-2021-007"/>
        <s v="PMAI-2021-008"/>
        <s v="PMAI-2021-009"/>
        <s v="PMAI-2021-010"/>
        <s v="PMAI-2021-011"/>
        <s v="PMAI-2021-012"/>
        <s v="PMAI-2021-013"/>
        <s v="PMAI-2021-014"/>
        <s v="PMAI-2021-015"/>
        <s v="PMAI-2021-017"/>
        <s v="PMAI-2021-018"/>
        <s v="PMAI-2021-019"/>
        <s v="PMAI-2021-020"/>
        <s v="PMAI-2021-021"/>
        <s v="PMAI-2021-022"/>
        <s v="PMAI-2021-023"/>
        <s v="PMAI-2021-025"/>
        <s v="PMAI-2021-026"/>
        <s v="PMAI-2021-027"/>
        <s v="PMAI-2021-033"/>
        <s v="PMAI-2021-034"/>
        <s v="PMAI-2021-035"/>
        <s v="PMAI-2021-038"/>
        <s v="PMAI-2021-040"/>
        <s v="PMAI-2021-041"/>
        <s v="PMAI-2021-042"/>
        <s v="PMAI-2021-043"/>
        <s v="PMAI-2021-044"/>
        <s v="PMAI-2021-045"/>
        <s v="PMAI-2021-046"/>
        <s v="PMAI-2021-047"/>
        <s v="PMAI-2021-048"/>
        <s v="PMAI-2021-049"/>
        <s v="PMAI-2021-050"/>
        <s v="PMAI-2021-051"/>
        <s v="PMAI-2021-052"/>
        <s v="PMAI-2021-053"/>
        <s v="PMAI-2021-054"/>
        <s v="PMAI-2021-055"/>
        <s v="PMAI-2021-056"/>
        <s v="PMAI-2021-057"/>
        <s v="PMAI-2021-058"/>
        <s v="PMAI-2021-059"/>
        <s v="PMAI-2021-060"/>
        <s v="PMAI-2021-061"/>
        <s v="PMAI-2021-062"/>
        <s v="PMAI-2021-063"/>
        <s v="PMAI-2021-064"/>
        <s v="PMAI-2021-065"/>
        <s v="PMAI-2021-068"/>
        <s v="PMAI-2021-069"/>
        <s v="PMAI-2021-071"/>
        <s v="PMAI-2021-072"/>
        <s v="PMAI-2021-073"/>
        <s v="PMAI-2021-074"/>
        <s v="PMAI-2021-075"/>
        <s v="PMAI-2021-078"/>
        <s v="PMAI-2021-079-2"/>
        <s v="PMAI-2021-080-2"/>
        <s v="PMAI-2021-081"/>
        <s v="PMAI-2021-082"/>
        <s v="PMAI-2021-083"/>
        <s v="PMAI-2021-086"/>
        <s v="PMAI-2021-087"/>
        <s v="PMAI-2021-088"/>
        <s v="PMAI-2021-089"/>
        <s v="PMAI-2021-090"/>
        <s v="PMAI-2021-091"/>
        <s v="PMAI-2021-092"/>
        <s v="PMAI-2021-093"/>
        <s v="PMAI-2021-094"/>
        <s v="PMAI-2021-095"/>
        <s v="PMAI-2021-096"/>
        <s v="PMAI-2021-097"/>
        <s v="PMAI-2021-098"/>
        <s v="PMAI-2021-099"/>
        <s v="PMAI-2021-100"/>
        <s v="PMAI-2021-101"/>
        <s v="PMAI-2021-102"/>
        <s v="PMAI-2021-103"/>
        <s v="PMAI-2021-104"/>
        <s v="PMAI-2021-105"/>
        <s v="PMAI-2021-106"/>
        <s v="PMAI-2021-107"/>
        <s v="PMAI-2021-108"/>
        <s v="PMAI-2021-109"/>
        <s v="PMAI-2021-110"/>
        <s v="PMAI-2021-111"/>
        <s v="PMAI-2021-112"/>
        <s v="PMAI-2021-113"/>
        <s v="PMAI-2021-114"/>
        <s v="PMAI-2021-115"/>
        <s v="PMAI-2021-116"/>
        <s v="PMAI-2021-117"/>
        <s v="PMAI-2021-118"/>
        <s v="PMAI-2021-119"/>
        <s v="PMAI-2021-120"/>
        <s v="PMAI-2021-121"/>
        <s v="PMAI-2021-122"/>
        <s v="PMAI-2021-123"/>
        <s v="PMAI-2021-124"/>
        <s v="PMAI-2021-125"/>
        <s v="PMAI-2021-126"/>
        <s v="PMAI-2021-127"/>
        <s v="PMAI-2021-128"/>
        <s v="PMAI-2021-129"/>
        <s v="PMAI-2021-130"/>
        <s v="PMAI-2021-131"/>
        <s v="PMAI-2021-132"/>
        <s v="PMAI-2021-133"/>
        <s v="PMAI-2021-134"/>
        <s v="PMAI-2021-135"/>
        <s v="PMAI-2021-136"/>
        <s v="PMAI-2021-137"/>
        <s v="PMAI-2021-138"/>
        <s v="PMAI-2021-139"/>
        <s v="PMAI-2021-140"/>
        <s v="PMAI-2021-141"/>
        <s v="PMAI-2021-142"/>
        <s v="PMAI-2021-143"/>
        <s v="PMAI-2021-144"/>
        <s v="PMAI-2021-145"/>
        <s v="PMAI-2021-146"/>
        <s v="PMAI-2021-147"/>
        <s v="PMAI-2021-148"/>
        <s v="PMAI-2021-149"/>
        <s v="PMAI-2021-150"/>
        <s v="PMAI-2021-151"/>
        <s v="PMAI-2021-152"/>
        <s v="PMAI-2021-153"/>
        <s v="PMAI-2021-154"/>
        <s v="PMAI-2021-155"/>
        <s v="PMAI-2021-156"/>
        <s v="PMAI-2021-157"/>
        <s v="PMAI-2021-158"/>
        <s v="PMAI-2021-159"/>
        <s v="PMAI-2021-160"/>
        <s v="PMAI-2021-161"/>
        <s v="PMAI-2021-162"/>
        <s v="PMAI-2021-163"/>
        <s v="PMAI-2021-164"/>
        <s v="PMAI-2021-165"/>
        <s v="PMAI-2021-166"/>
        <s v="PMAI-2022-001"/>
        <s v="PMAI-2022-002"/>
        <s v="PMAI-2022-003"/>
        <s v="PMAI-2022-004"/>
        <s v="PMAI-2022-005"/>
        <s v="PMAI-2022-006"/>
        <s v="PMAI-2022-007"/>
        <s v="PMAI-2022-008"/>
        <s v="PMAI-2022-009"/>
        <s v="PMAI-2022-010"/>
        <s v="PMAI-2022-011"/>
        <s v="PMAI-2022-012"/>
        <s v="PMAI-2022-013"/>
        <s v="PMAI-2022-014"/>
        <s v="PMAI-2022-015"/>
        <s v="PMAI-2022-016"/>
        <s v="PMAI-2022-017"/>
        <s v="PMAI-2022-018"/>
        <s v="PMAI-2022-019"/>
        <s v="PMAI-2022-020"/>
        <s v="PMAI-2022-021"/>
        <s v="PMAI-2022-022"/>
        <s v="PMAI-2022-023"/>
        <s v="PMAI-2022-024"/>
        <s v="PMAI-2022-025"/>
        <s v="PMCB-2022-001"/>
        <s v="PMCB-2022-002"/>
        <s v="PMCB-2022-003"/>
        <s v="PMCB-2022-004"/>
        <s v="PMCB-2022-005"/>
        <s v="PMCB-2022-006"/>
        <s v="PMCB-2022-007"/>
        <s v="PMCB-2022-008"/>
        <s v="PMCB-2022-009"/>
        <s v="PMCB-2022-010"/>
        <s v="PMCB-2022-011"/>
        <s v="PMCB-2022-012"/>
        <s v="PMCB-2022-013"/>
        <s v="PMCB-2022-014"/>
        <s v="PMCB-2022-015"/>
        <s v="PMCB-2022-016"/>
        <s v="PMCB-2022-017"/>
        <s v="PMAI-2022-026"/>
        <s v="PMAI-2022-027"/>
        <s v="PMAI-2022-028"/>
        <s v="PMAI-2022-029"/>
        <s v="PMAI-2022-030"/>
        <s v="PMAI-2022-031"/>
        <s v="PMAI-2022-032"/>
        <s v="PMAI-2022-033"/>
        <s v="PMAI-2022-034"/>
        <s v="PMAI-2022-035"/>
        <s v="PMAI-2022-036"/>
        <s v="PMAI-2022-037"/>
        <s v="PMAI-2022-038"/>
        <s v="PMAI-2022-039"/>
        <s v="PMAI-2022-040"/>
        <s v="PMAI-2022-041"/>
        <s v="PMAI-2022-042"/>
        <s v="PMCB-2022-018"/>
        <s v="PMCB-2022-019"/>
        <s v="PMCB-2022-020"/>
        <s v="PMCB-2022-021"/>
        <s v="PMCB-2022-022"/>
        <s v="PMCB-2022-023"/>
        <s v="PMCB-2022-024"/>
        <s v="PMCB-2022-025"/>
        <s v="PMCB-2022-026"/>
        <s v="PMCB-2022-027"/>
        <s v="PMCB-2022-028"/>
        <s v="PMCB-2022-029"/>
        <s v="PMCB-2022-030"/>
        <s v="PMCB-2022-031"/>
        <s v="PMCB-2022-032"/>
        <s v="PMCB-2022-033"/>
        <s v="PMCB-2022-034"/>
        <s v="PMCB-2022-035"/>
        <s v="PMCB-2022-036"/>
        <s v="PMCB-2022-037"/>
        <s v="PMCB-2022-038"/>
        <s v="PMCB-2022-039"/>
        <s v="PMCB-2022-040"/>
        <s v="PMCB-2022-041"/>
        <s v="PMCB-2022-042"/>
        <s v="PMCB-2022-043"/>
        <s v="PMCB-2022-044"/>
        <s v="PMCB-2022-045"/>
        <s v="PMCB-2022-046"/>
        <s v="PMCB-2022-047"/>
        <s v="PMCB-2022-048"/>
        <s v="PMCB-2022-049"/>
        <s v="PMCB-2022-050"/>
        <s v="PMCB-2022-051"/>
        <s v="PMCB-2022-052"/>
        <s v="PMCB-2022-053"/>
        <s v="PMCB-2022-054"/>
        <s v="PMCB-2022-055"/>
        <s v="PMCB-2022-056"/>
        <s v="PMAMB-2022-001"/>
        <s v="PMAMB-2022-002"/>
        <s v="PMAMB-2022-003"/>
        <s v="PMAMB-2022-004"/>
        <s v="PMAMB-2022-005"/>
        <s v="PMAI-2022-043"/>
        <s v="PMAI-2022-044"/>
        <s v="PMAI-2022-045"/>
        <s v="PMAI-2022-046"/>
        <s v="PMAI-2022-047"/>
        <s v="PMAI-2022-048"/>
        <s v="PMAI-2022-049"/>
        <s v="PMAI-2022-050"/>
        <s v="PMAI-2022-051"/>
        <s v="PMAI-2022-052"/>
        <s v="PMAI-2022-053"/>
        <s v="PMAI-2022-054"/>
        <s v="PMAI-2022-055"/>
        <s v="PMAI-2022-056"/>
        <s v="PMAI-2022-057"/>
        <s v="PMAI-2022-058"/>
        <s v="PMAI-2022-059"/>
        <s v="PMAI-2022-060"/>
        <s v="PMAI-2022-061"/>
        <s v="PMAI-2022-062"/>
        <s v="PMAI-2022-063"/>
        <s v="PMAI-2022-064"/>
        <s v="PMSDA-2022-001"/>
        <s v="PMSDA-2022-002"/>
        <s v="PMSDA-2022-003"/>
        <s v="PMSDA-2022-004"/>
        <s v="PMSDA-2022-005"/>
        <s v="PMSDA-2022-006"/>
        <s v="PMSDA-2022-007"/>
        <s v="PMSDA-2022-008"/>
        <s v="PMSDA-2022-009"/>
        <s v="PMSDA-2022-010"/>
        <s v="PMSDA-2022-011"/>
        <s v="PMSDA-2022-012"/>
        <s v="PMSDA-2022-013"/>
        <s v="PMSDA-2022-014"/>
        <s v="PMSDA-2022-015"/>
        <s v="PMSDA-2022-016"/>
        <s v="PMSDA-2022-017"/>
        <s v="PMSDA-2022-018"/>
        <s v="PMSDA-2022-019"/>
        <s v="PMSDA-2022-020"/>
        <s v="PMSDA-2022-021"/>
        <s v="PMSDA-2022-022"/>
        <s v="PMSDA-2022-023"/>
        <s v="PMSDA-2022-024"/>
        <s v="PMSDA-2022-025"/>
        <s v="PMSDA-2022-026"/>
        <s v="PMSDA-2022-027"/>
        <s v="PMSDA-2022-028"/>
        <s v="PMSDA-2022-029"/>
        <s v="PMSDA-2022-030"/>
        <s v="PMSDA-2022-031"/>
        <s v="PMSDA-2022-032"/>
        <s v="PMSDA-2022-033"/>
        <s v="PMSDA-2022-034"/>
        <s v="PMSDA-2022-035"/>
        <s v="PMSDA-2022-036"/>
        <s v="PMSDA-2022-037"/>
        <s v="PMSDA-2022-038"/>
        <s v="PMSDA-2022-039"/>
        <s v="PMSDA-2022-040"/>
      </sharedItems>
    </cacheField>
    <cacheField name="NUMERO DE HALLAZGO" numFmtId="0">
      <sharedItems containsMixedTypes="1" containsNumber="1" minValue="1" maxValue="40"/>
    </cacheField>
    <cacheField name="CODIGO AUDITORIA SEGÚN PAD DE LA VIGENCIA" numFmtId="0">
      <sharedItems containsMixedTypes="1" containsNumber="1" containsInteger="1" minValue="54" maxValue="524" count="75">
        <s v="Auditoria de gestión al proceso misional vigencia 2016 "/>
        <n v="524"/>
        <s v="Auditoría Externa Proyecto 1104 vigencia 2018"/>
        <s v="Auditoría Regular Área Educación - II semestre 2017"/>
        <n v="54"/>
        <n v="60"/>
        <s v="PERSONERÍA DE BOGOTÁ Proyecto 1104 &quot;Distrito Jóven&quot;"/>
        <s v="Informe de Seguimiento Revisión a la Gestión Púbica ejercida por el IDIPRON en el Marco del Proyecto 1106 'Espacios de Integración Social' 1106 - Septiembre 2019"/>
        <s v="Proyecto de inversión 971"/>
        <s v="20195003339900010E"/>
        <s v="Investigación Sumaria Veeduría Distrital Posibles irregularidades en la adjundicación de la licitación pública"/>
        <s v="Gestión jurídica 2019"/>
        <s v="Gestión contractual vigencia 2018-2 y 2019-1"/>
        <s v="Informe de Auditoría Interna de gestión al proceso de comunicaciones vigencia 2019"/>
        <s v="Auditoria al Proceso Misional Modelo Pedagógico Estimulos de Corresponsabilidad Vigencia 2018"/>
        <s v="Auditoria de gestión al proceso misional vigencia 2018"/>
        <s v="Proyecto: 1104 distrito joven: desarrollo de competencias laborales a jóvenes con derechos vulnerados, vigencia 2018"/>
        <s v="Auditoría Regular Contexto Pedagógico Territorio - I Semestre 2018"/>
        <s v="Gestión Financiera - 2019"/>
        <s v="Gestión Logística - 2019"/>
        <s v="Auditoría interna de seguimiento al proceso atención al ciudadano vigencia 1 de julio 2018 al 30 de junio de 2019"/>
        <s v="Dirección Distrital de Archivo de Bogotá - Visita de seguimiento al cumplimiento de la normatividad archivística  - 2019"/>
        <n v="96"/>
        <n v="98"/>
        <n v="86"/>
        <n v="88"/>
        <n v="99"/>
        <n v="102"/>
        <n v="105"/>
        <s v="Auditoria especial a la prestación del servicio en la unidad de Oasis I y II Vigencia 2019-2020"/>
        <s v="Mantenimiento de bienes"/>
        <s v="Seguimiento al sistema de gestión de seguridad y salud en el trabajo_x000a_2019_x000a_"/>
        <s v="Auditoría regular Estrategia Participación Ciudadana, vigencias 2018-2019"/>
        <s v="Informe Auditoría Interna de gestión al proceso de estratégico de Gestión del Mejoramiento vigencia 2018 Primer semestre 2019"/>
        <s v="Informe Auditoría Interna de Gestión, al proceso estratégico de investigación  vigencia 2019"/>
        <s v="Auditoría  especial a la UPI La Rioja participación jóvenes de la unidad en convenios"/>
        <s v="Auditoría especial al proceso misional modelo_x000a_Pedagógico – estrategia baños públicos vigencia 2019"/>
        <n v="89"/>
        <n v="94"/>
        <s v="Seguimiento a la meta del Sector Gestión Pública"/>
        <s v="Seguimiento a la meta del Sector Gestión Pública)"/>
        <s v="Establecer posibles actos de corrupción en el Instituto Distrital para la Protección de la Niñez y la Juventud-IDIPRON."/>
        <s v="INFORME EVALUACIÓN DE ACCESIBILIDAD DEL PUNTO DE SERVICIO A LACIUDADANÍA DEL INSTITUTO DISTRITAL PARA LA PROTECCIÓN DE LA NIÑEZ Y LA JUVENTUD - IDIPRON"/>
        <s v="AUDITORÍA DE SEGUIMIENTO AL PROCESO ATENCIÓN AL CIUDADANO VIGENCIA 1 DE ENERO 2020 AL 30 DE JUNIO DE 2020 "/>
        <s v="AUDITORÍA DE GESTIÓN AL PROCESO RESTITUCIÓN DE DERECHOS, 2017. HALLAZGOS Y ACCIONES DE MEJORA, INCORPORADAS PARA VERIFICACIÓN EN AUDITORÍA DE GESTIÓN AL PROCESO MISIONAL, 2019."/>
        <s v="Auditoría Interna Proceso Gestión Financiera - Subproceso Tesorería"/>
        <s v="Segundo Seguimiento Vigencia 2020 a Caja Menor No 1"/>
        <s v="INFORME VISITA DE SEGUIMIENTO AL_x000a_CUMPLIMIENTO DE LA NORMATIVA ARCHIVÍSTICA"/>
        <s v="AUDITORÍA REGULAR DE GESTIÓN – PROCESO DE_x000a_GESTIÓN FINANCIERA"/>
        <s v="PROCESO DE APOYO SERVICIOS ADMINISTRATIVOS –TRANSPORTES Y SERVICIOS PÚBLICOS"/>
        <s v="Informe Contable"/>
        <s v="AUDITORÍA DE SEGUIMIENTO AL PROCESO ATENCIÓN AL CIUDADANO VIGENCIA 1 DE JULIO 2020 AL 31 DE DICIEMBRE DE 2020"/>
        <s v="INFORME FINAL AUDITORÍA PARTICIPACIÓN CIUDADANA_x000a_ PRIMER SEMESTRE 2021_x000a_"/>
        <s v="INFORME DE AUDITORÍA _x000a_PROCESO MISIONAL - ÁREA SICOSOCIAL _x000a_VIGENCIA 2021 - PERIODO AUDITADO 2020"/>
        <s v="INFORME DE AUDITORÍA ESPECIAL: ATENCIÓN DEL SERVICIO PRESTADO A LOS JÓVENES DE LA UNIDAD DE LA FLORIDA"/>
        <s v="AUDITORÍA ÁREA SOCIO-LEGAL Y JUSTICIA RESTAURATIVA VIGENCIA 2021-PERIODO AUDITADO VIGENCIA 2020"/>
        <s v="INFORME SEGUIMIENTO ESTÁNDARES MINIMOS DEL SISTEMA DE_x000a_GESTIÓN DE SEGURIDAD Y SALUD EN EL TRABAJO SEGÚN RESOLUCIÓN_x000a_0312 de 2019 ESTANDARES MINIMOS Y DECRETO 1072 DEL 26 DE_x000a_MAYO DE 2015 VIGENCIAS 2020 Y 2021"/>
        <s v="INFORME SEGUIMIENTO ESTÁNDARES MINIMOS DEL SISTEMA DE_x000a_GESTIÓN DE SEGURIDAD Y SALUD EN EL TRABAJO SEGÚN RESOLUCIÓN_x000a_0312 de 2019 ESTANDARES MINIMOS Y DECRETO 1072 DEL 26 DE_x000a_MAYO DE 2015 VIGENCIAS 2020 Y 2022"/>
        <s v="INFORME SEGUIMIENTO ESTÁNDARES MINIMOS DEL SISTEMA DE_x000a_GESTIÓN DE SEGURIDAD Y SALUD EN EL TRABAJO SEGÚN RESOLUCIÓN_x000a_0312 de 2019 ESTANDARES MINIMOS Y DECRETO 1072 DEL 26 DE_x000a_MAYO DE 2015 VIGENCIAS 2020 Y 2023"/>
        <s v="INFORME SEGUIMIENTO ESTÁNDARES MINIMOS DEL SISTEMA DE_x000a_GESTIÓN DE SEGURIDAD Y SALUD EN EL TRABAJO SEGÚN RESOLUCIÓN_x000a_0312 de 2019 ESTANDARES MINIMOS Y DECRETO 1072 DEL 26 DE_x000a_MAYO DE 2015 VIGENCIAS 2020 Y 2024"/>
        <s v="INFORME AUDITORÍA INTERNA DE GESTIÓN_x000a_PROCESO DE APOYO_x000a_ÁREA GESTIÓN AMBIENTAL"/>
        <s v="INFORME AUDITORÍA DE GESTIÓN_x000a_VIGENCIA SEGUNDO SEMESTRE 2020 Y PRIMER SEMESTRE 2021"/>
        <s v="PROCESO GESTIÓN FINANCIERA – SEGUIMIENTO CONTROL INTERNO _x000a_CONTABLE"/>
        <s v="AUDITORÍA ESPECIAL: ATENCIÓN DEL SERVICIO PRESTADO A LOS_x000a_JÓVENES DE LA UNIDAD DE LA FLORIDA"/>
        <s v="Informe Auditoria de Gestión- Proceso área Emprender "/>
        <s v="VERIFICACIÓN DE LA GESTIÓN REALIZADA DESDE LA COORDINACIÓN DE LA_x000a_UNIDAD DE PROTECCIÓN INTEGRAL BOSA EN EL MARCO DE LA EJECUCIÓN DEL_x000a_CONTRATO DE PRESTACIÓN DE SERVICIOS 0069/2021"/>
        <s v="AUDITORÍA DE SEGUIMIENTO AL PROCESO ATENCIÓN AL CIUDADANO VIGENCIA 1 DE ENERO 2021 AL 30 DE JUNIO DE 2021"/>
        <s v="PROCESO MISIONAL - ÁREA SALUD – COMPONENTE CALIDAD ALIMENTARIA ECONOMATO"/>
        <s v="AUDITORÍA DE SEGUIMIENTO AL PROCESO ATENCIÓN AL CIUDADANO_x000a_II SEMESTRE DE 2021"/>
        <n v="90"/>
        <s v="Reporte de visita _x000a_Punto de atencion Distrital"/>
        <s v="Proceso Gestión financiera - Normas internacionales"/>
        <s v="Informe auditoría de gestión_x000a_Vigencia segundo semestre 2021"/>
        <s v="Auditoría Interna Proceso de Apoyo Gestión Logística"/>
        <s v="EVALUACIÓN, CONTROL Y SEGUIMIENTO A LAS ENTIDADES CON PIGA CONCERTADO"/>
      </sharedItems>
    </cacheField>
    <cacheField name="AÑO VIGENCIA DEL PLAN" numFmtId="0">
      <sharedItems containsMixedTypes="1" containsNumber="1" containsInteger="1" minValue="2017" maxValue="2022"/>
    </cacheField>
    <cacheField name="CODIGO DE HALLAZGO" numFmtId="0">
      <sharedItems/>
    </cacheField>
    <cacheField name="HALLAZGO / BRECHA IDENTIFICADA / SITUACION IDENTIFICADA" numFmtId="0">
      <sharedItems longText="1"/>
    </cacheField>
    <cacheField name="CAUSA" numFmtId="0">
      <sharedItems longText="1"/>
    </cacheField>
    <cacheField name="ACCIÓN" numFmtId="0">
      <sharedItems longText="1"/>
    </cacheField>
    <cacheField name="CÓDIGO DE ACCIÓN" numFmtId="0">
      <sharedItems containsMixedTypes="1" containsNumber="1" containsInteger="1" minValue="1" maxValue="5"/>
    </cacheField>
    <cacheField name="NOMBRE DEL INDICADOR" numFmtId="0">
      <sharedItems longText="1"/>
    </cacheField>
    <cacheField name="FORMULA DEL INDICADOR" numFmtId="0">
      <sharedItems longText="1"/>
    </cacheField>
    <cacheField name="META" numFmtId="0">
      <sharedItems containsMixedTypes="1" containsNumber="1" minValue="0.1" maxValue="12"/>
    </cacheField>
    <cacheField name="PRODUCTO" numFmtId="0">
      <sharedItems longText="1"/>
    </cacheField>
    <cacheField name="FECHA INICIO" numFmtId="0">
      <sharedItems containsDate="1" containsMixedTypes="1" minDate="2017-06-01T00:00:00" maxDate="2023-01-03T00:00:00"/>
    </cacheField>
    <cacheField name="FECHA FINAL" numFmtId="0">
      <sharedItems containsDate="1" containsMixedTypes="1" minDate="2018-12-01T00:00:00" maxDate="2023-09-21T00:00:00"/>
    </cacheField>
    <cacheField name="FECHA DE CIERRE DE LA ACCION" numFmtId="0">
      <sharedItems containsNonDate="0" containsDate="1" containsString="0" containsBlank="1" minDate="2022-07-01T00:00:00" maxDate="2022-07-02T00:00:00"/>
    </cacheField>
    <cacheField name="FORMULACIÓN PLAN DE MEJORAMIENTO/ ACCIONES " numFmtId="0">
      <sharedItems count="2">
        <s v="SI"/>
        <s v="NO"/>
      </sharedItems>
    </cacheField>
    <cacheField name="INFORMACIÓN COMPLETA DEL PLAN DE MEJORAMIENTO/ ACCIONES" numFmtId="0">
      <sharedItems containsBlank="1"/>
    </cacheField>
    <cacheField name="DIAS FALTANTES" numFmtId="0">
      <sharedItems/>
    </cacheField>
    <cacheField name="SEGUIMIENTO" numFmtId="0">
      <sharedItems containsBlank="1" longText="1"/>
    </cacheField>
    <cacheField name="FECHA DE SEGUIMIENTO" numFmtId="0">
      <sharedItems containsNonDate="0" containsDate="1" containsString="0" containsBlank="1" minDate="2021-05-21T00:00:00" maxDate="2021-09-01T00:00:00"/>
    </cacheField>
    <cacheField name="PENDIENTE ENVIO DE SEGUIMIENTO" numFmtId="0">
      <sharedItems containsBlank="1"/>
    </cacheField>
    <cacheField name="TAREAS PENDIENTES PARA EL CIERRE" numFmtId="0">
      <sharedItems containsBlank="1" longText="1"/>
    </cacheField>
    <cacheField name="PORCENTAJE DE AVANCE" numFmtId="9">
      <sharedItems containsString="0" containsBlank="1" containsNumber="1" minValue="0" maxValue="1"/>
    </cacheField>
    <cacheField name="ESTADO" numFmtId="0">
      <sharedItems containsBlank="1"/>
    </cacheField>
    <cacheField name="DIAS FALTANTES PARA EL VENCIMIENTO" numFmtId="0">
      <sharedItems containsBlank="1" containsMixedTypes="1" containsNumber="1" containsInteger="1" minValue="-1016" maxValue="475"/>
    </cacheField>
    <cacheField name="OPORTUNIDAD" numFmtId="0">
      <sharedItems containsBlank="1"/>
    </cacheField>
    <cacheField name="FECHA DE EVALUACION" numFmtId="0">
      <sharedItems containsDate="1" containsBlank="1" containsMixedTypes="1" minDate="2021-11-02T00:00:00" maxDate="2021-12-24T00:00:00"/>
    </cacheField>
    <cacheField name="EVALUACION" numFmtId="0">
      <sharedItems containsBlank="1" longText="1"/>
    </cacheField>
    <cacheField name="AUDITOR" numFmtId="0">
      <sharedItems containsBlank="1"/>
    </cacheField>
    <cacheField name="PORCENTAJE DE EFICACIA" numFmtId="9">
      <sharedItems containsString="0" containsBlank="1" containsNumber="1" minValue="0" maxValue="0.9"/>
    </cacheField>
    <cacheField name="PORCENTAJE DE EFECTIVIDAD" numFmtId="9">
      <sharedItems containsString="0" containsBlank="1" containsNumber="1" minValue="0" maxValue="1"/>
    </cacheField>
    <cacheField name="ESTADO2" numFmtId="0">
      <sharedItems containsBlank="1"/>
    </cacheField>
    <cacheField name="ESTADO CONTRALORIA DE BOGOTA_x000a_(Aplica para el plan de mejoramiento suscrito con la contraloria" numFmtId="0">
      <sharedItems containsBlank="1"/>
    </cacheField>
    <cacheField name="STATUS FINAL" numFmtId="0">
      <sharedItems containsBlank="1"/>
    </cacheField>
    <cacheField name="SEGUIMIENTO2" numFmtId="0">
      <sharedItems containsBlank="1" longText="1"/>
    </cacheField>
    <cacheField name="FECHA DE SEGUIMIENTO2" numFmtId="0">
      <sharedItems containsNonDate="0" containsDate="1" containsString="0" containsBlank="1" minDate="2022-02-21T00:00:00" maxDate="2022-03-01T00:00:00"/>
    </cacheField>
    <cacheField name="PENDIENTE ENVIO DE SEGUIMIENTO2" numFmtId="0">
      <sharedItems containsBlank="1"/>
    </cacheField>
    <cacheField name="TAREAS PENDIENTES PARA EL CIERRE2" numFmtId="0">
      <sharedItems containsBlank="1" longText="1"/>
    </cacheField>
    <cacheField name="PORCENTAJE DE AVANCE2" numFmtId="0">
      <sharedItems containsString="0" containsBlank="1" containsNumber="1" minValue="0" maxValue="1"/>
    </cacheField>
    <cacheField name="ESTADO3" numFmtId="0">
      <sharedItems containsBlank="1"/>
    </cacheField>
    <cacheField name="DIAS FALTANTES PARA EL VENCIMIENTO2" numFmtId="0">
      <sharedItems containsString="0" containsBlank="1" containsNumber="1" minValue="-44620" maxValue="-44619"/>
    </cacheField>
    <cacheField name="OPORTUNIDAD2" numFmtId="0">
      <sharedItems containsBlank="1"/>
    </cacheField>
    <cacheField name="FECHA DE EVALUACION2" numFmtId="0">
      <sharedItems containsNonDate="0" containsDate="1" containsString="0" containsBlank="1" minDate="2022-02-18T00:00:00" maxDate="2022-03-19T00:00:00"/>
    </cacheField>
    <cacheField name="EVALUACION2" numFmtId="0">
      <sharedItems containsBlank="1" longText="1"/>
    </cacheField>
    <cacheField name="AUDITOR2" numFmtId="0">
      <sharedItems containsBlank="1"/>
    </cacheField>
    <cacheField name="PORCENTAJE DE EFICACIA2" numFmtId="0">
      <sharedItems containsString="0" containsBlank="1" containsNumber="1" minValue="0" maxValue="0.9"/>
    </cacheField>
    <cacheField name="ESTADO4" numFmtId="0">
      <sharedItems containsBlank="1"/>
    </cacheField>
    <cacheField name="ESTADO CONTRALORIA DE BOGOTA_x000a_(Aplica para el plan de mejoramiento suscrito con la contraloria2" numFmtId="0">
      <sharedItems containsBlank="1"/>
    </cacheField>
    <cacheField name="STATUS FINAL 2" numFmtId="0">
      <sharedItems containsBlank="1"/>
    </cacheField>
    <cacheField name="SEGUIMIENTO3" numFmtId="0">
      <sharedItems containsBlank="1" longText="1"/>
    </cacheField>
    <cacheField name="FECHA DE SEGUIMIENTO3" numFmtId="14">
      <sharedItems containsNonDate="0" containsDate="1" containsString="0" containsBlank="1" minDate="2022-05-31T00:00:00" maxDate="2022-06-01T00:00:00"/>
    </cacheField>
    <cacheField name="TAREAS PENDIENTES PARA EL CIERRE3" numFmtId="0">
      <sharedItems containsBlank="1" containsMixedTypes="1" containsNumber="1" containsInteger="1" minValue="0" maxValue="0" longText="1"/>
    </cacheField>
    <cacheField name="PORCENTAJE DE AVANCE3" numFmtId="9">
      <sharedItems containsString="0" containsBlank="1" containsNumber="1" minValue="0" maxValue="1"/>
    </cacheField>
    <cacheField name="ESTADO5" numFmtId="0">
      <sharedItems containsBlank="1"/>
    </cacheField>
    <cacheField name="DIAS FALTANTES PARA EL VENCIMIENTO3" numFmtId="0">
      <sharedItems containsBlank="1" containsMixedTypes="1" containsNumber="1" containsInteger="1" minValue="-1276" maxValue="304"/>
    </cacheField>
    <cacheField name="OPORTUNIDAD3" numFmtId="0">
      <sharedItems containsBlank="1"/>
    </cacheField>
    <cacheField name="FECHA" numFmtId="0">
      <sharedItems containsDate="1" containsBlank="1" containsMixedTypes="1" minDate="2022-02-13T00:00:00" maxDate="2022-06-24T00:00:00"/>
    </cacheField>
    <cacheField name="EVALUACION3" numFmtId="0">
      <sharedItems containsBlank="1" longText="1"/>
    </cacheField>
    <cacheField name="AUDITOR3" numFmtId="0">
      <sharedItems containsBlank="1"/>
    </cacheField>
    <cacheField name="CUMPLIMIENTO" numFmtId="0">
      <sharedItems containsBlank="1" containsMixedTypes="1" containsNumber="1" minValue="0" maxValue="1"/>
    </cacheField>
    <cacheField name="ESTADO6" numFmtId="0">
      <sharedItems containsBlank="1"/>
    </cacheField>
    <cacheField name="ESTADO CONTRALORIA DE BOGOTA_x000a_(Aplica para el plan de mejoramiento suscrito con la contraloria3" numFmtId="0">
      <sharedItems containsNonDate="0" containsString="0" containsBlank="1"/>
    </cacheField>
    <cacheField name="STATUS FINAL 22" numFmtId="0">
      <sharedItems/>
    </cacheField>
    <cacheField name="FECHA DE SEGUIMIENTO4" numFmtId="0">
      <sharedItems containsDate="1" containsBlank="1" containsMixedTypes="1" minDate="2022-08-19T00:00:00" maxDate="2022-09-24T00:00:00"/>
    </cacheField>
    <cacheField name="SEGUIMIENTO4" numFmtId="0">
      <sharedItems containsBlank="1" longText="1"/>
    </cacheField>
    <cacheField name="SOPORTES" numFmtId="0">
      <sharedItems containsBlank="1" longText="1"/>
    </cacheField>
    <cacheField name="TAREAS PENDIENTES PARA EL CIERRE4" numFmtId="0">
      <sharedItems containsBlank="1" longText="1"/>
    </cacheField>
    <cacheField name="PORCENTAJE DE AVANCE4" numFmtId="0">
      <sharedItems containsString="0" containsBlank="1" containsNumber="1" minValue="0" maxValue="1"/>
    </cacheField>
    <cacheField name="ESTADO7" numFmtId="0">
      <sharedItems/>
    </cacheField>
    <cacheField name="DIAS FALTANTES PARA EL VENCIMIENTO4" numFmtId="0">
      <sharedItems containsBlank="1"/>
    </cacheField>
    <cacheField name="OPORTUNIDAD4" numFmtId="0">
      <sharedItems containsBlank="1"/>
    </cacheField>
    <cacheField name="FECHA2" numFmtId="0">
      <sharedItems containsDate="1" containsBlank="1" containsMixedTypes="1" minDate="2022-11-09T00:00:00" maxDate="2022-11-19T00:00:00" count="10">
        <s v="No aplica"/>
        <d v="2022-11-13T00:00:00"/>
        <d v="2022-11-18T00:00:00"/>
        <m/>
        <d v="2022-11-17T00:00:00"/>
        <d v="2022-11-15T00:00:00"/>
        <d v="2022-11-16T00:00:00"/>
        <d v="2022-11-10T00:00:00"/>
        <d v="2022-11-11T00:00:00"/>
        <d v="2022-11-09T00:00:00"/>
      </sharedItems>
    </cacheField>
    <cacheField name="EVALUACION4" numFmtId="0">
      <sharedItems containsBlank="1" longText="1"/>
    </cacheField>
    <cacheField name="AUDITOR4" numFmtId="0">
      <sharedItems containsBlank="1"/>
    </cacheField>
    <cacheField name="CUMPLIMIENTO2" numFmtId="0">
      <sharedItems containsBlank="1" containsMixedTypes="1" containsNumber="1" minValue="0" maxValue="1"/>
    </cacheField>
    <cacheField name="ESTADO8" numFmtId="0">
      <sharedItems count="4">
        <s v="CERRADO"/>
        <s v="VENCIDO"/>
        <s v="ABIERTO"/>
        <s v="VENCIDA" u="1"/>
      </sharedItems>
    </cacheField>
    <cacheField name="ESTADO CONTRALORIA DE BOGOTA_x000a_(Aplica para el plan de mejoramiento suscrito con la contraloria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
  <r>
    <n v="1"/>
    <x v="0"/>
    <x v="0"/>
    <x v="0"/>
    <x v="0"/>
    <s v="Yuli Cristel Peña Arboleda"/>
    <x v="0"/>
    <s v="PMAI-2017-001"/>
    <s v="No aplica"/>
    <s v="Auditoria Regular Estrategia Participación Ciudadana - II Semestre 2017"/>
    <x v="0"/>
    <s v="No aplica"/>
    <x v="0"/>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d v="2018-08-01T00:00:00"/>
    <x v="0"/>
    <x v="0"/>
    <x v="0"/>
    <x v="0"/>
    <d v="2019-02-08T00:00:00"/>
    <s v="NO"/>
    <s v="Actividad al 100%_x000a_No aplica"/>
    <n v="1"/>
    <s v="CUMPLIMIENTO TOTAL"/>
    <s v="NO APLICA ACCION CERRADA"/>
    <s v="NO APLICA ACCION CERRADA"/>
    <s v="CERRADO"/>
  </r>
  <r>
    <n v="2"/>
    <x v="0"/>
    <x v="0"/>
    <x v="1"/>
    <x v="1"/>
    <s v="Yuli Cristel Peña Arboleda"/>
    <x v="0"/>
    <s v="PMAI-2017-002"/>
    <s v="No aplica"/>
    <s v="Auditoria Regular Estrategia Participación Ciudadana - II Semestre 2017"/>
    <x v="0"/>
    <s v="No aplica"/>
    <x v="0"/>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2T00:00:00"/>
    <x v="0"/>
    <x v="0"/>
    <x v="0"/>
    <x v="1"/>
    <d v="2019-02-08T00:00:00"/>
    <s v="NO"/>
    <s v="Actividad al 100%_x000a_No aplica"/>
    <n v="1"/>
    <s v="CUMPLIMIENTO TOTAL"/>
    <s v="NO APLICA ACCION CERRADA"/>
    <s v="NO APLICA ACCION CERRADA"/>
    <s v="CERRADO"/>
  </r>
  <r>
    <n v="3"/>
    <x v="0"/>
    <x v="0"/>
    <x v="0"/>
    <x v="2"/>
    <s v="Yuli Cristel Peña Arboleda"/>
    <x v="0"/>
    <s v="PMAI-2017-003"/>
    <s v="No aplica"/>
    <s v="Auditoria Regular Estrategia Participación Ciudadana - II Semestre 2017"/>
    <x v="0"/>
    <s v="No aplica"/>
    <x v="0"/>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d v="2018-08-03T00:00:00"/>
    <x v="0"/>
    <x v="0"/>
    <x v="0"/>
    <x v="2"/>
    <d v="2019-02-08T00:00:00"/>
    <s v="NO"/>
    <s v="Actividad al 100%_x000a_No aplica"/>
    <n v="1"/>
    <s v="CUMPLIMIENTO TOTAL"/>
    <s v="NO APLICA ACCION CERRADA"/>
    <s v="NO APLICA ACCION CERRADA"/>
    <s v="CERRADO"/>
  </r>
  <r>
    <n v="4"/>
    <x v="0"/>
    <x v="0"/>
    <x v="2"/>
    <x v="3"/>
    <s v="Yuli Cristel Peña Arboleda"/>
    <x v="0"/>
    <s v="PMAI-2017-004"/>
    <s v="No aplica"/>
    <s v="Auditoria Regular Estrategia Participación Ciudadana - II Semestre 2017"/>
    <x v="0"/>
    <s v="No aplica"/>
    <x v="0"/>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d v="2018-08-04T00:00:00"/>
    <x v="0"/>
    <x v="0"/>
    <x v="0"/>
    <x v="3"/>
    <d v="2019-02-08T00:00:00"/>
    <s v="NO"/>
    <s v="Actividad al 100%_x000a_No aplica"/>
    <n v="1"/>
    <s v="CUMPLIMIENTO TOTAL"/>
    <s v="NO APLICA ACCION CERRADA"/>
    <s v="NO APLICA ACCION CERRADA"/>
    <s v="CERRADO"/>
  </r>
  <r>
    <n v="5"/>
    <x v="0"/>
    <x v="0"/>
    <x v="1"/>
    <x v="4"/>
    <s v="Yuli Cristel Peña Arboleda"/>
    <x v="0"/>
    <s v="PMAI-2017-005"/>
    <s v="No aplica"/>
    <s v="Auditoria Regular Estrategia Participación Ciudadana - II Semestre 2017"/>
    <x v="0"/>
    <s v="No aplica"/>
    <x v="0"/>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d v="2018-08-05T00:00:00"/>
    <x v="0"/>
    <x v="0"/>
    <x v="0"/>
    <x v="4"/>
    <d v="2019-02-08T00:00:00"/>
    <s v="NO"/>
    <s v="Actividad al 100%_x000a_No aplica"/>
    <n v="1"/>
    <s v="CUMPLIMIENTO TOTAL"/>
    <s v="NO APLICA ACCION CERRADA"/>
    <s v="NO APLICA ACCION CERRADA"/>
    <s v="CERRADO"/>
  </r>
  <r>
    <n v="6"/>
    <x v="1"/>
    <x v="0"/>
    <x v="0"/>
    <x v="5"/>
    <s v="Yuli Cristel Peña Arboleda"/>
    <x v="0"/>
    <s v="PMAI-2017-006"/>
    <s v="No aplica"/>
    <s v="Auditoria Regular Estrategia Participación Ciudadana - II Semestre 2017"/>
    <x v="0"/>
    <s v="No aplica"/>
    <x v="0"/>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6T00:00:00"/>
    <x v="0"/>
    <x v="0"/>
    <x v="0"/>
    <x v="5"/>
    <d v="2019-02-08T00:00:00"/>
    <s v="NO"/>
    <s v="Actividad al 100%_x000a_No aplica"/>
    <n v="1"/>
    <s v="CUMPLIMIENTO TOTAL"/>
    <s v="NO APLICA ACCION CERRADA"/>
    <s v="NO APLICA ACCION CERRADA"/>
    <s v="CERRADO"/>
  </r>
  <r>
    <n v="7"/>
    <x v="1"/>
    <x v="0"/>
    <x v="1"/>
    <x v="6"/>
    <s v="Yuli Cristel Peña Arboleda"/>
    <x v="0"/>
    <s v="PMAI-2017-007"/>
    <s v="No aplica"/>
    <s v="Auditoria Regular Estrategia Participación Ciudadana - II Semestre 2017"/>
    <x v="0"/>
    <s v="No aplica"/>
    <x v="0"/>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d v="2018-08-07T00:00:00"/>
    <x v="0"/>
    <x v="0"/>
    <x v="0"/>
    <x v="6"/>
    <d v="2019-02-08T00:00:00"/>
    <s v="NO"/>
    <s v="Actividad al 100%_x000a_No aplica"/>
    <n v="1"/>
    <s v="CUMPLIMIENTO TOTAL"/>
    <s v="NO APLICA ACCION CERRADA"/>
    <s v="NO APLICA ACCION CERRADA"/>
    <s v="CERRADO"/>
  </r>
  <r>
    <n v="8"/>
    <x v="2"/>
    <x v="0"/>
    <x v="3"/>
    <x v="7"/>
    <s v="Yuli Cristel Peña Arboleda"/>
    <x v="0"/>
    <s v="PMAI-2017-008"/>
    <s v="No aplica"/>
    <s v="Auditoria Regular Estrategia Participación Ciudadana - II Semestre 2017"/>
    <x v="0"/>
    <s v="No aplica"/>
    <x v="0"/>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d v="2018-08-08T00:00:00"/>
    <x v="0"/>
    <x v="0"/>
    <x v="1"/>
    <x v="7"/>
    <d v="2019-02-15T00:00:00"/>
    <s v="SI"/>
    <m/>
    <n v="0"/>
    <s v="SIN AVANCE"/>
    <n v="-478"/>
    <s v="VENCIDO"/>
    <s v="ABIERTO"/>
  </r>
  <r>
    <n v="9"/>
    <x v="3"/>
    <x v="0"/>
    <x v="4"/>
    <x v="8"/>
    <s v="Yuli Cristel Peña Arboleda"/>
    <x v="0"/>
    <s v="PMAI-2017-009"/>
    <s v="No aplica"/>
    <s v="Auditoria Regular Estrategia Participación Ciudadana - II Semestre 2017"/>
    <x v="0"/>
    <s v="No aplica"/>
    <x v="0"/>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d v="2018-08-09T00:00:00"/>
    <x v="0"/>
    <x v="0"/>
    <x v="1"/>
    <x v="8"/>
    <d v="2019-02-08T00:00:00"/>
    <s v="SI"/>
    <m/>
    <n v="0"/>
    <s v="SIN AVANCE"/>
    <n v="-478"/>
    <s v="VENCIDO"/>
    <s v="ABIERTO"/>
  </r>
  <r>
    <n v="10"/>
    <x v="1"/>
    <x v="0"/>
    <x v="2"/>
    <x v="3"/>
    <s v="Yuli Cristel Peña Arboleda"/>
    <x v="0"/>
    <s v="PMAI-2017-010"/>
    <s v="No aplica"/>
    <s v="Auditoria Regular Estrategia Participación Ciudadana - II Semestre 2017"/>
    <x v="0"/>
    <s v="No aplica"/>
    <x v="0"/>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d v="2018-08-10T00:00:00"/>
    <x v="0"/>
    <x v="0"/>
    <x v="1"/>
    <x v="9"/>
    <d v="2019-02-08T00:00:00"/>
    <s v="SI"/>
    <m/>
    <n v="0"/>
    <s v="SIN AVANCE"/>
    <n v="-478"/>
    <s v="VENCIDO"/>
    <s v="ABIERTO"/>
  </r>
  <r>
    <n v="11"/>
    <x v="1"/>
    <x v="0"/>
    <x v="2"/>
    <x v="9"/>
    <s v="Yuli Cristel Peña Arboleda"/>
    <x v="0"/>
    <s v="PMAI-2017-011"/>
    <s v="No aplica"/>
    <s v="Auditoria Regular Estrategia Participación Ciudadana - II Semestre 2017"/>
    <x v="0"/>
    <s v="No aplica"/>
    <x v="0"/>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d v="2018-08-11T00:00:00"/>
    <x v="0"/>
    <x v="0"/>
    <x v="0"/>
    <x v="10"/>
    <d v="2019-02-08T00:00:00"/>
    <s v="NO"/>
    <s v="Actividad al 100%_x000a_No aplica"/>
    <n v="1"/>
    <s v="CUMPLIMIENTO TOTAL"/>
    <s v="NO APLICA ACCION CERRADA"/>
    <s v="NO APLICA ACCION CERRADA"/>
    <s v="CERRADO"/>
  </r>
  <r>
    <n v="12"/>
    <x v="4"/>
    <x v="1"/>
    <x v="5"/>
    <x v="10"/>
    <s v="Yury  Orjuela Florez"/>
    <x v="0"/>
    <s v="PMAI-2017-012"/>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Sin informacion"/>
    <x v="1"/>
    <x v="0"/>
    <x v="1"/>
    <x v="11"/>
    <d v="2020-03-17T00:00:00"/>
    <s v="SI"/>
    <s v="Actividad al 100%_x000a_No aplica"/>
    <n v="1"/>
    <s v="CUMPLIMIENTO TOTAL"/>
    <s v="NO APLICA ACCION CERRADA"/>
    <s v="NO APLICA ACCION CERRADA"/>
    <s v="CERRADO"/>
  </r>
  <r>
    <n v="13"/>
    <x v="4"/>
    <x v="1"/>
    <x v="5"/>
    <x v="10"/>
    <s v="Yury  Orjuela Florez"/>
    <x v="0"/>
    <s v="PMAI-2017-013"/>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Sin informacion"/>
    <x v="1"/>
    <x v="0"/>
    <x v="1"/>
    <x v="11"/>
    <d v="2020-03-17T00:00:00"/>
    <s v="SI"/>
    <s v="Actividad al 100%_x000a_No aplica"/>
    <n v="1"/>
    <s v="CUMPLIMIENTO TOTAL"/>
    <s v="NO APLICA ACCION CERRADA"/>
    <s v="NO APLICA ACCION CERRADA"/>
    <s v="CERRADO"/>
  </r>
  <r>
    <n v="14"/>
    <x v="4"/>
    <x v="1"/>
    <x v="5"/>
    <x v="10"/>
    <s v="Yury  Orjuela Florez"/>
    <x v="0"/>
    <s v="PMAI-2017-014"/>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Sin informacion"/>
    <x v="1"/>
    <x v="0"/>
    <x v="1"/>
    <x v="11"/>
    <d v="2020-03-17T00:00:00"/>
    <s v="SI"/>
    <s v="Actividad al 100%_x000a_No aplica"/>
    <n v="1"/>
    <s v="CUMPLIMIENTO TOTAL"/>
    <s v="NO APLICA ACCION CERRADA"/>
    <s v="NO APLICA ACCION CERRADA"/>
    <s v="CERRADO"/>
  </r>
  <r>
    <n v="15"/>
    <x v="4"/>
    <x v="1"/>
    <x v="6"/>
    <x v="11"/>
    <s v="Yury  Orjuela Florez"/>
    <x v="0"/>
    <s v="PMAI-2017-015"/>
    <s v="No aplica"/>
    <s v="Informe de Seguimiento a Buenas Prácticas de Manufactura vigencia 2016"/>
    <x v="0"/>
    <s v="No aplica"/>
    <x v="0"/>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Sin informacion"/>
    <x v="1"/>
    <x v="0"/>
    <x v="0"/>
    <x v="12"/>
    <d v="2020-03-17T00:00:00"/>
    <s v="NO"/>
    <s v="Actividad al 100%_x000a_No aplica"/>
    <n v="1"/>
    <s v="CUMPLIMIENTO TOTAL"/>
    <s v="NO APLICA ACCION CERRADA"/>
    <s v="NO APLICA ACCION CERRADA"/>
    <s v="CERRADO"/>
  </r>
  <r>
    <n v="16"/>
    <x v="4"/>
    <x v="1"/>
    <x v="5"/>
    <x v="10"/>
    <s v="Yury  Orjuela Florez"/>
    <x v="0"/>
    <s v="PMAI-2017-016"/>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Sin informacion"/>
    <x v="1"/>
    <x v="0"/>
    <x v="0"/>
    <x v="13"/>
    <d v="2020-03-17T00:00:00"/>
    <s v="NO"/>
    <s v="Actividad al 100%_x000a_No aplica"/>
    <n v="1"/>
    <s v="CUMPLIMIENTO TOTAL"/>
    <s v="NO APLICA ACCION CERRADA"/>
    <s v="NO APLICA ACCION CERRADA"/>
    <s v="CERRADO"/>
  </r>
  <r>
    <n v="17"/>
    <x v="4"/>
    <x v="1"/>
    <x v="7"/>
    <x v="12"/>
    <s v="Yury  Orjuela Florez"/>
    <x v="0"/>
    <s v="PMAI-2017-017"/>
    <s v="No aplica"/>
    <s v="Informe de Seguimiento a Buenas Prácticas de Manufactura vigencia 2016"/>
    <x v="0"/>
    <s v="No aplica"/>
    <x v="0"/>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Sin informacion"/>
    <x v="1"/>
    <x v="0"/>
    <x v="0"/>
    <x v="14"/>
    <d v="2020-03-17T00:00:00"/>
    <s v="NO"/>
    <s v="Actividad al 100%_x000a_No aplica"/>
    <n v="1"/>
    <s v="CUMPLIMIENTO TOTAL"/>
    <s v="NO APLICA ACCION CERRADA"/>
    <s v="NO APLICA ACCION CERRADA"/>
    <s v="CERRADO"/>
  </r>
  <r>
    <n v="18"/>
    <x v="4"/>
    <x v="1"/>
    <x v="8"/>
    <x v="13"/>
    <s v="Yury  Orjuela Florez"/>
    <x v="0"/>
    <s v="PMAI-2017-018"/>
    <s v="No aplica"/>
    <s v="Informe de Seguimiento a Buenas Prácticas de Manufactura vigencia 2016"/>
    <x v="0"/>
    <s v="No aplica"/>
    <x v="0"/>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Sin informacion"/>
    <x v="1"/>
    <x v="0"/>
    <x v="0"/>
    <x v="15"/>
    <d v="2020-03-17T00:00:00"/>
    <s v="NO"/>
    <s v="Actividad al 100%_x000a_No aplica"/>
    <n v="1"/>
    <s v="CUMPLIMIENTO TOTAL"/>
    <s v="NO APLICA ACCION CERRADA"/>
    <s v="NO APLICA ACCION CERRADA"/>
    <s v="CERRADO"/>
  </r>
  <r>
    <n v="19"/>
    <x v="4"/>
    <x v="1"/>
    <x v="9"/>
    <x v="14"/>
    <s v="Yury  Orjuela Florez"/>
    <x v="0"/>
    <s v="PMAI-2017-019"/>
    <s v="No aplica"/>
    <s v="Auditoria de gestión al proceso misional vigencia 2016 "/>
    <x v="0"/>
    <s v="No aplica"/>
    <x v="0"/>
    <s v="Se observó falta de planeación con respecto al área de Espiritualidad, toda vez que no se evidencian procedimientos documentados que den claridad en relación a las estrategias de intervención"/>
    <s v="Sin informacio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Sin informacion"/>
    <x v="1"/>
    <x v="0"/>
    <x v="1"/>
    <x v="16"/>
    <m/>
    <s v="NO"/>
    <m/>
    <n v="0"/>
    <s v="SIN AVANCE"/>
    <e v="#VALUE!"/>
    <e v="#VALUE!"/>
    <s v="ABIERTO"/>
  </r>
  <r>
    <n v="20"/>
    <x v="4"/>
    <x v="1"/>
    <x v="9"/>
    <x v="15"/>
    <s v="Yury  Orjuela Florez"/>
    <x v="0"/>
    <s v="PMAI-2017-020"/>
    <s v="No aplica"/>
    <s v="Auditoria de gestión al proceso misional vigencia 2016 "/>
    <x v="0"/>
    <s v="No aplica"/>
    <x v="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Sin informacion"/>
    <s v="Realización de un estándar de atención por UPI para evaluar la pertinencia de personal de enfermería en la UPI Internado para brindar atención las 24 horas."/>
    <s v="No aplica"/>
    <s v="No aplica"/>
    <s v="Sin informacion"/>
    <x v="1"/>
    <x v="0"/>
    <x v="1"/>
    <x v="17"/>
    <m/>
    <s v="NO"/>
    <m/>
    <n v="0"/>
    <s v="SIN AVANCE"/>
    <e v="#VALUE!"/>
    <e v="#VALUE!"/>
    <s v="ABIERTO"/>
  </r>
  <r>
    <n v="21"/>
    <x v="4"/>
    <x v="1"/>
    <x v="9"/>
    <x v="16"/>
    <s v="Yury  Orjuela Florez"/>
    <x v="0"/>
    <s v="PMAI-2017-021"/>
    <s v="No aplica"/>
    <s v="Auditoria de gestión al proceso misional vigencia 2016"/>
    <x v="0"/>
    <s v="No aplica"/>
    <x v="0"/>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Sin informacion"/>
    <s v="Establecer un estándar propio para el IDIPRON de necesidades de profesionales, de conformidad con la población activa en cada UPI."/>
    <s v="No aplica"/>
    <s v="No aplica"/>
    <s v="Sin informacion"/>
    <x v="1"/>
    <x v="0"/>
    <x v="1"/>
    <x v="18"/>
    <m/>
    <s v="NO"/>
    <m/>
    <n v="0"/>
    <s v="SIN AVANCE"/>
    <e v="#VALUE!"/>
    <e v="#VALUE!"/>
    <s v="ABIERTO"/>
  </r>
  <r>
    <n v="22"/>
    <x v="4"/>
    <x v="1"/>
    <x v="9"/>
    <x v="17"/>
    <s v="Yury  Orjuela Florez"/>
    <x v="0"/>
    <s v="PMAI-2017-022"/>
    <s v="No aplica"/>
    <s v="Auditoria de gestión al proceso misional vigencia 2016"/>
    <x v="0"/>
    <s v="No aplica"/>
    <x v="0"/>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Sin informacion"/>
    <s v="Formular e implementar un indicador de gestión que permita realizar el seguimiento a cada una de las Unidades de Protección Integral a las Valoraciones Iniciales."/>
    <s v="No aplica"/>
    <s v="No aplica"/>
    <s v="Sin informacion"/>
    <x v="1"/>
    <x v="0"/>
    <x v="1"/>
    <x v="19"/>
    <m/>
    <s v="NO"/>
    <m/>
    <n v="0"/>
    <s v="SIN AVANCE"/>
    <e v="#VALUE!"/>
    <e v="#VALUE!"/>
    <s v="ABIERTO"/>
  </r>
  <r>
    <n v="23"/>
    <x v="4"/>
    <x v="1"/>
    <x v="2"/>
    <x v="3"/>
    <s v="Yury  Orjuela Florez"/>
    <x v="0"/>
    <s v="PMAI-2017-023"/>
    <s v="No aplica"/>
    <s v="Auditoria de gestión al proceso misional vigencia 2016"/>
    <x v="0"/>
    <s v="No aplica"/>
    <x v="0"/>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Sin informacion"/>
    <s v="Oficializar los Indicadores de Gestión y Aplicarlos"/>
    <s v="No aplica"/>
    <s v="No aplica"/>
    <s v="Sin informacion"/>
    <x v="1"/>
    <x v="0"/>
    <x v="1"/>
    <x v="20"/>
    <m/>
    <s v="NO"/>
    <m/>
    <n v="0"/>
    <s v="SIN AVANCE"/>
    <e v="#VALUE!"/>
    <e v="#VALUE!"/>
    <s v="ABIERTO"/>
  </r>
  <r>
    <n v="24"/>
    <x v="4"/>
    <x v="1"/>
    <x v="2"/>
    <x v="18"/>
    <s v="Yury  Orjuela Florez"/>
    <x v="0"/>
    <s v="PMAI-2017-024"/>
    <s v="No aplica"/>
    <s v="Auditoria de gestión al proceso misional vigencia 2016"/>
    <x v="0"/>
    <s v="No aplica"/>
    <x v="0"/>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Sin informacion"/>
    <s v="1. Parametrizar las acciones del área._x000a_ACCION DE MEJORA: Realizar verificaciones aleatorias trimestrales al registro adecuado de las acciones reportadas por las UPI."/>
    <s v="No aplica"/>
    <s v="No aplica"/>
    <s v="Sin informacion"/>
    <x v="1"/>
    <x v="0"/>
    <x v="1"/>
    <x v="21"/>
    <m/>
    <s v="NO"/>
    <m/>
    <n v="0"/>
    <s v="SIN AVANCE"/>
    <e v="#VALUE!"/>
    <e v="#VALUE!"/>
    <s v="ABIERTO"/>
  </r>
  <r>
    <n v="25"/>
    <x v="4"/>
    <x v="1"/>
    <x v="9"/>
    <x v="14"/>
    <s v="Yury  Orjuela Florez"/>
    <x v="0"/>
    <s v="PMAI-2017-025"/>
    <s v="No aplica"/>
    <s v="Auditoria de gestión al proceso misional vigencia 2016"/>
    <x v="0"/>
    <s v="No aplica"/>
    <x v="0"/>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n informacion"/>
    <s v="Establecer mediante documento oficializado la Ruta de Atención a NNAJ con problemáticas identificadas de consumo de SPA."/>
    <s v="No aplica"/>
    <s v="No aplica"/>
    <s v="Sin informacion"/>
    <x v="1"/>
    <x v="0"/>
    <x v="1"/>
    <x v="22"/>
    <m/>
    <s v="NO"/>
    <m/>
    <n v="0"/>
    <s v="SIN AVANCE"/>
    <e v="#VALUE!"/>
    <e v="#VALUE!"/>
    <s v="ABIERTO"/>
  </r>
  <r>
    <n v="26"/>
    <x v="4"/>
    <x v="1"/>
    <x v="9"/>
    <x v="19"/>
    <s v="Yury  Orjuela Florez"/>
    <x v="0"/>
    <s v="PMAI-2017-026"/>
    <s v="No aplica"/>
    <s v="Auditoria de gestión al proceso misional vigencia 2016"/>
    <x v="0"/>
    <s v="No aplica"/>
    <x v="0"/>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Sin informacion"/>
    <x v="1"/>
    <x v="1"/>
    <x v="1"/>
    <x v="23"/>
    <m/>
    <s v="NO"/>
    <s v="Ninguna_x000a_Actividad al 100%"/>
    <n v="1"/>
    <s v="CUMPLIMIENTO TOTAL"/>
    <s v="NO APLICA ACCION CERRADA"/>
    <s v="NO APLICA ACCION CERRADA"/>
    <s v="CERRADO"/>
  </r>
  <r>
    <n v="27"/>
    <x v="4"/>
    <x v="1"/>
    <x v="10"/>
    <x v="20"/>
    <s v="Yury  Orjuela Florez"/>
    <x v="0"/>
    <s v="PMAI-2017-027"/>
    <s v="No aplica"/>
    <s v="Auditoria de gestión al proceso misional vigencia 2016"/>
    <x v="0"/>
    <s v="No aplica"/>
    <x v="0"/>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Sin informacion"/>
    <s v="Subir al SECOP II la información relacionada con la ejecución de los contratos"/>
    <s v="No aplica"/>
    <s v="No aplica"/>
    <s v="Sin informacion"/>
    <x v="1"/>
    <x v="1"/>
    <x v="1"/>
    <x v="24"/>
    <m/>
    <s v="NO"/>
    <m/>
    <n v="0"/>
    <s v="SIN AVANCE"/>
    <e v="#VALUE!"/>
    <e v="#VALUE!"/>
    <s v="ABIERTO"/>
  </r>
  <r>
    <n v="28"/>
    <x v="4"/>
    <x v="1"/>
    <x v="9"/>
    <x v="21"/>
    <s v="Yury  Orjuela Florez"/>
    <x v="0"/>
    <s v="PMAI-2017-028"/>
    <s v="No aplica"/>
    <s v="Auditoria de gestión al proceso misional vigencia 2016"/>
    <x v="0"/>
    <s v="No aplica"/>
    <x v="0"/>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Sin informacion"/>
    <s v="Oficializar los Indicadores de Gestión y Aplicarlos."/>
    <s v="No aplica"/>
    <s v="No aplica"/>
    <s v="Sin informacion"/>
    <x v="1"/>
    <x v="0"/>
    <x v="1"/>
    <x v="25"/>
    <m/>
    <s v="NO"/>
    <m/>
    <n v="0"/>
    <s v="SIN AVANCE"/>
    <e v="#VALUE!"/>
    <e v="#VALUE!"/>
    <s v="ABIERTO"/>
  </r>
  <r>
    <n v="29"/>
    <x v="4"/>
    <x v="1"/>
    <x v="2"/>
    <x v="18"/>
    <s v="Yury  Orjuela Florez"/>
    <x v="0"/>
    <s v="PMAI-2017-029"/>
    <s v="No aplica"/>
    <s v="Auditoria de gestión al proceso misional vigencia 2016"/>
    <x v="0"/>
    <s v="No aplica"/>
    <x v="0"/>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Sin informacion"/>
    <x v="1"/>
    <x v="0"/>
    <x v="1"/>
    <x v="26"/>
    <m/>
    <s v="NO"/>
    <s v="Ninguna_x000a_Actividad al 100%"/>
    <n v="1"/>
    <s v="CUMPLIMIENTO TOTAL"/>
    <s v="NO APLICA ACCION CERRADA"/>
    <s v="NO APLICA ACCION CERRADA"/>
    <s v="CERRADO"/>
  </r>
  <r>
    <n v="30"/>
    <x v="4"/>
    <x v="1"/>
    <x v="9"/>
    <x v="22"/>
    <s v="Yury  Orjuela Florez"/>
    <x v="0"/>
    <s v="PMAI-2017-030"/>
    <s v="No aplica"/>
    <s v="Auditoria de gestión al proceso misional vigencia 2016"/>
    <x v="0"/>
    <s v="No aplica"/>
    <x v="0"/>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Sin informacion"/>
    <x v="1"/>
    <x v="0"/>
    <x v="1"/>
    <x v="27"/>
    <m/>
    <s v="NO"/>
    <s v="Ninguna_x000a_Actividad al 100%"/>
    <n v="1"/>
    <s v="CUMPLIMIENTO TOTAL"/>
    <s v="NO APLICA ACCION CERRADA"/>
    <s v="NO APLICA ACCION CERRADA"/>
    <s v="CERRADO"/>
  </r>
  <r>
    <n v="31"/>
    <x v="5"/>
    <x v="2"/>
    <x v="11"/>
    <x v="23"/>
    <s v="Marisol Monsalve Usme"/>
    <x v="0"/>
    <s v="PMAI-2017-031"/>
    <s v="No aplica"/>
    <s v="Control Interno Disciplinario"/>
    <x v="0"/>
    <s v="No aplica"/>
    <x v="0"/>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Sin informacion"/>
    <s v="&quot;Cuando se profiera auto de indagación preliminar el término de duración máximo será de seis meses…&quot;"/>
    <s v="No aplica"/>
    <s v="No aplica"/>
    <s v="Sin informacion"/>
    <x v="1"/>
    <x v="0"/>
    <x v="1"/>
    <x v="28"/>
    <m/>
    <s v="NO"/>
    <m/>
    <n v="0"/>
    <s v="SIN AVANCE"/>
    <e v="#VALUE!"/>
    <e v="#VALUE!"/>
    <s v="ABIERTO"/>
  </r>
  <r>
    <n v="32"/>
    <x v="5"/>
    <x v="2"/>
    <x v="11"/>
    <x v="23"/>
    <s v="Marisol Monsalve Usme"/>
    <x v="0"/>
    <s v="PMAI-2017-032"/>
    <s v="No aplica"/>
    <s v="Control Interno Disciplinario"/>
    <x v="0"/>
    <s v="No aplica"/>
    <x v="0"/>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Sin informacion"/>
    <s v="&quot;Cuando se profiera uto de investigación disciplinaria será en el término máximo de doce meses contados a partir de la decisión de apertura o de dieciocho meses…&quot;"/>
    <s v="No aplica"/>
    <s v="No aplica"/>
    <s v="Sin informacion"/>
    <x v="1"/>
    <x v="0"/>
    <x v="1"/>
    <x v="29"/>
    <m/>
    <s v="NO"/>
    <m/>
    <n v="0"/>
    <s v="SIN AVANCE"/>
    <e v="#VALUE!"/>
    <e v="#VALUE!"/>
    <s v="ABIERTO"/>
  </r>
  <r>
    <n v="33"/>
    <x v="6"/>
    <x v="3"/>
    <x v="2"/>
    <x v="3"/>
    <s v="Catalina Cardenas Martinez"/>
    <x v="1"/>
    <s v="PMCB-2018-001"/>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4"/>
    <x v="7"/>
    <x v="4"/>
    <x v="2"/>
    <x v="3"/>
    <s v="Stefanny Reina Alvarez"/>
    <x v="1"/>
    <s v="PMCB-2018-002"/>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Informes Mensuales Generados / Informes Proyectados * 100%"/>
    <d v="2018-06-02T00:00:00"/>
    <x v="2"/>
    <x v="0"/>
    <x v="0"/>
    <x v="31"/>
    <d v="2020-12-31T00:00:00"/>
    <s v="NO"/>
    <s v="Actividad al 100%_x000a_No aplica"/>
    <n v="1"/>
    <s v="CUMPLIMIENTO TOTAL"/>
    <s v="NO APLICA ACCION CERRADA"/>
    <s v="NO APLICA ACCION CERRADA"/>
    <s v="CERRADO"/>
  </r>
  <r>
    <n v="35"/>
    <x v="0"/>
    <x v="5"/>
    <x v="2"/>
    <x v="3"/>
    <s v="Yuli Cristel Peña Arboleda"/>
    <x v="1"/>
    <s v="PMCB-2018-003"/>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de indicadores de efectividad misional con diagnóstico inicial/5 indicadoresx100"/>
    <d v="2018-06-02T00:00:00"/>
    <x v="2"/>
    <x v="0"/>
    <x v="0"/>
    <x v="32"/>
    <d v="2020-12-31T00:00:00"/>
    <s v="NO"/>
    <s v="Actividad al 100%_x000a_No aplica"/>
    <n v="1"/>
    <s v="CUMPLIMIENTO TOTAL"/>
    <s v="NO APLICA ACCION CERRADA"/>
    <s v="NO APLICA ACCION CERRADA"/>
    <s v="CERRADO"/>
  </r>
  <r>
    <n v="36"/>
    <x v="6"/>
    <x v="3"/>
    <x v="12"/>
    <x v="24"/>
    <s v="Catalina Cardenas Martinez"/>
    <x v="1"/>
    <s v="PMCB-2018-004"/>
    <s v="3.1.4.3.2.1"/>
    <n v="76"/>
    <x v="0"/>
    <s v="No aplica"/>
    <x v="1"/>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7"/>
    <x v="8"/>
    <x v="6"/>
    <x v="13"/>
    <x v="25"/>
    <m/>
    <x v="1"/>
    <s v="PMCB-2018-005"/>
    <s v="3.4"/>
    <n v="524"/>
    <x v="0"/>
    <s v="No aplica"/>
    <x v="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úmero total de extintores verificados / Número de extintores recargados y vigentes * 100"/>
    <d v="2018-12-28T00:00:00"/>
    <x v="3"/>
    <x v="0"/>
    <x v="0"/>
    <x v="33"/>
    <d v="2020-12-31T00:00:00"/>
    <s v="NO"/>
    <s v="Actividad al 100%_x000a_No aplica"/>
    <n v="1"/>
    <s v="CUMPLIMIENTO TOTAL"/>
    <s v="NO APLICA ACCION CERRADA"/>
    <s v="NO APLICA ACCION CERRADA"/>
    <s v="CERRADO"/>
  </r>
  <r>
    <n v="38"/>
    <x v="9"/>
    <x v="6"/>
    <x v="10"/>
    <x v="20"/>
    <m/>
    <x v="1"/>
    <s v="PMCB-2018-006"/>
    <s v="3.5"/>
    <n v="524"/>
    <x v="0"/>
    <s v="No aplica"/>
    <x v="1"/>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úmero de inconvenientes reportados / Número de inconvenientes presentados  * 100"/>
    <d v="2018-12-28T00:00:00"/>
    <x v="3"/>
    <x v="0"/>
    <x v="0"/>
    <x v="34"/>
    <d v="2020-12-31T00:00:00"/>
    <s v="NO"/>
    <s v="Actividad al 100%_x000a_No aplica"/>
    <n v="1"/>
    <s v="CUMPLIMIENTO TOTAL"/>
    <s v="NO APLICA ACCION CERRADA"/>
    <s v="NO APLICA ACCION CERRADA"/>
    <s v="CERRADO"/>
  </r>
  <r>
    <n v="39"/>
    <x v="4"/>
    <x v="1"/>
    <x v="9"/>
    <x v="26"/>
    <s v="Yury  Orjuela Florez"/>
    <x v="2"/>
    <s v="PMPB-2018-001"/>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40"/>
    <x v="4"/>
    <x v="1"/>
    <x v="9"/>
    <x v="26"/>
    <s v="Yury  Orjuela Florez"/>
    <x v="2"/>
    <s v="PMPB-2018-002"/>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41"/>
    <x v="4"/>
    <x v="1"/>
    <x v="9"/>
    <x v="26"/>
    <s v="Yury  Orjuela Florez"/>
    <x v="2"/>
    <s v="PMPB-2018-003"/>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42"/>
    <x v="4"/>
    <x v="1"/>
    <x v="9"/>
    <x v="26"/>
    <s v="Yury  Orjuela Florez"/>
    <x v="2"/>
    <s v="PMPB-2018-004"/>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43"/>
    <x v="4"/>
    <x v="1"/>
    <x v="9"/>
    <x v="26"/>
    <s v="Yury  Orjuela Florez"/>
    <x v="2"/>
    <s v="PMPB-2018-005"/>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44"/>
    <x v="4"/>
    <x v="1"/>
    <x v="9"/>
    <x v="26"/>
    <s v="Yury  Orjuela Florez"/>
    <x v="2"/>
    <s v="PMPB-2018-006"/>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45"/>
    <x v="4"/>
    <x v="1"/>
    <x v="9"/>
    <x v="26"/>
    <s v="Yury  Orjuela Florez"/>
    <x v="2"/>
    <s v="PMPB-2018-007"/>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46"/>
    <x v="4"/>
    <x v="6"/>
    <x v="9"/>
    <x v="27"/>
    <m/>
    <x v="2"/>
    <s v="PMPB-2018-008"/>
    <s v="No aplica"/>
    <s v="Auditoría Externa Proyecto 1104 vigencia 2018"/>
    <x v="0"/>
    <s v="No aplica"/>
    <x v="1"/>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35"/>
    <m/>
    <s v="SI"/>
    <m/>
    <n v="0"/>
    <s v="SIN AVANCE"/>
    <n v="-751"/>
    <s v="VENCIDO"/>
    <s v="ABIERTO"/>
  </r>
  <r>
    <n v="47"/>
    <x v="10"/>
    <x v="7"/>
    <x v="13"/>
    <x v="28"/>
    <s v="Marisol Monsalve Usme"/>
    <x v="0"/>
    <s v="PMAI-2018-001"/>
    <s v="No aplica"/>
    <s v="Seguimiento al sistema de gestión de seguridad y salud en el trabajo_x000a_2018"/>
    <x v="0"/>
    <s v="No aplica"/>
    <x v="1"/>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d v="2019-04-01T00:00:00"/>
    <x v="6"/>
    <x v="0"/>
    <x v="0"/>
    <x v="36"/>
    <s v="17/072020_x000a_"/>
    <s v="NO"/>
    <s v="Ninguna_x000a_Actividad al 100%"/>
    <n v="1"/>
    <s v="CUMPLIMIENTO TOTAL"/>
    <s v="NO APLICA ACCION CERRADA"/>
    <s v="NO APLICA ACCION CERRADA"/>
    <s v="CERRADO"/>
  </r>
  <r>
    <n v="48"/>
    <x v="10"/>
    <x v="7"/>
    <x v="14"/>
    <x v="29"/>
    <s v="Marisol Monsalve Usme"/>
    <x v="0"/>
    <s v="PMAI-2018-002"/>
    <s v="No aplica"/>
    <s v="Seguimiento al sistema de gestión de seguridad y salud en el trabajo_x000a_2019"/>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d v="2019-04-01T00:00:00"/>
    <x v="6"/>
    <x v="0"/>
    <x v="0"/>
    <x v="37"/>
    <s v="17/072020_x000a_"/>
    <s v="NO"/>
    <s v="Ninguna_x000a_Actividad al 100%"/>
    <n v="1"/>
    <s v="CUMPLIMIENTO TOTAL"/>
    <s v="NO APLICA ACCION CERRADA"/>
    <s v="NO APLICA ACCION CERRADA"/>
    <s v="CERRADO"/>
  </r>
  <r>
    <n v="49"/>
    <x v="10"/>
    <x v="7"/>
    <x v="14"/>
    <x v="29"/>
    <s v="Marisol Monsalve Usme"/>
    <x v="0"/>
    <s v="PMAI-2018-003"/>
    <s v="No aplica"/>
    <s v="Seguimiento al sistema de gestión de seguridad y salud en el trabajo_x000a_2020"/>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d v="2019-04-01T00:00:00"/>
    <x v="6"/>
    <x v="0"/>
    <x v="0"/>
    <x v="37"/>
    <s v="17/072020_x000a_"/>
    <s v="NO"/>
    <s v="Ninguna_x000a_Actividad al 100%"/>
    <n v="1"/>
    <s v="CUMPLIMIENTO TOTAL"/>
    <s v="NO APLICA ACCION CERRADA"/>
    <s v="NO APLICA ACCION CERRADA"/>
    <s v="CERRADO"/>
  </r>
  <r>
    <n v="50"/>
    <x v="10"/>
    <x v="7"/>
    <x v="13"/>
    <x v="30"/>
    <s v="Marisol Monsalve Usme"/>
    <x v="0"/>
    <s v="PMAI-2018-004"/>
    <s v="No aplica"/>
    <s v="Seguimiento al sistema de gestión de seguridad y salud en el trabajo_x000a_2021"/>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d v="2019-04-01T00:00:00"/>
    <x v="6"/>
    <x v="0"/>
    <x v="0"/>
    <x v="38"/>
    <s v="17/072020_x000a_"/>
    <s v="NO"/>
    <s v="Ninguna_x000a_Actividad al 100%"/>
    <n v="1"/>
    <s v="CUMPLIMIENTO TOTAL"/>
    <s v="NO APLICA ACCION CERRADA"/>
    <s v="NO APLICA ACCION CERRADA"/>
    <s v="CERRADO"/>
  </r>
  <r>
    <n v="51"/>
    <x v="10"/>
    <x v="7"/>
    <x v="13"/>
    <x v="30"/>
    <s v="Marisol Monsalve Usme"/>
    <x v="0"/>
    <s v="PMAI-2018-005"/>
    <s v="No aplica"/>
    <s v="Seguimiento al sistema de gestión de seguridad y salud en el trabajo_x000a_2022"/>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d v="2019-04-01T00:00:00"/>
    <x v="6"/>
    <x v="0"/>
    <x v="0"/>
    <x v="38"/>
    <s v="17/072020_x000a_"/>
    <s v="NO"/>
    <s v="Ninguna_x000a_Actividad al 100%"/>
    <n v="1"/>
    <s v="CUMPLIMIENTO TOTAL"/>
    <s v="NO APLICA ACCION CERRADA"/>
    <s v="NO APLICA ACCION CERRADA"/>
    <s v="CERRADO"/>
  </r>
  <r>
    <n v="52"/>
    <x v="10"/>
    <x v="7"/>
    <x v="7"/>
    <x v="31"/>
    <s v="Marisol Monsalve Usme"/>
    <x v="0"/>
    <s v="PMAI-2018-006"/>
    <s v="No aplica"/>
    <s v="Seguimiento al sistema de gestión de seguridad y salud en el trabajo_x000a_2023"/>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d v="2019-04-01T00:00:00"/>
    <x v="6"/>
    <x v="0"/>
    <x v="0"/>
    <x v="39"/>
    <s v="17/072020_x000a_"/>
    <s v="NO"/>
    <s v="Ninguna_x000a_Actividad al 100%"/>
    <n v="1"/>
    <s v="CUMPLIMIENTO TOTAL"/>
    <s v="NO APLICA ACCION CERRADA"/>
    <s v="NO APLICA ACCION CERRADA"/>
    <s v="CERRADO"/>
  </r>
  <r>
    <n v="53"/>
    <x v="10"/>
    <x v="7"/>
    <x v="7"/>
    <x v="31"/>
    <s v="Marisol Monsalve Usme"/>
    <x v="0"/>
    <s v="PMAI-2018-007"/>
    <s v="No aplica"/>
    <s v="Seguimiento al sistema de gestión de seguridad y salud en el trabajo_x000a_2024"/>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d v="2019-04-01T00:00:00"/>
    <x v="6"/>
    <x v="0"/>
    <x v="0"/>
    <x v="40"/>
    <s v="17/072020_x000a_"/>
    <s v="NO"/>
    <s v="Ninguna_x000a_Actividad al 100%"/>
    <n v="1"/>
    <s v="CUMPLIMIENTO TOTAL"/>
    <s v="NO APLICA ACCION CERRADA"/>
    <s v="NO APLICA ACCION CERRADA"/>
    <s v="CERRADO"/>
  </r>
  <r>
    <n v="54"/>
    <x v="10"/>
    <x v="7"/>
    <x v="13"/>
    <x v="32"/>
    <s v="Marisol Monsalve Usme"/>
    <x v="0"/>
    <s v="PMAI-2018-008"/>
    <s v="No aplica"/>
    <s v="Seguimiento al sistema de gestión de seguridad y salud en el trabajo_x000a_2025"/>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d v="2019-04-01T00:00:00"/>
    <x v="7"/>
    <x v="0"/>
    <x v="0"/>
    <x v="41"/>
    <s v="17/072020_x000a_"/>
    <s v="NO"/>
    <s v="Ninguna_x000a_Actividad al 100%"/>
    <n v="1"/>
    <s v="CUMPLIMIENTO TOTAL"/>
    <s v="NO APLICA ACCION CERRADA"/>
    <s v="NO APLICA ACCION CERRADA"/>
    <s v="CERRADO"/>
  </r>
  <r>
    <n v="55"/>
    <x v="10"/>
    <x v="7"/>
    <x v="13"/>
    <x v="32"/>
    <s v="Marisol Monsalve Usme"/>
    <x v="0"/>
    <s v="PMAI-2018-009"/>
    <s v="No aplica"/>
    <s v="Seguimiento al sistema de gestión de seguridad y salud en el trabajo_x000a_2026"/>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d v="2019-04-01T00:00:00"/>
    <x v="7"/>
    <x v="0"/>
    <x v="0"/>
    <x v="42"/>
    <s v="17/072020_x000a_"/>
    <s v="NO"/>
    <s v="Ninguna_x000a_Actividad al 100%"/>
    <n v="1"/>
    <s v="CUMPLIMIENTO TOTAL"/>
    <s v="NO APLICA ACCION CERRADA"/>
    <s v="NO APLICA ACCION CERRADA"/>
    <s v="CERRADO"/>
  </r>
  <r>
    <n v="56"/>
    <x v="10"/>
    <x v="7"/>
    <x v="1"/>
    <x v="33"/>
    <s v="Marisol Monsalve Usme"/>
    <x v="0"/>
    <s v="PMAI-2018-010"/>
    <s v="No aplica"/>
    <s v="Seguimiento al sistema de gestión de seguridad y salud en el trabajo_x000a_2027"/>
    <x v="0"/>
    <s v="No aplica"/>
    <x v="1"/>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d v="2019-04-01T00:00:00"/>
    <x v="8"/>
    <x v="0"/>
    <x v="0"/>
    <x v="43"/>
    <s v="17/072020_x000a_"/>
    <s v="NO"/>
    <s v="Ninguna_x000a_Actividad al 100%"/>
    <n v="1"/>
    <s v="CUMPLIMIENTO TOTAL"/>
    <s v="NO APLICA ACCION CERRADA"/>
    <s v="NO APLICA ACCION CERRADA"/>
    <s v="CERRADO"/>
  </r>
  <r>
    <n v="57"/>
    <x v="10"/>
    <x v="7"/>
    <x v="15"/>
    <x v="34"/>
    <s v="Marisol Monsalve Usme"/>
    <x v="0"/>
    <s v="PMAI-2018-011"/>
    <s v="No aplica"/>
    <s v="Seguimiento al sistema de gestión de seguridad y salud en el trabajo_x000a_2028"/>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d v="2019-04-01T00:00:00"/>
    <x v="6"/>
    <x v="0"/>
    <x v="0"/>
    <x v="44"/>
    <s v="17/072020_x000a_"/>
    <s v="NO"/>
    <s v="Ninguna_x000a_Actividad al 100%"/>
    <n v="1"/>
    <s v="CUMPLIMIENTO TOTAL"/>
    <s v="NO APLICA ACCION CERRADA"/>
    <s v="NO APLICA ACCION CERRADA"/>
    <s v="CERRADO"/>
  </r>
  <r>
    <n v="58"/>
    <x v="10"/>
    <x v="7"/>
    <x v="15"/>
    <x v="34"/>
    <s v="Marisol Monsalve Usme"/>
    <x v="0"/>
    <s v="PMAI-2018-012"/>
    <s v="No aplica"/>
    <s v="Seguimiento al sistema de gestión de seguridad y salud en el trabajo_x000a_2029"/>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d v="2019-04-01T00:00:00"/>
    <x v="6"/>
    <x v="0"/>
    <x v="0"/>
    <x v="44"/>
    <s v="17/072020_x000a_"/>
    <s v="NO"/>
    <s v="Ninguna_x000a_Actividad al 100%"/>
    <n v="1"/>
    <s v="CUMPLIMIENTO TOTAL"/>
    <s v="NO APLICA ACCION CERRADA"/>
    <s v="NO APLICA ACCION CERRADA"/>
    <s v="CERRADO"/>
  </r>
  <r>
    <n v="59"/>
    <x v="4"/>
    <x v="1"/>
    <x v="9"/>
    <x v="21"/>
    <s v="Yury  Orjuela Florez"/>
    <x v="0"/>
    <s v="PMAI-2018-013"/>
    <s v="No aplica"/>
    <s v="Auditoría Regular Área Educación - II semestre 2017"/>
    <x v="0"/>
    <s v="No aplica"/>
    <x v="1"/>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d v="2018-12-18T00:00:00"/>
    <x v="9"/>
    <x v="0"/>
    <x v="1"/>
    <x v="45"/>
    <d v="2020-03-19T00:00:00"/>
    <s v="SI"/>
    <s v="Ninguna_x000a_Actividad al 100%"/>
    <n v="1"/>
    <s v="CUMPLIMIENTO TOTAL"/>
    <s v="NO APLICA ACCION CERRADA"/>
    <s v="NO APLICA ACCION CERRADA"/>
    <s v="CERRADO"/>
  </r>
  <r>
    <n v="60"/>
    <x v="4"/>
    <x v="1"/>
    <x v="9"/>
    <x v="35"/>
    <s v="Yury  Orjuela Florez"/>
    <x v="0"/>
    <s v="PMAI-2018-014"/>
    <s v="No aplica"/>
    <s v="Auditoría Regular Área Educación - II semestre 2017"/>
    <x v="0"/>
    <s v="No aplica"/>
    <x v="1"/>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d v="2018-12-18T00:00:00"/>
    <x v="9"/>
    <x v="0"/>
    <x v="1"/>
    <x v="46"/>
    <d v="2020-03-19T00:00:00"/>
    <s v="SI"/>
    <s v="Ninguna_x000a_Actividad al 100%"/>
    <n v="1"/>
    <s v="CUMPLIMIENTO TOTAL"/>
    <s v="NO APLICA ACCION CERRADA"/>
    <s v="NO APLICA ACCION CERRADA"/>
    <s v="CERRADO"/>
  </r>
  <r>
    <n v="61"/>
    <x v="4"/>
    <x v="1"/>
    <x v="2"/>
    <x v="18"/>
    <s v="Yury  Orjuela Florez"/>
    <x v="0"/>
    <s v="PMAI-2018-015"/>
    <s v="No aplica"/>
    <s v="Auditoría Regular Área Educación - II semestre 2017"/>
    <x v="0"/>
    <s v="No aplica"/>
    <x v="1"/>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Sin informacion"/>
    <s v="Actualización de la herramienta tecnológica SIMI 0.2 en la que se incluya la creación del módulo de Educación en atención a las necesidades del área."/>
    <s v="No aplica"/>
    <s v="No aplica"/>
    <d v="2018-12-18T00:00:00"/>
    <x v="9"/>
    <x v="0"/>
    <x v="1"/>
    <x v="47"/>
    <d v="2020-03-19T00:00:00"/>
    <s v="SI"/>
    <m/>
    <n v="0"/>
    <s v="SIN AVANCE"/>
    <n v="-387"/>
    <s v="VENCIDO"/>
    <s v="ABIERTO"/>
  </r>
  <r>
    <n v="62"/>
    <x v="4"/>
    <x v="1"/>
    <x v="2"/>
    <x v="18"/>
    <s v="Yury  Orjuela Florez"/>
    <x v="0"/>
    <s v="PMAI-2018-016"/>
    <s v="No aplica"/>
    <s v="Auditoría Regular Área Educación - II semestre 2017"/>
    <x v="0"/>
    <s v="No aplica"/>
    <x v="1"/>
    <s v="No existe la parametrización en SIMI de cursos de corta y larga duración, por tanto no es posible diferenciar la gestión del área por cada uno de los programas ni determinar los recursos necesarios para el desarrollo de los mismos."/>
    <s v="Sin informacion"/>
    <s v="Ajuste de la herramienta SIMI en el que se incluya la parametrización de los cursos de corta y larga duracióAjuste de la herramienta SIMI en el que se incluya la parametrización de los_x000a_cursos de corta y larga duració"/>
    <s v="No aplica"/>
    <s v="No aplica"/>
    <d v="2018-12-18T00:00:00"/>
    <x v="9"/>
    <x v="0"/>
    <x v="1"/>
    <x v="48"/>
    <d v="2020-03-19T00:00:00"/>
    <s v="SI"/>
    <m/>
    <n v="0"/>
    <s v="SIN AVANCE"/>
    <n v="-387"/>
    <s v="VENCIDO"/>
    <s v="ABIERTO"/>
  </r>
  <r>
    <n v="63"/>
    <x v="4"/>
    <x v="1"/>
    <x v="9"/>
    <x v="36"/>
    <s v="Yury  Orjuela Florez"/>
    <x v="0"/>
    <s v="PMAI-2018-017"/>
    <s v="No aplica"/>
    <s v="Auditoría Regular Área Educación - II semestre 2017"/>
    <x v="0"/>
    <s v="No aplica"/>
    <x v="1"/>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d v="2018-12-18T00:00:00"/>
    <x v="9"/>
    <x v="0"/>
    <x v="0"/>
    <x v="49"/>
    <d v="2020-03-19T00:00:00"/>
    <s v="NO"/>
    <s v="Ninguna_x000a_Actividad al 100%"/>
    <n v="1"/>
    <s v="CUMPLIMIENTO TOTAL"/>
    <s v="NO APLICA ACCION CERRADA"/>
    <s v="NO APLICA ACCION CERRADA"/>
    <s v="CERRADO"/>
  </r>
  <r>
    <n v="64"/>
    <x v="4"/>
    <x v="1"/>
    <x v="9"/>
    <x v="37"/>
    <s v="Yury  Orjuela Florez"/>
    <x v="0"/>
    <s v="PMAI-2018-018"/>
    <s v="No aplica"/>
    <s v="Auditoría Regular Área Educación - II semestre 2017"/>
    <x v="0"/>
    <s v="No aplica"/>
    <x v="1"/>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d v="2018-12-18T00:00:00"/>
    <x v="9"/>
    <x v="0"/>
    <x v="1"/>
    <x v="50"/>
    <d v="2020-03-19T00:00:00"/>
    <s v="SI"/>
    <s v="Ninguna_x000a_Actividad al 100%"/>
    <n v="1"/>
    <s v="CUMPLIMIENTO TOTAL"/>
    <s v="NO APLICA ACCION CERRADA"/>
    <s v="NO APLICA ACCION CERRADA"/>
    <s v="CERRADO"/>
  </r>
  <r>
    <n v="65"/>
    <x v="4"/>
    <x v="1"/>
    <x v="2"/>
    <x v="18"/>
    <s v="Yury  Orjuela Florez"/>
    <x v="0"/>
    <s v="PMAI-2018-019"/>
    <s v="No aplica"/>
    <s v="Auditoría Regular Área Educación - II semestre 2017"/>
    <x v="0"/>
    <s v="No aplica"/>
    <x v="1"/>
    <s v="Existe incongruencia en la información relacionada con los talleres del formato COD M-DE-FT-157, la ejecución de los talleres y el reporte en el SIMI lo cual genera inconsistencia en la formación y en las constancias generadas por el instituto"/>
    <s v="Sin informacion"/>
    <s v="2 jornadas de parametrización y contextualización en las denominaciones y alcances de los cursos de corta y larga duración. (1 semestral)2 jornadas de parametrización y contextualización en las denominaciones y alcances de los cursos de corta y larga duración. (1 semestral)"/>
    <s v="No aplica"/>
    <s v="No aplica"/>
    <d v="2018-12-18T00:00:00"/>
    <x v="9"/>
    <x v="0"/>
    <x v="1"/>
    <x v="51"/>
    <d v="2020-03-19T00:00:00"/>
    <s v="SI"/>
    <m/>
    <n v="0"/>
    <s v="SIN AVANCE"/>
    <n v="-387"/>
    <s v="VENCIDO"/>
    <s v="ABIERTO"/>
  </r>
  <r>
    <n v="66"/>
    <x v="4"/>
    <x v="1"/>
    <x v="2"/>
    <x v="3"/>
    <s v="Yury  Orjuela Florez"/>
    <x v="0"/>
    <s v="PMAI-2018-020"/>
    <s v="No aplica"/>
    <s v="Auditoría Regular Área Educación - II semestre 2017"/>
    <x v="0"/>
    <s v="No aplica"/>
    <x v="1"/>
    <s v="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
    <s v="Sin informacion"/>
    <s v="Actualización de la Resolución 322 de 2016 mediante acto administrativo"/>
    <s v="No aplica"/>
    <s v="No aplica"/>
    <d v="2018-12-18T00:00:00"/>
    <x v="9"/>
    <x v="0"/>
    <x v="1"/>
    <x v="52"/>
    <d v="2020-03-19T00:00:00"/>
    <s v="SI"/>
    <m/>
    <n v="0"/>
    <s v="SIN AVANCE"/>
    <n v="-387"/>
    <s v="VENCIDO"/>
    <s v="ABIERTO"/>
  </r>
  <r>
    <n v="67"/>
    <x v="4"/>
    <x v="1"/>
    <x v="7"/>
    <x v="38"/>
    <s v="Yury  Orjuela Florez"/>
    <x v="0"/>
    <s v="PMAI-2018-021"/>
    <s v="No aplica"/>
    <s v="Auditoría Regular Área Educación - II semestre 2017"/>
    <x v="0"/>
    <s v="No aplica"/>
    <x v="1"/>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d v="2018-12-18T00:00:00"/>
    <x v="9"/>
    <x v="0"/>
    <x v="0"/>
    <x v="53"/>
    <d v="2020-03-19T00:00:00"/>
    <s v="NO"/>
    <s v="Ninguna_x000a_Actividad al 100%"/>
    <n v="1"/>
    <s v="CUMPLIMIENTO TOTAL"/>
    <s v="NO APLICA ACCION CERRADA"/>
    <s v="NO APLICA ACCION CERRADA"/>
    <s v="CERRADO"/>
  </r>
  <r>
    <n v="68"/>
    <x v="4"/>
    <x v="1"/>
    <x v="8"/>
    <x v="39"/>
    <s v="Yury  Orjuela Florez"/>
    <x v="0"/>
    <s v="PMAI-2018-022"/>
    <s v="No aplica"/>
    <s v="Auditoría Regular Área Educación - II semestre 2017"/>
    <x v="0"/>
    <s v="No aplica"/>
    <x v="1"/>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d v="2018-12-18T00:00:00"/>
    <x v="9"/>
    <x v="0"/>
    <x v="0"/>
    <x v="54"/>
    <d v="2020-03-19T00:00:00"/>
    <s v="NO"/>
    <s v="Ninguna_x000a_Actividad al 100%"/>
    <n v="1"/>
    <s v="CUMPLIMIENTO TOTAL"/>
    <s v="NO APLICA ACCION CERRADA"/>
    <s v="NO APLICA ACCION CERRADA"/>
    <s v="CERRADO"/>
  </r>
  <r>
    <n v="69"/>
    <x v="4"/>
    <x v="1"/>
    <x v="8"/>
    <x v="40"/>
    <s v="Yury  Orjuela Florez"/>
    <x v="0"/>
    <s v="PMAI-2018-023"/>
    <s v="No aplica"/>
    <s v="Auditoría Regular Área Educación - II semestre 2017"/>
    <x v="0"/>
    <s v="No aplica"/>
    <x v="1"/>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d v="2018-12-18T00:00:00"/>
    <x v="9"/>
    <x v="0"/>
    <x v="0"/>
    <x v="55"/>
    <d v="2020-03-19T00:00:00"/>
    <s v="NO"/>
    <s v="Ninguna_x000a_Actividad al 100%"/>
    <n v="1"/>
    <s v="CUMPLIMIENTO TOTAL"/>
    <s v="NO APLICA ACCION CERRADA"/>
    <s v="NO APLICA ACCION CERRADA"/>
    <s v="CERRADO"/>
  </r>
  <r>
    <n v="70"/>
    <x v="4"/>
    <x v="1"/>
    <x v="7"/>
    <x v="31"/>
    <s v="Yury  Orjuela Florez"/>
    <x v="0"/>
    <s v="PMAI-2018-024"/>
    <s v="No aplica"/>
    <s v="Auditoría Regular Área Educación - II semestre 2017"/>
    <x v="0"/>
    <s v="No aplica"/>
    <x v="1"/>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d v="2018-12-18T00:00:00"/>
    <x v="9"/>
    <x v="0"/>
    <x v="0"/>
    <x v="56"/>
    <d v="2020-03-19T00:00:00"/>
    <s v="NO"/>
    <s v="Ninguna_x000a_Actividad al 100%"/>
    <n v="1"/>
    <s v="CUMPLIMIENTO TOTAL"/>
    <s v="NO APLICA ACCION CERRADA"/>
    <s v="NO APLICA ACCION CERRADA"/>
    <s v="CERRADO"/>
  </r>
  <r>
    <n v="71"/>
    <x v="4"/>
    <x v="1"/>
    <x v="13"/>
    <x v="41"/>
    <s v="Yury  Orjuela Florez"/>
    <x v="0"/>
    <s v="PMAI-2018-025"/>
    <s v="No aplica"/>
    <s v="Auditoría Regular Área Educación - II semestre 2017"/>
    <x v="0"/>
    <s v="No aplica"/>
    <x v="1"/>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d v="2018-12-18T00:00:00"/>
    <x v="9"/>
    <x v="0"/>
    <x v="1"/>
    <x v="57"/>
    <d v="2020-03-19T00:00:00"/>
    <s v="SI"/>
    <s v="Ninguna_x000a_Actividad al 100%"/>
    <n v="1"/>
    <s v="CUMPLIMIENTO TOTAL"/>
    <s v="NO APLICA ACCION CERRADA"/>
    <s v="NO APLICA ACCION CERRADA"/>
    <s v="CERRADO"/>
  </r>
  <r>
    <n v="72"/>
    <x v="4"/>
    <x v="1"/>
    <x v="7"/>
    <x v="12"/>
    <s v="Yury  Orjuela Florez"/>
    <x v="0"/>
    <s v="PMAI-2018-026"/>
    <s v="No aplica"/>
    <s v="Auditoría Regular Área Educación - II semestre 2017"/>
    <x v="0"/>
    <s v="No aplica"/>
    <x v="1"/>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d v="2018-12-18T00:00:00"/>
    <x v="9"/>
    <x v="0"/>
    <x v="0"/>
    <x v="58"/>
    <d v="2020-03-19T00:00:00"/>
    <s v="NO"/>
    <s v="Ninguna_x000a_Actividad al 100%"/>
    <n v="1"/>
    <s v="CUMPLIMIENTO TOTAL"/>
    <s v="NO APLICA ACCION CERRADA"/>
    <s v="NO APLICA ACCION CERRADA"/>
    <s v="CERRADO"/>
  </r>
  <r>
    <n v="73"/>
    <x v="4"/>
    <x v="1"/>
    <x v="9"/>
    <x v="42"/>
    <s v="Yury  Orjuela Florez"/>
    <x v="0"/>
    <s v="PMAI-2018-027"/>
    <s v="No aplica"/>
    <s v="Auditoría Especial Área Sociolegal y Justicia Restaurativa - 2017"/>
    <x v="0"/>
    <s v="No aplica"/>
    <x v="1"/>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Sin informacion"/>
    <x v="1"/>
    <x v="0"/>
    <x v="0"/>
    <x v="59"/>
    <d v="2020-03-19T00:00:00"/>
    <s v="NO"/>
    <s v="Ninguna_x000a_Actividad al 100%"/>
    <n v="1"/>
    <s v="CUMPLIMIENTO TOTAL"/>
    <s v="NO APLICA ACCION CERRADA"/>
    <s v="NO APLICA ACCION CERRADA"/>
    <s v="CERRADO"/>
  </r>
  <r>
    <n v="74"/>
    <x v="4"/>
    <x v="1"/>
    <x v="9"/>
    <x v="22"/>
    <s v="Yury  Orjuela Florez"/>
    <x v="0"/>
    <s v="PMAI-2018-028"/>
    <s v="No aplica"/>
    <s v="Auditoría Especial Área Sociolegal y Justicia Restaurativa - 2018"/>
    <x v="0"/>
    <s v="No aplica"/>
    <x v="1"/>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Sin informacion"/>
    <x v="1"/>
    <x v="0"/>
    <x v="1"/>
    <x v="60"/>
    <m/>
    <s v="SI"/>
    <s v="Ninguna_x000a_Actividad al 100%"/>
    <n v="1"/>
    <s v="CUMPLIMIENTO TOTAL"/>
    <s v="NO APLICA ACCION CERRADA"/>
    <s v="NO APLICA ACCION CERRADA"/>
    <s v="CERRADO"/>
  </r>
  <r>
    <n v="75"/>
    <x v="4"/>
    <x v="1"/>
    <x v="16"/>
    <x v="43"/>
    <s v="Yury  Orjuela Florez"/>
    <x v="0"/>
    <s v="PMAI-2018-029"/>
    <s v="No aplica"/>
    <s v="Auditoría Especial Área Sociolegal y Justicia Restaurativa - 2019"/>
    <x v="0"/>
    <s v="No aplica"/>
    <x v="1"/>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Sin informacion"/>
    <x v="1"/>
    <x v="0"/>
    <x v="0"/>
    <x v="61"/>
    <d v="2020-03-19T00:00:00"/>
    <s v="NO"/>
    <s v="Ninguna_x000a_Actividad al 100%"/>
    <n v="1"/>
    <s v="CUMPLIMIENTO TOTAL"/>
    <s v="NO APLICA ACCION CERRADA"/>
    <s v="NO APLICA ACCION CERRADA"/>
    <s v="CERRADO"/>
  </r>
  <r>
    <n v="76"/>
    <x v="4"/>
    <x v="1"/>
    <x v="9"/>
    <x v="42"/>
    <s v="Yury  Orjuela Florez"/>
    <x v="0"/>
    <s v="PMAI-2018-030"/>
    <s v="No aplica"/>
    <s v="Auditoría Especial Área Sociolegal y Justicia Restaurativa - 2020"/>
    <x v="0"/>
    <s v="No aplica"/>
    <x v="1"/>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Sin informacion"/>
    <x v="1"/>
    <x v="0"/>
    <x v="0"/>
    <x v="62"/>
    <d v="2020-03-19T00:00:00"/>
    <s v="NO"/>
    <s v="Ninguna_x000a_Actividad al 100%"/>
    <n v="1"/>
    <s v="CUMPLIMIENTO TOTAL"/>
    <s v="NO APLICA ACCION CERRADA"/>
    <s v="NO APLICA ACCION CERRADA"/>
    <s v="CERRADO"/>
  </r>
  <r>
    <n v="77"/>
    <x v="4"/>
    <x v="1"/>
    <x v="2"/>
    <x v="3"/>
    <s v="Yury  Orjuela Florez"/>
    <x v="0"/>
    <s v="PMAI-2018-031"/>
    <s v="No aplica"/>
    <s v="Auditoría Especial Área Sociolegal y Justicia Restaurativa - 2021"/>
    <x v="0"/>
    <s v="No aplica"/>
    <x v="1"/>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Sin informacion"/>
    <x v="1"/>
    <x v="0"/>
    <x v="0"/>
    <x v="63"/>
    <d v="2020-03-19T00:00:00"/>
    <s v="NO"/>
    <s v="Ninguna_x000a_Actividad al 100%"/>
    <n v="1"/>
    <s v="CUMPLIMIENTO TOTAL"/>
    <s v="NO APLICA ACCION CERRADA"/>
    <s v="NO APLICA ACCION CERRADA"/>
    <s v="CERRADO"/>
  </r>
  <r>
    <n v="78"/>
    <x v="4"/>
    <x v="1"/>
    <x v="17"/>
    <x v="44"/>
    <s v="Yury  Orjuela Florez"/>
    <x v="0"/>
    <s v="PMAI-2018-032"/>
    <s v="No aplica"/>
    <s v="Auditoría Especial Área Sociolegal y Justicia Restaurativa - 2022"/>
    <x v="0"/>
    <s v="No aplica"/>
    <x v="1"/>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Sin informacion"/>
    <x v="1"/>
    <x v="0"/>
    <x v="0"/>
    <x v="64"/>
    <d v="2020-03-19T00:00:00"/>
    <s v="NO"/>
    <s v="Ninguna_x000a_Actividad al 100%"/>
    <n v="1"/>
    <s v="CUMPLIMIENTO TOTAL"/>
    <s v="NO APLICA ACCION CERRADA"/>
    <s v="NO APLICA ACCION CERRADA"/>
    <s v="CERRADO"/>
  </r>
  <r>
    <n v="79"/>
    <x v="5"/>
    <x v="8"/>
    <x v="18"/>
    <x v="45"/>
    <s v="Stefanny Reina Alvarez"/>
    <x v="0"/>
    <s v="PMAI-2018-033"/>
    <s v="No aplica"/>
    <s v="Gestión Financiera - 2018"/>
    <x v="0"/>
    <s v="No aplica"/>
    <x v="1"/>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Sin informacion"/>
    <x v="1"/>
    <x v="0"/>
    <x v="0"/>
    <x v="65"/>
    <m/>
    <s v="NO"/>
    <s v="Ninguna_x000a_Actividad al 100%"/>
    <n v="1"/>
    <s v="CUMPLIMIENTO TOTAL"/>
    <s v="NO APLICA ACCION CERRADA"/>
    <s v="NO APLICA ACCION CERRADA"/>
    <s v="CERRADO"/>
  </r>
  <r>
    <n v="80"/>
    <x v="5"/>
    <x v="8"/>
    <x v="18"/>
    <x v="46"/>
    <s v="Stefanny Reina Alvarez"/>
    <x v="0"/>
    <s v="PMAI-2018-034"/>
    <s v="No aplica"/>
    <s v="Gestión Financiera - 2018"/>
    <x v="0"/>
    <s v="No aplica"/>
    <x v="1"/>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Sin informacion"/>
    <x v="1"/>
    <x v="0"/>
    <x v="0"/>
    <x v="66"/>
    <m/>
    <s v="NO"/>
    <s v="Ninguna_x000a_Actividad al 100%"/>
    <n v="1"/>
    <s v="CUMPLIMIENTO TOTAL"/>
    <s v="NO APLICA ACCION CERRADA"/>
    <s v="NO APLICA ACCION CERRADA"/>
    <s v="CERRADO"/>
  </r>
  <r>
    <n v="81"/>
    <x v="5"/>
    <x v="8"/>
    <x v="18"/>
    <x v="47"/>
    <s v="Stefanny Reina Alvarez"/>
    <x v="0"/>
    <s v="PMAI-2018-035"/>
    <s v="No aplica"/>
    <s v="Gestión Financiera - 2018"/>
    <x v="0"/>
    <s v="No aplica"/>
    <x v="1"/>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Sin informacion"/>
    <s v="Sin informacion"/>
    <s v="No aplica"/>
    <s v="No aplica"/>
    <s v="Sin informacion"/>
    <x v="1"/>
    <x v="1"/>
    <x v="1"/>
    <x v="67"/>
    <m/>
    <s v="NO"/>
    <m/>
    <n v="0"/>
    <s v="SIN AVANCE"/>
    <e v="#VALUE!"/>
    <e v="#VALUE!"/>
    <s v="ABIERTO"/>
  </r>
  <r>
    <n v="82"/>
    <x v="5"/>
    <x v="8"/>
    <x v="18"/>
    <x v="48"/>
    <s v="Stefanny Reina Alvarez"/>
    <x v="0"/>
    <s v="PMAI-2018-036"/>
    <s v="No aplica"/>
    <s v="Gestión Financiera - 2018"/>
    <x v="0"/>
    <s v="No aplica"/>
    <x v="1"/>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Sin informacion"/>
    <s v="Sin informacion"/>
    <s v="No aplica"/>
    <s v="No aplica"/>
    <s v="Sin informacion"/>
    <x v="1"/>
    <x v="1"/>
    <x v="1"/>
    <x v="68"/>
    <m/>
    <s v="NO"/>
    <m/>
    <n v="0"/>
    <s v="SIN AVANCE"/>
    <e v="#VALUE!"/>
    <e v="#VALUE!"/>
    <s v="ABIERTO"/>
  </r>
  <r>
    <n v="83"/>
    <x v="5"/>
    <x v="8"/>
    <x v="18"/>
    <x v="49"/>
    <s v="Stefanny Reina Alvarez"/>
    <x v="0"/>
    <s v="PMAI-2018-037"/>
    <s v="No aplica"/>
    <s v="Gestión Financiera - 2018"/>
    <x v="0"/>
    <s v="No aplica"/>
    <x v="1"/>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Sin informacion"/>
    <x v="1"/>
    <x v="0"/>
    <x v="0"/>
    <x v="69"/>
    <m/>
    <s v="NO"/>
    <s v="Ninguna_x000a_Actividad al 100%"/>
    <n v="1"/>
    <s v="CUMPLIMIENTO TOTAL"/>
    <s v="NO APLICA ACCION CERRADA"/>
    <s v="NO APLICA ACCION CERRADA"/>
    <s v="CERRADO"/>
  </r>
  <r>
    <n v="84"/>
    <x v="11"/>
    <x v="9"/>
    <x v="10"/>
    <x v="20"/>
    <s v="Catalina Cardenas Martinez"/>
    <x v="1"/>
    <s v="PMCB-2019-001"/>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Factura con el descuento realizado por parte del IDIPRON al proveedor Hernando bulla Orjuela Almacén y talleres del Norte"/>
    <d v="2019-05-02T00:00:00"/>
    <x v="10"/>
    <x v="0"/>
    <x v="0"/>
    <x v="70"/>
    <d v="2020-12-31T00:00:00"/>
    <s v="SI"/>
    <s v="Pendiente envio de seguimiento"/>
    <n v="0"/>
    <s v="SIN AVANCE"/>
    <n v="-240"/>
    <s v="VENCIDO"/>
    <s v="ABIERTO"/>
  </r>
  <r>
    <n v="85"/>
    <x v="11"/>
    <x v="9"/>
    <x v="10"/>
    <x v="20"/>
    <s v="Catalina Cardenas Martinez"/>
    <x v="1"/>
    <s v="PMCB-2019-002"/>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Actas realizadas de acuerdo a la ejecución del contrato (2)"/>
    <d v="2019-05-02T00:00:00"/>
    <x v="10"/>
    <x v="0"/>
    <x v="0"/>
    <x v="70"/>
    <d v="2020-12-31T00:00:00"/>
    <s v="SI"/>
    <s v="Pendiente envio de seguimiento"/>
    <n v="0"/>
    <s v="SIN AVANCE"/>
    <n v="-240"/>
    <s v="VENCIDO"/>
    <s v="ABIERTO"/>
  </r>
  <r>
    <n v="86"/>
    <x v="11"/>
    <x v="9"/>
    <x v="10"/>
    <x v="20"/>
    <s v="Catalina Cardenas Martinez"/>
    <x v="1"/>
    <s v="PMCB-2019-003"/>
    <s v="3.1.3.2"/>
    <n v="54"/>
    <x v="0"/>
    <s v="No aplica"/>
    <x v="2"/>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Acta de revisión / Revisiones proyectadas (4)*100"/>
    <d v="2019-05-02T00:00:00"/>
    <x v="10"/>
    <x v="0"/>
    <x v="0"/>
    <x v="70"/>
    <d v="2020-12-31T00:00:00"/>
    <s v="SI"/>
    <s v="Pendiente envio de seguimiento"/>
    <n v="0"/>
    <s v="SIN AVANCE"/>
    <n v="-240"/>
    <s v="VENCIDO"/>
    <s v="ABIERTO"/>
  </r>
  <r>
    <n v="87"/>
    <x v="11"/>
    <x v="9"/>
    <x v="19"/>
    <x v="50"/>
    <s v="Catalina Cardenas Martinez"/>
    <x v="1"/>
    <s v="PMCB-2019-004"/>
    <s v="3.1.3.3"/>
    <n v="54"/>
    <x v="0"/>
    <s v="No aplica"/>
    <x v="2"/>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Modificación de procedimiento Control de Consumo de Combustible con Código A-SAD-PR-001 "/>
    <d v="2019-05-02T00:00:00"/>
    <x v="10"/>
    <x v="0"/>
    <x v="0"/>
    <x v="70"/>
    <d v="2020-12-31T00:00:00"/>
    <s v="SI"/>
    <s v="Pendiente envio de seguimiento"/>
    <n v="0"/>
    <s v="SIN AVANCE"/>
    <n v="-240"/>
    <s v="VENCIDO"/>
    <s v="ABIERTO"/>
  </r>
  <r>
    <n v="88"/>
    <x v="11"/>
    <x v="9"/>
    <x v="19"/>
    <x v="50"/>
    <s v="Catalina Cardenas Martinez"/>
    <x v="1"/>
    <s v="PMCB-2019-005"/>
    <s v="3.1.3.4"/>
    <n v="54"/>
    <x v="0"/>
    <s v="No aplica"/>
    <x v="2"/>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Programación mensual de los consumos autorizados en el aplicativo Terpel."/>
    <d v="2019-05-02T00:00:00"/>
    <x v="10"/>
    <x v="0"/>
    <x v="0"/>
    <x v="70"/>
    <d v="2020-12-31T00:00:00"/>
    <s v="SI"/>
    <s v="Pendiente envio de seguimiento"/>
    <n v="0"/>
    <s v="SIN AVANCE"/>
    <n v="-240"/>
    <s v="VENCIDO"/>
    <s v="ABIERTO"/>
  </r>
  <r>
    <n v="89"/>
    <x v="12"/>
    <x v="3"/>
    <x v="10"/>
    <x v="51"/>
    <s v="Catalina Cardenas Martinez"/>
    <x v="1"/>
    <s v="PMCB-2019-006"/>
    <s v="3.1.3.5"/>
    <n v="54"/>
    <x v="0"/>
    <s v="No aplica"/>
    <x v="2"/>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s v="Actividad al 100%_x000a_No aplica"/>
    <n v="1"/>
    <s v="CUMPLIMIENTO TOTAL"/>
    <s v="NO APLICA ACCION CERRADA"/>
    <s v="NO APLICA ACCION CERRADA"/>
    <s v="CERRADO"/>
  </r>
  <r>
    <n v="90"/>
    <x v="12"/>
    <x v="3"/>
    <x v="10"/>
    <x v="52"/>
    <s v="Catalina Cardenas Martinez"/>
    <x v="1"/>
    <s v="PMCB-2019-007"/>
    <s v="3.1.3.6"/>
    <n v="54"/>
    <x v="0"/>
    <s v="No aplica"/>
    <x v="2"/>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Seguimientos realizados /seguimientos programados (4 reuniones de seguimiento)*100"/>
    <d v="2019-05-02T00:00:00"/>
    <x v="10"/>
    <x v="0"/>
    <x v="0"/>
    <x v="72"/>
    <d v="2020-12-31T00:00:00"/>
    <s v="NO"/>
    <m/>
    <n v="0.9"/>
    <s v="AVANCE SIGNIFICATIVO"/>
    <n v="-240"/>
    <s v="VENCIDO"/>
    <s v="ABIERTO"/>
  </r>
  <r>
    <n v="91"/>
    <x v="12"/>
    <x v="3"/>
    <x v="10"/>
    <x v="53"/>
    <s v="Catalina Cardenas Martinez"/>
    <x v="1"/>
    <s v="PMCB-2019-008"/>
    <s v="3.1.3.7"/>
    <n v="54"/>
    <x v="0"/>
    <s v="No aplica"/>
    <x v="2"/>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m/>
    <n v="0.9"/>
    <s v="AVANCE SIGNIFICATIVO"/>
    <n v="-240"/>
    <s v="VENCIDO"/>
    <s v="ABIERTO"/>
  </r>
  <r>
    <n v="92"/>
    <x v="12"/>
    <x v="3"/>
    <x v="10"/>
    <x v="20"/>
    <s v="Catalina Cardenas Martinez"/>
    <x v="1"/>
    <s v="PMCB-2019-008"/>
    <s v="3.1.3.8"/>
    <n v="54"/>
    <x v="0"/>
    <s v="No aplica"/>
    <x v="2"/>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3"/>
    <x v="13"/>
    <x v="10"/>
    <x v="10"/>
    <x v="20"/>
    <s v="Catalina Cardenas Martinez"/>
    <x v="1"/>
    <s v="PMCB-2019-009"/>
    <s v="3.1.3.9"/>
    <n v="54"/>
    <x v="0"/>
    <s v="No aplica"/>
    <x v="2"/>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úmero de Mesas Realizadas / Número de Mesas Proyectadas (1) *100"/>
    <d v="2019-05-02T00:00:00"/>
    <x v="10"/>
    <x v="0"/>
    <x v="0"/>
    <x v="70"/>
    <d v="2020-12-31T00:00:00"/>
    <s v="SI"/>
    <s v="Pendiente envio de seguimiento"/>
    <n v="0"/>
    <s v="SIN AVANCE"/>
    <n v="-240"/>
    <s v="VENCIDO"/>
    <s v="ABIERTO"/>
  </r>
  <r>
    <n v="94"/>
    <x v="12"/>
    <x v="3"/>
    <x v="10"/>
    <x v="20"/>
    <s v="Catalina Cardenas Martinez"/>
    <x v="1"/>
    <s v="PMCB-2019-010"/>
    <s v="3.1.3.10"/>
    <n v="54"/>
    <x v="0"/>
    <s v="No aplica"/>
    <x v="2"/>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capacitaciones realizadas/capacitaciones programadas (2 capacitaciones)*100"/>
    <d v="2019-05-02T00:00:00"/>
    <x v="10"/>
    <x v="0"/>
    <x v="0"/>
    <x v="71"/>
    <d v="2020-12-31T00:00:00"/>
    <s v="NO"/>
    <s v="Actividad al 100%_x000a_No aplica"/>
    <n v="1"/>
    <s v="CUMPLIMIENTO TOTAL"/>
    <s v="NO APLICA ACCION CERRADA"/>
    <s v="NO APLICA ACCION CERRADA"/>
    <s v="CERRADO"/>
  </r>
  <r>
    <n v="95"/>
    <x v="12"/>
    <x v="3"/>
    <x v="10"/>
    <x v="54"/>
    <s v="Catalina Cardenas Martinez"/>
    <x v="1"/>
    <s v="PMCB-2019-011"/>
    <s v="3.1.3.11"/>
    <n v="54"/>
    <x v="0"/>
    <s v="No aplica"/>
    <x v="2"/>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6"/>
    <x v="14"/>
    <x v="10"/>
    <x v="10"/>
    <x v="20"/>
    <s v="Catalina Cardenas Martinez"/>
    <x v="1"/>
    <s v="PMCB-2019-012"/>
    <s v="3.1.3.12"/>
    <n v="54"/>
    <x v="0"/>
    <s v="No aplica"/>
    <x v="2"/>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úmero de capacitaciones asistidas / Número de capacitaciones programadas (1) * 100"/>
    <d v="2019-05-02T00:00:00"/>
    <x v="10"/>
    <x v="0"/>
    <x v="0"/>
    <x v="70"/>
    <d v="2020-12-31T00:00:00"/>
    <s v="SI"/>
    <s v="Pendiente envio de seguimiento"/>
    <n v="0"/>
    <s v="SIN AVANCE"/>
    <n v="-240"/>
    <s v="VENCIDO"/>
    <s v="ABIERTO"/>
  </r>
  <r>
    <n v="97"/>
    <x v="15"/>
    <x v="9"/>
    <x v="10"/>
    <x v="54"/>
    <s v="Catalina Cardenas Martinez"/>
    <x v="1"/>
    <s v="PMCB-2019-013"/>
    <s v="3.1.3.13"/>
    <n v="54"/>
    <x v="0"/>
    <s v="No aplica"/>
    <x v="2"/>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Un (1) cuadro de control diseñado"/>
    <d v="2019-05-02T00:00:00"/>
    <x v="10"/>
    <x v="0"/>
    <x v="0"/>
    <x v="70"/>
    <d v="2020-12-31T00:00:00"/>
    <s v="SI"/>
    <s v="Pendiente envio de seguimiento"/>
    <n v="0"/>
    <s v="SIN AVANCE"/>
    <n v="-240"/>
    <s v="VENCIDO"/>
    <s v="ABIERTO"/>
  </r>
  <r>
    <n v="98"/>
    <x v="12"/>
    <x v="3"/>
    <x v="10"/>
    <x v="55"/>
    <s v="Catalina Cardenas Martinez"/>
    <x v="1"/>
    <s v="PMCB-2019-014"/>
    <s v="3.1.3.14"/>
    <n v="54"/>
    <x v="0"/>
    <s v="No aplica"/>
    <x v="2"/>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9"/>
    <x v="16"/>
    <x v="6"/>
    <x v="10"/>
    <x v="20"/>
    <m/>
    <x v="1"/>
    <s v="PMCB-2019-015"/>
    <s v="3.1.3.15"/>
    <n v="54"/>
    <x v="0"/>
    <s v="No aplica"/>
    <x v="2"/>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de contratos de bienes y servicios con seguimiento del cumplimiento proyecto 1104 / No. de contratos de bienes y servicios  asignados para supervisión al Proyecto 1104 * 100"/>
    <d v="2019-05-02T00:00:00"/>
    <x v="10"/>
    <x v="0"/>
    <x v="0"/>
    <x v="74"/>
    <d v="2020-12-31T00:00:00"/>
    <s v="NO"/>
    <s v="Actividad al 100%_x000a_No aplica"/>
    <n v="1"/>
    <s v="CUMPLIMIENTO TOTAL"/>
    <s v="NO APLICA ACCION CERRADA"/>
    <s v="NO APLICA ACCION CERRADA"/>
    <s v="CERRADO"/>
  </r>
  <r>
    <n v="100"/>
    <x v="17"/>
    <x v="11"/>
    <x v="10"/>
    <x v="56"/>
    <s v="Yury  Orjuela Florez"/>
    <x v="1"/>
    <s v="PMCB-2019-016"/>
    <s v="3.1.3.16"/>
    <n v="54"/>
    <x v="0"/>
    <s v="No aplica"/>
    <x v="2"/>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5"/>
    <d v="2020-12-31T00:00:00"/>
    <s v="NO"/>
    <s v="Actividad al 100%_x000a_No aplica"/>
    <n v="1"/>
    <s v="CUMPLIMIENTO TOTAL"/>
    <s v="NO APLICA ACCION CERRADA"/>
    <s v="NO APLICA ACCION CERRADA"/>
    <s v="CERRADO"/>
  </r>
  <r>
    <n v="101"/>
    <x v="12"/>
    <x v="3"/>
    <x v="10"/>
    <x v="57"/>
    <s v="Catalina Cardenas Martinez"/>
    <x v="1"/>
    <s v="PMCB-2019-017"/>
    <s v="3.1.3.17"/>
    <n v="54"/>
    <x v="0"/>
    <s v="No aplica"/>
    <x v="2"/>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capacitaciones realizadas/capacitaciones programadas (2 capacitaciones)*100"/>
    <d v="2019-05-02T00:00:00"/>
    <x v="10"/>
    <x v="0"/>
    <x v="0"/>
    <x v="76"/>
    <d v="2020-12-31T00:00:00"/>
    <s v="NO"/>
    <s v="Actividad al 100%_x000a_No aplica"/>
    <n v="1"/>
    <s v="CUMPLIMIENTO TOTAL"/>
    <s v="NO APLICA ACCION CERRADA"/>
    <s v="NO APLICA ACCION CERRADA"/>
    <s v="CERRADO"/>
  </r>
  <r>
    <n v="102"/>
    <x v="18"/>
    <x v="1"/>
    <x v="7"/>
    <x v="31"/>
    <s v="Yury  Orjuela Florez"/>
    <x v="1"/>
    <s v="PMCB-2019-018"/>
    <s v="3.1.3.18"/>
    <n v="54"/>
    <x v="0"/>
    <s v="No aplica"/>
    <x v="2"/>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Documento Ajustado (1)"/>
    <d v="2019-05-02T00:00:00"/>
    <x v="11"/>
    <x v="0"/>
    <x v="0"/>
    <x v="77"/>
    <d v="2020-12-31T00:00:00"/>
    <s v="NO"/>
    <s v="Actividad al 100%_x000a_No aplica"/>
    <n v="1"/>
    <s v="CUMPLIMIENTO TOTAL"/>
    <s v="NO APLICA ACCION CERRADA"/>
    <s v="NO APLICA ACCION CERRADA"/>
    <s v="CERRADO"/>
  </r>
  <r>
    <n v="103"/>
    <x v="19"/>
    <x v="12"/>
    <x v="8"/>
    <x v="13"/>
    <s v="Angel Martínez"/>
    <x v="1"/>
    <s v="PMCB-2019-019"/>
    <s v="3.1.3.20"/>
    <n v="54"/>
    <x v="0"/>
    <s v="No aplica"/>
    <x v="2"/>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Asistencia Técnica Documental realizada / Asistencia Técnica Documental programada (1)*100"/>
    <d v="2019-05-02T00:00:00"/>
    <x v="10"/>
    <x v="0"/>
    <x v="0"/>
    <x v="70"/>
    <d v="2020-12-31T00:00:00"/>
    <s v="SI"/>
    <s v="Pendiente envio de seguimiento"/>
    <n v="0"/>
    <s v="SIN AVANCE"/>
    <n v="-240"/>
    <s v="VENCIDO"/>
    <s v="ABIERTO"/>
  </r>
  <r>
    <n v="104"/>
    <x v="18"/>
    <x v="13"/>
    <x v="10"/>
    <x v="20"/>
    <s v="Yury  Orjuela Florez"/>
    <x v="1"/>
    <s v="PMCB-2019-020"/>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úmero de funcionarios capacitados por la veeduría/ Número total de funcionarios  de la Subdirección de Métodos que desempeñan actividades de supervisión*100"/>
    <d v="2019-05-02T00:00:00"/>
    <x v="10"/>
    <x v="0"/>
    <x v="0"/>
    <x v="78"/>
    <d v="2020-12-31T00:00:00"/>
    <s v="NO"/>
    <s v="Actividad al 100%_x000a_No aplica"/>
    <n v="1"/>
    <s v="CUMPLIMIENTO TOTAL"/>
    <s v="NO APLICA ACCION CERRADA"/>
    <s v="NO APLICA ACCION CERRADA"/>
    <s v="CERRADO"/>
  </r>
  <r>
    <n v="105"/>
    <x v="18"/>
    <x v="13"/>
    <x v="10"/>
    <x v="20"/>
    <s v="Yury  Orjuela Florez"/>
    <x v="1"/>
    <s v="PMCB-2019-021"/>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9"/>
    <d v="2020-12-31T00:00:00"/>
    <s v="NO"/>
    <s v="Actividad al 100%_x000a_No aplica"/>
    <n v="1"/>
    <s v="CUMPLIMIENTO TOTAL"/>
    <s v="NO APLICA ACCION CERRADA"/>
    <s v="NO APLICA ACCION CERRADA"/>
    <s v="CERRADO"/>
  </r>
  <r>
    <n v="106"/>
    <x v="12"/>
    <x v="3"/>
    <x v="10"/>
    <x v="20"/>
    <s v="Catalina Cardenas Martinez"/>
    <x v="1"/>
    <s v="PMCB-2019-022"/>
    <s v="3.1.3.22"/>
    <n v="54"/>
    <x v="0"/>
    <s v="No aplica"/>
    <x v="2"/>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80"/>
    <d v="2020-12-31T00:00:00"/>
    <s v="NO"/>
    <s v="Actividad al 100%_x000a_No aplica"/>
    <n v="1"/>
    <s v="CUMPLIMIENTO TOTAL"/>
    <s v="NO APLICA ACCION CERRADA"/>
    <s v="NO APLICA ACCION CERRADA"/>
    <s v="CERRADO"/>
  </r>
  <r>
    <n v="107"/>
    <x v="12"/>
    <x v="3"/>
    <x v="20"/>
    <x v="58"/>
    <s v="Catalina Cardenas Martinez"/>
    <x v="1"/>
    <s v="PMCB-2019-023"/>
    <s v="3.1.3.23"/>
    <n v="54"/>
    <x v="0"/>
    <s v="No aplica"/>
    <x v="2"/>
    <s v="Inconsistencias en la información contractual reportada en el  SIVICOF."/>
    <s v="No aplica teniendo en cuenta que se cierra en el informe definitivo"/>
    <s v="No aplica teniendo en cuenta que se cierra en el informe definitivo"/>
    <s v="No aplica"/>
    <s v="No aplica teniendo en cuenta que se cierra en el informe definitivo"/>
    <d v="2019-05-02T00:00:00"/>
    <x v="10"/>
    <x v="0"/>
    <x v="0"/>
    <x v="70"/>
    <d v="2020-12-31T00:00:00"/>
    <s v="SI"/>
    <s v="Pendiente envio de seguimiento"/>
    <n v="0"/>
    <s v="SIN AVANCE"/>
    <n v="-240"/>
    <s v="VENCIDO"/>
    <s v="ABIERTO"/>
  </r>
  <r>
    <n v="108"/>
    <x v="0"/>
    <x v="5"/>
    <x v="2"/>
    <x v="3"/>
    <s v="Yuli Cristel Peña Arboleda"/>
    <x v="1"/>
    <s v="PMCB-2019-025"/>
    <s v="3.2.2.1"/>
    <n v="54"/>
    <x v="0"/>
    <s v="No aplica"/>
    <x v="2"/>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Documento Ajustado"/>
    <d v="2019-05-02T00:00:00"/>
    <x v="10"/>
    <x v="0"/>
    <x v="0"/>
    <x v="70"/>
    <d v="2020-12-31T00:00:00"/>
    <s v="SI"/>
    <s v="Pendiente envio de seguimiento"/>
    <n v="0"/>
    <s v="SIN AVANCE"/>
    <n v="-240"/>
    <s v="VENCIDO"/>
    <s v="ABIERTO"/>
  </r>
  <r>
    <n v="109"/>
    <x v="20"/>
    <x v="14"/>
    <x v="18"/>
    <x v="48"/>
    <s v="Stefanny Reina Alvarez"/>
    <x v="1"/>
    <s v="PMCB-2019-026"/>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Mesa de Trabajo"/>
    <d v="2019-05-02T00:00:00"/>
    <x v="10"/>
    <x v="0"/>
    <x v="0"/>
    <x v="70"/>
    <d v="2020-12-31T00:00:00"/>
    <s v="SI"/>
    <s v="Pendiente envio de seguimiento"/>
    <n v="0"/>
    <s v="SIN AVANCE"/>
    <n v="-240"/>
    <s v="VENCIDO"/>
    <s v="ABIERTO"/>
  </r>
  <r>
    <n v="110"/>
    <x v="20"/>
    <x v="14"/>
    <x v="18"/>
    <x v="48"/>
    <s v="Stefanny Reina Alvarez"/>
    <x v="1"/>
    <s v="PMCB-2019-027"/>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Documento de solicitud de información a través de Oficios externos y memorandos internos. "/>
    <d v="2019-05-02T00:00:00"/>
    <x v="10"/>
    <x v="0"/>
    <x v="0"/>
    <x v="70"/>
    <d v="2020-12-31T00:00:00"/>
    <s v="SI"/>
    <s v="Pendiente envio de seguimiento"/>
    <n v="0"/>
    <s v="SIN AVANCE"/>
    <n v="-240"/>
    <s v="VENCIDO"/>
    <s v="ABIERTO"/>
  </r>
  <r>
    <n v="111"/>
    <x v="21"/>
    <x v="4"/>
    <x v="20"/>
    <x v="58"/>
    <s v="Stefanny Reina Alvarez"/>
    <x v="1"/>
    <s v="PMCB-2019-028"/>
    <s v="3.3.1.2"/>
    <n v="54"/>
    <x v="0"/>
    <s v="No aplica"/>
    <x v="2"/>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úmero de instructivos  realizados / Número de instructivos programados (1)  *100"/>
    <d v="2019-05-02T00:00:00"/>
    <x v="10"/>
    <x v="0"/>
    <x v="0"/>
    <x v="70"/>
    <d v="2020-12-31T00:00:00"/>
    <s v="SI"/>
    <s v="Pendiente envio de seguimiento"/>
    <n v="0"/>
    <s v="SIN AVANCE"/>
    <n v="-240"/>
    <s v="VENCIDO"/>
    <s v="ABIERTO"/>
  </r>
  <r>
    <n v="112"/>
    <x v="22"/>
    <x v="15"/>
    <x v="18"/>
    <x v="45"/>
    <s v="Stefanny Reina Alvarez"/>
    <x v="1"/>
    <s v="PMCB-2019-029"/>
    <s v="3.3.1.3"/>
    <n v="54"/>
    <x v="0"/>
    <s v="No aplica"/>
    <x v="2"/>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Actualización nombres Plan de Cuentas Contables de Idipron de acuerdo al NMN"/>
    <d v="2019-05-02T00:00:00"/>
    <x v="10"/>
    <x v="0"/>
    <x v="0"/>
    <x v="70"/>
    <d v="2020-12-31T00:00:00"/>
    <s v="SI"/>
    <s v="Pendiente envio de seguimiento"/>
    <n v="0"/>
    <s v="SIN AVANCE"/>
    <n v="-240"/>
    <s v="VENCIDO"/>
    <s v="ABIERTO"/>
  </r>
  <r>
    <n v="113"/>
    <x v="22"/>
    <x v="15"/>
    <x v="18"/>
    <x v="45"/>
    <s v="Stefanny Reina Alvarez"/>
    <x v="1"/>
    <s v="PMCB-2019-030"/>
    <s v="3.3.1.4"/>
    <n v="54"/>
    <x v="0"/>
    <s v="No aplica"/>
    <x v="2"/>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Estados Financieros actualizados / Estados Financieros presentados (1)"/>
    <d v="2019-05-02T00:00:00"/>
    <x v="10"/>
    <x v="0"/>
    <x v="0"/>
    <x v="70"/>
    <d v="2020-12-31T00:00:00"/>
    <s v="SI"/>
    <s v="Pendiente envio de seguimiento"/>
    <n v="0"/>
    <s v="SIN AVANCE"/>
    <n v="-240"/>
    <s v="VENCIDO"/>
    <s v="ABIERTO"/>
  </r>
  <r>
    <n v="114"/>
    <x v="22"/>
    <x v="15"/>
    <x v="18"/>
    <x v="45"/>
    <s v="Stefanny Reina Alvarez"/>
    <x v="1"/>
    <s v="PMCB-2019-031"/>
    <s v="3.3.1.5"/>
    <n v="54"/>
    <x v="0"/>
    <s v="No aplica"/>
    <x v="2"/>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Información actualizada en notas de Estados Financieros / Notas presentadas a cierre vigencia*100"/>
    <d v="2019-05-02T00:00:00"/>
    <x v="10"/>
    <x v="0"/>
    <x v="0"/>
    <x v="70"/>
    <d v="2020-12-31T00:00:00"/>
    <s v="SI"/>
    <s v="Pendiente envio de seguimiento"/>
    <n v="0"/>
    <s v="SIN AVANCE"/>
    <n v="-240"/>
    <s v="VENCIDO"/>
    <s v="ABIERTO"/>
  </r>
  <r>
    <n v="115"/>
    <x v="23"/>
    <x v="16"/>
    <x v="18"/>
    <x v="59"/>
    <s v="Catalina Cardenas Martinez"/>
    <x v="1"/>
    <s v="PMCB-2019-032"/>
    <s v="3.3.1.6"/>
    <n v="54"/>
    <x v="0"/>
    <s v="No aplica"/>
    <x v="2"/>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Mesas de trabajo realizadas / mesas de trabajo programadas (2)*100"/>
    <d v="2019-05-02T00:00:00"/>
    <x v="10"/>
    <x v="0"/>
    <x v="0"/>
    <x v="70"/>
    <d v="2020-12-31T00:00:00"/>
    <s v="SI"/>
    <s v="Pendiente envio de seguimiento"/>
    <n v="0"/>
    <s v="SIN AVANCE"/>
    <n v="-240"/>
    <s v="VENCIDO"/>
    <s v="ABIERTO"/>
  </r>
  <r>
    <n v="116"/>
    <x v="24"/>
    <x v="15"/>
    <x v="18"/>
    <x v="60"/>
    <s v="Stefanny Reina Alvarez"/>
    <x v="1"/>
    <s v="PMCB-2019-033"/>
    <s v="3.3.1.7"/>
    <n v="54"/>
    <x v="0"/>
    <s v="No aplica"/>
    <x v="2"/>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Una (1) consulta generada a la Contaduría General de la Nación"/>
    <d v="2019-05-02T00:00:00"/>
    <x v="10"/>
    <x v="0"/>
    <x v="0"/>
    <x v="70"/>
    <d v="2020-12-31T00:00:00"/>
    <s v="SI"/>
    <s v="Pendiente envio de seguimiento"/>
    <n v="0"/>
    <s v="SIN AVANCE"/>
    <n v="-240"/>
    <s v="VENCIDO"/>
    <s v="ABIERTO"/>
  </r>
  <r>
    <n v="117"/>
    <x v="25"/>
    <x v="14"/>
    <x v="18"/>
    <x v="47"/>
    <s v="Stefanny Reina Alvarez"/>
    <x v="1"/>
    <s v="PMCB-2019-034"/>
    <s v="3.3.1.8"/>
    <n v="54"/>
    <x v="0"/>
    <s v="No aplica"/>
    <x v="2"/>
    <s v="Falta de actualización de los procedimientos y elaboración de manuales que faciliten el adecuado cumplimiento de lo estipulado en el nuevo Marco Normativo"/>
    <s v="La Entidad emprendió la actualización de los diferentes procedimientos, de los cuales se encuentran algunos pendientes."/>
    <s v="Formular el Manual de las Políticas Contables para la presentación de estados contables"/>
    <s v="No aplica"/>
    <s v="Manual de Políticas Contables"/>
    <d v="2019-05-02T00:00:00"/>
    <x v="10"/>
    <x v="0"/>
    <x v="0"/>
    <x v="70"/>
    <d v="2020-12-31T00:00:00"/>
    <s v="SI"/>
    <s v="Pendiente envio de seguimiento"/>
    <n v="0"/>
    <s v="SIN AVANCE"/>
    <n v="-240"/>
    <s v="VENCIDO"/>
    <s v="ABIERTO"/>
  </r>
  <r>
    <n v="118"/>
    <x v="12"/>
    <x v="3"/>
    <x v="10"/>
    <x v="61"/>
    <s v="Catalina Cardenas Martinez"/>
    <x v="1"/>
    <s v="PMCB-2019-035"/>
    <s v="4.3.1"/>
    <n v="56"/>
    <x v="0"/>
    <s v="No aplica"/>
    <x v="2"/>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úmero de capacitaciones realizadas / Número de capacitaciones programadas (2)*100"/>
    <d v="2019-07-10T00:00:00"/>
    <x v="12"/>
    <x v="0"/>
    <x v="0"/>
    <x v="81"/>
    <d v="2020-12-31T00:00:00"/>
    <s v="NO"/>
    <m/>
    <n v="1"/>
    <s v="CUMPLIMIENTO TOTAL"/>
    <s v="NO APLICA ACCION CERRADA"/>
    <s v="NO APLICA ACCION CERRADA"/>
    <s v="CERRADO"/>
  </r>
  <r>
    <n v="119"/>
    <x v="26"/>
    <x v="11"/>
    <x v="10"/>
    <x v="62"/>
    <s v="Yury  Orjuela Florez"/>
    <x v="1"/>
    <s v="PMCB-2019-036"/>
    <s v="4.3.2"/>
    <n v="56"/>
    <x v="0"/>
    <s v="No aplica"/>
    <x v="2"/>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úmero de funcionarios capacitados  / Número total de funcionarios  de la Subdirección de Métodos que desempeñan actividades de supervisión*100"/>
    <d v="2019-07-10T00:00:00"/>
    <x v="12"/>
    <x v="0"/>
    <x v="0"/>
    <x v="82"/>
    <d v="2020-12-31T00:00:00"/>
    <s v="NO"/>
    <m/>
    <n v="1"/>
    <s v="CUMPLIMIENTO TOTAL"/>
    <s v="NO APLICA ACCION CERRADA"/>
    <s v="NO APLICA ACCION CERRADA"/>
    <s v="CERRADO"/>
  </r>
  <r>
    <n v="120"/>
    <x v="27"/>
    <x v="14"/>
    <x v="10"/>
    <x v="63"/>
    <s v="Stefanny Reina Alvarez"/>
    <x v="1"/>
    <s v="PMCB-2019-037"/>
    <s v="4.3.5 "/>
    <n v="56"/>
    <x v="0"/>
    <s v="No aplica"/>
    <x v="2"/>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úmero de Procesos de Contratación  o Adiciones Planteados en Plan Anual de Adquisiciones de cada vigencia / Número de Requerimientos de Contratación o Adiciones solicitadas por la Subdirección Técnica de Métodos Educativos y Operativa * 100."/>
    <d v="2019-07-10T00:00:00"/>
    <x v="12"/>
    <x v="0"/>
    <x v="0"/>
    <x v="70"/>
    <d v="2020-12-31T00:00:00"/>
    <s v="SI"/>
    <s v="Pendiente envio de seguimiento"/>
    <n v="0"/>
    <s v="SIN AVANCE"/>
    <n v="-173"/>
    <s v="VENCIDO"/>
    <s v="ABIERTO"/>
  </r>
  <r>
    <n v="121"/>
    <x v="28"/>
    <x v="17"/>
    <x v="10"/>
    <x v="63"/>
    <s v="Yury  Orjuela Florez"/>
    <x v="1"/>
    <s v="PMCB-2019-038"/>
    <s v="4.3.6 "/>
    <n v="56"/>
    <x v="0"/>
    <s v="No aplica"/>
    <x v="2"/>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Un (1)  Procedimiento ajustado "/>
    <d v="2019-07-10T00:00:00"/>
    <x v="12"/>
    <x v="0"/>
    <x v="0"/>
    <x v="83"/>
    <d v="2020-12-31T00:00:00"/>
    <s v="NO"/>
    <m/>
    <n v="1"/>
    <s v="CUMPLIMIENTO TOTAL"/>
    <s v="NO APLICA ACCION CERRADA"/>
    <s v="NO APLICA ACCION CERRADA"/>
    <s v="CERRADO"/>
  </r>
  <r>
    <n v="122"/>
    <x v="29"/>
    <x v="6"/>
    <x v="10"/>
    <x v="62"/>
    <m/>
    <x v="1"/>
    <s v="PMCB-2019-039"/>
    <s v="4.3.7"/>
    <n v="56"/>
    <x v="0"/>
    <s v="No aplica"/>
    <x v="2"/>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úmero de Estudios previos que indican cantidades estimadas / Número de Estudios previos formulados por el proyecto 1104*100"/>
    <d v="2019-07-10T00:00:00"/>
    <x v="12"/>
    <x v="0"/>
    <x v="0"/>
    <x v="84"/>
    <d v="2020-12-31T00:00:00"/>
    <s v="NO"/>
    <m/>
    <n v="0.9"/>
    <s v="AVANCE SIGNIFICATIVO"/>
    <n v="-173"/>
    <s v="VENCIDO"/>
    <s v="ABIERTO"/>
  </r>
  <r>
    <n v="123"/>
    <x v="30"/>
    <x v="18"/>
    <x v="10"/>
    <x v="62"/>
    <m/>
    <x v="1"/>
    <s v="PMCB-2019-040"/>
    <s v="4.3.7"/>
    <n v="56"/>
    <x v="0"/>
    <s v="No aplica"/>
    <x v="2"/>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úmero de elementos adquidos / N. de elementos adquiridos con salida de almacen * 100"/>
    <d v="2019-07-10T00:00:00"/>
    <x v="12"/>
    <x v="0"/>
    <x v="0"/>
    <x v="85"/>
    <d v="2020-12-31T00:00:00"/>
    <s v="NO"/>
    <m/>
    <n v="0.9"/>
    <s v="AVANCE SIGNIFICATIVO"/>
    <n v="-173"/>
    <s v="VENCIDO"/>
    <s v="ABIERTO"/>
  </r>
  <r>
    <n v="124"/>
    <x v="31"/>
    <x v="16"/>
    <x v="6"/>
    <x v="11"/>
    <s v="Catalina Cardenas Martinez"/>
    <x v="1"/>
    <s v="PMCB-2019-041"/>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Taller realizado (1)"/>
    <d v="2019-07-10T00:00:00"/>
    <x v="12"/>
    <x v="0"/>
    <x v="0"/>
    <x v="82"/>
    <d v="2020-12-31T00:00:00"/>
    <s v="NO"/>
    <m/>
    <n v="1"/>
    <s v="CUMPLIMIENTO TOTAL"/>
    <s v="NO APLICA ACCION CERRADA"/>
    <s v="NO APLICA ACCION CERRADA"/>
    <s v="CERRADO"/>
  </r>
  <r>
    <n v="125"/>
    <x v="32"/>
    <x v="1"/>
    <x v="6"/>
    <x v="11"/>
    <s v="Yury  Orjuela Florez"/>
    <x v="1"/>
    <s v="PMCB-2019-042"/>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úmero de visitas realizadas /Numero de visitas programadas (19) *100"/>
    <d v="2019-07-10T00:00:00"/>
    <x v="12"/>
    <x v="0"/>
    <x v="0"/>
    <x v="86"/>
    <d v="2020-12-31T00:00:00"/>
    <s v="NO"/>
    <m/>
    <n v="1"/>
    <s v="CUMPLIMIENTO TOTAL"/>
    <s v="NO APLICA ACCION CERRADA"/>
    <s v="NO APLICA ACCION CERRADA"/>
    <s v="CERRADO"/>
  </r>
  <r>
    <n v="126"/>
    <x v="12"/>
    <x v="3"/>
    <x v="10"/>
    <x v="64"/>
    <s v="Catalina Cardenas Martinez"/>
    <x v="1"/>
    <s v="PMCB-2019-043"/>
    <s v=" 4.3.9"/>
    <n v="56"/>
    <x v="0"/>
    <s v="No aplica"/>
    <x v="2"/>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úmero de procesos con seguimiento/Numero de procesos radicados*100"/>
    <d v="2019-07-10T00:00:00"/>
    <x v="12"/>
    <x v="0"/>
    <x v="0"/>
    <x v="87"/>
    <d v="2020-12-31T00:00:00"/>
    <s v="NO"/>
    <m/>
    <n v="0.9"/>
    <s v="AVANCE SIGNIFICATIVO"/>
    <n v="-173"/>
    <s v="VENCIDO"/>
    <s v="ABIERTO"/>
  </r>
  <r>
    <n v="127"/>
    <x v="33"/>
    <x v="17"/>
    <x v="2"/>
    <x v="18"/>
    <s v="Yury  Orjuela Florez"/>
    <x v="1"/>
    <s v="PMCB-2019-044"/>
    <s v="4.3.10 "/>
    <n v="56"/>
    <x v="0"/>
    <s v="No aplica"/>
    <x v="2"/>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Un (1)  Procedimiento ajustado "/>
    <d v="2019-07-10T00:00:00"/>
    <x v="12"/>
    <x v="0"/>
    <x v="0"/>
    <x v="88"/>
    <d v="2020-12-31T00:00:00"/>
    <s v="NO"/>
    <m/>
    <n v="1"/>
    <s v="CUMPLIMIENTO TOTAL"/>
    <s v="NO APLICA ACCION CERRADA"/>
    <s v="NO APLICA ACCION CERRADA"/>
    <s v="CERRADO"/>
  </r>
  <r>
    <n v="128"/>
    <x v="34"/>
    <x v="1"/>
    <x v="9"/>
    <x v="65"/>
    <s v="Yury  Orjuela Florez"/>
    <x v="1"/>
    <s v="PMCB-2019-045"/>
    <s v="3.1.1.1"/>
    <n v="59"/>
    <x v="0"/>
    <s v="No aplica"/>
    <x v="2"/>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umero de formatos ajustados y oficializados en el SIGID / Numero de formatos por ajustar  y oficializar  (5) *100"/>
    <d v="2019-09-23T00:00:00"/>
    <x v="13"/>
    <x v="0"/>
    <x v="0"/>
    <x v="89"/>
    <d v="2020-12-31T00:00:00"/>
    <s v="NO"/>
    <m/>
    <n v="1"/>
    <s v="CUMPLIMIENTO TOTAL"/>
    <s v="NO APLICA ACCION CERRADA"/>
    <s v="NO APLICA ACCION CERRADA"/>
    <s v="CERRADO"/>
  </r>
  <r>
    <n v="129"/>
    <x v="35"/>
    <x v="19"/>
    <x v="10"/>
    <x v="66"/>
    <s v="Angel Martínez"/>
    <x v="1"/>
    <s v="PMCB-2019-046"/>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úmero de capacitaciones asistidas / Número de capacitaciones programadas (1) * 100"/>
    <d v="2019-09-23T00:00:00"/>
    <x v="13"/>
    <x v="0"/>
    <x v="0"/>
    <x v="70"/>
    <d v="2020-12-31T00:00:00"/>
    <s v="SI"/>
    <s v="Pendiente envio de seguimiento"/>
    <n v="0"/>
    <s v="SIN AVANCE"/>
    <n v="-94"/>
    <s v="VENCIDO"/>
    <s v="ABIERTO"/>
  </r>
  <r>
    <n v="130"/>
    <x v="36"/>
    <x v="16"/>
    <x v="10"/>
    <x v="66"/>
    <s v="Catalina Cardenas Martinez"/>
    <x v="1"/>
    <s v="PMCB-2019-047"/>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de elementos facturados que cumplen con la denominación contenida en la oferta economica / No. total de elementos facturados *100 "/>
    <d v="2019-09-23T00:00:00"/>
    <x v="13"/>
    <x v="0"/>
    <x v="0"/>
    <x v="70"/>
    <d v="2020-12-31T00:00:00"/>
    <s v="SI"/>
    <s v="Pendiente envio de seguimiento"/>
    <n v="0"/>
    <s v="SIN AVANCE"/>
    <n v="-94"/>
    <s v="VENCIDO"/>
    <s v="ABIERTO"/>
  </r>
  <r>
    <n v="131"/>
    <x v="37"/>
    <x v="19"/>
    <x v="10"/>
    <x v="62"/>
    <s v="Angel Martínez"/>
    <x v="1"/>
    <s v="PMCB-2019-048"/>
    <s v="3.1.2.2"/>
    <n v="59"/>
    <x v="0"/>
    <s v="No aplica"/>
    <x v="2"/>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De contratos con cantidades a contratar  / No. total de contratos a ejecutar *100 "/>
    <d v="2019-09-23T00:00:00"/>
    <x v="13"/>
    <x v="0"/>
    <x v="0"/>
    <x v="90"/>
    <d v="2020-12-31T00:00:00"/>
    <s v="NO"/>
    <m/>
    <n v="1"/>
    <s v="CUMPLIMIENTO TOTAL"/>
    <s v="NO APLICA ACCION CERRADA"/>
    <s v="NO APLICA ACCION CERRADA"/>
    <s v="CERRADO"/>
  </r>
  <r>
    <n v="132"/>
    <x v="38"/>
    <x v="3"/>
    <x v="10"/>
    <x v="67"/>
    <s v="Catalina Cardenas Martinez"/>
    <x v="1"/>
    <s v="PMCB-2019-049"/>
    <s v="3.1.2.3"/>
    <n v="59"/>
    <x v="0"/>
    <s v="No aplica"/>
    <x v="2"/>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Mesas técnicas realizadas/Procesos contractuales presentados *100"/>
    <d v="2019-09-23T00:00:00"/>
    <x v="13"/>
    <x v="0"/>
    <x v="0"/>
    <x v="91"/>
    <d v="2020-12-31T00:00:00"/>
    <s v="NO"/>
    <m/>
    <n v="1"/>
    <s v="CUMPLIMIENTO TOTAL"/>
    <s v="NO APLICA ACCION CERRADA"/>
    <s v="NO APLICA ACCION CERRADA"/>
    <s v="CERRADO"/>
  </r>
  <r>
    <n v="133"/>
    <x v="34"/>
    <x v="13"/>
    <x v="6"/>
    <x v="11"/>
    <s v="Yury  Orjuela Florez"/>
    <x v="1"/>
    <s v="PMCB-2019-050"/>
    <s v="3.1.2.4"/>
    <n v="59"/>
    <x v="0"/>
    <s v="No aplica"/>
    <x v="2"/>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umero de formatos ajustados y oficializados en el SIGID / Numero de formatos por ajustar  y oficializar  (4) *100"/>
    <d v="2019-09-23T00:00:00"/>
    <x v="13"/>
    <x v="0"/>
    <x v="0"/>
    <x v="92"/>
    <d v="2020-12-31T00:00:00"/>
    <s v="NO"/>
    <m/>
    <n v="1"/>
    <s v="CUMPLIMIENTO TOTAL"/>
    <s v="NO APLICA ACCION CERRADA"/>
    <s v="NO APLICA ACCION CERRADA"/>
    <s v="CERRADO"/>
  </r>
  <r>
    <n v="134"/>
    <x v="12"/>
    <x v="3"/>
    <x v="10"/>
    <x v="55"/>
    <s v="Catalina Cardenas Martinez"/>
    <x v="1"/>
    <s v="PMCB-2019-051"/>
    <s v="3.1.2.5"/>
    <n v="59"/>
    <x v="0"/>
    <s v="No aplica"/>
    <x v="2"/>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 *100"/>
    <d v="2019-09-23T00:00:00"/>
    <x v="13"/>
    <x v="0"/>
    <x v="0"/>
    <x v="93"/>
    <d v="2020-12-31T00:00:00"/>
    <s v="NO"/>
    <m/>
    <n v="0.8"/>
    <s v="AVANCE SIGNIFICATIVO"/>
    <n v="-94"/>
    <s v="VENCIDO"/>
    <s v="ABIERTO"/>
  </r>
  <r>
    <n v="135"/>
    <x v="39"/>
    <x v="20"/>
    <x v="10"/>
    <x v="20"/>
    <s v="Yury  Orjuela Florez"/>
    <x v="1"/>
    <s v="PMCB-2019-052"/>
    <s v="3.1.2.6"/>
    <n v="59"/>
    <x v="0"/>
    <s v="No aplica"/>
    <x v="2"/>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Contrato liquidado "/>
    <d v="2019-09-23T00:00:00"/>
    <x v="13"/>
    <x v="0"/>
    <x v="0"/>
    <x v="94"/>
    <d v="2020-12-31T00:00:00"/>
    <s v="NO"/>
    <m/>
    <n v="1"/>
    <s v="CUMPLIMIENTO TOTAL"/>
    <s v="NO APLICA ACCION CERRADA"/>
    <s v="NO APLICA ACCION CERRADA"/>
    <s v="CERRADO"/>
  </r>
  <r>
    <n v="136"/>
    <x v="40"/>
    <x v="3"/>
    <x v="10"/>
    <x v="64"/>
    <s v="Catalina Cardenas Martinez"/>
    <x v="1"/>
    <s v="PMCB-2019-053"/>
    <s v="3.1.2.7"/>
    <n v="59"/>
    <x v="0"/>
    <s v="No aplica"/>
    <x v="2"/>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Concepto jurídico realizado por la OAJ"/>
    <d v="2019-09-23T00:00:00"/>
    <x v="13"/>
    <x v="0"/>
    <x v="0"/>
    <x v="95"/>
    <d v="2020-12-31T00:00:00"/>
    <s v="NO"/>
    <m/>
    <n v="1"/>
    <s v="CUMPLIMIENTO TOTAL"/>
    <s v="NO APLICA ACCION CERRADA"/>
    <s v="NO APLICA ACCION CERRADA"/>
    <s v="CERRADO"/>
  </r>
  <r>
    <n v="137"/>
    <x v="40"/>
    <x v="3"/>
    <x v="10"/>
    <x v="68"/>
    <s v="Catalina Cardenas Martinez"/>
    <x v="1"/>
    <s v="PMCB-2019-054"/>
    <s v="3.1.2.8"/>
    <n v="59"/>
    <x v="0"/>
    <s v="No aplica"/>
    <x v="2"/>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umero de verificaciones realizadas/ Numero de contratos por CPS celebrados *100"/>
    <d v="2019-09-23T00:00:00"/>
    <x v="13"/>
    <x v="0"/>
    <x v="0"/>
    <x v="96"/>
    <d v="2020-12-31T00:00:00"/>
    <s v="NO"/>
    <m/>
    <n v="0.9"/>
    <s v="AVANCE SIGNIFICATIVO"/>
    <n v="-94"/>
    <s v="VENCIDO"/>
    <s v="ABIERTO"/>
  </r>
  <r>
    <n v="138"/>
    <x v="41"/>
    <x v="1"/>
    <x v="9"/>
    <x v="69"/>
    <s v="Yury  Orjuela Florez"/>
    <x v="1"/>
    <s v="PMCB-2019-055"/>
    <s v="3.1.2.9"/>
    <n v="59"/>
    <x v="0"/>
    <s v="No aplica"/>
    <x v="2"/>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Comunicación emitida "/>
    <d v="2019-09-23T00:00:00"/>
    <x v="13"/>
    <x v="0"/>
    <x v="0"/>
    <x v="97"/>
    <d v="2020-12-31T00:00:00"/>
    <s v="NO"/>
    <m/>
    <n v="1"/>
    <s v="CUMPLIMIENTO TOTAL"/>
    <s v="NO APLICA ACCION CERRADA"/>
    <s v="NO APLICA ACCION CERRADA"/>
    <s v="CERRADO"/>
  </r>
  <r>
    <n v="139"/>
    <x v="40"/>
    <x v="3"/>
    <x v="13"/>
    <x v="41"/>
    <s v="Catalina Cardenas Martinez"/>
    <x v="1"/>
    <s v="PMCB-2019-056"/>
    <s v="3.1.2.10"/>
    <n v="59"/>
    <x v="0"/>
    <s v="No aplica"/>
    <x v="2"/>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Concepto jurídico realizado por la OAJ"/>
    <d v="2019-09-23T00:00:00"/>
    <x v="13"/>
    <x v="0"/>
    <x v="0"/>
    <x v="98"/>
    <d v="2020-12-31T00:00:00"/>
    <s v="NO"/>
    <m/>
    <n v="1"/>
    <s v="CUMPLIMIENTO TOTAL"/>
    <s v="NO APLICA ACCION CERRADA"/>
    <s v="NO APLICA ACCION CERRADA"/>
    <s v="CERRADO"/>
  </r>
  <r>
    <n v="140"/>
    <x v="40"/>
    <x v="3"/>
    <x v="10"/>
    <x v="70"/>
    <s v="Catalina Cardenas Martinez"/>
    <x v="1"/>
    <s v="PMCB-2019-057"/>
    <s v="3.1.2.11"/>
    <n v="59"/>
    <x v="0"/>
    <s v="No aplica"/>
    <x v="2"/>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úmero de antecedentes disciplinarios de abogados impresos y verificados/Numero de contratos de abogados celebrados *100"/>
    <d v="2019-09-23T00:00:00"/>
    <x v="13"/>
    <x v="0"/>
    <x v="0"/>
    <x v="99"/>
    <d v="2020-12-31T00:00:00"/>
    <s v="NO"/>
    <m/>
    <n v="1"/>
    <s v="CUMPLIMIENTO TOTAL"/>
    <s v="NO APLICA ACCION CERRADA"/>
    <s v="NO APLICA ACCION CERRADA"/>
    <s v="CERRADO"/>
  </r>
  <r>
    <n v="141"/>
    <x v="40"/>
    <x v="3"/>
    <x v="10"/>
    <x v="64"/>
    <s v="Catalina Cardenas Martinez"/>
    <x v="1"/>
    <s v="PMCB-2019-058"/>
    <s v="3.1.2.12"/>
    <n v="59"/>
    <x v="0"/>
    <s v="No aplica"/>
    <x v="2"/>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Procesos publicados en la plataforma SECOP II/Procesos celebrados *100"/>
    <d v="2019-09-23T00:00:00"/>
    <x v="13"/>
    <x v="0"/>
    <x v="0"/>
    <x v="100"/>
    <d v="2020-12-31T00:00:00"/>
    <s v="NO"/>
    <m/>
    <n v="1"/>
    <s v="CUMPLIMIENTO TOTAL"/>
    <s v="NO APLICA ACCION CERRADA"/>
    <s v="NO APLICA ACCION CERRADA"/>
    <s v="CERRADO"/>
  </r>
  <r>
    <n v="142"/>
    <x v="12"/>
    <x v="3"/>
    <x v="10"/>
    <x v="71"/>
    <s v="Catalina Cardenas Martinez"/>
    <x v="1"/>
    <s v="PMCB-2019-059"/>
    <s v="3.1.2.13"/>
    <n v="59"/>
    <x v="0"/>
    <s v="No aplica"/>
    <x v="2"/>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100"/>
    <d v="2019-09-23T00:00:00"/>
    <x v="13"/>
    <x v="0"/>
    <x v="0"/>
    <x v="101"/>
    <d v="2020-12-31T00:00:00"/>
    <s v="NO"/>
    <m/>
    <n v="0.9"/>
    <s v="AVANCE SIGNIFICATIVO"/>
    <n v="-94"/>
    <s v="VENCIDO"/>
    <s v="ABIERTO"/>
  </r>
  <r>
    <n v="143"/>
    <x v="10"/>
    <x v="7"/>
    <x v="7"/>
    <x v="72"/>
    <s v="Carolina Ardila"/>
    <x v="1"/>
    <s v="PMCB-2019-060"/>
    <s v="3.1.2.14"/>
    <n v="59"/>
    <x v="0"/>
    <s v="No aplica"/>
    <x v="2"/>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de Capacitaciones con el control implementado/ No. de capacitaciones ejecutadas para funcionarios de planta por medio del contrato de capacitación anual *100"/>
    <d v="2019-09-23T00:00:00"/>
    <x v="13"/>
    <x v="0"/>
    <x v="0"/>
    <x v="70"/>
    <d v="2020-12-31T00:00:00"/>
    <s v="NO"/>
    <m/>
    <n v="0"/>
    <s v="SIN AVANCE"/>
    <n v="-94"/>
    <s v="VENCIDO"/>
    <s v="ABIERTO"/>
  </r>
  <r>
    <n v="144"/>
    <x v="42"/>
    <x v="21"/>
    <x v="9"/>
    <x v="73"/>
    <s v="Yury  Orjuela Florez"/>
    <x v="1"/>
    <s v="PMCB-2019-061"/>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Documentación revisada, ajustada y oficializada . "/>
    <d v="2019-12-28T00:00:00"/>
    <x v="14"/>
    <x v="0"/>
    <x v="0"/>
    <x v="102"/>
    <d v="2020-12-31T00:00:00"/>
    <s v="SI"/>
    <m/>
    <n v="1"/>
    <s v="CUMPLIMIENTO TOTAL"/>
    <s v="NO APLICA ACCION CERRADA"/>
    <s v="NO APLICA ACCION CERRADA"/>
    <s v="CERRADO"/>
  </r>
  <r>
    <n v="145"/>
    <x v="42"/>
    <x v="21"/>
    <x v="9"/>
    <x v="73"/>
    <s v="Yury  Orjuela Florez"/>
    <x v="1"/>
    <s v="PMCB-2019-062"/>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Indicadores Política Pública de Seguridad Alimentaria y Nutricional"/>
    <d v="2019-12-28T00:00:00"/>
    <x v="14"/>
    <x v="0"/>
    <x v="0"/>
    <x v="103"/>
    <d v="2020-12-31T00:00:00"/>
    <s v="SI"/>
    <m/>
    <n v="0.9"/>
    <s v="AVANCE SIGNIFICATIVO"/>
    <n v="-11"/>
    <s v="VENCIDO"/>
    <s v="ABIERTO"/>
  </r>
  <r>
    <n v="146"/>
    <x v="43"/>
    <x v="21"/>
    <x v="9"/>
    <x v="73"/>
    <s v="Yury  Orjuela Florez"/>
    <x v="1"/>
    <s v="PMCB-2019-063"/>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Fortalecimiento del grupo de trabajo"/>
    <d v="2019-12-28T00:00:00"/>
    <x v="14"/>
    <x v="0"/>
    <x v="0"/>
    <x v="104"/>
    <d v="2020-12-31T00:00:00"/>
    <s v="SI"/>
    <m/>
    <n v="0.9"/>
    <s v="AVANCE SIGNIFICATIVO"/>
    <n v="-11"/>
    <s v="VENCIDO"/>
    <s v="ABIERTO"/>
  </r>
  <r>
    <n v="147"/>
    <x v="44"/>
    <x v="10"/>
    <x v="10"/>
    <x v="74"/>
    <s v="Catalina Cardenas Martinez"/>
    <x v="1"/>
    <s v="PMCB-2019-064"/>
    <s v="3.2.2.1"/>
    <n v="60"/>
    <x v="0"/>
    <s v="No aplica"/>
    <x v="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Liquidación de contrato "/>
    <d v="2019-12-28T00:00:00"/>
    <x v="14"/>
    <x v="0"/>
    <x v="0"/>
    <x v="70"/>
    <d v="2020-12-31T00:00:00"/>
    <s v="SI"/>
    <m/>
    <n v="0"/>
    <s v="SIN AVANCE"/>
    <n v="-11"/>
    <s v="VENCIDO"/>
    <s v="ABIERTO"/>
  </r>
  <r>
    <n v="148"/>
    <x v="44"/>
    <x v="10"/>
    <x v="10"/>
    <x v="74"/>
    <s v="Catalina Cardenas Martinez"/>
    <x v="1"/>
    <s v="PMCB-2019-065"/>
    <s v="3.2.2.1"/>
    <n v="60"/>
    <x v="0"/>
    <s v="No aplica"/>
    <x v="2"/>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Informe semestral "/>
    <d v="2019-12-28T00:00:00"/>
    <x v="14"/>
    <x v="0"/>
    <x v="0"/>
    <x v="70"/>
    <d v="2020-12-31T00:00:00"/>
    <s v="SI"/>
    <m/>
    <n v="0"/>
    <s v="SIN AVANCE"/>
    <n v="-11"/>
    <s v="VENCIDO"/>
    <s v="ABIERTO"/>
  </r>
  <r>
    <n v="149"/>
    <x v="40"/>
    <x v="3"/>
    <x v="10"/>
    <x v="64"/>
    <s v="Catalina Cardenas Martinez"/>
    <x v="1"/>
    <s v="PMCB-2019-066"/>
    <s v="3.2.2.2"/>
    <n v="60"/>
    <x v="0"/>
    <s v="No aplica"/>
    <x v="2"/>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Reuniones de seguimiento"/>
    <d v="2019-12-28T00:00:00"/>
    <x v="14"/>
    <x v="0"/>
    <x v="0"/>
    <x v="105"/>
    <d v="2020-12-31T00:00:00"/>
    <s v="SI"/>
    <m/>
    <n v="1"/>
    <s v="CUMPLIMIENTO TOTAL"/>
    <s v="NO APLICA ACCION CERRADA"/>
    <s v="NO APLICA ACCION CERRADA"/>
    <s v="CERRADO"/>
  </r>
  <r>
    <n v="150"/>
    <x v="45"/>
    <x v="21"/>
    <x v="13"/>
    <x v="75"/>
    <s v="Yury  Orjuela Florez"/>
    <x v="1"/>
    <s v="PMCB-2019-067"/>
    <s v="3.2.2.3"/>
    <n v="60"/>
    <x v="0"/>
    <s v="No aplica"/>
    <x v="2"/>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Formato aplicado "/>
    <d v="2019-12-28T00:00:00"/>
    <x v="15"/>
    <x v="0"/>
    <x v="0"/>
    <x v="106"/>
    <d v="2020-12-31T00:00:00"/>
    <s v="SI"/>
    <m/>
    <n v="0.9"/>
    <s v="AVANCE SIGNIFICATIVO"/>
    <n v="-67"/>
    <s v="VENCIDO"/>
    <s v="ABIERTO"/>
  </r>
  <r>
    <n v="151"/>
    <x v="46"/>
    <x v="7"/>
    <x v="10"/>
    <x v="76"/>
    <s v="Carolina Ardila"/>
    <x v="1"/>
    <s v="PMCB-2019-068"/>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Aviso preventivo"/>
    <d v="2019-12-28T00:00:00"/>
    <x v="14"/>
    <x v="0"/>
    <x v="0"/>
    <x v="107"/>
    <d v="2020-12-31T00:00:00"/>
    <s v="SI"/>
    <m/>
    <n v="1"/>
    <s v="CUMPLIMIENTO TOTAL"/>
    <s v="NO APLICA ACCION CERRADA"/>
    <s v="NO APLICA ACCION CERRADA"/>
    <s v="CERRADO"/>
  </r>
  <r>
    <n v="152"/>
    <x v="47"/>
    <x v="22"/>
    <x v="10"/>
    <x v="76"/>
    <s v="Carolina Ardila"/>
    <x v="1"/>
    <s v="PMCB-2019-069"/>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Verificación de contratos"/>
    <d v="2019-12-28T00:00:00"/>
    <x v="14"/>
    <x v="0"/>
    <x v="0"/>
    <x v="108"/>
    <d v="2020-12-31T00:00:00"/>
    <s v="SI"/>
    <m/>
    <n v="1"/>
    <s v="CUMPLIMIENTO TOTAL"/>
    <s v="NO APLICA ACCION CERRADA"/>
    <s v="NO APLICA ACCION CERRADA"/>
    <s v="CERRADO"/>
  </r>
  <r>
    <n v="153"/>
    <x v="45"/>
    <x v="21"/>
    <x v="9"/>
    <x v="26"/>
    <s v="Yury  Orjuela Florez"/>
    <x v="1"/>
    <s v="PMCB-2019-070"/>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Formato oficializado y aplicado.  "/>
    <d v="2019-12-28T00:00:00"/>
    <x v="15"/>
    <x v="0"/>
    <x v="0"/>
    <x v="109"/>
    <d v="2020-12-31T00:00:00"/>
    <s v="SI"/>
    <m/>
    <n v="0.9"/>
    <s v="AVANCE SIGNIFICATIVO"/>
    <n v="-67"/>
    <s v="VENCIDO"/>
    <s v="ABIERTO"/>
  </r>
  <r>
    <n v="154"/>
    <x v="45"/>
    <x v="21"/>
    <x v="9"/>
    <x v="26"/>
    <s v="Yury  Orjuela Florez"/>
    <x v="1"/>
    <s v="PMCB-2019-071"/>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umero de Unidades que recibieron el taller "/>
    <d v="2019-12-28T00:00:00"/>
    <x v="16"/>
    <x v="0"/>
    <x v="0"/>
    <x v="110"/>
    <d v="2020-12-31T00:00:00"/>
    <s v="SI"/>
    <m/>
    <n v="0.8"/>
    <s v="AVANCE SIGNIFICATIVO"/>
    <n v="-250"/>
    <s v="VENCIDO"/>
    <s v="ABIERTO"/>
  </r>
  <r>
    <n v="155"/>
    <x v="4"/>
    <x v="1"/>
    <x v="9"/>
    <x v="26"/>
    <s v="Yury  Orjuela Florez"/>
    <x v="2"/>
    <s v="PMPB-2019-001"/>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156"/>
    <x v="4"/>
    <x v="1"/>
    <x v="9"/>
    <x v="26"/>
    <s v="Yury  Orjuela Florez"/>
    <x v="2"/>
    <s v="PMPB-2019-002"/>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157"/>
    <x v="4"/>
    <x v="1"/>
    <x v="9"/>
    <x v="26"/>
    <s v="Yury  Orjuela Florez"/>
    <x v="2"/>
    <s v="PMPB-2019-003"/>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158"/>
    <x v="4"/>
    <x v="1"/>
    <x v="9"/>
    <x v="77"/>
    <s v="Yury  Orjuela Florez"/>
    <x v="2"/>
    <s v="PMPB-2019-004"/>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159"/>
    <x v="4"/>
    <x v="1"/>
    <x v="9"/>
    <x v="77"/>
    <s v="Yury  Orjuela Florez"/>
    <x v="2"/>
    <s v="PMPB-2019-005"/>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160"/>
    <x v="4"/>
    <x v="1"/>
    <x v="9"/>
    <x v="26"/>
    <s v="Yury  Orjuela Florez"/>
    <x v="2"/>
    <s v="PMPB-2019-006"/>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161"/>
    <x v="4"/>
    <x v="1"/>
    <x v="9"/>
    <x v="26"/>
    <s v="Yury  Orjuela Florez"/>
    <x v="2"/>
    <s v="PMPB-2019-007"/>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162"/>
    <x v="48"/>
    <x v="6"/>
    <x v="9"/>
    <x v="27"/>
    <m/>
    <x v="2"/>
    <s v="PMPB-2019-008"/>
    <s v="No aplica"/>
    <s v="PERSONERÍA DE BOGOTÁ Proyecto 1104 &quot;Distrito Jóven&quot;"/>
    <x v="0"/>
    <s v="No aplica"/>
    <x v="2"/>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111"/>
    <d v="2018-01-15T00:00:00"/>
    <s v="SI"/>
    <m/>
    <n v="0"/>
    <s v="SIN AVANCE"/>
    <n v="-751"/>
    <s v="VENCIDO"/>
    <s v="ABIERTO"/>
  </r>
  <r>
    <n v="163"/>
    <x v="4"/>
    <x v="1"/>
    <x v="9"/>
    <x v="78"/>
    <s v="Yury  Orjuela Florez"/>
    <x v="2"/>
    <s v="PMPB-2019-009"/>
    <s v="No aplica"/>
    <s v="Auditoría Externa Proyecto 1104 vigencia 2018"/>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64"/>
    <x v="4"/>
    <x v="1"/>
    <x v="9"/>
    <x v="22"/>
    <s v="Yury  Orjuela Florez"/>
    <x v="2"/>
    <s v="PMPB-2019-0010"/>
    <s v="No aplica"/>
    <s v="Auditoría Externa Proyecto 1104 vigencia 2018"/>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65"/>
    <x v="49"/>
    <x v="10"/>
    <x v="21"/>
    <x v="79"/>
    <s v="Catalina Cardenas Martinez"/>
    <x v="2"/>
    <s v="PMPB-2019-0011"/>
    <s v="No aplica"/>
    <s v="Informe de Seguimiento Revisión a la Gestión Púbica ejercida por el IDIPRON en el Marco del Proyecto 1106 'Espacios de Integración Social' 1106 - Septiembre 2019"/>
    <x v="0"/>
    <s v="No aplica"/>
    <x v="2"/>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d v="2019-11-01T00:00:00"/>
    <x v="17"/>
    <x v="0"/>
    <x v="0"/>
    <x v="35"/>
    <m/>
    <s v="SI"/>
    <m/>
    <n v="0"/>
    <s v="SIN AVANCE"/>
    <n v="-51"/>
    <s v="VENCIDO"/>
    <s v="ABIERTO"/>
  </r>
  <r>
    <n v="166"/>
    <x v="49"/>
    <x v="10"/>
    <x v="21"/>
    <x v="79"/>
    <s v="Catalina Cardenas Martinez"/>
    <x v="2"/>
    <s v="PMPB-2019-0012"/>
    <s v="No aplica"/>
    <s v="Informe de Seguimiento Revisión a la Gestión Púbica ejercida por el IDIPRON en el Marco del Proyecto 1106 'Espacios de Integración Social' 1106 - Septiembre 2019"/>
    <x v="0"/>
    <s v="No aplica"/>
    <x v="2"/>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67"/>
    <x v="49"/>
    <x v="10"/>
    <x v="21"/>
    <x v="80"/>
    <s v="Catalina Cardenas Martinez"/>
    <x v="2"/>
    <s v="PMPB-2019-0013"/>
    <s v="No aplica"/>
    <s v="Informe de Seguimiento Revisión a la Gestión Púbica ejercida por el IDIPRON en el Marco del Proyecto 1106 'Espacios de Integración Social' 1106 - Septiembre 2019"/>
    <x v="0"/>
    <s v="No aplica"/>
    <x v="2"/>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d v="2019-11-01T00:00:00"/>
    <x v="17"/>
    <x v="0"/>
    <x v="0"/>
    <x v="35"/>
    <m/>
    <s v="SI"/>
    <m/>
    <n v="0"/>
    <s v="SIN AVANCE"/>
    <n v="-51"/>
    <s v="VENCIDO"/>
    <s v="ABIERTO"/>
  </r>
  <r>
    <n v="168"/>
    <x v="49"/>
    <x v="10"/>
    <x v="21"/>
    <x v="80"/>
    <s v="Catalina Cardenas Martinez"/>
    <x v="2"/>
    <s v="PMPB-2019-0014"/>
    <s v="No aplica"/>
    <s v="Informe de Seguimiento Revisión a la Gestión Púbica ejercida por el IDIPRON en el Marco del Proyecto 1106 'Espacios de Integración Social' 1106 - Septiembre 2019"/>
    <x v="0"/>
    <s v="No aplica"/>
    <x v="2"/>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d v="2019-11-01T00:00:00"/>
    <x v="17"/>
    <x v="0"/>
    <x v="0"/>
    <x v="35"/>
    <m/>
    <s v="SI"/>
    <m/>
    <n v="0"/>
    <s v="SIN AVANCE"/>
    <n v="-51"/>
    <s v="VENCIDO"/>
    <s v="ABIERTO"/>
  </r>
  <r>
    <n v="169"/>
    <x v="49"/>
    <x v="10"/>
    <x v="21"/>
    <x v="80"/>
    <s v="Catalina Cardenas Martinez"/>
    <x v="2"/>
    <s v="PMPB-2019-0015"/>
    <s v="No aplica"/>
    <s v="Informe de Seguimiento Revisión a la Gestión Púbica ejercida por el IDIPRON en el Marco del Proyecto 1106 'Espacios de Integración Social' 1106 - Septiembre 2019"/>
    <x v="0"/>
    <s v="No aplica"/>
    <x v="2"/>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d v="2019-11-01T00:00:00"/>
    <x v="17"/>
    <x v="0"/>
    <x v="0"/>
    <x v="35"/>
    <m/>
    <s v="SI"/>
    <m/>
    <n v="0"/>
    <s v="SIN AVANCE"/>
    <n v="-51"/>
    <s v="VENCIDO"/>
    <s v="ABIERTO"/>
  </r>
  <r>
    <n v="170"/>
    <x v="49"/>
    <x v="10"/>
    <x v="21"/>
    <x v="80"/>
    <s v="Catalina Cardenas Martinez"/>
    <x v="2"/>
    <s v="PMPB-2019-0016"/>
    <s v="No aplica"/>
    <s v="Informe de Seguimiento Revisión a la Gestión Púbica ejercida por el IDIPRON en el Marco del Proyecto 1106 'Espacios de Integración Social' 1106 - Septiembre 2019"/>
    <x v="0"/>
    <s v="No aplica"/>
    <x v="2"/>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d v="2019-11-01T00:00:00"/>
    <x v="17"/>
    <x v="0"/>
    <x v="0"/>
    <x v="35"/>
    <m/>
    <s v="SI"/>
    <m/>
    <n v="0"/>
    <s v="SIN AVANCE"/>
    <n v="-51"/>
    <s v="VENCIDO"/>
    <s v="ABIERTO"/>
  </r>
  <r>
    <n v="171"/>
    <x v="49"/>
    <x v="10"/>
    <x v="21"/>
    <x v="81"/>
    <s v="Catalina Cardenas Martinez"/>
    <x v="2"/>
    <s v="PMPB-2019-0017"/>
    <s v="No aplica"/>
    <s v="Informe de Seguimiento Revisión a la Gestión Púbica ejercida por el IDIPRON en el Marco del Proyecto 1106 'Espacios de Integración Social' 1106 - Septiembre 2019"/>
    <x v="0"/>
    <s v="No aplica"/>
    <x v="2"/>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d v="2019-11-01T00:00:00"/>
    <x v="17"/>
    <x v="0"/>
    <x v="0"/>
    <x v="35"/>
    <m/>
    <s v="SI"/>
    <m/>
    <n v="0"/>
    <s v="SIN AVANCE"/>
    <n v="-51"/>
    <s v="VENCIDO"/>
    <s v="ABIERTO"/>
  </r>
  <r>
    <n v="172"/>
    <x v="49"/>
    <x v="10"/>
    <x v="21"/>
    <x v="82"/>
    <s v="Catalina Cardenas Martinez"/>
    <x v="2"/>
    <s v="PMPB-2019-0018"/>
    <s v="No aplica"/>
    <s v="Informe de Seguimiento Revisión a la Gestión Púbica ejercida por el IDIPRON en el Marco del Proyecto 1106 'Espacios de Integración Social' 1106 - Septiembre 2019"/>
    <x v="0"/>
    <s v="No aplica"/>
    <x v="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d v="2019-11-01T00:00:00"/>
    <x v="17"/>
    <x v="0"/>
    <x v="0"/>
    <x v="35"/>
    <m/>
    <s v="SI"/>
    <m/>
    <n v="0"/>
    <s v="SIN AVANCE"/>
    <n v="-51"/>
    <s v="VENCIDO"/>
    <s v="ABIERTO"/>
  </r>
  <r>
    <n v="173"/>
    <x v="49"/>
    <x v="10"/>
    <x v="21"/>
    <x v="80"/>
    <s v="Catalina Cardenas Martinez"/>
    <x v="2"/>
    <s v="PMPB-2019-0019"/>
    <s v="No aplica"/>
    <s v="Informe de Seguimiento Revisión a la Gestión Púbica ejercida por el IDIPRON en el Marco del Proyecto 1106 'Espacios de Integración Social' 1106 - Septiembre 2019"/>
    <x v="0"/>
    <s v="No aplica"/>
    <x v="2"/>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74"/>
    <x v="4"/>
    <x v="1"/>
    <x v="9"/>
    <x v="78"/>
    <s v="Yury  Orjuela Florez"/>
    <x v="2"/>
    <s v="PMPB-2019-0020"/>
    <s v="No aplica"/>
    <s v="nforme de Seguimiento Revisión a la Gestión Púbica"/>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75"/>
    <x v="4"/>
    <x v="1"/>
    <x v="9"/>
    <x v="22"/>
    <s v="Yury  Orjuela Florez"/>
    <x v="2"/>
    <s v="PMPB-2019-0021"/>
    <s v="No aplica"/>
    <s v="Informe de Seguimiento Revisión a la Gestión Púbica"/>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76"/>
    <x v="4"/>
    <x v="1"/>
    <x v="9"/>
    <x v="83"/>
    <s v="Yury  Orjuela Florez"/>
    <x v="2"/>
    <s v="PMPB-2019-0022"/>
    <s v="No aplica"/>
    <s v="Proyecto de inversión 971"/>
    <x v="0"/>
    <s v="No aplica"/>
    <x v="2"/>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Sin informacion"/>
    <s v="Oficializar un documento en el Instituto por parte de Pedagogia que permite dar claridad acerca de las actividades academicas y démas intervenciones de la SE3 en las Unidades de Proteccion Integrales."/>
    <s v="No aplica"/>
    <s v="No aplica"/>
    <s v="Sin informacion"/>
    <x v="1"/>
    <x v="0"/>
    <x v="1"/>
    <x v="112"/>
    <m/>
    <s v="SI"/>
    <m/>
    <n v="0"/>
    <s v="SIN AVANCE"/>
    <e v="#VALUE!"/>
    <e v="#VALUE!"/>
    <s v="ABIERTO"/>
  </r>
  <r>
    <n v="177"/>
    <x v="4"/>
    <x v="1"/>
    <x v="2"/>
    <x v="18"/>
    <s v="Yury  Orjuela Florez"/>
    <x v="2"/>
    <s v="PMPB-2019-0023"/>
    <s v="No aplica"/>
    <s v="Proyecto de inversión 972"/>
    <x v="0"/>
    <s v="No aplica"/>
    <x v="2"/>
    <s v="Fallas técnicas en el sistemas de información misional SIMI, lo que afectó la entrega oportuna de la información al ente de control_x000a__x000a_"/>
    <s v="Sin informacion"/>
    <s v="Solicitar al área de Sociolegal informe periodicos a cerca de los seguimientos  al egreso de los NNAJ, a fin de llevar la información actualizada y prestar de manera oportuna a los entes de control externo cuando se requiera"/>
    <s v="No aplica"/>
    <s v="No aplica"/>
    <s v="Sin informacion"/>
    <x v="1"/>
    <x v="0"/>
    <x v="1"/>
    <x v="112"/>
    <m/>
    <s v="SI"/>
    <m/>
    <n v="0"/>
    <s v="SIN AVANCE"/>
    <e v="#VALUE!"/>
    <e v="#VALUE!"/>
    <s v="ABIERTO"/>
  </r>
  <r>
    <n v="178"/>
    <x v="4"/>
    <x v="1"/>
    <x v="9"/>
    <x v="84"/>
    <s v="Yury  Orjuela Florez"/>
    <x v="2"/>
    <s v="PMPB-2019-0024"/>
    <s v="No aplica"/>
    <s v="Proyecto de inversión 973"/>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Sin informacion"/>
    <x v="1"/>
    <x v="0"/>
    <x v="1"/>
    <x v="112"/>
    <m/>
    <s v="SI"/>
    <m/>
    <n v="0"/>
    <s v="SIN AVANCE"/>
    <e v="#VALUE!"/>
    <e v="#VALUE!"/>
    <s v="ABIERTO"/>
  </r>
  <r>
    <n v="179"/>
    <x v="4"/>
    <x v="1"/>
    <x v="9"/>
    <x v="84"/>
    <s v="Yury  Orjuela Florez"/>
    <x v="2"/>
    <s v="PMPB-2019-0025"/>
    <s v="No aplica"/>
    <s v="Proyecto de inversión 974"/>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Sin informacion"/>
    <x v="1"/>
    <x v="0"/>
    <x v="1"/>
    <x v="112"/>
    <m/>
    <s v="SI"/>
    <m/>
    <n v="0"/>
    <s v="SIN AVANCE"/>
    <e v="#VALUE!"/>
    <e v="#VALUE!"/>
    <s v="ABIERTO"/>
  </r>
  <r>
    <n v="180"/>
    <x v="4"/>
    <x v="1"/>
    <x v="9"/>
    <x v="84"/>
    <s v="Yury  Orjuela Florez"/>
    <x v="2"/>
    <s v="PMPB-2019-0026"/>
    <s v="No aplica"/>
    <s v="Proyecto de inversión 975"/>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alizar en forma semestral mantenimiento y  calibración de las basculas y grameras."/>
    <s v="No aplica"/>
    <s v="No aplica"/>
    <s v="Sin informacion"/>
    <x v="1"/>
    <x v="0"/>
    <x v="1"/>
    <x v="112"/>
    <m/>
    <s v="SI"/>
    <m/>
    <n v="0"/>
    <s v="SIN AVANCE"/>
    <e v="#VALUE!"/>
    <e v="#VALUE!"/>
    <s v="ABIERTO"/>
  </r>
  <r>
    <n v="181"/>
    <x v="4"/>
    <x v="1"/>
    <x v="9"/>
    <x v="85"/>
    <s v="Yury  Orjuela Florez"/>
    <x v="2"/>
    <s v="PMPB-2019-0027"/>
    <s v="No aplica"/>
    <s v="Proyecto de inversión 976"/>
    <x v="0"/>
    <s v="No aplica"/>
    <x v="2"/>
    <s v="Se evidencia que no se cumple la minuta patrón excepto la unidad de Normandía, en algunas ocasiones se cambian los productos por falta de existencia en mercancía, por que el producto en proteínas está próximo a vencerse o por sobre maduración"/>
    <s v="Sin informacion"/>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Sin informacion"/>
    <x v="1"/>
    <x v="0"/>
    <x v="1"/>
    <x v="112"/>
    <m/>
    <s v="SI"/>
    <m/>
    <n v="0"/>
    <s v="SIN AVANCE"/>
    <e v="#VALUE!"/>
    <e v="#VALUE!"/>
    <s v="ABIERTO"/>
  </r>
  <r>
    <n v="182"/>
    <x v="4"/>
    <x v="1"/>
    <x v="9"/>
    <x v="85"/>
    <s v="Yury  Orjuela Florez"/>
    <x v="2"/>
    <s v="PMPB-2019-0028"/>
    <s v="No aplica"/>
    <s v="Proyecto de inversión 977"/>
    <x v="0"/>
    <s v="No aplica"/>
    <x v="2"/>
    <s v="En ninguna de las UPI se hace uso de la gramera, se sirven porciones más grandes o más pequeñas de lo estipulado en la minuta patrón."/>
    <s v="Sin informacion"/>
    <s v="* Reforzar mediante capacitación práctica en manejo de grameras y estandarización de porciones por parte del equipo de nutrición._x000a_"/>
    <s v="No aplica"/>
    <s v="No aplica"/>
    <s v="Sin informacion"/>
    <x v="1"/>
    <x v="0"/>
    <x v="1"/>
    <x v="112"/>
    <m/>
    <s v="SI"/>
    <m/>
    <n v="0"/>
    <s v="SIN AVANCE"/>
    <e v="#VALUE!"/>
    <e v="#VALUE!"/>
    <s v="ABIERTO"/>
  </r>
  <r>
    <n v="183"/>
    <x v="4"/>
    <x v="1"/>
    <x v="9"/>
    <x v="84"/>
    <s v="Yury  Orjuela Florez"/>
    <x v="2"/>
    <s v="PMPB-2019-0029"/>
    <s v="No aplica"/>
    <s v="Proyecto de inversión 978"/>
    <x v="0"/>
    <s v="No aplica"/>
    <x v="2"/>
    <s v="Se evidencia que en las unidades de Normandía y en el CAE, consumen los alimentos los facilitadores y los NNAJ, en las unidades restantes, todo el personal que trabaja en la UPI consume los alimentos que son preparados para los NNAJ."/>
    <s v="Sin informacion"/>
    <s v="* Emitir una adirectriz frente al consumo de alimentos en las Unidades de Proteccion Integral."/>
    <s v="No aplica"/>
    <s v="No aplica"/>
    <s v="Sin informacion"/>
    <x v="1"/>
    <x v="0"/>
    <x v="1"/>
    <x v="112"/>
    <m/>
    <s v="SI"/>
    <m/>
    <n v="0"/>
    <s v="SIN AVANCE"/>
    <e v="#VALUE!"/>
    <e v="#VALUE!"/>
    <s v="ABIERTO"/>
  </r>
  <r>
    <n v="184"/>
    <x v="4"/>
    <x v="1"/>
    <x v="21"/>
    <x v="81"/>
    <s v="Yury  Orjuela Florez"/>
    <x v="2"/>
    <s v="PMPB-2019-0030"/>
    <s v="No aplica"/>
    <s v="Proyecto de inversión 979"/>
    <x v="0"/>
    <s v="No aplica"/>
    <x v="2"/>
    <s v="Ninguna UPI cuenta con concepto técnico de bomberos, las unidades Florida, Edén, San Francisco, y Arcadia no poseen concepto higiénico sanitario de la Secretaría de Salud o quien haga sus veces."/>
    <s v="Sin informacion"/>
    <s v="1. Hacer la inscripción de los servicios de cocina de las UPI ante la Secretaria de Salud de Bogotá, Cundinamarca y  Tolima. _x000a__x000a_ "/>
    <s v="No aplica"/>
    <s v="No aplica"/>
    <s v="Sin informacion"/>
    <x v="1"/>
    <x v="0"/>
    <x v="1"/>
    <x v="112"/>
    <m/>
    <s v="SI"/>
    <m/>
    <n v="0"/>
    <s v="SIN AVANCE"/>
    <e v="#VALUE!"/>
    <e v="#VALUE!"/>
    <s v="ABIERTO"/>
  </r>
  <r>
    <n v="185"/>
    <x v="12"/>
    <x v="3"/>
    <x v="10"/>
    <x v="86"/>
    <s v="Catalina Cardenas Martinez"/>
    <x v="3"/>
    <s v="PMVD-2019-001"/>
    <s v="No aplica"/>
    <s v="20195003339900010E"/>
    <x v="0"/>
    <s v="No aplica"/>
    <x v="2"/>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Sin informacion"/>
    <x v="1"/>
    <x v="1"/>
    <x v="1"/>
    <x v="113"/>
    <m/>
    <m/>
    <m/>
    <n v="0"/>
    <s v="SIN AVANCE"/>
    <e v="#VALUE!"/>
    <e v="#VALUE!"/>
    <s v="ABIERTO"/>
  </r>
  <r>
    <n v="186"/>
    <x v="12"/>
    <x v="3"/>
    <x v="14"/>
    <x v="87"/>
    <s v="Catalina Cardenas Martinez"/>
    <x v="3"/>
    <s v="PMVD-2019-002"/>
    <s v="No aplica"/>
    <s v="20195003339900010E"/>
    <x v="0"/>
    <s v="No aplica"/>
    <x v="2"/>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Sin informacion"/>
    <x v="1"/>
    <x v="1"/>
    <x v="1"/>
    <x v="113"/>
    <m/>
    <m/>
    <m/>
    <n v="0"/>
    <s v="SIN AVANCE"/>
    <e v="#VALUE!"/>
    <e v="#VALUE!"/>
    <s v="ABIERTO"/>
  </r>
  <r>
    <n v="187"/>
    <x v="12"/>
    <x v="3"/>
    <x v="10"/>
    <x v="20"/>
    <s v="Catalina Cardenas Martinez"/>
    <x v="3"/>
    <s v="PMVD-2019-003"/>
    <s v="No aplica"/>
    <s v="20195003339900010E"/>
    <x v="0"/>
    <s v="No aplica"/>
    <x v="2"/>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Sin informacion"/>
    <x v="1"/>
    <x v="1"/>
    <x v="1"/>
    <x v="113"/>
    <m/>
    <m/>
    <m/>
    <n v="0"/>
    <s v="SIN AVANCE"/>
    <e v="#VALUE!"/>
    <e v="#VALUE!"/>
    <s v="ABIERTO"/>
  </r>
  <r>
    <n v="188"/>
    <x v="12"/>
    <x v="3"/>
    <x v="10"/>
    <x v="64"/>
    <s v="Catalina Cardenas Martinez"/>
    <x v="3"/>
    <s v="PMVD-2019-004"/>
    <s v="No aplica"/>
    <s v="20195003339900010E"/>
    <x v="0"/>
    <s v="No aplica"/>
    <x v="2"/>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Sin informacion"/>
    <x v="1"/>
    <x v="1"/>
    <x v="1"/>
    <x v="113"/>
    <m/>
    <m/>
    <m/>
    <n v="0"/>
    <s v="SIN AVANCE"/>
    <e v="#VALUE!"/>
    <e v="#VALUE!"/>
    <s v="ABIERTO"/>
  </r>
  <r>
    <n v="189"/>
    <x v="12"/>
    <x v="3"/>
    <x v="10"/>
    <x v="88"/>
    <s v="Catalina Cardenas Martinez"/>
    <x v="3"/>
    <s v="PMVD-2019-005"/>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Sin informacion"/>
    <x v="1"/>
    <x v="0"/>
    <x v="1"/>
    <x v="114"/>
    <m/>
    <s v="SI"/>
    <m/>
    <n v="0"/>
    <s v="SIN AVANCE"/>
    <e v="#VALUE!"/>
    <e v="#VALUE!"/>
    <s v="ABIERTO"/>
  </r>
  <r>
    <n v="190"/>
    <x v="12"/>
    <x v="3"/>
    <x v="10"/>
    <x v="88"/>
    <s v="Catalina Cardenas Martinez"/>
    <x v="3"/>
    <s v="PMVD-2019-006"/>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Sin informacion"/>
    <x v="1"/>
    <x v="0"/>
    <x v="1"/>
    <x v="114"/>
    <m/>
    <s v="SI"/>
    <m/>
    <n v="0"/>
    <s v="SIN AVANCE"/>
    <e v="#VALUE!"/>
    <e v="#VALUE!"/>
    <s v="ABIERTO"/>
  </r>
  <r>
    <n v="191"/>
    <x v="12"/>
    <x v="3"/>
    <x v="10"/>
    <x v="88"/>
    <s v="Catalina Cardenas Martinez"/>
    <x v="3"/>
    <s v="PMVD-2019-007"/>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Sin informacion"/>
    <x v="1"/>
    <x v="0"/>
    <x v="1"/>
    <x v="114"/>
    <m/>
    <s v="SI"/>
    <m/>
    <n v="0"/>
    <s v="SIN AVANCE"/>
    <e v="#VALUE!"/>
    <e v="#VALUE!"/>
    <s v="ABIERTO"/>
  </r>
  <r>
    <n v="192"/>
    <x v="12"/>
    <x v="3"/>
    <x v="10"/>
    <x v="88"/>
    <s v="Catalina Cardenas Martinez"/>
    <x v="3"/>
    <s v="PMVD-2019-008"/>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Sin informacion"/>
    <x v="1"/>
    <x v="0"/>
    <x v="1"/>
    <x v="114"/>
    <m/>
    <s v="SI"/>
    <m/>
    <n v="0"/>
    <s v="SIN AVANCE"/>
    <e v="#VALUE!"/>
    <e v="#VALUE!"/>
    <s v="ABIERTO"/>
  </r>
  <r>
    <n v="193"/>
    <x v="5"/>
    <x v="23"/>
    <x v="21"/>
    <x v="89"/>
    <s v="Stefanny Reina Alvarez"/>
    <x v="3"/>
    <s v="PMVD-2019-009"/>
    <s v="No aplica"/>
    <s v="Evaluación de  accesibilidad del punto del servicio a la  ciudadania del IDIPRON"/>
    <x v="0"/>
    <s v="No aplica"/>
    <x v="2"/>
    <s v="El punto no es fácil de identificar, carece de señalización adecuada."/>
    <s v="Sin informacion"/>
    <s v="Sin informacion"/>
    <s v="Sin informacion"/>
    <s v="Sin informacion"/>
    <s v="Sin informacion"/>
    <x v="1"/>
    <x v="1"/>
    <x v="1"/>
    <x v="115"/>
    <m/>
    <m/>
    <m/>
    <n v="0"/>
    <s v="SIN AVANCE"/>
    <e v="#VALUE!"/>
    <e v="#VALUE!"/>
    <s v="ABIERTO"/>
  </r>
  <r>
    <n v="194"/>
    <x v="5"/>
    <x v="23"/>
    <x v="21"/>
    <x v="90"/>
    <s v="Stefanny Reina Alvarez"/>
    <x v="3"/>
    <s v="PMVD-2019-010"/>
    <s v="No aplica"/>
    <s v="Evaluación de  accesibilidad del punto del servicio a la  ciudadania del IDIPRON"/>
    <x v="0"/>
    <s v="No aplica"/>
    <x v="2"/>
    <s v="No cuenta con un sistema de bucle magnético, para el uso de personas con discapacidad auditiva que usen implante coclear o audífonos_x000a_medicados."/>
    <s v="Sin informacion"/>
    <s v="Sin informacion"/>
    <s v="Sin informacion"/>
    <s v="Sin informacion"/>
    <s v="Sin informacion"/>
    <x v="1"/>
    <x v="1"/>
    <x v="1"/>
    <x v="115"/>
    <m/>
    <m/>
    <m/>
    <n v="0"/>
    <s v="SIN AVANCE"/>
    <e v="#VALUE!"/>
    <e v="#VALUE!"/>
    <s v="ABIERTO"/>
  </r>
  <r>
    <n v="195"/>
    <x v="5"/>
    <x v="23"/>
    <x v="21"/>
    <x v="90"/>
    <s v="Stefanny Reina Alvarez"/>
    <x v="3"/>
    <s v="PMVD-2019-011"/>
    <s v="No aplica"/>
    <s v="Evaluación de  accesibilidad del punto del servicio a la  ciudadania del IDIPRON"/>
    <x v="0"/>
    <s v="No aplica"/>
    <x v="2"/>
    <s v="La altura del mesón no garantiza la aproximación frontal a una persona usuaria  de silla de ruedas o el uso adecuado de una persona de talla baja o niño. Actualmente posee una altura de 113 cm"/>
    <s v="Sin informacion"/>
    <s v="Sin informacion"/>
    <s v="Sin informacion"/>
    <s v="Sin informacion"/>
    <s v="Sin informacion"/>
    <x v="1"/>
    <x v="1"/>
    <x v="1"/>
    <x v="115"/>
    <m/>
    <m/>
    <m/>
    <n v="0"/>
    <s v="SIN AVANCE"/>
    <e v="#VALUE!"/>
    <e v="#VALUE!"/>
    <s v="ABIERTO"/>
  </r>
  <r>
    <n v="196"/>
    <x v="5"/>
    <x v="23"/>
    <x v="21"/>
    <x v="91"/>
    <s v="Stefanny Reina Alvarez"/>
    <x v="3"/>
    <s v="PMVD-2019-012"/>
    <s v="No aplica"/>
    <s v="Evaluación de  accesibilidad del punto del servicio a la  ciudadania del IDIPRON"/>
    <x v="0"/>
    <s v="No aplica"/>
    <x v="2"/>
    <s v="El mobiliario de la sala de espera no cumple con las especificaciones técnicas de la normativa vigente."/>
    <s v="Sin informacion"/>
    <s v="Sin informacion"/>
    <s v="Sin informacion"/>
    <s v="Sin informacion"/>
    <s v="Sin informacion"/>
    <x v="1"/>
    <x v="1"/>
    <x v="1"/>
    <x v="115"/>
    <m/>
    <m/>
    <m/>
    <n v="0"/>
    <s v="SIN AVANCE"/>
    <e v="#VALUE!"/>
    <e v="#VALUE!"/>
    <s v="ABIERTO"/>
  </r>
  <r>
    <n v="197"/>
    <x v="5"/>
    <x v="23"/>
    <x v="21"/>
    <x v="90"/>
    <s v="Stefanny Reina Alvarez"/>
    <x v="3"/>
    <s v="PMVD-2019-013"/>
    <s v="No aplica"/>
    <s v="Evaluación de  accesibilidad del punto del servicio a la  ciudadania del IDIPRON"/>
    <x v="0"/>
    <s v="No aplica"/>
    <x v="2"/>
    <s v="No existen zonas destinadas para la ubicación de personas  usuarias de silla de ruedas, la espera se realiza sobre circulaciones o independiente al área general de la sala, siendo no accesible."/>
    <s v="Sin informacion"/>
    <s v="Sin informacion"/>
    <s v="Sin informacion"/>
    <s v="Sin informacion"/>
    <s v="Sin informacion"/>
    <x v="1"/>
    <x v="1"/>
    <x v="1"/>
    <x v="115"/>
    <m/>
    <m/>
    <m/>
    <n v="0"/>
    <s v="SIN AVANCE"/>
    <e v="#VALUE!"/>
    <e v="#VALUE!"/>
    <s v="ABIERTO"/>
  </r>
  <r>
    <n v="198"/>
    <x v="5"/>
    <x v="23"/>
    <x v="21"/>
    <x v="91"/>
    <s v="Stefanny Reina Alvarez"/>
    <x v="3"/>
    <s v="PMVD-2019-014"/>
    <s v="No aplica"/>
    <s v="Evaluación de  accesibilidad del punto del servicio a la  ciudadania del IDIPRON"/>
    <x v="0"/>
    <s v="No aplica"/>
    <x v="2"/>
    <s v="En algunas dependencias, el ancho de las circulaciones es inadecuado, porque se presentan obstáculos y en otros espacios porque el ancho de libre de paso es de 50 cm."/>
    <s v="Sin informacion"/>
    <s v="Sin informacion"/>
    <s v="Sin informacion"/>
    <s v="Sin informacion"/>
    <s v="Sin informacion"/>
    <x v="1"/>
    <x v="1"/>
    <x v="1"/>
    <x v="115"/>
    <m/>
    <m/>
    <m/>
    <n v="0"/>
    <s v="SIN AVANCE"/>
    <e v="#VALUE!"/>
    <e v="#VALUE!"/>
    <s v="ABIERTO"/>
  </r>
  <r>
    <n v="199"/>
    <x v="5"/>
    <x v="23"/>
    <x v="21"/>
    <x v="91"/>
    <s v="Stefanny Reina Alvarez"/>
    <x v="3"/>
    <s v="PMVD-2019-015"/>
    <s v="No aplica"/>
    <s v="Evaluación de  accesibilidad del punto del servicio a la  ciudadania del IDIPRON"/>
    <x v="0"/>
    <s v="No aplica"/>
    <x v="2"/>
    <s v="La altura libre por debajo del mesón es inadecuada, imposibilitando su uso de manera adecuada a todas las personas, principalmente con usuarias de ayudas técnicas para el desplazamiento."/>
    <s v="Sin informacion"/>
    <s v="Sin informacion"/>
    <s v="Sin informacion"/>
    <s v="Sin informacion"/>
    <s v="Sin informacion"/>
    <x v="1"/>
    <x v="1"/>
    <x v="1"/>
    <x v="115"/>
    <m/>
    <m/>
    <m/>
    <n v="0"/>
    <s v="SIN AVANCE"/>
    <e v="#VALUE!"/>
    <e v="#VALUE!"/>
    <s v="ABIERTO"/>
  </r>
  <r>
    <n v="200"/>
    <x v="5"/>
    <x v="23"/>
    <x v="21"/>
    <x v="90"/>
    <s v="Stefanny Reina Alvarez"/>
    <x v="3"/>
    <s v="PMVD-2019-016"/>
    <s v="No aplica"/>
    <s v="Evaluación de  accesibilidad del punto del servicio a la  ciudadania del IDIPRON"/>
    <x v="0"/>
    <s v="No aplica"/>
    <x v="2"/>
    <s v="Las circulaciones no cuentan con un ancho de paso adecuado. No se garantizan zonas donde se puedan realizar giros y maniobras por parte de las personas con discapacidad física."/>
    <s v="Sin informacion"/>
    <s v="Sin informacion"/>
    <s v="Sin informacion"/>
    <s v="Sin informacion"/>
    <s v="Sin informacion"/>
    <x v="1"/>
    <x v="1"/>
    <x v="1"/>
    <x v="115"/>
    <m/>
    <m/>
    <m/>
    <n v="0"/>
    <s v="SIN AVANCE"/>
    <e v="#VALUE!"/>
    <e v="#VALUE!"/>
    <s v="ABIERTO"/>
  </r>
  <r>
    <n v="201"/>
    <x v="5"/>
    <x v="23"/>
    <x v="21"/>
    <x v="90"/>
    <s v="Stefanny Reina Alvarez"/>
    <x v="3"/>
    <s v="PMVD-2019-017"/>
    <s v="No aplica"/>
    <s v="Evaluación de  accesibilidad del punto del servicio a la  ciudadania del IDIPRON"/>
    <x v="0"/>
    <s v="No aplica"/>
    <x v="2"/>
    <s v="No cuenta con una señalética accesible, ya que el material es reflectivo y la información no se encuentra de manera audible y visual (en sistema braille, lengua de señas, macro carácter y alto relieve)."/>
    <s v="Sin informacion"/>
    <s v="Sin informacion"/>
    <s v="Sin informacion"/>
    <s v="Sin informacion"/>
    <s v="Sin informacion"/>
    <x v="1"/>
    <x v="1"/>
    <x v="1"/>
    <x v="115"/>
    <m/>
    <m/>
    <m/>
    <n v="0"/>
    <s v="SIN AVANCE"/>
    <e v="#VALUE!"/>
    <e v="#VALUE!"/>
    <s v="ABIERTO"/>
  </r>
  <r>
    <n v="202"/>
    <x v="12"/>
    <x v="3"/>
    <x v="22"/>
    <x v="92"/>
    <s v="Catalina Cardenas Martinez"/>
    <x v="0"/>
    <s v="PMAI-2019-001"/>
    <s v="No aplica"/>
    <s v="Gestión jurídica 2019"/>
    <x v="0"/>
    <s v="No aplica"/>
    <x v="2"/>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Sin informacion"/>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Sin informacion"/>
    <x v="1"/>
    <x v="0"/>
    <x v="1"/>
    <x v="114"/>
    <m/>
    <s v="SI"/>
    <m/>
    <n v="0"/>
    <s v="SIN AVANCE"/>
    <e v="#VALUE!"/>
    <e v="#VALUE!"/>
    <s v="ABIERTO"/>
  </r>
  <r>
    <n v="203"/>
    <x v="12"/>
    <x v="3"/>
    <x v="10"/>
    <x v="54"/>
    <s v="Catalina Cardenas Martinez"/>
    <x v="0"/>
    <s v="PMAI-2019-002"/>
    <s v="No aplica"/>
    <s v="Gestión contractual vigencia 2018-2 y 2019-1"/>
    <x v="0"/>
    <s v="No aplica"/>
    <x v="2"/>
    <s v="1.-El acta de liquidación debe efectuarse, de mutuo acuerdo, dentro de los cuatro meses siguientes a la terminación del contrato o en forma unilateral._x000a_2.-En los casos donde se realiza la modificación del plazo del contrato se requiere actualizar las pólizas del contrato._x000a_3.-Durante la ejecución del contrato de prestación de servicios de transporte debe emplearse los vehículos relacionados en el proceso precontractual, con las especificaciones técnicas establecidas en los pliegos de condiciones._x000a_4.-La cláusula sobre la forma de pago del contrato es de obligatorio cumplimiento para las partes y por ende debe acatarse._x000a_5.-En las cuentas de cobro de los contratos de prestación de servicio de transporte, debe reposar las planillas de los vehículos que hicieron el recorrido o la prestación del servicio._x000a_6.-El Comité Asesor de Contratación del IDIPRON incumple el artículo séptimo de la Resolución 214 de 2018._x000a_7.-El archivo de Gestión Contractual transgrede el artículo 4° de la Ley 594 de 2000 y el artículo 4° del Acuerdo 042 de 2002._x000a_8.-Frente a las facturas se tiene, que se registró contablemente sin oportunidad el gasto y la cuenta por pagar se debió registrar en los meses correspondientes a la prestación del servicio. Los gastos se reportaron teniendo como soporte facturas vencidas._x000a_"/>
    <s v="Sin informacion"/>
    <s v="Realizar seguimiento bimestral de las liquidaciones de los contratos radicadas en la Oficina Asesora Jurídica._x000a_Se solicitarán en los contratos que las vigencia de las garantías  de cumplimiento, calidad del servicio, &quot;término de ejecución del contrato y dos años más&quot;   teniendo en cuenta que la entidad cuenta con dicho término para liquidar los contratos._x000a_Envío de medios visuales (TIPS) trimestralmente recordando a los Supervisores el ajuste de las polizas exigibles según los contrato y la modalidad de los mismos._x000a_Realizar capacitaciones bimestrales con la Subdirección Financiera dirigidas a los supervisores de los contratos, sobre la ejecución financiera de los contratos suscritos por el IDIPRON._x000a_Realizar capacitaciones bimestrales a los supervisores de los contratos, sobre la ejecución contractual y los respectivos soportes._x000a_Revisar, ajustar y/o modificar la Resolución No. 029 de 2017 y 214 de 2018, con el fin de alinearla con la dinámica y necesidades de la contratación del Instituto._x000a_Dejar evidencia de la convocatoria y desarrollo del comité de contratación._x000a_Plan de Reorganización y Revisión del archivo de Gestión Contractual, realizando trimestralmente reunión de seguimiento._x000a_Realiza dos (2) capacitaciones en el año a los supervisores de los contratos, sobre normas contables. _x000a_"/>
    <s v="No aplica"/>
    <s v="no aplica"/>
    <s v="Sin informacion"/>
    <x v="1"/>
    <x v="0"/>
    <x v="1"/>
    <x v="114"/>
    <m/>
    <s v="SI"/>
    <m/>
    <n v="0"/>
    <s v="SIN AVANCE"/>
    <e v="#VALUE!"/>
    <e v="#VALUE!"/>
    <s v="ABIERTO"/>
  </r>
  <r>
    <n v="204"/>
    <x v="50"/>
    <x v="24"/>
    <x v="23"/>
    <x v="93"/>
    <s v="Marisol Monsalve Usme"/>
    <x v="0"/>
    <s v="PMAI-2019-003"/>
    <s v="No aplica"/>
    <s v="Informe de Auditoría Interna de gestión al proceso de comunicaciones vigencia 2019"/>
    <x v="0"/>
    <s v="No aplica"/>
    <x v="2"/>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d v="2019-01-20T00:00:00"/>
    <x v="9"/>
    <x v="0"/>
    <x v="0"/>
    <x v="116"/>
    <d v="2020-06-18T00:00:00"/>
    <s v="SI"/>
    <m/>
    <n v="0"/>
    <s v="SIN AVANCE"/>
    <n v="-387"/>
    <s v="VENCIDO"/>
    <s v="ABIERTO"/>
  </r>
  <r>
    <n v="205"/>
    <x v="50"/>
    <x v="24"/>
    <x v="23"/>
    <x v="93"/>
    <s v="Marisol Monsalve Usme"/>
    <x v="0"/>
    <s v="PMAI-2019-004"/>
    <s v="No aplica"/>
    <s v="Informe de Auditoría Interna de gestión al proceso de comunicaciones vigencia 2019"/>
    <x v="0"/>
    <s v="No aplica"/>
    <x v="2"/>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d v="2019-01-20T00:00:00"/>
    <x v="18"/>
    <x v="0"/>
    <x v="0"/>
    <x v="117"/>
    <d v="2020-06-18T00:00:00"/>
    <s v="SI"/>
    <m/>
    <n v="0"/>
    <s v="SIN AVANCE"/>
    <n v="-571"/>
    <s v="VENCIDO"/>
    <s v="ABIERTO"/>
  </r>
  <r>
    <n v="206"/>
    <x v="50"/>
    <x v="24"/>
    <x v="2"/>
    <x v="3"/>
    <s v="Marisol Monsalve Usme"/>
    <x v="0"/>
    <s v="PMAI-2019-005"/>
    <s v="No aplica"/>
    <s v="Informe de Auditoría Interna de gestión al proceso de comunicaciones vigencia 2019"/>
    <x v="0"/>
    <s v="No aplica"/>
    <x v="2"/>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d v="2019-01-20T00:00:00"/>
    <x v="19"/>
    <x v="0"/>
    <x v="0"/>
    <x v="118"/>
    <d v="2020-06-18T00:00:00"/>
    <s v="SI"/>
    <m/>
    <n v="0"/>
    <s v="SIN AVANCE"/>
    <n v="-632"/>
    <s v="VENCIDO"/>
    <s v="ABIERTO"/>
  </r>
  <r>
    <n v="207"/>
    <x v="50"/>
    <x v="24"/>
    <x v="2"/>
    <x v="3"/>
    <s v="Marisol Monsalve Usme"/>
    <x v="0"/>
    <s v="PMAI-2019-006"/>
    <s v="No aplica"/>
    <s v="Informe de Auditoría Interna de gestión al proceso de comunicaciones vigencia 2019"/>
    <x v="0"/>
    <s v="No aplica"/>
    <x v="2"/>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d v="2019-01-20T00:00:00"/>
    <x v="20"/>
    <x v="0"/>
    <x v="0"/>
    <x v="119"/>
    <d v="2020-06-18T00:00:00"/>
    <s v="SI"/>
    <m/>
    <n v="0"/>
    <s v="SIN AVANCE"/>
    <n v="-601"/>
    <s v="VENCIDO"/>
    <s v="ABIERTO"/>
  </r>
  <r>
    <n v="208"/>
    <x v="50"/>
    <x v="24"/>
    <x v="7"/>
    <x v="12"/>
    <s v="Marisol Monsalve Usme"/>
    <x v="0"/>
    <s v="PMAI-2019-007"/>
    <s v="No aplica"/>
    <s v="Informe de Auditoría Interna de gestión al proceso de comunicaciones vigencia 2019"/>
    <x v="0"/>
    <s v="No aplica"/>
    <x v="2"/>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d v="2019-01-20T00:00:00"/>
    <x v="21"/>
    <x v="0"/>
    <x v="0"/>
    <x v="120"/>
    <d v="2020-06-18T00:00:00"/>
    <s v="SI"/>
    <m/>
    <n v="0"/>
    <s v="SIN AVANCE"/>
    <n v="-540"/>
    <s v="VENCIDO"/>
    <s v="ABIERTO"/>
  </r>
  <r>
    <n v="209"/>
    <x v="50"/>
    <x v="24"/>
    <x v="23"/>
    <x v="94"/>
    <s v="Marisol Monsalve Usme"/>
    <x v="0"/>
    <s v="PMAI-2019-008"/>
    <s v="No aplica"/>
    <s v="Informe de Auditoría Interna de gestión al proceso de comunicaciones vigencia 2019"/>
    <x v="0"/>
    <s v="No aplica"/>
    <x v="2"/>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20/01/2019"/>
    <x v="22"/>
    <x v="0"/>
    <x v="0"/>
    <x v="120"/>
    <d v="2020-06-18T00:00:00"/>
    <s v="SI"/>
    <m/>
    <n v="0"/>
    <s v="SIN AVANCE"/>
    <n v="-510"/>
    <s v="VENCIDO"/>
    <s v="ABIERTO"/>
  </r>
  <r>
    <n v="210"/>
    <x v="50"/>
    <x v="24"/>
    <x v="2"/>
    <x v="3"/>
    <s v="Marisol Monsalve Usme"/>
    <x v="0"/>
    <s v="PMAI-2019-009"/>
    <s v="No aplica"/>
    <s v="Informe de Auditoría Interna de gestión al proceso de comunicaciones vigencia 2019"/>
    <x v="0"/>
    <s v="No aplica"/>
    <x v="2"/>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Sin informacion"/>
    <x v="1"/>
    <x v="1"/>
    <x v="1"/>
    <x v="121"/>
    <d v="2020-06-18T00:00:00"/>
    <m/>
    <m/>
    <n v="0"/>
    <s v="SIN AVANCE"/>
    <e v="#VALUE!"/>
    <e v="#VALUE!"/>
    <s v="ABIERTO"/>
  </r>
  <r>
    <n v="211"/>
    <x v="50"/>
    <x v="24"/>
    <x v="2"/>
    <x v="95"/>
    <s v="Marisol Monsalve Usme"/>
    <x v="0"/>
    <s v="PMAI-2019-010"/>
    <s v="No aplica"/>
    <s v="Informe de Auditoría Interna de gestión al proceso de comunicaciones vigencia 2019"/>
    <x v="0"/>
    <s v="No aplica"/>
    <x v="2"/>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Sin informacion"/>
    <x v="1"/>
    <x v="1"/>
    <x v="1"/>
    <x v="122"/>
    <d v="2020-06-18T00:00:00"/>
    <m/>
    <m/>
    <n v="0"/>
    <s v="SIN AVANCE"/>
    <e v="#VALUE!"/>
    <e v="#VALUE!"/>
    <s v="ABIERTO"/>
  </r>
  <r>
    <n v="212"/>
    <x v="50"/>
    <x v="24"/>
    <x v="7"/>
    <x v="31"/>
    <s v="Marisol Monsalve Usme"/>
    <x v="0"/>
    <s v="PMAI-2019-011"/>
    <s v="No aplica"/>
    <s v="Informe de Auditoría Interna de gestión al proceso de comunicaciones vigencia 2019"/>
    <x v="0"/>
    <s v="No aplica"/>
    <x v="2"/>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Sin informacion"/>
    <x v="1"/>
    <x v="1"/>
    <x v="1"/>
    <x v="122"/>
    <d v="2020-06-18T00:00:00"/>
    <m/>
    <m/>
    <n v="0"/>
    <s v="SIN AVANCE"/>
    <e v="#VALUE!"/>
    <e v="#VALUE!"/>
    <s v="ABIERTO"/>
  </r>
  <r>
    <n v="213"/>
    <x v="50"/>
    <x v="24"/>
    <x v="2"/>
    <x v="3"/>
    <s v="Marisol Monsalve Usme"/>
    <x v="0"/>
    <s v="PMAI-2019-012"/>
    <s v="No aplica"/>
    <s v="Informe de Auditoría Interna de gestión al proceso de comunicaciones vigencia 2019"/>
    <x v="0"/>
    <s v="No aplica"/>
    <x v="2"/>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Sin informacion"/>
    <x v="1"/>
    <x v="1"/>
    <x v="1"/>
    <x v="121"/>
    <d v="2020-06-18T00:00:00"/>
    <m/>
    <m/>
    <n v="0"/>
    <s v="SIN AVANCE"/>
    <e v="#VALUE!"/>
    <e v="#VALUE!"/>
    <s v="ABIERTO"/>
  </r>
  <r>
    <n v="214"/>
    <x v="50"/>
    <x v="24"/>
    <x v="2"/>
    <x v="3"/>
    <s v="Marisol Monsalve Usme"/>
    <x v="0"/>
    <s v="PMAI-2019-013"/>
    <s v="No aplica"/>
    <s v="Informe de Auditoría Interna de gestión al proceso de comunicaciones vigencia 2019"/>
    <x v="0"/>
    <s v="No aplica"/>
    <x v="2"/>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Sin informacion"/>
    <x v="1"/>
    <x v="1"/>
    <x v="1"/>
    <x v="121"/>
    <d v="2020-06-18T00:00:00"/>
    <m/>
    <m/>
    <n v="0"/>
    <s v="SIN AVANCE"/>
    <e v="#VALUE!"/>
    <e v="#VALUE!"/>
    <s v="ABIERTO"/>
  </r>
  <r>
    <n v="215"/>
    <x v="4"/>
    <x v="1"/>
    <x v="12"/>
    <x v="96"/>
    <s v="Yury  Orjuela Florez"/>
    <x v="0"/>
    <s v="PMAI-2019-014"/>
    <s v="No aplica"/>
    <s v="Auditoria al Proceso Misional Modelo Pedagógico Estimulos de Corresponsabilidad Vigencia 2018"/>
    <x v="0"/>
    <s v="No aplica"/>
    <x v="2"/>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6"/>
    <x v="4"/>
    <x v="1"/>
    <x v="9"/>
    <x v="97"/>
    <s v="Yury  Orjuela Florez"/>
    <x v="0"/>
    <s v="PMAI-2019-015"/>
    <s v="No aplica"/>
    <s v="Auditoria al Proceso Misional Modelo Pedagógico Estimulos de Corresponsabilidad Vigencia 2018"/>
    <x v="0"/>
    <s v="No aplica"/>
    <x v="2"/>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7"/>
    <x v="4"/>
    <x v="1"/>
    <x v="2"/>
    <x v="18"/>
    <s v="Yury  Orjuela Florez"/>
    <x v="0"/>
    <s v="PMAI-2019-016"/>
    <s v="No aplica"/>
    <s v="Auditoria al Proceso Misional Modelo Pedagógico Estimulos de Corresponsabilidad Vigencia 2018"/>
    <x v="0"/>
    <s v="No aplica"/>
    <x v="2"/>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8"/>
    <x v="4"/>
    <x v="1"/>
    <x v="9"/>
    <x v="97"/>
    <s v="Yury  Orjuela Florez"/>
    <x v="0"/>
    <s v="PMAI-2019-017"/>
    <s v="No aplica"/>
    <s v="Auditoria al Proceso Misional Modelo Pedagógico Estimulos de Corresponsabilidad Vigencia 2018"/>
    <x v="0"/>
    <s v="No aplica"/>
    <x v="2"/>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9"/>
    <x v="4"/>
    <x v="1"/>
    <x v="9"/>
    <x v="97"/>
    <s v="Yury  Orjuela Florez"/>
    <x v="0"/>
    <s v="PMAI-2019-018"/>
    <s v="No aplica"/>
    <s v="Auditoria al Proceso Misional Modelo Pedagógico Estimulos de Corresponsabilidad Vigencia 2018"/>
    <x v="0"/>
    <s v="No aplica"/>
    <x v="2"/>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0"/>
    <x v="4"/>
    <x v="1"/>
    <x v="9"/>
    <x v="97"/>
    <s v="Yury  Orjuela Florez"/>
    <x v="0"/>
    <s v="PMAI-2019-019"/>
    <s v="No aplica"/>
    <s v="Auditoria al Proceso Misional Modelo Pedagógico Estimulos de Corresponsabilidad Vigencia 2018"/>
    <x v="0"/>
    <s v="No aplica"/>
    <x v="2"/>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1"/>
    <x v="4"/>
    <x v="1"/>
    <x v="9"/>
    <x v="97"/>
    <s v="Yury  Orjuela Florez"/>
    <x v="0"/>
    <s v="PMAI-2019-020"/>
    <s v="No aplica"/>
    <s v="Auditoria al Proceso Misional Modelo Pedagógico Estimulos de Corresponsabilidad Vigencia 2018"/>
    <x v="0"/>
    <s v="No aplica"/>
    <x v="2"/>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2"/>
    <x v="4"/>
    <x v="1"/>
    <x v="7"/>
    <x v="12"/>
    <s v="Yury  Orjuela Florez"/>
    <x v="0"/>
    <s v="PMAI-2019-021"/>
    <s v="No aplica"/>
    <s v="Auditoria al Proceso Misional Modelo Pedagógico Estimulos de Corresponsabilidad Vigencia 2018"/>
    <x v="0"/>
    <s v="No aplica"/>
    <x v="2"/>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3"/>
    <x v="4"/>
    <x v="1"/>
    <x v="18"/>
    <x v="98"/>
    <s v="Yury  Orjuela Florez"/>
    <x v="0"/>
    <s v="PMAI-2019-022"/>
    <s v="No aplica"/>
    <s v="Auditoria al Proceso Misional Modelo Pedagógico Estimulos de Corresponsabilidad Vigencia 2018"/>
    <x v="0"/>
    <s v="No aplica"/>
    <x v="2"/>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4"/>
    <x v="4"/>
    <x v="1"/>
    <x v="7"/>
    <x v="31"/>
    <s v="Yury  Orjuela Florez"/>
    <x v="0"/>
    <s v="PMAI-2019-023"/>
    <s v="No aplica"/>
    <s v="Auditoria al Proceso Misional Modelo Pedagógico Estimulos de Corresponsabilidad Vigencia 2018"/>
    <x v="0"/>
    <s v="No aplica"/>
    <x v="2"/>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5"/>
    <x v="4"/>
    <x v="1"/>
    <x v="2"/>
    <x v="18"/>
    <s v="Yury  Orjuela Florez"/>
    <x v="0"/>
    <s v="PMAI-2019-024"/>
    <s v="No aplica"/>
    <s v="Auditoria al Proceso Misional Modelo Pedagógico Estimulos de Corresponsabilidad Vigencia 2018"/>
    <x v="0"/>
    <s v="No aplica"/>
    <x v="2"/>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6"/>
    <x v="4"/>
    <x v="1"/>
    <x v="9"/>
    <x v="97"/>
    <s v="Yury  Orjuela Florez"/>
    <x v="0"/>
    <s v="PMAI-2019-025"/>
    <s v="No aplica"/>
    <s v="Auditoria al Proceso Misional Modelo Pedagógico Estimulos de Corresponsabilidad Vigencia 2018"/>
    <x v="0"/>
    <s v="No aplica"/>
    <x v="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7"/>
    <x v="4"/>
    <x v="1"/>
    <x v="9"/>
    <x v="17"/>
    <s v="Yury  Orjuela Florez"/>
    <x v="0"/>
    <s v="PMAI-2019-026"/>
    <s v="No aplica"/>
    <s v="Auditoria de gestión al proceso misional vigencia 2018"/>
    <x v="0"/>
    <s v="No aplica"/>
    <x v="2"/>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24"/>
    <m/>
    <m/>
    <m/>
    <n v="0"/>
    <s v="SIN AVANCE"/>
    <e v="#VALUE!"/>
    <e v="#VALUE!"/>
    <s v="ABIERTO"/>
  </r>
  <r>
    <n v="228"/>
    <x v="4"/>
    <x v="1"/>
    <x v="2"/>
    <x v="18"/>
    <s v="Yury  Orjuela Florez"/>
    <x v="0"/>
    <s v="PMAI-2019-027"/>
    <s v="No aplica"/>
    <s v="Auditoria de gestión al proceso misional vigencia 2018"/>
    <x v="0"/>
    <s v="No aplica"/>
    <x v="2"/>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s v="Sin informacion"/>
    <s v="Formular e implementar por parte del responsable del área sicosocial un documento que permita establecer una ruta para la formulación del PAIF."/>
    <s v="No aplica"/>
    <s v="no aplica"/>
    <s v="Sin informacion"/>
    <x v="1"/>
    <x v="1"/>
    <x v="1"/>
    <x v="125"/>
    <m/>
    <m/>
    <m/>
    <n v="0"/>
    <s v="SIN AVANCE"/>
    <e v="#VALUE!"/>
    <e v="#VALUE!"/>
    <s v="ABIERTO"/>
  </r>
  <r>
    <n v="229"/>
    <x v="4"/>
    <x v="1"/>
    <x v="9"/>
    <x v="99"/>
    <s v="Yury  Orjuela Florez"/>
    <x v="0"/>
    <s v="PMAI-2019-028"/>
    <s v="No aplica"/>
    <s v="Auditoria de gestión al proceso misional vigencia 2018"/>
    <x v="0"/>
    <s v="No aplica"/>
    <x v="2"/>
    <s v="No se cuenta con parámetros claros y tangibles que permitan establecer la ubicación o tránsito de los NNAJ de una etapa a otra dentro del modelo Pedagógico del IDIPRON"/>
    <s v="Sin informacion"/>
    <s v="Sin informacion"/>
    <s v="No aplica"/>
    <s v="no aplica"/>
    <s v="Sin informacion"/>
    <x v="1"/>
    <x v="1"/>
    <x v="1"/>
    <x v="126"/>
    <m/>
    <m/>
    <m/>
    <n v="0"/>
    <s v="SIN AVANCE"/>
    <e v="#VALUE!"/>
    <e v="#VALUE!"/>
    <s v="ABIERTO"/>
  </r>
  <r>
    <n v="230"/>
    <x v="4"/>
    <x v="1"/>
    <x v="9"/>
    <x v="99"/>
    <s v="Yury  Orjuela Florez"/>
    <x v="0"/>
    <s v="PMAI-2019-029"/>
    <s v="No aplica"/>
    <s v="Auditoria de gestión al proceso misional vigencia 2018"/>
    <x v="0"/>
    <s v="No aplica"/>
    <x v="2"/>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Sin informacion"/>
    <s v="Ajustar el instructivo del formato REGISTRO DIARIO DE ENFERMERIA para establecer que el tiempo de diligenciamiento en las UPI con mayor demanda de atención se hará en las horas de la tarde antes de finalizar la jornada."/>
    <s v="No aplica"/>
    <s v="no aplica"/>
    <s v="Sin informacion"/>
    <x v="1"/>
    <x v="1"/>
    <x v="1"/>
    <x v="127"/>
    <m/>
    <m/>
    <m/>
    <n v="0"/>
    <s v="SIN AVANCE"/>
    <e v="#VALUE!"/>
    <e v="#VALUE!"/>
    <s v="ABIERTO"/>
  </r>
  <r>
    <n v="231"/>
    <x v="4"/>
    <x v="1"/>
    <x v="13"/>
    <x v="25"/>
    <s v="Yury  Orjuela Florez"/>
    <x v="0"/>
    <s v="PMAI-2019-030"/>
    <s v="No aplica"/>
    <s v="Auditoria de gestión al proceso misional vigencia 2018"/>
    <x v="0"/>
    <s v="No aplica"/>
    <x v="2"/>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Sin informacion"/>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Sin informacion"/>
    <x v="1"/>
    <x v="1"/>
    <x v="1"/>
    <x v="128"/>
    <m/>
    <m/>
    <m/>
    <n v="0"/>
    <s v="SIN AVANCE"/>
    <e v="#VALUE!"/>
    <e v="#VALUE!"/>
    <s v="ABIERTO"/>
  </r>
  <r>
    <n v="232"/>
    <x v="4"/>
    <x v="1"/>
    <x v="9"/>
    <x v="16"/>
    <s v="Yury  Orjuela Florez"/>
    <x v="0"/>
    <s v="PMAI-2019-031"/>
    <s v="No aplica"/>
    <s v="Auditoria de gestión al proceso misional vigencia 2018"/>
    <x v="0"/>
    <s v="No aplica"/>
    <x v="2"/>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s v="Sin informacion"/>
    <s v="Realización de un estándar de atención por UPI para evaluar la pertinencia de personal_x000a_de enfermería en la UPI Internado para brindar atención las 24 horas"/>
    <s v="No aplica"/>
    <s v="no aplica"/>
    <s v="Sin informacion"/>
    <x v="1"/>
    <x v="1"/>
    <x v="1"/>
    <x v="129"/>
    <m/>
    <m/>
    <m/>
    <n v="0"/>
    <s v="SIN AVANCE"/>
    <e v="#VALUE!"/>
    <e v="#VALUE!"/>
    <s v="ABIERTO"/>
  </r>
  <r>
    <n v="233"/>
    <x v="4"/>
    <x v="1"/>
    <x v="8"/>
    <x v="100"/>
    <s v="Yury  Orjuela Florez"/>
    <x v="0"/>
    <s v="PMAI-2019-032"/>
    <s v="No aplica"/>
    <s v="Auditoria de gestión al proceso misional vigencia 2018"/>
    <x v="0"/>
    <s v="No aplica"/>
    <x v="2"/>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Sin informacion"/>
    <s v="Sin informacion"/>
    <s v="No aplica"/>
    <s v="no aplica"/>
    <s v="Sin informacion"/>
    <x v="1"/>
    <x v="1"/>
    <x v="1"/>
    <x v="126"/>
    <m/>
    <m/>
    <m/>
    <n v="0"/>
    <s v="SIN AVANCE"/>
    <e v="#VALUE!"/>
    <e v="#VALUE!"/>
    <s v="ABIERTO"/>
  </r>
  <r>
    <n v="234"/>
    <x v="4"/>
    <x v="1"/>
    <x v="9"/>
    <x v="26"/>
    <s v="Yury  Orjuela Florez"/>
    <x v="0"/>
    <s v="PMAI-2019-033"/>
    <s v="No aplica"/>
    <s v="Auditoria de gestión al proceso misional vigencia 2018"/>
    <x v="0"/>
    <s v="No aplica"/>
    <x v="2"/>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Sin informacion"/>
    <s v="Implementar el formato CONTROL DE ESPACIOS DE ALMACENAMIENTO_x000a_TEMPORAL M-MEX-FT-026, el cual permite verificar en línea la actualización de los saldos de alimentos."/>
    <s v="No aplica"/>
    <s v="no aplica"/>
    <s v="Sin informacion"/>
    <x v="1"/>
    <x v="1"/>
    <x v="1"/>
    <x v="130"/>
    <m/>
    <m/>
    <m/>
    <n v="0"/>
    <s v="SIN AVANCE"/>
    <e v="#VALUE!"/>
    <e v="#VALUE!"/>
    <s v="ABIERTO"/>
  </r>
  <r>
    <n v="235"/>
    <x v="4"/>
    <x v="1"/>
    <x v="9"/>
    <x v="84"/>
    <s v="Yury  Orjuela Florez"/>
    <x v="0"/>
    <s v="PMAI-2019-034"/>
    <s v="No aplica"/>
    <s v="Auditoria de gestión al proceso misional vigencia 2018"/>
    <x v="0"/>
    <s v="No aplica"/>
    <x v="2"/>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Sin informacion"/>
    <s v="Sin informacion"/>
    <s v="No aplica"/>
    <s v="no aplica"/>
    <s v="Sin informacion"/>
    <x v="1"/>
    <x v="1"/>
    <x v="1"/>
    <x v="126"/>
    <m/>
    <m/>
    <m/>
    <n v="0"/>
    <s v="SIN AVANCE"/>
    <e v="#VALUE!"/>
    <e v="#VALUE!"/>
    <s v="ABIERTO"/>
  </r>
  <r>
    <n v="236"/>
    <x v="4"/>
    <x v="1"/>
    <x v="21"/>
    <x v="80"/>
    <s v="Yury  Orjuela Florez"/>
    <x v="0"/>
    <s v="PMAI-2019-035"/>
    <s v="No aplica"/>
    <s v="Auditoria de gestión al proceso misional vigencia 2018"/>
    <x v="0"/>
    <s v="No aplica"/>
    <x v="2"/>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Sin informacion"/>
    <s v="Socialización por parte del Responsable del Área de salud de los perfiles sanitarios a través de Reunión con las diferentes Subdirecciones del IDIPRON._x000a_2. Crear el procedimiento Perfil Sanitario para dejar claro cómo se establecen las alertas y el seguimiento por parte del área de salud-Calidad Alimentaria."/>
    <s v="No aplica"/>
    <s v="no aplica"/>
    <s v="Sin informacion"/>
    <x v="1"/>
    <x v="1"/>
    <x v="1"/>
    <x v="131"/>
    <m/>
    <m/>
    <m/>
    <n v="0"/>
    <s v="SIN AVANCE"/>
    <e v="#VALUE!"/>
    <e v="#VALUE!"/>
    <s v="ABIERTO"/>
  </r>
  <r>
    <n v="237"/>
    <x v="4"/>
    <x v="1"/>
    <x v="9"/>
    <x v="101"/>
    <s v="Yury  Orjuela Florez"/>
    <x v="0"/>
    <s v="PMAI-2019-036"/>
    <s v="No aplica"/>
    <s v="Auditoria de gestión al proceso misional vigencia 2018"/>
    <x v="0"/>
    <s v="No aplica"/>
    <x v="2"/>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Sin informacion"/>
    <s v="Realizar por parte de la /el rector de la Escuela Pedagógica Integral (EPI), una redistribución de los insumos y trasladarlos a las UPI que se requiera y se desarrollen estos talleres."/>
    <s v="No aplica"/>
    <s v="no aplica"/>
    <s v="Sin informacion"/>
    <x v="1"/>
    <x v="1"/>
    <x v="1"/>
    <x v="132"/>
    <m/>
    <m/>
    <m/>
    <n v="0"/>
    <s v="SIN AVANCE"/>
    <e v="#VALUE!"/>
    <e v="#VALUE!"/>
    <s v="ABIERTO"/>
  </r>
  <r>
    <n v="238"/>
    <x v="4"/>
    <x v="1"/>
    <x v="2"/>
    <x v="18"/>
    <s v="Yury  Orjuela Florez"/>
    <x v="0"/>
    <s v="PMAI-2019-037"/>
    <s v="No aplica"/>
    <s v="Auditoria de gestión al proceso misional vigencia 2018"/>
    <x v="0"/>
    <s v="No aplica"/>
    <x v="2"/>
    <s v="Se observó la no existencia de la parametrización en SIMI de los centros de interés, por tanto, no es posible diferenciar la gestión del área por cada uno de los programas ni determinar los recursos necesarios para el desarrollo de estos"/>
    <s v="Sin informacion"/>
    <s v="Oficialización por parte del PEI y los proyectos Pedagógicos por UPI, revisando con soporte SIMI la forma en la cual debe ser su articulación."/>
    <s v="No aplica"/>
    <s v="no aplica"/>
    <s v="Sin informacion"/>
    <x v="1"/>
    <x v="1"/>
    <x v="1"/>
    <x v="133"/>
    <m/>
    <m/>
    <m/>
    <n v="0"/>
    <s v="SIN AVANCE"/>
    <e v="#VALUE!"/>
    <e v="#VALUE!"/>
    <s v="ABIERTO"/>
  </r>
  <r>
    <n v="239"/>
    <x v="4"/>
    <x v="1"/>
    <x v="2"/>
    <x v="18"/>
    <s v="Yury  Orjuela Florez"/>
    <x v="0"/>
    <s v="PMAI-2019-038"/>
    <s v="No aplica"/>
    <s v="Auditoria de gestión al proceso misional vigencia 2018"/>
    <x v="0"/>
    <s v="No aplica"/>
    <x v="2"/>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34"/>
    <m/>
    <m/>
    <m/>
    <n v="0"/>
    <s v="SIN AVANCE"/>
    <e v="#VALUE!"/>
    <e v="#VALUE!"/>
    <s v="ABIERTO"/>
  </r>
  <r>
    <n v="240"/>
    <x v="4"/>
    <x v="1"/>
    <x v="8"/>
    <x v="100"/>
    <s v="Yury  Orjuela Florez"/>
    <x v="0"/>
    <s v="PMAI-2019-039"/>
    <s v="No aplica"/>
    <s v="Auditoria de gestión al proceso misional vigencia 2018"/>
    <x v="0"/>
    <s v="No aplica"/>
    <x v="2"/>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Sin informacion"/>
    <s v="Sin informacion"/>
    <s v="No aplica"/>
    <s v="no aplica"/>
    <s v="Sin informacion"/>
    <x v="1"/>
    <x v="1"/>
    <x v="1"/>
    <x v="126"/>
    <m/>
    <m/>
    <m/>
    <n v="0"/>
    <s v="SIN AVANCE"/>
    <e v="#VALUE!"/>
    <e v="#VALUE!"/>
    <s v="ABIERTO"/>
  </r>
  <r>
    <n v="241"/>
    <x v="4"/>
    <x v="1"/>
    <x v="9"/>
    <x v="17"/>
    <s v="Yury  Orjuela Florez"/>
    <x v="0"/>
    <s v="PMAI-2019-040"/>
    <s v="No aplica"/>
    <s v="Auditoria de gestión al proceso misional vigencia 2018"/>
    <x v="0"/>
    <s v="No aplica"/>
    <x v="2"/>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Sin informacion"/>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Sin informacion"/>
    <x v="1"/>
    <x v="1"/>
    <x v="1"/>
    <x v="135"/>
    <m/>
    <m/>
    <m/>
    <n v="0"/>
    <s v="SIN AVANCE"/>
    <e v="#VALUE!"/>
    <e v="#VALUE!"/>
    <s v="ABIERTO"/>
  </r>
  <r>
    <n v="242"/>
    <x v="4"/>
    <x v="1"/>
    <x v="9"/>
    <x v="97"/>
    <s v="Yury  Orjuela Florez"/>
    <x v="0"/>
    <s v="PMAI-2019-041"/>
    <s v="No aplica"/>
    <s v="Auditoria de gestión al proceso misional vigencia 2018"/>
    <x v="0"/>
    <s v="No aplica"/>
    <x v="2"/>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s v="Sin informacion"/>
    <s v="Realizar un comité misional ampliado por parte de las áreas de la SE (3) y el contexto pedagógico externado en cual se revisen los casos de los NNA, y se tomen decisiones con la frecuencia establecida en el instructivo 003 COMITÉS MISIONALES M-MEX-IN-003."/>
    <s v="No aplica"/>
    <s v="no aplica"/>
    <s v="Sin informacion"/>
    <x v="1"/>
    <x v="1"/>
    <x v="1"/>
    <x v="136"/>
    <m/>
    <m/>
    <m/>
    <n v="0"/>
    <s v="SIN AVANCE"/>
    <e v="#VALUE!"/>
    <e v="#VALUE!"/>
    <s v="ABIERTO"/>
  </r>
  <r>
    <n v="243"/>
    <x v="4"/>
    <x v="1"/>
    <x v="9"/>
    <x v="102"/>
    <s v="Yury  Orjuela Florez"/>
    <x v="0"/>
    <s v="PMAI-2019-042"/>
    <s v="No aplica"/>
    <s v="Auditoria de gestión al proceso misional vigencia 2018"/>
    <x v="0"/>
    <s v="No aplica"/>
    <x v="2"/>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Sin informacion"/>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Sin informacion"/>
    <x v="1"/>
    <x v="1"/>
    <x v="1"/>
    <x v="137"/>
    <m/>
    <m/>
    <m/>
    <n v="0"/>
    <s v="SIN AVANCE"/>
    <e v="#VALUE!"/>
    <e v="#VALUE!"/>
    <s v="ABIERTO"/>
  </r>
  <r>
    <n v="244"/>
    <x v="4"/>
    <x v="1"/>
    <x v="14"/>
    <x v="103"/>
    <s v="Yury  Orjuela Florez"/>
    <x v="0"/>
    <s v="PMAI-2019-043"/>
    <s v="No aplica"/>
    <s v="Auditoria de gestión al proceso misional vigencia 2018"/>
    <x v="0"/>
    <s v="No aplica"/>
    <x v="2"/>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Sin informacion"/>
    <s v="Sin informacion"/>
    <s v="No aplica"/>
    <s v="no aplica"/>
    <s v="Sin informacion"/>
    <x v="1"/>
    <x v="1"/>
    <x v="1"/>
    <x v="126"/>
    <m/>
    <m/>
    <m/>
    <n v="0"/>
    <s v="SIN AVANCE"/>
    <e v="#VALUE!"/>
    <e v="#VALUE!"/>
    <s v="ABIERTO"/>
  </r>
  <r>
    <n v="245"/>
    <x v="4"/>
    <x v="1"/>
    <x v="6"/>
    <x v="104"/>
    <s v="Yury  Orjuela Florez"/>
    <x v="0"/>
    <s v="PMAI-2019-044"/>
    <s v="No aplica"/>
    <s v="Auditoria de gestión al proceso misional vigencia 2018"/>
    <x v="0"/>
    <s v="No aplica"/>
    <x v="2"/>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Sin informacion"/>
    <s v="Sin informacion"/>
    <s v="No aplica"/>
    <s v="no aplica"/>
    <s v="Sin informacion"/>
    <x v="1"/>
    <x v="1"/>
    <x v="1"/>
    <x v="126"/>
    <m/>
    <m/>
    <m/>
    <n v="0"/>
    <s v="SIN AVANCE"/>
    <e v="#VALUE!"/>
    <e v="#VALUE!"/>
    <s v="ABIERTO"/>
  </r>
  <r>
    <n v="246"/>
    <x v="4"/>
    <x v="1"/>
    <x v="6"/>
    <x v="104"/>
    <s v="Yury  Orjuela Florez"/>
    <x v="0"/>
    <s v="PMAI-2019-045"/>
    <s v="No aplica"/>
    <s v="Auditoria de gestión al proceso misional vigencia 2018"/>
    <x v="0"/>
    <s v="No aplica"/>
    <x v="2"/>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Sin informacion"/>
    <s v="Sin informacion"/>
    <s v="No aplica"/>
    <s v="no aplica"/>
    <s v="Sin informacion"/>
    <x v="1"/>
    <x v="1"/>
    <x v="1"/>
    <x v="126"/>
    <m/>
    <m/>
    <m/>
    <n v="0"/>
    <s v="SIN AVANCE"/>
    <e v="#VALUE!"/>
    <e v="#VALUE!"/>
    <s v="ABIERTO"/>
  </r>
  <r>
    <n v="247"/>
    <x v="4"/>
    <x v="1"/>
    <x v="6"/>
    <x v="105"/>
    <s v="Yury  Orjuela Florez"/>
    <x v="0"/>
    <s v="PMAI-2019-046"/>
    <s v="No aplica"/>
    <s v="Auditoria de gestión al proceso misional vigencia 2018"/>
    <x v="0"/>
    <s v="No aplica"/>
    <x v="2"/>
    <s v="No se gestiona adecuadamente el Inventario de elementos de consumo, generando excedentes de elementos almacenados. Se debe observar la Gestión Fiscal, la cual está definida en el artículo 3° de la Ley 610."/>
    <s v="Sin informacion"/>
    <s v="Sin informacion"/>
    <s v="No aplica"/>
    <s v="no aplica"/>
    <s v="Sin informacion"/>
    <x v="1"/>
    <x v="1"/>
    <x v="1"/>
    <x v="126"/>
    <m/>
    <m/>
    <m/>
    <n v="0"/>
    <s v="SIN AVANCE"/>
    <e v="#VALUE!"/>
    <e v="#VALUE!"/>
    <s v="ABIERTO"/>
  </r>
  <r>
    <n v="248"/>
    <x v="4"/>
    <x v="1"/>
    <x v="6"/>
    <x v="106"/>
    <s v="Yury  Orjuela Florez"/>
    <x v="0"/>
    <s v="PMAI-2019-047"/>
    <s v="No aplica"/>
    <s v="Auditoria de gestión al proceso misional vigencia 2018"/>
    <x v="0"/>
    <s v="No aplica"/>
    <x v="2"/>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Sin informacion"/>
    <s v="Sin informacion"/>
    <s v="No aplica"/>
    <s v="no aplica"/>
    <s v="Sin informacion"/>
    <x v="1"/>
    <x v="1"/>
    <x v="1"/>
    <x v="126"/>
    <m/>
    <m/>
    <m/>
    <n v="0"/>
    <s v="SIN AVANCE"/>
    <e v="#VALUE!"/>
    <e v="#VALUE!"/>
    <s v="ABIERTO"/>
  </r>
  <r>
    <n v="249"/>
    <x v="4"/>
    <x v="1"/>
    <x v="6"/>
    <x v="107"/>
    <s v="Yury  Orjuela Florez"/>
    <x v="0"/>
    <s v="PMAI-2019-048"/>
    <s v="No aplica"/>
    <s v="Auditoria de gestión al proceso misional vigencia 2018"/>
    <x v="0"/>
    <s v="No aplica"/>
    <x v="2"/>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Sin informacion"/>
    <s v="Sin informacion"/>
    <s v="No aplica"/>
    <s v="no aplica"/>
    <s v="Sin informacion"/>
    <x v="1"/>
    <x v="1"/>
    <x v="1"/>
    <x v="126"/>
    <m/>
    <m/>
    <m/>
    <n v="0"/>
    <s v="SIN AVANCE"/>
    <e v="#VALUE!"/>
    <e v="#VALUE!"/>
    <s v="ABIERTO"/>
  </r>
  <r>
    <n v="250"/>
    <x v="4"/>
    <x v="1"/>
    <x v="13"/>
    <x v="25"/>
    <s v="Yury  Orjuela Florez"/>
    <x v="0"/>
    <s v="PMAI-2019-049"/>
    <s v="No aplica"/>
    <s v="Auditoria de gestión al proceso misional vigencia 2018"/>
    <x v="0"/>
    <s v="No aplica"/>
    <x v="2"/>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Sin informacion"/>
    <x v="1"/>
    <x v="1"/>
    <x v="1"/>
    <x v="126"/>
    <m/>
    <m/>
    <m/>
    <n v="0"/>
    <s v="SIN AVANCE"/>
    <e v="#VALUE!"/>
    <e v="#VALUE!"/>
    <s v="ABIERTO"/>
  </r>
  <r>
    <n v="251"/>
    <x v="4"/>
    <x v="1"/>
    <x v="9"/>
    <x v="21"/>
    <s v="Yury  Orjuela Florez"/>
    <x v="0"/>
    <s v="PMAI-2019-050"/>
    <s v="No aplica"/>
    <s v="Auditoria de gestión al proceso misional vigencia 2018"/>
    <x v="0"/>
    <s v="No aplica"/>
    <x v="2"/>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Sin informacion"/>
    <s v="Sin informacion"/>
    <s v="No aplica"/>
    <s v="no aplica"/>
    <s v="Sin informacion"/>
    <x v="1"/>
    <x v="1"/>
    <x v="1"/>
    <x v="126"/>
    <m/>
    <m/>
    <m/>
    <n v="0"/>
    <s v="SIN AVANCE"/>
    <e v="#VALUE!"/>
    <e v="#VALUE!"/>
    <s v="ABIERTO"/>
  </r>
  <r>
    <n v="252"/>
    <x v="4"/>
    <x v="1"/>
    <x v="2"/>
    <x v="18"/>
    <s v="Yury  Orjuela Florez"/>
    <x v="0"/>
    <s v="PMAI-2019-051"/>
    <s v="No aplica"/>
    <s v="Auditoria de gestión al proceso misional vigencia 2018"/>
    <x v="0"/>
    <s v="No aplica"/>
    <x v="2"/>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Sin informacion"/>
    <x v="1"/>
    <x v="1"/>
    <x v="1"/>
    <x v="126"/>
    <m/>
    <m/>
    <m/>
    <n v="0"/>
    <s v="SIN AVANCE"/>
    <e v="#VALUE!"/>
    <e v="#VALUE!"/>
    <s v="ABIERTO"/>
  </r>
  <r>
    <n v="253"/>
    <x v="4"/>
    <x v="1"/>
    <x v="21"/>
    <x v="108"/>
    <s v="Yury  Orjuela Florez"/>
    <x v="0"/>
    <s v="PMAI-2019-052"/>
    <s v="No aplica"/>
    <s v="Auditoria de gestión al proceso misional vigencia 2018"/>
    <x v="0"/>
    <s v="No aplica"/>
    <x v="2"/>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Sin informacion"/>
    <x v="1"/>
    <x v="1"/>
    <x v="1"/>
    <x v="126"/>
    <m/>
    <m/>
    <m/>
    <n v="0"/>
    <s v="SIN AVANCE"/>
    <e v="#VALUE!"/>
    <e v="#VALUE!"/>
    <s v="ABIERTO"/>
  </r>
  <r>
    <n v="254"/>
    <x v="4"/>
    <x v="1"/>
    <x v="8"/>
    <x v="109"/>
    <s v="Yury  Orjuela Florez"/>
    <x v="0"/>
    <s v="PMAI-2019-053"/>
    <s v="No aplica"/>
    <s v="Auditoria de gestión al proceso misional vigencia 2018"/>
    <x v="0"/>
    <s v="No aplica"/>
    <x v="2"/>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Sin informacion"/>
    <s v="Sin informacion"/>
    <s v="No aplica"/>
    <s v="no aplica"/>
    <s v="Sin informacion"/>
    <x v="1"/>
    <x v="1"/>
    <x v="1"/>
    <x v="126"/>
    <m/>
    <m/>
    <m/>
    <n v="0"/>
    <s v="SIN AVANCE"/>
    <e v="#VALUE!"/>
    <e v="#VALUE!"/>
    <s v="ABIERTO"/>
  </r>
  <r>
    <n v="255"/>
    <x v="4"/>
    <x v="1"/>
    <x v="8"/>
    <x v="110"/>
    <s v="Yury  Orjuela Florez"/>
    <x v="0"/>
    <s v="PMAI-2019-054"/>
    <s v="No aplica"/>
    <s v="Auditoria de gestión al proceso misional vigencia 2018"/>
    <x v="0"/>
    <s v="No aplica"/>
    <x v="2"/>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Sin informacion"/>
    <s v="Sin informacion"/>
    <s v="No aplica"/>
    <s v="no aplica"/>
    <s v="Sin informacion"/>
    <x v="1"/>
    <x v="1"/>
    <x v="1"/>
    <x v="126"/>
    <m/>
    <m/>
    <m/>
    <n v="0"/>
    <s v="SIN AVANCE"/>
    <e v="#VALUE!"/>
    <e v="#VALUE!"/>
    <s v="ABIERTO"/>
  </r>
  <r>
    <n v="256"/>
    <x v="4"/>
    <x v="1"/>
    <x v="24"/>
    <x v="111"/>
    <s v="Yury  Orjuela Florez"/>
    <x v="0"/>
    <s v="PMAI-2019-055"/>
    <s v="No aplica"/>
    <s v="Auditoria de gestión al proceso misional vigencia 2018"/>
    <x v="0"/>
    <s v="No aplica"/>
    <x v="2"/>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Sin informacion"/>
    <x v="1"/>
    <x v="1"/>
    <x v="1"/>
    <x v="126"/>
    <m/>
    <m/>
    <m/>
    <n v="0"/>
    <s v="SIN AVANCE"/>
    <e v="#VALUE!"/>
    <e v="#VALUE!"/>
    <s v="ABIERTO"/>
  </r>
  <r>
    <n v="257"/>
    <x v="4"/>
    <x v="1"/>
    <x v="9"/>
    <x v="35"/>
    <s v="Yury  Orjuela Florez"/>
    <x v="0"/>
    <s v="PMAI-2019-056"/>
    <s v="No aplica"/>
    <s v="Auditoria de gestión al proceso misional vigencia 2018"/>
    <x v="0"/>
    <s v="No aplica"/>
    <x v="2"/>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Sin informacion"/>
    <s v="Oficialización de los talleres de mitigación"/>
    <s v="No aplica"/>
    <s v="no aplica"/>
    <s v="Sin informacion"/>
    <x v="1"/>
    <x v="1"/>
    <x v="1"/>
    <x v="138"/>
    <m/>
    <m/>
    <m/>
    <n v="0"/>
    <s v="SIN AVANCE"/>
    <e v="#VALUE!"/>
    <e v="#VALUE!"/>
    <s v="ABIERTO"/>
  </r>
  <r>
    <n v="258"/>
    <x v="4"/>
    <x v="1"/>
    <x v="9"/>
    <x v="35"/>
    <s v="Yury  Orjuela Florez"/>
    <x v="0"/>
    <s v="PMAI-2019-057"/>
    <s v="No aplica"/>
    <s v="Auditoria de gestión al proceso misional vigencia 2018"/>
    <x v="0"/>
    <s v="No aplica"/>
    <x v="2"/>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Sin informacion"/>
    <s v="Oficialización de los talleres de mitigación."/>
    <s v="No aplica"/>
    <s v="no aplica"/>
    <s v="Sin informacion"/>
    <x v="1"/>
    <x v="1"/>
    <x v="1"/>
    <x v="139"/>
    <m/>
    <m/>
    <m/>
    <n v="0"/>
    <s v="SIN AVANCE"/>
    <e v="#VALUE!"/>
    <e v="#VALUE!"/>
    <s v="ABIERTO"/>
  </r>
  <r>
    <n v="259"/>
    <x v="4"/>
    <x v="1"/>
    <x v="21"/>
    <x v="80"/>
    <s v="Yury  Orjuela Florez"/>
    <x v="0"/>
    <s v="PMAI-2019-058"/>
    <s v="No aplica"/>
    <s v="Auditoria de gestión al proceso misional vigencia 2018"/>
    <x v="0"/>
    <s v="No aplica"/>
    <x v="2"/>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Sin informacion"/>
    <x v="1"/>
    <x v="1"/>
    <x v="1"/>
    <x v="126"/>
    <m/>
    <m/>
    <m/>
    <n v="0"/>
    <s v="SIN AVANCE"/>
    <e v="#VALUE!"/>
    <e v="#VALUE!"/>
    <s v="ABIERTO"/>
  </r>
  <r>
    <n v="260"/>
    <x v="4"/>
    <x v="1"/>
    <x v="13"/>
    <x v="112"/>
    <s v="Yury  Orjuela Florez"/>
    <x v="0"/>
    <s v="PMAI-2019-059"/>
    <s v="No aplica"/>
    <s v="Auditoria de gestión al proceso misional vigencia 2018"/>
    <x v="0"/>
    <s v="No aplica"/>
    <x v="2"/>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Sin informacion"/>
    <x v="1"/>
    <x v="1"/>
    <x v="1"/>
    <x v="126"/>
    <m/>
    <m/>
    <m/>
    <n v="0"/>
    <s v="SIN AVANCE"/>
    <e v="#VALUE!"/>
    <e v="#VALUE!"/>
    <s v="ABIERTO"/>
  </r>
  <r>
    <n v="261"/>
    <x v="4"/>
    <x v="1"/>
    <x v="2"/>
    <x v="3"/>
    <s v="Yury  Orjuela Florez"/>
    <x v="0"/>
    <s v="PMAI-2019-060"/>
    <s v="No aplica"/>
    <s v="Auditoria de gestión al proceso misional vigencia 2018"/>
    <x v="0"/>
    <s v="No aplica"/>
    <x v="2"/>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Sin informacion"/>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Sin informacion"/>
    <x v="1"/>
    <x v="1"/>
    <x v="1"/>
    <x v="140"/>
    <m/>
    <m/>
    <m/>
    <n v="0"/>
    <s v="SIN AVANCE"/>
    <e v="#VALUE!"/>
    <e v="#VALUE!"/>
    <s v="ABIERTO"/>
  </r>
  <r>
    <n v="262"/>
    <x v="4"/>
    <x v="1"/>
    <x v="2"/>
    <x v="3"/>
    <s v="Yury  Orjuela Florez"/>
    <x v="0"/>
    <s v="PMAI-2019-061"/>
    <s v="No aplica"/>
    <s v="Auditoria de gestión al proceso misional vigencia 2018"/>
    <x v="0"/>
    <s v="No aplica"/>
    <x v="2"/>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Sin informacion"/>
    <s v="Oficializar los Indicadores de Gestión y Aplicarlos"/>
    <s v="No aplica"/>
    <s v="no aplica"/>
    <s v="Sin informacion"/>
    <x v="1"/>
    <x v="1"/>
    <x v="1"/>
    <x v="141"/>
    <m/>
    <m/>
    <m/>
    <n v="0"/>
    <s v="SIN AVANCE"/>
    <e v="#VALUE!"/>
    <e v="#VALUE!"/>
    <s v="ABIERTO"/>
  </r>
  <r>
    <n v="263"/>
    <x v="12"/>
    <x v="3"/>
    <x v="10"/>
    <x v="64"/>
    <s v="Catalina Cardenas Martinez"/>
    <x v="0"/>
    <s v="PMAI-2019-062"/>
    <s v="No aplica"/>
    <s v="Proyecto: 1104 distrito joven: desarrollo de competencias laborales a jóvenes con derechos vulnerados, vigencia 2018"/>
    <x v="0"/>
    <s v="No aplica"/>
    <x v="2"/>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Sin informacion"/>
    <x v="1"/>
    <x v="1"/>
    <x v="1"/>
    <x v="114"/>
    <m/>
    <m/>
    <m/>
    <n v="0"/>
    <s v="SIN AVANCE"/>
    <e v="#VALUE!"/>
    <e v="#VALUE!"/>
    <s v="ABIERTO"/>
  </r>
  <r>
    <n v="264"/>
    <x v="4"/>
    <x v="1"/>
    <x v="10"/>
    <x v="20"/>
    <s v="Yury  Orjuela Florez"/>
    <x v="0"/>
    <s v="PMAI-2019-063"/>
    <s v="No aplica"/>
    <s v="Proyecto: 1104 distrito joven: desarrollo de competencias laborales a jóvenes con derechos vulnerados, vigencia 2019"/>
    <x v="0"/>
    <s v="No aplica"/>
    <x v="2"/>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Sin informacion"/>
    <x v="1"/>
    <x v="1"/>
    <x v="1"/>
    <x v="114"/>
    <m/>
    <m/>
    <m/>
    <n v="0"/>
    <s v="SIN AVANCE"/>
    <e v="#VALUE!"/>
    <e v="#VALUE!"/>
    <s v="ABIERTO"/>
  </r>
  <r>
    <n v="265"/>
    <x v="4"/>
    <x v="1"/>
    <x v="10"/>
    <x v="64"/>
    <s v="Yury  Orjuela Florez"/>
    <x v="0"/>
    <s v="PMAI-2019-064"/>
    <s v="No aplica"/>
    <s v="Proyecto: 1104 distrito joven: desarrollo de competencias laborales a jóvenes con derechos vulnerados, vigencia 2020"/>
    <x v="0"/>
    <s v="No aplica"/>
    <x v="2"/>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Sin informacion"/>
    <x v="1"/>
    <x v="1"/>
    <x v="1"/>
    <x v="114"/>
    <m/>
    <m/>
    <m/>
    <n v="0"/>
    <s v="SIN AVANCE"/>
    <e v="#VALUE!"/>
    <e v="#VALUE!"/>
    <s v="ABIERTO"/>
  </r>
  <r>
    <n v="266"/>
    <x v="12"/>
    <x v="3"/>
    <x v="10"/>
    <x v="62"/>
    <s v="Catalina Cardenas Martinez"/>
    <x v="0"/>
    <s v="PMAI-2019-065"/>
    <s v="No aplica"/>
    <s v="Proyecto: 1104 distrito joven: desarrollo de competencias laborales a jóvenes con derechos vulnerados, vigencia 2021"/>
    <x v="0"/>
    <s v="No aplica"/>
    <x v="2"/>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Sin informacion"/>
    <x v="1"/>
    <x v="1"/>
    <x v="1"/>
    <x v="114"/>
    <m/>
    <m/>
    <m/>
    <n v="0"/>
    <s v="SIN AVANCE"/>
    <e v="#VALUE!"/>
    <e v="#VALUE!"/>
    <s v="ABIERTO"/>
  </r>
  <r>
    <n v="267"/>
    <x v="4"/>
    <x v="1"/>
    <x v="13"/>
    <x v="75"/>
    <s v="Yury  Orjuela Florez"/>
    <x v="0"/>
    <s v="PMAI-2019-066"/>
    <s v="No aplica"/>
    <s v="Proyecto: 1104 distrito joven: desarrollo de competencias laborales a jóvenes con derechos vulnerados, vigencia 2022"/>
    <x v="0"/>
    <s v="No aplica"/>
    <x v="2"/>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Sin informacion"/>
    <x v="1"/>
    <x v="1"/>
    <x v="1"/>
    <x v="114"/>
    <m/>
    <m/>
    <m/>
    <n v="0"/>
    <s v="SIN AVANCE"/>
    <e v="#VALUE!"/>
    <e v="#VALUE!"/>
    <s v="ABIERTO"/>
  </r>
  <r>
    <n v="268"/>
    <x v="4"/>
    <x v="1"/>
    <x v="10"/>
    <x v="74"/>
    <s v="Yury  Orjuela Florez"/>
    <x v="0"/>
    <s v="PMAI-2019-067"/>
    <s v="No aplica"/>
    <s v="Proyecto: 1104 distrito joven: desarrollo de competencias laborales a jóvenes con derechos vulnerados, vigencia 2023"/>
    <x v="0"/>
    <s v="No aplica"/>
    <x v="2"/>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Sin informacion"/>
    <x v="1"/>
    <x v="1"/>
    <x v="1"/>
    <x v="114"/>
    <m/>
    <m/>
    <m/>
    <n v="0"/>
    <s v="SIN AVANCE"/>
    <e v="#VALUE!"/>
    <e v="#VALUE!"/>
    <s v="ABIERTO"/>
  </r>
  <r>
    <n v="269"/>
    <x v="4"/>
    <x v="1"/>
    <x v="10"/>
    <x v="113"/>
    <s v="Yury  Orjuela Florez"/>
    <x v="0"/>
    <s v="PMAI-2019-068"/>
    <s v="No aplica"/>
    <s v="Proyecto: 1104 distrito joven: desarrollo de competencias laborales a jóvenes con derechos vulnerados, vigencia 2024"/>
    <x v="0"/>
    <s v="No aplica"/>
    <x v="2"/>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Sin informacion"/>
    <x v="1"/>
    <x v="1"/>
    <x v="1"/>
    <x v="114"/>
    <m/>
    <m/>
    <m/>
    <n v="0"/>
    <s v="SIN AVANCE"/>
    <e v="#VALUE!"/>
    <e v="#VALUE!"/>
    <s v="ABIERTO"/>
  </r>
  <r>
    <n v="270"/>
    <x v="4"/>
    <x v="1"/>
    <x v="1"/>
    <x v="114"/>
    <s v="Yury  Orjuela Florez"/>
    <x v="0"/>
    <s v="PMAI-2019-069"/>
    <s v="No aplica"/>
    <s v="Auditoría Regular Contexto Pedagógico Territorio - I Semestre 2018"/>
    <x v="0"/>
    <s v="No aplica"/>
    <x v="2"/>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d v="2019-01-01T00:00:00"/>
    <x v="9"/>
    <x v="0"/>
    <x v="0"/>
    <x v="142"/>
    <d v="2020-12-20T00:00:00"/>
    <s v="NO"/>
    <s v="Actividad al 100%_x000a_No aplica"/>
    <n v="1"/>
    <s v="CUMPLIMIENTO TOTAL"/>
    <s v="NO APLICA ACCION CERRADA"/>
    <s v="NO APLICA ACCION CERRADA"/>
    <s v="CERRADO"/>
  </r>
  <r>
    <n v="271"/>
    <x v="4"/>
    <x v="1"/>
    <x v="7"/>
    <x v="31"/>
    <s v="Yury  Orjuela Florez"/>
    <x v="0"/>
    <s v="PMAI-2019-070"/>
    <s v="No aplica"/>
    <s v="Auditoría Regular Contexto Pedagógico Territorio - I Semestre 2019"/>
    <x v="0"/>
    <s v="No aplica"/>
    <x v="2"/>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d v="2019-01-01T00:00:00"/>
    <x v="9"/>
    <x v="0"/>
    <x v="0"/>
    <x v="143"/>
    <m/>
    <s v="SI"/>
    <m/>
    <n v="0"/>
    <s v="SIN AVANCE"/>
    <n v="-387"/>
    <s v="VENCIDO"/>
    <s v="ABIERTO"/>
  </r>
  <r>
    <n v="272"/>
    <x v="4"/>
    <x v="1"/>
    <x v="9"/>
    <x v="22"/>
    <s v="Yury  Orjuela Florez"/>
    <x v="0"/>
    <s v="PMAI-2019-071"/>
    <s v="No aplica"/>
    <s v="Auditoría Regular Contexto Pedagógico Territorio - I Semestre 2020"/>
    <x v="0"/>
    <s v="No aplica"/>
    <x v="2"/>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d v="2019-01-01T00:00:00"/>
    <x v="9"/>
    <x v="0"/>
    <x v="0"/>
    <x v="144"/>
    <m/>
    <s v="SI"/>
    <m/>
    <n v="0"/>
    <s v="SIN AVANCE"/>
    <n v="-387"/>
    <s v="VENCIDO"/>
    <s v="ABIERTO"/>
  </r>
  <r>
    <n v="273"/>
    <x v="4"/>
    <x v="1"/>
    <x v="8"/>
    <x v="39"/>
    <s v="Yury  Orjuela Florez"/>
    <x v="0"/>
    <s v="PMAI-2019-072"/>
    <s v="No aplica"/>
    <s v="Auditoría Regular Contexto Pedagógico Territorio - I Semestre 2021"/>
    <x v="0"/>
    <s v="No aplica"/>
    <x v="2"/>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d v="2019-01-01T00:00:00"/>
    <x v="9"/>
    <x v="0"/>
    <x v="0"/>
    <x v="145"/>
    <m/>
    <s v="SI"/>
    <m/>
    <n v="0"/>
    <s v="SIN AVANCE"/>
    <n v="-387"/>
    <s v="VENCIDO"/>
    <s v="ABIERTO"/>
  </r>
  <r>
    <n v="274"/>
    <x v="4"/>
    <x v="1"/>
    <x v="7"/>
    <x v="12"/>
    <s v="Yury  Orjuela Florez"/>
    <x v="0"/>
    <s v="PMAI-2019-073"/>
    <s v="No aplica"/>
    <s v="Auditoría Regular Contexto Pedagógico Territorio - I Semestre 2022"/>
    <x v="0"/>
    <s v="No aplica"/>
    <x v="2"/>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d v="2019-01-01T00:00:00"/>
    <x v="9"/>
    <x v="0"/>
    <x v="0"/>
    <x v="146"/>
    <d v="2020-12-20T00:00:00"/>
    <s v="NO"/>
    <s v="Actividad al 100%_x000a_No aplica"/>
    <n v="1"/>
    <s v="CUMPLIMIENTO TOTAL"/>
    <s v="NO APLICA ACCION CERRADA"/>
    <s v="NO APLICA ACCION CERRADA"/>
    <s v="CERRADO"/>
  </r>
  <r>
    <n v="275"/>
    <x v="4"/>
    <x v="1"/>
    <x v="2"/>
    <x v="3"/>
    <s v="Yury  Orjuela Florez"/>
    <x v="0"/>
    <s v="PMAI-2019-074"/>
    <s v="No aplica"/>
    <s v="Auditoría Regular Contexto Pedagógico Territorio - I Semestre 2023"/>
    <x v="0"/>
    <s v="No aplica"/>
    <x v="2"/>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d v="2019-01-01T00:00:00"/>
    <x v="9"/>
    <x v="0"/>
    <x v="0"/>
    <x v="147"/>
    <m/>
    <s v="SI"/>
    <m/>
    <n v="0"/>
    <s v="SIN AVANCE"/>
    <n v="-387"/>
    <s v="VENCIDO"/>
    <s v="ABIERTO"/>
  </r>
  <r>
    <n v="276"/>
    <x v="5"/>
    <x v="8"/>
    <x v="18"/>
    <x v="115"/>
    <s v="Stefanny Reina Alvarez"/>
    <x v="0"/>
    <s v="PMAI-2019-075"/>
    <s v="No aplica"/>
    <s v="Gestión Financiera - 2019"/>
    <x v="0"/>
    <s v="No aplica"/>
    <x v="2"/>
    <s v="3.1  Se observa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Sin informacion"/>
    <s v="Sin informacion"/>
    <s v="No aplica"/>
    <s v="no aplica"/>
    <s v="Sin informacion"/>
    <x v="1"/>
    <x v="1"/>
    <x v="1"/>
    <x v="148"/>
    <m/>
    <s v="NO"/>
    <m/>
    <n v="0"/>
    <s v="SIN AVANCE"/>
    <e v="#VALUE!"/>
    <e v="#VALUE!"/>
    <s v="ABIERTO"/>
  </r>
  <r>
    <n v="277"/>
    <x v="5"/>
    <x v="8"/>
    <x v="6"/>
    <x v="116"/>
    <s v="Stefanny Reina Alvarez"/>
    <x v="0"/>
    <s v="PMAI-2019-076"/>
    <s v="No aplica"/>
    <s v="Gestión Financiera - 2019"/>
    <x v="0"/>
    <s v="No aplica"/>
    <x v="2"/>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Sin informacion"/>
    <s v="Sin informacion"/>
    <s v="No aplica"/>
    <s v="no aplica"/>
    <s v="Sin informacion"/>
    <x v="1"/>
    <x v="1"/>
    <x v="1"/>
    <x v="148"/>
    <m/>
    <s v="NO"/>
    <m/>
    <n v="0"/>
    <s v="SIN AVANCE"/>
    <e v="#VALUE!"/>
    <e v="#VALUE!"/>
    <s v="ABIERTO"/>
  </r>
  <r>
    <n v="278"/>
    <x v="5"/>
    <x v="8"/>
    <x v="18"/>
    <x v="117"/>
    <s v="Stefanny Reina Alvarez"/>
    <x v="0"/>
    <s v="PMAI-2019-077"/>
    <s v="No aplica"/>
    <s v="Gestión Financiera - 2019"/>
    <x v="0"/>
    <s v="No aplica"/>
    <x v="2"/>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Sin informacion"/>
    <s v="Sin informacion"/>
    <s v="No aplica"/>
    <s v="no aplica"/>
    <s v="Sin informacion"/>
    <x v="1"/>
    <x v="1"/>
    <x v="1"/>
    <x v="148"/>
    <m/>
    <s v="NO"/>
    <m/>
    <n v="0"/>
    <s v="SIN AVANCE"/>
    <e v="#VALUE!"/>
    <e v="#VALUE!"/>
    <s v="ABIERTO"/>
  </r>
  <r>
    <n v="279"/>
    <x v="5"/>
    <x v="8"/>
    <x v="6"/>
    <x v="118"/>
    <s v="Stefanny Reina Alvarez"/>
    <x v="0"/>
    <s v="PMAI-2019-078"/>
    <s v="No aplica"/>
    <s v="Gestión Financiera - 2019"/>
    <x v="0"/>
    <s v="No aplica"/>
    <x v="2"/>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Sin informacion"/>
    <s v="Sin informacion"/>
    <s v="No aplica"/>
    <s v="no aplica"/>
    <s v="Sin informacion"/>
    <x v="1"/>
    <x v="1"/>
    <x v="1"/>
    <x v="148"/>
    <m/>
    <s v="NO"/>
    <m/>
    <n v="0"/>
    <s v="SIN AVANCE"/>
    <e v="#VALUE!"/>
    <e v="#VALUE!"/>
    <s v="ABIERTO"/>
  </r>
  <r>
    <n v="280"/>
    <x v="5"/>
    <x v="8"/>
    <x v="7"/>
    <x v="31"/>
    <s v="Stefanny Reina Alvarez"/>
    <x v="0"/>
    <s v="PMAI-2019-079"/>
    <s v="No aplica"/>
    <s v="Gestión Financiera - 2019"/>
    <x v="0"/>
    <s v="No aplica"/>
    <x v="2"/>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Sin informacion"/>
    <s v="Sin informacion"/>
    <s v="No aplica"/>
    <s v="no aplica"/>
    <s v="Sin informacion"/>
    <x v="1"/>
    <x v="1"/>
    <x v="1"/>
    <x v="148"/>
    <m/>
    <s v="NO"/>
    <m/>
    <n v="0"/>
    <s v="SIN AVANCE"/>
    <e v="#VALUE!"/>
    <e v="#VALUE!"/>
    <s v="ABIERTO"/>
  </r>
  <r>
    <n v="281"/>
    <x v="5"/>
    <x v="8"/>
    <x v="18"/>
    <x v="48"/>
    <s v="Stefanny Reina Alvarez"/>
    <x v="0"/>
    <s v="PMAI-2019-080"/>
    <s v="No aplica"/>
    <s v="Gestión Financiera - 2019"/>
    <x v="0"/>
    <s v="No aplica"/>
    <x v="2"/>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Sin informacion"/>
    <s v="Sin informacion"/>
    <s v="No aplica"/>
    <s v="no aplica"/>
    <s v="Sin informacion"/>
    <x v="1"/>
    <x v="1"/>
    <x v="1"/>
    <x v="148"/>
    <m/>
    <s v="NO"/>
    <m/>
    <n v="0"/>
    <s v="SIN AVANCE"/>
    <e v="#VALUE!"/>
    <e v="#VALUE!"/>
    <s v="ABIERTO"/>
  </r>
  <r>
    <n v="282"/>
    <x v="5"/>
    <x v="8"/>
    <x v="18"/>
    <x v="59"/>
    <s v="Stefanny Reina Alvarez"/>
    <x v="0"/>
    <s v="PMAI-2019-081"/>
    <s v="No aplica"/>
    <s v="Gestión Financiera - 2019"/>
    <x v="0"/>
    <s v="No aplica"/>
    <x v="2"/>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Sin informacion"/>
    <s v="Sin informacion"/>
    <s v="No aplica"/>
    <s v="no aplica"/>
    <s v="Sin informacion"/>
    <x v="1"/>
    <x v="1"/>
    <x v="1"/>
    <x v="148"/>
    <m/>
    <s v="NO"/>
    <m/>
    <n v="0"/>
    <s v="SIN AVANCE"/>
    <e v="#VALUE!"/>
    <e v="#VALUE!"/>
    <s v="ABIERTO"/>
  </r>
  <r>
    <n v="283"/>
    <x v="5"/>
    <x v="8"/>
    <x v="7"/>
    <x v="31"/>
    <s v="Stefanny Reina Alvarez"/>
    <x v="0"/>
    <s v="PMAI-2019-082"/>
    <s v="No aplica"/>
    <s v="Gestión Financiera - 2019"/>
    <x v="0"/>
    <s v="No aplica"/>
    <x v="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Sin informacion"/>
    <s v="Sin informacion"/>
    <s v="No aplica"/>
    <s v="no aplica"/>
    <s v="Sin informacion"/>
    <x v="1"/>
    <x v="1"/>
    <x v="1"/>
    <x v="148"/>
    <m/>
    <s v="NO"/>
    <m/>
    <n v="0"/>
    <s v="SIN AVANCE"/>
    <e v="#VALUE!"/>
    <e v="#VALUE!"/>
    <s v="ABIERTO"/>
  </r>
  <r>
    <n v="284"/>
    <x v="5"/>
    <x v="16"/>
    <x v="7"/>
    <x v="31"/>
    <s v="Catalina Cardenas Martinez"/>
    <x v="0"/>
    <s v="PMAI-2019-083"/>
    <s v="No aplica"/>
    <s v="Gestión Logística - 2019"/>
    <x v="0"/>
    <s v="No aplica"/>
    <x v="2"/>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Sin informacion"/>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Sin informacion"/>
    <x v="1"/>
    <x v="1"/>
    <x v="1"/>
    <x v="149"/>
    <m/>
    <s v="NO"/>
    <m/>
    <n v="0"/>
    <s v="SIN AVANCE"/>
    <e v="#VALUE!"/>
    <e v="#VALUE!"/>
    <s v="ABIERTO"/>
  </r>
  <r>
    <n v="285"/>
    <x v="5"/>
    <x v="16"/>
    <x v="6"/>
    <x v="119"/>
    <s v="Catalina Cardenas Martinez"/>
    <x v="0"/>
    <s v="PMAI-2019-084"/>
    <s v="No aplica"/>
    <s v="Gestión Logística - 2019"/>
    <x v="0"/>
    <s v="No aplica"/>
    <x v="2"/>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Sin informacion"/>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Sin informacion"/>
    <x v="1"/>
    <x v="1"/>
    <x v="1"/>
    <x v="149"/>
    <m/>
    <s v="NO"/>
    <m/>
    <n v="0"/>
    <s v="SIN AVANCE"/>
    <e v="#VALUE!"/>
    <e v="#VALUE!"/>
    <s v="ABIERTO"/>
  </r>
  <r>
    <n v="286"/>
    <x v="5"/>
    <x v="16"/>
    <x v="21"/>
    <x v="80"/>
    <s v="Catalina Cardenas Martinez"/>
    <x v="0"/>
    <s v="PMAI-2019-085"/>
    <s v="No aplica"/>
    <s v="Gestión Logística - 2019"/>
    <x v="0"/>
    <s v="No aplica"/>
    <x v="2"/>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Sin informacion"/>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Sin informacion"/>
    <x v="1"/>
    <x v="1"/>
    <x v="1"/>
    <x v="149"/>
    <m/>
    <s v="NO"/>
    <m/>
    <n v="0"/>
    <s v="SIN AVANCE"/>
    <e v="#VALUE!"/>
    <e v="#VALUE!"/>
    <s v="ABIERTO"/>
  </r>
  <r>
    <n v="287"/>
    <x v="5"/>
    <x v="16"/>
    <x v="6"/>
    <x v="120"/>
    <s v="Catalina Cardenas Martinez"/>
    <x v="0"/>
    <s v="PMAI-2019-086"/>
    <s v="No aplica"/>
    <s v="Gestión Logística - 2019"/>
    <x v="0"/>
    <s v="No aplica"/>
    <x v="2"/>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Sin informacion"/>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Sin informacion"/>
    <x v="1"/>
    <x v="1"/>
    <x v="1"/>
    <x v="149"/>
    <m/>
    <s v="NO"/>
    <m/>
    <n v="0"/>
    <s v="SIN AVANCE"/>
    <e v="#VALUE!"/>
    <e v="#VALUE!"/>
    <s v="ABIERTO"/>
  </r>
  <r>
    <n v="288"/>
    <x v="5"/>
    <x v="16"/>
    <x v="6"/>
    <x v="121"/>
    <s v="Catalina Cardenas Martinez"/>
    <x v="0"/>
    <s v="PMAI-2019-087"/>
    <s v="No aplica"/>
    <s v="Gestión Logística - 2019"/>
    <x v="0"/>
    <s v="No aplica"/>
    <x v="2"/>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Sin informaci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Sin informacion"/>
    <x v="1"/>
    <x v="1"/>
    <x v="1"/>
    <x v="149"/>
    <m/>
    <s v="NO"/>
    <m/>
    <n v="0"/>
    <s v="SIN AVANCE"/>
    <e v="#VALUE!"/>
    <e v="#VALUE!"/>
    <s v="ABIERTO"/>
  </r>
  <r>
    <n v="289"/>
    <x v="5"/>
    <x v="16"/>
    <x v="5"/>
    <x v="122"/>
    <s v="Catalina Cardenas Martinez"/>
    <x v="0"/>
    <s v="PMAI-2019-088"/>
    <s v="No aplica"/>
    <s v="Gestión Logística - 2019"/>
    <x v="0"/>
    <s v="No aplica"/>
    <x v="2"/>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Sin informacion"/>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Sin informacion"/>
    <x v="1"/>
    <x v="1"/>
    <x v="1"/>
    <x v="149"/>
    <m/>
    <s v="NO"/>
    <m/>
    <n v="0"/>
    <s v="SIN AVANCE"/>
    <e v="#VALUE!"/>
    <e v="#VALUE!"/>
    <s v="ABIERTO"/>
  </r>
  <r>
    <n v="290"/>
    <x v="5"/>
    <x v="16"/>
    <x v="8"/>
    <x v="100"/>
    <s v="Catalina Cardenas Martinez"/>
    <x v="0"/>
    <s v="PMAI-2019-089"/>
    <s v="No aplica"/>
    <s v="Gestión Logística - 2019"/>
    <x v="0"/>
    <s v="No aplica"/>
    <x v="2"/>
    <s v="11.7 Gestión documental: Se observan falencias en gestión documental por parte del área, evidenciándose treinta (30) cajas de archivo documental, almacenadas en la Sub-bodega de La Favorita, de años anteriores al 2017, con documentación incluso de 2007."/>
    <s v="Sin informacion"/>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Sin informacion"/>
    <x v="1"/>
    <x v="1"/>
    <x v="1"/>
    <x v="149"/>
    <m/>
    <s v="NO"/>
    <m/>
    <n v="0"/>
    <s v="SIN AVANCE"/>
    <e v="#VALUE!"/>
    <e v="#VALUE!"/>
    <s v="ABIERTO"/>
  </r>
  <r>
    <n v="291"/>
    <x v="5"/>
    <x v="16"/>
    <x v="6"/>
    <x v="116"/>
    <s v="Catalina Cardenas Martinez"/>
    <x v="0"/>
    <s v="PMAI-2019-090"/>
    <s v="No aplica"/>
    <s v="Gestión Logística - 2019"/>
    <x v="0"/>
    <s v="No aplica"/>
    <x v="2"/>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Sin informacion"/>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Sin informacion"/>
    <x v="1"/>
    <x v="1"/>
    <x v="1"/>
    <x v="149"/>
    <m/>
    <s v="NO"/>
    <m/>
    <n v="0"/>
    <s v="SIN AVANCE"/>
    <e v="#VALUE!"/>
    <e v="#VALUE!"/>
    <s v="ABIERTO"/>
  </r>
  <r>
    <n v="292"/>
    <x v="5"/>
    <x v="16"/>
    <x v="6"/>
    <x v="123"/>
    <s v="Catalina Cardenas Martinez"/>
    <x v="0"/>
    <s v="PMAI-2019-091"/>
    <s v="No aplica"/>
    <s v="Gestión Logística - 2019"/>
    <x v="0"/>
    <s v="No aplica"/>
    <x v="2"/>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Sin informacion"/>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Sin informacion"/>
    <x v="1"/>
    <x v="1"/>
    <x v="1"/>
    <x v="150"/>
    <m/>
    <m/>
    <m/>
    <n v="0"/>
    <s v="SIN AVANCE"/>
    <e v="#VALUE!"/>
    <e v="#VALUE!"/>
    <s v="ABIERTO"/>
  </r>
  <r>
    <n v="293"/>
    <x v="5"/>
    <x v="16"/>
    <x v="6"/>
    <x v="124"/>
    <s v="Catalina Cardenas Martinez"/>
    <x v="0"/>
    <s v="PMAI-2019-092"/>
    <s v="No aplica"/>
    <s v="Gestión Logística - 2019"/>
    <x v="0"/>
    <s v="No aplica"/>
    <x v="2"/>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Sin informacion"/>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Sin informacion"/>
    <x v="1"/>
    <x v="1"/>
    <x v="1"/>
    <x v="150"/>
    <m/>
    <s v="SI"/>
    <m/>
    <n v="0"/>
    <s v="SIN AVANCE"/>
    <e v="#VALUE!"/>
    <e v="#VALUE!"/>
    <s v="ABIERTO"/>
  </r>
  <r>
    <n v="294"/>
    <x v="5"/>
    <x v="16"/>
    <x v="6"/>
    <x v="125"/>
    <s v="Catalina Cardenas Martinez"/>
    <x v="0"/>
    <s v="PMAI-2019-093"/>
    <s v="No aplica"/>
    <s v="Gestión Logística - 2019"/>
    <x v="0"/>
    <s v="No aplica"/>
    <x v="2"/>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Sin informacion"/>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Sin informacion"/>
    <x v="1"/>
    <x v="1"/>
    <x v="1"/>
    <x v="150"/>
    <m/>
    <s v="SI"/>
    <m/>
    <n v="0"/>
    <s v="SIN AVANCE"/>
    <e v="#VALUE!"/>
    <e v="#VALUE!"/>
    <s v="ABIERTO"/>
  </r>
  <r>
    <n v="295"/>
    <x v="5"/>
    <x v="16"/>
    <x v="2"/>
    <x v="3"/>
    <s v="Catalina Cardenas Martinez"/>
    <x v="0"/>
    <s v="PMAI-2019-094"/>
    <s v="No aplica"/>
    <s v="Gestión Logística - 2019"/>
    <x v="0"/>
    <s v="No aplica"/>
    <x v="2"/>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Sin informacion"/>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Sin informacion"/>
    <x v="1"/>
    <x v="1"/>
    <x v="1"/>
    <x v="150"/>
    <m/>
    <s v="SI"/>
    <m/>
    <n v="0"/>
    <s v="SIN AVANCE"/>
    <e v="#VALUE!"/>
    <e v="#VALUE!"/>
    <s v="ABIERTO"/>
  </r>
  <r>
    <n v="296"/>
    <x v="5"/>
    <x v="16"/>
    <x v="6"/>
    <x v="116"/>
    <s v="Catalina Cardenas Martinez"/>
    <x v="0"/>
    <s v="PMAI-2019-095"/>
    <s v="No aplica"/>
    <s v="Gestión Logística - 2019"/>
    <x v="0"/>
    <s v="No aplica"/>
    <x v="2"/>
    <s v="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
    <s v="Sin informacion"/>
    <s v="Sin informacion"/>
    <s v="No aplica"/>
    <s v="no aplica"/>
    <s v="Sin informacion"/>
    <x v="1"/>
    <x v="1"/>
    <x v="1"/>
    <x v="150"/>
    <m/>
    <s v="SI"/>
    <m/>
    <n v="0"/>
    <s v="SIN AVANCE"/>
    <e v="#VALUE!"/>
    <e v="#VALUE!"/>
    <s v="ABIERTO"/>
  </r>
  <r>
    <n v="297"/>
    <x v="5"/>
    <x v="8"/>
    <x v="18"/>
    <x v="117"/>
    <s v="Stefanny Reina Alvarez"/>
    <x v="0"/>
    <s v="PMAI-2019-096"/>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Sin informacion"/>
    <x v="1"/>
    <x v="0"/>
    <x v="1"/>
    <x v="151"/>
    <m/>
    <s v="NO"/>
    <m/>
    <n v="1"/>
    <s v="CUMPLIMIENTO TOTAL"/>
    <s v="NO APLICA ACCION CERRADA"/>
    <s v="NO APLICA ACCION CERRADA"/>
    <s v="CERRADO"/>
  </r>
  <r>
    <n v="298"/>
    <x v="5"/>
    <x v="8"/>
    <x v="18"/>
    <x v="117"/>
    <s v="Stefanny Reina Alvarez"/>
    <x v="0"/>
    <s v="PMAI-2019-097"/>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Solicitar Concepto a Secretaria de Hacienda y si hay lugar a ello Realizar modificación del procedimiento &quot;PROGRAMACIÓN, APERTURA Y_x000a_LEGALIZACIÓN DE CAJAS MENORES&quot;"/>
    <s v="No aplica"/>
    <s v="no aplica"/>
    <s v="Sin informacion"/>
    <x v="1"/>
    <x v="0"/>
    <x v="1"/>
    <x v="152"/>
    <m/>
    <s v="NO"/>
    <m/>
    <n v="0"/>
    <s v="SIN AVANCE"/>
    <e v="#VALUE!"/>
    <e v="#VALUE!"/>
    <s v="ABIERTO"/>
  </r>
  <r>
    <n v="299"/>
    <x v="5"/>
    <x v="12"/>
    <x v="8"/>
    <x v="126"/>
    <s v="Angel Martínez"/>
    <x v="0"/>
    <s v="PMAI-2019-098"/>
    <s v="No aplica"/>
    <s v="Auditoría Regular Proceso Gestión Documental - 2018"/>
    <x v="0"/>
    <s v="No aplica"/>
    <x v="2"/>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d v="2019-06-01T00:00:00"/>
    <x v="23"/>
    <x v="0"/>
    <x v="0"/>
    <x v="153"/>
    <m/>
    <s v="NO"/>
    <s v="Actividad al 100%_x000a_No aplica"/>
    <n v="1"/>
    <s v="CUMPLIMIENTO TOTAL"/>
    <s v="NO APLICA ACCION CERRADA"/>
    <s v="NO APLICA ACCION CERRADA"/>
    <s v="CERRADO"/>
  </r>
  <r>
    <n v="300"/>
    <x v="5"/>
    <x v="12"/>
    <x v="8"/>
    <x v="126"/>
    <s v="Angel Martínez"/>
    <x v="0"/>
    <s v="PMAI-2019-099"/>
    <s v="No aplica"/>
    <s v="Auditoría Regular Proceso Gestión Documental - 2018"/>
    <x v="0"/>
    <s v="No aplica"/>
    <x v="2"/>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d v="2019-06-01T00:00:00"/>
    <x v="23"/>
    <x v="0"/>
    <x v="0"/>
    <x v="154"/>
    <m/>
    <s v="NO"/>
    <m/>
    <n v="0"/>
    <s v="SIN AVANCE"/>
    <n v="-205"/>
    <s v="VENCIDO"/>
    <s v="ABIERTO"/>
  </r>
  <r>
    <n v="301"/>
    <x v="5"/>
    <x v="12"/>
    <x v="8"/>
    <x v="100"/>
    <s v="Angel Martínez"/>
    <x v="0"/>
    <s v="PMAI-2019-100"/>
    <s v="No aplica"/>
    <s v="Auditoría Regular Proceso Gestión Documental - 2018"/>
    <x v="0"/>
    <s v="No aplica"/>
    <x v="2"/>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d v="2019-06-01T00:00:00"/>
    <x v="23"/>
    <x v="0"/>
    <x v="0"/>
    <x v="155"/>
    <m/>
    <s v="NO"/>
    <m/>
    <n v="0"/>
    <s v="SIN AVANCE"/>
    <n v="-205"/>
    <s v="VENCIDO"/>
    <s v="ABIERTO"/>
  </r>
  <r>
    <n v="302"/>
    <x v="5"/>
    <x v="12"/>
    <x v="21"/>
    <x v="108"/>
    <s v="Angel Martínez"/>
    <x v="0"/>
    <s v="PMAI-2019-101"/>
    <s v="No aplica"/>
    <s v="Auditoría Regular Proceso Gestión Documental - 2018"/>
    <x v="0"/>
    <s v="No aplica"/>
    <x v="2"/>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d v="2019-06-01T00:00:00"/>
    <x v="23"/>
    <x v="0"/>
    <x v="0"/>
    <x v="156"/>
    <m/>
    <s v="NO"/>
    <m/>
    <n v="0"/>
    <s v="SIN AVANCE"/>
    <n v="-205"/>
    <s v="VENCIDO"/>
    <s v="ABIERTO"/>
  </r>
  <r>
    <n v="303"/>
    <x v="5"/>
    <x v="12"/>
    <x v="8"/>
    <x v="127"/>
    <s v="Angel Martínez"/>
    <x v="0"/>
    <s v="PMAI-2019-102"/>
    <s v="No aplica"/>
    <s v="Auditoría Regular Proceso Gestión Documental - 2018"/>
    <x v="0"/>
    <s v="No aplica"/>
    <x v="2"/>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d v="2019-06-01T00:00:00"/>
    <x v="23"/>
    <x v="0"/>
    <x v="0"/>
    <x v="157"/>
    <m/>
    <s v="NO"/>
    <s v="Actividad al 100%_x000a_No aplica"/>
    <n v="1"/>
    <s v="CUMPLIMIENTO TOTAL"/>
    <s v="NO APLICA ACCION CERRADA"/>
    <s v="NO APLICA ACCION CERRADA"/>
    <s v="CERRADO"/>
  </r>
  <r>
    <n v="304"/>
    <x v="5"/>
    <x v="12"/>
    <x v="13"/>
    <x v="25"/>
    <s v="Angel Martínez"/>
    <x v="0"/>
    <s v="PMAI-2019-103"/>
    <s v="No aplica"/>
    <s v="Auditoría Regular Proceso Gestión Documental - 2018"/>
    <x v="0"/>
    <s v="No aplica"/>
    <x v="2"/>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9-06-01T00:00:00"/>
    <x v="23"/>
    <x v="0"/>
    <x v="0"/>
    <x v="158"/>
    <m/>
    <s v="NO"/>
    <s v="Actividad al 100%_x000a_No aplica"/>
    <n v="1"/>
    <s v="CUMPLIMIENTO TOTAL"/>
    <s v="NO APLICA ACCION CERRADA"/>
    <s v="NO APLICA ACCION CERRADA"/>
    <s v="CERRADO"/>
  </r>
  <r>
    <n v="305"/>
    <x v="5"/>
    <x v="25"/>
    <x v="5"/>
    <x v="128"/>
    <s v="Stefanny Reina Alvarez"/>
    <x v="0"/>
    <s v="PMAI-2019-104"/>
    <s v="No aplica"/>
    <s v="Visita Unidad Administrativa Especial  de Servicios Públicos (UAESP) vigencia 2019"/>
    <x v="0"/>
    <s v="No aplica"/>
    <x v="2"/>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Sin informacion"/>
    <x v="1"/>
    <x v="0"/>
    <x v="1"/>
    <x v="159"/>
    <m/>
    <s v="SI"/>
    <m/>
    <n v="0"/>
    <s v="SIN AVANCE"/>
    <e v="#VALUE!"/>
    <e v="#VALUE!"/>
    <s v="ABIERTO"/>
  </r>
  <r>
    <n v="306"/>
    <x v="5"/>
    <x v="25"/>
    <x v="14"/>
    <x v="129"/>
    <s v="Stefanny Reina Alvarez"/>
    <x v="0"/>
    <s v="PMAI-2019-105"/>
    <s v="No aplica"/>
    <s v="Visita Unidad Administrativa Especial  de Servicios Públicos (UAESP) vigencia 2020"/>
    <x v="0"/>
    <s v="No aplica"/>
    <x v="2"/>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Sin informacion"/>
    <x v="1"/>
    <x v="0"/>
    <x v="1"/>
    <x v="159"/>
    <m/>
    <s v="SI"/>
    <m/>
    <n v="0"/>
    <s v="SIN AVANCE"/>
    <e v="#VALUE!"/>
    <e v="#VALUE!"/>
    <s v="ABIERTO"/>
  </r>
  <r>
    <n v="307"/>
    <x v="5"/>
    <x v="25"/>
    <x v="5"/>
    <x v="122"/>
    <s v="Stefanny Reina Alvarez"/>
    <x v="0"/>
    <s v="PMAI-2019-106"/>
    <s v="No aplica"/>
    <s v="Visita Unidad Administrativa Especial  de Servicios Públicos (UAESP) vigencia 2021"/>
    <x v="0"/>
    <s v="No aplica"/>
    <x v="2"/>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Sin informacion"/>
    <x v="1"/>
    <x v="0"/>
    <x v="1"/>
    <x v="159"/>
    <m/>
    <s v="SI"/>
    <m/>
    <n v="0"/>
    <s v="SIN AVANCE"/>
    <e v="#VALUE!"/>
    <e v="#VALUE!"/>
    <s v="ABIERTO"/>
  </r>
  <r>
    <n v="308"/>
    <x v="5"/>
    <x v="25"/>
    <x v="5"/>
    <x v="130"/>
    <s v="Stefanny Reina Alvarez"/>
    <x v="0"/>
    <s v="PMAI-2019-107"/>
    <s v="No aplica"/>
    <s v="Visita Unidad Administrativa Especial  de Servicios Públicos (UAESP) vigencia 2022"/>
    <x v="0"/>
    <s v="No aplica"/>
    <x v="2"/>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Sin informacion"/>
    <x v="1"/>
    <x v="0"/>
    <x v="1"/>
    <x v="159"/>
    <m/>
    <s v="SI"/>
    <m/>
    <n v="0"/>
    <s v="SIN AVANCE"/>
    <e v="#VALUE!"/>
    <e v="#VALUE!"/>
    <s v="ABIERTO"/>
  </r>
  <r>
    <n v="309"/>
    <x v="5"/>
    <x v="25"/>
    <x v="5"/>
    <x v="130"/>
    <s v="Stefanny Reina Alvarez"/>
    <x v="0"/>
    <s v="PMAI-2019-108"/>
    <s v="No aplica"/>
    <s v="Visita Unidad Administrativa Especial  de Servicios Públicos (UAESP) vigencia 2023"/>
    <x v="0"/>
    <s v="No aplica"/>
    <x v="2"/>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Sin informacion"/>
    <x v="1"/>
    <x v="0"/>
    <x v="1"/>
    <x v="159"/>
    <m/>
    <s v="SI"/>
    <m/>
    <n v="0"/>
    <s v="SIN AVANCE"/>
    <e v="#VALUE!"/>
    <e v="#VALUE!"/>
    <s v="ABIERTO"/>
  </r>
  <r>
    <n v="310"/>
    <x v="5"/>
    <x v="25"/>
    <x v="2"/>
    <x v="3"/>
    <s v="Stefanny Reina Alvarez"/>
    <x v="0"/>
    <s v="PMAI-2019-109"/>
    <s v="No aplica"/>
    <s v="Visita Unidad Administrativa Especial  de Servicios Públicos (UAESP) vigencia 2024"/>
    <x v="0"/>
    <s v="No aplica"/>
    <x v="2"/>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Sin informacion"/>
    <x v="1"/>
    <x v="0"/>
    <x v="1"/>
    <x v="159"/>
    <m/>
    <s v="SI"/>
    <m/>
    <n v="0"/>
    <s v="SIN AVANCE"/>
    <e v="#VALUE!"/>
    <e v="#VALUE!"/>
    <s v="ABIERTO"/>
  </r>
  <r>
    <n v="311"/>
    <x v="5"/>
    <x v="23"/>
    <x v="7"/>
    <x v="31"/>
    <s v="Stefanny Reina Alvarez"/>
    <x v="0"/>
    <s v="PMAI-2019-110"/>
    <s v="No aplica"/>
    <s v="Auditoría interna de seguimiento al proceso atención al ciudadano vigencia 1 de julio 2018 al 30 de junio de 2019"/>
    <x v="0"/>
    <s v="No aplica"/>
    <x v="2"/>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d v="2020-01-20T00:00:00"/>
    <x v="24"/>
    <x v="0"/>
    <x v="0"/>
    <x v="160"/>
    <m/>
    <s v="NO"/>
    <m/>
    <n v="0"/>
    <s v="SIN AVANCE"/>
    <n v="41"/>
    <s v="CON TIEMPO"/>
    <s v="ABIERTO"/>
  </r>
  <r>
    <n v="312"/>
    <x v="5"/>
    <x v="23"/>
    <x v="3"/>
    <x v="131"/>
    <s v="Stefanny Reina Alvarez"/>
    <x v="0"/>
    <s v="PMAI-2019-111"/>
    <s v="No aplica"/>
    <s v="Auditoría interna de seguimiento al proceso atención al ciudadano vigencia 1 de julio 2018 al 30 de junio de 2020"/>
    <x v="0"/>
    <s v="No aplica"/>
    <x v="2"/>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d v="2020-01-20T00:00:00"/>
    <x v="24"/>
    <x v="0"/>
    <x v="0"/>
    <x v="161"/>
    <m/>
    <s v="NO"/>
    <m/>
    <n v="1"/>
    <s v="CUMPLIMIENTO TOTAL"/>
    <s v="NO APLICA ACCION CERRADA"/>
    <s v="NO APLICA ACCION CERRADA"/>
    <s v="CERRADO"/>
  </r>
  <r>
    <n v="313"/>
    <x v="5"/>
    <x v="23"/>
    <x v="3"/>
    <x v="132"/>
    <s v="Stefanny Reina Alvarez"/>
    <x v="0"/>
    <s v="PMAI-2019-112"/>
    <s v="No aplica"/>
    <s v="Auditoría interna de seguimiento al proceso atención al ciudadano vigencia 1 de julio 2018 al 30 de junio de 2021"/>
    <x v="0"/>
    <s v="No aplica"/>
    <x v="2"/>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d v="2020-01-20T00:00:00"/>
    <x v="24"/>
    <x v="0"/>
    <x v="1"/>
    <x v="162"/>
    <m/>
    <s v="NO"/>
    <m/>
    <n v="0"/>
    <s v="SIN AVANCE"/>
    <n v="41"/>
    <s v="CON TIEMPO"/>
    <s v="ABIERTO"/>
  </r>
  <r>
    <n v="314"/>
    <x v="5"/>
    <x v="23"/>
    <x v="3"/>
    <x v="133"/>
    <s v="Stefanny Reina Alvarez"/>
    <x v="0"/>
    <s v="PMAI-2019-113"/>
    <s v="No aplica"/>
    <s v="Auditoría interna de seguimiento al proceso atención al ciudadano vigencia 1 de julio 2018 al 30 de junio de 2022"/>
    <x v="0"/>
    <s v="No aplica"/>
    <x v="2"/>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d v="2020-01-20T00:00:00"/>
    <x v="24"/>
    <x v="0"/>
    <x v="1"/>
    <x v="163"/>
    <m/>
    <s v="NO"/>
    <m/>
    <n v="0"/>
    <s v="SIN AVANCE"/>
    <n v="41"/>
    <s v="CON TIEMPO"/>
    <s v="ABIERTO"/>
  </r>
  <r>
    <n v="315"/>
    <x v="5"/>
    <x v="23"/>
    <x v="3"/>
    <x v="133"/>
    <s v="Stefanny Reina Alvarez"/>
    <x v="0"/>
    <s v="PMAI-2019-114"/>
    <s v="No aplica"/>
    <s v="Auditoría interna de seguimiento al proceso atención al ciudadano vigencia 1 de julio 2018 al 30 de junio de 2023"/>
    <x v="0"/>
    <s v="No aplica"/>
    <x v="2"/>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d v="2020-01-20T00:00:00"/>
    <x v="24"/>
    <x v="0"/>
    <x v="1"/>
    <x v="164"/>
    <m/>
    <s v="NO"/>
    <m/>
    <n v="0"/>
    <s v="SIN AVANCE"/>
    <n v="41"/>
    <s v="CON TIEMPO"/>
    <s v="ABIERTO"/>
  </r>
  <r>
    <n v="316"/>
    <x v="5"/>
    <x v="23"/>
    <x v="3"/>
    <x v="134"/>
    <s v="Stefanny Reina Alvarez"/>
    <x v="0"/>
    <s v="PMAI-2019-115"/>
    <s v="No aplica"/>
    <s v="Auditoría interna de seguimiento al proceso atención al ciudadano vigencia 1 de julio 2018 al 30 de junio de 2024"/>
    <x v="0"/>
    <s v="No aplica"/>
    <x v="2"/>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d v="2020-01-20T00:00:00"/>
    <x v="24"/>
    <x v="0"/>
    <x v="1"/>
    <x v="165"/>
    <m/>
    <s v="NO"/>
    <m/>
    <n v="0"/>
    <s v="SIN AVANCE"/>
    <n v="41"/>
    <s v="CON TIEMPO"/>
    <s v="ABIERTO"/>
  </r>
  <r>
    <n v="317"/>
    <x v="5"/>
    <x v="23"/>
    <x v="21"/>
    <x v="91"/>
    <s v="Stefanny Reina Alvarez"/>
    <x v="0"/>
    <s v="PMAI-2019-116"/>
    <s v="No aplica"/>
    <s v="&quot;Atención a la ciudadania Auditoria interna _x000a_Primer Semestre 2018_x000a_&quot;"/>
    <x v="0"/>
    <s v="No aplica"/>
    <x v="2"/>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Sin informacion"/>
    <x v="1"/>
    <x v="0"/>
    <x v="1"/>
    <x v="166"/>
    <m/>
    <s v="NO"/>
    <m/>
    <n v="0"/>
    <s v="SIN AVANCE"/>
    <e v="#VALUE!"/>
    <e v="#VALUE!"/>
    <s v="ABIERTO"/>
  </r>
  <r>
    <m/>
    <x v="5"/>
    <x v="23"/>
    <x v="3"/>
    <x v="133"/>
    <s v="Stefanny Reina Alvarez"/>
    <x v="0"/>
    <s v="PMAI-2019-117"/>
    <s v="No aplica"/>
    <s v="Atención a la ciudadania Auditoria interna II semestre 2019."/>
    <x v="0"/>
    <s v="No aplica"/>
    <x v="2"/>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Sin informacion"/>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Sin informacion"/>
    <x v="1"/>
    <x v="0"/>
    <x v="1"/>
    <x v="167"/>
    <m/>
    <s v="SI"/>
    <m/>
    <m/>
    <s v="SIN AVANCE"/>
    <e v="#VALUE!"/>
    <e v="#VALUE!"/>
    <s v="ABIERTO"/>
  </r>
  <r>
    <m/>
    <x v="5"/>
    <x v="23"/>
    <x v="7"/>
    <x v="31"/>
    <s v="Stefanny Reina Alvarez"/>
    <x v="0"/>
    <s v="PMAI-2019-118"/>
    <s v="No aplica"/>
    <s v="Atención a la ciudadania Auditoria interna II semestre 2019."/>
    <x v="0"/>
    <s v="No aplica"/>
    <x v="2"/>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Sin informacion"/>
    <s v="Actualizar el formato 003 CONTROL DE REQUERIMIENTOS CIUDADANOS A-ACI-FT-003, incorporando dos columnas en donde se pueda registrar si la petición es trasladada o no y a cual entidad se realiza el traslado."/>
    <s v="No aplica"/>
    <s v="no aplica"/>
    <s v="Sin informacion"/>
    <x v="1"/>
    <x v="0"/>
    <x v="1"/>
    <x v="167"/>
    <m/>
    <s v="SI"/>
    <m/>
    <m/>
    <s v="SIN AVANCE"/>
    <e v="#VALUE!"/>
    <e v="#VALUE!"/>
    <s v="ABIERTO"/>
  </r>
  <r>
    <m/>
    <x v="5"/>
    <x v="23"/>
    <x v="3"/>
    <x v="135"/>
    <s v="Stefanny Reina Alvarez"/>
    <x v="0"/>
    <s v="PMAI-2019-119"/>
    <s v="No aplica"/>
    <s v="Atención a la ciudadania Auditoria interna II semestre 2019."/>
    <x v="0"/>
    <s v="No aplica"/>
    <x v="2"/>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Sin informacion"/>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Sin informacion"/>
    <x v="1"/>
    <x v="0"/>
    <x v="1"/>
    <x v="167"/>
    <m/>
    <s v="SI"/>
    <m/>
    <m/>
    <s v="SIN AVANCE"/>
    <e v="#VALUE!"/>
    <e v="#VALUE!"/>
    <s v="ABIERTO"/>
  </r>
  <r>
    <m/>
    <x v="5"/>
    <x v="23"/>
    <x v="3"/>
    <x v="133"/>
    <s v="Stefanny Reina Alvarez"/>
    <x v="0"/>
    <s v="PMAI-2019-120"/>
    <s v="No aplica"/>
    <s v="Atención a la ciudadania Auditoria interna II semestre 2019."/>
    <x v="0"/>
    <s v="No aplica"/>
    <x v="2"/>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Sin informacion"/>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Sin informacion"/>
    <x v="1"/>
    <x v="0"/>
    <x v="1"/>
    <x v="167"/>
    <m/>
    <s v="SI"/>
    <m/>
    <m/>
    <s v="SIN AVANCE"/>
    <e v="#VALUE!"/>
    <e v="#VALUE!"/>
    <s v="ABIERTO"/>
  </r>
  <r>
    <m/>
    <x v="5"/>
    <x v="23"/>
    <x v="21"/>
    <x v="91"/>
    <s v="Stefanny Reina Alvarez"/>
    <x v="0"/>
    <s v="PMAI-2019-121"/>
    <s v="No aplica"/>
    <s v="Atención a la ciudadania Auditoria interna II semestre 2019."/>
    <x v="0"/>
    <s v="No aplica"/>
    <x v="2"/>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Sin informacion"/>
    <s v="Con el fin de brindar acceso a la ciudadanía en condiciones de discapacidad se realizarán ajustes razonables en los puntos de atención de la entidad. Esto teniendo en cuenta las necesidades de la población objetivo a atender. "/>
    <s v="No aplica"/>
    <s v="no aplica"/>
    <s v="Sin informacion"/>
    <x v="1"/>
    <x v="0"/>
    <x v="1"/>
    <x v="167"/>
    <m/>
    <s v="SI"/>
    <m/>
    <m/>
    <s v="SIN AVANCE"/>
    <e v="#VALUE!"/>
    <e v="#VALUE!"/>
    <s v="ABIERTO"/>
  </r>
  <r>
    <m/>
    <x v="5"/>
    <x v="23"/>
    <x v="7"/>
    <x v="31"/>
    <s v="Stefanny Reina Alvarez"/>
    <x v="0"/>
    <s v="PMAI-2019-122"/>
    <s v="No aplica"/>
    <s v="Atención a la ciudadania Auditoria interna II semestre 2019."/>
    <x v="0"/>
    <s v="No aplica"/>
    <x v="2"/>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Sin informacion"/>
    <s v="*Revisión y actualización de los documentos del proceso del área. "/>
    <s v="No aplica"/>
    <s v="no aplica"/>
    <s v="Sin informacion"/>
    <x v="1"/>
    <x v="0"/>
    <x v="1"/>
    <x v="167"/>
    <m/>
    <s v="SI"/>
    <m/>
    <m/>
    <s v="SIN AVANCE"/>
    <e v="#VALUE!"/>
    <e v="#VALUE!"/>
    <s v="ABIERTO"/>
  </r>
  <r>
    <m/>
    <x v="5"/>
    <x v="26"/>
    <x v="7"/>
    <x v="12"/>
    <s v="Catalina Cardenas Martinez"/>
    <x v="0"/>
    <s v="PMAI-2019-123"/>
    <s v="No aplica"/>
    <s v="Servicios administrativos – transportes y servicios públicos"/>
    <x v="0"/>
    <s v="No aplica"/>
    <x v="2"/>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Sin informacion"/>
    <s v="Crear el procedimiento &quot;asignación de vehículos&quot; y el formato de &quot;asignación vehícular&quot;"/>
    <s v="No aplica"/>
    <s v="no aplica"/>
    <s v="Sin informacion"/>
    <x v="1"/>
    <x v="0"/>
    <x v="1"/>
    <x v="122"/>
    <m/>
    <s v="SI"/>
    <m/>
    <m/>
    <s v="SIN AVANCE"/>
    <e v="#VALUE!"/>
    <e v="#VALUE!"/>
    <s v="ABIERTO"/>
  </r>
  <r>
    <m/>
    <x v="5"/>
    <x v="26"/>
    <x v="7"/>
    <x v="31"/>
    <s v="Catalina Cardenas Martinez"/>
    <x v="0"/>
    <s v="PMAI-2019-124"/>
    <s v="No aplica"/>
    <s v="Servicios administrativos – transportes y servicios públicos"/>
    <x v="0"/>
    <s v="No aplica"/>
    <x v="2"/>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Sin informaci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Sin informacion"/>
    <x v="1"/>
    <x v="0"/>
    <x v="1"/>
    <x v="122"/>
    <m/>
    <s v="SI"/>
    <m/>
    <m/>
    <s v="SIN AVANCE"/>
    <e v="#VALUE!"/>
    <e v="#VALUE!"/>
    <s v="ABIERTO"/>
  </r>
  <r>
    <m/>
    <x v="5"/>
    <x v="26"/>
    <x v="7"/>
    <x v="72"/>
    <s v="Catalina Cardenas Martinez"/>
    <x v="0"/>
    <s v="PMAI-2019-125"/>
    <s v="No aplica"/>
    <s v="Servicios administrativos – transportes y servicios públicos"/>
    <x v="0"/>
    <s v="No aplica"/>
    <x v="2"/>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Sin informacion"/>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Sin informacion"/>
    <x v="1"/>
    <x v="0"/>
    <x v="1"/>
    <x v="122"/>
    <m/>
    <s v="SI"/>
    <m/>
    <m/>
    <s v="SIN AVANCE"/>
    <e v="#VALUE!"/>
    <e v="#VALUE!"/>
    <s v="ABIERTO"/>
  </r>
  <r>
    <m/>
    <x v="5"/>
    <x v="26"/>
    <x v="7"/>
    <x v="31"/>
    <s v="Catalina Cardenas Martinez"/>
    <x v="0"/>
    <s v="PMAI-2019-126"/>
    <s v="No aplica"/>
    <s v="Servicios administrativos – transportes y servicios públicos"/>
    <x v="0"/>
    <s v="No aplica"/>
    <x v="2"/>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Sin informacion"/>
    <s v="Realizar la revisión al procedimiento &quot;CONTROL DE CONSUMO DE COMBUSTIBLE A-SAD-PR-001&quot; y a partir de lo encontrado, ejecutar  los ajustes o acciones pertinentes con el fin de garantizar su efectivdad."/>
    <s v="No aplica"/>
    <s v="no aplica"/>
    <s v="Sin informacion"/>
    <x v="1"/>
    <x v="0"/>
    <x v="1"/>
    <x v="122"/>
    <m/>
    <s v="SI"/>
    <m/>
    <m/>
    <s v="SIN AVANCE"/>
    <e v="#VALUE!"/>
    <e v="#VALUE!"/>
    <s v="ABIERTO"/>
  </r>
  <r>
    <m/>
    <x v="5"/>
    <x v="26"/>
    <x v="7"/>
    <x v="31"/>
    <s v="Catalina Cardenas Martinez"/>
    <x v="0"/>
    <s v="PMAI-2019-127"/>
    <s v="No aplica"/>
    <s v="Servicios administrativos – transportes y servicios públicos"/>
    <x v="0"/>
    <s v="No aplica"/>
    <x v="2"/>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Sin informacion"/>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Sin informacion"/>
    <x v="1"/>
    <x v="0"/>
    <x v="1"/>
    <x v="122"/>
    <m/>
    <s v="SI"/>
    <m/>
    <m/>
    <s v="SIN AVANCE"/>
    <e v="#VALUE!"/>
    <e v="#VALUE!"/>
    <s v="ABIERTO"/>
  </r>
  <r>
    <n v="318"/>
    <x v="5"/>
    <x v="12"/>
    <x v="8"/>
    <x v="13"/>
    <s v="Angel Martínez"/>
    <x v="4"/>
    <s v="PMA-2019-001"/>
    <s v="No aplica"/>
    <s v="Dirección Distrital de Archivo de Bogotá - Visita de seguimiento al cumplimiento de la normatividad archivística  - 2019"/>
    <x v="0"/>
    <s v="No aplica"/>
    <x v="2"/>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d v="2018-05-04T00:00:00"/>
    <x v="25"/>
    <x v="0"/>
    <x v="0"/>
    <x v="168"/>
    <m/>
    <s v="NO"/>
    <s v="Actividad al 100%_x000a_No aplica"/>
    <n v="1"/>
    <s v="CUMPLIMIENTO TOTAL"/>
    <s v="NO APLICA ACCION CERRADA"/>
    <s v="NO APLICA ACCION CERRADA"/>
    <s v="CERRADO"/>
  </r>
  <r>
    <n v="319"/>
    <x v="5"/>
    <x v="12"/>
    <x v="8"/>
    <x v="127"/>
    <s v="Angel Martínez"/>
    <x v="4"/>
    <s v="PMA-2019-002"/>
    <s v="No aplica"/>
    <s v="Dirección Distrital de Archivo de Bogotá - Visita de seguimiento al cumplimiento de la normatividad archivística  - 2019"/>
    <x v="0"/>
    <s v="No aplica"/>
    <x v="2"/>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d v="2018-05-04T00:00:00"/>
    <x v="25"/>
    <x v="0"/>
    <x v="0"/>
    <x v="169"/>
    <m/>
    <s v="NO"/>
    <s v="Actividad al 100%_x000a_No aplica"/>
    <n v="1"/>
    <s v="CUMPLIMIENTO TOTAL"/>
    <s v="NO APLICA ACCION CERRADA"/>
    <s v="NO APLICA ACCION CERRADA"/>
    <s v="CERRADO"/>
  </r>
  <r>
    <n v="320"/>
    <x v="5"/>
    <x v="12"/>
    <x v="8"/>
    <x v="100"/>
    <s v="Angel Martínez"/>
    <x v="4"/>
    <s v="PMA-2019-003"/>
    <s v="No aplica"/>
    <s v="Dirección Distrital de Archivo de Bogotá - Visita de seguimiento al cumplimiento de la normatividad archivística  - 2019"/>
    <x v="0"/>
    <s v="No aplica"/>
    <x v="2"/>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d v="2018-05-04T00:00:00"/>
    <x v="25"/>
    <x v="0"/>
    <x v="0"/>
    <x v="170"/>
    <m/>
    <s v="SI"/>
    <m/>
    <n v="0"/>
    <s v="SIN AVANCE"/>
    <n v="-597"/>
    <s v="VENCIDO"/>
    <s v="ABIERTO"/>
  </r>
  <r>
    <n v="321"/>
    <x v="5"/>
    <x v="12"/>
    <x v="8"/>
    <x v="136"/>
    <s v="Angel Martínez"/>
    <x v="4"/>
    <s v="PMA-2019-004"/>
    <s v="No aplica"/>
    <s v="Dirección Distrital de Archivo de Bogotá - Visita de seguimiento al cumplimiento de la normatividad archivística  - 2019"/>
    <x v="0"/>
    <s v="No aplica"/>
    <x v="2"/>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d v="2018-05-04T00:00:00"/>
    <x v="25"/>
    <x v="0"/>
    <x v="0"/>
    <x v="171"/>
    <m/>
    <s v="NO"/>
    <s v="Actividad al 100%_x000a_No aplica"/>
    <n v="1"/>
    <s v="CUMPLIMIENTO TOTAL"/>
    <s v="NO APLICA ACCION CERRADA"/>
    <s v="NO APLICA ACCION CERRADA"/>
    <s v="CERRADO"/>
  </r>
  <r>
    <n v="322"/>
    <x v="5"/>
    <x v="12"/>
    <x v="8"/>
    <x v="127"/>
    <s v="Angel Martínez"/>
    <x v="4"/>
    <s v="PMA-2019-005"/>
    <s v="No aplica"/>
    <s v="Dirección Distrital de Archivo de Bogotá - Visita de seguimiento al cumplimiento de la normatividad archivística  - 2019"/>
    <x v="0"/>
    <s v="No aplica"/>
    <x v="2"/>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d v="2018-05-04T00:00:00"/>
    <x v="25"/>
    <x v="0"/>
    <x v="0"/>
    <x v="172"/>
    <m/>
    <s v="NO"/>
    <s v="Actividad al 100%_x000a_No aplica"/>
    <n v="1"/>
    <s v="CUMPLIMIENTO TOTAL"/>
    <s v="NO APLICA ACCION CERRADA"/>
    <s v="NO APLICA ACCION CERRADA"/>
    <s v="CERRADO"/>
  </r>
  <r>
    <n v="323"/>
    <x v="5"/>
    <x v="12"/>
    <x v="8"/>
    <x v="127"/>
    <s v="Angel Martínez"/>
    <x v="4"/>
    <s v="PMA-2019-006"/>
    <s v="No aplica"/>
    <s v="Dirección Distrital de Archivo de Bogotá - Visita de seguimiento al cumplimiento de la normatividad archivística  - 2019"/>
    <x v="0"/>
    <s v="No aplica"/>
    <x v="2"/>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d v="2018-05-04T00:00:00"/>
    <x v="25"/>
    <x v="0"/>
    <x v="0"/>
    <x v="173"/>
    <m/>
    <s v="SI"/>
    <m/>
    <n v="0"/>
    <s v="SIN AVANCE"/>
    <n v="-597"/>
    <s v="VENCIDO"/>
    <s v="ABIERTO"/>
  </r>
  <r>
    <n v="324"/>
    <x v="5"/>
    <x v="12"/>
    <x v="8"/>
    <x v="127"/>
    <s v="Angel Martínez"/>
    <x v="4"/>
    <s v="PMA-2019-007"/>
    <s v="No aplica"/>
    <s v="Dirección Distrital de Archivo de Bogotá - Visita de seguimiento al cumplimiento de la normatividad archivística  - 2019"/>
    <x v="0"/>
    <s v="No aplica"/>
    <x v="2"/>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d v="2018-05-04T00:00:00"/>
    <x v="25"/>
    <x v="0"/>
    <x v="0"/>
    <x v="174"/>
    <m/>
    <s v="SI"/>
    <m/>
    <n v="0"/>
    <s v="SIN AVANCE"/>
    <n v="-597"/>
    <s v="VENCIDO"/>
    <s v="ABIERTO"/>
  </r>
  <r>
    <n v="325"/>
    <x v="5"/>
    <x v="12"/>
    <x v="8"/>
    <x v="100"/>
    <s v="Angel Martínez"/>
    <x v="4"/>
    <s v="PMA-2019-008"/>
    <s v="No aplica"/>
    <s v="Dirección Distrital de Archivo de Bogotá - Visita de seguimiento al cumplimiento de la normatividad archivística  - 2019"/>
    <x v="0"/>
    <s v="No aplica"/>
    <x v="2"/>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5"/>
    <m/>
    <s v="SI"/>
    <m/>
    <n v="0"/>
    <s v="SIN AVANCE"/>
    <n v="-597"/>
    <s v="VENCIDO"/>
    <s v="ABIERTO"/>
  </r>
  <r>
    <n v="326"/>
    <x v="5"/>
    <x v="12"/>
    <x v="8"/>
    <x v="100"/>
    <s v="Angel Martínez"/>
    <x v="4"/>
    <s v="PMA-2019-009"/>
    <s v="No aplica"/>
    <s v="Dirección Distrital de Archivo de Bogotá - Visita de seguimiento al cumplimiento de la normatividad archivística  - 2019"/>
    <x v="0"/>
    <s v="No aplica"/>
    <x v="2"/>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6"/>
    <m/>
    <s v="SI"/>
    <m/>
    <n v="0"/>
    <s v="SIN AVANCE"/>
    <n v="-597"/>
    <s v="VENCIDO"/>
    <s v="ABIERTO"/>
  </r>
  <r>
    <n v="327"/>
    <x v="5"/>
    <x v="12"/>
    <x v="8"/>
    <x v="100"/>
    <s v="Angel Martínez"/>
    <x v="4"/>
    <s v="PMA-2019-010"/>
    <s v="No aplica"/>
    <s v="Dirección Distrital de Archivo de Bogotá - Visita de seguimiento al cumplimiento de la normatividad archivística  - 2019"/>
    <x v="0"/>
    <s v="No aplica"/>
    <x v="2"/>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d v="2018-05-04T00:00:00"/>
    <x v="25"/>
    <x v="0"/>
    <x v="1"/>
    <x v="177"/>
    <m/>
    <s v="SI"/>
    <m/>
    <n v="0"/>
    <s v="SIN AVANCE"/>
    <n v="-597"/>
    <s v="VENCIDO"/>
    <s v="ABIERTO"/>
  </r>
  <r>
    <n v="328"/>
    <x v="5"/>
    <x v="12"/>
    <x v="8"/>
    <x v="136"/>
    <s v="Angel Martínez"/>
    <x v="4"/>
    <s v="PMA-2019-011"/>
    <s v="No aplica"/>
    <s v="Dirección Distrital de Archivo de Bogotá - Visita de seguimiento al cumplimiento de la normatividad archivística  - 2019"/>
    <x v="0"/>
    <s v="No aplica"/>
    <x v="2"/>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8-05-04T00:00:00"/>
    <x v="25"/>
    <x v="0"/>
    <x v="0"/>
    <x v="178"/>
    <m/>
    <s v="NO"/>
    <s v="Actividad al 100%_x000a_No aplica"/>
    <n v="1"/>
    <s v="CUMPLIMIENTO TOTAL"/>
    <s v="NO APLICA ACCION CERRADA"/>
    <s v="NO APLICA ACCION CERRADA"/>
    <s v="CERRADO"/>
  </r>
  <r>
    <n v="329"/>
    <x v="5"/>
    <x v="12"/>
    <x v="8"/>
    <x v="136"/>
    <s v="Angel Martínez"/>
    <x v="4"/>
    <s v="PMA-2019-012"/>
    <s v="No aplica"/>
    <s v="Dirección Distrital de Archivo de Bogotá - Visita de seguimiento al cumplimiento de la normatividad archivística  - 2019"/>
    <x v="0"/>
    <s v="No aplica"/>
    <x v="2"/>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0"/>
    <x v="5"/>
    <x v="12"/>
    <x v="8"/>
    <x v="136"/>
    <s v="Angel Martínez"/>
    <x v="4"/>
    <s v="PMA-2019-013"/>
    <s v="No aplica"/>
    <s v="Dirección Distrital de Archivo de Bogotá - Visita de seguimiento al cumplimiento de la normatividad archivística  - 2019"/>
    <x v="0"/>
    <s v="No aplica"/>
    <x v="2"/>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1"/>
    <x v="5"/>
    <x v="12"/>
    <x v="8"/>
    <x v="137"/>
    <s v="Angel Martínez"/>
    <x v="4"/>
    <s v="PMA-2019-014"/>
    <s v="No aplica"/>
    <s v="Dirección Distrital de Archivo de Bogotá - Visita de seguimiento al cumplimiento de la normatividad archivística  - 2019"/>
    <x v="0"/>
    <s v="No aplica"/>
    <x v="2"/>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80"/>
    <m/>
    <s v="NO"/>
    <s v="Actividad al 100%_x000a_No aplica"/>
    <n v="1"/>
    <s v="CUMPLIMIENTO TOTAL"/>
    <s v="NO APLICA ACCION CERRADA"/>
    <s v="NO APLICA ACCION CERRADA"/>
    <s v="CERRADO"/>
  </r>
  <r>
    <n v="332"/>
    <x v="51"/>
    <x v="27"/>
    <x v="17"/>
    <x v="138"/>
    <s v="Yuli Cristel Peña Arboleda"/>
    <x v="1"/>
    <s v="PMCB-2020-001"/>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Informe desarrollado "/>
    <d v="2020-05-15T00:00:00"/>
    <x v="26"/>
    <x v="0"/>
    <x v="0"/>
    <x v="70"/>
    <d v="2020-12-31T00:00:00"/>
    <s v="SI"/>
    <s v="Pendiente envio de seguimiento"/>
    <n v="0"/>
    <s v="SIN AVANCE"/>
    <n v="9"/>
    <s v="CON TIEMPO"/>
    <s v="ABIERTO"/>
  </r>
  <r>
    <n v="333"/>
    <x v="0"/>
    <x v="27"/>
    <x v="17"/>
    <x v="138"/>
    <s v="Yuli Cristel Peña Arboleda"/>
    <x v="1"/>
    <s v="PMCB-2020-002"/>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Documento ajustado _x000a_"/>
    <d v="2020-05-15T00:00:00"/>
    <x v="26"/>
    <x v="0"/>
    <x v="0"/>
    <x v="70"/>
    <d v="2020-12-31T00:00:00"/>
    <s v="SI"/>
    <s v="Pendiente envio de seguimiento"/>
    <n v="0"/>
    <s v="SIN AVANCE"/>
    <n v="9"/>
    <s v="CON TIEMPO"/>
    <s v="ABIERTO"/>
  </r>
  <r>
    <n v="334"/>
    <x v="0"/>
    <x v="27"/>
    <x v="17"/>
    <x v="138"/>
    <s v="Yuli Cristel Peña Arboleda"/>
    <x v="1"/>
    <s v="PMCB-2020-003"/>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Actas de reuniones realizadas / Reuniones programadas (12)*100"/>
    <d v="2020-05-15T00:00:00"/>
    <x v="27"/>
    <x v="0"/>
    <x v="0"/>
    <x v="70"/>
    <d v="2020-12-31T00:00:00"/>
    <s v="SI"/>
    <s v="Pendiente envio de seguimiento"/>
    <n v="0"/>
    <s v="SIN AVANCE"/>
    <n v="125"/>
    <s v="CON TIEMPO"/>
    <s v="ABIERTO"/>
  </r>
  <r>
    <n v="335"/>
    <x v="0"/>
    <x v="28"/>
    <x v="17"/>
    <x v="138"/>
    <s v="Yuli Cristel Peña Arboleda"/>
    <x v="1"/>
    <s v="PMCB-2020-004"/>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de documentos revisados / No. de documentos a revisar*100"/>
    <d v="2020-05-15T00:00:00"/>
    <x v="28"/>
    <x v="0"/>
    <x v="0"/>
    <x v="181"/>
    <d v="2020-12-31T00:00:00"/>
    <s v="NO"/>
    <m/>
    <n v="1"/>
    <s v="CUMPLIMIENTO TOTAL"/>
    <s v="NO APLICA ACCION CERRADA"/>
    <s v="NO APLICA ACCION CERRADA"/>
    <s v="CERRADO"/>
  </r>
  <r>
    <n v="336"/>
    <x v="0"/>
    <x v="28"/>
    <x v="17"/>
    <x v="138"/>
    <s v="Yuli Cristel Peña Arboleda"/>
    <x v="1"/>
    <s v="PMCB-2020-005"/>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de documentos actualizados con puntos de control identificados y establecidos / No. de documentos que requieren la actualización"/>
    <d v="2020-05-15T00:00:00"/>
    <x v="29"/>
    <x v="0"/>
    <x v="0"/>
    <x v="70"/>
    <d v="2020-12-31T00:00:00"/>
    <s v="SI"/>
    <s v="Pendiente envio de seguimiento"/>
    <n v="0"/>
    <s v="SIN AVANCE"/>
    <n v="99"/>
    <s v="CON TIEMPO"/>
    <s v="ABIERTO"/>
  </r>
  <r>
    <n v="337"/>
    <x v="52"/>
    <x v="29"/>
    <x v="17"/>
    <x v="138"/>
    <s v="Yuli Cristel Peña Arboleda"/>
    <x v="1"/>
    <s v="PMCB-2020-006"/>
    <s v="3.1.2.1"/>
    <n v="96"/>
    <x v="0"/>
    <s v="No aplica"/>
    <x v="3"/>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úmero de informes con revisión del Plan de Mejoramiento / Número de informes Programados(2)*100"/>
    <d v="2020-05-15T00:00:00"/>
    <x v="27"/>
    <x v="0"/>
    <x v="0"/>
    <x v="182"/>
    <d v="2020-12-31T00:00:00"/>
    <s v="NO"/>
    <m/>
    <n v="0.7"/>
    <s v="AVANCE SIGNIFICATIVO"/>
    <n v="125"/>
    <s v="CON TIEMPO"/>
    <s v="ABIERTO"/>
  </r>
  <r>
    <n v="338"/>
    <x v="53"/>
    <x v="14"/>
    <x v="17"/>
    <x v="138"/>
    <s v="Stefanny Reina Alvarez"/>
    <x v="1"/>
    <s v="PMCB-2020-007"/>
    <s v="3.1.2.1"/>
    <n v="96"/>
    <x v="0"/>
    <s v="No aplica"/>
    <x v="3"/>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úmero de seguimientos de ejecucion presupuestal y PAA presentados/No. De Seguimientos programados (3)* 100"/>
    <d v="2020-05-15T00:00:00"/>
    <x v="27"/>
    <x v="0"/>
    <x v="0"/>
    <x v="70"/>
    <d v="2020-12-31T00:00:00"/>
    <s v="SI"/>
    <s v="Pendiente envio de seguimiento"/>
    <n v="0"/>
    <s v="SIN AVANCE"/>
    <n v="125"/>
    <s v="CON TIEMPO"/>
    <s v="ABIERTO"/>
  </r>
  <r>
    <n v="339"/>
    <x v="54"/>
    <x v="1"/>
    <x v="17"/>
    <x v="138"/>
    <s v="Yury  Orjuela Florez"/>
    <x v="1"/>
    <s v="PMCB-2020-008"/>
    <s v="3.1.2.1"/>
    <n v="96"/>
    <x v="0"/>
    <s v="No aplica"/>
    <x v="3"/>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Informes de Gestión semestrales presentados/Informes de Gestión semestrales a presentar  (2)*100"/>
    <d v="2020-05-15T00:00:00"/>
    <x v="27"/>
    <x v="0"/>
    <x v="0"/>
    <x v="183"/>
    <d v="2020-12-31T00:00:00"/>
    <s v="NO"/>
    <m/>
    <n v="0.2"/>
    <s v="AVANCE MINIMO"/>
    <n v="125"/>
    <s v="CON TIEMPO"/>
    <s v="ABIERTO"/>
  </r>
  <r>
    <n v="340"/>
    <x v="55"/>
    <x v="14"/>
    <x v="10"/>
    <x v="113"/>
    <s v="Stefanny Reina Alvarez"/>
    <x v="1"/>
    <s v="PMCB-2020-009"/>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Solicitar, por parte del Subdirector Administrativo y Financiero, un concepto jurídico y archivistico sobre cuales soportes de los expedientes contractuales deben ser físicos y cuales digitales a través de la plataforma secop "/>
    <s v="No aplica"/>
    <s v="Número de conceptos emitidos / Número de conceptos solicitados"/>
    <d v="2020-05-15T00:00:00"/>
    <x v="30"/>
    <x v="0"/>
    <x v="0"/>
    <x v="70"/>
    <d v="2020-12-31T00:00:00"/>
    <s v="SI"/>
    <s v="Pendiente envio de seguimiento"/>
    <n v="0"/>
    <s v="SIN AVANCE"/>
    <n v="-144"/>
    <s v="VENCIDO"/>
    <s v="ABIERTO"/>
  </r>
  <r>
    <n v="341"/>
    <x v="56"/>
    <x v="12"/>
    <x v="10"/>
    <x v="113"/>
    <s v="Angel Martínez"/>
    <x v="1"/>
    <s v="PMCB-2020-010"/>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Revisión y ajuste de los expedientes contractuales de procesos vigentes de la Subdirección Administrativa y Financiera de acuerdo con los conceptos emitidos por la Oficina Asesora Jurídica y el Área de Gestión Documental"/>
    <s v="No aplica"/>
    <s v="Número de expedientes contractuales de la STAF verificados/ Número de expedientes contractuales de la STAF vigentes o en ejecución"/>
    <d v="2020-05-15T00:00:00"/>
    <x v="27"/>
    <x v="0"/>
    <x v="0"/>
    <x v="70"/>
    <d v="2020-12-31T00:00:00"/>
    <s v="SI"/>
    <s v="Pendiente envio de seguimiento"/>
    <n v="0"/>
    <s v="SIN AVANCE"/>
    <n v="125"/>
    <s v="CON TIEMPO"/>
    <s v="ABIERTO"/>
  </r>
  <r>
    <n v="342"/>
    <x v="57"/>
    <x v="3"/>
    <x v="10"/>
    <x v="62"/>
    <s v="Catalina Cardenas Martinez"/>
    <x v="1"/>
    <s v="PMCB-2020-011"/>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Capacitciones realizadas/ Capacitaciones programadas (2)*100"/>
    <d v="2020-05-15T00:00:00"/>
    <x v="26"/>
    <x v="0"/>
    <x v="0"/>
    <x v="184"/>
    <d v="2020-12-31T00:00:00"/>
    <s v="NO"/>
    <m/>
    <n v="1"/>
    <s v="CUMPLIMIENTO TOTAL"/>
    <s v="NO APLICA ACCION CERRADA"/>
    <s v="NO APLICA ACCION CERRADA"/>
    <s v="CERRADO"/>
  </r>
  <r>
    <n v="343"/>
    <x v="57"/>
    <x v="3"/>
    <x v="10"/>
    <x v="62"/>
    <s v="Catalina Cardenas Martinez"/>
    <x v="1"/>
    <s v="PMCB-2020-012"/>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Tips enviados/cuatro (4) tips programados *100"/>
    <d v="2020-05-15T00:00:00"/>
    <x v="26"/>
    <x v="0"/>
    <x v="0"/>
    <x v="185"/>
    <d v="2020-12-31T00:00:00"/>
    <s v="NO"/>
    <m/>
    <n v="1"/>
    <s v="CUMPLIMIENTO TOTAL"/>
    <s v="NO APLICA ACCION CERRADA"/>
    <s v="NO APLICA ACCION CERRADA"/>
    <s v="CERRADO"/>
  </r>
  <r>
    <n v="344"/>
    <x v="58"/>
    <x v="19"/>
    <x v="6"/>
    <x v="139"/>
    <s v="Angel Martínez"/>
    <x v="1"/>
    <s v="PMCB-2020-013"/>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Número de procedimientos que requieren actualización *100"/>
    <d v="2020-05-15T00:00:00"/>
    <x v="31"/>
    <x v="0"/>
    <x v="0"/>
    <x v="70"/>
    <d v="2020-12-31T00:00:00"/>
    <s v="SI"/>
    <s v="Pendiente envio de seguimiento"/>
    <n v="0"/>
    <s v="SIN AVANCE"/>
    <n v="-52"/>
    <s v="VENCIDO"/>
    <s v="ABIERTO"/>
  </r>
  <r>
    <n v="345"/>
    <x v="59"/>
    <x v="19"/>
    <x v="6"/>
    <x v="139"/>
    <s v="Angel Martínez"/>
    <x v="1"/>
    <s v="PMCB-2020-014"/>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úmero de switches instalados / Total de switches a instalar  *100"/>
    <d v="2020-05-15T00:00:00"/>
    <x v="32"/>
    <x v="0"/>
    <x v="0"/>
    <x v="70"/>
    <d v="2020-12-31T00:00:00"/>
    <s v="SI"/>
    <s v="Pendiente envio de seguimiento"/>
    <n v="0"/>
    <s v="SIN AVANCE"/>
    <n v="-82"/>
    <s v="VENCIDO"/>
    <s v="ABIERTO"/>
  </r>
  <r>
    <n v="346"/>
    <x v="58"/>
    <x v="19"/>
    <x v="6"/>
    <x v="139"/>
    <s v="Angel Martínez"/>
    <x v="1"/>
    <s v="PMCB-2020-015"/>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Total de procedimientos que requieren actualización*100"/>
    <d v="2020-05-15T00:00:00"/>
    <x v="31"/>
    <x v="0"/>
    <x v="0"/>
    <x v="70"/>
    <d v="2020-12-31T00:00:00"/>
    <s v="SI"/>
    <s v="Pendiente envio de seguimiento"/>
    <n v="0"/>
    <s v="SIN AVANCE"/>
    <n v="-52"/>
    <s v="VENCIDO"/>
    <s v="ABIERTO"/>
  </r>
  <r>
    <n v="347"/>
    <x v="60"/>
    <x v="16"/>
    <x v="6"/>
    <x v="139"/>
    <s v="Catalina Cardenas Martinez"/>
    <x v="1"/>
    <s v="PMCB-2020-016"/>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úmero de elementos instalados / Número total de elementos adquiridos y registrado en almacen*100"/>
    <d v="2020-05-15T00:00:00"/>
    <x v="32"/>
    <x v="0"/>
    <x v="0"/>
    <x v="70"/>
    <d v="2020-12-31T00:00:00"/>
    <s v="SI"/>
    <s v="Pendiente envio de seguimiento"/>
    <n v="0"/>
    <s v="SIN AVANCE"/>
    <n v="-82"/>
    <s v="VENCIDO"/>
    <s v="ABIERTO"/>
  </r>
  <r>
    <n v="348"/>
    <x v="61"/>
    <x v="10"/>
    <x v="10"/>
    <x v="56"/>
    <s v="Catalina Cardenas Martinez"/>
    <x v="1"/>
    <s v="PMCB-2020-017"/>
    <s v="3.1.3.5"/>
    <n v="96"/>
    <x v="0"/>
    <s v="No aplica"/>
    <x v="3"/>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Documento ajustado"/>
    <d v="2020-05-15T00:00:00"/>
    <x v="26"/>
    <x v="0"/>
    <x v="0"/>
    <x v="70"/>
    <d v="2020-12-31T00:00:00"/>
    <s v="SI"/>
    <s v="Pendiente envio de seguimiento"/>
    <n v="0"/>
    <s v="SIN AVANCE"/>
    <n v="9"/>
    <s v="CON TIEMPO"/>
    <s v="ABIERTO"/>
  </r>
  <r>
    <n v="349"/>
    <x v="62"/>
    <x v="10"/>
    <x v="10"/>
    <x v="113"/>
    <s v="Catalina Cardenas Martinez"/>
    <x v="1"/>
    <s v="PMCB-2020-018"/>
    <s v="3.1.3.6"/>
    <n v="96"/>
    <x v="0"/>
    <s v="No aplica"/>
    <x v="3"/>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Elaboración de formato de control "/>
    <d v="2020-05-15T00:00:00"/>
    <x v="26"/>
    <x v="0"/>
    <x v="0"/>
    <x v="186"/>
    <d v="2020-12-31T00:00:00"/>
    <s v="NO"/>
    <m/>
    <n v="0.5"/>
    <s v="AVANCE PARCIAL"/>
    <n v="9"/>
    <s v="CON TIEMPO"/>
    <s v="ABIERTO"/>
  </r>
  <r>
    <n v="350"/>
    <x v="63"/>
    <x v="20"/>
    <x v="10"/>
    <x v="140"/>
    <s v="Carolina Ardila"/>
    <x v="1"/>
    <s v="PMCB-2020-019"/>
    <s v="3.1.3.7"/>
    <n v="96"/>
    <x v="0"/>
    <s v="No aplica"/>
    <x v="3"/>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úmero de verificaciones realizadas a la base de datos  generadas  por el proveedor/Número total de reportes generados por el proveedor de combustible *100"/>
    <d v="2020-05-15T00:00:00"/>
    <x v="27"/>
    <x v="0"/>
    <x v="0"/>
    <x v="187"/>
    <d v="2020-12-31T00:00:00"/>
    <s v="NO"/>
    <m/>
    <n v="0.5"/>
    <s v="AVANCE PARCIAL"/>
    <n v="125"/>
    <s v="CON TIEMPO"/>
    <s v="ABIERTO"/>
  </r>
  <r>
    <n v="351"/>
    <x v="64"/>
    <x v="6"/>
    <x v="10"/>
    <x v="140"/>
    <m/>
    <x v="1"/>
    <s v="PMCB-2020-020"/>
    <s v="3.1.3.8"/>
    <n v="96"/>
    <x v="0"/>
    <s v="No aplica"/>
    <x v="3"/>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Un (1) Documento creado e implementado "/>
    <d v="2020-05-15T00:00:00"/>
    <x v="27"/>
    <x v="0"/>
    <x v="0"/>
    <x v="188"/>
    <d v="2020-12-31T00:00:00"/>
    <s v="NO"/>
    <m/>
    <n v="0.5"/>
    <s v="AVANCE PARCIAL"/>
    <n v="125"/>
    <s v="CON TIEMPO"/>
    <s v="ABIERTO"/>
  </r>
  <r>
    <n v="352"/>
    <x v="65"/>
    <x v="6"/>
    <x v="10"/>
    <x v="140"/>
    <m/>
    <x v="1"/>
    <s v="PMCB-2020-021"/>
    <s v="3.1.3.8"/>
    <n v="96"/>
    <x v="0"/>
    <s v="No aplica"/>
    <x v="3"/>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Un (1) Formato implementado "/>
    <d v="2020-05-15T00:00:00"/>
    <x v="27"/>
    <x v="0"/>
    <x v="0"/>
    <x v="188"/>
    <d v="2020-12-31T00:00:00"/>
    <s v="NO"/>
    <m/>
    <n v="0.5"/>
    <s v="AVANCE PARCIAL"/>
    <n v="125"/>
    <s v="CON TIEMPO"/>
    <s v="ABIERTO"/>
  </r>
  <r>
    <n v="353"/>
    <x v="66"/>
    <x v="16"/>
    <x v="10"/>
    <x v="113"/>
    <s v="Catalina Cardenas Martinez"/>
    <x v="1"/>
    <s v="PMCB-2020-022"/>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Conciliación realizada"/>
    <d v="2020-05-15T00:00:00"/>
    <x v="26"/>
    <x v="0"/>
    <x v="0"/>
    <x v="70"/>
    <d v="2020-12-31T00:00:00"/>
    <s v="SI"/>
    <s v="Pendiente envio de seguimiento"/>
    <n v="0"/>
    <s v="SIN AVANCE"/>
    <n v="9"/>
    <s v="CON TIEMPO"/>
    <s v="ABIERTO"/>
  </r>
  <r>
    <n v="354"/>
    <x v="67"/>
    <x v="16"/>
    <x v="10"/>
    <x v="113"/>
    <s v="Catalina Cardenas Martinez"/>
    <x v="1"/>
    <s v="PMCB-2020-023"/>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De conciliaciones realizadas / No. Total de conciliaciones programadas *100 "/>
    <d v="2020-05-15T00:00:00"/>
    <x v="26"/>
    <x v="0"/>
    <x v="0"/>
    <x v="70"/>
    <d v="2020-12-31T00:00:00"/>
    <s v="SI"/>
    <s v="Pendiente envio de seguimiento"/>
    <n v="0"/>
    <s v="SIN AVANCE"/>
    <n v="9"/>
    <s v="CON TIEMPO"/>
    <s v="ABIERTO"/>
  </r>
  <r>
    <n v="355"/>
    <x v="68"/>
    <x v="16"/>
    <x v="10"/>
    <x v="113"/>
    <s v="Catalina Cardenas Martinez"/>
    <x v="1"/>
    <s v="PMCB-2020-024"/>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Procedimientos e instructivos ajustados / Procedimientos e instructivo  identificados a ajustar  * 100"/>
    <d v="2020-05-15T00:00:00"/>
    <x v="26"/>
    <x v="0"/>
    <x v="0"/>
    <x v="70"/>
    <d v="2020-12-31T00:00:00"/>
    <s v="SI"/>
    <s v="Pendiente envio de seguimiento"/>
    <n v="0"/>
    <s v="SIN AVANCE"/>
    <n v="9"/>
    <s v="CON TIEMPO"/>
    <s v="ABIERTO"/>
  </r>
  <r>
    <n v="356"/>
    <x v="57"/>
    <x v="3"/>
    <x v="10"/>
    <x v="57"/>
    <s v="Catalina Cardenas Martinez"/>
    <x v="1"/>
    <s v="PMCB-2020-025"/>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Capacitciones realizadas/ Capacitaciones programadas (3) *100"/>
    <d v="2020-05-15T00:00:00"/>
    <x v="27"/>
    <x v="0"/>
    <x v="0"/>
    <x v="189"/>
    <d v="2020-12-31T00:00:00"/>
    <s v="NO"/>
    <m/>
    <n v="0.5"/>
    <s v="AVANCE PARCIAL"/>
    <n v="125"/>
    <s v="CON TIEMPO"/>
    <s v="ABIERTO"/>
  </r>
  <r>
    <n v="357"/>
    <x v="57"/>
    <x v="3"/>
    <x v="10"/>
    <x v="57"/>
    <s v="Catalina Cardenas Martinez"/>
    <x v="1"/>
    <s v="PMCB-2020-026"/>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Envio de alertas al Gerente de proyecto 971/dos(2) alertas proyectadas*100"/>
    <d v="2020-05-15T00:00:00"/>
    <x v="33"/>
    <x v="0"/>
    <x v="0"/>
    <x v="190"/>
    <d v="2020-12-31T00:00:00"/>
    <s v="NO"/>
    <m/>
    <n v="0.7"/>
    <s v="AVANCE SIGNIFICATIVO"/>
    <n v="40"/>
    <s v="CON TIEMPO"/>
    <s v="ABIERTO"/>
  </r>
  <r>
    <n v="358"/>
    <x v="69"/>
    <x v="14"/>
    <x v="18"/>
    <x v="141"/>
    <s v="Stefanny Reina Alvarez"/>
    <x v="1"/>
    <s v="PMCB-2020-027"/>
    <s v="3.3.2.1"/>
    <n v="96"/>
    <x v="0"/>
    <s v="No aplica"/>
    <x v="3"/>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úmero de mesas de trabajo realizadas / Número de mesas de trabajo solicitadas *100"/>
    <d v="2020-05-15T00:00:00"/>
    <x v="34"/>
    <x v="0"/>
    <x v="0"/>
    <x v="191"/>
    <d v="2020-12-31T00:00:00"/>
    <s v="NO"/>
    <m/>
    <n v="1"/>
    <s v="CUMPLIMIENTO TOTAL"/>
    <s v="NO APLICA ACCION CERRADA"/>
    <s v="NO APLICA ACCION CERRADA"/>
    <s v="CERRADO"/>
  </r>
  <r>
    <n v="359"/>
    <x v="69"/>
    <x v="14"/>
    <x v="18"/>
    <x v="141"/>
    <s v="Stefanny Reina Alvarez"/>
    <x v="1"/>
    <s v="PMCB-2020-028"/>
    <s v="3.3.2.1"/>
    <n v="96"/>
    <x v="0"/>
    <s v="No aplica"/>
    <x v="3"/>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0"/>
    <x v="70"/>
    <x v="4"/>
    <x v="18"/>
    <x v="117"/>
    <s v="Stefanny Reina Alvarez"/>
    <x v="1"/>
    <s v="PMCB-2020-029"/>
    <s v="3.3.2.2"/>
    <n v="96"/>
    <x v="0"/>
    <s v="No aplica"/>
    <x v="3"/>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úmero de seguimientos realizados / Número de reembolsos solicitados por el responsables de la caja menor 1 * 100"/>
    <d v="2020-05-15T00:00:00"/>
    <x v="26"/>
    <x v="0"/>
    <x v="0"/>
    <x v="70"/>
    <d v="2020-12-31T00:00:00"/>
    <s v="SI"/>
    <s v="Pendiente envio de seguimiento"/>
    <n v="0"/>
    <s v="SIN AVANCE"/>
    <n v="9"/>
    <s v="CON TIEMPO"/>
    <s v="ABIERTO"/>
  </r>
  <r>
    <n v="361"/>
    <x v="69"/>
    <x v="14"/>
    <x v="18"/>
    <x v="117"/>
    <s v="Stefanny Reina Alvarez"/>
    <x v="1"/>
    <s v="PMCB-2020-030"/>
    <s v="3.3.2.3"/>
    <n v="96"/>
    <x v="0"/>
    <s v="No aplica"/>
    <x v="3"/>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úmero de mesas de trabajo realizadas / Número de mesas de trabajo programadas * 100"/>
    <d v="2020-05-15T00:00:00"/>
    <x v="34"/>
    <x v="0"/>
    <x v="0"/>
    <x v="70"/>
    <d v="2020-12-31T00:00:00"/>
    <s v="SI"/>
    <s v="Pendiente envio de seguimiento"/>
    <n v="0"/>
    <s v="SIN AVANCE"/>
    <n v="-113"/>
    <s v="VENCIDO"/>
    <s v="ABIERTO"/>
  </r>
  <r>
    <n v="362"/>
    <x v="69"/>
    <x v="14"/>
    <x v="18"/>
    <x v="117"/>
    <s v="Stefanny Reina Alvarez"/>
    <x v="1"/>
    <s v="PMCB-2020-031"/>
    <s v="3.3.2.3"/>
    <n v="96"/>
    <x v="0"/>
    <s v="No aplica"/>
    <x v="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3"/>
    <x v="69"/>
    <x v="14"/>
    <x v="18"/>
    <x v="117"/>
    <s v="Stefanny Reina Alvarez"/>
    <x v="1"/>
    <s v="PMCB-2020-032"/>
    <s v="3.3.2.4"/>
    <n v="96"/>
    <x v="0"/>
    <s v="No aplica"/>
    <x v="3"/>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4"/>
    <x v="69"/>
    <x v="14"/>
    <x v="18"/>
    <x v="117"/>
    <s v="Stefanny Reina Alvarez"/>
    <x v="1"/>
    <s v="PMCB-2020-033"/>
    <s v="3.3.2.5"/>
    <n v="96"/>
    <x v="0"/>
    <s v="No aplica"/>
    <x v="3"/>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5"/>
    <x v="71"/>
    <x v="4"/>
    <x v="18"/>
    <x v="48"/>
    <s v="Stefanny Reina Alvarez"/>
    <x v="1"/>
    <s v="PMCB-2020-034"/>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úmero de procedimientos actualizados / Número de procedimientos que requieren de actualización (2) * 100"/>
    <d v="2020-05-15T00:00:00"/>
    <x v="35"/>
    <x v="0"/>
    <x v="0"/>
    <x v="70"/>
    <d v="2020-12-31T00:00:00"/>
    <s v="SI"/>
    <s v="Pendiente envio de seguimiento"/>
    <n v="0"/>
    <s v="SIN AVANCE"/>
    <n v="-21"/>
    <s v="VENCIDO"/>
    <s v="ABIERTO"/>
  </r>
  <r>
    <n v="366"/>
    <x v="72"/>
    <x v="15"/>
    <x v="18"/>
    <x v="48"/>
    <s v="Stefanny Reina Alvarez"/>
    <x v="1"/>
    <s v="PMCB-2020-035"/>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Circular interna"/>
    <d v="2020-05-15T00:00:00"/>
    <x v="32"/>
    <x v="0"/>
    <x v="0"/>
    <x v="70"/>
    <d v="2020-12-31T00:00:00"/>
    <s v="SI"/>
    <s v="Pendiente envio de seguimiento"/>
    <n v="0"/>
    <s v="SIN AVANCE"/>
    <n v="-82"/>
    <s v="VENCIDO"/>
    <s v="ABIERTO"/>
  </r>
  <r>
    <n v="367"/>
    <x v="73"/>
    <x v="6"/>
    <x v="18"/>
    <x v="48"/>
    <m/>
    <x v="1"/>
    <s v="PMCB-2020-036"/>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úmero de convenios suscritos con la obligación específica / Número de convenios suscritos por el IDIPRON * 100"/>
    <d v="2020-05-15T00:00:00"/>
    <x v="26"/>
    <x v="0"/>
    <x v="0"/>
    <x v="192"/>
    <d v="2020-12-31T00:00:00"/>
    <s v="NO"/>
    <m/>
    <n v="0.8"/>
    <s v="AVANCE SIGNIFICATIVO"/>
    <n v="9"/>
    <s v="CON TIEMPO"/>
    <s v="ABIERTO"/>
  </r>
  <r>
    <n v="368"/>
    <x v="74"/>
    <x v="1"/>
    <x v="18"/>
    <x v="48"/>
    <s v="Yury  Orjuela Florez"/>
    <x v="1"/>
    <s v="PMCB-2020-037"/>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úmero de mesas de trabajo realizadas / Número de mesas de trabajo programadas (4) *100"/>
    <d v="2020-05-15T00:00:00"/>
    <x v="27"/>
    <x v="0"/>
    <x v="0"/>
    <x v="70"/>
    <d v="2020-12-31T00:00:00"/>
    <s v="SI"/>
    <s v="Pendiente envio de seguimiento"/>
    <n v="0"/>
    <s v="SIN AVANCE"/>
    <n v="125"/>
    <s v="CON TIEMPO"/>
    <s v="ABIERTO"/>
  </r>
  <r>
    <n v="369"/>
    <x v="75"/>
    <x v="30"/>
    <x v="18"/>
    <x v="48"/>
    <s v="Carolina Ardila"/>
    <x v="1"/>
    <s v="PMCB-2020-038"/>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úmero de correos electrónicos enviados a FONCEP confirmando el valor por pagar en el mes/Número de correos electrónicos a enviar a FONCEP de acuerdo a los aportes del mes*100"/>
    <d v="2020-05-15T00:00:00"/>
    <x v="27"/>
    <x v="0"/>
    <x v="0"/>
    <x v="193"/>
    <d v="2020-12-31T00:00:00"/>
    <s v="NO"/>
    <m/>
    <n v="0.4"/>
    <s v="AVANCE PARCIAL"/>
    <n v="125"/>
    <s v="CON TIEMPO"/>
    <s v="ABIERTO"/>
  </r>
  <r>
    <n v="370"/>
    <x v="75"/>
    <x v="30"/>
    <x v="18"/>
    <x v="48"/>
    <s v="Carolina Ardila"/>
    <x v="1"/>
    <s v="PMCB-2020-039"/>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úmero de correos electrónicos enviados a FONCEP confirmando el valor girado en el mes/Número de giros realizados a FONCEP en el mes*100"/>
    <d v="2020-05-15T00:00:00"/>
    <x v="27"/>
    <x v="0"/>
    <x v="0"/>
    <x v="70"/>
    <d v="2020-12-31T00:00:00"/>
    <s v="SI"/>
    <s v="Pendiente envio de seguimiento"/>
    <n v="0"/>
    <s v="SIN AVANCE"/>
    <n v="125"/>
    <s v="CON TIEMPO"/>
    <s v="ABIERTO"/>
  </r>
  <r>
    <n v="371"/>
    <x v="76"/>
    <x v="6"/>
    <x v="18"/>
    <x v="48"/>
    <m/>
    <x v="1"/>
    <s v="PMCB-2020-040"/>
    <s v="3.3.2.6"/>
    <n v="96"/>
    <x v="0"/>
    <s v="No aplica"/>
    <x v="3"/>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Un (1) Documento creado e implementado "/>
    <d v="2020-05-15T00:00:00"/>
    <x v="27"/>
    <x v="0"/>
    <x v="0"/>
    <x v="194"/>
    <d v="2020-12-31T00:00:00"/>
    <s v="NO"/>
    <m/>
    <n v="0.4"/>
    <s v="AVANCE PARCIAL"/>
    <n v="125"/>
    <s v="CON TIEMPO"/>
    <s v="ABIERTO"/>
  </r>
  <r>
    <n v="372"/>
    <x v="77"/>
    <x v="4"/>
    <x v="20"/>
    <x v="58"/>
    <s v="Stefanny Reina Alvarez"/>
    <x v="1"/>
    <s v="PMCB-2020-041"/>
    <s v="3.3.2.7"/>
    <n v="96"/>
    <x v="0"/>
    <s v="No aplica"/>
    <x v="3"/>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Instructivo emitido"/>
    <d v="2020-05-15T00:00:00"/>
    <x v="28"/>
    <x v="0"/>
    <x v="0"/>
    <x v="195"/>
    <d v="2020-12-31T00:00:00"/>
    <s v="NO"/>
    <m/>
    <n v="1"/>
    <s v="CUMPLIMIENTO TOTAL"/>
    <s v="NO APLICA ACCION CERRADA"/>
    <s v="NO APLICA ACCION CERRADA"/>
    <s v="CERRADO"/>
  </r>
  <r>
    <n v="373"/>
    <x v="78"/>
    <x v="4"/>
    <x v="20"/>
    <x v="58"/>
    <s v="Stefanny Reina Alvarez"/>
    <x v="1"/>
    <s v="PMCB-2020-042"/>
    <s v="3.3.2.7"/>
    <n v="96"/>
    <x v="0"/>
    <s v="No aplica"/>
    <x v="3"/>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Documento con lineamientos emitido"/>
    <d v="2020-05-15T00:00:00"/>
    <x v="32"/>
    <x v="0"/>
    <x v="0"/>
    <x v="70"/>
    <d v="2020-12-31T00:00:00"/>
    <s v="SI"/>
    <s v="Pendiente envio de seguimiento"/>
    <n v="0"/>
    <s v="SIN AVANCE"/>
    <n v="-82"/>
    <s v="VENCIDO"/>
    <s v="ABIERTO"/>
  </r>
  <r>
    <n v="374"/>
    <x v="79"/>
    <x v="15"/>
    <x v="18"/>
    <x v="142"/>
    <s v="Stefanny Reina Alvarez"/>
    <x v="1"/>
    <s v="PMCB-2020-043"/>
    <s v="3.3.2.8"/>
    <n v="96"/>
    <x v="0"/>
    <s v="No aplica"/>
    <x v="3"/>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úmero de mesas de trabajo realizadas / Número de mesas de trabajo programadas*100"/>
    <d v="2020-05-15T00:00:00"/>
    <x v="32"/>
    <x v="0"/>
    <x v="0"/>
    <x v="70"/>
    <d v="2020-12-31T00:00:00"/>
    <s v="SI"/>
    <s v="Pendiente envio de seguimiento"/>
    <n v="0"/>
    <s v="SIN AVANCE"/>
    <n v="-82"/>
    <s v="VENCIDO"/>
    <s v="ABIERTO"/>
  </r>
  <r>
    <n v="375"/>
    <x v="79"/>
    <x v="15"/>
    <x v="18"/>
    <x v="142"/>
    <s v="Stefanny Reina Alvarez"/>
    <x v="1"/>
    <s v="PMCB-2020-044"/>
    <s v="3.3.2.8"/>
    <n v="96"/>
    <x v="0"/>
    <s v="No aplica"/>
    <x v="3"/>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úmero de Procedimientos y documentos actualizados / Total de procedimientos y documentos que requieren actualización *100"/>
    <d v="2020-05-15T00:00:00"/>
    <x v="31"/>
    <x v="0"/>
    <x v="0"/>
    <x v="196"/>
    <d v="2020-12-31T00:00:00"/>
    <s v="NO"/>
    <m/>
    <n v="1"/>
    <s v="CUMPLIMIENTO TOTAL"/>
    <s v="NO APLICA ACCION CERRADA"/>
    <s v="NO APLICA ACCION CERRADA"/>
    <s v="CERRADO"/>
  </r>
  <r>
    <n v="376"/>
    <x v="80"/>
    <x v="15"/>
    <x v="18"/>
    <x v="143"/>
    <s v="Stefanny Reina Alvarez"/>
    <x v="1"/>
    <s v="PMCB-2020-045"/>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Inclusión del valor de construcción en los estados financieros"/>
    <d v="2020-05-15T00:00:00"/>
    <x v="27"/>
    <x v="0"/>
    <x v="0"/>
    <x v="70"/>
    <d v="2020-12-31T00:00:00"/>
    <s v="SI"/>
    <s v="Pendiente envio de seguimiento"/>
    <n v="0"/>
    <s v="SIN AVANCE"/>
    <n v="125"/>
    <s v="CON TIEMPO"/>
    <s v="ABIERTO"/>
  </r>
  <r>
    <n v="377"/>
    <x v="81"/>
    <x v="3"/>
    <x v="18"/>
    <x v="143"/>
    <s v="Catalina Cardenas Martinez"/>
    <x v="1"/>
    <s v="PMCB-2020-046"/>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Documento emitido y socializado"/>
    <d v="2020-05-15T00:00:00"/>
    <x v="35"/>
    <x v="0"/>
    <x v="0"/>
    <x v="197"/>
    <d v="2020-12-31T00:00:00"/>
    <s v="NO"/>
    <m/>
    <n v="1"/>
    <s v="CUMPLIMIENTO TOTAL"/>
    <s v="NO APLICA ACCION CERRADA"/>
    <s v="NO APLICA ACCION CERRADA"/>
    <s v="CERRADO"/>
  </r>
  <r>
    <n v="378"/>
    <x v="82"/>
    <x v="15"/>
    <x v="7"/>
    <x v="31"/>
    <s v="Stefanny Reina Alvarez"/>
    <x v="1"/>
    <s v="PMCB-2020-047"/>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Mesa de trabajo realizada"/>
    <d v="2020-05-15T00:00:00"/>
    <x v="34"/>
    <x v="0"/>
    <x v="0"/>
    <x v="70"/>
    <d v="2020-12-31T00:00:00"/>
    <s v="SI"/>
    <s v="Pendiente envio de seguimiento"/>
    <n v="0"/>
    <s v="SIN AVANCE"/>
    <n v="-113"/>
    <s v="VENCIDO"/>
    <s v="ABIERTO"/>
  </r>
  <r>
    <n v="379"/>
    <x v="83"/>
    <x v="15"/>
    <x v="7"/>
    <x v="31"/>
    <s v="Stefanny Reina Alvarez"/>
    <x v="1"/>
    <s v="PMCB-2020-048"/>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úmero de documentos actualizados / Número de documentos identificados para actualizar *100"/>
    <d v="2020-05-15T00:00:00"/>
    <x v="35"/>
    <x v="0"/>
    <x v="0"/>
    <x v="70"/>
    <d v="2020-12-31T00:00:00"/>
    <s v="SI"/>
    <s v="Pendiente envio de seguimiento"/>
    <n v="0"/>
    <s v="SIN AVANCE"/>
    <n v="-21"/>
    <s v="VENCIDO"/>
    <s v="ABIERTO"/>
  </r>
  <r>
    <n v="380"/>
    <x v="84"/>
    <x v="15"/>
    <x v="7"/>
    <x v="31"/>
    <s v="Stefanny Reina Alvarez"/>
    <x v="1"/>
    <s v="PMCB-2020-049"/>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Requerimiento realizado"/>
    <d v="2020-05-15T00:00:00"/>
    <x v="35"/>
    <x v="0"/>
    <x v="0"/>
    <x v="70"/>
    <d v="2020-12-31T00:00:00"/>
    <s v="SI"/>
    <s v="Pendiente envio de seguimiento"/>
    <n v="0"/>
    <s v="SIN AVANCE"/>
    <n v="-21"/>
    <s v="VENCIDO"/>
    <s v="ABIERTO"/>
  </r>
  <r>
    <n v="381"/>
    <x v="85"/>
    <x v="1"/>
    <x v="18"/>
    <x v="144"/>
    <s v="Yury  Orjuela Florez"/>
    <x v="1"/>
    <s v="PMCB-2020-050"/>
    <s v="3.3.2.11"/>
    <n v="96"/>
    <x v="0"/>
    <s v="No aplica"/>
    <x v="3"/>
    <s v="Hallazgo Administrativo por la inoportunidad en el registro de los hechos económicos."/>
    <s v="Los gastos por concepto de arrendamiento de la Unidad de Protección Integral de Molinos no se remitieron con oportunidad al área de contabilidad"/>
    <s v="Requerir al contratista por parte del supervisor del contrato,  la entrega oportuna de las facturas con el apoyo de la Oficina Asesora Jurídica, en cumplimiento del  manual de  Supervisión  e interventoría de la entidad. "/>
    <s v="No aplica"/>
    <s v="Requerimientos realizados/ Número de situaciones que presenten presuntos incumplimientos *100"/>
    <d v="2020-05-15T00:00:00"/>
    <x v="27"/>
    <x v="0"/>
    <x v="0"/>
    <x v="183"/>
    <d v="2020-12-31T00:00:00"/>
    <s v="NO"/>
    <m/>
    <n v="0.2"/>
    <s v="AVANCE MINIMO"/>
    <n v="125"/>
    <s v="CON TIEMPO"/>
    <s v="ABIERTO"/>
  </r>
  <r>
    <n v="382"/>
    <x v="86"/>
    <x v="3"/>
    <x v="12"/>
    <x v="24"/>
    <s v="Catalina Cardenas Martinez"/>
    <x v="1"/>
    <s v="PMCB-2020-051"/>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úmero de seguimientos al PAA y a la Ejecución Presupuestal presentados al Comité / Número de Comités de Gestión y Desempeño programados (3) * 100"/>
    <d v="2020-05-15T00:00:00"/>
    <x v="27"/>
    <x v="0"/>
    <x v="0"/>
    <x v="198"/>
    <d v="2020-12-31T00:00:00"/>
    <s v="NO"/>
    <m/>
    <n v="0.6"/>
    <s v="AVANCE PARCIAL"/>
    <n v="125"/>
    <s v="CON TIEMPO"/>
    <s v="ABIERTO"/>
  </r>
  <r>
    <n v="383"/>
    <x v="87"/>
    <x v="5"/>
    <x v="12"/>
    <x v="24"/>
    <s v="Yuli Cristel Peña Arboleda"/>
    <x v="1"/>
    <s v="PMCB-2020-052"/>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Lineamiento Trámite de Vigencias Futuras"/>
    <d v="2020-05-15T00:00:00"/>
    <x v="32"/>
    <x v="0"/>
    <x v="0"/>
    <x v="70"/>
    <d v="2020-12-31T00:00:00"/>
    <s v="SI"/>
    <s v="Pendiente envio de seguimiento"/>
    <n v="0"/>
    <s v="SIN AVANCE"/>
    <n v="-82"/>
    <s v="VENCIDO"/>
    <s v="ABIERTO"/>
  </r>
  <r>
    <n v="384"/>
    <x v="88"/>
    <x v="9"/>
    <x v="10"/>
    <x v="20"/>
    <s v="Catalina Cardenas Martinez"/>
    <x v="1"/>
    <s v="PMCB-2020-053"/>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385"/>
    <x v="89"/>
    <x v="9"/>
    <x v="10"/>
    <x v="20"/>
    <s v="Catalina Cardenas Martinez"/>
    <x v="1"/>
    <s v="PMCB-2020-054"/>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386"/>
    <x v="90"/>
    <x v="9"/>
    <x v="19"/>
    <x v="145"/>
    <s v="Catalina Cardenas Martinez"/>
    <x v="1"/>
    <s v="PMCB-2020-055"/>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
    <d v="2020-07-15T00:00:00"/>
    <x v="26"/>
    <x v="0"/>
    <x v="0"/>
    <x v="70"/>
    <d v="2020-12-31T00:00:00"/>
    <s v="SI"/>
    <s v="Pendiente envio de seguimiento"/>
    <n v="0"/>
    <s v="SIN AVANCE"/>
    <n v="9"/>
    <s v="CON TIEMPO"/>
    <s v="ABIERTO"/>
  </r>
  <r>
    <n v="387"/>
    <x v="88"/>
    <x v="9"/>
    <x v="19"/>
    <x v="145"/>
    <s v="Catalina Cardenas Martinez"/>
    <x v="1"/>
    <s v="PMCB-2020-056"/>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388"/>
    <x v="91"/>
    <x v="31"/>
    <x v="10"/>
    <x v="56"/>
    <m/>
    <x v="1"/>
    <s v="PMCB-2020-057"/>
    <s v="3.2.4"/>
    <n v="98"/>
    <x v="0"/>
    <s v="No aplica"/>
    <x v="3"/>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Un Instructivo Ajustado "/>
    <d v="2020-07-15T00:00:00"/>
    <x v="17"/>
    <x v="0"/>
    <x v="0"/>
    <x v="199"/>
    <d v="2020-12-31T00:00:00"/>
    <s v="NO"/>
    <m/>
    <n v="0"/>
    <s v="SIN AVANCE"/>
    <n v="-51"/>
    <s v="VENCIDO"/>
    <s v="ABIERTO"/>
  </r>
  <r>
    <n v="389"/>
    <x v="92"/>
    <x v="31"/>
    <x v="10"/>
    <x v="56"/>
    <m/>
    <x v="1"/>
    <s v="PMCB-2020-058"/>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úmero de estudios previos en los que establece un  acuerdo de servicios / Número total de estudios previos formulados para contratar servicios de transporte generados en la vigencia * (100)"/>
    <d v="2020-07-15T00:00:00"/>
    <x v="26"/>
    <x v="0"/>
    <x v="0"/>
    <x v="200"/>
    <d v="2020-12-31T00:00:00"/>
    <s v="NO"/>
    <m/>
    <n v="1"/>
    <s v="CUMPLIMIENTO TOTAL"/>
    <s v="NO APLICA ACCION CERRADA"/>
    <s v="NO APLICA ACCION CERRADA"/>
    <s v="CERRADO"/>
  </r>
  <r>
    <n v="390"/>
    <x v="91"/>
    <x v="31"/>
    <x v="10"/>
    <x v="56"/>
    <m/>
    <x v="1"/>
    <s v="PMCB-2020-059"/>
    <s v="3.2.4"/>
    <n v="98"/>
    <x v="0"/>
    <s v="No aplica"/>
    <x v="3"/>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Un Formato creado e implementado "/>
    <d v="2020-07-15T00:00:00"/>
    <x v="17"/>
    <x v="0"/>
    <x v="0"/>
    <x v="201"/>
    <d v="2020-12-31T00:00:00"/>
    <s v="NO"/>
    <m/>
    <n v="0.9"/>
    <s v="AVANCE SIGNIFICATIVO"/>
    <n v="-51"/>
    <s v="VENCIDO"/>
    <s v="ABIERTO"/>
  </r>
  <r>
    <n v="391"/>
    <x v="93"/>
    <x v="31"/>
    <x v="10"/>
    <x v="56"/>
    <m/>
    <x v="1"/>
    <s v="PMCB-2020-060"/>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úmero de Revisiones aleatorias a los informes de supervisión  /Número de informes de supervisión generados en la ejecución (20%) * (100)"/>
    <d v="2020-07-15T00:00:00"/>
    <x v="26"/>
    <x v="0"/>
    <x v="0"/>
    <x v="202"/>
    <d v="2020-12-31T00:00:00"/>
    <s v="NO"/>
    <m/>
    <n v="1"/>
    <s v="CUMPLIMIENTO TOTAL"/>
    <s v="NO APLICA ACCION CERRADA"/>
    <s v="NO APLICA ACCION CERRADA"/>
    <s v="CERRADO"/>
  </r>
  <r>
    <n v="392"/>
    <x v="94"/>
    <x v="3"/>
    <x v="10"/>
    <x v="56"/>
    <s v="Catalina Cardenas Martinez"/>
    <x v="1"/>
    <s v="PMCB-2020-061"/>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Un lineamiento definido  e implementado para la elaboración y presentación de los informes de supervisión. "/>
    <d v="2020-07-15T00:00:00"/>
    <x v="26"/>
    <x v="0"/>
    <x v="0"/>
    <x v="203"/>
    <d v="2020-12-31T00:00:00"/>
    <s v="NO"/>
    <m/>
    <n v="1"/>
    <s v="CUMPLIMIENTO TOTAL"/>
    <s v="NO APLICA ACCION CERRADA"/>
    <s v="NO APLICA ACCION CERRADA"/>
    <s v="CERRADO"/>
  </r>
  <r>
    <n v="393"/>
    <x v="95"/>
    <x v="31"/>
    <x v="10"/>
    <x v="113"/>
    <m/>
    <x v="1"/>
    <s v="PMCB-2020-062"/>
    <s v="3.2.5"/>
    <n v="98"/>
    <x v="0"/>
    <s v="No aplica"/>
    <x v="3"/>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 Un Formato  Ajustado "/>
    <d v="2020-07-15T00:00:00"/>
    <x v="17"/>
    <x v="0"/>
    <x v="0"/>
    <x v="204"/>
    <d v="2020-12-31T00:00:00"/>
    <s v="NO"/>
    <m/>
    <n v="0.9"/>
    <s v="AVANCE SIGNIFICATIVO"/>
    <n v="-51"/>
    <s v="VENCIDO"/>
    <s v="ABIERTO"/>
  </r>
  <r>
    <n v="394"/>
    <x v="96"/>
    <x v="31"/>
    <x v="10"/>
    <x v="56"/>
    <m/>
    <x v="1"/>
    <s v="PMCB-2020-063"/>
    <s v="3.2.6"/>
    <n v="98"/>
    <x v="0"/>
    <s v="No aplica"/>
    <x v="3"/>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5"/>
    <x v="96"/>
    <x v="31"/>
    <x v="10"/>
    <x v="113"/>
    <m/>
    <x v="1"/>
    <s v="PMCB-2020-064"/>
    <s v="3.2.7"/>
    <n v="98"/>
    <x v="0"/>
    <s v="No aplica"/>
    <x v="3"/>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6"/>
    <x v="96"/>
    <x v="31"/>
    <x v="10"/>
    <x v="56"/>
    <m/>
    <x v="1"/>
    <s v="PMCB-2020-065"/>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Número total de contratos de transporte suscritos *100"/>
    <d v="2020-07-15T00:00:00"/>
    <x v="26"/>
    <x v="0"/>
    <x v="0"/>
    <x v="205"/>
    <d v="2020-12-31T00:00:00"/>
    <s v="NO"/>
    <m/>
    <n v="1"/>
    <s v="CUMPLIMIENTO TOTAL"/>
    <s v="NO APLICA ACCION CERRADA"/>
    <s v="NO APLICA ACCION CERRADA"/>
    <s v="CERRADO"/>
  </r>
  <r>
    <n v="397"/>
    <x v="97"/>
    <x v="31"/>
    <x v="10"/>
    <x v="56"/>
    <m/>
    <x v="1"/>
    <s v="PMCB-2020-066"/>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úmero de seguimientos realizados a la ejecución de los contratos/ Número total de contratos de transporte suscritos * (100)"/>
    <d v="2020-07-15T00:00:00"/>
    <x v="36"/>
    <x v="0"/>
    <x v="0"/>
    <x v="206"/>
    <d v="2020-12-31T00:00:00"/>
    <s v="NO"/>
    <m/>
    <n v="0.4"/>
    <s v="AVANCE PARCIAL"/>
    <n v="181"/>
    <s v="CON TIEMPO"/>
    <s v="ABIERTO"/>
  </r>
  <r>
    <n v="398"/>
    <x v="98"/>
    <x v="14"/>
    <x v="10"/>
    <x v="56"/>
    <s v="Stefanny Reina Alvarez"/>
    <x v="1"/>
    <s v="PMCB-2020-067"/>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Una circular emitida "/>
    <d v="2020-07-15T00:00:00"/>
    <x v="17"/>
    <x v="0"/>
    <x v="0"/>
    <x v="70"/>
    <d v="2020-12-31T00:00:00"/>
    <s v="SI"/>
    <s v="Pendiente envio de seguimiento"/>
    <n v="0"/>
    <s v="SIN AVANCE"/>
    <n v="-51"/>
    <s v="VENCIDO"/>
    <s v="ABIERTO"/>
  </r>
  <r>
    <n v="399"/>
    <x v="96"/>
    <x v="31"/>
    <x v="10"/>
    <x v="56"/>
    <m/>
    <x v="1"/>
    <s v="PMCB-2020-068"/>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úmero de contratos de transporte en los que se establece obligación / Número total de contratos de transporte generados en la vigencia *100"/>
    <d v="2020-07-15T00:00:00"/>
    <x v="26"/>
    <x v="0"/>
    <x v="0"/>
    <x v="207"/>
    <d v="2020-12-31T00:00:00"/>
    <s v="NO"/>
    <m/>
    <n v="0.9"/>
    <s v="AVANCE SIGNIFICATIVO"/>
    <n v="9"/>
    <s v="CON TIEMPO"/>
    <s v="ABIERTO"/>
  </r>
  <r>
    <n v="400"/>
    <x v="88"/>
    <x v="9"/>
    <x v="13"/>
    <x v="75"/>
    <s v="Catalina Cardenas Martinez"/>
    <x v="1"/>
    <s v="PMCB-2020-069"/>
    <s v="3.2.10"/>
    <n v="98"/>
    <x v="0"/>
    <s v="No aplica"/>
    <x v="3"/>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Formato modificado Control de recorridos A-SAD-FT-009  "/>
    <d v="2020-07-15T00:00:00"/>
    <x v="26"/>
    <x v="0"/>
    <x v="0"/>
    <x v="70"/>
    <d v="2020-12-31T00:00:00"/>
    <s v="SI"/>
    <s v="Pendiente envio de seguimiento"/>
    <n v="0"/>
    <s v="SIN AVANCE"/>
    <n v="9"/>
    <s v="CON TIEMPO"/>
    <s v="ABIERTO"/>
  </r>
  <r>
    <n v="401"/>
    <x v="97"/>
    <x v="31"/>
    <x v="10"/>
    <x v="20"/>
    <m/>
    <x v="1"/>
    <s v="PMCB-2020-070"/>
    <s v="3.2.11"/>
    <n v="98"/>
    <x v="0"/>
    <s v="No aplica"/>
    <x v="3"/>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úmero de documentos revisados por el Apoyo jurídico de  convenios/ Número de documentos generados pro el supervisor del contrato*100"/>
    <d v="2020-07-15T00:00:00"/>
    <x v="26"/>
    <x v="0"/>
    <x v="0"/>
    <x v="208"/>
    <d v="2020-12-31T00:00:00"/>
    <s v="NO"/>
    <m/>
    <n v="0.9"/>
    <s v="AVANCE SIGNIFICATIVO"/>
    <n v="9"/>
    <s v="CON TIEMPO"/>
    <s v="ABIERTO"/>
  </r>
  <r>
    <n v="402"/>
    <x v="99"/>
    <x v="31"/>
    <x v="10"/>
    <x v="20"/>
    <m/>
    <x v="1"/>
    <s v="PMCB-2020-071"/>
    <s v="3.2.12"/>
    <n v="98"/>
    <x v="0"/>
    <s v="No aplica"/>
    <x v="3"/>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3"/>
    <x v="100"/>
    <x v="31"/>
    <x v="10"/>
    <x v="20"/>
    <m/>
    <x v="1"/>
    <s v="PMCB-2020-072"/>
    <s v="3.2.12"/>
    <n v="98"/>
    <x v="0"/>
    <s v="No aplica"/>
    <x v="3"/>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04"/>
    <x v="88"/>
    <x v="9"/>
    <x v="10"/>
    <x v="20"/>
    <s v="Catalina Cardenas Martinez"/>
    <x v="1"/>
    <s v="PMCB-2020-073"/>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5"/>
    <x v="89"/>
    <x v="9"/>
    <x v="10"/>
    <x v="20"/>
    <s v="Catalina Cardenas Martinez"/>
    <x v="1"/>
    <s v="PMCB-2020-074"/>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6"/>
    <x v="88"/>
    <x v="9"/>
    <x v="10"/>
    <x v="20"/>
    <s v="Catalina Cardenas Martinez"/>
    <x v="1"/>
    <s v="PMCB-2020-075"/>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7"/>
    <x v="89"/>
    <x v="9"/>
    <x v="10"/>
    <x v="20"/>
    <s v="Catalina Cardenas Martinez"/>
    <x v="1"/>
    <s v="PMCB-2020-076"/>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8"/>
    <x v="99"/>
    <x v="31"/>
    <x v="10"/>
    <x v="20"/>
    <m/>
    <x v="1"/>
    <s v="PMCB-2020-077"/>
    <s v="3.2.15"/>
    <n v="98"/>
    <x v="0"/>
    <s v="No aplica"/>
    <x v="3"/>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9"/>
    <x v="100"/>
    <x v="31"/>
    <x v="10"/>
    <x v="20"/>
    <m/>
    <x v="1"/>
    <s v="PMCB-2020-078"/>
    <s v="3.2.15"/>
    <n v="98"/>
    <x v="0"/>
    <s v="No aplica"/>
    <x v="3"/>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10"/>
    <x v="99"/>
    <x v="31"/>
    <x v="10"/>
    <x v="20"/>
    <m/>
    <x v="1"/>
    <s v="PMCB-2020-079"/>
    <s v="3.2.16"/>
    <n v="98"/>
    <x v="0"/>
    <s v="No aplica"/>
    <x v="3"/>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11"/>
    <x v="101"/>
    <x v="31"/>
    <x v="10"/>
    <x v="20"/>
    <m/>
    <x v="1"/>
    <s v="PMCB-2020-080"/>
    <s v="3.2.16"/>
    <n v="98"/>
    <x v="0"/>
    <s v="No aplica"/>
    <x v="3"/>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
    <s v="SIN AVANCE"/>
    <n v="-51"/>
    <s v="VENCIDO"/>
    <s v="ABIERTO"/>
  </r>
  <r>
    <n v="412"/>
    <x v="97"/>
    <x v="31"/>
    <x v="10"/>
    <x v="113"/>
    <m/>
    <x v="1"/>
    <s v="PMCB-2020-081"/>
    <s v="3.2.17"/>
    <n v="98"/>
    <x v="0"/>
    <s v="No aplica"/>
    <x v="3"/>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úmero de seguimientos realizados al manejo y diligenciamiento de los soportes de ejecución de  los contratos/ Número total de contratos de transporte suscritos * (100)"/>
    <d v="2020-07-15T00:00:00"/>
    <x v="26"/>
    <x v="0"/>
    <x v="0"/>
    <x v="210"/>
    <d v="2020-12-31T00:00:00"/>
    <s v="NO"/>
    <m/>
    <n v="0.9"/>
    <s v="AVANCE SIGNIFICATIVO"/>
    <n v="9"/>
    <s v="CON TIEMPO"/>
    <s v="ABIERTO"/>
  </r>
  <r>
    <n v="413"/>
    <x v="102"/>
    <x v="31"/>
    <x v="10"/>
    <x v="113"/>
    <m/>
    <x v="1"/>
    <s v="PMCB-2020-082"/>
    <s v="3.2.17"/>
    <n v="98"/>
    <x v="0"/>
    <s v="No aplica"/>
    <x v="3"/>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Una directriz"/>
    <d v="2020-07-15T00:00:00"/>
    <x v="17"/>
    <x v="0"/>
    <x v="0"/>
    <x v="211"/>
    <d v="2020-12-31T00:00:00"/>
    <s v="NO"/>
    <m/>
    <n v="0.9"/>
    <s v="AVANCE SIGNIFICATIVO"/>
    <n v="-51"/>
    <s v="VENCIDO"/>
    <s v="ABIERTO"/>
  </r>
  <r>
    <n v="414"/>
    <x v="103"/>
    <x v="9"/>
    <x v="10"/>
    <x v="113"/>
    <s v="Catalina Cardenas Martinez"/>
    <x v="1"/>
    <s v="PMCB-2020-083"/>
    <s v="3.2.19"/>
    <n v="98"/>
    <x v="0"/>
    <s v="No aplica"/>
    <x v="3"/>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5"/>
    <x v="103"/>
    <x v="9"/>
    <x v="10"/>
    <x v="113"/>
    <s v="Catalina Cardenas Martinez"/>
    <x v="1"/>
    <s v="PMCB-2020-084"/>
    <s v="3.2.19"/>
    <n v="98"/>
    <x v="0"/>
    <s v="No aplica"/>
    <x v="3"/>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6"/>
    <x v="103"/>
    <x v="9"/>
    <x v="10"/>
    <x v="113"/>
    <s v="Catalina Cardenas Martinez"/>
    <x v="1"/>
    <s v="PMCB-2020-085"/>
    <s v="3.2.20"/>
    <n v="98"/>
    <x v="0"/>
    <s v="No aplica"/>
    <x v="3"/>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7"/>
    <x v="103"/>
    <x v="9"/>
    <x v="10"/>
    <x v="113"/>
    <s v="Catalina Cardenas Martinez"/>
    <x v="1"/>
    <s v="PMCB-2020-086"/>
    <s v="3.2.20"/>
    <n v="98"/>
    <x v="0"/>
    <s v="No aplica"/>
    <x v="3"/>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8"/>
    <x v="103"/>
    <x v="9"/>
    <x v="10"/>
    <x v="113"/>
    <s v="Catalina Cardenas Martinez"/>
    <x v="1"/>
    <s v="PMCB-2020-087"/>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9"/>
    <x v="103"/>
    <x v="9"/>
    <x v="10"/>
    <x v="113"/>
    <s v="Catalina Cardenas Martinez"/>
    <x v="1"/>
    <s v="PMCB-2020-088"/>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20"/>
    <x v="88"/>
    <x v="9"/>
    <x v="10"/>
    <x v="20"/>
    <s v="Catalina Cardenas Martinez"/>
    <x v="1"/>
    <s v="PMCB-2020-089"/>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21"/>
    <x v="89"/>
    <x v="9"/>
    <x v="10"/>
    <x v="20"/>
    <s v="Catalina Cardenas Martinez"/>
    <x v="1"/>
    <s v="PMCB-2020-090"/>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22"/>
    <x v="90"/>
    <x v="9"/>
    <x v="10"/>
    <x v="146"/>
    <s v="Catalina Cardenas Martinez"/>
    <x v="1"/>
    <s v="PMCB-2020-091"/>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100"/>
    <d v="2020-07-15T00:00:00"/>
    <x v="26"/>
    <x v="0"/>
    <x v="0"/>
    <x v="70"/>
    <d v="2020-12-31T00:00:00"/>
    <s v="SI"/>
    <s v="Pendiente envio de seguimiento"/>
    <n v="0"/>
    <s v="SIN AVANCE"/>
    <n v="9"/>
    <s v="CON TIEMPO"/>
    <s v="ABIERTO"/>
  </r>
  <r>
    <n v="423"/>
    <x v="88"/>
    <x v="9"/>
    <x v="10"/>
    <x v="146"/>
    <s v="Catalina Cardenas Martinez"/>
    <x v="1"/>
    <s v="PMCB-2020-092"/>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424"/>
    <x v="104"/>
    <x v="3"/>
    <x v="10"/>
    <x v="147"/>
    <s v="Catalina Cardenas Martinez"/>
    <x v="1"/>
    <s v="PMCB-2020-093"/>
    <s v="3.1.1 "/>
    <n v="99"/>
    <x v="0"/>
    <s v="No aplica"/>
    <x v="3"/>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Documento Procedimiento sancionatorio"/>
    <d v="2020-09-10T00:00:00"/>
    <x v="37"/>
    <x v="0"/>
    <x v="0"/>
    <x v="212"/>
    <d v="2020-12-31T00:00:00"/>
    <s v="NO"/>
    <m/>
    <n v="1"/>
    <s v="CUMPLIMIENTO TOTAL"/>
    <s v="NO APLICA ACCION CERRADA"/>
    <s v="NO APLICA ACCION CERRADA"/>
    <s v="CERRADO"/>
  </r>
  <r>
    <n v="425"/>
    <x v="105"/>
    <x v="15"/>
    <x v="10"/>
    <x v="113"/>
    <s v="Stefanny Reina Alvarez"/>
    <x v="1"/>
    <s v="PMCB-2020-094"/>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de procedimientos actualizados / No. Procedimientos para actualizar (2) *100"/>
    <d v="2020-09-10T00:00:00"/>
    <x v="38"/>
    <x v="0"/>
    <x v="0"/>
    <x v="70"/>
    <d v="2020-12-31T00:00:00"/>
    <s v="SI"/>
    <s v="Pendiente envio de seguimiento"/>
    <n v="0"/>
    <s v="SIN AVANCE"/>
    <n v="242"/>
    <s v="CON TIEMPO"/>
    <s v="ABIERTO"/>
  </r>
  <r>
    <n v="426"/>
    <x v="106"/>
    <x v="32"/>
    <x v="10"/>
    <x v="113"/>
    <s v="Catalina Cardenas Martinez"/>
    <x v="1"/>
    <s v="PMCB-2020-095"/>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Mesas de trabajo realizadas para revision de expedientes / Mesas de trabajo programadas para revision de expedientes (2) *100"/>
    <d v="2020-09-10T00:00:00"/>
    <x v="38"/>
    <x v="0"/>
    <x v="0"/>
    <x v="70"/>
    <d v="2020-12-31T00:00:00"/>
    <s v="SI"/>
    <s v="Pendiente envio de seguimiento"/>
    <n v="0"/>
    <s v="SIN AVANCE"/>
    <n v="242"/>
    <s v="CON TIEMPO"/>
    <s v="ABIERTO"/>
  </r>
  <r>
    <n v="427"/>
    <x v="107"/>
    <x v="3"/>
    <x v="10"/>
    <x v="113"/>
    <s v="Catalina Cardenas Martinez"/>
    <x v="1"/>
    <s v="PMCB-2020-096"/>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De capacitaciones en gestión de archivo realizadas/ No. capacitaciones en gestión de archivo programadas (2) *100"/>
    <d v="2020-09-10T00:00:00"/>
    <x v="38"/>
    <x v="0"/>
    <x v="0"/>
    <x v="213"/>
    <d v="2020-12-31T00:00:00"/>
    <s v="NO"/>
    <m/>
    <n v="0.3"/>
    <s v="AVANCE MINIMO"/>
    <n v="242"/>
    <s v="CON TIEMPO"/>
    <s v="ABIERTO"/>
  </r>
  <r>
    <n v="428"/>
    <x v="108"/>
    <x v="3"/>
    <x v="10"/>
    <x v="52"/>
    <s v="Catalina Cardenas Martinez"/>
    <x v="1"/>
    <s v="PMCB-2020-097"/>
    <s v="3.1.3"/>
    <n v="99"/>
    <x v="0"/>
    <s v="No aplica"/>
    <x v="3"/>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de procedimientos de contratación socializados al equipo de la OAJ / No. de procedimientos de contratación vigentes sobre modalidad de contrataciòn * 100"/>
    <d v="2020-09-10T00:00:00"/>
    <x v="39"/>
    <x v="0"/>
    <x v="0"/>
    <x v="214"/>
    <d v="2020-12-31T00:00:00"/>
    <s v="NO"/>
    <m/>
    <n v="0.5"/>
    <s v="AVANCE PARCIAL"/>
    <n v="120"/>
    <s v="CON TIEMPO"/>
    <s v="ABIERTO"/>
  </r>
  <r>
    <n v="429"/>
    <x v="109"/>
    <x v="25"/>
    <x v="21"/>
    <x v="80"/>
    <s v="Stefanny Reina Alvarez"/>
    <x v="1"/>
    <s v="PMCB-2020-098"/>
    <s v="3.2.1"/>
    <n v="99"/>
    <x v="0"/>
    <s v="No aplica"/>
    <x v="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de pozos septicos con mantenimiento preventivo / No. De pozos septicos programados para mantenimiento*100"/>
    <d v="2020-09-10T00:00:00"/>
    <x v="38"/>
    <x v="0"/>
    <x v="0"/>
    <x v="70"/>
    <d v="2020-12-31T00:00:00"/>
    <s v="SI"/>
    <s v="Pendiente envio de seguimiento"/>
    <n v="0"/>
    <s v="SIN AVANCE"/>
    <n v="242"/>
    <s v="CON TIEMPO"/>
    <s v="ABIERTO"/>
  </r>
  <r>
    <n v="430"/>
    <x v="110"/>
    <x v="32"/>
    <x v="9"/>
    <x v="148"/>
    <s v="Catalina Cardenas Martinez"/>
    <x v="1"/>
    <s v="PMCB-2020-099"/>
    <s v="3.2.2"/>
    <n v="99"/>
    <x v="0"/>
    <s v="No aplica"/>
    <x v="3"/>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Un (1) programa de intervención de mejoras a las àreas de salud de las Upis "/>
    <d v="2020-09-10T00:00:00"/>
    <x v="38"/>
    <x v="0"/>
    <x v="0"/>
    <x v="70"/>
    <d v="2020-12-31T00:00:00"/>
    <s v="SI"/>
    <s v="Pendiente envio de seguimiento"/>
    <n v="0"/>
    <s v="SIN AVANCE"/>
    <n v="242"/>
    <s v="CON TIEMPO"/>
    <s v="ABIERTO"/>
  </r>
  <r>
    <n v="431"/>
    <x v="111"/>
    <x v="16"/>
    <x v="18"/>
    <x v="149"/>
    <s v="Catalina Cardenas Martinez"/>
    <x v="1"/>
    <s v="PMCB-2020-100"/>
    <s v="3.2.2.1.1"/>
    <n v="102"/>
    <x v="0"/>
    <s v="No aplica"/>
    <x v="3"/>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32"/>
    <x v="112"/>
    <x v="19"/>
    <x v="18"/>
    <x v="149"/>
    <s v="Angel Martínez"/>
    <x v="1"/>
    <s v="PMCB-2020-101"/>
    <s v="3.2.2.1.1"/>
    <n v="102"/>
    <x v="0"/>
    <s v="No aplica"/>
    <x v="3"/>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33"/>
    <x v="113"/>
    <x v="16"/>
    <x v="6"/>
    <x v="120"/>
    <s v="Catalina Cardenas Martinez"/>
    <x v="1"/>
    <s v="PMCB-2020-102"/>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úmero de elementos organizados y clasificación / Total de bienes inservibles u obsoletos acopiados en  el deposito de inservibles * 100_x000a__x000a_"/>
    <d v="2020-11-15T00:00:00"/>
    <x v="40"/>
    <x v="0"/>
    <x v="0"/>
    <x v="183"/>
    <d v="2020-12-31T00:00:00"/>
    <s v="NO"/>
    <m/>
    <n v="0"/>
    <s v="SIN AVANCE"/>
    <n v="283"/>
    <s v="CON TIEMPO"/>
    <s v="ABIERTO"/>
  </r>
  <r>
    <n v="434"/>
    <x v="114"/>
    <x v="16"/>
    <x v="6"/>
    <x v="120"/>
    <s v="Catalina Cardenas Martinez"/>
    <x v="1"/>
    <s v="PMCB-2020-103"/>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35"/>
    <x v="115"/>
    <x v="16"/>
    <x v="6"/>
    <x v="120"/>
    <s v="Catalina Cardenas Martinez"/>
    <x v="1"/>
    <s v="PMCB-2020-104"/>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36"/>
    <x v="115"/>
    <x v="16"/>
    <x v="6"/>
    <x v="120"/>
    <s v="Catalina Cardenas Martinez"/>
    <x v="1"/>
    <s v="PMCB-2020-105"/>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Informe final de Inventarios "/>
    <d v="2020-11-15T00:00:00"/>
    <x v="40"/>
    <x v="0"/>
    <x v="0"/>
    <x v="183"/>
    <d v="2020-12-31T00:00:00"/>
    <s v="NO"/>
    <m/>
    <n v="0"/>
    <s v="SIN AVANCE"/>
    <n v="283"/>
    <s v="CON TIEMPO"/>
    <s v="ABIERTO"/>
  </r>
  <r>
    <n v="437"/>
    <x v="116"/>
    <x v="19"/>
    <x v="25"/>
    <x v="150"/>
    <s v="Angel Martínez"/>
    <x v="1"/>
    <s v="PMCB-2020-106"/>
    <s v="3.2.2.3.1"/>
    <n v="102"/>
    <x v="0"/>
    <s v="No aplica"/>
    <x v="3"/>
    <s v="Hallazgo administrativo con presunta incidencia fiscal y disciplinaria por valor de $13´956.464 por la no utilización del equipo de seguridad perimetral (firewall utm-70) identificado con placa # 636146 relacionado en la cuenta #167002"/>
    <s v="El no tener dentro del procedimiento establecido la actividad de generar el concepto técnico para dar de baja un software o un hardware inservible y adelantar con almacén la gestión administrativa necesaria para dar de baja dicho bien."/>
    <s v="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
    <s v="No aplica"/>
    <s v=" Procedimiento  actualizado"/>
    <d v="2020-11-15T00:00:00"/>
    <x v="42"/>
    <x v="0"/>
    <x v="0"/>
    <x v="183"/>
    <d v="2020-12-31T00:00:00"/>
    <s v="NO"/>
    <m/>
    <n v="0"/>
    <s v="SIN AVANCE"/>
    <n v="39"/>
    <s v="CON TIEMPO"/>
    <s v="ABIERTO"/>
  </r>
  <r>
    <n v="438"/>
    <x v="112"/>
    <x v="19"/>
    <x v="25"/>
    <x v="150"/>
    <s v="Angel Martínez"/>
    <x v="1"/>
    <s v="PMCB-2020-107"/>
    <s v="3.2.2.3.1"/>
    <n v="102"/>
    <x v="0"/>
    <s v="No aplica"/>
    <x v="3"/>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Concepto técnico emitido del equipo firewall placa inventario 636146"/>
    <d v="2020-11-15T00:00:00"/>
    <x v="42"/>
    <x v="0"/>
    <x v="0"/>
    <x v="183"/>
    <d v="2020-12-31T00:00:00"/>
    <s v="NO"/>
    <m/>
    <n v="0"/>
    <s v="SIN AVANCE"/>
    <n v="39"/>
    <s v="CON TIEMPO"/>
    <s v="ABIERTO"/>
  </r>
  <r>
    <n v="439"/>
    <x v="117"/>
    <x v="9"/>
    <x v="19"/>
    <x v="151"/>
    <s v="Catalina Cardenas Martinez"/>
    <x v="1"/>
    <s v="PMCB-2020-108"/>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Mesas de trabajo realizada / Mesa de trabajo convocada y realizada (1) *100"/>
    <d v="2020-11-15T00:00:00"/>
    <x v="43"/>
    <x v="0"/>
    <x v="0"/>
    <x v="183"/>
    <d v="2020-12-31T00:00:00"/>
    <s v="NO"/>
    <m/>
    <n v="0"/>
    <s v="SIN AVANCE"/>
    <n v="303"/>
    <s v="CON TIEMPO"/>
    <s v="ABIERTO"/>
  </r>
  <r>
    <n v="440"/>
    <x v="117"/>
    <x v="9"/>
    <x v="19"/>
    <x v="151"/>
    <s v="Catalina Cardenas Martinez"/>
    <x v="1"/>
    <s v="PMCB-2020-109"/>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Microbus Hyundai Starex Panel reparado "/>
    <d v="2020-11-15T00:00:00"/>
    <x v="43"/>
    <x v="0"/>
    <x v="0"/>
    <x v="183"/>
    <d v="2020-12-31T00:00:00"/>
    <s v="NO"/>
    <m/>
    <n v="0"/>
    <s v="SIN AVANCE"/>
    <n v="303"/>
    <s v="CON TIEMPO"/>
    <s v="ABIERTO"/>
  </r>
  <r>
    <n v="441"/>
    <x v="118"/>
    <x v="9"/>
    <x v="19"/>
    <x v="151"/>
    <s v="Catalina Cardenas Martinez"/>
    <x v="1"/>
    <s v="PMCB-2020-110"/>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Actas de socialización realizadas  / Reuniones de socialización programadas (2) *100"/>
    <d v="2020-11-15T00:00:00"/>
    <x v="41"/>
    <x v="0"/>
    <x v="0"/>
    <x v="183"/>
    <d v="2020-12-31T00:00:00"/>
    <s v="NO"/>
    <m/>
    <n v="0"/>
    <s v="SIN AVANCE"/>
    <n v="191"/>
    <s v="CON TIEMPO"/>
    <s v="ABIERTO"/>
  </r>
  <r>
    <n v="442"/>
    <x v="119"/>
    <x v="1"/>
    <x v="6"/>
    <x v="152"/>
    <s v="Yury  Orjuela Florez"/>
    <x v="1"/>
    <s v="PMCB-2020-111"/>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Directrices expedidas y socializadas / Total de directrices programas a formular (3) *100"/>
    <d v="2020-11-15T00:00:00"/>
    <x v="40"/>
    <x v="0"/>
    <x v="0"/>
    <x v="183"/>
    <d v="2020-12-31T00:00:00"/>
    <s v="NO"/>
    <m/>
    <n v="0"/>
    <s v="SIN AVANCE"/>
    <n v="283"/>
    <s v="CON TIEMPO"/>
    <s v="ABIERTO"/>
  </r>
  <r>
    <n v="443"/>
    <x v="111"/>
    <x v="16"/>
    <x v="6"/>
    <x v="152"/>
    <s v="Catalina Cardenas Martinez"/>
    <x v="1"/>
    <s v="PMCB-2020-112"/>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44"/>
    <x v="114"/>
    <x v="16"/>
    <x v="6"/>
    <x v="152"/>
    <s v="Catalina Cardenas Martinez"/>
    <x v="1"/>
    <s v="PMCB-2020-113"/>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45"/>
    <x v="120"/>
    <x v="16"/>
    <x v="6"/>
    <x v="153"/>
    <s v="Catalina Cardenas Martinez"/>
    <x v="1"/>
    <s v="PMCB-2020-114"/>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46"/>
    <x v="115"/>
    <x v="16"/>
    <x v="6"/>
    <x v="153"/>
    <s v="Catalina Cardenas Martinez"/>
    <x v="1"/>
    <s v="PMCB-2020-115"/>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47"/>
    <x v="113"/>
    <x v="16"/>
    <x v="6"/>
    <x v="123"/>
    <s v="Catalina Cardenas Martinez"/>
    <x v="1"/>
    <s v="PMCB-2020-116"/>
    <s v="3.2.2.5.3"/>
    <n v="102"/>
    <x v="0"/>
    <s v="No aplica"/>
    <x v="3"/>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úmero de compromisos adquiridos mediante acta relacionados con plaqueteo  / Total de seguimiento realizados a las placas instaladas * 100"/>
    <d v="2020-11-15T00:00:00"/>
    <x v="40"/>
    <x v="0"/>
    <x v="0"/>
    <x v="183"/>
    <d v="2020-12-31T00:00:00"/>
    <s v="NO"/>
    <m/>
    <n v="0"/>
    <s v="SIN AVANCE"/>
    <n v="283"/>
    <s v="CON TIEMPO"/>
    <s v="ABIERTO"/>
  </r>
  <r>
    <n v="448"/>
    <x v="121"/>
    <x v="19"/>
    <x v="6"/>
    <x v="154"/>
    <s v="Catalina Cardenas Martinez"/>
    <x v="1"/>
    <s v="PMCB-2020-117"/>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Mesa de trabajo junto con la Secretaria de Hacienda"/>
    <d v="2020-11-15T00:00:00"/>
    <x v="41"/>
    <x v="0"/>
    <x v="0"/>
    <x v="183"/>
    <d v="2020-12-31T00:00:00"/>
    <s v="NO"/>
    <m/>
    <n v="0"/>
    <s v="SIN AVANCE"/>
    <n v="191"/>
    <s v="CON TIEMPO"/>
    <s v="ABIERTO"/>
  </r>
  <r>
    <n v="449"/>
    <x v="60"/>
    <x v="19"/>
    <x v="6"/>
    <x v="154"/>
    <s v="Angel Martínez"/>
    <x v="1"/>
    <s v="PMCB-2020-118"/>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Actividades para definir los lineamientos para el manejo del licenciamiento"/>
    <d v="2020-11-15T00:00:00"/>
    <x v="44"/>
    <x v="0"/>
    <x v="0"/>
    <x v="183"/>
    <d v="2020-12-31T00:00:00"/>
    <s v="NO"/>
    <m/>
    <n v="0"/>
    <s v="SIN AVANCE"/>
    <n v="252"/>
    <s v="CON TIEMPO"/>
    <s v="ABIERTO"/>
  </r>
  <r>
    <n v="450"/>
    <x v="0"/>
    <x v="5"/>
    <x v="2"/>
    <x v="3"/>
    <s v="Yuli Cristel Peña Arboleda"/>
    <x v="1"/>
    <s v="PMCB-2020-119"/>
    <s v="3.1.1"/>
    <n v="105"/>
    <x v="0"/>
    <s v="No aplica"/>
    <x v="3"/>
    <s v="Hallazgo administrativo, por deficiencias en el proceso de planeación al determinar la magnitud de la Meta No. 4 del Proyecto No. 971- “Calles alternativas” y en la realización de los ajustes derivados de su sobre ejecución, en el periodo 2016 - 2020."/>
    <s v="Porque el indicador fue creado bajo la lógica de un indicador de atención, no de prevención."/>
    <s v="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
    <s v="No aplica"/>
    <s v="Documento ajustado y armonizado"/>
    <d v="2021-01-15T00:00:00"/>
    <x v="41"/>
    <x v="0"/>
    <x v="0"/>
    <x v="183"/>
    <d v="2020-12-31T00:00:00"/>
    <s v="NO"/>
    <m/>
    <n v="0"/>
    <s v="SIN AVANCE"/>
    <n v="191"/>
    <s v="CON TIEMPO"/>
    <s v="ABIERTO"/>
  </r>
  <r>
    <n v="451"/>
    <x v="112"/>
    <x v="19"/>
    <x v="6"/>
    <x v="155"/>
    <s v="Angel Martínez"/>
    <x v="1"/>
    <s v="PMCB-2020-120"/>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Adquisicón de impresora de etiquetas e insumos"/>
    <d v="2021-01-15T00:00:00"/>
    <x v="45"/>
    <x v="0"/>
    <x v="0"/>
    <x v="183"/>
    <d v="2020-12-31T00:00:00"/>
    <s v="NO"/>
    <m/>
    <n v="0"/>
    <s v="SIN AVANCE"/>
    <n v="364"/>
    <s v="CON TIEMPO"/>
    <s v="ABIERTO"/>
  </r>
  <r>
    <n v="452"/>
    <x v="122"/>
    <x v="16"/>
    <x v="6"/>
    <x v="155"/>
    <s v="Catalina Cardenas Martinez"/>
    <x v="1"/>
    <s v="PMCB-2020-121"/>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umero total de bienes plaqueteados del contrato 1758/19  / Total de bienes plaqueteados del contrato 1758 de 2019 (27) *100"/>
    <d v="2021-01-15T00:00:00"/>
    <x v="45"/>
    <x v="0"/>
    <x v="0"/>
    <x v="183"/>
    <d v="2020-12-31T00:00:00"/>
    <s v="NO"/>
    <m/>
    <n v="0"/>
    <s v="SIN AVANCE"/>
    <n v="364"/>
    <s v="CON TIEMPO"/>
    <s v="ABIERTO"/>
  </r>
  <r>
    <n v="453"/>
    <x v="123"/>
    <x v="31"/>
    <x v="10"/>
    <x v="56"/>
    <s v="Carolina Ardila"/>
    <x v="1"/>
    <s v="PMCB-2020-122"/>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Numero total planillas generadas * 100"/>
    <d v="2021-01-15T00:00:00"/>
    <x v="45"/>
    <x v="0"/>
    <x v="0"/>
    <x v="183"/>
    <d v="2020-12-31T00:00:00"/>
    <s v="NO"/>
    <m/>
    <n v="0"/>
    <s v="SIN AVANCE"/>
    <n v="364"/>
    <s v="CON TIEMPO"/>
    <s v="ABIERTO"/>
  </r>
  <r>
    <n v="454"/>
    <x v="123"/>
    <x v="31"/>
    <x v="10"/>
    <x v="56"/>
    <s v="Carolina Ardila"/>
    <x v="1"/>
    <s v="PMCB-2020-123"/>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55"/>
    <x v="124"/>
    <x v="31"/>
    <x v="7"/>
    <x v="31"/>
    <s v="Carolina Ardila"/>
    <x v="1"/>
    <s v="PMCB-2020-124"/>
    <s v="3.2.3"/>
    <n v="105"/>
    <x v="0"/>
    <s v="No aplica"/>
    <x v="3"/>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6"/>
    <x v="124"/>
    <x v="31"/>
    <x v="10"/>
    <x v="113"/>
    <s v="Carolina Ardila"/>
    <x v="1"/>
    <s v="PMCB-2020-125"/>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7"/>
    <x v="125"/>
    <x v="31"/>
    <x v="10"/>
    <x v="113"/>
    <s v="Carolina Ardila"/>
    <x v="1"/>
    <s v="PMCB-2020-126"/>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Cargue de documentación en carpeta drive"/>
    <d v="2021-01-15T00:00:00"/>
    <x v="45"/>
    <x v="0"/>
    <x v="0"/>
    <x v="183"/>
    <d v="2020-12-31T00:00:00"/>
    <s v="NO"/>
    <m/>
    <n v="0"/>
    <s v="SIN AVANCE"/>
    <n v="364"/>
    <s v="CON TIEMPO"/>
    <s v="ABIERTO"/>
  </r>
  <r>
    <n v="458"/>
    <x v="126"/>
    <x v="33"/>
    <x v="10"/>
    <x v="56"/>
    <s v="Yury  Orjuela Florez"/>
    <x v="1"/>
    <s v="PMCB-2020-127"/>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umero de mesas de trabajo  realizadas / Numero de mesas bimestrales a realizar (3)*100"/>
    <d v="2021-01-15T00:00:00"/>
    <x v="46"/>
    <x v="0"/>
    <x v="0"/>
    <x v="183"/>
    <d v="2020-12-31T00:00:00"/>
    <s v="NO"/>
    <m/>
    <n v="0"/>
    <s v="SIN AVANCE"/>
    <n v="189"/>
    <s v="CON TIEMPO"/>
    <s v="ABIERTO"/>
  </r>
  <r>
    <n v="459"/>
    <x v="127"/>
    <x v="33"/>
    <x v="10"/>
    <x v="56"/>
    <s v="Yury  Orjuela Florez"/>
    <x v="1"/>
    <s v="PMCB-2020-128"/>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Un (1) documento con lineamientos   "/>
    <d v="2021-01-15T00:00:00"/>
    <x v="45"/>
    <x v="0"/>
    <x v="0"/>
    <x v="183"/>
    <d v="2020-12-31T00:00:00"/>
    <s v="NO"/>
    <m/>
    <n v="0"/>
    <s v="SIN AVANCE"/>
    <n v="364"/>
    <s v="CON TIEMPO"/>
    <s v="ABIERTO"/>
  </r>
  <r>
    <n v="460"/>
    <x v="128"/>
    <x v="1"/>
    <x v="10"/>
    <x v="147"/>
    <s v="Yury  Orjuela Florez"/>
    <x v="1"/>
    <s v="PMCB-2020-129"/>
    <s v="3.2.8"/>
    <n v="105"/>
    <x v="0"/>
    <s v="No aplica"/>
    <x v="3"/>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Un taller con los  supervisores y apoyos a la supervisión"/>
    <d v="2021-01-15T00:00:00"/>
    <x v="46"/>
    <x v="0"/>
    <x v="0"/>
    <x v="183"/>
    <d v="2020-12-31T00:00:00"/>
    <s v="NO"/>
    <m/>
    <n v="0"/>
    <s v="SIN AVANCE"/>
    <n v="189"/>
    <s v="CON TIEMPO"/>
    <s v="ABIERTO"/>
  </r>
  <r>
    <n v="461"/>
    <x v="129"/>
    <x v="31"/>
    <x v="2"/>
    <x v="18"/>
    <s v="Carolina Ardila"/>
    <x v="1"/>
    <s v="PMCB-2020-130"/>
    <s v="3.2.9"/>
    <n v="105"/>
    <x v="0"/>
    <s v="No aplica"/>
    <x v="3"/>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Procedimiento ajustado"/>
    <d v="2021-01-15T00:00:00"/>
    <x v="47"/>
    <x v="0"/>
    <x v="0"/>
    <x v="183"/>
    <d v="2020-12-31T00:00:00"/>
    <s v="NO"/>
    <m/>
    <n v="0"/>
    <s v="SIN AVANCE"/>
    <n v="162"/>
    <s v="CON TIEMPO"/>
    <s v="ABIERTO"/>
  </r>
  <r>
    <n v="462"/>
    <x v="124"/>
    <x v="31"/>
    <x v="10"/>
    <x v="56"/>
    <s v="Carolina Ardila"/>
    <x v="1"/>
    <s v="PMCB-2020-131"/>
    <s v="3.2.11"/>
    <n v="105"/>
    <x v="0"/>
    <s v="No aplica"/>
    <x v="3"/>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3"/>
    <x v="130"/>
    <x v="31"/>
    <x v="10"/>
    <x v="20"/>
    <s v="Carolina Ardila"/>
    <x v="1"/>
    <s v="PMCB-2020-132"/>
    <s v="3.2.12"/>
    <n v="105"/>
    <x v="0"/>
    <s v="No aplica"/>
    <x v="3"/>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Actas de comité suscritas/ Numero de comités técnicos a realizar con seguimiento *100"/>
    <d v="2021-01-15T00:00:00"/>
    <x v="45"/>
    <x v="0"/>
    <x v="0"/>
    <x v="183"/>
    <d v="2020-12-31T00:00:00"/>
    <s v="NO"/>
    <m/>
    <n v="0"/>
    <s v="SIN AVANCE"/>
    <n v="364"/>
    <s v="CON TIEMPO"/>
    <s v="ABIERTO"/>
  </r>
  <r>
    <n v="464"/>
    <x v="124"/>
    <x v="31"/>
    <x v="10"/>
    <x v="20"/>
    <s v="Carolina Ardila"/>
    <x v="1"/>
    <s v="PMCB-2020-133"/>
    <s v="3.2.12"/>
    <n v="105"/>
    <x v="0"/>
    <s v="No aplica"/>
    <x v="3"/>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5"/>
    <x v="123"/>
    <x v="31"/>
    <x v="9"/>
    <x v="97"/>
    <s v="Carolina Ardila"/>
    <x v="1"/>
    <s v="PMCB-2020-134"/>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Total planillas generadas * 100"/>
    <d v="2021-01-15T00:00:00"/>
    <x v="45"/>
    <x v="0"/>
    <x v="0"/>
    <x v="183"/>
    <d v="2020-12-31T00:00:00"/>
    <s v="NO"/>
    <m/>
    <n v="0"/>
    <s v="SIN AVANCE"/>
    <n v="364"/>
    <s v="CON TIEMPO"/>
    <s v="ABIERTO"/>
  </r>
  <r>
    <n v="466"/>
    <x v="123"/>
    <x v="31"/>
    <x v="9"/>
    <x v="97"/>
    <s v="Carolina Ardila"/>
    <x v="1"/>
    <s v="PMCB-2020-135"/>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67"/>
    <x v="131"/>
    <x v="33"/>
    <x v="9"/>
    <x v="26"/>
    <s v="Yury  Orjuela Florez"/>
    <x v="1"/>
    <s v="PMCB-2020-136"/>
    <s v="3.2.19"/>
    <n v="105"/>
    <x v="0"/>
    <s v="No aplica"/>
    <x v="3"/>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Un oficio remitido "/>
    <d v="2021-01-15T00:00:00"/>
    <x v="48"/>
    <x v="0"/>
    <x v="0"/>
    <x v="183"/>
    <d v="2020-12-31T00:00:00"/>
    <s v="NO"/>
    <m/>
    <n v="0"/>
    <s v="SIN AVANCE"/>
    <n v="56"/>
    <s v="CON TIEMPO"/>
    <s v="ABIERTO"/>
  </r>
  <r>
    <n v="468"/>
    <x v="4"/>
    <x v="1"/>
    <x v="3"/>
    <x v="7"/>
    <s v="Yury  Orjuela Florez"/>
    <x v="0"/>
    <s v="PMAI-2020-001"/>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69"/>
    <x v="4"/>
    <x v="1"/>
    <x v="3"/>
    <x v="7"/>
    <s v="Yury  Orjuela Florez"/>
    <x v="0"/>
    <s v="PMAI-2020-002"/>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0"/>
    <x v="4"/>
    <x v="1"/>
    <x v="3"/>
    <x v="7"/>
    <s v="Yury  Orjuela Florez"/>
    <x v="0"/>
    <s v="PMAI-2020-003"/>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1"/>
    <x v="4"/>
    <x v="1"/>
    <x v="9"/>
    <x v="156"/>
    <s v="Yury  Orjuela Florez"/>
    <x v="0"/>
    <s v="PMAI-2020-004"/>
    <s v="No aplica"/>
    <s v="Auditoria especial a la prestación del servicio en la unidad de Oasis I y II Vigencia 2019-2020"/>
    <x v="0"/>
    <s v="No aplica"/>
    <x v="3"/>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s v="Sin informacion"/>
    <s v="Sin informacion"/>
    <s v="Sin informacion"/>
    <s v="Sin informacion"/>
    <s v="Sin informacion"/>
    <x v="1"/>
    <x v="1"/>
    <x v="1"/>
    <x v="122"/>
    <m/>
    <s v="SI"/>
    <m/>
    <n v="0"/>
    <s v="SIN AVANCE"/>
    <e v="#VALUE!"/>
    <e v="#VALUE!"/>
    <s v="ABIERTO"/>
  </r>
  <r>
    <n v="472"/>
    <x v="4"/>
    <x v="1"/>
    <x v="9"/>
    <x v="157"/>
    <s v="Yury  Orjuela Florez"/>
    <x v="0"/>
    <s v="PMAI-2020-005"/>
    <s v="No aplica"/>
    <s v="Auditoria especial a la prestación del servicio en la unidad de Oasis I y II Vigencia 2019-2020"/>
    <x v="0"/>
    <s v="No aplica"/>
    <x v="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s v="Sin informacion"/>
    <s v="Sin informacion"/>
    <s v="Sin informacion"/>
    <s v="Sin informacion"/>
    <s v="Sin informacion"/>
    <x v="1"/>
    <x v="1"/>
    <x v="1"/>
    <x v="122"/>
    <m/>
    <s v="SI"/>
    <m/>
    <n v="0"/>
    <s v="SIN AVANCE"/>
    <e v="#VALUE!"/>
    <e v="#VALUE!"/>
    <s v="ABIERTO"/>
  </r>
  <r>
    <n v="473"/>
    <x v="4"/>
    <x v="1"/>
    <x v="9"/>
    <x v="15"/>
    <s v="Yury  Orjuela Florez"/>
    <x v="0"/>
    <s v="PMAI-2020-006"/>
    <s v="No aplica"/>
    <s v="Auditoria especial a la prestación del servicio en la unidad de Oasis I y II Vigencia 2019-2020"/>
    <x v="0"/>
    <s v="No aplica"/>
    <x v="3"/>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s v="Sin informacion"/>
    <s v="Sin informacion"/>
    <s v="Sin informacion"/>
    <s v="Sin informacion"/>
    <s v="Sin informacion"/>
    <x v="1"/>
    <x v="1"/>
    <x v="1"/>
    <x v="122"/>
    <m/>
    <s v="SI"/>
    <m/>
    <n v="0"/>
    <s v="SIN AVANCE"/>
    <e v="#VALUE!"/>
    <e v="#VALUE!"/>
    <s v="ABIERTO"/>
  </r>
  <r>
    <n v="474"/>
    <x v="4"/>
    <x v="1"/>
    <x v="9"/>
    <x v="17"/>
    <s v="Yury  Orjuela Florez"/>
    <x v="0"/>
    <s v="PMAI-2020-007"/>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5"/>
    <x v="4"/>
    <x v="1"/>
    <x v="9"/>
    <x v="17"/>
    <s v="Yury  Orjuela Florez"/>
    <x v="0"/>
    <s v="PMAI-2020-008"/>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6"/>
    <x v="4"/>
    <x v="1"/>
    <x v="2"/>
    <x v="18"/>
    <s v="Yury  Orjuela Florez"/>
    <x v="0"/>
    <s v="PMAI-2020-009"/>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7"/>
    <x v="4"/>
    <x v="1"/>
    <x v="2"/>
    <x v="18"/>
    <s v="Yury  Orjuela Florez"/>
    <x v="0"/>
    <s v="PMAI-2020-010"/>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8"/>
    <x v="4"/>
    <x v="1"/>
    <x v="7"/>
    <x v="12"/>
    <s v="Yury  Orjuela Florez"/>
    <x v="0"/>
    <s v="PMAI-2020-011"/>
    <s v="No aplica"/>
    <s v="Auditoria especial a la prestación del servicio en la unidad de Oasis I y II Vigencia 2019-2020"/>
    <x v="0"/>
    <s v="No aplica"/>
    <x v="3"/>
    <s v="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Sin informacion"/>
    <s v="Sin informacion"/>
    <s v="Sin informacion"/>
    <s v="Sin informacion"/>
    <s v="Sin informacion"/>
    <x v="1"/>
    <x v="1"/>
    <x v="1"/>
    <x v="122"/>
    <m/>
    <s v="SI"/>
    <m/>
    <n v="0"/>
    <s v="SIN AVANCE"/>
    <e v="#VALUE!"/>
    <e v="#VALUE!"/>
    <s v="ABIERTO"/>
  </r>
  <r>
    <n v="479"/>
    <x v="4"/>
    <x v="1"/>
    <x v="2"/>
    <x v="158"/>
    <s v="Yury  Orjuela Florez"/>
    <x v="0"/>
    <s v="PMAI-2020-012"/>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0"/>
    <x v="4"/>
    <x v="1"/>
    <x v="2"/>
    <x v="158"/>
    <s v="Yury  Orjuela Florez"/>
    <x v="0"/>
    <s v="PMAI-2020-013"/>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1"/>
    <x v="4"/>
    <x v="1"/>
    <x v="2"/>
    <x v="158"/>
    <s v="Yury  Orjuela Florez"/>
    <x v="0"/>
    <s v="PMAI-2020-014"/>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2"/>
    <x v="4"/>
    <x v="1"/>
    <x v="7"/>
    <x v="38"/>
    <s v="Yury  Orjuela Florez"/>
    <x v="0"/>
    <s v="PMAI-2020-015"/>
    <s v="No aplica"/>
    <s v="Auditoria especial a la prestación del servicio en la unidad de Oasis I y II Vigencia 2019-2020"/>
    <x v="0"/>
    <s v="No aplica"/>
    <x v="3"/>
    <s v="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s v="Sin informacion"/>
    <s v="Sin informacion"/>
    <s v="Sin informacion"/>
    <s v="Sin informacion"/>
    <s v="Sin informacion"/>
    <x v="1"/>
    <x v="1"/>
    <x v="1"/>
    <x v="122"/>
    <m/>
    <s v="SI"/>
    <m/>
    <n v="0"/>
    <s v="SIN AVANCE"/>
    <e v="#VALUE!"/>
    <e v="#VALUE!"/>
    <s v="ABIERTO"/>
  </r>
  <r>
    <m/>
    <x v="5"/>
    <x v="23"/>
    <x v="7"/>
    <x v="31"/>
    <s v="Stefanny Reina Alvarez"/>
    <x v="0"/>
    <s v="PMAI-2020-016"/>
    <s v="No aplica"/>
    <s v="Auditoría de Seguimiento al proceso Atención al ciudadano vigencia 1 de Enero 2020 al 30 de 30 de Junio 2020"/>
    <x v="0"/>
    <s v="No aplica"/>
    <x v="3"/>
    <s v="Observación N° 1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Sin informacion"/>
    <s v="Sin informacion"/>
    <s v="No aplica"/>
    <s v="no aplica"/>
    <s v="Sin informacion"/>
    <x v="1"/>
    <x v="1"/>
    <x v="1"/>
    <x v="167"/>
    <m/>
    <s v="SI"/>
    <m/>
    <n v="0"/>
    <s v="SIN AVANCE"/>
    <e v="#VALUE!"/>
    <e v="#VALUE!"/>
    <s v="ABIERTO"/>
  </r>
  <r>
    <m/>
    <x v="5"/>
    <x v="23"/>
    <x v="3"/>
    <x v="133"/>
    <s v="Stefanny Reina Alvarez"/>
    <x v="0"/>
    <s v="PMAI-2020-017"/>
    <s v="No aplica"/>
    <s v="Atención a la ciudadania Auditoria interna I semestre 2020."/>
    <x v="0"/>
    <s v="No aplica"/>
    <x v="3"/>
    <s v="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Sin informacion"/>
    <s v="Sin informacion"/>
    <s v="No aplica"/>
    <s v="no aplica"/>
    <s v="Sin informacion"/>
    <x v="1"/>
    <x v="1"/>
    <x v="1"/>
    <x v="167"/>
    <m/>
    <s v="SI"/>
    <m/>
    <n v="0"/>
    <s v="SIN AVANCE"/>
    <e v="#VALUE!"/>
    <e v="#VALUE!"/>
    <s v="ABIERTO"/>
  </r>
  <r>
    <m/>
    <x v="5"/>
    <x v="23"/>
    <x v="21"/>
    <x v="91"/>
    <s v="Stefanny Reina Alvarez"/>
    <x v="0"/>
    <s v="PMAI-2020-018"/>
    <s v="No aplica"/>
    <s v="Atención a la ciudadania Auditoria interna I semestre 2020."/>
    <x v="0"/>
    <s v="No aplica"/>
    <x v="3"/>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in informacion"/>
    <s v="Sin informacion"/>
    <s v="No aplica"/>
    <s v="no aplica"/>
    <s v="Sin informacion"/>
    <x v="1"/>
    <x v="1"/>
    <x v="1"/>
    <x v="167"/>
    <m/>
    <s v="SI"/>
    <m/>
    <n v="0"/>
    <s v="SIN AVANCE"/>
    <e v="#VALUE!"/>
    <e v="#VALUE!"/>
    <s v="ABIERTO"/>
  </r>
  <r>
    <m/>
    <x v="5"/>
    <x v="32"/>
    <x v="7"/>
    <x v="31"/>
    <s v="Catalina Cardenas Martinez"/>
    <x v="0"/>
    <s v="PMAI-2020-019"/>
    <s v="No aplica"/>
    <s v="Mantenimiento de bienes"/>
    <x v="0"/>
    <s v="No aplica"/>
    <x v="3"/>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Sin informacion"/>
    <x v="1"/>
    <x v="1"/>
    <x v="1"/>
    <x v="215"/>
    <m/>
    <s v="SI"/>
    <m/>
    <n v="0"/>
    <s v="SIN AVANCE"/>
    <e v="#VALUE!"/>
    <e v="#VALUE!"/>
    <s v="ABIERTO"/>
  </r>
  <r>
    <m/>
    <x v="5"/>
    <x v="32"/>
    <x v="7"/>
    <x v="72"/>
    <s v="Catalina Cardenas Martinez"/>
    <x v="0"/>
    <s v="PMAI-2020-020"/>
    <s v="No aplica"/>
    <s v="Mantenimiento de bienes"/>
    <x v="0"/>
    <s v="No aplica"/>
    <x v="3"/>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5"/>
    <m/>
    <s v="SI"/>
    <m/>
    <n v="0"/>
    <s v="SIN AVANCE"/>
    <e v="#VALUE!"/>
    <e v="#VALUE!"/>
    <s v="ABIERTO"/>
  </r>
  <r>
    <m/>
    <x v="5"/>
    <x v="32"/>
    <x v="26"/>
    <x v="159"/>
    <s v="Catalina Cardenas Martinez"/>
    <x v="0"/>
    <s v="PMAI-2020-021"/>
    <s v="No aplica"/>
    <s v="Mantenimiento de bienes"/>
    <x v="0"/>
    <s v="No aplica"/>
    <x v="3"/>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Sin informacion"/>
    <x v="1"/>
    <x v="1"/>
    <x v="1"/>
    <x v="215"/>
    <m/>
    <s v="SI"/>
    <m/>
    <n v="0"/>
    <s v="SIN AVANCE"/>
    <e v="#VALUE!"/>
    <e v="#VALUE!"/>
    <s v="ABIERTO"/>
  </r>
  <r>
    <m/>
    <x v="5"/>
    <x v="32"/>
    <x v="7"/>
    <x v="31"/>
    <s v="Catalina Cardenas Martinez"/>
    <x v="0"/>
    <s v="PMAI-2020-022"/>
    <s v="No aplica"/>
    <s v="Mantenimiento de bienes"/>
    <x v="0"/>
    <s v="No aplica"/>
    <x v="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Sin informacion"/>
    <x v="1"/>
    <x v="1"/>
    <x v="1"/>
    <x v="215"/>
    <m/>
    <s v="SI"/>
    <m/>
    <n v="0"/>
    <s v="SIN AVANCE"/>
    <e v="#VALUE!"/>
    <e v="#VALUE!"/>
    <s v="ABIERTO"/>
  </r>
  <r>
    <m/>
    <x v="5"/>
    <x v="32"/>
    <x v="7"/>
    <x v="31"/>
    <s v="Catalina Cardenas Martinez"/>
    <x v="0"/>
    <s v="PMAI-2020-023"/>
    <s v="No aplica"/>
    <s v="Mantenimiento de bienes"/>
    <x v="0"/>
    <s v="No aplica"/>
    <x v="3"/>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Sin informacion"/>
    <x v="1"/>
    <x v="1"/>
    <x v="1"/>
    <x v="215"/>
    <m/>
    <s v="SI"/>
    <m/>
    <n v="0"/>
    <s v="SIN AVANCE"/>
    <e v="#VALUE!"/>
    <e v="#VALUE!"/>
    <s v="ABIERTO"/>
  </r>
  <r>
    <m/>
    <x v="5"/>
    <x v="32"/>
    <x v="2"/>
    <x v="3"/>
    <s v="Catalina Cardenas Martinez"/>
    <x v="0"/>
    <s v="PMAI-2020-024"/>
    <s v="No aplica"/>
    <s v="Mantenimiento de bienes"/>
    <x v="0"/>
    <s v="No aplica"/>
    <x v="3"/>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Sin informacion"/>
    <x v="1"/>
    <x v="1"/>
    <x v="1"/>
    <x v="215"/>
    <m/>
    <s v="SI"/>
    <m/>
    <n v="0"/>
    <s v="SIN AVANCE"/>
    <e v="#VALUE!"/>
    <e v="#VALUE!"/>
    <s v="ABIERTO"/>
  </r>
  <r>
    <m/>
    <x v="5"/>
    <x v="32"/>
    <x v="10"/>
    <x v="70"/>
    <s v="Catalina Cardenas Martinez"/>
    <x v="0"/>
    <s v="PMAI-2020-025"/>
    <s v="No aplica"/>
    <s v="Mantenimiento de bienes"/>
    <x v="0"/>
    <s v="No aplica"/>
    <x v="3"/>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Sin informacion"/>
    <x v="1"/>
    <x v="1"/>
    <x v="1"/>
    <x v="215"/>
    <m/>
    <s v="SI"/>
    <m/>
    <n v="0"/>
    <s v="SIN AVANCE"/>
    <e v="#VALUE!"/>
    <e v="#VALUE!"/>
    <s v="ABIERTO"/>
  </r>
  <r>
    <m/>
    <x v="5"/>
    <x v="32"/>
    <x v="10"/>
    <x v="71"/>
    <s v="Catalina Cardenas Martinez"/>
    <x v="0"/>
    <s v="PMAI-2020-026"/>
    <s v="No aplica"/>
    <s v="Mantenimiento de bienes"/>
    <x v="0"/>
    <s v="No aplica"/>
    <x v="3"/>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Sin informacion"/>
    <x v="1"/>
    <x v="1"/>
    <x v="1"/>
    <x v="215"/>
    <m/>
    <s v="SI"/>
    <m/>
    <n v="0"/>
    <s v="SIN AVANCE"/>
    <e v="#VALUE!"/>
    <e v="#VALUE!"/>
    <s v="ABIERTO"/>
  </r>
  <r>
    <m/>
    <x v="5"/>
    <x v="32"/>
    <x v="2"/>
    <x v="3"/>
    <s v="Catalina Cardenas Martinez"/>
    <x v="0"/>
    <s v="PMAI-2020-027"/>
    <s v="No aplica"/>
    <s v="Mantenimiento de bienes"/>
    <x v="0"/>
    <s v="No aplica"/>
    <x v="3"/>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Sin informacion"/>
    <x v="1"/>
    <x v="1"/>
    <x v="1"/>
    <x v="215"/>
    <m/>
    <s v="SI"/>
    <m/>
    <n v="0"/>
    <s v="SIN AVANCE"/>
    <e v="#VALUE!"/>
    <e v="#VALUE!"/>
    <s v="ABIERTO"/>
  </r>
  <r>
    <m/>
    <x v="5"/>
    <x v="26"/>
    <x v="19"/>
    <x v="160"/>
    <s v="Stefanny Reina Alvarez"/>
    <x v="0"/>
    <s v="PMAI-2020-028"/>
    <s v="No aplica"/>
    <s v="Primer Seguimiento Vigencia 2020 a Caja Menor No 1"/>
    <x v="0"/>
    <s v="No aplica"/>
    <x v="3"/>
    <s v="• Se observan en el reintegro del mes de octubre, recibos de pago de PEAJE LOS PATIOS, de las camionetas con placa OCK355, OCK310, OCK307 Y OCK310, si bien estos viajes fueron realizados en misionalidad del instituto y dirigidos a la UPI La calera y  no se tiene por parte del área de transportes un contrato de concesión con el peaje de la calera, es impórtate recordar que el pago de peajes por parte de la caja menor no están permitidos, toda vez que el instituto cuenta con contratos de transportes. "/>
    <s v="Sin informacion"/>
    <s v="Sin informacion"/>
    <s v="No aplica"/>
    <s v="no aplica"/>
    <s v="Sin informacion"/>
    <x v="1"/>
    <x v="1"/>
    <x v="1"/>
    <x v="215"/>
    <m/>
    <s v="SI"/>
    <m/>
    <n v="0"/>
    <s v="SIN AVANCE"/>
    <e v="#VALUE!"/>
    <e v="#VALUE!"/>
    <s v="ABIERTO"/>
  </r>
  <r>
    <m/>
    <x v="5"/>
    <x v="26"/>
    <x v="17"/>
    <x v="138"/>
    <s v="Stefanny Reina Alvarez"/>
    <x v="0"/>
    <s v="PMAI-2020-029"/>
    <s v="No aplica"/>
    <s v="Primer Seguimiento Vigencia 2020 a Caja Menor No 1"/>
    <x v="0"/>
    <s v="No aplica"/>
    <x v="3"/>
    <s v="• Se evidencia el no cumplimiento del plan de mejoramiento realizado en el año 2019, para el cual tenía como fecha de vigencia hasta septiembre del año 2020; si bien en los seguimientos realizados a la caja número 1, se evidencio la oportuna legalización mensual de los gastos realizados y este hallazgo fue cerrado en primer seguimiento realizado en año 2020 el hallazgo “retenciones de impuestos no consignados a tesorería” continúa abierto, toda vez que la caja menor no genero ninguna acción de mejora para el mismo."/>
    <s v="Sin informacion"/>
    <s v="Sin informacion"/>
    <s v="No aplica"/>
    <s v="no aplica"/>
    <s v="Sin informacion"/>
    <x v="1"/>
    <x v="1"/>
    <x v="1"/>
    <x v="215"/>
    <m/>
    <s v="SI"/>
    <m/>
    <n v="0"/>
    <s v="SIN AVANCE"/>
    <e v="#VALUE!"/>
    <e v="#VALUE!"/>
    <s v="ABIERTO"/>
  </r>
  <r>
    <m/>
    <x v="5"/>
    <x v="26"/>
    <x v="18"/>
    <x v="117"/>
    <s v="Stefanny Reina Alvarez"/>
    <x v="0"/>
    <s v="PMAI-2020-030"/>
    <s v="No aplica"/>
    <s v="Primer Seguimiento Vigencia 2020 a Caja Menor No 1"/>
    <x v="0"/>
    <s v="No aplica"/>
    <x v="3"/>
    <s v="• Se evidencia que la caja menor continúa realizando consignaciones de devolución a Tesorería a título de retenciones por compras realizadas; se hizo compra por concepto de &quot;Mantenimiento Impresora Datacard”, el neto cancelado por la caja menor fue de $ 396.472, sin embargo, el rembolso que solicita la caja menor a Tesorería es por valor de $ 399.717, así mismo la caja menor realiza una devolución a Tesorería mediante consignación por la diferencia $ 3.245, a concepto de devolución de impuestos, generando un reproceso y movimiento de dinero innecesario. "/>
    <s v="Sin informacion"/>
    <s v="Sin informacion"/>
    <s v="No aplica"/>
    <s v="no aplica"/>
    <s v="Sin informacion"/>
    <x v="1"/>
    <x v="1"/>
    <x v="1"/>
    <x v="216"/>
    <m/>
    <s v="SI"/>
    <m/>
    <n v="0"/>
    <s v="SIN AVANCE"/>
    <e v="#VALUE!"/>
    <e v="#VALUE!"/>
    <s v="ABIERTO"/>
  </r>
  <r>
    <m/>
    <x v="5"/>
    <x v="4"/>
    <x v="7"/>
    <x v="12"/>
    <s v="Stefanny Reina Alvarez"/>
    <x v="0"/>
    <s v="PMAI-2020-031"/>
    <s v="No aplica"/>
    <s v="Proceso gestión financiera – subproceso tesorería"/>
    <x v="0"/>
    <s v="No aplica"/>
    <x v="3"/>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Sin informacion"/>
    <x v="1"/>
    <x v="1"/>
    <x v="1"/>
    <x v="216"/>
    <m/>
    <s v="SI"/>
    <m/>
    <n v="0"/>
    <s v="SIN AVANCE"/>
    <e v="#VALUE!"/>
    <e v="#VALUE!"/>
    <s v="ABIERTO"/>
  </r>
  <r>
    <m/>
    <x v="5"/>
    <x v="4"/>
    <x v="9"/>
    <x v="97"/>
    <s v="Stefanny Reina Alvarez"/>
    <x v="0"/>
    <s v="PMAI-2020-032"/>
    <s v="No aplica"/>
    <s v="Proceso gestión financiera – subproceso tesorería"/>
    <x v="0"/>
    <s v="No aplica"/>
    <x v="3"/>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Sin informacion"/>
    <x v="1"/>
    <x v="1"/>
    <x v="1"/>
    <x v="216"/>
    <m/>
    <s v="SI"/>
    <m/>
    <n v="0"/>
    <s v="SIN AVANCE"/>
    <e v="#VALUE!"/>
    <e v="#VALUE!"/>
    <s v="ABIERTO"/>
  </r>
  <r>
    <m/>
    <x v="5"/>
    <x v="4"/>
    <x v="18"/>
    <x v="48"/>
    <s v="Stefanny Reina Alvarez"/>
    <x v="0"/>
    <s v="PMAI-2020-033"/>
    <s v="No aplica"/>
    <s v="Proceso gestión financiera – subproceso tesorería"/>
    <x v="0"/>
    <s v="No aplica"/>
    <x v="3"/>
    <s v="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
    <s v="Sin informacion"/>
    <s v="Sin informacion"/>
    <s v="No aplica"/>
    <s v="no aplica"/>
    <s v="Sin informacion"/>
    <x v="1"/>
    <x v="1"/>
    <x v="1"/>
    <x v="216"/>
    <m/>
    <s v="SI"/>
    <m/>
    <n v="0"/>
    <s v="SIN AVANCE"/>
    <e v="#VALUE!"/>
    <e v="#VALUE!"/>
    <s v="ABIERTO"/>
  </r>
  <r>
    <m/>
    <x v="5"/>
    <x v="4"/>
    <x v="18"/>
    <x v="143"/>
    <s v="Stefanny Reina Alvarez"/>
    <x v="0"/>
    <s v="PMAI-2020-034"/>
    <s v="No aplica"/>
    <s v="Proceso gestión financiera – subproceso tesorería"/>
    <x v="0"/>
    <s v="No aplica"/>
    <x v="3"/>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Sin informacion"/>
    <x v="1"/>
    <x v="1"/>
    <x v="1"/>
    <x v="216"/>
    <m/>
    <s v="SI"/>
    <m/>
    <n v="0"/>
    <s v="SIN AVANCE"/>
    <e v="#VALUE!"/>
    <e v="#VALUE!"/>
    <s v="ABIERTO"/>
  </r>
  <r>
    <m/>
    <x v="5"/>
    <x v="4"/>
    <x v="18"/>
    <x v="161"/>
    <s v="Stefanny Reina Alvarez"/>
    <x v="0"/>
    <s v="PMAI-2020-035"/>
    <s v="No aplica"/>
    <s v="Proceso gestión financiera – subproceso tesorería"/>
    <x v="0"/>
    <s v="No aplica"/>
    <x v="3"/>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Sin informacion"/>
    <x v="1"/>
    <x v="1"/>
    <x v="1"/>
    <x v="216"/>
    <m/>
    <s v="SI"/>
    <m/>
    <n v="0"/>
    <s v="SIN AVANCE"/>
    <e v="#VALUE!"/>
    <e v="#VALUE!"/>
    <s v="ABIERTO"/>
  </r>
  <r>
    <m/>
    <x v="5"/>
    <x v="4"/>
    <x v="7"/>
    <x v="31"/>
    <s v="Stefanny Reina Alvarez"/>
    <x v="0"/>
    <s v="PMAI-2020-036"/>
    <s v="No aplica"/>
    <s v="Proceso gestión financiera – subproceso tesorería"/>
    <x v="0"/>
    <s v="No aplica"/>
    <x v="3"/>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Sin informacion"/>
    <x v="1"/>
    <x v="1"/>
    <x v="1"/>
    <x v="216"/>
    <m/>
    <s v="SI"/>
    <m/>
    <n v="0"/>
    <s v="SIN AVANCE"/>
    <e v="#VALUE!"/>
    <e v="#VALUE!"/>
    <s v="ABIERTO"/>
  </r>
  <r>
    <m/>
    <x v="5"/>
    <x v="4"/>
    <x v="27"/>
    <x v="162"/>
    <s v="Stefanny Reina Alvarez"/>
    <x v="0"/>
    <s v="PMAI-2020-037"/>
    <s v="No aplica"/>
    <s v="Proceso gestión financiera – subproceso tesorería"/>
    <x v="0"/>
    <s v="No aplica"/>
    <x v="3"/>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6"/>
    <m/>
    <s v="SI"/>
    <m/>
    <n v="0"/>
    <s v="SIN AVANCE"/>
    <e v="#VALUE!"/>
    <e v="#VALUE!"/>
    <s v="ABIERTO"/>
  </r>
  <r>
    <m/>
    <x v="5"/>
    <x v="4"/>
    <x v="9"/>
    <x v="97"/>
    <s v="Stefanny Reina Alvarez"/>
    <x v="0"/>
    <s v="PMAI-2020-038"/>
    <s v="No aplica"/>
    <s v="Proceso gestión financiera – subproceso tesorería"/>
    <x v="0"/>
    <s v="No aplica"/>
    <x v="3"/>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Sin informacion"/>
    <x v="1"/>
    <x v="1"/>
    <x v="1"/>
    <x v="216"/>
    <m/>
    <s v="SI"/>
    <m/>
    <n v="0"/>
    <s v="SIN AVANCE"/>
    <e v="#VALUE!"/>
    <e v="#VALUE!"/>
    <s v="ABIERTO"/>
  </r>
  <r>
    <m/>
    <x v="5"/>
    <x v="4"/>
    <x v="7"/>
    <x v="31"/>
    <s v="Stefanny Reina Alvarez"/>
    <x v="0"/>
    <s v="PMAI-2020-039"/>
    <s v="No aplica"/>
    <s v="Proceso gestión financiera – subproceso tesorería"/>
    <x v="0"/>
    <s v="No aplica"/>
    <x v="3"/>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Sin informacion"/>
    <x v="1"/>
    <x v="1"/>
    <x v="1"/>
    <x v="216"/>
    <m/>
    <s v="SI"/>
    <m/>
    <n v="0"/>
    <s v="SIN AVANCE"/>
    <e v="#VALUE!"/>
    <e v="#VALUE!"/>
    <s v="ABIERTO"/>
  </r>
  <r>
    <m/>
    <x v="5"/>
    <x v="4"/>
    <x v="7"/>
    <x v="31"/>
    <s v="Stefanny Reina Alvarez"/>
    <x v="0"/>
    <s v="PMAI-2020-040"/>
    <s v="No aplica"/>
    <s v="Proceso gestión financiera – subproceso tesorería"/>
    <x v="0"/>
    <s v="No aplica"/>
    <x v="3"/>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Sin informacion"/>
    <x v="1"/>
    <x v="1"/>
    <x v="1"/>
    <x v="216"/>
    <m/>
    <s v="SI"/>
    <m/>
    <n v="0"/>
    <s v="SIN AVANCE"/>
    <e v="#VALUE!"/>
    <e v="#VALUE!"/>
    <s v="ABIERTO"/>
  </r>
  <r>
    <m/>
    <x v="5"/>
    <x v="4"/>
    <x v="7"/>
    <x v="31"/>
    <s v="Stefanny Reina Alvarez"/>
    <x v="0"/>
    <s v="PMAI-2020-041"/>
    <s v="No aplica"/>
    <s v="Proceso gestión financiera – subproceso tesorería"/>
    <x v="0"/>
    <s v="No aplica"/>
    <x v="3"/>
    <s v="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
    <s v="Sin informacion"/>
    <s v="Sin informacion"/>
    <s v="No aplica"/>
    <s v="no aplica"/>
    <s v="Sin informacion"/>
    <x v="1"/>
    <x v="1"/>
    <x v="1"/>
    <x v="216"/>
    <m/>
    <s v="SI"/>
    <m/>
    <n v="0"/>
    <s v="SIN AVANCE"/>
    <e v="#VALUE!"/>
    <e v="#VALUE!"/>
    <s v="ABIERTO"/>
  </r>
  <r>
    <m/>
    <x v="5"/>
    <x v="25"/>
    <x v="5"/>
    <x v="130"/>
    <s v="Stefanny Reina Alvarez"/>
    <x v="0"/>
    <s v="PMAI-2020-042"/>
    <s v="No aplica"/>
    <s v="Auditoría de gestión al proceso de apoyo_x000a_Gestión ambiental vigencia 2019"/>
    <x v="0"/>
    <s v="No aplica"/>
    <x v="3"/>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Sin informacion"/>
    <x v="1"/>
    <x v="1"/>
    <x v="1"/>
    <x v="217"/>
    <m/>
    <s v="SI"/>
    <m/>
    <n v="0"/>
    <s v="SIN AVANCE"/>
    <e v="#VALUE!"/>
    <e v="#VALUE!"/>
    <s v="ABIERTO"/>
  </r>
  <r>
    <m/>
    <x v="5"/>
    <x v="25"/>
    <x v="5"/>
    <x v="163"/>
    <s v="Stefanny Reina Alvarez"/>
    <x v="0"/>
    <s v="PMAI-2020-043"/>
    <s v="No aplica"/>
    <s v="Auditoría de gestión al proceso de apoyo_x000a_Gestión ambiental vigencia 2020"/>
    <x v="0"/>
    <s v="No aplica"/>
    <x v="3"/>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Sin informacion"/>
    <x v="1"/>
    <x v="1"/>
    <x v="1"/>
    <x v="217"/>
    <m/>
    <s v="SI"/>
    <m/>
    <n v="0"/>
    <s v="SIN AVANCE"/>
    <e v="#VALUE!"/>
    <e v="#VALUE!"/>
    <s v="ABIERTO"/>
  </r>
  <r>
    <m/>
    <x v="5"/>
    <x v="25"/>
    <x v="7"/>
    <x v="38"/>
    <s v="Stefanny Reina Alvarez"/>
    <x v="0"/>
    <s v="PMAI-2020-044"/>
    <s v="No aplica"/>
    <s v="Auditoría de gestión al proceso de apoyo_x000a_Gestión ambiental vigencia 2021"/>
    <x v="0"/>
    <s v="No aplica"/>
    <x v="3"/>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Sin informacion"/>
    <x v="1"/>
    <x v="1"/>
    <x v="1"/>
    <x v="217"/>
    <m/>
    <s v="SI"/>
    <m/>
    <n v="0"/>
    <s v="SIN AVANCE"/>
    <e v="#VALUE!"/>
    <e v="#VALUE!"/>
    <s v="ABIERTO"/>
  </r>
  <r>
    <m/>
    <x v="5"/>
    <x v="25"/>
    <x v="17"/>
    <x v="44"/>
    <s v="Stefanny Reina Alvarez"/>
    <x v="0"/>
    <s v="PMAI-2020-045"/>
    <s v="No aplica"/>
    <s v="Auditoría de gestión al proceso de apoyo_x000a_Gestión ambiental vigencia 2022"/>
    <x v="0"/>
    <s v="No aplica"/>
    <x v="3"/>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Sin informacion"/>
    <x v="1"/>
    <x v="1"/>
    <x v="1"/>
    <x v="217"/>
    <m/>
    <s v="SI"/>
    <m/>
    <n v="0"/>
    <s v="SIN AVANCE"/>
    <e v="#VALUE!"/>
    <e v="#VALUE!"/>
    <s v="ABIERTO"/>
  </r>
  <r>
    <m/>
    <x v="5"/>
    <x v="25"/>
    <x v="2"/>
    <x v="3"/>
    <s v="Stefanny Reina Alvarez"/>
    <x v="0"/>
    <s v="PMAI-2020-046"/>
    <s v="No aplica"/>
    <s v="Auditoría de gestión al proceso de apoyo_x000a_Gestión ambiental vigencia 2023"/>
    <x v="0"/>
    <s v="No aplica"/>
    <x v="3"/>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Sin informacion"/>
    <x v="1"/>
    <x v="1"/>
    <x v="1"/>
    <x v="217"/>
    <m/>
    <s v="SI"/>
    <m/>
    <n v="0"/>
    <s v="SIN AVANCE"/>
    <e v="#VALUE!"/>
    <e v="#VALUE!"/>
    <s v="ABIERTO"/>
  </r>
  <r>
    <m/>
    <x v="5"/>
    <x v="25"/>
    <x v="2"/>
    <x v="3"/>
    <s v="Stefanny Reina Alvarez"/>
    <x v="0"/>
    <s v="PMAI-2020-047"/>
    <s v="No aplica"/>
    <s v="Auditoría de gestión al proceso de apoyo_x000a_Gestión ambiental vigencia 2024"/>
    <x v="0"/>
    <s v="No aplica"/>
    <x v="3"/>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Sin informacion"/>
    <x v="1"/>
    <x v="1"/>
    <x v="1"/>
    <x v="217"/>
    <m/>
    <s v="SI"/>
    <m/>
    <n v="0"/>
    <s v="SIN AVANCE"/>
    <e v="#VALUE!"/>
    <e v="#VALUE!"/>
    <s v="ABIERTO"/>
  </r>
  <r>
    <m/>
    <x v="5"/>
    <x v="25"/>
    <x v="7"/>
    <x v="31"/>
    <s v="Stefanny Reina Alvarez"/>
    <x v="0"/>
    <s v="PMAI-2020-048"/>
    <s v="No aplica"/>
    <s v="Auditoría de gestión al proceso de apoyo_x000a_Gestión ambiental vigencia 2025"/>
    <x v="0"/>
    <s v="No aplica"/>
    <x v="3"/>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Sin informacion"/>
    <x v="1"/>
    <x v="1"/>
    <x v="1"/>
    <x v="217"/>
    <m/>
    <s v="SI"/>
    <m/>
    <n v="0"/>
    <s v="SIN AVANCE"/>
    <e v="#VALUE!"/>
    <e v="#VALUE!"/>
    <s v="ABIERTO"/>
  </r>
  <r>
    <m/>
    <x v="5"/>
    <x v="25"/>
    <x v="2"/>
    <x v="3"/>
    <s v="Stefanny Reina Alvarez"/>
    <x v="0"/>
    <s v="PMAI-2020-049"/>
    <s v="No aplica"/>
    <s v="Auditoría de gestión al proceso de apoyo_x000a_Gestión ambiental vigencia 2026"/>
    <x v="0"/>
    <s v="No aplica"/>
    <x v="3"/>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Sin informacion"/>
    <x v="1"/>
    <x v="1"/>
    <x v="1"/>
    <x v="217"/>
    <m/>
    <s v="SI"/>
    <m/>
    <n v="0"/>
    <s v="SIN AVANCE"/>
    <e v="#VALUE!"/>
    <e v="#VALUE!"/>
    <s v="ABIERTO"/>
  </r>
  <r>
    <m/>
    <x v="5"/>
    <x v="25"/>
    <x v="7"/>
    <x v="12"/>
    <s v="Stefanny Reina Alvarez"/>
    <x v="0"/>
    <s v="PMAI-2020-050"/>
    <s v="No aplica"/>
    <s v="Auditoría de gestión al proceso de apoyo_x000a_Gestión ambiental vigencia 2027"/>
    <x v="0"/>
    <s v="No aplica"/>
    <x v="3"/>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Sin informacion"/>
    <x v="1"/>
    <x v="1"/>
    <x v="1"/>
    <x v="217"/>
    <m/>
    <s v="SI"/>
    <m/>
    <n v="0"/>
    <s v="SIN AVANCE"/>
    <e v="#VALUE!"/>
    <e v="#VALUE!"/>
    <s v="ABIERTO"/>
  </r>
  <r>
    <n v="483"/>
    <x v="35"/>
    <x v="19"/>
    <x v="25"/>
    <x v="164"/>
    <s v="Angel Martínez"/>
    <x v="5"/>
    <s v="PAS-2020-001"/>
    <s v="No aplica"/>
    <s v="No aplica"/>
    <x v="1"/>
    <s v="No aplica"/>
    <x v="3"/>
    <s v="Autodiagnostico_x000a_Encuesta FURAG_x000a_Recomendaciones FURAG_x000a_"/>
    <s v="No aplica"/>
    <s v="Realizar el Plan Estratégico de Tecnologías de Información (PETI), de acuerdo con lo realizado durante la vigencia 2016-2020"/>
    <s v="Indicadores de Proceso_x000a_Logro: Estrategia de TI"/>
    <s v="No aplica"/>
    <d v="2020-03-01T00:00:00"/>
    <x v="49"/>
    <x v="0"/>
    <x v="0"/>
    <x v="218"/>
    <d v="2020-09-30T00:00:00"/>
    <s v="NO"/>
    <s v="Actividad al 100%_x000a_No aplica"/>
    <n v="1"/>
    <s v="CUMPLIMIENTO TOTAL"/>
    <s v="NO APLICA ACCION CERRADA"/>
    <s v="NO APLICA ACCION CERRADA"/>
    <s v="CERRADO"/>
  </r>
  <r>
    <n v="484"/>
    <x v="35"/>
    <x v="19"/>
    <x v="25"/>
    <x v="164"/>
    <s v="Angel Martínez"/>
    <x v="5"/>
    <s v="PAS-2020-002"/>
    <s v="No aplica"/>
    <s v="No aplica"/>
    <x v="1"/>
    <s v="No aplica"/>
    <x v="3"/>
    <s v="Autodiagnostico_x000a_Encuesta FURAG_x000a_Recomendaciones FURAG_x000a_"/>
    <s v="No aplica"/>
    <s v="Realizar la actualización del Plan Estratégico de Tecnologías de Información (PETI),de acuerdo con la guía establecida por MinTIC. 2020 - 2024 agregando temas de dominio marco de referencia y diagnósticos._x000a_"/>
    <s v="Indicadores de Proceso_x000a_Logro: Estrategia de TI"/>
    <s v="No aplica"/>
    <d v="2020-12-01T00:00:00"/>
    <x v="50"/>
    <x v="0"/>
    <x v="0"/>
    <x v="219"/>
    <d v="2020-09-30T00:00:00"/>
    <s v="SI"/>
    <s v="Se definieron los objetivos, se actualizo el marco normativo, se definieron las rupturas estrategicas,  se definio la matriz DOFA del Área de TI, se incluyo el desarrollo de Arquitectura Empresarial: Se definio el esquema de Gobierno de TI, se actualizaron el catalogo de servicios tecnólogicos, se documento la situación actual de la qrueitectura de TI, se actualizo rl catalogo de Sistemas de información, se contruyo el tablero de indicadorres de TI, se definieron los proyectos de TI y el plan de comunicación de TI."/>
    <n v="0.8"/>
    <s v="AVANCE SIGNIFICATIVO"/>
    <n v="10"/>
    <s v="CON TIEMPO"/>
    <s v="ABIERTO"/>
  </r>
  <r>
    <n v="485"/>
    <x v="35"/>
    <x v="19"/>
    <x v="25"/>
    <x v="164"/>
    <s v="Angel Martínez"/>
    <x v="5"/>
    <s v="PAS-2020-003"/>
    <s v="No aplica"/>
    <s v="No aplica"/>
    <x v="1"/>
    <s v="No aplica"/>
    <x v="3"/>
    <s v="Autodiagnostico_x000a_Encuesta FURAG_x000a_Recomendaciones FURAG_x000a_"/>
    <s v="No aplica"/>
    <s v="Iniciar el 75% del ejercicio de Arquitectura Empresarial desarrollando los lineamientos de los seis (6) dominios. "/>
    <s v="Indicadores de Proceso_x000a_Logro: Estrategia de TI"/>
    <s v="No aplica"/>
    <d v="2020-12-01T00:00:00"/>
    <x v="50"/>
    <x v="0"/>
    <x v="0"/>
    <x v="219"/>
    <d v="2020-09-30T00:00:00"/>
    <s v="NO"/>
    <s v="Actividad al 100%_x000a_No aplica"/>
    <n v="1"/>
    <s v="CUMPLIMIENTO TOTAL"/>
    <s v="NO APLICA ACCION CERRADA"/>
    <s v="NO APLICA ACCION CERRADA"/>
    <s v="CERRADO"/>
  </r>
  <r>
    <n v="486"/>
    <x v="35"/>
    <x v="19"/>
    <x v="25"/>
    <x v="164"/>
    <s v="Angel Martínez"/>
    <x v="5"/>
    <s v="PAS-2020-004"/>
    <s v="No aplica"/>
    <s v="No aplica"/>
    <x v="1"/>
    <s v="No aplica"/>
    <x v="3"/>
    <s v="Autodiagnostico_x000a_Encuesta FURAG_x000a_Recomendaciones FURAG_x000a_"/>
    <s v="No aplica"/>
    <s v="Definir y realizar el esquema de gobierno de TI, para la gestión de programas y proyectos para aprobación."/>
    <s v="Indicadores de Proceso Logro: Gobierno de TI"/>
    <s v="No aplica"/>
    <d v="2020-12-01T00:00:00"/>
    <x v="50"/>
    <x v="0"/>
    <x v="0"/>
    <x v="219"/>
    <d v="2020-09-30T00:00:00"/>
    <s v="SI"/>
    <s v="Estructura y Procesos de Gobierno TI, Estructura organizacional y Estructuras de decisiones de TI."/>
    <n v="0.7"/>
    <s v="AVANCE SIGNIFICATIVO"/>
    <n v="10"/>
    <s v="CON TIEMPO"/>
    <s v="ABIERTO"/>
  </r>
  <r>
    <n v="487"/>
    <x v="35"/>
    <x v="19"/>
    <x v="25"/>
    <x v="164"/>
    <s v="Angel Martínez"/>
    <x v="5"/>
    <s v="PAS-2020-005"/>
    <s v="No aplica"/>
    <s v="No aplica"/>
    <x v="1"/>
    <s v="No aplica"/>
    <x v="3"/>
    <s v="Autodiagnostico_x000a_Encuesta FURAG_x000a_Recomendaciones FURAG_x000a_"/>
    <s v="No aplica"/>
    <s v="Creación de un instrumento y para aplicar metodologías casos de negocio y criterios documentado para soluciones TI. (compras)"/>
    <s v="Indicadores de Proceso Logro: Gobierno de TI"/>
    <s v="No aplica"/>
    <d v="2020-03-01T00:00:00"/>
    <x v="49"/>
    <x v="0"/>
    <x v="0"/>
    <x v="220"/>
    <d v="2020-09-30T00:00:00"/>
    <s v="NO"/>
    <s v="Actividad al 100%_x000a_No aplica"/>
    <n v="1"/>
    <s v="CUMPLIMIENTO TOTAL"/>
    <s v="NO APLICA ACCION CERRADA"/>
    <s v="NO APLICA ACCION CERRADA"/>
    <s v="CERRADO"/>
  </r>
  <r>
    <n v="488"/>
    <x v="35"/>
    <x v="19"/>
    <x v="25"/>
    <x v="164"/>
    <s v="Angel Martínez"/>
    <x v="5"/>
    <s v="PAS-2020-006"/>
    <s v="No aplica"/>
    <s v="No aplica"/>
    <x v="1"/>
    <s v="No aplica"/>
    <x v="3"/>
    <s v="Autodiagnostico_x000a_Encuesta FURAG_x000a_Recomendaciones FURAG_x000a_"/>
    <s v="No aplica"/>
    <s v="Creación de un instrumento para la gestión integral de proyectos de la información"/>
    <s v="Indicadores de Proceso Logro: Gobierno de TI"/>
    <s v="No aplica"/>
    <d v="2020-04-01T00:00:00"/>
    <x v="51"/>
    <x v="0"/>
    <x v="0"/>
    <x v="221"/>
    <d v="2020-09-30T00:00:00"/>
    <s v="NO"/>
    <s v="Actividad al 100%_x000a_No aplica"/>
    <n v="1"/>
    <s v="CUMPLIMIENTO TOTAL"/>
    <s v="NO APLICA ACCION CERRADA"/>
    <s v="NO APLICA ACCION CERRADA"/>
    <s v="CERRADO"/>
  </r>
  <r>
    <n v="489"/>
    <x v="35"/>
    <x v="19"/>
    <x v="25"/>
    <x v="164"/>
    <s v="Angel Martínez"/>
    <x v="5"/>
    <s v="PAS-2020-007"/>
    <s v="No aplica"/>
    <s v="No aplica"/>
    <x v="1"/>
    <s v="No aplica"/>
    <x v="3"/>
    <s v="Autodiagnostico_x000a_Encuesta FURAG_x000a_Recomendaciones FURAG_x000a_"/>
    <s v="No aplica"/>
    <s v="Desarrollar el dominio de información del ejercicio de arquitectura empresarial con la finalidad de  definir e implementar documento de catálogo de componentes de la información, el esquema de gobierno, roles y responsabilidades de los componentes de información."/>
    <s v="Indicadores de Proceso Logro:  Información"/>
    <s v="No aplica"/>
    <d v="2020-12-01T00:00:00"/>
    <x v="50"/>
    <x v="0"/>
    <x v="0"/>
    <x v="219"/>
    <d v="2020-09-30T00:00:00"/>
    <s v="SI"/>
    <s v="Se construyóe le catalogo con los activos de Información que se encuentran aprobados y publicados en el link de transparencia."/>
    <n v="0.7"/>
    <s v="AVANCE SIGNIFICATIVO"/>
    <n v="10"/>
    <s v="CON TIEMPO"/>
    <s v="ABIERTO"/>
  </r>
  <r>
    <n v="490"/>
    <x v="35"/>
    <x v="19"/>
    <x v="25"/>
    <x v="164"/>
    <s v="Angel Martínez"/>
    <x v="5"/>
    <s v="PAS-2020-008"/>
    <s v="No aplica"/>
    <s v="No aplica"/>
    <x v="1"/>
    <s v="No aplica"/>
    <x v="3"/>
    <s v="Autodiagnostico_x000a_Encuesta FURAG_x000a_Recomendaciones FURAG_x000a_"/>
    <s v="No aplica"/>
    <s v="Modificar el Procedimiento de Desarrollo de Software incluyendo la guía de estilo y las especificaciones técnicas de usabilidad definidas por la Alcadía Mayor de Bogotá, Alta consejería y MinTIC."/>
    <s v="Indicadores de Proceso Logro:  Sistemas de Información"/>
    <s v="No aplica"/>
    <d v="2020-09-01T00:00:00"/>
    <x v="50"/>
    <x v="0"/>
    <x v="0"/>
    <x v="222"/>
    <d v="2020-09-30T00:00:00"/>
    <s v="SI"/>
    <s v="El Área de Sistemas actualizó el procedimiento A-TIC-PR-002 y formato A-TIC-FT-010 y creo los formatos  A-TIC-FT-019 y 020, a traves de los casos No.811, 812, 813 y 814 con la finalidad de dar cumplimiento a los lineamientos expedidos por MINTIC en cuanto al desarrollo del Dominio de Sistemas de Información. Actualmente el procedimiento no esta aprobado/Oficializado Caso No. 811 del 27 de agosto de 2020, por la Oficina Asesora dde planeación para que las áreas productoras de esta información puedan aplicar estas mejores prácticas."/>
    <n v="0.8"/>
    <s v="AVANCE SIGNIFICATIVO"/>
    <n v="10"/>
    <s v="CON TIEMPO"/>
    <s v="ABIERTO"/>
  </r>
  <r>
    <n v="491"/>
    <x v="35"/>
    <x v="19"/>
    <x v="25"/>
    <x v="164"/>
    <s v="Angel Martínez"/>
    <x v="5"/>
    <s v="PAS-2020-009"/>
    <s v="No aplica"/>
    <s v="No aplica"/>
    <x v="1"/>
    <s v="No aplica"/>
    <x v="3"/>
    <s v="Autodiagnostico_x000a_Encuesta FURAG_x000a_Recomendaciones FURAG_x000a_"/>
    <s v="No aplica"/>
    <s v="Realizar el catálogo de los sistemas de información de la Entidad, entregar el inventario detallado y documentado con las fichas técnicas de acuerdo a la Guía del dominio de Sistemas de Información del Marco de Referencia de Arquitectura Empresarial para la Gestión de TI, Catálogo, diagramas de interacción y arquitecturas."/>
    <s v="Indicadores de Proceso Logro:  Sistemas de Información"/>
    <s v="No aplica"/>
    <d v="2020-07-01T00:00:00"/>
    <x v="50"/>
    <x v="0"/>
    <x v="0"/>
    <x v="223"/>
    <d v="2020-09-30T00:00:00"/>
    <s v="SI"/>
    <s v="Se construyó y aprobó el catálogo de Sistemas de Información del IDIPRON, que corresponde al 60% del compromiso para esta actividad."/>
    <n v="0.6"/>
    <s v="AVANCE PARCIAL"/>
    <n v="10"/>
    <s v="CON TIEMPO"/>
    <s v="ABIERTO"/>
  </r>
  <r>
    <n v="492"/>
    <x v="35"/>
    <x v="19"/>
    <x v="25"/>
    <x v="164"/>
    <s v="Angel Martínez"/>
    <x v="5"/>
    <s v="PAS-2020-010"/>
    <s v="No aplica"/>
    <s v="No aplica"/>
    <x v="1"/>
    <s v="No aplica"/>
    <x v="3"/>
    <s v="Autodiagnostico_x000a_Encuesta FURAG_x000a_Recomendaciones FURAG_x000a_"/>
    <s v="No aplica"/>
    <s v="Realizar e implementar un instrumento para llevar los registros de acciones como creación, actualización, modificación o borrado de información. Incluyendo, registro de mensajes de errores, excepciones y eventos de seguridad."/>
    <s v="Indicadores de Proceso Logro:  Sistemas de Información"/>
    <s v="No aplica"/>
    <d v="2020-09-01T00:00:00"/>
    <x v="32"/>
    <x v="0"/>
    <x v="0"/>
    <x v="224"/>
    <d v="2020-09-30T00:00:00"/>
    <s v="NO"/>
    <s v="Actividad al 100%_x000a_No aplica"/>
    <n v="1"/>
    <s v="CUMPLIMIENTO TOTAL"/>
    <s v="NO APLICA ACCION CERRADA"/>
    <s v="NO APLICA ACCION CERRADA"/>
    <s v="CERRADO"/>
  </r>
  <r>
    <n v="493"/>
    <x v="35"/>
    <x v="19"/>
    <x v="25"/>
    <x v="165"/>
    <s v="Angel Martínez"/>
    <x v="5"/>
    <s v="PAS-2020-011"/>
    <s v="No aplica"/>
    <s v="No aplica"/>
    <x v="1"/>
    <s v="No aplica"/>
    <x v="3"/>
    <s v="Autodiagnostico_x000a_Encuesta FURAG_x000a_Recomendaciones FURAG_x000a_"/>
    <s v="No aplica"/>
    <s v="Realizar la construcción del documento (Instrumento) para el mantenimiento preventivo de los sistemas de información."/>
    <s v="Indicadores de Proceso Logro:  Sistemas de Información"/>
    <s v="No aplica"/>
    <d v="2020-05-01T00:00:00"/>
    <x v="52"/>
    <x v="0"/>
    <x v="0"/>
    <x v="225"/>
    <d v="2020-09-30T00:00:00"/>
    <s v="NO"/>
    <s v="Actividad al 100%_x000a_No aplica"/>
    <n v="1"/>
    <s v="CUMPLIMIENTO TOTAL"/>
    <s v="NO APLICA ACCION CERRADA"/>
    <s v="NO APLICA ACCION CERRADA"/>
    <s v="CERRADO"/>
  </r>
  <r>
    <n v="494"/>
    <x v="35"/>
    <x v="19"/>
    <x v="25"/>
    <x v="164"/>
    <s v="Angel Martínez"/>
    <x v="5"/>
    <s v="PAS-2020-012"/>
    <s v="No aplica"/>
    <s v="No aplica"/>
    <x v="1"/>
    <s v="No aplica"/>
    <x v="3"/>
    <s v="Autodiagnostico_x000a_Encuesta FURAG_x000a_Recomendaciones FURAG_x000a_"/>
    <s v="No aplica"/>
    <s v="Realizar la documentación del directorio de servicios tecnológicos, y elementos para el intercambio de información así mismo realizar la gestión para su aprobación."/>
    <s v="Indicadores de Proceso Logro:   Servicios Tecnológicos"/>
    <s v="No aplica"/>
    <d v="2020-08-01T00:00:00"/>
    <x v="53"/>
    <x v="0"/>
    <x v="0"/>
    <x v="226"/>
    <d v="2020-09-30T00:00:00"/>
    <s v="NO"/>
    <s v="Actividad al 100%_x000a_No aplica"/>
    <n v="1"/>
    <s v="CUMPLIMIENTO TOTAL"/>
    <s v="NO APLICA ACCION CERRADA"/>
    <s v="NO APLICA ACCION CERRADA"/>
    <s v="CERRADO"/>
  </r>
  <r>
    <n v="495"/>
    <x v="35"/>
    <x v="19"/>
    <x v="25"/>
    <x v="164"/>
    <s v="Angel Martínez"/>
    <x v="5"/>
    <s v="PAS-2020-013"/>
    <s v="No aplica"/>
    <s v="No aplica"/>
    <x v="1"/>
    <s v="No aplica"/>
    <x v="3"/>
    <s v="Autodiagnostico_x000a_Encuesta FURAG_x000a_Recomendaciones FURAG_x000a_"/>
    <s v="No aplica"/>
    <s v="Revisar y actualizar los acuerdos de servicios y parametrización de la mesa de ayuda como única herramienta tecnológica y realizar la evaluación correspondiente"/>
    <s v="Indicadores de Proceso Logro:   Servicios Tecnológicos"/>
    <s v="No aplica"/>
    <d v="2020-05-01T00:00:00"/>
    <x v="52"/>
    <x v="0"/>
    <x v="0"/>
    <x v="227"/>
    <d v="2020-09-30T00:00:00"/>
    <s v="NO"/>
    <s v="Actividad al 100%_x000a_No aplica"/>
    <n v="1"/>
    <s v="CUMPLIMIENTO TOTAL"/>
    <s v="NO APLICA ACCION CERRADA"/>
    <s v="NO APLICA ACCION CERRADA"/>
    <s v="CERRADO"/>
  </r>
  <r>
    <n v="496"/>
    <x v="35"/>
    <x v="19"/>
    <x v="2"/>
    <x v="3"/>
    <s v="Angel Martínez"/>
    <x v="5"/>
    <s v="PAS-2020-014"/>
    <s v="No aplica"/>
    <s v="No aplica"/>
    <x v="1"/>
    <s v="No aplica"/>
    <x v="3"/>
    <s v="Autodiagnostico_x000a_Encuesta FURAG_x000a_Recomendaciones FURAG_x000a_"/>
    <s v="No aplica"/>
    <s v="Revisar, definir y oficializar indicadores para el seguimiento de la efectividad de los controles de calidad de los servicios tecnológicos"/>
    <s v="Indicadores de Proceso Logro:   Servicios Tecnológicos"/>
    <s v="No aplica"/>
    <d v="2020-07-01T00:00:00"/>
    <x v="17"/>
    <x v="0"/>
    <x v="0"/>
    <x v="228"/>
    <d v="2020-09-30T00:00:00"/>
    <s v="NO"/>
    <s v="Actividad al 100%_x000a_No aplica"/>
    <n v="1"/>
    <s v="CUMPLIMIENTO TOTAL"/>
    <s v="NO APLICA ACCION CERRADA"/>
    <s v="NO APLICA ACCION CERRADA"/>
    <s v="CERRADO"/>
  </r>
  <r>
    <n v="497"/>
    <x v="35"/>
    <x v="19"/>
    <x v="25"/>
    <x v="164"/>
    <s v="Angel Martínez"/>
    <x v="5"/>
    <s v="PAS-2020-015"/>
    <s v="No aplica"/>
    <s v="No aplica"/>
    <x v="1"/>
    <s v="No aplica"/>
    <x v="3"/>
    <s v="Autodiagnostico_x000a_Encuesta FURAG_x000a_Recomendaciones FURAG_x000a_"/>
    <s v="No aplica"/>
    <s v="Revisar el ejercicio de caracterización de grupo de interés del Área de Sistemas"/>
    <s v="Indicador de Proceso_x000a_Logro: Uso y Apropiación"/>
    <s v="No aplica"/>
    <d v="2020-08-01T00:00:00"/>
    <x v="53"/>
    <x v="0"/>
    <x v="0"/>
    <x v="229"/>
    <d v="2020-09-30T00:00:00"/>
    <s v="NO"/>
    <s v="Actividad al 100%_x000a_No aplica"/>
    <n v="1"/>
    <s v="CUMPLIMIENTO TOTAL"/>
    <s v="NO APLICA ACCION CERRADA"/>
    <s v="NO APLICA ACCION CERRADA"/>
    <s v="CERRADO"/>
  </r>
  <r>
    <n v="498"/>
    <x v="35"/>
    <x v="19"/>
    <x v="25"/>
    <x v="164"/>
    <s v="Angel Martínez"/>
    <x v="5"/>
    <s v="PAS-2020-016"/>
    <s v="No aplica"/>
    <s v="No aplica"/>
    <x v="1"/>
    <s v="No aplica"/>
    <x v="3"/>
    <s v="Autodiagnostico_x000a_Encuesta FURAG_x000a_Recomendaciones FURAG_x000a_"/>
    <s v="No aplica"/>
    <s v="Realizar y ejecutar la estrategia de uso y apropiación para los proyectos TI,"/>
    <s v="Indicador de Proceso_x000a_Logro: Uso y Apropiación"/>
    <s v="No aplica"/>
    <d v="2020-12-01T00:00:00"/>
    <x v="50"/>
    <x v="0"/>
    <x v="0"/>
    <x v="219"/>
    <d v="2020-09-30T00:00:00"/>
    <s v="SI"/>
    <s v="Se desarrollo la Estrategia de Uso y Apropiación incluyendo el tema de los proyectos con componentes de TI y seguridad de la Información."/>
    <n v="0.8"/>
    <s v="AVANCE SIGNIFICATIVO"/>
    <n v="10"/>
    <s v="CON TIEMPO"/>
    <s v="ABIERTO"/>
  </r>
  <r>
    <n v="499"/>
    <x v="35"/>
    <x v="19"/>
    <x v="25"/>
    <x v="165"/>
    <s v="Angel Martínez"/>
    <x v="5"/>
    <s v="PAS-2020-017"/>
    <s v="No aplica"/>
    <s v="No aplica"/>
    <x v="1"/>
    <s v="No aplica"/>
    <x v="3"/>
    <s v="Autodiagnostico_x000a_Encuesta FURAG_x000a_Recomendaciones FURAG_x000a_"/>
    <s v="No aplica"/>
    <s v="Realizar la planeación y seguimiento del cumplimiento del programa de mantenimiento preventivo de los servicios tecnológicos de la entidad."/>
    <s v="Indicadores de resultado TIC para la Gestión "/>
    <s v="No aplica"/>
    <d v="2020-12-01T00:00:00"/>
    <x v="50"/>
    <x v="0"/>
    <x v="0"/>
    <x v="219"/>
    <d v="2020-09-30T00:00:00"/>
    <s v="SI"/>
    <s v="Se ha realizado mantenimiento en 27 sedes de 30 programadas. El mantenimiento incluye las sedes de comedores; De acuerdo a los memorandos Nrs. 2020IE993 Y 2020IE5632, el Área de Sistemas ejecuto dicha programación. A este corte se esta terminando el mantenimiento en las sedes;  calle 61, calle 63 y arcadia."/>
    <n v="0.9"/>
    <s v="AVANCE SIGNIFICATIVO"/>
    <n v="10"/>
    <s v="CON TIEMPO"/>
    <s v="ABIERTO"/>
  </r>
  <r>
    <n v="500"/>
    <x v="35"/>
    <x v="19"/>
    <x v="25"/>
    <x v="164"/>
    <s v="Angel Martínez"/>
    <x v="5"/>
    <s v="PAS-2020-018"/>
    <s v="No aplica"/>
    <s v="No aplica"/>
    <x v="1"/>
    <s v="No aplica"/>
    <x v="3"/>
    <s v="Autodiagnostico_x000a_Encuesta FURAG_x000a_Recomendaciones FURAG_x000a_"/>
    <s v="No aplica"/>
    <s v="Desarrollar el cumplimiento de todas las fases de la adopción IPV6"/>
    <s v="Indicadores de Proceso_x000a_Logro: Definición del marco de seguridad y privacidad de la información y de los sistemas de información"/>
    <s v="No aplica"/>
    <d v="2020-12-01T00:00:00"/>
    <x v="50"/>
    <x v="0"/>
    <x v="0"/>
    <x v="219"/>
    <d v="2020-09-30T00:00:00"/>
    <s v="SI"/>
    <m/>
    <n v="0"/>
    <s v="SIN AVANCE"/>
    <n v="10"/>
    <s v="CON TIEMPO"/>
    <s v="ABIERTO"/>
  </r>
  <r>
    <n v="501"/>
    <x v="35"/>
    <x v="19"/>
    <x v="25"/>
    <x v="164"/>
    <s v="Angel Martínez"/>
    <x v="5"/>
    <s v="PAS-2020-019"/>
    <s v="No aplica"/>
    <s v="No aplica"/>
    <x v="1"/>
    <s v="No aplica"/>
    <x v="3"/>
    <s v="Autodiagnostico_x000a_Encuesta FURAG_x000a_Recomendaciones FURAG_x000a_"/>
    <s v="No aplica"/>
    <s v="Formular Modelo de Seguridad y Privacidad de la Información y elaborar el Plan Operacional de seguridad y Privacidad de la Información."/>
    <s v="Indicadores de Proceso_x000a_Logro: Definición del marco de seguridad y privacidad de la información y de los sistemas de información"/>
    <s v="No aplica"/>
    <d v="2020-12-01T00:00:00"/>
    <x v="50"/>
    <x v="0"/>
    <x v="0"/>
    <x v="219"/>
    <d v="2020-09-30T00:00:00"/>
    <s v="SI"/>
    <s v="falta definir el formato y subir a la mesa de ayuda_x000a__x000a_Se alineo el documento a las Guias de Seguridad y Privacidad de la información de MINTIC,  incluye roles, responsabilidades y plan oepracional del MSPI."/>
    <n v="0.9"/>
    <s v="AVANCE SIGNIFICATIVO"/>
    <n v="10"/>
    <s v="CON TIEMPO"/>
    <s v="ABIERTO"/>
  </r>
  <r>
    <n v="502"/>
    <x v="35"/>
    <x v="19"/>
    <x v="14"/>
    <x v="166"/>
    <s v="Angel Martínez"/>
    <x v="5"/>
    <s v="PAS-2020-020"/>
    <s v="No aplica"/>
    <s v="No aplica"/>
    <x v="1"/>
    <s v="No aplica"/>
    <x v="3"/>
    <s v="Autodiagnostico_x000a_Encuesta FURAG_x000a_Recomendaciones FURAG_x000a_"/>
    <s v="No aplica"/>
    <s v="Realizar campañas de sensibilización y comunicación a través del Plan de Capacitación de la Entidad en el tema de buenas prácticas que mitiguen los riesgos de seguridad de la información."/>
    <s v="Indicadores de Proceso_x000a_Logro: Definición del marco de seguridad y privacidad de la información y de los sistemas de información"/>
    <s v="No aplica"/>
    <d v="2020-04-01T00:00:00"/>
    <x v="50"/>
    <x v="0"/>
    <x v="0"/>
    <x v="230"/>
    <d v="2020-09-30T00:00:00"/>
    <s v="SI"/>
    <s v="Se realizarón veintidos (22) campañas entre los meses mayo a septiembre  que equivale al (55%). (estas evidencias se entregaron en el seguimiento con corte a 30 de septiembre)._x000a_Se realizarón nueve (9) campañas entre los meses de  octubre y noviembre. (22,5%)"/>
    <n v="0.78"/>
    <s v="AVANCE SIGNIFICATIVO"/>
    <n v="10"/>
    <s v="CON TIEMPO"/>
    <s v="ABIERTO"/>
  </r>
  <r>
    <n v="503"/>
    <x v="132"/>
    <x v="19"/>
    <x v="25"/>
    <x v="167"/>
    <s v="Angel Martínez"/>
    <x v="5"/>
    <s v="PAS-2020-021"/>
    <s v="No aplica"/>
    <s v="No aplica"/>
    <x v="1"/>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12-01T00:00:00"/>
    <x v="50"/>
    <x v="0"/>
    <x v="0"/>
    <x v="231"/>
    <d v="2020-09-30T00:00:00"/>
    <s v="NO"/>
    <s v="Actividad al 100%_x000a_No aplica"/>
    <n v="1"/>
    <s v="CUMPLIMIENTO TOTAL"/>
    <s v="NO APLICA ACCION CERRADA"/>
    <s v="NO APLICA ACCION CERRADA"/>
    <s v="CERRADO"/>
  </r>
  <r>
    <n v="504"/>
    <x v="35"/>
    <x v="19"/>
    <x v="25"/>
    <x v="164"/>
    <s v="Angel Martínez"/>
    <x v="5"/>
    <s v="PAS-2020-022"/>
    <s v="No aplica"/>
    <s v="No aplica"/>
    <x v="2"/>
    <s v="No aplica"/>
    <x v="3"/>
    <s v="Autodiagnostico_x000a_Encuesta FURAG_x000a_Recomendaciones FURAG_x000a_"/>
    <s v="No aplica"/>
    <s v="Realizar el diágnostico del estado actual de las OPAS y determinar el componente tecnológico de cada una de ellas."/>
    <s v="Logro: Atención a la ciudadanía"/>
    <s v="No aplica"/>
    <d v="2020-12-01T00:00:00"/>
    <x v="50"/>
    <x v="0"/>
    <x v="0"/>
    <x v="219"/>
    <d v="2020-09-30T00:00:00"/>
    <s v="SI"/>
    <m/>
    <n v="0"/>
    <s v="SIN AVANCE"/>
    <n v="10"/>
    <s v="CON TIEMPO"/>
    <s v="ABIERTO"/>
  </r>
  <r>
    <n v="505"/>
    <x v="133"/>
    <x v="29"/>
    <x v="27"/>
    <x v="168"/>
    <s v="Yuli Cristel Peña Arboleda"/>
    <x v="5"/>
    <s v="PAS-2020-023"/>
    <s v="No aplica"/>
    <s v="No aplica"/>
    <x v="3"/>
    <s v="No aplica"/>
    <x v="3"/>
    <s v="Autodiagnostico_x000a_Encuesta FURAG_x000a_Recomendaciones FURAG_x000a_"/>
    <s v="No aplica"/>
    <s v="Realizar las presentaciones del esquema de las líneas de defensa y la documentación requerida y socialización de manera conjunta entre Control Interno y Planeación"/>
    <s v="Esquema de líneas de defensa"/>
    <s v="No aplica"/>
    <d v="2020-08-01T00:00:00"/>
    <x v="53"/>
    <x v="0"/>
    <x v="0"/>
    <x v="232"/>
    <d v="2020-09-30T00:00:00"/>
    <s v="NO"/>
    <s v="Actividad al 100%_x000a_No aplica"/>
    <n v="1"/>
    <s v="CUMPLIMIENTO TOTAL"/>
    <s v="NO APLICA ACCION CERRADA"/>
    <s v="NO APLICA ACCION CERRADA"/>
    <s v="CERRADO"/>
  </r>
  <r>
    <n v="506"/>
    <x v="134"/>
    <x v="29"/>
    <x v="27"/>
    <x v="169"/>
    <s v="Yuli Cristel Peña Arboleda"/>
    <x v="5"/>
    <s v="PAS-2020-024"/>
    <s v="No aplica"/>
    <s v="No aplica"/>
    <x v="3"/>
    <s v="No aplica"/>
    <x v="3"/>
    <s v="Autodiagnostico_x000a_Encuesta FURAG_x000a_Recomendaciones FURAG_x000a_"/>
    <s v="No aplica"/>
    <s v="Realizar la evaluación través de la encuesta de sostenibilidad de control interno la apropiación de los valores en los servidores y fortalecer las acciones con Talento Humano"/>
    <s v="Encuesta de sostenibilidad"/>
    <s v="No aplica"/>
    <d v="2020-07-01T00:00:00"/>
    <x v="54"/>
    <x v="0"/>
    <x v="0"/>
    <x v="233"/>
    <d v="2020-09-30T00:00:00"/>
    <s v="NO"/>
    <s v="Actividad al 100%_x000a_No aplica"/>
    <n v="1"/>
    <s v="CUMPLIMIENTO TOTAL"/>
    <s v="NO APLICA ACCION CERRADA"/>
    <s v="NO APLICA ACCION CERRADA"/>
    <s v="CERRADO"/>
  </r>
  <r>
    <n v="507"/>
    <x v="134"/>
    <x v="29"/>
    <x v="28"/>
    <x v="170"/>
    <s v="Yuli Cristel Peña Arboleda"/>
    <x v="5"/>
    <s v="PAS-2020-025"/>
    <s v="No aplica"/>
    <s v="No aplica"/>
    <x v="3"/>
    <s v="No aplica"/>
    <x v="3"/>
    <s v="Autodiagnostico_x000a_Encuesta FURAG_x000a_Recomendaciones FURAG_x000a_"/>
    <s v="No aplica"/>
    <s v="Incluir en los informes a CICCI la medición de la efectividad de los controles y utilidad de los mismos"/>
    <s v="Informes de seguimiento de Control Interno"/>
    <s v="No aplica"/>
    <d v="2020-06-01T00:00:00"/>
    <x v="28"/>
    <x v="0"/>
    <x v="0"/>
    <x v="234"/>
    <d v="2020-09-30T00:00:00"/>
    <s v="NO"/>
    <s v="Actividad al 100%_x000a_No aplica"/>
    <n v="1"/>
    <s v="CUMPLIMIENTO TOTAL"/>
    <s v="NO APLICA ACCION CERRADA"/>
    <s v="NO APLICA ACCION CERRADA"/>
    <s v="CERRADO"/>
  </r>
  <r>
    <n v="508"/>
    <x v="134"/>
    <x v="29"/>
    <x v="14"/>
    <x v="171"/>
    <s v="Yuli Cristel Peña Arboleda"/>
    <x v="5"/>
    <s v="PAS-2020-026"/>
    <s v="No aplica"/>
    <s v="No aplica"/>
    <x v="3"/>
    <s v="No aplica"/>
    <x v="3"/>
    <s v="Autodiagnostico_x000a_Encuesta FURAG_x000a_Recomendaciones FURAG_x000a_"/>
    <s v="No aplica"/>
    <s v="Gestionar la capacitación en temas de iso 27001 y seguridad de la información a los auditores del Instituto"/>
    <s v="Capacitaciones"/>
    <s v="No aplica"/>
    <d v="2020-09-01T00:00:00"/>
    <x v="32"/>
    <x v="0"/>
    <x v="0"/>
    <x v="235"/>
    <d v="2020-09-30T00:00:00"/>
    <s v="NO"/>
    <s v="Actividad al 100%_x000a_No aplica"/>
    <n v="1"/>
    <s v="CUMPLIMIENTO TOTAL"/>
    <s v="NO APLICA ACCION CERRADA"/>
    <s v="NO APLICA ACCION CERRADA"/>
    <s v="CERRADO"/>
  </r>
  <r>
    <n v="509"/>
    <x v="134"/>
    <x v="29"/>
    <x v="28"/>
    <x v="172"/>
    <s v="Yuli Cristel Peña Arboleda"/>
    <x v="5"/>
    <s v="PAS-2020-027"/>
    <s v="No aplica"/>
    <s v="No aplica"/>
    <x v="3"/>
    <s v="No aplica"/>
    <x v="3"/>
    <s v="Autodiagnostico_x000a_Encuesta FURAG_x000a_Recomendaciones FURAG_x000a_"/>
    <s v="No aplica"/>
    <s v="Realizar la verificación de los puntos de control en los procedimientos de los procesos que sean auditados durante la vigencia"/>
    <s v="Auditorías internas"/>
    <s v="No aplica"/>
    <d v="2020-03-01T00:00:00"/>
    <x v="50"/>
    <x v="0"/>
    <x v="0"/>
    <x v="236"/>
    <d v="2020-09-30T00:00:00"/>
    <s v="SI"/>
    <s v="Se adjuntan tres informes de auditorias realizadas en los meses de Julio, Agosto y Septiembre 2020 de Educación, Participación e Investigaciones."/>
    <n v="0.7"/>
    <s v="AVANCE SIGNIFICATIVO"/>
    <n v="10"/>
    <s v="CON TIEMPO"/>
    <s v="ABIERTO"/>
  </r>
  <r>
    <n v="510"/>
    <x v="134"/>
    <x v="29"/>
    <x v="14"/>
    <x v="166"/>
    <s v="Yuli Cristel Peña Arboleda"/>
    <x v="5"/>
    <s v="PAS-2020-028"/>
    <s v="No aplica"/>
    <s v="No aplica"/>
    <x v="3"/>
    <s v="No aplica"/>
    <x v="3"/>
    <s v="Autodiagnostico_x000a_Encuesta FURAG_x000a_Recomendaciones FURAG_x000a_"/>
    <s v="No aplica"/>
    <s v="Fomentar espacios para la capacitación a líderes de procesos y equipos de trabajo sobre gestión del riesgo"/>
    <s v="Capacitaciones"/>
    <s v="No aplica"/>
    <d v="2020-10-01T00:00:00"/>
    <x v="35"/>
    <x v="0"/>
    <x v="0"/>
    <x v="219"/>
    <d v="2020-09-30T00:00:00"/>
    <s v="SI"/>
    <m/>
    <n v="0"/>
    <s v="SIN AVANCE"/>
    <n v="-21"/>
    <s v="VENCIDO"/>
    <s v="ABIERTO"/>
  </r>
  <r>
    <n v="511"/>
    <x v="135"/>
    <x v="10"/>
    <x v="21"/>
    <x v="91"/>
    <s v="Catalina Cardenas Martinez"/>
    <x v="5"/>
    <s v="PAS-2020-029"/>
    <s v="No aplica"/>
    <s v="No aplica"/>
    <x v="4"/>
    <s v="No aplica"/>
    <x v="3"/>
    <s v="Autodiagnostico_x000a_Encuesta FURAG_x000a_Recomendaciones FURAG_x000a_"/>
    <s v="No aplica"/>
    <s v="Realizar el diagnóstico de todas las UPI y Sedes del Instituto conforme a lo establecido en la NTC 6047 frente a los ajustes razonables para garantizar la accesibilidad a los espacios físicos."/>
    <s v="Diagnóstico de accesibilidad"/>
    <s v="No aplica"/>
    <d v="2020-07-01T00:00:00"/>
    <x v="17"/>
    <x v="0"/>
    <x v="0"/>
    <x v="237"/>
    <d v="2020-09-30T00:00:00"/>
    <s v="SI"/>
    <s v="El equipo de Infraestructura a construido el instrumento denominado &quot;INVENTARIO ACCESIBILIDAD FÍSICA EN UNIDADES DE PROTECCIÓN INTEGRAL&quot; mediante el cual se busca recopilar el cumplimiento de la NTC 6047 y generar el diagnóstico de cada UPI"/>
    <n v="0.5"/>
    <s v="AVANCE PARCIAL"/>
    <n v="-51"/>
    <s v="VENCIDO"/>
    <s v="ABIERTO"/>
  </r>
  <r>
    <n v="512"/>
    <x v="135"/>
    <x v="10"/>
    <x v="21"/>
    <x v="80"/>
    <s v="Catalina Cardenas Martinez"/>
    <x v="5"/>
    <s v="PAS-2020-030"/>
    <s v="No aplica"/>
    <s v="No aplica"/>
    <x v="5"/>
    <s v="No aplica"/>
    <x v="3"/>
    <s v="Autodiagnostico_x000a_Encuesta FURAG_x000a_Recomendaciones FURAG_x000a_"/>
    <s v="No aplica"/>
    <s v="Mejorar la accesibilidad al medio fisico - Distrito joven (Obras de reparaciones locativas) "/>
    <s v="Difunción clara y a tiempo, de la información en la UPIS"/>
    <s v="No aplica"/>
    <d v="2020-09-01T00:00:00"/>
    <x v="17"/>
    <x v="0"/>
    <x v="0"/>
    <x v="238"/>
    <d v="2020-09-30T00:00:00"/>
    <s v="SI"/>
    <s v="Se presenta informe del avance de las obras realizadas en la Sede Distrito Joven"/>
    <n v="0.95"/>
    <s v="AVANCE SIGNIFICATIVO"/>
    <n v="-51"/>
    <s v="VENCIDO"/>
    <s v="ABIERTO"/>
  </r>
  <r>
    <n v="513"/>
    <x v="135"/>
    <x v="10"/>
    <x v="24"/>
    <x v="173"/>
    <s v="Catalina Cardenas Martinez"/>
    <x v="5"/>
    <s v="PAS-2020-031"/>
    <s v="No aplica"/>
    <s v="No aplica"/>
    <x v="6"/>
    <s v="No aplica"/>
    <x v="3"/>
    <s v="Autodiagnostico_x000a_Encuesta FURAG_x000a_Recomendaciones FURAG_x000a_"/>
    <s v="No aplica"/>
    <s v="Inlcuir en el manual el mantenimiento a los equipos que posee la entidad"/>
    <s v="Manual Cuidado y Mantenimiento de la Insfraestructura y equipos "/>
    <s v="No aplica"/>
    <d v="2020-08-01T00:00:00"/>
    <x v="17"/>
    <x v="0"/>
    <x v="0"/>
    <x v="239"/>
    <d v="2020-09-30T00:00:00"/>
    <s v="SI"/>
    <s v="El equipo de Infraestructura a construido el Manual &quot;CUIDADO Y MANTENIMIENTO DE LA INFRAESTRUCTURA&quot; en el cual se especifican los mantenimientos que deben realizarse a los equipos del Instituto en el Capitulo 6 &quot;Descripción de mantenimientos&quot;"/>
    <n v="0.95"/>
    <s v="AVANCE SIGNIFICATIVO"/>
    <n v="-51"/>
    <s v="VENCIDO"/>
    <s v="ABIERTO"/>
  </r>
  <r>
    <n v="514"/>
    <x v="135"/>
    <x v="10"/>
    <x v="21"/>
    <x v="80"/>
    <s v="Catalina Cardenas Martinez"/>
    <x v="5"/>
    <s v="PAS-2020-032"/>
    <s v="No aplica"/>
    <s v="No aplica"/>
    <x v="6"/>
    <s v="No aplica"/>
    <x v="3"/>
    <s v="Autodiagnostico_x000a_Encuesta FURAG_x000a_Recomendaciones FURAG_x000a_"/>
    <s v="No aplica"/>
    <s v="Definir la periocidad del mantenimiento"/>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eriodicidad de los mantenimientos que deben realizarse a los equipos del Instituto en el Capitulo 6.13 &quot;Periodicidad del mantenimiento de los equipos&quot;"/>
    <n v="0.95"/>
    <s v="AVANCE SIGNIFICATIVO"/>
    <n v="-51"/>
    <s v="VENCIDO"/>
    <s v="ABIERTO"/>
  </r>
  <r>
    <n v="515"/>
    <x v="136"/>
    <x v="10"/>
    <x v="13"/>
    <x v="75"/>
    <s v="Catalina Cardenas Martinez"/>
    <x v="5"/>
    <s v="PAS-2020-033"/>
    <s v="No aplica"/>
    <s v="No aplica"/>
    <x v="6"/>
    <s v="No aplica"/>
    <x v="3"/>
    <s v="Autodiagnostico_x000a_Encuesta FURAG_x000a_Recomendaciones FURAG_x000a_"/>
    <s v="No aplica"/>
    <s v="Tener en cuenta la prevención de riesgos laborales asociados al uso de mantenimiento de bienes y espacios fisicos dentro de la polítcia de seguridad"/>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revención de riesgos laborales en el Capitulo 7 &quot;REQUERIMIENTO GENERALES EN SEGURIDAD, SALUD OCUPACIONAL Y  AMBIENTE EN EL  TRABAJO&quot;"/>
    <n v="0.95"/>
    <s v="AVANCE SIGNIFICATIVO"/>
    <n v="-51"/>
    <s v="VENCIDO"/>
    <s v="ABIERTO"/>
  </r>
  <r>
    <n v="516"/>
    <x v="135"/>
    <x v="10"/>
    <x v="21"/>
    <x v="80"/>
    <s v="Catalina Cardenas Martinez"/>
    <x v="5"/>
    <s v="PAS-2020-034"/>
    <s v="No aplica"/>
    <s v="No aplica"/>
    <x v="6"/>
    <s v="No aplica"/>
    <x v="3"/>
    <s v="Autodiagnostico_x000a_Encuesta FURAG_x000a_Recomendaciones FURAG_x000a_"/>
    <s v="No aplica"/>
    <s v="Seguimiento al uso eficiente de bienes con periodos de obsolescencia y renovación"/>
    <s v="Proceso Mantenimiento de bienes "/>
    <s v="No aplica"/>
    <d v="2020-08-01T00:00:00"/>
    <x v="35"/>
    <x v="0"/>
    <x v="0"/>
    <x v="240"/>
    <d v="2020-09-30T00:00:00"/>
    <s v="SI"/>
    <s v="Teniendo en cuenta que para esta vigencia se esta unificando el componente de infraestructura con el componente de equipos, se complementaran los procesos.por lo que se encuentra en elaboración las fichas de hojas de vida de cada uno de los 1500 equipos"/>
    <n v="0"/>
    <s v="SIN AVANCE"/>
    <n v="-21"/>
    <s v="VENCIDO"/>
    <s v="ABIERTO"/>
  </r>
  <r>
    <n v="517"/>
    <x v="137"/>
    <x v="9"/>
    <x v="19"/>
    <x v="174"/>
    <s v="Catalina Cardenas Martinez"/>
    <x v="5"/>
    <s v="PAS-2020-035"/>
    <s v="No aplica"/>
    <s v="No aplica"/>
    <x v="6"/>
    <s v="No aplica"/>
    <x v="3"/>
    <s v="Autodiagnostico_x000a_Encuesta FURAG_x000a_Recomendaciones FURAG_x000a_"/>
    <s v="No aplica"/>
    <s v="Adopar acciones o planes para optimizar el uso de vehiculos institucionales"/>
    <s v="Proceso Mantenimiento de bienes "/>
    <s v="No aplica"/>
    <d v="2020-10-01T00:00:00"/>
    <x v="35"/>
    <x v="0"/>
    <x v="0"/>
    <x v="241"/>
    <d v="2020-09-30T00:00:00"/>
    <s v="NO"/>
    <s v="Actividad al 100%_x000a_No aplica"/>
    <n v="1"/>
    <s v="CUMPLIMIENTO TOTAL"/>
    <s v="NO APLICA ACCION CERRADA"/>
    <s v="NO APLICA ACCION CERRADA"/>
    <s v="CERRADO"/>
  </r>
  <r>
    <n v="518"/>
    <x v="138"/>
    <x v="23"/>
    <x v="7"/>
    <x v="31"/>
    <s v="Stefanny Reina Alvarez"/>
    <x v="5"/>
    <s v="PAS-2020-036"/>
    <s v="No aplica"/>
    <s v="No aplica"/>
    <x v="4"/>
    <s v="No aplica"/>
    <x v="3"/>
    <s v="Autodiagnostico_x000a_Encuesta FURAG_x000a_Recomendaciones FURAG_x000a_"/>
    <s v="No aplica"/>
    <s v="Realizar revisión y ajuste de la caracterización de los ciudadanos, usuarios y grupos de interés del proceso Atención a la Ciudadanía"/>
    <s v="Caracterización de grupos de valor e interés"/>
    <s v="No aplica"/>
    <d v="2020-04-01T00:00:00"/>
    <x v="51"/>
    <x v="0"/>
    <x v="0"/>
    <x v="242"/>
    <d v="2020-09-30T00:00:00"/>
    <s v="NO"/>
    <s v="Actividad al 100%_x000a_No aplica"/>
    <n v="1"/>
    <s v="CUMPLIMIENTO TOTAL"/>
    <s v="NO APLICA ACCION CERRADA"/>
    <s v="NO APLICA ACCION CERRADA"/>
    <s v="CERRADO"/>
  </r>
  <r>
    <n v="519"/>
    <x v="138"/>
    <x v="23"/>
    <x v="3"/>
    <x v="175"/>
    <s v="Stefanny Reina Alvarez"/>
    <x v="5"/>
    <s v="PAS-2020-037"/>
    <s v="No aplica"/>
    <s v="No aplica"/>
    <x v="4"/>
    <s v="No aplica"/>
    <x v="3"/>
    <s v="Autodiagnostico_x000a_Encuesta FURAG_x000a_Recomendaciones FURAG_x000a_"/>
    <s v="No aplica"/>
    <s v="Realizar la revisión y definición de la metodología para la medición de la satisfacción del usuario"/>
    <s v="Medición de la satisfacción de usuarios"/>
    <s v="No aplica"/>
    <d v="2020-05-01T00:00:00"/>
    <x v="52"/>
    <x v="0"/>
    <x v="0"/>
    <x v="243"/>
    <d v="2020-09-30T00:00:00"/>
    <s v="NO"/>
    <s v="Actividad al 100%_x000a_No aplica"/>
    <n v="1"/>
    <s v="CUMPLIMIENTO TOTAL"/>
    <s v="NO APLICA ACCION CERRADA"/>
    <s v="NO APLICA ACCION CERRADA"/>
    <s v="CERRADO"/>
  </r>
  <r>
    <n v="520"/>
    <x v="138"/>
    <x v="23"/>
    <x v="3"/>
    <x v="132"/>
    <s v="Stefanny Reina Alvarez"/>
    <x v="5"/>
    <s v="PAS-2020-038"/>
    <s v="No aplica"/>
    <s v="No aplica"/>
    <x v="4"/>
    <s v="No aplica"/>
    <x v="3"/>
    <s v="Autodiagnostico_x000a_Encuesta FURAG_x000a_Recomendaciones FURAG_x000a_"/>
    <s v="No aplica"/>
    <s v="Realizar la revisión de la estructura funcional del instituto para formalizar la creación del área de atención al ciudadano como responsable de recibir, tratar y resolver las PQRS"/>
    <s v="Organigrama"/>
    <s v="No aplica"/>
    <d v="2020-06-01T00:00:00"/>
    <x v="28"/>
    <x v="0"/>
    <x v="0"/>
    <x v="244"/>
    <d v="2020-09-30T00:00:00"/>
    <s v="SI"/>
    <s v="Se realiza la Actualización  de Plataforma estratégica, en donde se encuentra la necesidad de la revisión del mapa de procesos. Esto nace de las necesidades planteadas en la matriz DOFA"/>
    <n v="0.5"/>
    <s v="AVANCE PARCIAL"/>
    <n v="-174"/>
    <s v="VENCIDO"/>
    <s v="ABIERTO"/>
  </r>
  <r>
    <n v="521"/>
    <x v="138"/>
    <x v="23"/>
    <x v="2"/>
    <x v="3"/>
    <s v="Stefanny Reina Alvarez"/>
    <x v="5"/>
    <s v="PAS-2020-039"/>
    <s v="No aplica"/>
    <s v="No aplica"/>
    <x v="4"/>
    <s v="No aplica"/>
    <x v="3"/>
    <s v="Autodiagnostico_x000a_Encuesta FURAG_x000a_Recomendaciones FURAG_x000a_"/>
    <s v="No aplica"/>
    <s v="Realizar la revisión y ajustes de la caracterización del proceso de Atención a la Ciudadanía ajustando los indicadores de medición y seguimiento de desempeño de Atención al Ciudadano "/>
    <s v="Caracterización del proceso de atención a la ciudadanía"/>
    <s v="No aplica"/>
    <d v="2020-04-01T00:00:00"/>
    <x v="51"/>
    <x v="0"/>
    <x v="0"/>
    <x v="245"/>
    <d v="2020-09-30T00:00:00"/>
    <s v="NO"/>
    <s v="Actividad al 100%_x000a_No aplica"/>
    <n v="1"/>
    <s v="CUMPLIMIENTO TOTAL"/>
    <s v="NO APLICA ACCION CERRADA"/>
    <s v="NO APLICA ACCION CERRADA"/>
    <s v="CERRADO"/>
  </r>
  <r>
    <n v="522"/>
    <x v="138"/>
    <x v="23"/>
    <x v="7"/>
    <x v="31"/>
    <s v="Stefanny Reina Alvarez"/>
    <x v="5"/>
    <s v="PAS-2020-040"/>
    <s v="No aplica"/>
    <s v="No aplica"/>
    <x v="4"/>
    <s v="No aplica"/>
    <x v="3"/>
    <s v="Autodiagnostico_x000a_Encuesta FURAG_x000a_Recomendaciones FURAG_x000a_"/>
    <s v="No aplica"/>
    <s v="Realizar la revisión de los procedimientos y documentos del proceso de Atención a la Ciudadanía verificando el cumplimiento de la política de atención a la ciudadanía, actualizando el procedimiento de requerimientos ciudadanos, incorporando las estrategias para resolver PQRSD según su nivel de complejidad, incorporando en el procedimiento de Atenciones Ciudadanas lo descrito en el Decreto 1166 de 2016"/>
    <s v="Manual de procesos y procediminetos - proceso atención a la ciudadanía"/>
    <s v="No aplica"/>
    <d v="2020-04-01T00:00:00"/>
    <x v="51"/>
    <x v="0"/>
    <x v="0"/>
    <x v="246"/>
    <d v="2020-09-30T00:00:00"/>
    <s v="NO"/>
    <s v="Actividad al 100%_x000a_No aplica"/>
    <n v="1"/>
    <s v="CUMPLIMIENTO TOTAL"/>
    <s v="NO APLICA ACCION CERRADA"/>
    <s v="NO APLICA ACCION CERRADA"/>
    <s v="CERRADO"/>
  </r>
  <r>
    <n v="523"/>
    <x v="138"/>
    <x v="23"/>
    <x v="14"/>
    <x v="176"/>
    <s v="Stefanny Reina Alvarez"/>
    <x v="5"/>
    <s v="PAS-2020-041"/>
    <s v="No aplica"/>
    <s v="No aplica"/>
    <x v="4"/>
    <s v="No aplica"/>
    <x v="3"/>
    <s v="Autodiagnostico_x000a_Encuesta FURAG_x000a_Recomendaciones FURAG_x000a_"/>
    <s v="No aplica"/>
    <s v="Realizar capacitación para cualificar a los servidores públicos del proceso de atención a la ciudadanía para atender efectiva y oportunamente a la población con discapacidad"/>
    <s v="Capacitaciones"/>
    <s v="No aplica"/>
    <d v="2020-02-01T00:00:00"/>
    <x v="50"/>
    <x v="0"/>
    <x v="0"/>
    <x v="247"/>
    <d v="2020-09-30T00:00:00"/>
    <s v="NO"/>
    <s v="Actividad al 100%_x000a_No aplica"/>
    <n v="1"/>
    <s v="CUMPLIMIENTO TOTAL"/>
    <s v="NO APLICA ACCION CERRADA"/>
    <s v="NO APLICA ACCION CERRADA"/>
    <s v="CERRADO"/>
  </r>
  <r>
    <n v="524"/>
    <x v="138"/>
    <x v="23"/>
    <x v="7"/>
    <x v="31"/>
    <s v="Stefanny Reina Alvarez"/>
    <x v="5"/>
    <s v="PAS-2020-042"/>
    <s v="No aplica"/>
    <s v="No aplica"/>
    <x v="4"/>
    <s v="No aplica"/>
    <x v="3"/>
    <s v="Autodiagnostico_x000a_Encuesta FURAG_x000a_Recomendaciones FURAG_x000a_"/>
    <s v="No aplica"/>
    <s v="Revisar y ajustar la carta de trato digno a la ciudadanía y actualizar la información de puntos de atención, horario y mecanismos para presentar las pqrs y enviar al proceso de Comunicaciones para que realice la divulgación"/>
    <s v="Carta de trato digno"/>
    <s v="No aplica"/>
    <d v="2020-05-01T00:00:00"/>
    <x v="52"/>
    <x v="0"/>
    <x v="0"/>
    <x v="248"/>
    <d v="2020-09-30T00:00:00"/>
    <s v="NO"/>
    <s v="Actividad al 100%_x000a_No aplica"/>
    <n v="1"/>
    <s v="CUMPLIMIENTO TOTAL"/>
    <s v="NO APLICA ACCION CERRADA"/>
    <s v="NO APLICA ACCION CERRADA"/>
    <s v="CERRADO"/>
  </r>
  <r>
    <n v="525"/>
    <x v="138"/>
    <x v="23"/>
    <x v="21"/>
    <x v="91"/>
    <s v="Stefanny Reina Alvarez"/>
    <x v="5"/>
    <s v="PAS-2020-043"/>
    <s v="No aplica"/>
    <s v="No aplica"/>
    <x v="4"/>
    <s v="No aplica"/>
    <x v="3"/>
    <s v="Autodiagnostico_x000a_Encuesta FURAG_x000a_Recomendaciones FURAG_x000a_"/>
    <s v="No aplica"/>
    <s v="Adecuar puntos de atención al ciudadano en la sede de la calle 61 informar al proceso de comunicaciones para socializar su puesta en funcionamiento"/>
    <s v="Puntos de atención"/>
    <s v="No aplica"/>
    <d v="2020-03-01T00:00:00"/>
    <x v="49"/>
    <x v="0"/>
    <x v="0"/>
    <x v="246"/>
    <d v="2020-09-30T00:00:00"/>
    <s v="NO"/>
    <s v="Actividad al 100%_x000a_No aplica"/>
    <n v="1"/>
    <s v="CUMPLIMIENTO TOTAL"/>
    <s v="NO APLICA ACCION CERRADA"/>
    <s v="NO APLICA ACCION CERRADA"/>
    <s v="CERRADO"/>
  </r>
  <r>
    <n v="526"/>
    <x v="138"/>
    <x v="23"/>
    <x v="14"/>
    <x v="176"/>
    <s v="Stefanny Reina Alvarez"/>
    <x v="5"/>
    <s v="PAS-2020-044"/>
    <s v="No aplica"/>
    <s v="No aplica"/>
    <x v="4"/>
    <s v="No aplica"/>
    <x v="3"/>
    <s v="Autodiagnostico_x000a_Encuesta FURAG_x000a_Recomendaciones FURAG_x000a_"/>
    <s v="No aplica"/>
    <s v="Gestionar capacitaciones para cualificar al equipo de Atención a la ciudadanía en temas de servicio al ciudadano"/>
    <s v="Capacitaciones"/>
    <s v="No aplica"/>
    <d v="2020-06-01T00:00:00"/>
    <x v="28"/>
    <x v="0"/>
    <x v="0"/>
    <x v="249"/>
    <d v="2020-09-30T00:00:00"/>
    <s v="NO"/>
    <s v="Actividad al 100%_x000a_No aplica"/>
    <n v="1"/>
    <s v="CUMPLIMIENTO TOTAL"/>
    <s v="NO APLICA ACCION CERRADA"/>
    <s v="NO APLICA ACCION CERRADA"/>
    <s v="CERRADO"/>
  </r>
  <r>
    <n v="527"/>
    <x v="138"/>
    <x v="23"/>
    <x v="3"/>
    <x v="177"/>
    <s v="Stefanny Reina Alvarez"/>
    <x v="5"/>
    <s v="PAS-2020-045"/>
    <s v="No aplica"/>
    <s v="No aplica"/>
    <x v="4"/>
    <s v="No aplica"/>
    <x v="3"/>
    <s v="Autodiagnostico_x000a_Encuesta FURAG_x000a_Recomendaciones FURAG_x000a_"/>
    <s v="No aplica"/>
    <s v="Participar en al menos 9 ferias de servicio convocadas por la Alcaldía Mayor"/>
    <s v="Ferias de servicio"/>
    <s v="No aplica"/>
    <d v="2020-12-01T00:00:00"/>
    <x v="50"/>
    <x v="0"/>
    <x v="0"/>
    <x v="250"/>
    <d v="2020-09-30T00:00:00"/>
    <s v="SI"/>
    <s v="Se acompaña a la entidad en las  ferias que se realizaron a partir del mes de octubre  en el barrio cinco huecos,  feria BoxVida y la toma a la upz 80.  "/>
    <n v="0.51"/>
    <s v="AVANCE PARCIAL"/>
    <n v="10"/>
    <s v="CON TIEMPO"/>
    <s v="ABIERTO"/>
  </r>
  <r>
    <n v="528"/>
    <x v="138"/>
    <x v="23"/>
    <x v="14"/>
    <x v="176"/>
    <s v="Stefanny Reina Alvarez"/>
    <x v="5"/>
    <s v="PAS-2020-046"/>
    <s v="No aplica"/>
    <s v="No aplica"/>
    <x v="4"/>
    <s v="No aplica"/>
    <x v="3"/>
    <s v="Autodiagnostico_x000a_Encuesta FURAG_x000a_Recomendaciones FURAG_x000a_"/>
    <s v="No aplica"/>
    <s v="Solicitar taller de lenguaje claro a la Veeduría Distrital para las personas del equipo de Atención a la Ciudadanía y personal administrativo de la Entidad"/>
    <s v="Capacitaciones"/>
    <s v="No aplica"/>
    <d v="2020-06-01T00:00:00"/>
    <x v="28"/>
    <x v="0"/>
    <x v="0"/>
    <x v="251"/>
    <d v="2020-09-30T00:00:00"/>
    <s v="NO"/>
    <s v="Actividad al 100%_x000a_No aplica"/>
    <n v="1"/>
    <s v="CUMPLIMIENTO TOTAL"/>
    <s v="NO APLICA ACCION CERRADA"/>
    <s v="NO APLICA ACCION CERRADA"/>
    <s v="CERRADO"/>
  </r>
  <r>
    <n v="529"/>
    <x v="138"/>
    <x v="23"/>
    <x v="3"/>
    <x v="133"/>
    <s v="Stefanny Reina Alvarez"/>
    <x v="5"/>
    <s v="PAS-2020-047"/>
    <s v="No aplica"/>
    <s v="No aplica"/>
    <x v="4"/>
    <s v="No aplica"/>
    <x v="3"/>
    <s v="Autodiagnostico_x000a_Encuesta FURAG_x000a_Recomendaciones FURAG_x000a_"/>
    <s v="No aplica"/>
    <s v="Ajustar el formato para la presentación del informe mensual incorporando las recomendaciones dirigidas a mejorar el servicio, agregando un ítem para el reporte de solicitudes anónimas"/>
    <s v="Informe menual de atención a la ciudadanía"/>
    <s v="No aplica"/>
    <d v="2020-03-01T00:00:00"/>
    <x v="49"/>
    <x v="0"/>
    <x v="0"/>
    <x v="246"/>
    <d v="2020-09-30T00:00:00"/>
    <s v="NO"/>
    <s v="Actividad al 100%_x000a_No aplica"/>
    <n v="1"/>
    <s v="CUMPLIMIENTO TOTAL"/>
    <s v="NO APLICA ACCION CERRADA"/>
    <s v="NO APLICA ACCION CERRADA"/>
    <s v="CERRADO"/>
  </r>
  <r>
    <n v="530"/>
    <x v="138"/>
    <x v="23"/>
    <x v="3"/>
    <x v="134"/>
    <s v="Stefanny Reina Alvarez"/>
    <x v="5"/>
    <s v="PAS-2020-048"/>
    <s v="No aplica"/>
    <s v="No aplica"/>
    <x v="5"/>
    <s v="No aplica"/>
    <x v="3"/>
    <s v="Autodiagnostico_x000a_Encuesta FURAG_x000a_Recomendaciones FURAG_x000a_"/>
    <s v="No aplica"/>
    <s v="Realizar la revisión y fortalecimeinto de la Política de atención a la ciudadania, y fortalecer el proceso de autorización tratamiento de datos personales"/>
    <s v="Políticia de Atención de la ciudadania"/>
    <s v="No aplica"/>
    <d v="2020-11-01T00:00:00"/>
    <x v="35"/>
    <x v="0"/>
    <x v="0"/>
    <x v="219"/>
    <d v="2020-09-30T00:00:00"/>
    <s v="SI"/>
    <s v="se crea la Política de Atención a la Ciudadanía de la entidad la cual esta para aprobación del lider SIGID de la OAP"/>
    <n v="0.9"/>
    <s v="AVANCE SIGNIFICATIVO"/>
    <n v="-21"/>
    <s v="VENCIDO"/>
    <s v="ABIERTO"/>
  </r>
  <r>
    <n v="531"/>
    <x v="138"/>
    <x v="23"/>
    <x v="3"/>
    <x v="178"/>
    <s v="Stefanny Reina Alvarez"/>
    <x v="5"/>
    <s v="PAS-2020-049"/>
    <s v="No aplica"/>
    <s v="No aplica"/>
    <x v="5"/>
    <s v="No aplica"/>
    <x v="3"/>
    <s v="Autodiagnostico_x000a_Encuesta FURAG_x000a_Recomendaciones FURAG_x000a_"/>
    <s v="No aplica"/>
    <s v="Definir y construir los lineamientos de Protección y Custodia de Datos de los Reportantes  y los canales dispuesta para este fin. (Revisar el manejo de la Línea exclusiva de denuncia de posibles hechos de corrupción.)"/>
    <s v="Protección y Custodia de Datos de los Reportantes"/>
    <s v="No aplica"/>
    <d v="2020-10-01T00:00:00"/>
    <x v="17"/>
    <x v="0"/>
    <x v="0"/>
    <x v="219"/>
    <d v="2020-09-30T00:00:00"/>
    <s v="SI"/>
    <s v="Se realiza la actualización de la Politica Protección y Custodia de Datos de los Reportantes, y se envia a juridica para sus aportes."/>
    <n v="0.8"/>
    <s v="AVANCE SIGNIFICATIVO"/>
    <n v="-51"/>
    <s v="VENCIDO"/>
    <s v="ABIERTO"/>
  </r>
  <r>
    <n v="532"/>
    <x v="138"/>
    <x v="23"/>
    <x v="3"/>
    <x v="134"/>
    <s v="Stefanny Reina Alvarez"/>
    <x v="5"/>
    <s v="PAS-2020-050"/>
    <s v="No aplica"/>
    <s v="No aplica"/>
    <x v="4"/>
    <s v="No aplica"/>
    <x v="3"/>
    <s v="Autodiagnostico_x000a_Encuesta FURAG_x000a_Recomendaciones FURAG_x000a_"/>
    <s v="No aplica"/>
    <s v="Diseñar una estrategia de seguimiento y medición para Política de servicio al ciudadano"/>
    <s v="Estrategias de seguimiento y medición Política de servicio al ciudadano."/>
    <s v="No aplica"/>
    <d v="2020-11-01T00:00:00"/>
    <x v="35"/>
    <x v="0"/>
    <x v="0"/>
    <x v="219"/>
    <d v="2020-09-30T00:00:00"/>
    <s v="SI"/>
    <s v="La estrategia se encuentra en la politica de servicio al ciudadano"/>
    <n v="0.9"/>
    <s v="AVANCE SIGNIFICATIVO"/>
    <n v="-21"/>
    <s v="VENCIDO"/>
    <s v="ABIERTO"/>
  </r>
  <r>
    <n v="533"/>
    <x v="138"/>
    <x v="23"/>
    <x v="3"/>
    <x v="134"/>
    <s v="Stefanny Reina Alvarez"/>
    <x v="5"/>
    <s v="PAS-2020-051"/>
    <s v="No aplica"/>
    <s v="No aplica"/>
    <x v="4"/>
    <s v="No aplica"/>
    <x v="3"/>
    <s v="Autodiagnostico_x000a_Encuesta FURAG_x000a_Recomendaciones FURAG_x000a_"/>
    <s v="No aplica"/>
    <s v="Alinear la Política de servicio al ciudadano con el plan sectorial y PDT. Definir mecanismos de seguimiento y evaluación"/>
    <s v="Política de servicio al ciudadano"/>
    <s v="No aplica"/>
    <d v="2020-11-01T00:00:00"/>
    <x v="35"/>
    <x v="0"/>
    <x v="0"/>
    <x v="252"/>
    <d v="2020-09-30T00:00:00"/>
    <s v="NO"/>
    <s v="Actividad al 100%_x000a_No aplica"/>
    <n v="1"/>
    <s v="CUMPLIMIENTO TOTAL"/>
    <s v="NO APLICA ACCION CERRADA"/>
    <s v="NO APLICA ACCION CERRADA"/>
    <s v="CERRADO"/>
  </r>
  <r>
    <n v="534"/>
    <x v="138"/>
    <x v="23"/>
    <x v="14"/>
    <x v="176"/>
    <s v="Stefanny Reina Alvarez"/>
    <x v="5"/>
    <s v="PAS-2020-052"/>
    <s v="No aplica"/>
    <s v="No aplica"/>
    <x v="4"/>
    <s v="No aplica"/>
    <x v="3"/>
    <s v="Autodiagnostico_x000a_Encuesta FURAG_x000a_Recomendaciones FURAG_x000a_"/>
    <s v="No aplica"/>
    <s v="Implementar un plan de formación relacionada específicamente  con el serv. al ciudadano"/>
    <s v="Plan de formulacion relacionado con Servivio al ciudadano"/>
    <s v="No aplica"/>
    <d v="2020-11-01T00:00:00"/>
    <x v="35"/>
    <x v="0"/>
    <x v="0"/>
    <x v="253"/>
    <d v="2020-09-30T00:00:00"/>
    <s v="NO"/>
    <s v="Actividad al 100%_x000a_No aplica"/>
    <n v="1"/>
    <s v="CUMPLIMIENTO TOTAL"/>
    <s v="NO APLICA ACCION CERRADA"/>
    <s v="NO APLICA ACCION CERRADA"/>
    <s v="CERRADO"/>
  </r>
  <r>
    <n v="535"/>
    <x v="138"/>
    <x v="23"/>
    <x v="9"/>
    <x v="179"/>
    <s v="Stefanny Reina Alvarez"/>
    <x v="5"/>
    <s v="PAS-2020-053"/>
    <s v="No aplica"/>
    <s v="No aplica"/>
    <x v="4"/>
    <s v="No aplica"/>
    <x v="3"/>
    <s v="Autodiagnostico_x000a_Encuesta FURAG_x000a_Recomendaciones FURAG_x000a_"/>
    <s v="No aplica"/>
    <s v="Generar políticas, lineamientos, planes, programas y/o proyectos que garanticen el ejercicio total y efectivo de los derechos y acceso a la oferta publica dirigida a personas con discapacidad, adultos mayores, mujeres embarazadas, personas que hablen lenguajes o dialectos en Colombia (Indígena, afro y ROM)"/>
    <s v="Garantizar el ejercicio total y efectivo de los derechos y acceso a la oferta publica dirigida a personas con discapacidad, adultos mayores, mujeres embarazadas"/>
    <s v="No aplica"/>
    <d v="2020-11-01T00:00:00"/>
    <x v="35"/>
    <x v="0"/>
    <x v="0"/>
    <x v="219"/>
    <d v="2020-09-30T00:00:00"/>
    <s v="SI"/>
    <s v="se crea la Política de Atención a la Ciudadanía de la entidad la cual esta para aprobación del lider SIGID de la OAP"/>
    <n v="0.9"/>
    <s v="AVANCE SIGNIFICATIVO"/>
    <n v="-21"/>
    <s v="VENCIDO"/>
    <s v="ABIERTO"/>
  </r>
  <r>
    <n v="536"/>
    <x v="138"/>
    <x v="23"/>
    <x v="3"/>
    <x v="180"/>
    <s v="Stefanny Reina Alvarez"/>
    <x v="5"/>
    <s v="PAS-2020-054"/>
    <s v="No aplica"/>
    <s v="No aplica"/>
    <x v="4"/>
    <s v="No aplica"/>
    <x v="3"/>
    <s v="Autodiagnostico_x000a_Encuesta FURAG_x000a_Recomendaciones FURAG_x000a_"/>
    <s v="No aplica"/>
    <s v="Menú interactivo con opciones para la atención de personas con discapacidad"/>
    <s v="Menú interactivo para la atencion a personas con discapacidad"/>
    <s v="No aplica"/>
    <d v="2020-11-01T00:00:00"/>
    <x v="35"/>
    <x v="0"/>
    <x v="0"/>
    <x v="254"/>
    <d v="2020-09-30T00:00:00"/>
    <s v="NO"/>
    <s v="Actividad al 100%_x000a_No aplica"/>
    <n v="1"/>
    <s v="CUMPLIMIENTO TOTAL"/>
    <s v="NO APLICA ACCION CERRADA"/>
    <s v="NO APLICA ACCION CERRADA"/>
    <s v="CERRADO"/>
  </r>
  <r>
    <n v="537"/>
    <x v="12"/>
    <x v="3"/>
    <x v="22"/>
    <x v="181"/>
    <s v="Catalina Cardenas Martinez"/>
    <x v="5"/>
    <s v="PAS-2020-055"/>
    <s v="No aplica"/>
    <s v="No aplica"/>
    <x v="7"/>
    <s v="No aplica"/>
    <x v="3"/>
    <s v="Autodiagnostico_x000a_Encuesta FURAG_x000a_Recomendaciones FURAG_x000a_"/>
    <s v="No aplica"/>
    <s v="Elaborar por parte del Comité de Conciliación, los perfiles de abogados externos teniendo en cuenta los criterios de litigiosidad, complejidad de los casos y el impacto de los procesos"/>
    <s v="Perfiles de abogados"/>
    <s v="No aplica"/>
    <d v="2020-12-01T00:00:00"/>
    <x v="50"/>
    <x v="0"/>
    <x v="0"/>
    <x v="255"/>
    <d v="2020-09-30T00:00:00"/>
    <s v="SI"/>
    <s v="No apilca teniendo en cuenta la baja litigosidad en la entidad se  tienen claros los perfiles del área de Defensa Judicial"/>
    <n v="0"/>
    <s v="SIN AVANCE"/>
    <n v="10"/>
    <s v="CON TIEMPO"/>
    <s v="ABIERTO"/>
  </r>
  <r>
    <n v="538"/>
    <x v="12"/>
    <x v="3"/>
    <x v="22"/>
    <x v="182"/>
    <s v="Catalina Cardenas Martinez"/>
    <x v="5"/>
    <s v="PAS-2020-056"/>
    <s v="No aplica"/>
    <s v="No aplica"/>
    <x v="7"/>
    <s v="No aplica"/>
    <x v="3"/>
    <s v="Autodiagnostico_x000a_Encuesta FURAG_x000a_Recomendaciones FURAG_x000a_"/>
    <s v="No aplica"/>
    <s v="Elaborar un documento que consolide todos los instrumentos de política que se hayan producido por el comité de conciliación y defensa judicial para las diferentes etapas del ciclo de la defensa jurídica tales como la política de prevención del daño antijurídico, y estrategias y directrices de defensa judicial o conciliación"/>
    <s v="Perfiles de abogados"/>
    <s v="No aplica"/>
    <d v="2020-04-01T00:00:00"/>
    <x v="51"/>
    <x v="0"/>
    <x v="0"/>
    <x v="256"/>
    <d v="2020-09-30T00:00:00"/>
    <s v="NO"/>
    <s v="Actividad al 100%_x000a_No aplica"/>
    <n v="1"/>
    <s v="CUMPLIMIENTO TOTAL"/>
    <s v="NO APLICA ACCION CERRADA"/>
    <s v="NO APLICA ACCION CERRADA"/>
    <s v="CERRADO"/>
  </r>
  <r>
    <n v="539"/>
    <x v="12"/>
    <x v="3"/>
    <x v="22"/>
    <x v="183"/>
    <s v="Catalina Cardenas Martinez"/>
    <x v="5"/>
    <s v="PAS-2020-057"/>
    <s v="No aplica"/>
    <s v="No aplica"/>
    <x v="7"/>
    <s v="No aplica"/>
    <x v="3"/>
    <s v="Autodiagnostico_x000a_Encuesta FURAG_x000a_Recomendaciones FURAG_x000a_"/>
    <s v="No aplica"/>
    <s v="Realizar revisión constante a las capacitaciones y charlas impartidas por la Secretaria Jurídica Distrital con el fin de coordinar la asistencia del equipo de trabajo del a Oficina Asesora Jurídica"/>
    <s v="Perfiles de abogados"/>
    <s v="No aplica"/>
    <d v="2020-03-01T00:00:00"/>
    <x v="50"/>
    <x v="0"/>
    <x v="0"/>
    <x v="257"/>
    <d v="2020-09-30T00:00:00"/>
    <s v="NO"/>
    <s v="Actividad al 100%_x000a_No aplica"/>
    <n v="1"/>
    <s v="CUMPLIMIENTO TOTAL"/>
    <s v="NO APLICA ACCION CERRADA"/>
    <s v="NO APLICA ACCION CERRADA"/>
    <s v="CERRADO"/>
  </r>
  <r>
    <n v="540"/>
    <x v="12"/>
    <x v="3"/>
    <x v="22"/>
    <x v="184"/>
    <s v="Catalina Cardenas Martinez"/>
    <x v="5"/>
    <s v="PAS-2020-058"/>
    <s v="No aplica"/>
    <s v="No aplica"/>
    <x v="7"/>
    <s v="No aplica"/>
    <x v="3"/>
    <s v="Autodiagnostico_x000a_Encuesta FURAG_x000a_Recomendaciones FURAG_x000a_"/>
    <s v="No aplica"/>
    <s v="Realizar la revisión de las actas del comité a fin de garantizar que en las reuniones se realice el estudio y/o análisis de las deficiencias de las actuaciones procesales por parte de los apoderados de la entidad, si las hubiere y documentar la actividad"/>
    <s v="Actas de comité y análisis de deficiencias"/>
    <s v="No aplica"/>
    <d v="2020-03-01T00:00:00"/>
    <x v="32"/>
    <x v="0"/>
    <x v="0"/>
    <x v="258"/>
    <d v="2020-09-30T00:00:00"/>
    <s v="NO"/>
    <s v="Actividad al 100%_x000a_No aplica"/>
    <n v="1"/>
    <s v="CUMPLIMIENTO TOTAL"/>
    <s v="NO APLICA ACCION CERRADA"/>
    <s v="NO APLICA ACCION CERRADA"/>
    <s v="CERRADO"/>
  </r>
  <r>
    <n v="541"/>
    <x v="12"/>
    <x v="3"/>
    <x v="10"/>
    <x v="20"/>
    <s v="Catalina Cardenas Martinez"/>
    <x v="5"/>
    <s v="PAS-2020-059"/>
    <s v="No aplica"/>
    <s v="No aplica"/>
    <x v="7"/>
    <s v="No aplica"/>
    <x v="3"/>
    <s v="Autodiagnostico_x000a_Encuesta FURAG_x000a_Recomendaciones FURAG_x000a_"/>
    <s v="No aplica"/>
    <s v="Realizar acciones conducentes a fortalecer la publicación de los informes finales de supervisión por parte de los supervisores de contratos"/>
    <s v="Publicación de ifnormes de supervisión"/>
    <s v="No aplica"/>
    <d v="2020-03-01T00:00:00"/>
    <x v="50"/>
    <x v="0"/>
    <x v="0"/>
    <x v="259"/>
    <d v="2020-09-30T00:00:00"/>
    <s v="NO"/>
    <s v="Actividad al 100%_x000a_No aplica"/>
    <n v="1"/>
    <s v="CUMPLIMIENTO TOTAL"/>
    <s v="NO APLICA ACCION CERRADA"/>
    <s v="NO APLICA ACCION CERRADA"/>
    <s v="CERRADO"/>
  </r>
  <r>
    <n v="542"/>
    <x v="12"/>
    <x v="3"/>
    <x v="22"/>
    <x v="182"/>
    <s v="Catalina Cardenas Martinez"/>
    <x v="5"/>
    <s v="PAS-2020-060"/>
    <s v="No aplica"/>
    <s v="No aplica"/>
    <x v="7"/>
    <s v="No aplica"/>
    <x v="3"/>
    <s v="Autodiagnostico_x000a_Encuesta FURAG_x000a_Recomendaciones FURAG_x000a_"/>
    <s v="No aplica"/>
    <s v="Actualizar la Política de daño antijurídico"/>
    <s v="Política daño antijurídico"/>
    <s v="No aplica"/>
    <d v="2020-10-01T00:00:00"/>
    <x v="17"/>
    <x v="0"/>
    <x v="0"/>
    <x v="260"/>
    <d v="2020-09-30T00:00:00"/>
    <s v="NO"/>
    <s v="Actividad al 100%_x000a_No aplica"/>
    <n v="1"/>
    <s v="CUMPLIMIENTO TOTAL"/>
    <s v="NO APLICA ACCION CERRADA"/>
    <s v="NO APLICA ACCION CERRADA"/>
    <s v="CERRADO"/>
  </r>
  <r>
    <n v="543"/>
    <x v="12"/>
    <x v="3"/>
    <x v="10"/>
    <x v="185"/>
    <s v="Catalina Cardenas Martinez"/>
    <x v="5"/>
    <s v="PAS-2020-061"/>
    <s v="No aplica"/>
    <s v="No aplica"/>
    <x v="8"/>
    <s v="No aplica"/>
    <x v="3"/>
    <s v="Autodiagnostico_x000a_Encuesta FURAG_x000a_Recomendaciones FURAG_x000a_"/>
    <s v="No aplica"/>
    <s v="Revisar el Manual de contratación y verificar las pruebas que se aplican para que garanticen la idoneidad de los candidatos."/>
    <s v="Manual de contratación"/>
    <s v="No aplica"/>
    <d v="2020-10-01T00:00:00"/>
    <x v="17"/>
    <x v="0"/>
    <x v="0"/>
    <x v="261"/>
    <d v="2020-09-30T00:00:00"/>
    <s v="NO"/>
    <s v="Actividad al 100%_x000a_No aplica"/>
    <n v="1"/>
    <s v="CUMPLIMIENTO TOTAL"/>
    <s v="NO APLICA ACCION CERRADA"/>
    <s v="NO APLICA ACCION CERRADA"/>
    <s v="CERRADO"/>
  </r>
  <r>
    <n v="544"/>
    <x v="139"/>
    <x v="24"/>
    <x v="3"/>
    <x v="7"/>
    <s v="Marisol Monsalve Usme"/>
    <x v="5"/>
    <s v="PAS-2020-062"/>
    <s v="No aplica"/>
    <s v="No aplica"/>
    <x v="4"/>
    <s v="No aplica"/>
    <x v="3"/>
    <s v="Autodiagnostico_x000a_Encuesta FURAG_x000a_Recomendaciones FURAG_x000a_"/>
    <s v="No aplica"/>
    <s v="Adelantar las gestiones necesarias para la divulgación de sus trámites y servicios en la radio distrital DC RADIO"/>
    <s v="Publicación"/>
    <s v="No aplica"/>
    <d v="2020-06-01T00:00:00"/>
    <x v="28"/>
    <x v="0"/>
    <x v="0"/>
    <x v="262"/>
    <d v="2020-09-30T00:00:00"/>
    <s v="NO"/>
    <s v="Actividad al 100%_x000a_No aplica"/>
    <n v="1"/>
    <s v="CUMPLIMIENTO TOTAL"/>
    <s v="NO APLICA ACCION CERRADA"/>
    <s v="NO APLICA ACCION CERRADA"/>
    <s v="CERRADO"/>
  </r>
  <r>
    <n v="545"/>
    <x v="139"/>
    <x v="24"/>
    <x v="3"/>
    <x v="133"/>
    <s v="Marisol Monsalve Usme"/>
    <x v="5"/>
    <s v="PAS-2020-063"/>
    <s v="No aplica"/>
    <s v="No aplica"/>
    <x v="4"/>
    <s v="No aplica"/>
    <x v="3"/>
    <s v="Autodiagnostico_x000a_Encuesta FURAG_x000a_Recomendaciones FURAG_x000a_"/>
    <s v="No aplica"/>
    <s v="Publicar  en lugares visibles (diferentes al medio electrónico) y de fácil acceso al ciudadano  la información referente a Carta de trato digno, listado de trámites y servicios y Responsable (dependencia o nombre o cargo) de la atención de peticiones, quejas, reclamos y/o denuncias una vez ésta información sea entregada por el proceso de Atención a la Ciudadanía"/>
    <s v="Publicación"/>
    <s v="No aplica"/>
    <d v="2020-07-01T00:00:00"/>
    <x v="54"/>
    <x v="0"/>
    <x v="0"/>
    <x v="263"/>
    <d v="2020-09-30T00:00:00"/>
    <s v="NO"/>
    <s v="Actividad al 100%_x000a_No aplica"/>
    <n v="1"/>
    <s v="CUMPLIMIENTO TOTAL"/>
    <s v="NO APLICA ACCION CERRADA"/>
    <s v="NO APLICA ACCION CERRADA"/>
    <s v="CERRADO"/>
  </r>
  <r>
    <n v="546"/>
    <x v="139"/>
    <x v="24"/>
    <x v="25"/>
    <x v="186"/>
    <s v="Marisol Monsalve Usme"/>
    <x v="5"/>
    <s v="PAS-2020-064"/>
    <s v="No aplica"/>
    <s v="No aplica"/>
    <x v="1"/>
    <s v="No aplica"/>
    <x v="3"/>
    <s v="Autodiagnostico_x000a_Encuesta FURAG_x000a_Recomendaciones FURAG_x000a_"/>
    <s v="No aplica"/>
    <s v="Realizar el seguimiento al uso de los conjuntos de datos publicados por el Instituto"/>
    <s v="Publicación"/>
    <s v="No aplica"/>
    <d v="2020-04-01T00:00:00"/>
    <x v="51"/>
    <x v="0"/>
    <x v="0"/>
    <x v="264"/>
    <d v="2020-09-30T00:00:00"/>
    <s v="NO"/>
    <s v="El área de comunicaciones realiza el seguimiento al conjunto de datos abiertos publicado por la entidad en al plataforma Datos Abiertos Bogotá, señalando la cantidad de visitas y descargas que ha tenido cada conjunto de datos a corte de septiembre 2020 "/>
    <n v="1"/>
    <s v="CUMPLIMIENTO TOTAL"/>
    <s v="NO APLICA ACCION CERRADA"/>
    <s v="NO APLICA ACCION CERRADA"/>
    <s v="CERRADO"/>
  </r>
  <r>
    <n v="547"/>
    <x v="140"/>
    <x v="0"/>
    <x v="7"/>
    <x v="31"/>
    <s v="Yuli Cristel Peña Arboleda"/>
    <x v="5"/>
    <s v="PAS-2020-065"/>
    <s v="No aplica"/>
    <s v="No aplica"/>
    <x v="9"/>
    <s v="No aplica"/>
    <x v="3"/>
    <s v="Autodiagnostico_x000a_Encuesta FURAG_x000a_Recomendaciones FURAG_x000a_"/>
    <s v="No aplica"/>
    <s v="Actualizar la caracterización agregando las necesidades o problemas de los grupos étnicos"/>
    <s v="Caracterización grupos de valor e interés"/>
    <s v="No aplica"/>
    <d v="2020-04-01T00:00:00"/>
    <x v="51"/>
    <x v="0"/>
    <x v="0"/>
    <x v="35"/>
    <d v="2020-09-30T00:00:00"/>
    <s v="SI"/>
    <s v="se realizán las modificaciones al documento oficial Caracterización de usuarios, ciudadanos y grupos de interés, pendiente por actualizar en la página, solicitud enviada por Aranda."/>
    <n v="0.9"/>
    <s v="AVANCE SIGNIFICATIVO"/>
    <n v="-235"/>
    <s v="VENCIDO"/>
    <s v="ABIERTO"/>
  </r>
  <r>
    <n v="548"/>
    <x v="141"/>
    <x v="0"/>
    <x v="7"/>
    <x v="31"/>
    <s v="Yuli Cristel Peña Arboleda"/>
    <x v="5"/>
    <s v="PAS-2020-066"/>
    <s v="No aplica"/>
    <s v="No aplica"/>
    <x v="9"/>
    <s v="No aplica"/>
    <x v="3"/>
    <s v="Autodiagnostico_x000a_Encuesta FURAG_x000a_Recomendaciones FURAG_x000a_"/>
    <s v="No aplica"/>
    <s v="Identificar problemas y necesidades en procesos participativos, proyectar problemas y necesidades en el tiempo y Estimar tiempo para resolver problemas y necesidades"/>
    <s v="Caracterización grupos de valor e interés"/>
    <s v="No aplica"/>
    <d v="2020-04-01T00:00:00"/>
    <x v="51"/>
    <x v="0"/>
    <x v="0"/>
    <x v="220"/>
    <d v="2020-09-30T00:00:00"/>
    <s v="NO"/>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n v="1"/>
    <s v="CUMPLIMIENTO TOTAL"/>
    <s v="NO APLICA ACCION CERRADA"/>
    <s v="NO APLICA ACCION CERRADA"/>
    <s v="CERRADO"/>
  </r>
  <r>
    <n v="549"/>
    <x v="142"/>
    <x v="10"/>
    <x v="25"/>
    <x v="167"/>
    <s v="Catalina Cardenas Martinez"/>
    <x v="5"/>
    <s v="PAS-2020-067"/>
    <s v="No aplica"/>
    <s v="No aplica"/>
    <x v="9"/>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07-01T00:00:00"/>
    <x v="54"/>
    <x v="0"/>
    <x v="0"/>
    <x v="265"/>
    <d v="2020-09-30T00:00:00"/>
    <s v="NO"/>
    <s v="Reuniones y analisis de identificación  de necesidades y capacidades en temas de TI."/>
    <n v="1"/>
    <s v="CUMPLIMIENTO TOTAL"/>
    <s v="NO APLICA ACCION CERRADA"/>
    <s v="NO APLICA ACCION CERRADA"/>
    <s v="CERRADO"/>
  </r>
  <r>
    <n v="550"/>
    <x v="0"/>
    <x v="28"/>
    <x v="2"/>
    <x v="3"/>
    <s v="Yuli Cristel Peña Arboleda"/>
    <x v="5"/>
    <s v="PAS-2020-068"/>
    <s v="No aplica"/>
    <s v="No aplica"/>
    <x v="9"/>
    <s v="No aplica"/>
    <x v="3"/>
    <s v="Autodiagnostico_x000a_Encuesta FURAG_x000a_Recomendaciones FURAG_x000a_"/>
    <s v="No aplica"/>
    <s v="Realizar el cuadro de mando integrado actualizando los indicadores"/>
    <s v="Cuadro de mando integrado (Balance Scorecard)"/>
    <s v="No aplica"/>
    <d v="2020-06-01T00:00:00"/>
    <x v="28"/>
    <x v="0"/>
    <x v="0"/>
    <x v="266"/>
    <d v="2020-09-30T00:00:00"/>
    <m/>
    <s v="Se realizó la propuesta del nuevo plan estrategico en donde a las iniciativas estratgeicas  se le formularon indicadores de impacto"/>
    <n v="0.2"/>
    <s v="AVANCE MINIMO"/>
    <n v="-174"/>
    <s v="VENCIDO"/>
    <s v="ABIERTO"/>
  </r>
  <r>
    <n v="551"/>
    <x v="0"/>
    <x v="28"/>
    <x v="2"/>
    <x v="3"/>
    <s v="Yuli Cristel Peña Arboleda"/>
    <x v="5"/>
    <s v="PAS-2020-069"/>
    <s v="No aplica"/>
    <s v="No aplica"/>
    <x v="9"/>
    <s v="No aplica"/>
    <x v="3"/>
    <s v="Autodiagnostico_x000a_Encuesta FURAG_x000a_Recomendaciones FURAG_x000a_"/>
    <s v="No aplica"/>
    <s v="Realizar el análisis del contexto interno y externo a los mapas de riesgos de la entidad, incluyéndolos en el PAAC"/>
    <s v="PAAC"/>
    <s v="No aplica"/>
    <d v="2020-05-01T00:00:00"/>
    <x v="52"/>
    <x v="0"/>
    <x v="0"/>
    <x v="267"/>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52"/>
    <x v="0"/>
    <x v="28"/>
    <x v="7"/>
    <x v="31"/>
    <s v="Yuli Cristel Peña Arboleda"/>
    <x v="5"/>
    <s v="PAS-2020-070"/>
    <s v="No aplica"/>
    <s v="No aplica"/>
    <x v="9"/>
    <s v="No aplica"/>
    <x v="3"/>
    <s v="Autodiagnostico_x000a_Encuesta FURAG_x000a_Recomendaciones FURAG_x000a_"/>
    <s v="No aplica"/>
    <s v="Realizar una revisión general a todos los procedimientos e instructivos del manual de procesos y procedimientos identificando y detallando los puntos de control"/>
    <s v="Manual de procesos y procedimientos"/>
    <s v="No aplica"/>
    <d v="2020-05-01T00:00:00"/>
    <x v="52"/>
    <x v="0"/>
    <x v="0"/>
    <x v="268"/>
    <d v="2020-09-30T00:00:00"/>
    <s v="NO"/>
    <s v="La Oficina Asesora de Planeación terminó la revisión general de los documentos que forman parte del Sistema Integrado de Gestión del IDIRPON – SIGID con el fin de determinar los tipos documentales que debían ser intervenidos e identificar en ellos las actividades que se convierten en puntos de control. La OAP identificó 114 documentos en los que se deben identificar puntos de control que son aquellas decisiones importantes que deben ser tomadas y donde la calidad del producto o servicio puede verse afectada adversamente._x000a__x000a_Con los documentos ya identificados, El equipo MIPG inicio la revisión de los documentos y sus actividades con los procesos responsables, al 16 de diciembre se han revisado 75 procedimientos e instructivos."/>
    <n v="1"/>
    <s v="CUMPLIMIENTO TOTAL"/>
    <s v="NO APLICA ACCION CERRADA"/>
    <s v="NO APLICA ACCION CERRADA"/>
    <s v="CERRADO"/>
  </r>
  <r>
    <n v="553"/>
    <x v="0"/>
    <x v="28"/>
    <x v="2"/>
    <x v="3"/>
    <s v="Yuli Cristel Peña Arboleda"/>
    <x v="5"/>
    <s v="PAS-2020-071"/>
    <s v="No aplica"/>
    <s v="No aplica"/>
    <x v="9"/>
    <s v="No aplica"/>
    <x v="3"/>
    <s v="Autodiagnostico_x000a_Encuesta FURAG_x000a_Recomendaciones FURAG_x000a_"/>
    <s v="No aplica"/>
    <s v="Agregar a la nueva plataforma estratégica las metas en temas de transparencia y anticorrupción con indicadores, seguimientos, seguimiento a participación ciudadana y rendición de cuentas, fortalecimiento institucional, objetivos y estrategias para el control fiscal, metas establecidas en acceso a la información respaldadas con indicadores verificables"/>
    <s v="Plataforma estratégica"/>
    <s v="No aplica"/>
    <d v="2020-08-01T00:00:00"/>
    <x v="53"/>
    <x v="0"/>
    <x v="0"/>
    <x v="269"/>
    <d v="2020-09-30T00:00:00"/>
    <s v="NO"/>
    <s v="Se aprueba la nueva plataforma estrategica mediante resolucion Resolución 577 de 2020, dentro del cual esta el objetivo estrategico &quot;Fortalecer el reconocimiento ciudadano del desempeño institucional del IDIPRON&quot; el cual tiene las estrategias:_x000a_1. Institucionalización de la Política de Transparencia, Acceso a la Información  y Anticorrupción_x000a_2.Institucionalización de la Política de Participación Ciudadana (Rendición de Cuentas)_x000a_3.Diseño e implementación del Modelo de Servicio (Atención a la Ciudadanía"/>
    <n v="1"/>
    <s v="CUMPLIMIENTO TOTAL"/>
    <s v="NO APLICA ACCION CERRADA"/>
    <s v="NO APLICA ACCION CERRADA"/>
    <s v="CERRADO"/>
  </r>
  <r>
    <n v="554"/>
    <x v="141"/>
    <x v="0"/>
    <x v="1"/>
    <x v="6"/>
    <s v="Yuli Cristel Peña Arboleda"/>
    <x v="5"/>
    <s v="PAS-2020-072"/>
    <s v="No aplica"/>
    <s v="No aplica"/>
    <x v="10"/>
    <s v="No aplica"/>
    <x v="3"/>
    <s v="Autodiagnostico_x000a_Encuesta FURAG_x000a_Recomendaciones FURAG_x000a_"/>
    <s v="No aplica"/>
    <s v="Realizar la modificación al Plan Institucional de Participación ciudadana agregando los ítems mencionados en el autodiagnóstico y resultados FURAG II"/>
    <s v=" Plan Institucional de Participación ciudadana"/>
    <s v="No aplica"/>
    <d v="2020-04-01T00:00:00"/>
    <x v="51"/>
    <x v="0"/>
    <x v="0"/>
    <x v="35"/>
    <d v="2020-09-30T00:00:00"/>
    <s v="NO"/>
    <s v="Se realizá una revisión al documento &quot; Plan Institutcional de Participación&quot; que fue actualizado el día 26 de febrero del año 2020 teniendo en cuenta las observaciones del FURAG identificando que dicha actualización cumple con todos los lineamientos establecidos; se adjunta docuemtno y link."/>
    <n v="1"/>
    <s v="CUMPLIMIENTO TOTAL"/>
    <s v="NO APLICA ACCION CERRADA"/>
    <s v="NO APLICA ACCION CERRADA"/>
    <s v="CERRADO"/>
  </r>
  <r>
    <n v="555"/>
    <x v="141"/>
    <x v="0"/>
    <x v="1"/>
    <x v="187"/>
    <s v="Yuli Cristel Peña Arboleda"/>
    <x v="5"/>
    <s v="PAS-2020-073"/>
    <s v="No aplica"/>
    <s v="No aplica"/>
    <x v="10"/>
    <s v="No aplica"/>
    <x v="3"/>
    <s v="Autodiagnostico_x000a_Encuesta FURAG_x000a_Recomendaciones FURAG_x000a_"/>
    <s v="No aplica"/>
    <s v="Crear un micrositio en la página Web donde repose toda la información del Participación ciudadana y Rendición de cuentas (organizar la información, ajustar la documentación de las actividades, solicitar el micrositio al Web master, gestionar las publicaciones)"/>
    <s v="Página Web"/>
    <s v="No aplica"/>
    <d v="2020-05-01T00:00:00"/>
    <x v="52"/>
    <x v="0"/>
    <x v="0"/>
    <x v="270"/>
    <d v="2020-09-30T00:00:00"/>
    <s v="NO"/>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n v="1"/>
    <s v="CUMPLIMIENTO TOTAL"/>
    <s v="NO APLICA ACCION CERRADA"/>
    <s v="NO APLICA ACCION CERRADA"/>
    <s v="CERRADO"/>
  </r>
  <r>
    <n v="556"/>
    <x v="141"/>
    <x v="0"/>
    <x v="14"/>
    <x v="188"/>
    <s v="Yuli Cristel Peña Arboleda"/>
    <x v="5"/>
    <s v="PAS-2020-074"/>
    <s v="No aplica"/>
    <s v="No aplica"/>
    <x v="10"/>
    <s v="No aplica"/>
    <x v="3"/>
    <s v="Autodiagnostico_x000a_Encuesta FURAG_x000a_Recomendaciones FURAG_x000a_"/>
    <s v="No aplica"/>
    <s v="Diseñar y realizar capacitaciones a los grupos de valor en temas de participación ciudadana e informarlos al área de capacitaciones"/>
    <s v="Capacitaciones"/>
    <s v="No aplica"/>
    <d v="2020-06-01T00:00:00"/>
    <x v="28"/>
    <x v="0"/>
    <x v="0"/>
    <x v="271"/>
    <d v="2020-09-30T00:00:00"/>
    <s v="NO"/>
    <s v="Se ralizó contacto con el equipo de capacitaciones, llevando a cabo dos capacitaciones en temas de rendición de cuentas y participación, adémas se realizarón a grupos de valor (NNAJ) y áreas como control interno, juridica y directivos; se adjunta actas de reuniones de articulación con capacitaciones y evidencias de las capacitaciones realizadas."/>
    <n v="1"/>
    <s v="CUMPLIMIENTO TOTAL"/>
    <s v="NO APLICA ACCION CERRADA"/>
    <s v="NO APLICA ACCION CERRADA"/>
    <s v="CERRADO"/>
  </r>
  <r>
    <n v="557"/>
    <x v="143"/>
    <x v="34"/>
    <x v="29"/>
    <x v="189"/>
    <s v="Yuli Cristel Peña Arboleda"/>
    <x v="5"/>
    <s v="PAS-2020-075"/>
    <s v="No aplica"/>
    <s v="No aplica"/>
    <x v="11"/>
    <s v="No aplica"/>
    <x v="3"/>
    <s v="Autodiagnostico_x000a_Encuesta FURAG_x000a_Recomendaciones FURAG_x000a_"/>
    <s v="No aplica"/>
    <s v="Realizar la revisión y oficialización del documento “Centro de documentación” teniendo en cuenta los parámetros de la política de gestión documental"/>
    <s v="documento “Centro de documentación”"/>
    <s v="No aplica"/>
    <d v="2020-08-01T00:00:00"/>
    <x v="53"/>
    <x v="0"/>
    <x v="0"/>
    <x v="272"/>
    <d v="2020-09-30T00:00:00"/>
    <s v="SI"/>
    <s v="Se entregó al profesional de la OAP, se ajustó de acuerdo con las indicaciones recibidas. Se envió por ARANDA y se recibieron comentarios del Líder de MIPG con dos ajustes que están pendientes por elaborar. _x000a_El soporte es el documento revisado y con los comentarios del líder de MIPG."/>
    <n v="0.95000000000000007"/>
    <s v="AVANCE SIGNIFICATIVO"/>
    <n v="-112"/>
    <s v="VENCIDO"/>
    <s v="ABIERTO"/>
  </r>
  <r>
    <n v="558"/>
    <x v="143"/>
    <x v="34"/>
    <x v="29"/>
    <x v="190"/>
    <s v="Yuli Cristel Peña Arboleda"/>
    <x v="5"/>
    <s v="PAS-2020-076"/>
    <s v="No aplica"/>
    <s v="No aplica"/>
    <x v="11"/>
    <s v="No aplica"/>
    <x v="3"/>
    <s v="Autodiagnostico_x000a_Encuesta FURAG_x000a_Recomendaciones FURAG_x000a_"/>
    <s v="No aplica"/>
    <s v="Realizar el cargue del inventario a la página web del instituto en el espacio de SISAS y articular con el protocolo de préstamo de documentos de acuerdo a los lineamientos de gestión documental"/>
    <s v=" cargue del inventario a la página web del instituto"/>
    <s v="No aplica"/>
    <d v="2020-08-01T00:00:00"/>
    <x v="53"/>
    <x v="0"/>
    <x v="0"/>
    <x v="273"/>
    <d v="2020-09-30T00:00:00"/>
    <s v="SI"/>
    <s v="Se realizó inventario del Centro de Documentación del IDIPRON._x000a_Se realizó el cargue del inventario en la página web del Instituto. _x000a_Se puede consultar en el siguiente link: http://www.idipron.gov.co/sites/default/files/docs/investigacion/centro-documentacion/biblioteca-centro-documentacion.pdf_x000a__x000a_Se elaboró el documento del protocolo, se hicieron ajustes según revisión del profesional de la OAP. _x000a_Se realizó reunión con Administración Documental para la socialización del documento y para solicitar su concepto y aprobación de acuerdo con los lineamientos de gestión documental. _x000a_El documento ya fue aprobado por Administración documental y se envió a la oficina de Comunicaciones para su diseño. _x000a__x000a_Soporte Correo con aprobación por parte de documental y solicitud a comunicaciones. "/>
    <n v="0.95"/>
    <s v="AVANCE SIGNIFICATIVO"/>
    <n v="-112"/>
    <s v="VENCIDO"/>
    <s v="ABIERTO"/>
  </r>
  <r>
    <n v="559"/>
    <x v="0"/>
    <x v="28"/>
    <x v="29"/>
    <x v="191"/>
    <s v="Yuli Cristel Peña Arboleda"/>
    <x v="5"/>
    <s v="PAS-2020-077"/>
    <s v="No aplica"/>
    <s v="No aplica"/>
    <x v="11"/>
    <s v="No aplica"/>
    <x v="3"/>
    <s v="Autodiagnostico_x000a_Encuesta FURAG_x000a_Recomendaciones FURAG_x000a_"/>
    <s v="No aplica"/>
    <s v="Crear un grupo que evalúe, implemente, haga seguimiento y lleve a cabo acciones de mejora al Plan de Acción de Gestión del Conocimiento y la Innovación, en el marco del MIPG (Equipo Interdisciplinario Gestión del conocimiento y la innovación)"/>
    <s v="creacion de grupo"/>
    <s v="No aplica"/>
    <d v="2020-03-01T00:00:00"/>
    <x v="49"/>
    <x v="0"/>
    <x v="0"/>
    <x v="274"/>
    <d v="2020-09-30T00:00:00"/>
    <s v="NO"/>
    <s v="Se realizo una mesa de trabajo con sistemas, investigaciones, desarrollo humano y planeación, Actualmente se ha adelantado una mesa de trabajo, donde se establecieron algunos compromisos y próximamente se realizará la otra para el seguimiento de los mismos"/>
    <n v="1"/>
    <s v="CUMPLIMIENTO TOTAL"/>
    <s v="NO APLICA ACCION CERRADA"/>
    <s v="NO APLICA ACCION CERRADA"/>
    <s v="CERRADO"/>
  </r>
  <r>
    <n v="560"/>
    <x v="0"/>
    <x v="34"/>
    <x v="29"/>
    <x v="189"/>
    <s v="Yuli Cristel Peña Arboleda"/>
    <x v="5"/>
    <s v="PAS-2020-078"/>
    <s v="No aplica"/>
    <s v="No aplica"/>
    <x v="11"/>
    <s v="No aplica"/>
    <x v="3"/>
    <s v="Autodiagnostico_x000a_Encuesta FURAG_x000a_Recomendaciones FURAG_x000a_"/>
    <s v="No aplica"/>
    <s v="Elaboración de una pieza comunicacional o similar para socialización del Centro de Documentación _x000a_"/>
    <s v="Pieza comunicacional o similar para socialización del Centro de Documentación "/>
    <s v="No aplica"/>
    <d v="2020-11-01T00:00:00"/>
    <x v="35"/>
    <x v="0"/>
    <x v="0"/>
    <x v="35"/>
    <d v="2020-09-30T00:00:00"/>
    <s v="SI"/>
    <s v="Se realizó solicitud a la oficina de comunicaciones de la pieza comunicacional."/>
    <n v="0.5"/>
    <s v="AVANCE PARCIAL"/>
    <n v="-21"/>
    <s v="VENCIDO"/>
    <s v="ABIERTO"/>
  </r>
  <r>
    <n v="561"/>
    <x v="0"/>
    <x v="5"/>
    <x v="2"/>
    <x v="192"/>
    <s v="Yuli Cristel Peña Arboleda"/>
    <x v="5"/>
    <s v="PAS-2020-079"/>
    <s v="No aplica"/>
    <s v="No aplica"/>
    <x v="9"/>
    <s v="No aplica"/>
    <x v="3"/>
    <s v="Autodiagnostico_x000a_Encuesta FURAG_x000a_Recomendaciones FURAG_x000a_"/>
    <s v="No aplica"/>
    <s v="Presentación de informes periódicos para la toma de decisiones y realizar recomendaciones al equipo directivos."/>
    <s v="Informes de seguimiento _x000a_Presentacion de informes ante el comité directivo"/>
    <s v="No aplica"/>
    <d v="2020-09-01T00:00:00"/>
    <x v="35"/>
    <x v="0"/>
    <x v="0"/>
    <x v="275"/>
    <d v="2020-09-30T00:00:00"/>
    <s v="NO"/>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n v="1"/>
    <s v="CUMPLIMIENTO TOTAL"/>
    <s v="NO APLICA ACCION CERRADA"/>
    <s v="NO APLICA ACCION CERRADA"/>
    <s v="CERRADO"/>
  </r>
  <r>
    <n v="562"/>
    <x v="141"/>
    <x v="0"/>
    <x v="2"/>
    <x v="3"/>
    <s v="Yuli Cristel Peña Arboleda"/>
    <x v="5"/>
    <s v="PAS-2020-080"/>
    <s v="No aplica"/>
    <s v="No aplica"/>
    <x v="9"/>
    <s v="No aplica"/>
    <x v="3"/>
    <s v="Autodiagnostico_x000a_Encuesta FURAG_x000a_Recomendaciones FURAG_x000a_"/>
    <s v="No aplica"/>
    <s v="Formular indicadores que midan la participación de la ciudadanía en los procesos de elaboración de la normatividad, políticas, programas y proyectos"/>
    <s v="Indicadores de participacion ciudadana"/>
    <s v="No aplica"/>
    <d v="2020-11-01T00:00:00"/>
    <x v="35"/>
    <x v="0"/>
    <x v="0"/>
    <x v="35"/>
    <d v="2020-09-30T00:00:00"/>
    <s v="NO"/>
    <s v="Se realizá plan de trabajo con la formulación de indicadores; se adjunta acta de trabajo de equipo."/>
    <n v="1"/>
    <s v="CUMPLIMIENTO TOTAL"/>
    <s v="NO APLICA ACCION CERRADA"/>
    <s v="NO APLICA ACCION CERRADA"/>
    <s v="CERRADO"/>
  </r>
  <r>
    <n v="563"/>
    <x v="144"/>
    <x v="28"/>
    <x v="2"/>
    <x v="3"/>
    <s v="Yuli Cristel Peña Arboleda"/>
    <x v="5"/>
    <s v="PAS-2020-081"/>
    <s v="No aplica"/>
    <s v="No aplica"/>
    <x v="9"/>
    <s v="No aplica"/>
    <x v="3"/>
    <s v="Autodiagnostico_x000a_Encuesta FURAG_x000a_Recomendaciones FURAG_x000a_"/>
    <s v="No aplica"/>
    <s v="Actualizar la Politica de aministración del riesgo de la entidad"/>
    <s v="Politica de administracion del riesgo"/>
    <s v="No aplica"/>
    <d v="2020-08-01T00:00:00"/>
    <x v="53"/>
    <x v="0"/>
    <x v="0"/>
    <x v="276"/>
    <d v="2020-09-30T00:00:00"/>
    <s v="NO"/>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n v="1"/>
    <s v="CUMPLIMIENTO TOTAL"/>
    <s v="NO APLICA ACCION CERRADA"/>
    <s v="NO APLICA ACCION CERRADA"/>
    <s v="CERRADO"/>
  </r>
  <r>
    <n v="564"/>
    <x v="141"/>
    <x v="0"/>
    <x v="14"/>
    <x v="188"/>
    <s v="Yuli Cristel Peña Arboleda"/>
    <x v="5"/>
    <s v="PAS-2020-082"/>
    <s v="No aplica"/>
    <s v="No aplica"/>
    <x v="9"/>
    <s v="No aplica"/>
    <x v="3"/>
    <s v="Autodiagnostico_x000a_Encuesta FURAG_x000a_Recomendaciones FURAG_x000a_"/>
    <s v="No aplica"/>
    <s v="Implementar acciones dirigidas a capacitar a grupos de valor y control social"/>
    <s v="Capacitaciones"/>
    <s v="No aplica"/>
    <d v="2020-12-01T00:00:00"/>
    <x v="50"/>
    <x v="0"/>
    <x v="0"/>
    <x v="35"/>
    <d v="2020-09-30T00:00:00"/>
    <s v="NO"/>
    <s v="Se realiza capacitaciones a grupos de valor en temas de rendición de cuentas y participación ciudadana, adémas del trabajo realizado de participación de los NNAJ en la actualización de la plataforma estratégica., se adjunta informe resultados plataforma estrategica, listados de asistencia capacitaciones."/>
    <n v="1"/>
    <s v="CUMPLIMIENTO TOTAL"/>
    <s v="NO APLICA ACCION CERRADA"/>
    <s v="NO APLICA ACCION CERRADA"/>
    <s v="CERRADO"/>
  </r>
  <r>
    <n v="565"/>
    <x v="0"/>
    <x v="28"/>
    <x v="2"/>
    <x v="3"/>
    <s v="Yuli Cristel Peña Arboleda"/>
    <x v="5"/>
    <s v="PAS-2020-083"/>
    <s v="No aplica"/>
    <s v="No aplica"/>
    <x v="9"/>
    <s v="No aplica"/>
    <x v="3"/>
    <s v="Autodiagnostico_x000a_Encuesta FURAG_x000a_Recomendaciones FURAG_x000a_"/>
    <s v="No aplica"/>
    <s v="Definir la metodología de los indicadores de gestión"/>
    <s v="Metodologia"/>
    <s v="No aplica"/>
    <d v="2020-09-01T00:00:00"/>
    <x v="32"/>
    <x v="0"/>
    <x v="0"/>
    <x v="35"/>
    <d v="2020-09-30T00:00:00"/>
    <s v="SI"/>
    <m/>
    <n v="0"/>
    <s v="SIN AVANCE"/>
    <n v="-82"/>
    <s v="VENCIDO"/>
    <s v="ABIERTO"/>
  </r>
  <r>
    <n v="566"/>
    <x v="145"/>
    <x v="15"/>
    <x v="2"/>
    <x v="3"/>
    <s v="Yuli Cristel Peña Arboleda"/>
    <x v="5"/>
    <s v="PAS-2020-084"/>
    <s v="No aplica"/>
    <s v="No aplica"/>
    <x v="3"/>
    <s v="No aplica"/>
    <x v="3"/>
    <s v="Autodiagnostico_x000a_Encuesta FURAG_x000a_Recomendaciones FURAG_x000a_"/>
    <s v="No aplica"/>
    <s v="Establecer controles para evitar la materialización de riesgos contables"/>
    <s v="Matriz de riesgos"/>
    <s v="No aplica"/>
    <d v="2020-09-01T00:00:00"/>
    <x v="32"/>
    <x v="0"/>
    <x v="0"/>
    <x v="35"/>
    <d v="2020-09-30T00:00:00"/>
    <s v="SI"/>
    <s v="Willy Revisa"/>
    <n v="0"/>
    <s v="SIN AVANCE"/>
    <n v="-82"/>
    <s v="VENCIDO"/>
    <s v="ABIERTO"/>
  </r>
  <r>
    <n v="567"/>
    <x v="146"/>
    <x v="28"/>
    <x v="2"/>
    <x v="3"/>
    <s v="Yuli Cristel Peña Arboleda"/>
    <x v="5"/>
    <s v="PAS-2020-085"/>
    <s v="No aplica"/>
    <s v="No aplica"/>
    <x v="3"/>
    <s v="No aplica"/>
    <x v="3"/>
    <s v="Autodiagnostico_x000a_Encuesta FURAG_x000a_Recomendaciones FURAG_x000a_"/>
    <s v="No aplica"/>
    <s v="Actualizacion de matrices de riesgo a partir de la aprobacion del plan estrategico"/>
    <s v="Identificar factores políticos, sociales, contable y financieros, ambientales, asociados a los procesos, asociados al flujo y disponibilidad de la comunicación interna o externa, asociados a posibles actos de corrupción en la entidad, de carácter fiscal; que puedan afectar negativamente el cumplimiento de los objetivos institucionales"/>
    <s v="No aplica"/>
    <d v="2020-12-01T00:00:00"/>
    <x v="50"/>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68"/>
    <x v="147"/>
    <x v="28"/>
    <x v="2"/>
    <x v="3"/>
    <s v="Yuli Cristel Peña Arboleda"/>
    <x v="5"/>
    <s v="PAS-2020-086"/>
    <s v="No aplica"/>
    <s v="No aplica"/>
    <x v="3"/>
    <s v="No aplica"/>
    <x v="3"/>
    <s v="Autodiagnostico_x000a_Encuesta FURAG_x000a_Recomendaciones FURAG_x000a_"/>
    <s v="No aplica"/>
    <s v="Definir lo lineamientos en materia de  corrupción  (fraude y corrupción)."/>
    <s v="Lineamientos en materia de  corrupción  (fraude y corrupción)"/>
    <s v="No aplica"/>
    <d v="2020-12-01T00:00:00"/>
    <x v="50"/>
    <x v="0"/>
    <x v="0"/>
    <x v="35"/>
    <d v="2020-09-30T00:00:00"/>
    <s v="NO"/>
    <s v="La Oficina Asesora de Planeación elaboró el Manual para la Administración del Riesgo en el IDIPRON el cual tiene los lineamientos para establecer los lineamientos metodológicos que permitan realizar adecuadamente la administración de los riesgos en el Instituto dentro de los cuales se encuentran los riesgos de corrupción. Por otra parte, la entidad formuló la politica para el tratamiento de datos en la entidad, dentro de la cual se incluyeron los lineamientos para el manejo de los datos de las personas que presentan denuncias por corrupción. Asi mismo, el proceso Atención a la Ciudadanía ajusto sus procedimientos estableciendo los lineamientos necesarios para el manejo de los temas relacionados con denuncias por actos de corrupción."/>
    <n v="1"/>
    <s v="CUMPLIMIENTO TOTAL"/>
    <s v="NO APLICA ACCION CERRADA"/>
    <s v="NO APLICA ACCION CERRADA"/>
    <s v="CERRADO"/>
  </r>
  <r>
    <n v="569"/>
    <x v="0"/>
    <x v="28"/>
    <x v="2"/>
    <x v="3"/>
    <s v="Yuli Cristel Peña Arboleda"/>
    <x v="5"/>
    <s v="PAS-2020-087"/>
    <s v="No aplica"/>
    <s v="No aplica"/>
    <x v="5"/>
    <s v="No aplica"/>
    <x v="3"/>
    <s v="Autodiagnostico_x000a_Encuesta FURAG_x000a_Recomendaciones FURAG_x000a_"/>
    <s v="No aplica"/>
    <s v="Realizar el fortalecimento de Promoción el PAAC. (Se debe fortalecer el conocimiento de los temas para los NNAJ)"/>
    <s v="PAAC"/>
    <s v="No aplica"/>
    <d v="2020-09-01T00:00:00"/>
    <x v="32"/>
    <x v="0"/>
    <x v="0"/>
    <x v="277"/>
    <d v="2020-09-30T00:00:00"/>
    <s v="NO"/>
    <s v="Se elaboró el guion para el video de socialización del PAAC. Con la Oficina de Comunicaciones se tiene establecida la fecha para realizar la grabación del video la cual se ha atrazdo por la falta de agenda de la Contratista Interprete de Señas de la Entidad."/>
    <n v="1"/>
    <s v="CUMPLIMIENTO TOTAL"/>
    <s v="NO APLICA ACCION CERRADA"/>
    <s v="NO APLICA ACCION CERRADA"/>
    <s v="CERRADO"/>
  </r>
  <r>
    <n v="570"/>
    <x v="0"/>
    <x v="28"/>
    <x v="2"/>
    <x v="3"/>
    <s v="Yuli Cristel Peña Arboleda"/>
    <x v="5"/>
    <s v="PAS-2020-088"/>
    <s v="No aplica"/>
    <s v="No aplica"/>
    <x v="12"/>
    <s v="No aplica"/>
    <x v="3"/>
    <s v="Autodiagnostico_x000a_Encuesta FURAG_x000a_Recomendaciones FURAG_x000a_"/>
    <s v="No aplica"/>
    <s v="Revisión de las OPAS en el SUIT en el marco de la nueva plataforma estratégica"/>
    <s v="OPAS"/>
    <s v="No aplica"/>
    <d v="2020-09-01T00:00:00"/>
    <x v="32"/>
    <x v="0"/>
    <x v="0"/>
    <x v="278"/>
    <d v="2020-09-30T00:00:00"/>
    <s v="SI"/>
    <s v="LA Oficina Assesora de Planeación realizo el analisis de las OPAS que actualmente se encuentran publicadas en el SUIT frente a la Plataforma Estratégica aprobada con la Resolución 577 de 2020 y se estableció la necesidad de estructurar todos los servicios que presta la Entidad al rededor de las áreas de derecho existentes"/>
    <n v="0.9"/>
    <s v="AVANCE SIGNIFICATIVO"/>
    <n v="-82"/>
    <s v="VENCIDO"/>
    <s v="ABIERTO"/>
  </r>
  <r>
    <n v="571"/>
    <x v="0"/>
    <x v="28"/>
    <x v="2"/>
    <x v="3"/>
    <s v="Yuli Cristel Peña Arboleda"/>
    <x v="5"/>
    <s v="PAS-2020-089"/>
    <s v="No aplica"/>
    <s v="No aplica"/>
    <x v="5"/>
    <s v="No aplica"/>
    <x v="3"/>
    <s v="Autodiagnostico_x000a_Encuesta FURAG_x000a_Recomendaciones FURAG_x000a_"/>
    <s v="No aplica"/>
    <s v="Creación y oficialización de la Política de Antifraude y Antipirateria"/>
    <s v="Política de Antifraude y Antipirateria"/>
    <s v="No aplica"/>
    <d v="2020-12-01T00:00:00"/>
    <x v="50"/>
    <x v="0"/>
    <x v="0"/>
    <x v="35"/>
    <d v="2020-09-30T00:00:00"/>
    <s v="SI"/>
    <m/>
    <n v="0"/>
    <s v="SIN AVANCE"/>
    <n v="10"/>
    <s v="CON TIEMPO"/>
    <s v="ABIERTO"/>
  </r>
  <r>
    <n v="572"/>
    <x v="0"/>
    <x v="28"/>
    <x v="2"/>
    <x v="3"/>
    <s v="Yuli Cristel Peña Arboleda"/>
    <x v="5"/>
    <s v="PAS-2020-090"/>
    <s v="No aplica"/>
    <s v="No aplica"/>
    <x v="5"/>
    <s v="No aplica"/>
    <x v="3"/>
    <s v="Autodiagnostico_x000a_Encuesta FURAG_x000a_Recomendaciones FURAG_x000a_"/>
    <s v="No aplica"/>
    <s v="Construir el documento de Análisis del contexto interno - externo de la Entidad"/>
    <s v="Análisis del contexto interno - externo de la Entidad"/>
    <s v="No aplica"/>
    <d v="2020-11-01T00:00:00"/>
    <x v="35"/>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73"/>
    <x v="141"/>
    <x v="0"/>
    <x v="1"/>
    <x v="6"/>
    <s v="Yuli Cristel Peña Arboleda"/>
    <x v="5"/>
    <s v="PAS-2020-091"/>
    <s v="No aplica"/>
    <s v="No aplica"/>
    <x v="10"/>
    <s v="No aplica"/>
    <x v="3"/>
    <s v="Autodiagnostico_x000a_Encuesta FURAG_x000a_Recomendaciones FURAG_x000a_"/>
    <s v="No aplica"/>
    <s v="Realizar un diagnostico a las necesidades de los grupos de valor de la entidad"/>
    <s v="diagnostico de necesidades"/>
    <s v="No aplica"/>
    <d v="2020-10-01T00:00:00"/>
    <x v="17"/>
    <x v="0"/>
    <x v="0"/>
    <x v="279"/>
    <d v="2020-09-30T00:00:00"/>
    <s v="NO"/>
    <s v="En el marco de la actualización de la  plataforma estratégoca 2020 - 2024, se realizó una revisión de necesidades de información de los grupos de valor y NNAJ; lo cual se ve reflejado en los proyectos de inversión."/>
    <n v="1"/>
    <s v="CUMPLIMIENTO TOTAL"/>
    <s v="NO APLICA ACCION CERRADA"/>
    <s v="NO APLICA ACCION CERRADA"/>
    <s v="CERRADO"/>
  </r>
  <r>
    <n v="574"/>
    <x v="141"/>
    <x v="0"/>
    <x v="2"/>
    <x v="3"/>
    <s v="Yuli Cristel Peña Arboleda"/>
    <x v="5"/>
    <s v="PAS-2020-092"/>
    <s v="No aplica"/>
    <s v="No aplica"/>
    <x v="10"/>
    <s v="No aplica"/>
    <x v="3"/>
    <s v="Autodiagnostico_x000a_Encuesta FURAG_x000a_Recomendaciones FURAG_x000a_"/>
    <s v="No aplica"/>
    <s v="Indicadores que permitan ver los resultados de la incidencia ciudadana y la participación de grupos de valor en la elaboración de la normatividad, formulación de políticas, programas y proyectos."/>
    <s v="Indicadores "/>
    <s v="No aplica"/>
    <d v="2020-09-01T00:00:00"/>
    <x v="32"/>
    <x v="0"/>
    <x v="0"/>
    <x v="35"/>
    <d v="2020-09-30T00:00:00"/>
    <s v="SI"/>
    <s v="Si bien no se realizarón indicadores propios de la incidencia de la ciudadanía y grupos de valor, si se tienen los resultados del trabajo realizado de recolección de información para la actualización de la plataforma estrategica, se adjuntan resultados."/>
    <n v="0.5"/>
    <s v="AVANCE PARCIAL"/>
    <n v="-82"/>
    <s v="VENCIDO"/>
    <s v="ABIERTO"/>
  </r>
  <r>
    <n v="575"/>
    <x v="141"/>
    <x v="0"/>
    <x v="1"/>
    <x v="6"/>
    <s v="Yuli Cristel Peña Arboleda"/>
    <x v="5"/>
    <s v="PAS-2020-093"/>
    <s v="No aplica"/>
    <s v="No aplica"/>
    <x v="10"/>
    <s v="No aplica"/>
    <x v="3"/>
    <s v="Autodiagnostico_x000a_Encuesta FURAG_x000a_Recomendaciones FURAG_x000a_"/>
    <s v="No aplica"/>
    <s v="Formular a través de medios digitales estrategias para la participación ciudadana en el proceso de elaboración de la normatividad, programas, proyectos y servicios."/>
    <s v="estrategias para la participación ciudadana en el proceso de elaboración de la normatividad, programas, proyectos y servicios."/>
    <s v="No aplica"/>
    <d v="2020-12-01T00:00:00"/>
    <x v="50"/>
    <x v="0"/>
    <x v="0"/>
    <x v="35"/>
    <d v="2020-09-30T00:00:00"/>
    <s v="NO"/>
    <s v="Se ralizá trabajo con la ciudadanía en la actualización de la plataforma estratégica, se realizán 3 foros virtuales con participación de ciudadania, se adjunta resultados plataforma estratégica  e informe foros virtuales."/>
    <n v="1"/>
    <s v="CUMPLIMIENTO TOTAL"/>
    <s v="NO APLICA ACCION CERRADA"/>
    <s v="NO APLICA ACCION CERRADA"/>
    <s v="CERRADO"/>
  </r>
  <r>
    <n v="576"/>
    <x v="141"/>
    <x v="0"/>
    <x v="1"/>
    <x v="114"/>
    <s v="Yuli Cristel Peña Arboleda"/>
    <x v="5"/>
    <s v="PAS-2020-094"/>
    <s v="No aplica"/>
    <s v="No aplica"/>
    <x v="10"/>
    <s v="No aplica"/>
    <x v="3"/>
    <s v="Autodiagnostico_x000a_Encuesta FURAG_x000a_Recomendaciones FURAG_x000a_"/>
    <s v="No aplica"/>
    <s v="Etapas de planeación vía digital las cuales exija la participación ciudadana"/>
    <s v=" planeación vía digital"/>
    <s v="No aplica"/>
    <d v="2020-12-01T00:00:00"/>
    <x v="50"/>
    <x v="0"/>
    <x v="0"/>
    <x v="35"/>
    <d v="2020-09-30T00:00:00"/>
    <s v="NO"/>
    <s v="En la etapa de planeación de la actualización de la plataforma estratégica se cuenta con la participación de la ciudadanía y grupos de valor, se adjunta informe."/>
    <n v="1"/>
    <s v="CUMPLIMIENTO TOTAL"/>
    <s v="NO APLICA ACCION CERRADA"/>
    <s v="NO APLICA ACCION CERRADA"/>
    <s v="CERRADO"/>
  </r>
  <r>
    <n v="577"/>
    <x v="141"/>
    <x v="0"/>
    <x v="1"/>
    <x v="33"/>
    <s v="Yuli Cristel Peña Arboleda"/>
    <x v="5"/>
    <s v="PAS-2020-095"/>
    <s v="No aplica"/>
    <s v="No aplica"/>
    <x v="10"/>
    <s v="No aplica"/>
    <x v="3"/>
    <s v="Autodiagnostico_x000a_Encuesta FURAG_x000a_Recomendaciones FURAG_x000a_"/>
    <s v="No aplica"/>
    <s v="Oferta  de información en canales electrónicos, presenciales y conjuntos de datos abiertos disponibles, para la divulgación de esta información en el proceso de rendición de cuentas"/>
    <s v="Oferta  de información en el proceso de rendición de cuentas"/>
    <s v="No aplica"/>
    <d v="2020-12-01T00:00:00"/>
    <x v="50"/>
    <x v="0"/>
    <x v="0"/>
    <x v="35"/>
    <d v="2020-09-30T00:00:00"/>
    <s v="NO"/>
    <s v="Se realizó publicación de información para la ciudadanía en el mes de marzo en el sitio web del instituto, previo a audiencia rendición de cuentas, adémas se encuentra publicación ejercicios rendición de cuentas vigencia 2019."/>
    <n v="1"/>
    <s v="CUMPLIMIENTO TOTAL"/>
    <s v="NO APLICA ACCION CERRADA"/>
    <s v="NO APLICA ACCION CERRADA"/>
    <s v="CERRADO"/>
  </r>
  <r>
    <n v="578"/>
    <x v="0"/>
    <x v="28"/>
    <x v="2"/>
    <x v="193"/>
    <s v="Yuli Cristel Peña Arboleda"/>
    <x v="5"/>
    <s v="PAS-2020-096"/>
    <s v="No aplica"/>
    <s v="No aplica"/>
    <x v="13"/>
    <s v="No aplica"/>
    <x v="3"/>
    <s v="Autodiagnostico_x000a_Encuesta FURAG_x000a_Recomendaciones FURAG_x000a_"/>
    <s v="No aplica"/>
    <s v="Formular las estrategias de evaluación a la gestión"/>
    <s v="estrategias de evaluación a la gestión"/>
    <s v="No aplica"/>
    <d v="2020-12-01T00:00:00"/>
    <x v="50"/>
    <x v="0"/>
    <x v="0"/>
    <x v="35"/>
    <d v="2020-09-30T00:00:00"/>
    <s v="SI"/>
    <m/>
    <n v="0"/>
    <s v="SIN AVANCE"/>
    <n v="10"/>
    <s v="CON TIEMPO"/>
    <s v="ABIERTO"/>
  </r>
  <r>
    <n v="579"/>
    <x v="0"/>
    <x v="34"/>
    <x v="29"/>
    <x v="194"/>
    <s v="Yuli Cristel Peña Arboleda"/>
    <x v="5"/>
    <s v="PAS-2020-097"/>
    <s v="No aplica"/>
    <s v="No aplica"/>
    <x v="11"/>
    <s v="No aplica"/>
    <x v="3"/>
    <s v="Autodiagnostico_x000a_Encuesta FURAG_x000a_Recomendaciones FURAG_x000a_"/>
    <s v="No aplica"/>
    <s v="Implementar herramientas de gestión del conocimiento para implementar la política de gestión del conocimiento (Modulo de servicios del Área de Investigación oficializado mediante SIGID y Modulo de formación calle)"/>
    <s v="Implementar herramientas de gestión del conocimiento "/>
    <s v="No aplica"/>
    <d v="2020-12-01T00:00:00"/>
    <x v="50"/>
    <x v="0"/>
    <x v="0"/>
    <x v="35"/>
    <d v="2020-09-30T00:00:00"/>
    <s v="NO"/>
    <s v="Se elaboró documento del Módulo de acuerdo con las necesidades identificadas con los Equipos Territoriales del IDIPRON, se realizó articulación con el Equipo de Políticas Públicas Poblacionales de la OAP para la construcción conjunta del Seminario de Políticas. _x000a_Se iniciaron las sesiones del Módulo con el Equipo Territorio Prevención y se han certificado dos Seminarios. _x000a_Se realizó articulación con el Área de Capacitación del Instituto para realizar la apertura del Módulo por E Learning._x000a_Pendiente por oficialización._x000a_Soporte documento Módulo"/>
    <n v="1"/>
    <s v="CUMPLIMIENTO TOTAL"/>
    <s v="NO APLICA ACCION CERRADA"/>
    <s v="NO APLICA ACCION CERRADA"/>
    <s v="CERRADO"/>
  </r>
  <r>
    <n v="580"/>
    <x v="0"/>
    <x v="34"/>
    <x v="29"/>
    <x v="195"/>
    <s v="Yuli Cristel Peña Arboleda"/>
    <x v="5"/>
    <s v="PAS-2020-098"/>
    <s v="No aplica"/>
    <s v="No aplica"/>
    <x v="11"/>
    <s v="No aplica"/>
    <x v="3"/>
    <s v="Autodiagnostico_x000a_Encuesta FURAG_x000a_Recomendaciones FURAG_x000a_"/>
    <s v="No aplica"/>
    <s v="Herramientas para identificar las necesidades de sus procesos de gestión del conocimiento y la innovación (Elaborar una matriz  donde se consolide todas las necesidades de investigación a partir de los hallazgos idenficados en los diferentes estudios de investigación )"/>
    <s v=" matriz  donde se consolide todas las necesidades de investigación"/>
    <s v="No aplica"/>
    <d v="2020-10-01T00:00:00"/>
    <x v="17"/>
    <x v="0"/>
    <x v="0"/>
    <x v="35"/>
    <d v="2020-09-30T00:00:00"/>
    <s v="NO"/>
    <s v="Se elaboró matriz con los hallazgos de los diferentes estudios para identificar las necesidades de gestión del conocimiento y la innovación en cada proceso. _x000a_Soporte: matriz "/>
    <n v="1"/>
    <s v="CUMPLIMIENTO TOTAL"/>
    <s v="NO APLICA ACCION CERRADA"/>
    <s v="NO APLICA ACCION CERRADA"/>
    <s v="CERRADO"/>
  </r>
  <r>
    <n v="581"/>
    <x v="0"/>
    <x v="34"/>
    <x v="29"/>
    <x v="196"/>
    <s v="Yuli Cristel Peña Arboleda"/>
    <x v="5"/>
    <s v="PAS-2020-099"/>
    <s v="No aplica"/>
    <s v="No aplica"/>
    <x v="11"/>
    <s v="No aplica"/>
    <x v="3"/>
    <s v="Autodiagnostico_x000a_Encuesta FURAG_x000a_Recomendaciones FURAG_x000a_"/>
    <s v="No aplica"/>
    <s v="Evaluar las herramientas de uso y aprobación del conocimiento para la gestión del conocimiento Informe generado a partir de la información recopilada por el Sistema de información territorial IDIPRON-SITI)"/>
    <s v="Evaluar las herramientas de uso y aprobación del conocimiento para la gestión del conocimiento"/>
    <s v="No aplica"/>
    <d v="2020-11-01T00:00:00"/>
    <x v="35"/>
    <x v="0"/>
    <x v="0"/>
    <x v="35"/>
    <d v="2020-09-30T00:00:00"/>
    <s v="NO"/>
    <s v="Se llevaron a cabo las fases de ideación, diseño, implementación y evaluación de la herramienta SITI para el uso y apropiación del conocimiento. _x000a_Se realizó monitoreo de los reportes (Anexo reportes de registros)_x000a_Se elaboró informe con los resultados y la evaluación de la herramienta._x000a_Soportes: Presentación en PPT, documento del SITI, Instrumento y anexos de los reportes e informes. "/>
    <n v="1"/>
    <s v="CUMPLIMIENTO TOTAL"/>
    <s v="NO APLICA ACCION CERRADA"/>
    <s v="NO APLICA ACCION CERRADA"/>
    <s v="CERRADO"/>
  </r>
  <r>
    <n v="582"/>
    <x v="148"/>
    <x v="23"/>
    <x v="8"/>
    <x v="127"/>
    <s v="Stefanny Reina Alvarez"/>
    <x v="5"/>
    <s v="PAS-2020-100"/>
    <s v="No aplica"/>
    <s v="No aplica"/>
    <x v="14"/>
    <s v="No aplica"/>
    <x v="3"/>
    <s v="Autodiagnostico_x000a_Encuesta FURAG_x000a_Recomendaciones FURAG_x000a_"/>
    <s v="No aplica"/>
    <s v="Realizar la convalidación de las TRD 2016-2019"/>
    <s v="Tablas de retención documental"/>
    <s v="No aplica"/>
    <d v="2020-05-01T00:00:00"/>
    <x v="35"/>
    <x v="0"/>
    <x v="0"/>
    <x v="280"/>
    <d v="2020-09-30T00:00:00"/>
    <s v="NO"/>
    <s v="De acuerdo a lo anterior, se termino el proceso de adopción por Entidad y se realizó proceso de registro unico de series documentales - RUSD, logrando la certificación por parte del Archivo General de la Nacón el 3 de diciembre de 2020."/>
    <n v="1"/>
    <s v="CUMPLIMIENTO TOTAL"/>
    <s v="NO APLICA ACCION CERRADA"/>
    <s v="NO APLICA ACCION CERRADA"/>
    <s v="CERRADO"/>
  </r>
  <r>
    <n v="583"/>
    <x v="148"/>
    <x v="12"/>
    <x v="21"/>
    <x v="108"/>
    <s v="Angel Martínez"/>
    <x v="5"/>
    <s v="PAS-2020-101"/>
    <s v="No aplica"/>
    <s v="No aplica"/>
    <x v="14"/>
    <s v="No aplica"/>
    <x v="3"/>
    <s v="Autodiagnostico_x000a_Encuesta FURAG_x000a_Recomendaciones FURAG_x000a_"/>
    <s v="No aplica"/>
    <s v="Realizar la adecuación de las instalaciones del archivo de gestión que reposa en la UPI La Florida para la realización de las transferencias primarias 2014-2016"/>
    <s v="Instalaciones"/>
    <s v="No aplica"/>
    <d v="2020-08-01T00:00:00"/>
    <x v="35"/>
    <x v="0"/>
    <x v="0"/>
    <x v="281"/>
    <d v="2020-09-30T00:00:00"/>
    <s v="SI"/>
    <s v="Se dio continuidad a la adecuación de la Pre-Florida para la instalación de la Estanteria industrial, requerida para el almacenamiento de documentos, con fecha de terminación y entrega en el mes de diciembre."/>
    <n v="0.9"/>
    <s v="AVANCE SIGNIFICATIVO"/>
    <n v="-21"/>
    <s v="VENCIDO"/>
    <s v="ABIERTO"/>
  </r>
  <r>
    <n v="584"/>
    <x v="148"/>
    <x v="12"/>
    <x v="8"/>
    <x v="127"/>
    <s v="Angel Martínez"/>
    <x v="5"/>
    <s v="PAS-2020-102"/>
    <s v="No aplica"/>
    <s v="No aplica"/>
    <x v="14"/>
    <s v="No aplica"/>
    <x v="3"/>
    <s v="Autodiagnostico_x000a_Encuesta FURAG_x000a_Recomendaciones FURAG_x000a_"/>
    <s v="No aplica"/>
    <s v="Realizar el alistamiento de la documentación de los 3 primeros periodos según la TVD"/>
    <s v="Tablas de valoración documental"/>
    <s v="No aplica"/>
    <d v="2020-08-01T00:00:00"/>
    <x v="53"/>
    <x v="0"/>
    <x v="0"/>
    <x v="282"/>
    <d v="2020-09-30T00:00:00"/>
    <m/>
    <s v="Se realizó cotejo de información física versus inventario documental de la bodega 3 en un 100% y se inicio la verificación de la bodega 1 y 2, en un 20%._x000a_Se aclara que el cumplimiento de esta actividad, se ve afectada en su ejecución, debido al tema de salud publica, cercos epidemiológicos y cuarentenas que han afectado a la Unidad la Florida; y el 80% restante se continuara en la vigencia 2021 debido a que no se presentan contingencias en la actualidad. Continúa para plan de mejoramiento."/>
    <n v="0.2"/>
    <s v="AVANCE MINIMO"/>
    <n v="-112"/>
    <s v="VENCIDO"/>
    <s v="ABIERTO"/>
  </r>
  <r>
    <n v="585"/>
    <x v="148"/>
    <x v="12"/>
    <x v="8"/>
    <x v="100"/>
    <s v="Angel Martínez"/>
    <x v="5"/>
    <s v="PAS-2020-103"/>
    <s v="No aplica"/>
    <s v="No aplica"/>
    <x v="14"/>
    <s v="No aplica"/>
    <x v="3"/>
    <s v="Autodiagnostico_x000a_Encuesta FURAG_x000a_Recomendaciones FURAG_x000a_"/>
    <s v="No aplica"/>
    <s v="Realizar el acompañamiento a los archivos para la finalización del FUID de acuerdo al cuadro de clasificación"/>
    <s v="FUID"/>
    <s v="No aplica"/>
    <d v="2020-11-01T00:00:00"/>
    <x v="35"/>
    <x v="0"/>
    <x v="0"/>
    <x v="35"/>
    <d v="2020-09-30T00:00:00"/>
    <s v="SI"/>
    <s v="Se realizan el cronograma de vistas con el fin de determinar la pertinencia en la metodologia de manejo al archivo de gestión y se consolodian los inventarios documentales de las unidades de protección integral. Y se da continuidad a la ejecución en la vigencia 2021. Se tiene previsto avance del 40% para el mes de diciembre."/>
    <n v="0"/>
    <s v="SIN AVANCE"/>
    <n v="-21"/>
    <s v="VENCIDO"/>
    <s v="ABIERTO"/>
  </r>
  <r>
    <n v="586"/>
    <x v="148"/>
    <x v="12"/>
    <x v="8"/>
    <x v="100"/>
    <s v="Angel Martínez"/>
    <x v="5"/>
    <s v="PAS-2020-104"/>
    <s v="No aplica"/>
    <s v="No aplica"/>
    <x v="14"/>
    <s v="No aplica"/>
    <x v="3"/>
    <s v="Autodiagnostico_x000a_Encuesta FURAG_x000a_Recomendaciones FURAG_x000a_"/>
    <s v="No aplica"/>
    <s v="Realizar el ajuste al inventairo de la documentación del archivo central para el FUID"/>
    <s v="FUID"/>
    <s v="No aplica"/>
    <d v="2020-08-01T00:00:00"/>
    <x v="53"/>
    <x v="0"/>
    <x v="0"/>
    <x v="283"/>
    <d v="2020-09-30T00:00:00"/>
    <s v="SI"/>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82% con el compromiso de dar continuidad en la vigencia 2021 y dar por finalizado el proceso de inventarios."/>
    <n v="0.82000000000000006"/>
    <s v="AVANCE SIGNIFICATIVO"/>
    <n v="-112"/>
    <s v="VENCIDO"/>
    <s v="ABIERTO"/>
  </r>
  <r>
    <n v="587"/>
    <x v="148"/>
    <x v="12"/>
    <x v="8"/>
    <x v="197"/>
    <s v="Angel Martínez"/>
    <x v="5"/>
    <s v="PAS-2020-105"/>
    <s v="No aplica"/>
    <s v="No aplica"/>
    <x v="14"/>
    <s v="No aplica"/>
    <x v="3"/>
    <s v="Autodiagnostico_x000a_Encuesta FURAG_x000a_Recomendaciones FURAG_x000a_"/>
    <s v="No aplica"/>
    <s v="Aplicar el lineamiento de derechos humanos a la historia social de cada NNAJ"/>
    <s v="Historias sociales"/>
    <s v="No aplica"/>
    <d v="2020-11-01T00:00:00"/>
    <x v="35"/>
    <x v="0"/>
    <x v="0"/>
    <x v="35"/>
    <d v="2020-09-30T00:00:00"/>
    <s v="NO"/>
    <s v="Se tienen identificadas en un 100% las historias sociales de los asistidos que poseen valores patrimoniales por sus aspectos sociales en cuanto a los lineamientos de derechos humanos."/>
    <n v="1"/>
    <s v="CUMPLIMIENTO TOTAL"/>
    <s v="NO APLICA ACCION CERRADA"/>
    <s v="NO APLICA ACCION CERRADA"/>
    <s v="CERRADO"/>
  </r>
  <r>
    <n v="588"/>
    <x v="148"/>
    <x v="12"/>
    <x v="8"/>
    <x v="136"/>
    <s v="Angel Martínez"/>
    <x v="5"/>
    <s v="PAS-2020-106"/>
    <s v="No aplica"/>
    <s v="No aplica"/>
    <x v="14"/>
    <s v="No aplica"/>
    <x v="3"/>
    <s v="Autodiagnostico_x000a_Encuesta FURAG_x000a_Recomendaciones FURAG_x000a_"/>
    <s v="No aplica"/>
    <s v="Realizar la aplicación del plan de preservación digital en lo que respecta a actividades de corto plazo"/>
    <s v="Plan de preservación digital"/>
    <s v="No aplica"/>
    <d v="2020-11-01T00:00:00"/>
    <x v="35"/>
    <x v="0"/>
    <x v="0"/>
    <x v="35"/>
    <d v="2020-09-30T00:00:00"/>
    <s v="NO"/>
    <s v="Se realizó aplicación del plan de preservación digital a largo plazo (las actividades realizadas van enfocadas a corto plazo y se debe continuar con las actividades y estrategias programadas en el plan en mención."/>
    <n v="1"/>
    <s v="CUMPLIMIENTO TOTAL"/>
    <s v="NO APLICA ACCION CERRADA"/>
    <s v="NO APLICA ACCION CERRADA"/>
    <s v="CERRADO"/>
  </r>
  <r>
    <n v="589"/>
    <x v="148"/>
    <x v="12"/>
    <x v="8"/>
    <x v="198"/>
    <s v="Angel Martínez"/>
    <x v="5"/>
    <s v="PAS-2020-107"/>
    <s v="No aplica"/>
    <s v="No aplica"/>
    <x v="14"/>
    <s v="No aplica"/>
    <x v="3"/>
    <s v="Autodiagnostico_x000a_Encuesta FURAG_x000a_Recomendaciones FURAG_x000a_"/>
    <s v="No aplica"/>
    <s v="Actualizar el PGD y contemplar la adopción de SGDEA"/>
    <s v="Programa de Gestión Documental"/>
    <s v="No aplica"/>
    <d v="2020-08-01T00:00:00"/>
    <x v="53"/>
    <x v="0"/>
    <x v="0"/>
    <x v="35"/>
    <d v="2020-09-30T00:00:00"/>
    <s v="SI"/>
    <s v="Se contempló y evaluó el proyecto de SGDEA. Se elaboró la actualización del PGD y se encuentra pendiente por aprobación del comité institucional de gestión y desempeño y su posterior publicación. Queda pendiente aprobación de PGD la cual está contemplada para mes de diciembre para completar el 100%"/>
    <n v="0.5"/>
    <s v="AVANCE PARCIAL"/>
    <n v="-112"/>
    <s v="VENCIDO"/>
    <s v="ABIERTO"/>
  </r>
  <r>
    <n v="590"/>
    <x v="148"/>
    <x v="12"/>
    <x v="8"/>
    <x v="100"/>
    <s v="Angel Martínez"/>
    <x v="5"/>
    <s v="PAS-2020-108"/>
    <s v="No aplica"/>
    <s v="No aplica"/>
    <x v="14"/>
    <s v="No aplica"/>
    <x v="3"/>
    <s v="Autodiagnostico_x000a_Encuesta FURAG_x000a_Recomendaciones FURAG_x000a_"/>
    <s v="No aplica"/>
    <s v="Realizar la consolidación de los inventarios de eliminación de archivos de gestión para solicitar el aval de Comité Institucional de Gestión y Desempeño y publicación en la página web"/>
    <m/>
    <s v="No aplica"/>
    <d v="2020-08-01T00:00:00"/>
    <x v="53"/>
    <x v="0"/>
    <x v="0"/>
    <x v="35"/>
    <d v="2020-09-30T00:00:00"/>
    <s v="NO"/>
    <s v="Se da cumplimiento a la consolidación de inventarios de eliminación de archivos de gestión. Los cuales fueron avalados por el comité institucional de gestión y desempeño; publicados en el link de transparencia. (http://www.idipron.gov.co/transparencia-y-acceso-a-informacion-publica / 10.11.4)"/>
    <n v="1"/>
    <s v="CUMPLIMIENTO TOTAL"/>
    <s v="NO APLICA ACCION CERRADA"/>
    <s v="NO APLICA ACCION CERRADA"/>
    <s v="CERRADO"/>
  </r>
  <r>
    <n v="591"/>
    <x v="148"/>
    <x v="12"/>
    <x v="8"/>
    <x v="136"/>
    <s v="Angel Martínez"/>
    <x v="5"/>
    <s v="PAS-2020-109"/>
    <s v="No aplica"/>
    <s v="No aplica"/>
    <x v="14"/>
    <s v="No aplica"/>
    <x v="3"/>
    <s v="Autodiagnostico_x000a_Encuesta FURAG_x000a_Recomendaciones FURAG_x000a_"/>
    <s v="No aplica"/>
    <s v="Implementar y publicar el Sistema Integrado de conservación – SIC  "/>
    <s v="Sistema Integrado de Conservación"/>
    <s v="No aplica"/>
    <d v="2020-12-01T00:00:00"/>
    <x v="50"/>
    <x v="0"/>
    <x v="0"/>
    <x v="35"/>
    <d v="2020-09-30T00:00:00"/>
    <s v="NO"/>
    <s v="Se da cumplimiento a la publicación en el año 2019 y su posteriormente su implementación a corto plazo en el año 2020. Cabe aclarar que la implementación del SIC es continua y tiene acciones planeadas hasta 2024, sin embargo se pone al 100% ya que las acciones del año 2020 quedaron ejecutadas en su totalidad"/>
    <n v="1"/>
    <s v="CUMPLIMIENTO TOTAL"/>
    <s v="NO APLICA ACCION CERRADA"/>
    <s v="NO APLICA ACCION CERRADA"/>
    <s v="CERRADO"/>
  </r>
  <r>
    <n v="592"/>
    <x v="148"/>
    <x v="12"/>
    <x v="8"/>
    <x v="100"/>
    <s v="Angel Martínez"/>
    <x v="5"/>
    <s v="PAS-2020-110"/>
    <s v="No aplica"/>
    <s v="No aplica"/>
    <x v="14"/>
    <s v="No aplica"/>
    <x v="3"/>
    <s v="Autodiagnostico_x000a_Encuesta FURAG_x000a_Recomendaciones FURAG_x000a_"/>
    <s v="No aplica"/>
    <s v="Inventario documental de los archivos de derechos humanos, derecho internacional humanitarios, memoria histórica y conflicto armado a cargo de la entidad"/>
    <s v="Inventario documenal"/>
    <s v="No aplica"/>
    <d v="2020-12-01T00:00:00"/>
    <x v="50"/>
    <x v="0"/>
    <x v="0"/>
    <x v="35"/>
    <d v="2020-09-30T00:00:00"/>
    <s v="NO"/>
    <s v="Se tienen identificadas en un 100% las historias sociales de los asistidos que poseen valores patrimoniales por sus aspectos sociales en cuanto a los lineamientos de derechos humanos. Esta actividad está planeada al 100% a diciembre"/>
    <n v="1"/>
    <s v="CUMPLIMIENTO TOTAL"/>
    <s v="NO APLICA ACCION CERRADA"/>
    <s v="NO APLICA ACCION CERRADA"/>
    <s v="CERRADO"/>
  </r>
  <r>
    <n v="593"/>
    <x v="148"/>
    <x v="12"/>
    <x v="5"/>
    <x v="130"/>
    <s v="Angel Martínez"/>
    <x v="5"/>
    <s v="PAS-2020-111"/>
    <s v="No aplica"/>
    <s v="No aplica"/>
    <x v="14"/>
    <s v="No aplica"/>
    <x v="3"/>
    <s v="Autodiagnostico_x000a_Encuesta FURAG_x000a_Recomendaciones FURAG_x000a_"/>
    <s v="No aplica"/>
    <s v="Gestionar residuos eléctricos y digitales de acuerdo a la política de gestión ambiental "/>
    <s v="Residuos electricos y digitales"/>
    <s v="No aplica"/>
    <d v="2020-12-01T00:00:00"/>
    <x v="50"/>
    <x v="0"/>
    <x v="0"/>
    <x v="35"/>
    <d v="2020-09-30T00:00:00"/>
    <s v="NO"/>
    <s v="Se realizó mesa de trabajo con el Proceso de Gestión Ambiental en la cual, se definio la gestión para los recursos elctricos y digitales el cual sera integrado al plan integral de residuos peligrosos."/>
    <n v="1"/>
    <s v="CUMPLIMIENTO TOTAL"/>
    <s v="NO APLICA ACCION CERRADA"/>
    <s v="NO APLICA ACCION CERRADA"/>
    <s v="CERRADO"/>
  </r>
  <r>
    <n v="594"/>
    <x v="148"/>
    <x v="12"/>
    <x v="8"/>
    <x v="13"/>
    <s v="Angel Martínez"/>
    <x v="5"/>
    <s v="PAS-2020-112"/>
    <s v="No aplica"/>
    <s v="No aplica"/>
    <x v="14"/>
    <s v="No aplica"/>
    <x v="3"/>
    <s v="Autodiagnostico_x000a_Encuesta FURAG_x000a_Recomendaciones FURAG_x000a_"/>
    <s v="No aplica"/>
    <s v="Recolección de información necesaria y relevante para toma de decisiones en la gestión de la información"/>
    <s v="Recolección de información"/>
    <s v="No aplica"/>
    <d v="2020-12-01T00:00:00"/>
    <x v="50"/>
    <x v="0"/>
    <x v="0"/>
    <x v="35"/>
    <d v="2020-09-30T00:00:00"/>
    <s v="NO"/>
    <s v="Se realizó la recolección de información, verificando los datos del proceso de Gestión Documental, los cuales se encuentran en el manual de procesos y procedimientos de la Entidad. (http://intranet.idipron.gov.co/index.php#97-gestion-documental)"/>
    <n v="1"/>
    <s v="CUMPLIMIENTO TOTAL"/>
    <s v="NO APLICA ACCION CERRADA"/>
    <s v="NO APLICA ACCION CERRADA"/>
    <s v="CERRADO"/>
  </r>
  <r>
    <n v="595"/>
    <x v="148"/>
    <x v="12"/>
    <x v="8"/>
    <x v="110"/>
    <s v="Angel Martínez"/>
    <x v="5"/>
    <s v="PAS-2020-113"/>
    <s v="No aplica"/>
    <s v="No aplica"/>
    <x v="14"/>
    <s v="No aplica"/>
    <x v="3"/>
    <s v="Autodiagnostico_x000a_Encuesta FURAG_x000a_Recomendaciones FURAG_x000a_"/>
    <s v="No aplica"/>
    <s v="Implementar una organización documental y disponer de instrumentos archivísticos que permitan el manejo de los fondos documentales recibidos"/>
    <s v="Organización documental"/>
    <s v="No aplica"/>
    <d v="2020-10-01T00:00:00"/>
    <x v="50"/>
    <x v="0"/>
    <x v="0"/>
    <x v="35"/>
    <d v="2020-09-30T00:00:00"/>
    <s v="NO"/>
    <s v="Se realizó la actualización de instumentos archivisticos con base en la TRD 2014-2016 los cuales se encuentran publicados en el link de transparcnia y manual de procesos y procedimentos del proceso de Gestión Documental; y teniendo en cuenta la adopción de TRD 2016-2019 se deberá continuar con la actualización de los instrumentos archivisticos que lo requieran para la vigencia 2021."/>
    <n v="1"/>
    <s v="CUMPLIMIENTO TOTAL"/>
    <s v="NO APLICA ACCION CERRADA"/>
    <s v="NO APLICA ACCION CERRADA"/>
    <s v="CERRADO"/>
  </r>
  <r>
    <n v="596"/>
    <x v="149"/>
    <x v="17"/>
    <x v="3"/>
    <x v="7"/>
    <s v="Yury  Orjuela Florez"/>
    <x v="5"/>
    <s v="PAS-2020-114"/>
    <s v="No aplica"/>
    <s v="No aplica"/>
    <x v="2"/>
    <s v="No aplica"/>
    <x v="3"/>
    <s v="Autodiagnostico_x000a_Encuesta FURAG_x000a_Recomendaciones FURAG_x000a_"/>
    <s v="No aplica"/>
    <s v="Realizar campañas de difusión sobre los beneficios que obtienen los usuarios con las mejoras realizadas al(os) trámite(s)"/>
    <s v="campaña o estrategia de difusión "/>
    <s v="No aplica"/>
    <d v="2020-06-01T00:00:00"/>
    <x v="28"/>
    <x v="0"/>
    <x v="0"/>
    <x v="35"/>
    <d v="2020-09-30T00:00:00"/>
    <s v="SI"/>
    <m/>
    <n v="0"/>
    <s v="SIN AVANCE"/>
    <n v="-174"/>
    <s v="VENCIDO"/>
    <s v="ABIERTO"/>
  </r>
  <r>
    <n v="597"/>
    <x v="150"/>
    <x v="17"/>
    <x v="3"/>
    <x v="7"/>
    <s v="Yury  Orjuela Florez"/>
    <x v="5"/>
    <s v="PAS-2020-115"/>
    <s v="No aplica"/>
    <s v="No aplica"/>
    <x v="2"/>
    <s v="No aplica"/>
    <x v="3"/>
    <s v="Autodiagnostico_x000a_Encuesta FURAG_x000a_Recomendaciones FURAG_x000a_"/>
    <s v="No aplica"/>
    <s v="Realizar campañas de difusión y apropiación de las mejoras de los trámites para los usuarios "/>
    <s v="campaña o estrategia de difusión "/>
    <s v="No aplica"/>
    <d v="2020-06-01T00:00:00"/>
    <x v="28"/>
    <x v="0"/>
    <x v="0"/>
    <x v="35"/>
    <d v="2020-09-30T00:00:00"/>
    <s v="NO"/>
    <s v="El día 1 de Junio de 2020 se compartió la pieza comunicativa a través de correo electronico todos@idipron.gov.co, desde el  área sociolegal, a través de la cual se inofrma los pasos para obtener el certificado."/>
    <n v="1"/>
    <s v="CUMPLIMIENTO TOTAL"/>
    <s v="NO APLICA ACCION CERRADA"/>
    <s v="NO APLICA ACCION CERRADA"/>
    <s v="CERRADO"/>
  </r>
  <r>
    <n v="598"/>
    <x v="149"/>
    <x v="17"/>
    <x v="2"/>
    <x v="3"/>
    <s v="Yury  Orjuela Florez"/>
    <x v="5"/>
    <s v="PAS-2020-116"/>
    <s v="No aplica"/>
    <s v="No aplica"/>
    <x v="2"/>
    <s v="No aplica"/>
    <x v="3"/>
    <s v="Autodiagnostico_x000a_Encuesta FURAG_x000a_Recomendaciones FURAG_x000a_"/>
    <s v="No aplica"/>
    <s v="Hacer seguimiento a los indicadores de la OPA de del &quot;certificado de asistencia  y/o vinculación&quot; "/>
    <s v="Hoja de vida de indicadores"/>
    <s v="No aplica"/>
    <d v="2020-06-01T00:00:00"/>
    <x v="28"/>
    <x v="0"/>
    <x v="0"/>
    <x v="35"/>
    <d v="2020-09-30T00:00:00"/>
    <s v="SI"/>
    <s v="El área Sociolegal,  realizó el seguimiento al indicador  - Tiempo promedio de expedición de certificados de vinculación de NNAJ en el peridodo Enero -Septiembre de 2020"/>
    <n v="0.75"/>
    <s v="AVANCE SIGNIFICATIVO"/>
    <n v="-174"/>
    <s v="VENCIDO"/>
    <s v="ABIERTO"/>
  </r>
  <r>
    <n v="599"/>
    <x v="10"/>
    <x v="7"/>
    <x v="2"/>
    <x v="3"/>
    <s v="Carolina Ardila"/>
    <x v="5"/>
    <s v="PAS-2020-117"/>
    <s v="No aplica"/>
    <s v="No aplica"/>
    <x v="8"/>
    <s v="No aplica"/>
    <x v="3"/>
    <s v="Autodiagnostico_x000a_Encuesta FURAG_x000a_Recomendaciones FURAG_x000a_"/>
    <s v="No aplica"/>
    <s v="Integrar al plan estratégico de talento humano la encuesta  (EDI - DANE)"/>
    <s v="Matriz GETH actualizada "/>
    <s v="No aplica"/>
    <d v="2020-10-01T00:00:00"/>
    <x v="17"/>
    <x v="0"/>
    <x v="0"/>
    <x v="284"/>
    <d v="2020-09-30T00:00:00"/>
    <s v="NO"/>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n v="1"/>
    <s v="CUMPLIMIENTO TOTAL"/>
    <s v="NO APLICA ACCION CERRADA"/>
    <s v="NO APLICA ACCION CERRADA"/>
    <s v="CERRADO"/>
  </r>
  <r>
    <n v="600"/>
    <x v="151"/>
    <x v="35"/>
    <x v="2"/>
    <x v="3"/>
    <s v="Carolina Ardila"/>
    <x v="5"/>
    <s v="PAS-2020-118"/>
    <s v="No aplica"/>
    <s v="No aplica"/>
    <x v="8"/>
    <s v="No aplica"/>
    <x v="3"/>
    <s v="Autodiagnostico_x000a_Encuesta FURAG_x000a_Recomendaciones FURAG_x000a_"/>
    <s v="No aplica"/>
    <s v="Realizar la formulación y seguimiento de los indicadores de análisis de datos"/>
    <s v="Indicadores "/>
    <s v="No aplica"/>
    <d v="2020-06-01T00:00:00"/>
    <x v="50"/>
    <x v="0"/>
    <x v="0"/>
    <x v="285"/>
    <d v="2020-09-30T00:00:00"/>
    <s v="NO"/>
    <s v="Segundo Seguimiento 2020:_x000a_El Área de Carrera Administrativa formuló los Indicadores de: _x000a_*Rotación_x000a_*Retiros voluntarios_x000a_*Comisiones_x000a_*Comisiones de Estudio_x000a_*Reubicaciones_x000a_*Prepensionados_x000a_*LGBTI_x000a_*Afro_x000a__x000a_Tercer seguimiento 2020: _x000a_Por parte de la Oficina Asesora de Planeación se oficializan los siguientes indicadores respecto a los cuales se entrega el primer seguimiento a corte 06/12/2020._x000a_*GDH-2020-26 Retiros voluntarios _x000a_*GDH-2020-27 Encargos _x000a_*GDH-2020-28 Comisiones _x000a_* GDH-2020-29 Comisiones de Estudio _x000a_*GDH-2020-30Reubicaciones _x000a_* GDH-2020-31 Prepensionados_x000a_*GDH-2020-32 LGBTI_x000a_*GDH-2020-33 Afro"/>
    <n v="1"/>
    <s v="CUMPLIMIENTO TOTAL"/>
    <s v="NO APLICA ACCION CERRADA"/>
    <s v="NO APLICA ACCION CERRADA"/>
    <s v="CERRADO"/>
  </r>
  <r>
    <n v="601"/>
    <x v="152"/>
    <x v="35"/>
    <x v="15"/>
    <x v="199"/>
    <s v="Carolina Ardila"/>
    <x v="5"/>
    <s v="PAS-2020-119"/>
    <s v="No aplica"/>
    <s v="No aplica"/>
    <x v="8"/>
    <s v="No aplica"/>
    <x v="3"/>
    <s v="Autodiagnostico_x000a_Encuesta FURAG_x000a_Recomendaciones FURAG_x000a_"/>
    <s v="No aplica"/>
    <s v="Evaluación de la eficacia en temas de relevancia internacional "/>
    <s v="Informe área de capacitación "/>
    <s v="No aplica"/>
    <d v="2020-12-01T00:00:00"/>
    <x v="50"/>
    <x v="0"/>
    <x v="0"/>
    <x v="35"/>
    <d v="2020-09-30T00:00:00"/>
    <s v="SI"/>
    <s v="Actividad programada para desarrollarse en el mes de diciembre, se incluye en el informe de gestión E-PLA-FT-018"/>
    <n v="0"/>
    <s v="SIN AVANCE"/>
    <n v="10"/>
    <s v="CON TIEMPO"/>
    <s v="ABIERTO"/>
  </r>
  <r>
    <n v="602"/>
    <x v="151"/>
    <x v="35"/>
    <x v="15"/>
    <x v="200"/>
    <s v="Carolina Ardila"/>
    <x v="5"/>
    <s v="PAS-2020-120"/>
    <s v="No aplica"/>
    <s v="No aplica"/>
    <x v="8"/>
    <s v="No aplica"/>
    <x v="3"/>
    <s v="Autodiagnostico_x000a_Encuesta FURAG_x000a_Recomendaciones FURAG_x000a_"/>
    <s v="No aplica"/>
    <s v="Inscribir la sala amiga de la familia lactante del entorno laboral de la entidad ante la secretaria de salud o entidad que haga sus veces."/>
    <s v="Inscripción ante la entidad competente "/>
    <s v="No aplica"/>
    <d v="2020-11-01T00:00:00"/>
    <x v="35"/>
    <x v="0"/>
    <x v="0"/>
    <x v="286"/>
    <d v="2020-09-30T00:00:00"/>
    <m/>
    <s v="Segundo seguimiento 2020: _x000a_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_x000a__x000a_Tercer seguimiento 2020: _x000a__x000a_Se realiza la priorización para las intervenciones desde el Área de Infraestructura, se adjunta la matriz sobre la programación de las adaptaciones de las salas amigas._x000a__x000a_Gestión realizada: _x000a_Se realizo presentación a la Asesora de la STDH Omaira Rodríguez Mahecha del estado de las salas de lactancia. _x000a_Se realizo solicitud al área de infraestructura de la priorización de las sedes a intervenir. _x000a_Infraestructura remite base de intervención para el año 2021_x000a_Se realiza envió de las especificaciones técnicas de la infraestructura establecidas en la resolución 2423 de 2018. _x000a_Nos encontramos atentos a la definición de la continuidad de la planta temporal para la proyección de los lineamientos de la convocatoria para seleccionar el personal a capacitarse. "/>
    <n v="0.26"/>
    <s v="AVANCE MINIMO"/>
    <n v="-21"/>
    <s v="VENCIDO"/>
    <s v="ABIERTO"/>
  </r>
  <r>
    <n v="603"/>
    <x v="151"/>
    <x v="35"/>
    <x v="7"/>
    <x v="12"/>
    <s v="Carolina Ardila"/>
    <x v="5"/>
    <s v="PAS-2020-121"/>
    <s v="No aplica"/>
    <s v="No aplica"/>
    <x v="8"/>
    <s v="No aplica"/>
    <x v="3"/>
    <s v="Autodiagnostico_x000a_Encuesta FURAG_x000a_Recomendaciones FURAG_x000a_"/>
    <s v="No aplica"/>
    <s v="Diseñar el procedimiento de transferencia de  gestión del conocimiento"/>
    <s v="Procedimiento"/>
    <s v="No aplica"/>
    <d v="2020-12-01T00:00:00"/>
    <x v="50"/>
    <x v="0"/>
    <x v="0"/>
    <x v="287"/>
    <d v="2020-09-30T00:00:00"/>
    <s v="NO"/>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n v="1"/>
    <s v="CUMPLIMIENTO TOTAL"/>
    <s v="NO APLICA ACCION CERRADA"/>
    <s v="NO APLICA ACCION CERRADA"/>
    <s v="CERRADO"/>
  </r>
  <r>
    <n v="604"/>
    <x v="10"/>
    <x v="7"/>
    <x v="15"/>
    <x v="201"/>
    <s v="Carolina Ardila"/>
    <x v="5"/>
    <s v="PAS-2020-122"/>
    <s v="No aplica"/>
    <s v="No aplica"/>
    <x v="8"/>
    <s v="No aplica"/>
    <x v="3"/>
    <s v="Autodiagnostico_x000a_Encuesta FURAG_x000a_Recomendaciones FURAG_x000a_"/>
    <s v="No aplica"/>
    <s v="Realizar seguimiento a la planeación estratégica de talento humano "/>
    <s v="Seguimiento matriz GETH "/>
    <s v="No aplica"/>
    <d v="2020-12-01T00:00:00"/>
    <x v="50"/>
    <x v="0"/>
    <x v="0"/>
    <x v="288"/>
    <d v="2020-09-30T00:00:00"/>
    <s v="NO"/>
    <s v="Segundo Seguimiento 2020:_x000a_Se elabora seguimiento a la planeación estratégica de talento humano con corte a 02 de Octubre de 2020._x000a__x000a_Tercer Seguimiento 2020:_x000a_Se elabora seguimiento a la planeación estratégica de talento humano con corte a 07 de diciembre de 2020 con respecto a:_x000a__x000a_1. Planes de trabajo Decreto 612/2018_x000a_2.  Relaciones de valor_x000a_3. Tejiendo saberes en equipo._x000a_4. Formulación e implementación del Plan de gestión de la Ruta de Promoción de Integridad y transparencia._x000a_5. Capacitación orientada a los supervisores_x000a_6. Liderazgo con sentido._x000a_7. Implementación de metodologías participativas y lúdicas en la Inducción y reinducción de los servidores públicos._x000a_8.  Reforzar el SE3 - Mi rol en el servicio que presto al NNAJ y su importancia a nivel institucional._x000a_9. Ejecución del Plan Institucional de Capacitación, que contemple el fortalecimiento de actividades administrativas y operativas._x000a_10. IDIPRON visible"/>
    <n v="1"/>
    <s v="CUMPLIMIENTO TOTAL"/>
    <s v="NO APLICA ACCION CERRADA"/>
    <s v="NO APLICA ACCION CERRADA"/>
    <s v="CERRADO"/>
  </r>
  <r>
    <n v="605"/>
    <x v="10"/>
    <x v="7"/>
    <x v="15"/>
    <x v="202"/>
    <s v="Marisol Monsalve Usme"/>
    <x v="5"/>
    <s v="PAS-2020-123"/>
    <s v="No aplica"/>
    <s v="No aplica"/>
    <x v="15"/>
    <s v="No aplica"/>
    <x v="3"/>
    <s v="Autodiagnostico_x000a_Encuesta FURAG_x000a_Recomendaciones FURAG_x000a_"/>
    <s v="No aplica"/>
    <s v="Realizar seguimiento al plan de acción de integridad"/>
    <s v="Seguimiento plan de acción de integridad "/>
    <s v="No aplica"/>
    <d v="2020-12-01T00:00:00"/>
    <x v="50"/>
    <x v="0"/>
    <x v="0"/>
    <x v="35"/>
    <d v="2020-09-30T00:00:00"/>
    <s v="NO"/>
    <s v="El 10 de Diciembre se realiza seguimiento al Plan de acción de integridad y se publica en el link de transparencia http://www.idipron.gov.co/desarrollo-humano."/>
    <n v="1"/>
    <s v="CUMPLIMIENTO TOTAL"/>
    <s v="NO APLICA ACCION CERRADA"/>
    <s v="NO APLICA ACCION CERRADA"/>
    <s v="CERRADO"/>
  </r>
  <r>
    <n v="606"/>
    <x v="10"/>
    <x v="7"/>
    <x v="15"/>
    <x v="202"/>
    <s v="Marisol Monsalve Usme"/>
    <x v="5"/>
    <s v="PAS-2020-124"/>
    <s v="No aplica"/>
    <s v="No aplica"/>
    <x v="3"/>
    <s v="No aplica"/>
    <x v="3"/>
    <s v="Autodiagnostico_x000a_Encuesta FURAG_x000a_Recomendaciones FURAG_x000a_"/>
    <s v="No aplica"/>
    <s v="Monitorear el cumplimiento de los estándares de conducta y la práctica de los principios y valores del servicio público "/>
    <s v="Monitoreo de estandares y principios"/>
    <s v="No aplica"/>
    <d v="2020-12-01T00:00:00"/>
    <x v="50"/>
    <x v="0"/>
    <x v="0"/>
    <x v="35"/>
    <d v="2020-09-30T00:00:00"/>
    <s v="SI"/>
    <s v="El 15 de diciembre de 2020 se aplicará del Test de Percepción, que corresponde al avance de esta actividad, el 31/12/2020 se entregará el informe de monitoreo de estandares y principios."/>
    <n v="0.5"/>
    <s v="AVANCE PARCIAL"/>
    <n v="10"/>
    <s v="CON TIEMPO"/>
    <s v="ABIERTO"/>
  </r>
  <r>
    <n v="607"/>
    <x v="10"/>
    <x v="7"/>
    <x v="15"/>
    <x v="203"/>
    <s v="Carolina Ardila"/>
    <x v="5"/>
    <s v="PAS-2020-125"/>
    <s v="No aplica"/>
    <s v="No aplica"/>
    <x v="8"/>
    <s v="No aplica"/>
    <x v="3"/>
    <s v="Autodiagnostico_x000a_Encuesta FURAG_x000a_Recomendaciones FURAG_x000a_"/>
    <s v="No aplica"/>
    <s v="Realizar informe consolidado de razones de retiro"/>
    <s v="informe consolidado de razones de retiro"/>
    <s v="No aplica"/>
    <d v="2020-12-01T00:00:00"/>
    <x v="50"/>
    <x v="0"/>
    <x v="0"/>
    <x v="289"/>
    <d v="2020-09-30T00:00:00"/>
    <s v="SI"/>
    <s v="Segundo seguimiento 2020: _x000a_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_x000a__x000a_Tercer Seguimiento 2020:_x000a_Se presenta en el mes de Octubre por parte del Área de SST el informe de seguimiento a la rotación de personal._x000a_Se presenta a corte 10 de diciembre por parte del Área de SST el informe de seguimiento a la rotación de personal de los retiros correspondientes a los meses de Octubre, Noviembre y parte de Diciembre._x000a_Debido a que los retiros de la vigencia 2020 se pueden presentar hasta el último día de diciembre y adicionalmente está la terminación de la Planta Temportal, el Área de SST entregará en el mes de enero de 2021 el informe  de los retiros que se generen  en los días restantes del mes de diciembre._x000a_  "/>
    <n v="0.9"/>
    <s v="AVANCE SIGNIFICATIVO"/>
    <n v="10"/>
    <s v="CON TIEMPO"/>
    <s v="ABIERTO"/>
  </r>
  <r>
    <n v="608"/>
    <x v="153"/>
    <x v="25"/>
    <x v="5"/>
    <x v="10"/>
    <s v="Stefanny Reina Alvarez"/>
    <x v="5"/>
    <s v="PAS-2020-126"/>
    <s v="No aplica"/>
    <s v="No aplica"/>
    <x v="6"/>
    <s v="No aplica"/>
    <x v="3"/>
    <s v="Autodiagnostico_x000a_Encuesta FURAG_x000a_Recomendaciones FURAG_x000a_"/>
    <s v="No aplica"/>
    <s v="Adoptar acciones para optimizar el consumo de bienes y servicios, la gestión de residuos, reciclaje y ahorro de agua y energía"/>
    <s v="politica ambiental"/>
    <s v="No aplica"/>
    <d v="2020-08-01T00:00:00"/>
    <x v="50"/>
    <x v="0"/>
    <x v="0"/>
    <x v="290"/>
    <d v="2020-09-30T00:00:00"/>
    <s v="SI"/>
    <s v="Se han realizado campañas de uso de baños, asi como charlas de manejo del agua y optimización del recurso hidrico"/>
    <n v="0.4"/>
    <s v="AVANCE PARCIAL"/>
    <n v="10"/>
    <s v="CON TIEMPO"/>
    <s v="ABIERTO"/>
  </r>
  <r>
    <n v="609"/>
    <x v="153"/>
    <x v="25"/>
    <x v="5"/>
    <x v="10"/>
    <s v="Stefanny Reina Alvarez"/>
    <x v="5"/>
    <s v="PAS-2020-127"/>
    <s v="No aplica"/>
    <s v="No aplica"/>
    <x v="6"/>
    <s v="No aplica"/>
    <x v="3"/>
    <s v="Autodiagnostico_x000a_Encuesta FURAG_x000a_Recomendaciones FURAG_x000a_"/>
    <s v="No aplica"/>
    <s v="Establecer la política para el uso de bienes con material reciclado"/>
    <s v="Política ambiental"/>
    <s v="No aplica"/>
    <d v="2020-08-01T00:00:00"/>
    <x v="35"/>
    <x v="0"/>
    <x v="0"/>
    <x v="291"/>
    <d v="2020-09-30T00:00:00"/>
    <s v="SI"/>
    <s v="No se ha realizado la actualización de la politica ambiental , sin embargo para el mes de octubre se proyecta realizar articulación con la nueva politica"/>
    <n v="0"/>
    <s v="SIN AVANCE"/>
    <n v="-21"/>
    <s v="VENCIDO"/>
    <s v="ABIERTO"/>
  </r>
  <r>
    <n v="610"/>
    <x v="153"/>
    <x v="25"/>
    <x v="8"/>
    <x v="204"/>
    <s v="Stefanny Reina Alvarez"/>
    <x v="5"/>
    <s v="PAS-2020-128"/>
    <s v="No aplica"/>
    <s v="No aplica"/>
    <x v="14"/>
    <s v="No aplica"/>
    <x v="3"/>
    <s v="Autodiagnostico_x000a_Encuesta FURAG_x000a_Recomendaciones FURAG_x000a_"/>
    <s v="No aplica"/>
    <s v="Adquisición de equipos de apoyo a los procesos de gestión documental, que sean amigables con el medio ambiente."/>
    <s v="Equipos de apoyo al proceso de gestión documental"/>
    <s v="No aplica"/>
    <d v="2020-08-01T00:00:00"/>
    <x v="35"/>
    <x v="0"/>
    <x v="0"/>
    <x v="292"/>
    <d v="2020-09-30T00:00:00"/>
    <m/>
    <s v="Se han realizado adquisicione de equipos de impresión para mejorar el flujo de impresión y fotocopoiado con usuario creado a cada funcionario y pñoder controlar las impresiones para disminuir ek cosnumo de papel"/>
    <n v="0.2"/>
    <s v="AVANCE MINIMO"/>
    <n v="-21"/>
    <s v="VENCIDO"/>
    <s v="ABIERTO"/>
  </r>
  <r>
    <n v="611"/>
    <x v="154"/>
    <x v="28"/>
    <x v="2"/>
    <x v="3"/>
    <s v="Yuli Cristel Peña Arboleda"/>
    <x v="6"/>
    <s v="PAAC-2020-001"/>
    <s v="No aplica"/>
    <s v="No aplica"/>
    <x v="0"/>
    <s v="Gestión del Riesgo de Corrupción - Mapa de Riesgos de Corrupción"/>
    <x v="3"/>
    <s v="No aplica"/>
    <s v="No aplica"/>
    <s v="Construir y socializar el documento &quot;Contexto Interno y Externo&quot; de la Entidad a partir del análisis individual de cada área."/>
    <s v="1 documento &quot;Contexto Interno y Externo de la Entidad&quot;"/>
    <n v="1"/>
    <d v="2020-01-01T00:00:00"/>
    <x v="28"/>
    <x v="0"/>
    <x v="0"/>
    <x v="293"/>
    <d v="2020-08-31T00:00:00"/>
    <s v="NO"/>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_x000a_TERCER SEGUIMIENTO: En el manual para la elaboración del riesgo se incluyo el capitulo de &quot;contexto estratégico&quot; el cual fue elaborado con base en la matriz DOFA creada como insumo para la formulación de la plataforma estratégica de la entidad, la cual fue aprobada por el comité de institucional de gestión de desempeño en cesión virtual del 27 de noviembre del 2020 y adopatada por la resolución 577 de 2020. _x000a_EVIDENCIAS: Manual para la administración del riesgo, DOFA, acta de reunión aprobación plataforma estratégica, Resolución 577 de 2020"/>
    <n v="1"/>
    <s v="CUMPLIMIENTO TOTAL"/>
    <s v="NO APLICA ACCION CERRADA"/>
    <s v="NO APLICA ACCION CERRADA"/>
    <s v="CERRADO"/>
  </r>
  <r>
    <n v="612"/>
    <x v="155"/>
    <x v="28"/>
    <x v="2"/>
    <x v="3"/>
    <s v="Yuli Cristel Peña Arboleda"/>
    <x v="6"/>
    <s v="PAAC-2020-002"/>
    <s v="No aplica"/>
    <s v="No aplica"/>
    <x v="0"/>
    <s v="Gestión del Riesgo de Corrupción - Mapa de Riesgos de Corrupción"/>
    <x v="3"/>
    <s v="No aplica"/>
    <s v="No aplica"/>
    <s v="Presentar en el Comité Institucional de Control Interno la actualización de  Política de Administración del Riesgo para su oficialización."/>
    <s v="Versión actualizada presentada en el Comité."/>
    <s v="Política Publicada en el Manual de Procesos y Procedimientos."/>
    <d v="2020-01-01T00:00:00"/>
    <x v="28"/>
    <x v="0"/>
    <x v="0"/>
    <x v="294"/>
    <d v="2020-08-31T00:00:00"/>
    <s v="NO"/>
    <s v="El documento  &quot;Política de Administración del Riesgo&quot; se encuentra en proceso de envio para revisión por parte de Control Interno, Jurídica y Gestión Ambiental_x000a__x000a_TERCER SEGUIMIENTO: La política de administración del riesgo se presenta y se aprueba en el comité institucional de control interno el día xxx_x000a_EVIDENCIA: Acta de aprobación por el comite, Política de administración del riesgo"/>
    <n v="1"/>
    <s v="CUMPLIMIENTO TOTAL"/>
    <s v="NO APLICA ACCION CERRADA"/>
    <s v="NO APLICA ACCION CERRADA"/>
    <s v="CERRADO"/>
  </r>
  <r>
    <n v="613"/>
    <x v="154"/>
    <x v="28"/>
    <x v="2"/>
    <x v="3"/>
    <s v="Yuli Cristel Peña Arboleda"/>
    <x v="6"/>
    <s v="PAAC-2020-003"/>
    <s v="No aplica"/>
    <s v="No aplica"/>
    <x v="0"/>
    <s v="Gestión del Riesgo de Corrupción - Mapa de Riesgos de Corrupción"/>
    <x v="3"/>
    <s v="No aplica"/>
    <s v="No aplica"/>
    <s v="Socializar la Política de Administración de Riesgos actualizada a actores internos y externos en escenarios de participación y jornadas de inducción y reinducción."/>
    <s v="Política de Administración de Riesgos socializada a todos los procesos del Instituto y actores externos."/>
    <s v="# socializaciones realizadas/ # socializaciones programadas_x000a__x000a_"/>
    <d v="2020-01-01T00:00:00"/>
    <x v="35"/>
    <x v="0"/>
    <x v="0"/>
    <x v="295"/>
    <d v="2020-08-31T00:00:00"/>
    <s v="NO"/>
    <s v="TERCER SEGUIMIENTO: Se realizó un video incluyente donde se socializa los aspectos más importantes de la política de administración del riesgo_x000a_Evidencias: Link pagina web"/>
    <n v="1"/>
    <s v="CUMPLIMIENTO TOTAL"/>
    <s v="NO APLICA ACCION CERRADA"/>
    <s v="NO APLICA ACCION CERRADA"/>
    <s v="CERRADO"/>
  </r>
  <r>
    <n v="614"/>
    <x v="154"/>
    <x v="28"/>
    <x v="2"/>
    <x v="3"/>
    <s v="Yuli Cristel Peña Arboleda"/>
    <x v="6"/>
    <s v="PAAC-2020-004"/>
    <s v="No aplica"/>
    <s v="No aplica"/>
    <x v="0"/>
    <s v="Gestión del Riesgo de Corrupción - Mapa de Riesgos de Corrupción"/>
    <x v="3"/>
    <s v="No aplica"/>
    <s v="No aplica"/>
    <s v="Actualizar los Mapas de Riesgos de Corrupción y Gestión con el fin de ajustar la metodología a  la &quot;Guía para la administración del riesgo y el diseño de controles en_x000a_entidades públicas&quot; del DAFP."/>
    <s v="Mapas de Riesgos actualizado"/>
    <s v="2 mapas de riesgos a actualizar / # de mapas de riesgos actualizados"/>
    <d v="2020-01-01T00:00:00"/>
    <x v="55"/>
    <x v="0"/>
    <x v="0"/>
    <x v="296"/>
    <d v="2020-08-31T00:00:00"/>
    <s v="NO"/>
    <s v="Se realiza la actualización de los Mapas de riesgos de corrupción y Gestión incluyendo los elementos faltantes de  la &quot;Guía para la administración del riesgo y el diseño de controles en_x000a_entidades públicas&quot; del DAFP y sugerencias de Control Interno._x000a_"/>
    <n v="1"/>
    <s v="CUMPLIMIENTO TOTAL"/>
    <s v="NO APLICA ACCION CERRADA"/>
    <s v="NO APLICA ACCION CERRADA"/>
    <s v="CERRADO"/>
  </r>
  <r>
    <n v="615"/>
    <x v="154"/>
    <x v="28"/>
    <x v="2"/>
    <x v="3"/>
    <s v="Yuli Cristel Peña Arboleda"/>
    <x v="6"/>
    <s v="PAAC-2020-005"/>
    <s v="No aplica"/>
    <s v="No aplica"/>
    <x v="0"/>
    <s v="Gestión del Riesgo de Corrupción - Mapa de Riesgos de Corrupción"/>
    <x v="3"/>
    <s v="No aplica"/>
    <s v="No aplica"/>
    <s v="Capacitar al equipo SIGID, en la metodología para la construcción del mapa de riesgos de Corrupción y Gestión actualizada."/>
    <s v="100% de representantes SIGID de las área capacitadas"/>
    <s v="# de personas de equipo SIGID capacitadas / # total de personas que hacen parte del equipo SIGID"/>
    <d v="2020-01-01T00:00:00"/>
    <x v="49"/>
    <x v="0"/>
    <x v="0"/>
    <x v="297"/>
    <d v="2020-08-31T00:00:00"/>
    <s v="NO"/>
    <s v="Se realizan 3 jornadas de capacitación en a metodología ajustada de Mapa de Riesgos de Gestión y Corrupción _x000a_"/>
    <n v="1"/>
    <s v="CUMPLIMIENTO TOTAL"/>
    <s v="NO APLICA ACCION CERRADA"/>
    <s v="NO APLICA ACCION CERRADA"/>
    <s v="CERRADO"/>
  </r>
  <r>
    <n v="616"/>
    <x v="154"/>
    <x v="28"/>
    <x v="2"/>
    <x v="3"/>
    <s v="Yuli Cristel Peña Arboleda"/>
    <x v="6"/>
    <s v="PAAC-2020-006"/>
    <s v="No aplica"/>
    <s v="No aplica"/>
    <x v="0"/>
    <s v="Gestión del Riesgo de Corrupción - Mapa de Riesgos de Corrupción"/>
    <x v="3"/>
    <s v="No aplica"/>
    <s v="No aplica"/>
    <s v="Realizar acompañamiento a las áreas con respecto a la metodología para la identificación y construcción de los Mapas de Riesgos de Corrupción como segunda línea de defensa."/>
    <s v="Dudas e inquietudes relacionadas con Mapas de Riesgos de Corrupción solucionadas el 100%"/>
    <s v="acompañamiento al 100% de las áreas"/>
    <d v="2020-01-01T00:00:00"/>
    <x v="17"/>
    <x v="0"/>
    <x v="0"/>
    <x v="298"/>
    <d v="2020-08-31T00:00:00"/>
    <s v="NO"/>
    <s v="Se realiza acompañamientos a todas las áreas para el cambio de formatos y concreción de las actividades a realizar en el mitigación del riesgo en 2020_x000a_"/>
    <n v="1"/>
    <s v="CUMPLIMIENTO TOTAL"/>
    <s v="NO APLICA ACCION CERRADA"/>
    <s v="NO APLICA ACCION CERRADA"/>
    <s v="CERRADO"/>
  </r>
  <r>
    <n v="617"/>
    <x v="156"/>
    <x v="28"/>
    <x v="2"/>
    <x v="3"/>
    <s v="Yuli Cristel Peña Arboleda"/>
    <x v="6"/>
    <s v="PAAC-2020-007"/>
    <s v="No aplica"/>
    <s v="No aplica"/>
    <x v="0"/>
    <s v="Gestión del Riesgo de Corrupción - Mapa de Riesgos de Corrupción"/>
    <x v="3"/>
    <s v="No aplica"/>
    <s v="No aplica"/>
    <s v="Crear estrategias de divulgación que incluyan acciones en medios físicos y tecnológicos dirigidos a funcionarios, contratistas, ciudadanos y grupos de interés que abarque temas de Mapas de Riesgos de Corrupción y Política Integral de Administración de Riesgos de IDIPRON."/>
    <s v="Divulgación de la Política de Administración de Riesgos a actores institucionales y no institucionales"/>
    <s v="# de acciones creadas e implementadas"/>
    <d v="2020-01-01T00:00:00"/>
    <x v="50"/>
    <x v="0"/>
    <x v="0"/>
    <x v="295"/>
    <d v="2020-08-31T00:00:00"/>
    <s v="NO"/>
    <s v="TERCER SEGUIMIENTO: Se realizó un video incluyende en donde se habla sobre la política de administración del riesgo y los riesgos de gestión y corrupción de la entidad._x000a_Evidencias: Link del video en pagina web"/>
    <n v="1"/>
    <s v="CUMPLIMIENTO TOTAL"/>
    <s v="NO APLICA ACCION CERRADA"/>
    <s v="NO APLICA ACCION CERRADA"/>
    <s v="CERRADO"/>
  </r>
  <r>
    <n v="618"/>
    <x v="157"/>
    <x v="28"/>
    <x v="2"/>
    <x v="3"/>
    <s v="Yuli Cristel Peña Arboleda"/>
    <x v="6"/>
    <s v="PAAC-2020-008"/>
    <s v="No aplica"/>
    <s v="No aplica"/>
    <x v="0"/>
    <s v="Gestión del Riesgo de Corrupción - Mapa de Riesgos de Corrupción"/>
    <x v="3"/>
    <s v="No aplica"/>
    <s v="No aplica"/>
    <s v="Revisar los mapas de riesgos de corrupción formulados para identificar la pertinencia de los controles planteados y de ser necesario recomendar ajustes evidenciándolos a través de memorando."/>
    <s v="3 revisiones de monitoreo"/>
    <s v="3 Revisiones programadas / # revisiones realizadas"/>
    <d v="2020-01-01T00:00:00"/>
    <x v="50"/>
    <x v="0"/>
    <x v="0"/>
    <x v="299"/>
    <d v="2020-08-31T00:00:00"/>
    <s v="NO"/>
    <s v="TERCER SEGUIMIENTO: El informe está en construcción dado que se acabó de realizar el III seguimiento de los mapas corrupción y los mapas de gestión están en proceso de verificación para consolidar la información en un solo informe.  "/>
    <n v="1"/>
    <s v="CUMPLIMIENTO TOTAL"/>
    <s v="NO APLICA ACCION CERRADA"/>
    <s v="NO APLICA ACCION CERRADA"/>
    <s v="CERRADO"/>
  </r>
  <r>
    <n v="619"/>
    <x v="158"/>
    <x v="28"/>
    <x v="2"/>
    <x v="3"/>
    <s v="Yuli Cristel Peña Arboleda"/>
    <x v="6"/>
    <s v="PAAC-2020-009"/>
    <s v="No aplica"/>
    <s v="No aplica"/>
    <x v="0"/>
    <s v="Gestión del Riesgo de Corrupción - Mapa de Riesgos de Corrupción"/>
    <x v="3"/>
    <s v="No aplica"/>
    <s v="No aplica"/>
    <s v="Realizar 3 reuniones a lo largo del año con el fin de monitorear y evaluar al avance la Política Integral de Administración del Riesgo"/>
    <s v="3 reuniones de monitoreo"/>
    <s v="# de reuniones realizadas / 3 reuniones programadas"/>
    <d v="2020-02-01T00:00:00"/>
    <x v="50"/>
    <x v="0"/>
    <x v="0"/>
    <x v="300"/>
    <d v="2020-08-31T00:00:00"/>
    <s v="NO"/>
    <s v="TERCER SEGUIMIENTO: Se realizarón mesas de trabajo con las áreas de la entidad con el fin de realizar un monitoreo a los mapas de riesgos de gestión y corrupción._x000a_Evidencias: actas de reunión "/>
    <n v="1"/>
    <s v="CUMPLIMIENTO TOTAL"/>
    <s v="NO APLICA ACCION CERRADA"/>
    <s v="NO APLICA ACCION CERRADA"/>
    <s v="CERRADO"/>
  </r>
  <r>
    <n v="620"/>
    <x v="159"/>
    <x v="28"/>
    <x v="2"/>
    <x v="3"/>
    <s v="Yuli Cristel Peña Arboleda"/>
    <x v="6"/>
    <s v="PAAC-2020-010"/>
    <s v="No aplica"/>
    <s v="No aplica"/>
    <x v="0"/>
    <s v="Gestión del Riesgo de Corrupción - Mapa de Riesgos de Corrupción"/>
    <x v="3"/>
    <s v="No aplica"/>
    <s v="No aplica"/>
    <s v="Consolidar Informe final de Gestión de Riesgos de la vigencia"/>
    <s v="Informe final de Gestión de Riesgos"/>
    <n v="1"/>
    <d v="2021-01-01T00:00:00"/>
    <x v="56"/>
    <x v="0"/>
    <x v="0"/>
    <x v="301"/>
    <d v="2020-08-31T00:00:00"/>
    <s v="NO"/>
    <s v="TERCER SEGUIMIENTO: Se presenta el informe final de Gestión de riesgos de la vigencia 2019_x000a_Evidencias: informe final de Gestión de riesgos"/>
    <n v="1"/>
    <s v="CUMPLIMIENTO TOTAL"/>
    <s v="NO APLICA ACCION CERRADA"/>
    <s v="NO APLICA ACCION CERRADA"/>
    <s v="CERRADO"/>
  </r>
  <r>
    <n v="621"/>
    <x v="160"/>
    <x v="1"/>
    <x v="3"/>
    <x v="7"/>
    <s v="Yury  Orjuela Florez"/>
    <x v="6"/>
    <s v="PAAC-2020-011"/>
    <s v="No aplica"/>
    <s v="No aplica"/>
    <x v="0"/>
    <s v="Racionalización de OPAS"/>
    <x v="3"/>
    <s v="Actualmente para poder efectuar la solicitud del certificado de curso de educación informal en los talleres de formación técnica del IDIPRON, los adolescentes y jóvenes, deben solicitarlo directamente en la oficina de formación técnica, ubicada en la Avenida Carrera Caracas # 15-42 Bogotá, posteriormente los profesionales a cargo consultan e identifican en una base de datos si el certificado del adolescente o joven se encuentra expedido, en caso de ser así es entregado inmediatamente, de lo contrario se procede a su elaboración donde una vez se obtiene el mismo, se comunica vía telefónica y/o correo electrónico al solicitante para que se acerque a la dirección en mención a retirarlo.   "/>
    <s v="No aplica"/>
    <s v="&quot;El IDIPRON a través del Componente Formación Técnica, simplificará la solicitud del &quot;&quot; Certificado de curso de educación informal&quot;&quot; diseñando un formulario en Google, el cual estará disponible en la página web del Instituto, por medio del cual los adolescentes y jóvenes podrán realizar la solicitud del certificado._x000a_Posteriormente se remitirá escaneado el documento al correo relacionado por él o la solicitante en PDF.&quot;"/>
    <s v="No aplica"/>
    <s v="No aplica"/>
    <d v="2020-02-03T00:00:00"/>
    <x v="35"/>
    <x v="0"/>
    <x v="0"/>
    <x v="302"/>
    <d v="2020-08-31T00:00:00"/>
    <s v="NO"/>
    <s v="Continuar con la ejecucion de actividades"/>
    <n v="0.55000000000000004"/>
    <s v="AVANCE PARCIAL"/>
    <n v="-21"/>
    <s v="VENCIDO"/>
    <s v="ABIERTO"/>
  </r>
  <r>
    <n v="622"/>
    <x v="161"/>
    <x v="0"/>
    <x v="1"/>
    <x v="33"/>
    <s v="Yuli Cristel Peña Arboleda"/>
    <x v="6"/>
    <s v="PAAC-2020-012"/>
    <s v="No aplica"/>
    <s v="No aplica"/>
    <x v="0"/>
    <s v="Rendición de Cuentas"/>
    <x v="3"/>
    <s v="No aplica"/>
    <s v="No aplica"/>
    <s v="Publicación informe de Estrategia Integral de Rendición de Cuentas 2019"/>
    <s v="Informe Estrategia Integral de Rendición de Cuentas 2019"/>
    <s v="Documento Informe Estrategia Integral de Rendición de cuentas 2019 "/>
    <d v="2020-01-01T00:00:00"/>
    <x v="57"/>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3"/>
    <x v="162"/>
    <x v="5"/>
    <x v="18"/>
    <x v="45"/>
    <s v="Yuli Cristel Peña Arboleda"/>
    <x v="6"/>
    <s v="PAAC-2020-013"/>
    <s v="No aplica"/>
    <s v="No aplica"/>
    <x v="0"/>
    <s v="Rendición de Cuentas"/>
    <x v="3"/>
    <s v="No aplica"/>
    <s v="No aplica"/>
    <s v="Publicación de estados financieros"/>
    <s v="Balance General y estados de actividad financiera, económica, social y ambiental (trimestral)."/>
    <s v="Número de balance general y estados de actividad financiera, económica, social  / 4 (Número de balance general y estados de actividad financiera, económica, social trimestral)"/>
    <d v="2020-01-01T00:00:00"/>
    <x v="50"/>
    <x v="0"/>
    <x v="0"/>
    <x v="304"/>
    <d v="2020-08-31T00:00:00"/>
    <s v="NO"/>
    <s v="Mensualmente la subdireccion administrativa y financiera realiza la publicacion de los estados financieros, se encuentra pendiente la publicacion del mes de noviembre. Se enceuntran publicados en la siguiente direccion https://www.idipron.gov.co/estados-financieros"/>
    <n v="1"/>
    <s v="CUMPLIMIENTO TOTAL"/>
    <s v="NO APLICA ACCION CERRADA"/>
    <s v="NO APLICA ACCION CERRADA"/>
    <s v="CERRADO"/>
  </r>
  <r>
    <n v="624"/>
    <x v="162"/>
    <x v="5"/>
    <x v="2"/>
    <x v="3"/>
    <s v="Yuli Cristel Peña Arboleda"/>
    <x v="6"/>
    <s v="PAAC-2020-014"/>
    <s v="No aplica"/>
    <s v="No aplica"/>
    <x v="0"/>
    <s v="Rendición de Cuentas"/>
    <x v="3"/>
    <s v="No aplica"/>
    <s v="No aplica"/>
    <s v="Publicar informes de Gestión y documentos orientados al balance de la gestión institucional "/>
    <s v="Informes de gestión y documentos publicados"/>
    <s v="Número de informes publicados / Número de informes programados"/>
    <d v="2020-01-01T00:00:00"/>
    <x v="50"/>
    <x v="0"/>
    <x v="0"/>
    <x v="305"/>
    <d v="2020-08-31T00:00:00"/>
    <s v="NO"/>
    <s v="Se realiza l informe de gestion de la vigencia 2019,  se encuentra publicado en el siguiente link https://www.idipron.gov.co/balance-social-e-informes-gestion"/>
    <n v="1"/>
    <s v="CUMPLIMIENTO TOTAL"/>
    <s v="NO APLICA ACCION CERRADA"/>
    <s v="NO APLICA ACCION CERRADA"/>
    <s v="CERRADO"/>
  </r>
  <r>
    <n v="625"/>
    <x v="162"/>
    <x v="5"/>
    <x v="2"/>
    <x v="3"/>
    <s v="Yuli Cristel Peña Arboleda"/>
    <x v="6"/>
    <s v="PAAC-2020-015"/>
    <s v="No aplica"/>
    <s v="No aplica"/>
    <x v="0"/>
    <s v="Rendición de Cuentas"/>
    <x v="3"/>
    <s v="No aplica"/>
    <s v="No aplica"/>
    <s v="Publicación de Programas y Proyectos en ejecución (Metas, objetivos e indicadores de gestión y/o desempeño)"/>
    <s v="Planes de Acción por procesos y/o dependencias"/>
    <s v="Número de Planes de Acción por procesos y/o dependencias publicados / Número de Planes de Acción por procesos y/o dependencias programados"/>
    <d v="2020-01-01T00:00:00"/>
    <x v="50"/>
    <x v="0"/>
    <x v="0"/>
    <x v="306"/>
    <d v="2020-08-31T00:00:00"/>
    <s v="NO"/>
    <s v="Se realiza seguimiento y consolidacion trimestral de los planes de accion por dependencia, se encuentra publicados en el link http://intranet.idipron.gov.co/index.php?option=com_phocadownload&amp;view=category&amp;id=173:planes-de-accion-de-procesos-y-o-dependencias&amp;Itemid=647"/>
    <n v="1"/>
    <s v="CUMPLIMIENTO TOTAL"/>
    <s v="NO APLICA ACCION CERRADA"/>
    <s v="NO APLICA ACCION CERRADA"/>
    <s v="CERRADO"/>
  </r>
  <r>
    <n v="626"/>
    <x v="161"/>
    <x v="0"/>
    <x v="1"/>
    <x v="33"/>
    <s v="Yuli Cristel Peña Arboleda"/>
    <x v="6"/>
    <s v="PAAC-2020-016"/>
    <s v="No aplica"/>
    <s v="No aplica"/>
    <x v="0"/>
    <s v="Rendición de Cuentas"/>
    <x v="3"/>
    <s v="No aplica"/>
    <s v="No aplica"/>
    <s v="Elaboración y publicación de la Estrategia Integral de Rendición de Cuentas para la vigencia 2020"/>
    <s v="Estrategia Integral de Rendición de Cuentas 2020"/>
    <s v="Documento de Estrategia Integral de Rendición de cuentas 2020"/>
    <d v="2020-03-01T00:00:00"/>
    <x v="49"/>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7"/>
    <x v="162"/>
    <x v="28"/>
    <x v="2"/>
    <x v="3"/>
    <s v="Yuli Cristel Peña Arboleda"/>
    <x v="6"/>
    <s v="PAAC-2020-017"/>
    <s v="No aplica"/>
    <s v="No aplica"/>
    <x v="0"/>
    <s v="Rendición de Cuentas"/>
    <x v="3"/>
    <s v="No aplica"/>
    <s v="No aplica"/>
    <s v="Publicación de Mapas de Riesgo de Corrupción / Mapas de Riesgo de Gestión "/>
    <s v="Mapas de Riesgo de Corrupción / Mapas de Riesgo de Gestión (trimestral)"/>
    <s v="No de Mapas de Riesgo de Corrupción y Mapas de Riesgo de Gestión publicados / No Mapas de Riesgo de Corrupción y Mapas de Riesgo de Gestión programados"/>
    <d v="2020-01-01T00:00:00"/>
    <x v="50"/>
    <x v="0"/>
    <x v="0"/>
    <x v="307"/>
    <d v="2020-08-31T00:00:00"/>
    <s v="NO"/>
    <s v="Se encuentran publicado la formulación de los planes y segundo seguimiento (SEPTIEMBRE)_x000a_"/>
    <n v="1"/>
    <s v="CUMPLIMIENTO TOTAL"/>
    <s v="NO APLICA ACCION CERRADA"/>
    <s v="NO APLICA ACCION CERRADA"/>
    <s v="CERRADO"/>
  </r>
  <r>
    <n v="628"/>
    <x v="163"/>
    <x v="29"/>
    <x v="17"/>
    <x v="205"/>
    <s v="Yuli Cristel Peña Arboleda"/>
    <x v="6"/>
    <s v="PAAC-2020-018"/>
    <s v="No aplica"/>
    <s v="No aplica"/>
    <x v="0"/>
    <s v="Rendición de Cuentas"/>
    <x v="3"/>
    <s v="No aplica"/>
    <s v="No aplica"/>
    <s v="Publicación de Planes de Mejoramiento (Control Interno)"/>
    <s v="Planes de Mejoramiento (Control Interno) - trimestral"/>
    <s v="No. Planes de Mejoramiento (Control Interno) publicados / No . Planes de Mejoramiento programados"/>
    <d v="2020-01-01T00:00:00"/>
    <x v="50"/>
    <x v="0"/>
    <x v="0"/>
    <x v="308"/>
    <d v="2020-08-31T00:00:00"/>
    <s v="NO"/>
    <s v="Los planes de mejoramiento se encuentran publicados en el punto 7.3.2 del Link de transparencia"/>
    <n v="1"/>
    <s v="CUMPLIMIENTO TOTAL"/>
    <s v="NO APLICA ACCION CERRADA"/>
    <s v="NO APLICA ACCION CERRADA"/>
    <s v="CERRADO"/>
  </r>
  <r>
    <n v="629"/>
    <x v="164"/>
    <x v="0"/>
    <x v="14"/>
    <x v="188"/>
    <s v="Yuli Cristel Peña Arboleda"/>
    <x v="6"/>
    <s v="PAAC-2020-019"/>
    <s v="No aplica"/>
    <s v="No aplica"/>
    <x v="0"/>
    <s v="Rendición de Cuentas"/>
    <x v="3"/>
    <s v="No aplica"/>
    <s v="No aplica"/>
    <s v="Realizar talleres de sensibilización para fomentar la participación y fortalecer los escenarios de convivencia ciudadana y resolución pacífica de conflictos a la población objeto del IDIPRON."/>
    <s v="Realizar 1 talleres de sensibilización para fomentar la participación y fortalecer los escenarios de convivencia ciudadana y resolución pacífica de conflictos."/>
    <s v="1 Taller de sensibilización en temas de participación"/>
    <d v="2020-02-01T00:00:00"/>
    <x v="50"/>
    <x v="0"/>
    <x v="0"/>
    <x v="309"/>
    <d v="2020-08-31T00:00:00"/>
    <s v="NO"/>
    <s v="I SEGUIMIENTO: Se realiza creación de la propuesta de talleres &quot;liderando&quot; para aplicación con NNAJ en temas de participación ciudadana._x000a_II SEGUIMIENTO: se comienza con la aplicación del taller en la UPI de bosa, tres sesiones realizadas y verificadas. _x000a_III SEGUIMIENTO: se finaliza el taller LIDERANDO con ocho sesiones y cierre de finalización."/>
    <n v="1"/>
    <s v="CUMPLIMIENTO TOTAL"/>
    <s v="NO APLICA ACCION CERRADA"/>
    <s v="NO APLICA ACCION CERRADA"/>
    <s v="CERRADO"/>
  </r>
  <r>
    <n v="630"/>
    <x v="162"/>
    <x v="0"/>
    <x v="1"/>
    <x v="206"/>
    <s v="Yuli Cristel Peña Arboleda"/>
    <x v="6"/>
    <s v="PAAC-2020-020"/>
    <s v="No aplica"/>
    <s v="No aplica"/>
    <x v="0"/>
    <s v="Rendición de Cuentas"/>
    <x v="3"/>
    <s v="No aplica"/>
    <s v="No aplica"/>
    <s v="Desarrollar Foros virtuales de diálogo y participación"/>
    <s v="Foro Virtual de participación "/>
    <s v="No. de Foros Virtuales realizados / No de Foros Virtuales programados"/>
    <d v="2020-01-01T00:00:00"/>
    <x v="50"/>
    <x v="0"/>
    <x v="0"/>
    <x v="310"/>
    <d v="2020-08-31T00:00:00"/>
    <s v="NO"/>
    <s v="I SEGUIMIENTO: Se realiza recolección de información como insumo para determinar los temas de los foros virtuales._x000a_II SEGUIMIENTO: Se realizan reuniones para definir fechas, temas y organización primer foro virtual con el tema de atención IDIPRON en tiempos de COVID-19._x000a_III SEGUIMIENTO: Se realizán los tres foros virtuales programados con los temas desarrollados: atención en tiempos de covid (15 de septiembre), atenciones estrategia territorial (14 de octubre)  y participación ciudadana (11 de noviembre)."/>
    <n v="1"/>
    <s v="CUMPLIMIENTO TOTAL"/>
    <s v="NO APLICA ACCION CERRADA"/>
    <s v="NO APLICA ACCION CERRADA"/>
    <s v="CERRADO"/>
  </r>
  <r>
    <n v="631"/>
    <x v="161"/>
    <x v="0"/>
    <x v="1"/>
    <x v="33"/>
    <s v="Yuli Cristel Peña Arboleda"/>
    <x v="6"/>
    <s v="PAAC-2020-021"/>
    <s v="No aplica"/>
    <s v="No aplica"/>
    <x v="0"/>
    <s v="Rendición de Cuentas"/>
    <x v="3"/>
    <s v="No aplica"/>
    <s v="No aplica"/>
    <s v="Realización de Audiencias Públicas Participativas de Rendición de Cuentas ."/>
    <s v="Audiencias Públicas Participativas de Rendición de Cuentas.  "/>
    <s v="No. Audiencias Públicas Participativas de Rendición de Cuentas programadas / No. Audiencias Públicas Participativas de Rendición de Cuentas realizadas"/>
    <d v="2020-02-01T00:00:00"/>
    <x v="50"/>
    <x v="0"/>
    <x v="0"/>
    <x v="311"/>
    <d v="2020-08-31T00:00:00"/>
    <s v="NO"/>
    <s v="I SEGUIMIENTO: Se realiza el aplazamiento de la primera audiencia de rendición de cuentas para el mes de mayo._x000a_II SEGUIMIENTO: Se realiza la primera audiencia pública vigencia 2019 el 26 de junio. De manera virtual a traves de facebook live. _x000a_III SEGUIMIENTO: Se programa participación como instituto en la rendición de cuentas del sector social que se llevará a cabo el 11 de noviembre. "/>
    <n v="1"/>
    <s v="CUMPLIMIENTO TOTAL"/>
    <s v="NO APLICA ACCION CERRADA"/>
    <s v="NO APLICA ACCION CERRADA"/>
    <s v="CERRADO"/>
  </r>
  <r>
    <n v="632"/>
    <x v="164"/>
    <x v="0"/>
    <x v="1"/>
    <x v="33"/>
    <s v="Yuli Cristel Peña Arboleda"/>
    <x v="6"/>
    <s v="PAAC-2020-022"/>
    <s v="No aplica"/>
    <s v="No aplica"/>
    <x v="0"/>
    <s v="Rendición de Cuentas"/>
    <x v="3"/>
    <s v="No aplica"/>
    <s v="No aplica"/>
    <s v="Implementar capacitaciones en el tema de Rendición de Cuentas a directivos, lideres de área y responsables de UPI,  con el fin de mejorar la corresponsabilidad en el proceso. "/>
    <s v="Realizar 2 capacitaciones en el tema de Rendición de Cuentas. "/>
    <s v="No. De capacitaciones realizadas  / No. De capacitaciones programadas *100"/>
    <d v="2020-02-01T00:00:00"/>
    <x v="50"/>
    <x v="0"/>
    <x v="0"/>
    <x v="312"/>
    <d v="2020-08-31T00:00:00"/>
    <s v="NO"/>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_x000a_III SEGUIMIENTO: Se realizá capacitaciones en temas de rendición de cuentas a directivos (25 septiembre) y funcionarios del área de juridica y control interno (9 de noviembre)"/>
    <n v="1"/>
    <s v="CUMPLIMIENTO TOTAL"/>
    <s v="NO APLICA ACCION CERRADA"/>
    <s v="NO APLICA ACCION CERRADA"/>
    <s v="CERRADO"/>
  </r>
  <r>
    <n v="633"/>
    <x v="161"/>
    <x v="0"/>
    <x v="1"/>
    <x v="33"/>
    <s v="Yuli Cristel Peña Arboleda"/>
    <x v="6"/>
    <s v="PAAC-2020-023"/>
    <s v="No aplica"/>
    <s v="No aplica"/>
    <x v="0"/>
    <s v="Rendición de Cuentas"/>
    <x v="3"/>
    <s v="No aplica"/>
    <s v="No aplica"/>
    <s v="Realizar acciones de retroalimentación y evaluación, por parte de los asistentes, a las Audiencias Públicas Participativas de Rendición de Cuentas "/>
    <s v="Documento de recopilación de información suministrada de los formatos de &quot;Encuesta de Evaluación de la Audiencia Pública de Rendición de Cuentas&quot;, &quot;Formato de preguntas&quot; y &quot;Sistematización de información&quot;"/>
    <s v="# documentos publicados de respuesta a preguntas, inquietudes y sugerencias de los asistentes a las Audiencias Públicas de Rendición de Cuentas / # documentos recopilados a preguntas, inquietudes y sugerencias de los asistentes a las Audiencias Públicas de Rendición de Cuentas"/>
    <d v="2020-02-01T00:00:00"/>
    <x v="50"/>
    <x v="0"/>
    <x v="0"/>
    <x v="313"/>
    <d v="2020-08-31T00:00:00"/>
    <s v="NO"/>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_x000a_III SEGUIMIENTO: Se realizará avance luego de la audicencia del sector programada para el 11 de diciembre."/>
    <n v="1"/>
    <s v="CUMPLIMIENTO TOTAL"/>
    <s v="NO APLICA ACCION CERRADA"/>
    <s v="NO APLICA ACCION CERRADA"/>
    <s v="CERRADO"/>
  </r>
  <r>
    <n v="634"/>
    <x v="154"/>
    <x v="0"/>
    <x v="1"/>
    <x v="33"/>
    <s v="Yuli Cristel Peña Arboleda"/>
    <x v="6"/>
    <s v="PAAC-2020-024"/>
    <s v="No aplica"/>
    <s v="No aplica"/>
    <x v="0"/>
    <s v="Rendición de Cuentas"/>
    <x v="3"/>
    <s v="No aplica"/>
    <s v="No aplica"/>
    <s v="Presentar informes a la Dirección General sobre los ejercicios de Rendición de Cuentas que se desarrollen en el año."/>
    <s v="Un informe por cada Audiencia Pública de Rendición de Cuentas."/>
    <s v="# de  informes presentados a la Dirección General / # de Audiencias Públicas rendiciones de cuentas "/>
    <d v="2020-02-01T00:00:00"/>
    <x v="50"/>
    <x v="0"/>
    <x v="0"/>
    <x v="314"/>
    <d v="2020-08-31T00:00:00"/>
    <s v="NO"/>
    <s v="I SEGUIMIENTO: La primera audiencia esta programada para el mes de mayo._x000a_II SEGUIMIENTO: Se realiza informe de Rendición de cuentas vigencia 2019 y se envía a dirección a travès de correo electrónico._x000a_III SEGUIMIENTO: se dará cumplimiento al 100% con el complemento de la audiencia del sector que se dearrollará el 11 de diciembre."/>
    <n v="1"/>
    <s v="CUMPLIMIENTO TOTAL"/>
    <s v="NO APLICA ACCION CERRADA"/>
    <s v="NO APLICA ACCION CERRADA"/>
    <s v="CERRADO"/>
  </r>
  <r>
    <n v="635"/>
    <x v="154"/>
    <x v="0"/>
    <x v="1"/>
    <x v="33"/>
    <s v="Yuli Cristel Peña Arboleda"/>
    <x v="6"/>
    <s v="PAAC-2020-025"/>
    <s v="No aplica"/>
    <s v="No aplica"/>
    <x v="0"/>
    <s v="Rendición de Cuentas"/>
    <x v="3"/>
    <s v="No aplica"/>
    <s v="No aplica"/>
    <s v="Realizar sistematización y análisis de la información recopilada en el desarrollo de las actividades y/o acciones de la Estrategia Integral de Rendición de Cuentas."/>
    <s v="Archivo de sistematización de información"/>
    <s v="# archivos generados de sistematización / # formatos recopilados de actividades y/o acciones en el marco de la Estrategia Integral de Rendición de Cuentas"/>
    <d v="2020-02-01T00:00:00"/>
    <x v="50"/>
    <x v="0"/>
    <x v="0"/>
    <x v="315"/>
    <d v="2020-08-31T00:00:00"/>
    <s v="N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ando en la UPI Bosa. _x000a_III SEGUIMIENTO: se realizán ocho sesiones del taller Liderando e informe final._x000a_Se realizán dialogos con los  jovenes UPI Bosa."/>
    <n v="1"/>
    <s v="CUMPLIMIENTO TOTAL"/>
    <s v="NO APLICA ACCION CERRADA"/>
    <s v="NO APLICA ACCION CERRADA"/>
    <s v="CERRADO"/>
  </r>
  <r>
    <n v="636"/>
    <x v="154"/>
    <x v="0"/>
    <x v="1"/>
    <x v="33"/>
    <s v="Yuli Cristel Peña Arboleda"/>
    <x v="6"/>
    <s v="PAAC-2020-026"/>
    <s v="No aplica"/>
    <s v="No aplica"/>
    <x v="0"/>
    <s v="Rendición de Cuentas"/>
    <x v="3"/>
    <s v="No aplica"/>
    <s v="No aplica"/>
    <s v="Realizar seguimiento a compromisos adquiridos en el marco de las actividades y/o acciones de la Estrategia Integral de Rendición de Cuentas"/>
    <s v="Documento de respuesta a preguntas, sugerencias, comentarios e inquietudes recopiladas en las Audiencias Públicas participativas de Rendición de Cuentas"/>
    <s v="# documentos de respuesta a preguntas, sugerencias, comentarios e inquietudes recopiladas en las Audiencias Públicas participativas de Rendición de Cuentas / # documentos de preguntas, sugerencias, comentarios e inquietudes recopiladas en las Audiencias Públicas participativas de Rendición de Cuentas"/>
    <d v="2020-02-01T00:00:00"/>
    <x v="50"/>
    <x v="0"/>
    <x v="0"/>
    <x v="316"/>
    <d v="2020-08-31T00:00:00"/>
    <s v="NO"/>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_x000a_III SEGUIMIENTO: se dará cumplimiento al 100% con el complemento de la audiencia del sector que se dearrollará el 11 de diciembre."/>
    <n v="1"/>
    <s v="CUMPLIMIENTO TOTAL"/>
    <s v="NO APLICA ACCION CERRADA"/>
    <s v="NO APLICA ACCION CERRADA"/>
    <s v="CERRADO"/>
  </r>
  <r>
    <n v="637"/>
    <x v="154"/>
    <x v="0"/>
    <x v="1"/>
    <x v="33"/>
    <s v="Yuli Cristel Peña Arboleda"/>
    <x v="6"/>
    <s v="PAAC-2020-027"/>
    <s v="No aplica"/>
    <s v="No aplica"/>
    <x v="0"/>
    <s v="Rendición de Cuentas"/>
    <x v="3"/>
    <s v="No aplica"/>
    <s v="No aplica"/>
    <s v="Realizar la evaluación y publicación de la implementación de la Estrategia Integral de Rendición de Cuentas 2019  "/>
    <s v="Informe de la Estrategia Integral de Rendición de Cuentas 2019"/>
    <s v="Documento de Informe del proceso de la Estrategia Integral de Rendición de Cuentas"/>
    <d v="2020-12-01T00:00:00"/>
    <x v="50"/>
    <x v="0"/>
    <x v="0"/>
    <x v="317"/>
    <d v="2020-08-31T00:00:00"/>
    <s v="NO"/>
    <s v="I SEGUIMIENTO: Seguimiento y verificación de documentación en la página web del Instituto Informe estrategia RdC 2019._x000a_II SEGUIMIENTO: No se realiza seguimiento puesto que en el primero quedo en 100%"/>
    <n v="1"/>
    <s v="CUMPLIMIENTO TOTAL"/>
    <s v="NO APLICA ACCION CERRADA"/>
    <s v="NO APLICA ACCION CERRADA"/>
    <s v="CERRADO"/>
  </r>
  <r>
    <n v="638"/>
    <x v="165"/>
    <x v="23"/>
    <x v="3"/>
    <x v="135"/>
    <s v="Stefanny Reina Alvarez"/>
    <x v="6"/>
    <s v="PAAC-2020-028"/>
    <s v="No aplica"/>
    <s v="No aplica"/>
    <x v="0"/>
    <s v="Mecanismos para mejorar la Atención al Ciudadano"/>
    <x v="3"/>
    <s v="No aplica"/>
    <s v="No aplica"/>
    <s v="Elaborar informe trimestral de los requerimientos presentados por la ciudadanía (PQRSD), al IDIPRON para facilitar la toma de decisiones y el desarrollo de iniciativas de mejora"/>
    <s v="Cuatro (4) informes anuales (Cada uno trimestral)"/>
    <s v="Número de informes realizados  / Cuatro (4) informes a realizar"/>
    <d v="2020-12-31T00:00:00"/>
    <x v="50"/>
    <x v="0"/>
    <x v="0"/>
    <x v="318"/>
    <d v="2020-08-31T00:00:00"/>
    <s v="NO"/>
    <s v="Se realiza el segundo informe trimestral el cual se envia al Subdirector de Técnico, Administrativo y Finanaciero y se publica en el link de transparencia. "/>
    <n v="1"/>
    <s v="CUMPLIMIENTO TOTAL"/>
    <s v="NO APLICA ACCION CERRADA"/>
    <s v="NO APLICA ACCION CERRADA"/>
    <s v="CERRADO"/>
  </r>
  <r>
    <n v="639"/>
    <x v="165"/>
    <x v="23"/>
    <x v="2"/>
    <x v="3"/>
    <s v="Stefanny Reina Alvarez"/>
    <x v="6"/>
    <s v="PAAC-2020-029"/>
    <s v="No aplica"/>
    <s v="No aplica"/>
    <x v="0"/>
    <s v="Mecanismos para mejorar la Atención al Ciudadano"/>
    <x v="3"/>
    <s v="No aplica"/>
    <s v="No aplica"/>
    <s v="Incorporar el mejoramiento de la calidad en el servicio a la ciudadanía en el Plan Estratégico Institucional (PEI) en al menos uno de sus objetivos estratégicos institucionales."/>
    <s v="Actualización del Plan Estratégico Institucional (PEI) en los Objetivos Estratégicos"/>
    <s v="Propuesta de indicador para los objetivos institucionales a través del Plan Estratégico Institucional (PEI) / Una (1) propuesta realizada"/>
    <d v="2020-12-31T00:00:00"/>
    <x v="50"/>
    <x v="0"/>
    <x v="0"/>
    <x v="319"/>
    <d v="2020-08-31T00:00:00"/>
    <s v="NO"/>
    <s v="Se realiza el modelo de servicio  a la ciudadanía, el cual fue incorporado dentro de los subproyectos que forman parte del proyecto de inversión 7727, los cuales estan alineados con la platforma estratégica de la entidad y el plan de desarrollo. Cómo evidencia se adjunta"/>
    <n v="1"/>
    <s v="CUMPLIMIENTO TOTAL"/>
    <s v="NO APLICA ACCION CERRADA"/>
    <s v="NO APLICA ACCION CERRADA"/>
    <s v="CERRADO"/>
  </r>
  <r>
    <n v="640"/>
    <x v="166"/>
    <x v="23"/>
    <x v="3"/>
    <x v="207"/>
    <s v="Stefanny Reina Alvarez"/>
    <x v="6"/>
    <s v="PAAC-2020-030"/>
    <s v="No aplica"/>
    <s v="No aplica"/>
    <x v="0"/>
    <s v="Mecanismos para mejorar la Atención al Ciudadano"/>
    <x v="3"/>
    <s v="No aplica"/>
    <s v="No aplica"/>
    <s v="Promocionar la figura del Defensor de la Ciudadanía y sus responsabilidades."/>
    <s v="Campañas de promoción"/>
    <s v="Número de campañas de divulgación realizadas / Tres (3) Campañas proyectadas"/>
    <d v="2020-12-31T00:00:00"/>
    <x v="50"/>
    <x v="0"/>
    <x v="0"/>
    <x v="320"/>
    <d v="2020-08-31T00:00:00"/>
    <s v="NO"/>
    <s v="*Se realiza pieza comunicacional para promocionar la figura del defensor del ciudadano_x000a_*Se da capacitacion a beneficiarios y coordinadores de las casas de cuidado en donde se da a conocer entre otras cosas la figura del Defensor del Ciudadano."/>
    <n v="1"/>
    <s v="CUMPLIMIENTO TOTAL"/>
    <s v="NO APLICA ACCION CERRADA"/>
    <s v="NO APLICA ACCION CERRADA"/>
    <s v="CERRADO"/>
  </r>
  <r>
    <n v="641"/>
    <x v="166"/>
    <x v="23"/>
    <x v="3"/>
    <x v="208"/>
    <s v="Stefanny Reina Alvarez"/>
    <x v="6"/>
    <s v="PAAC-2020-031"/>
    <s v="No aplica"/>
    <s v="No aplica"/>
    <x v="0"/>
    <s v="Mecanismos para mejorar la Atención al Ciudadano"/>
    <x v="3"/>
    <s v="No aplica"/>
    <s v="No aplica"/>
    <s v="Participar en por lo menos en un (1) Nodo Sectorial  de los convocados por la Veeduría Distrital, para aclaración de competencias entre entidades del Orden Distrital de cara a brindar una mejor atención y orientación al Ciudadano"/>
    <s v="Participar en un nodo sectorial con competencias aclaradas entre entidades distritales e instrumentos de difusión para los puntos de Atención a la Ciudadanía"/>
    <s v="Número de nodos sectoriales asistidos / Número de nodos realizados (1)"/>
    <d v="2020-12-31T00:00:00"/>
    <x v="50"/>
    <x v="0"/>
    <x v="0"/>
    <x v="321"/>
    <d v="2020-08-31T00:00:00"/>
    <s v="NO"/>
    <s v="Se asiste al nodo sectorial de integración social"/>
    <n v="1"/>
    <s v="CUMPLIMIENTO TOTAL"/>
    <s v="NO APLICA ACCION CERRADA"/>
    <s v="NO APLICA ACCION CERRADA"/>
    <s v="CERRADO"/>
  </r>
  <r>
    <n v="642"/>
    <x v="167"/>
    <x v="23"/>
    <x v="21"/>
    <x v="89"/>
    <s v="Stefanny Reina Alvarez"/>
    <x v="6"/>
    <s v="PAAC-2020-032"/>
    <s v="No aplica"/>
    <s v="No aplica"/>
    <x v="0"/>
    <s v="Mecanismos para mejorar la Atención al Ciudadano"/>
    <x v="3"/>
    <s v="No aplica"/>
    <s v="No aplica"/>
    <s v="Realizar anualmente en puntos de atención a la ciudadanía, mantenimiento y/o mejora de la infraestructura física"/>
    <s v="Mantenimientos, mejoras o adecuaciones de accesibilidad, realizadas a la infraestructura física de los puntos de atención al ciudadano."/>
    <s v="Número de mantenimientos realizados en puntos de atención a la ciudadanía / Número de sedes"/>
    <d v="2020-12-31T00:00:00"/>
    <x v="50"/>
    <x v="0"/>
    <x v="0"/>
    <x v="322"/>
    <d v="2020-08-31T00:00:00"/>
    <s v="NO"/>
    <s v="Se abren los puntos de atención de la calle 63, calle 15 y bosa."/>
    <n v="1"/>
    <s v="CUMPLIMIENTO TOTAL"/>
    <s v="NO APLICA ACCION CERRADA"/>
    <s v="NO APLICA ACCION CERRADA"/>
    <s v="CERRADO"/>
  </r>
  <r>
    <n v="643"/>
    <x v="168"/>
    <x v="23"/>
    <x v="21"/>
    <x v="89"/>
    <s v="Stefanny Reina Alvarez"/>
    <x v="6"/>
    <s v="PAAC-2020-033"/>
    <s v="No aplica"/>
    <s v="No aplica"/>
    <x v="0"/>
    <s v="Mecanismos para mejorar la Atención al Ciudadano"/>
    <x v="3"/>
    <s v="No aplica"/>
    <s v="No aplica"/>
    <s v="Poner en operación punto de atención presencial."/>
    <s v="Un (1) nuevo punto de atención en Funcionamiento"/>
    <s v="Punto de atención a la ciudadana del Institucional en Operación / Un (1) punto de atención ciudadano proyectado"/>
    <d v="2020-12-31T00:00:00"/>
    <x v="50"/>
    <x v="0"/>
    <x v="0"/>
    <x v="323"/>
    <d v="2020-08-31T00:00:00"/>
    <s v="NO"/>
    <s v="Se cumplió esta actividad en el seguimiento pasado "/>
    <n v="1"/>
    <s v="CUMPLIMIENTO TOTAL"/>
    <s v="NO APLICA ACCION CERRADA"/>
    <s v="NO APLICA ACCION CERRADA"/>
    <s v="CERRADO"/>
  </r>
  <r>
    <n v="644"/>
    <x v="166"/>
    <x v="23"/>
    <x v="14"/>
    <x v="176"/>
    <s v="Stefanny Reina Alvarez"/>
    <x v="6"/>
    <s v="PAAC-2020-034"/>
    <s v="No aplica"/>
    <s v="No aplica"/>
    <x v="0"/>
    <s v="Mecanismos para mejorar la Atención al Ciudadano"/>
    <x v="3"/>
    <s v="No aplica"/>
    <s v="No aplica"/>
    <s v="Cualificar a través de la Dirección General de Calidad del Servicio de la Alcaldía Mayor, los equipos de trabajo de los puntos de atención a la ciudadanía conforme los lineamientos y protocolos establecidos por el área de atención al ciudadano con la "/>
    <s v="Cualificar y sensibilizar al equipo humano de las diferentes Sedes y Unidades que atienden y esta de cara al ciudadano"/>
    <s v="Número de servidores públicos vinculados al proceso de atención a la ciudadanía y capacitados en atención a la ciudadanía / Número de servidores públicos vinculados al proceso de atención a la ciudadanía "/>
    <d v="2020-12-31T00:00:00"/>
    <x v="50"/>
    <x v="0"/>
    <x v="0"/>
    <x v="324"/>
    <d v="2020-08-31T00:00:00"/>
    <s v="NO"/>
    <s v="Se realiza cualificación en temas de servicio a 15 educadores de la unidad La Rioja y a 22 guardas de seguridad que prestan sus servicio en la unidades de protección integral. Así mismo, se realiza cualificación a losnuevos integrantes del area de atención a la ciudadanía."/>
    <n v="1"/>
    <s v="CUMPLIMIENTO TOTAL"/>
    <s v="NO APLICA ACCION CERRADA"/>
    <s v="NO APLICA ACCION CERRADA"/>
    <s v="CERRADO"/>
  </r>
  <r>
    <n v="645"/>
    <x v="166"/>
    <x v="23"/>
    <x v="14"/>
    <x v="176"/>
    <s v="Stefanny Reina Alvarez"/>
    <x v="6"/>
    <s v="PAAC-2020-035"/>
    <s v="No aplica"/>
    <s v="No aplica"/>
    <x v="0"/>
    <s v="Mecanismos para mejorar la Atención al Ciudadano"/>
    <x v="3"/>
    <s v="No aplica"/>
    <s v="No aplica"/>
    <s v="Dictar capacitaciones, en las Unidades de Protección Integral, Comedores Comunitarios de la Entidad, para el reconocimiento  a la comunidad del  Proceso de Atención a la Ciudadanía, Promocionar la figura del Defensor de la Ciudadanía y sus responsabilidades,   Manejo y Gestión de las peticiones,  presentación del portafolio de servicios, Atención Preferencial y Diferencial,  importancia de la encuesta de percepción  del servicio a la ciudadanía, manejo del Buzón de Quejas y Reclamos, en cumplimiento a la Ley 1755 de 2015 “Por medio de la cual se regula el Derecho Fundamental de Petición y se sustituye un título del Código de Procedimiento Administrativo y de lo Contencioso Administrativo &quot; y el Decreto 371 de 2010 de Alcaldía Mayor de Bogotá D.C &quot;Por el cual se establecen lineamientos para preservar y fortalecer la transparencia y para la prevención de la corrupción en las Entidades y Organismos del Distrito Capital.&quot;"/>
    <s v="Capacitaciones a los NNAJ "/>
    <s v="No de capacitaciones realizadas / Veintiocho (28) capacitaciones a realizar"/>
    <d v="2020-12-31T00:00:00"/>
    <x v="50"/>
    <x v="0"/>
    <x v="0"/>
    <x v="325"/>
    <d v="2020-08-31T00:00:00"/>
    <s v="NO"/>
    <s v="Se realiza la cualificación de 85 beneficiarios en temas de servicio dadas por la Alcaldía Mayor de Bogotá."/>
    <n v="1"/>
    <s v="CUMPLIMIENTO TOTAL"/>
    <s v="NO APLICA ACCION CERRADA"/>
    <s v="NO APLICA ACCION CERRADA"/>
    <s v="CERRADO"/>
  </r>
  <r>
    <n v="646"/>
    <x v="169"/>
    <x v="23"/>
    <x v="3"/>
    <x v="133"/>
    <s v="Stefanny Reina Alvarez"/>
    <x v="6"/>
    <s v="PAAC-2020-036"/>
    <s v="No aplica"/>
    <s v="No aplica"/>
    <x v="0"/>
    <s v="Mecanismos para mejorar la Atención al Ciudadano"/>
    <x v="3"/>
    <s v="No aplica"/>
    <s v="No aplica"/>
    <s v="Realizar jornadas de orientación referente a los tiempos de respuesta de los requerimientos ciudadanos en coordinación el Grupo de Control Interno Disciplinario"/>
    <s v="Realizar dos (2) jornadas de orientación en materia de prevención disciplinaria realizadas"/>
    <s v="No de sensibilizaciones  realizadas / Dos (2) sensibilizaciones a realizar"/>
    <d v="2020-12-31T00:00:00"/>
    <x v="50"/>
    <x v="0"/>
    <x v="0"/>
    <x v="326"/>
    <d v="2020-08-31T00:00:00"/>
    <s v="NO"/>
    <s v="En el último cuatrimestre, se realiza inducción a los nuevos integrantes del área, en ella se dan a aconoer los tiempos de respuesta según la petición y la importancia en contestar en términos."/>
    <n v="1"/>
    <s v="CUMPLIMIENTO TOTAL"/>
    <s v="NO APLICA ACCION CERRADA"/>
    <s v="NO APLICA ACCION CERRADA"/>
    <s v="CERRADO"/>
  </r>
  <r>
    <n v="647"/>
    <x v="170"/>
    <x v="23"/>
    <x v="3"/>
    <x v="209"/>
    <s v="Stefanny Reina Alvarez"/>
    <x v="6"/>
    <s v="PAAC-2020-037"/>
    <s v="No aplica"/>
    <s v="No aplica"/>
    <x v="0"/>
    <s v="Mecanismos para mejorar la Atención al Ciudadano"/>
    <x v="3"/>
    <s v="No aplica"/>
    <s v="No aplica"/>
    <s v="Ejecutar un plan de trabajo para la implementación de la Política Interna de Protección de Datos Personales"/>
    <s v="Cumplimiento del 100% del Plan de Trabajo para la implementación de la política interna de protección de datos personales"/>
    <s v="Número de actividades implementadas /  Número de actividades establecidas en el plan de trabajo "/>
    <d v="2020-12-31T00:00:00"/>
    <x v="50"/>
    <x v="0"/>
    <x v="0"/>
    <x v="327"/>
    <d v="2020-08-31T00:00:00"/>
    <s v="NO"/>
    <s v="Se realiza reunión el 9 de junio la OAP, y demás áreas competentes en la actualización de la politica de protección de datos, como resultado de la misma se realizan las actualizaciones respectivas y se envian a la oficina asesora de planeacion para su consolidacíón. "/>
    <n v="1"/>
    <s v="CUMPLIMIENTO TOTAL"/>
    <s v="NO APLICA ACCION CERRADA"/>
    <s v="NO APLICA ACCION CERRADA"/>
    <s v="CERRADO"/>
  </r>
  <r>
    <n v="648"/>
    <x v="165"/>
    <x v="23"/>
    <x v="3"/>
    <x v="133"/>
    <s v="Stefanny Reina Alvarez"/>
    <x v="6"/>
    <s v="PAAC-2020-038"/>
    <s v="No aplica"/>
    <s v="No aplica"/>
    <x v="0"/>
    <s v="Mecanismos para mejorar la Atención al Ciudadano"/>
    <x v="3"/>
    <s v="No aplica"/>
    <s v="No aplica"/>
    <s v="Realizar dos (2) campañas al Interior de la Entidad donde se plantee el manejo y gestión de las PQRS, Carta de Trato Digno de Atención al Ciudadano, el trato prioritario de las peticiones presentadas por menores de edad y aquellas relacionadas con el reconocimiento de un derecho fundamental y tiempos de respuesta de los derechos de petición y PQRS allegadas a la Entidad"/>
    <s v="Campañas Institucionales adelantados sobre manejo y gestión de las PQRS, Carta de Trato Digno de Atención al Ciudadano, el trato prioritario de las peticiones presentadas "/>
    <s v="Número de campañas de manejo de gestión de las PQRSD / Dos (2) campañas capacitaciones a realizar"/>
    <d v="2020-12-31T00:00:00"/>
    <x v="50"/>
    <x v="0"/>
    <x v="0"/>
    <x v="328"/>
    <d v="2020-08-31T00:00:00"/>
    <s v="NO"/>
    <s v="Se realizan 2 campañas en donde dan a conocer tips para la atencion por canal presencial y escrito, y así dar cumplimiento a lo requerido por el sistema Bogota te Escucha y la Política Pública. "/>
    <n v="1"/>
    <s v="CUMPLIMIENTO TOTAL"/>
    <s v="NO APLICA ACCION CERRADA"/>
    <s v="NO APLICA ACCION CERRADA"/>
    <s v="CERRADO"/>
  </r>
  <r>
    <n v="649"/>
    <x v="165"/>
    <x v="23"/>
    <x v="3"/>
    <x v="133"/>
    <s v="Stefanny Reina Alvarez"/>
    <x v="6"/>
    <s v="PAAC-2020-039"/>
    <s v="No aplica"/>
    <s v="No aplica"/>
    <x v="0"/>
    <s v="Mecanismos para mejorar la Atención al Ciudadano"/>
    <x v="3"/>
    <s v="No aplica"/>
    <s v="No aplica"/>
    <s v="Realizar seguimiento a los requerimientos allegados a la Entidad según los términos de ley, registrados en el Sistema Distrital de Quejas y Soluciones &quot;Bogotá Te Escucha&quot; frente a los requerimiento en calidad, accesibilidad y el servicio recibido identificando oportunidades y acciones de mejora"/>
    <s v="Seguimiento mensual de requerimientos allegados a la Entidad registrados en el Sistema Distrital de Quejas y Soluciones"/>
    <s v="Seguimientos realizados / Doce (12) Seguimientos programados"/>
    <d v="2020-12-31T00:00:00"/>
    <x v="50"/>
    <x v="0"/>
    <x v="0"/>
    <x v="329"/>
    <d v="2020-08-31T00:00:00"/>
    <s v="NO"/>
    <s v="Se realiza seguimiento mensual a los requerimientos allegados a la entidad, para esto se envia correo electrónico a las diferentes dependencias de las peticiones a vencer y se lleva el formato A-AC-FT_003 . "/>
    <n v="1"/>
    <s v="CUMPLIMIENTO TOTAL"/>
    <s v="NO APLICA ACCION CERRADA"/>
    <s v="NO APLICA ACCION CERRADA"/>
    <s v="CERRADO"/>
  </r>
  <r>
    <n v="650"/>
    <x v="165"/>
    <x v="23"/>
    <x v="3"/>
    <x v="175"/>
    <s v="Stefanny Reina Alvarez"/>
    <x v="6"/>
    <s v="PAAC-2020-040"/>
    <s v="No aplica"/>
    <s v="No aplica"/>
    <x v="0"/>
    <s v="Mecanismos para mejorar la Atención al Ciudadano"/>
    <x v="3"/>
    <s v="No aplica"/>
    <s v="No aplica"/>
    <s v="Medir la satisfacción de las respuestas dadas a los requerimientos entre los encuestados según la encuesta de percepción servicio a la ciudadanía."/>
    <s v="Incluir en el informe trimestral publicado en la página web, los resultados de la percepción de servicio a la ciudadanía."/>
    <s v="Número de informes publicados / Cuatro (4)  informes a publicar"/>
    <d v="2020-12-31T00:00:00"/>
    <x v="50"/>
    <x v="0"/>
    <x v="0"/>
    <x v="330"/>
    <d v="2020-08-31T00:00:00"/>
    <s v="NO"/>
    <s v="Se incluye en el informe bimestral los resultados de las encuestas de satisfacción, así mismo, se encuentra el seguimiento que realiza el área a las respuestas que emite el Instituto en términos de claridad, solución de fondo, calidez y oportunidad. "/>
    <n v="1"/>
    <s v="CUMPLIMIENTO TOTAL"/>
    <s v="NO APLICA ACCION CERRADA"/>
    <s v="NO APLICA ACCION CERRADA"/>
    <s v="CERRADO"/>
  </r>
  <r>
    <n v="651"/>
    <x v="171"/>
    <x v="24"/>
    <x v="2"/>
    <x v="95"/>
    <s v="Marisol Monsalve Usme"/>
    <x v="6"/>
    <s v="PAAC-2020-041"/>
    <s v="No aplica"/>
    <s v="No aplica"/>
    <x v="0"/>
    <s v="Mecanismos para la Transparencia y Acceso a la Información"/>
    <x v="3"/>
    <s v="No aplica"/>
    <s v="No aplica"/>
    <s v="Crear una estrategia de comunicaciones que socialice e incentive el conocimiento del Link de Transparencia y Acceso a la Información Pública. "/>
    <s v="1 estrategia de comunicaciones implementada"/>
    <s v="# acciones establecidas en la estrategia / # acciones implementadas"/>
    <d v="2020-01-01T00:00:00"/>
    <x v="50"/>
    <x v="0"/>
    <x v="0"/>
    <x v="331"/>
    <d v="2020-08-31T00:00:00"/>
    <s v="NO"/>
    <s v="Se realizarón unas piezas comunicativas sobre el link de transparencia de la entidas, haciendo una pieza general sobre Transparencia y acceso a la información publica, y 10 piezas comunicativas sobre cada uno de los capitulos que componen el link"/>
    <n v="1"/>
    <s v="CUMPLIMIENTO TOTAL"/>
    <s v="NO APLICA ACCION CERRADA"/>
    <s v="NO APLICA ACCION CERRADA"/>
    <s v="CERRADO"/>
  </r>
  <r>
    <n v="652"/>
    <x v="172"/>
    <x v="36"/>
    <x v="2"/>
    <x v="95"/>
    <s v="Yuli Cristel Peña Arboleda"/>
    <x v="6"/>
    <s v="PAAC-2020-042"/>
    <s v="No aplica"/>
    <s v="No aplica"/>
    <x v="0"/>
    <s v="Mecanismos para la Transparencia y Acceso a la Información"/>
    <x v="3"/>
    <s v="No aplica"/>
    <s v="No aplica"/>
    <s v="Fortalecer y complementar la información para niños y niñas creando 3 videos incluyente de: 1. la Misión 2. La Visión, 3. dos videos de las áreas o servicios. "/>
    <s v="4 videos para niños y niñas "/>
    <s v="4 videos incluyentes para niños y niñas y publicadas en pagina web"/>
    <d v="2020-01-01T00:00:00"/>
    <x v="54"/>
    <x v="0"/>
    <x v="0"/>
    <x v="332"/>
    <d v="2020-08-31T00:00:00"/>
    <s v="NO"/>
    <s v="Se hizo la filmación de video de Misión y Visión en Lengua de Señas Colombiana y se realiza video del área Atención al Ciudadano."/>
    <n v="0.8"/>
    <s v="AVANCE SIGNIFICATIVO"/>
    <n v="-143"/>
    <s v="VENCIDO"/>
    <s v="ABIERTO"/>
  </r>
  <r>
    <n v="653"/>
    <x v="173"/>
    <x v="28"/>
    <x v="2"/>
    <x v="95"/>
    <s v="Yuli Cristel Peña Arboleda"/>
    <x v="6"/>
    <s v="PAAC-2020-043"/>
    <s v="No aplica"/>
    <s v="No aplica"/>
    <x v="0"/>
    <s v="Mecanismos para la Transparencia y Acceso a la Información"/>
    <x v="3"/>
    <s v="No aplica"/>
    <s v="No aplica"/>
    <s v="Socializar a lideres de las Unidades de Protección Integral y lideres de áreas Ley de Transparencia y Acceso a la Información Pública (Ley 1712 de 2014),  y Política Integral de Administración de Riesgos, haciendo énfasis en líneas de defensa."/>
    <s v="3 socializaciones realizadas"/>
    <s v="No. Socializaciones programadas / 3 Socializaciones realizadas"/>
    <d v="2020-01-01T00:00:00"/>
    <x v="53"/>
    <x v="0"/>
    <x v="0"/>
    <x v="333"/>
    <d v="2020-08-31T00:00:00"/>
    <s v="NO"/>
    <s v="Se socializo la ley de transparencia y el link de transparencia por medio de piezas comunicativas por medio de correo electronico_x000a_(pieza comunicativa politica de riesgos)"/>
    <n v="0.8"/>
    <s v="AVANCE SIGNIFICATIVO"/>
    <n v="-112"/>
    <s v="VENCIDO"/>
    <s v="ABIERTO"/>
  </r>
  <r>
    <n v="654"/>
    <x v="173"/>
    <x v="28"/>
    <x v="3"/>
    <x v="7"/>
    <s v="Yuli Cristel Peña Arboleda"/>
    <x v="6"/>
    <s v="PAAC-2020-044"/>
    <s v="No aplica"/>
    <s v="No aplica"/>
    <x v="0"/>
    <s v="Mecanismos para la Transparencia y Acceso a la Información"/>
    <x v="3"/>
    <s v="No aplica"/>
    <s v="No aplica"/>
    <s v="Inscribir en el Sistema Único de Tramites y Servicios la Estrategia de Racionalización de OPAS para 2020. "/>
    <s v="Estrategia de racionalización inscrita"/>
    <s v="Estrategia de racionalización inscrita"/>
    <d v="2020-02-01T00:00:00"/>
    <x v="35"/>
    <x v="0"/>
    <x v="0"/>
    <x v="334"/>
    <d v="2020-08-31T00:00:00"/>
    <s v="NO"/>
    <s v="Para la definición de la OPA se trabaja de la mano con el DAFP quienes aprueban el  &quot;Certificado de curso de educación informal de los adolescentes y jóvenes&quot; el cual se inscribe en el SUIT. "/>
    <n v="1"/>
    <s v="CUMPLIMIENTO TOTAL"/>
    <s v="NO APLICA ACCION CERRADA"/>
    <s v="NO APLICA ACCION CERRADA"/>
    <s v="CERRADO"/>
  </r>
  <r>
    <n v="655"/>
    <x v="174"/>
    <x v="36"/>
    <x v="2"/>
    <x v="3"/>
    <s v="Yuli Cristel Peña Arboleda"/>
    <x v="6"/>
    <s v="PAAC-2020-045"/>
    <s v="No aplica"/>
    <s v="No aplica"/>
    <x v="0"/>
    <s v="Mecanismos para la Transparencia y Acceso a la Información"/>
    <x v="3"/>
    <s v="No aplica"/>
    <s v="No aplica"/>
    <s v="Reemplaza y los videos de Misión y visión y crear los videos institucionales de que es el PAAC y que son Mapas de Riesgos."/>
    <s v="4 videos incluyentes "/>
    <s v="4 videos incluyentes publicados en pagina web"/>
    <d v="2020-06-01T00:00:00"/>
    <x v="28"/>
    <x v="0"/>
    <x v="0"/>
    <x v="335"/>
    <d v="2020-08-31T00:00:00"/>
    <s v="NO"/>
    <s v="Se hizo la filmación de video de Misión y Visión en Lengua de Señas Colombiana y se realiza video Mapas de riesgos"/>
    <n v="1"/>
    <s v="CUMPLIMIENTO TOTAL"/>
    <s v="NO APLICA ACCION CERRADA"/>
    <s v="NO APLICA ACCION CERRADA"/>
    <s v="CERRADO"/>
  </r>
  <r>
    <n v="656"/>
    <x v="175"/>
    <x v="19"/>
    <x v="3"/>
    <x v="210"/>
    <s v="Angel Martínez"/>
    <x v="6"/>
    <s v="PAAC-2020-046"/>
    <s v="No aplica"/>
    <s v="No aplica"/>
    <x v="0"/>
    <s v="Mecanismos para la Transparencia y Acceso a la Información"/>
    <x v="3"/>
    <s v="No aplica"/>
    <s v="No aplica"/>
    <s v="Fortalecer la política de denuncias de hechos de corrupción a través de la socialización de los canales de denuncia."/>
    <s v="1 pieza comunicativa construida"/>
    <s v="1 pieza comunicativa socializada"/>
    <d v="2020-02-01T00:00:00"/>
    <x v="35"/>
    <x v="0"/>
    <x v="0"/>
    <x v="336"/>
    <d v="2020-08-31T00:00:00"/>
    <s v="N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n v="1"/>
    <s v="CUMPLIMIENTO TOTAL"/>
    <s v="NO APLICA ACCION CERRADA"/>
    <s v="NO APLICA ACCION CERRADA"/>
    <s v="CERRADO"/>
  </r>
  <r>
    <n v="657"/>
    <x v="176"/>
    <x v="36"/>
    <x v="14"/>
    <x v="211"/>
    <s v="Yuli Cristel Peña Arboleda"/>
    <x v="6"/>
    <s v="PAAC-2020-047"/>
    <s v="No aplica"/>
    <s v="No aplica"/>
    <x v="0"/>
    <s v="Mecanismos para la Transparencia y Acceso a la Información"/>
    <x v="3"/>
    <s v="No aplica"/>
    <s v="No aplica"/>
    <s v="Realizar articulación para capacitar a los servidores en uso de Lenguaje Claro."/>
    <s v="1 articulación realizada"/>
    <s v="# servidores capacitados"/>
    <d v="2020-02-01T00:00:00"/>
    <x v="35"/>
    <x v="0"/>
    <x v="0"/>
    <x v="337"/>
    <d v="2020-08-31T00:00:00"/>
    <s v="NO"/>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n v="1"/>
    <s v="CUMPLIMIENTO TOTAL"/>
    <s v="NO APLICA ACCION CERRADA"/>
    <s v="NO APLICA ACCION CERRADA"/>
    <s v="CERRADO"/>
  </r>
  <r>
    <n v="658"/>
    <x v="177"/>
    <x v="28"/>
    <x v="3"/>
    <x v="212"/>
    <s v="Yuli Cristel Peña Arboleda"/>
    <x v="6"/>
    <s v="PAAC-2020-048"/>
    <s v="No aplica"/>
    <s v="No aplica"/>
    <x v="0"/>
    <s v="Mecanismos para la Transparencia y Acceso a la Información"/>
    <x v="3"/>
    <s v="No aplica"/>
    <s v="No aplica"/>
    <s v="Construir y socializar la Política de Protección de Datos al denunciante. "/>
    <s v="Política socializada"/>
    <s v="6 socializaciones de política de denuncias de hechos de corrupción programadas / # de socializaciones "/>
    <d v="2020-07-01T00:00:00"/>
    <x v="54"/>
    <x v="0"/>
    <x v="0"/>
    <x v="338"/>
    <d v="2020-08-31T00:00:00"/>
    <s v="NO"/>
    <s v="La Política de datos al denunciante quedo incluida en la política de protección de datos personales."/>
    <n v="1"/>
    <s v="CUMPLIMIENTO TOTAL"/>
    <s v="NO APLICA ACCION CERRADA"/>
    <s v="NO APLICA ACCION CERRADA"/>
    <s v="CERRADO"/>
  </r>
  <r>
    <n v="659"/>
    <x v="178"/>
    <x v="23"/>
    <x v="14"/>
    <x v="176"/>
    <s v="Stefanny Reina Alvarez"/>
    <x v="6"/>
    <s v="PAAC-2020-049"/>
    <s v="No aplica"/>
    <s v="No aplica"/>
    <x v="0"/>
    <s v="Mecanismos para la Transparencia y Acceso a la Información"/>
    <x v="3"/>
    <s v="No aplica"/>
    <s v="No aplica"/>
    <s v="Capacitar el procedimiento para la atención de PQRS de la entidad actualizado con el fin fortalecer la oportunidad y calidad de las respuestas según la Ley 1755 de 2015."/>
    <s v="socializar el procedimiento a las personas que responden PQRS en la Entidad"/>
    <s v="# socializaciones propuestas / # de socializaciones realizadas"/>
    <d v="2020-01-01T00:00:00"/>
    <x v="50"/>
    <x v="0"/>
    <x v="0"/>
    <x v="339"/>
    <d v="2020-08-31T00:00:00"/>
    <s v="NO"/>
    <s v="TERCER SEGUIMIENTO: Se actualiza el procedimiento a Atencion a requerimientos ciudadanos y denuncias por actos de corrupción a través del aplicativo Bogotá te Escucha- SDQS- y se realiza la socialización en la jornada de reinducción realizada de forma virtual. "/>
    <n v="1"/>
    <s v="CUMPLIMIENTO TOTAL"/>
    <s v="NO APLICA ACCION CERRADA"/>
    <s v="NO APLICA ACCION CERRADA"/>
    <s v="CERRADO"/>
  </r>
  <r>
    <n v="660"/>
    <x v="179"/>
    <x v="28"/>
    <x v="14"/>
    <x v="95"/>
    <s v="Yuli Cristel Peña Arboleda"/>
    <x v="6"/>
    <s v="PAAC-2020-050"/>
    <s v="No aplica"/>
    <s v="No aplica"/>
    <x v="0"/>
    <s v="Mecanismos para la Transparencia y Acceso a la Información"/>
    <x v="3"/>
    <s v="No aplica"/>
    <s v="No aplica"/>
    <s v="Socializar a los servidores de diferentes áreas respecto de la Ley de Transparencia y acceso a la información, Ley 1712 de 2014"/>
    <s v="Ley 1712 de 2014 socializada"/>
    <s v="150 funcionarios a socializar / # de funcionarios socializados"/>
    <d v="2020-01-01T00:00:00"/>
    <x v="50"/>
    <x v="0"/>
    <x v="0"/>
    <x v="340"/>
    <d v="2020-08-31T00:00:00"/>
    <s v="NO"/>
    <s v="Socialización del la ley de transparencia y sobre el link de transparencia por medio de 11  pieza cominicativas en donde se se habla sobre la ley 1712 de 1024 y cada uno de los capitulos que contiene el link de transparencia en la pagina de la entidad"/>
    <n v="1"/>
    <s v="CUMPLIMIENTO TOTAL"/>
    <s v="NO APLICA ACCION CERRADA"/>
    <s v="NO APLICA ACCION CERRADA"/>
    <s v="CERRADO"/>
  </r>
  <r>
    <n v="661"/>
    <x v="180"/>
    <x v="28"/>
    <x v="2"/>
    <x v="95"/>
    <s v="Yuli Cristel Peña Arboleda"/>
    <x v="6"/>
    <s v="PAAC-2020-051"/>
    <s v="No aplica"/>
    <s v="No aplica"/>
    <x v="0"/>
    <s v="Mecanismos para la Transparencia y Acceso a la Información"/>
    <x v="3"/>
    <s v="No aplica"/>
    <s v="No aplica"/>
    <s v="Fomentar el diligenciamiento de las encuestas de satisfacción del ciudadano sobre Atención a la Ciudadanía y Transparencia y acceso a la información Pública a través de su difusión."/>
    <s v="2 jornadas capacitación en encuestas de satisfacción"/>
    <s v="2 jornadas de encuestas de satisfacción programadas/ # Jornadas de encuestas de satisfacción realizadas"/>
    <d v="2020-01-01T00:00:00"/>
    <x v="50"/>
    <x v="0"/>
    <x v="0"/>
    <x v="341"/>
    <d v="2020-08-31T00:00:00"/>
    <s v="NO"/>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n v="1"/>
    <s v="CUMPLIMIENTO TOTAL"/>
    <s v="NO APLICA ACCION CERRADA"/>
    <s v="NO APLICA ACCION CERRADA"/>
    <s v="CERRADO"/>
  </r>
  <r>
    <n v="662"/>
    <x v="181"/>
    <x v="28"/>
    <x v="2"/>
    <x v="95"/>
    <s v="Yuli Cristel Peña Arboleda"/>
    <x v="6"/>
    <s v="PAAC-2020-052"/>
    <s v="No aplica"/>
    <s v="No aplica"/>
    <x v="0"/>
    <s v="Mecanismos para la Transparencia y Acceso a la Información"/>
    <x v="3"/>
    <s v="No aplica"/>
    <s v="No aplica"/>
    <s v="Monitorear y mantener actualizados los documentos: _x000a_(1) Registro de Activos de Información._x000a_(2) Índice de Información Clasificada y Reservada._x000a_(3) Esquema de Publicación de Información._x000a_"/>
    <s v="Mantener actualizados los documentos de información pública"/>
    <s v="4 revisiones a los documentos de información pública "/>
    <d v="2020-01-01T00:00:00"/>
    <x v="50"/>
    <x v="0"/>
    <x v="0"/>
    <x v="342"/>
    <d v="2020-08-31T00:00:00"/>
    <s v="NO"/>
    <s v="TERCER SEGUIMIENTO: Durante el tercer cuatrimestre de la vigencia 2020 el área de Gestión Documental realizó la verificación de los instrumentos de gestión pública contemplados en la ley 1712 de 2014. Evidenciando el seguimiento al link de transparencia, donde se encuentran publicados los instrumentos de &quot;Registro de Activos de Información , Índice de Información Clasificada y Reservada Y Esquema de publicación de información&quot;. La cual se ve reflejada en el correo electrocnico enviado a la OAP con fecha del 1 de octubre de 2020. Atendiendo la alerta enviada por la OAP con el link de transparencia y acceso a la información pública en donde se solicita el acto administrativo de adopción y los instrumentos debidamente publicados."/>
    <n v="1"/>
    <s v="CUMPLIMIENTO TOTAL"/>
    <s v="NO APLICA ACCION CERRADA"/>
    <s v="NO APLICA ACCION CERRADA"/>
    <s v="CERRADO"/>
  </r>
  <r>
    <n v="663"/>
    <x v="182"/>
    <x v="36"/>
    <x v="2"/>
    <x v="95"/>
    <s v="Yuli Cristel Peña Arboleda"/>
    <x v="6"/>
    <s v="PAAC-2020-053"/>
    <s v="No aplica"/>
    <s v="No aplica"/>
    <x v="0"/>
    <s v="Mecanismos para la Transparencia y Acceso a la Información"/>
    <x v="3"/>
    <s v="No aplica"/>
    <s v="No aplica"/>
    <s v="Crear un video dirigido a comunidades indígenas identificadas en la caracterización de usuarios."/>
    <s v="1 video para comunidades étnicas"/>
    <s v="1 video publicado en el Link de Transparencia y Acceso a la información Pública"/>
    <d v="2020-02-01T00:00:00"/>
    <x v="35"/>
    <x v="0"/>
    <x v="0"/>
    <x v="300"/>
    <d v="2020-08-31T00:00:00"/>
    <m/>
    <s v="Se presentan problemas para la identificacióny articulación con la población por temas de desvinculación asociados a la situación de Salud Pública originada por la Pandemia por COB¡VID -19. Se pudo indetificar el joven con el cual se puede realizar el video en lengua se Embera Katio y se cuerda avanzar con este proveso entre la semana del 14 al 18 de diciembre de 2020."/>
    <n v="0.2"/>
    <s v="AVANCE MINIMO"/>
    <n v="-21"/>
    <s v="VENCIDO"/>
    <s v="ABIERTO"/>
  </r>
  <r>
    <n v="664"/>
    <x v="183"/>
    <x v="23"/>
    <x v="3"/>
    <x v="135"/>
    <s v="Stefanny Reina Alvarez"/>
    <x v="6"/>
    <s v="PAAC-2020-054"/>
    <s v="No aplica"/>
    <s v="No aplica"/>
    <x v="0"/>
    <s v="Mecanismos para la Transparencia y Acceso a la Información"/>
    <x v="3"/>
    <s v="No aplica"/>
    <s v="No aplica"/>
    <s v="Capacitar a 15 servidores que realicen atención al ciudadano en Lengua de Señas Colombiana Básica."/>
    <s v="Funcionarios capacitados en atención básica a las personas sordas"/>
    <s v="15 servidores capacitados"/>
    <d v="2020-02-01T00:00:00"/>
    <x v="35"/>
    <x v="0"/>
    <x v="0"/>
    <x v="343"/>
    <d v="2020-08-31T00:00:00"/>
    <s v="NO"/>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n v="1"/>
    <s v="CUMPLIMIENTO TOTAL"/>
    <s v="NO APLICA ACCION CERRADA"/>
    <s v="NO APLICA ACCION CERRADA"/>
    <s v="CERRADO"/>
  </r>
  <r>
    <n v="665"/>
    <x v="184"/>
    <x v="23"/>
    <x v="3"/>
    <x v="208"/>
    <s v="Stefanny Reina Alvarez"/>
    <x v="6"/>
    <s v="PAAC-2020-055"/>
    <s v="No aplica"/>
    <s v="No aplica"/>
    <x v="0"/>
    <s v="Mecanismos para la Transparencia y Acceso a la Información"/>
    <x v="3"/>
    <s v="No aplica"/>
    <s v="No aplica"/>
    <s v="Implementar en el Instituto el Centro de Relevo para la Atención a la Ciudadanía"/>
    <s v="Centro de relevo en los computadores de Atención a la Ciudadanía."/>
    <s v="Centro de relevo en operación."/>
    <d v="2020-02-01T00:00:00"/>
    <x v="35"/>
    <x v="0"/>
    <x v="0"/>
    <x v="344"/>
    <d v="2020-08-31T00:00:00"/>
    <s v="NO"/>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n v="1"/>
    <s v="CUMPLIMIENTO TOTAL"/>
    <s v="NO APLICA ACCION CERRADA"/>
    <s v="NO APLICA ACCION CERRADA"/>
    <s v="CERRADO"/>
  </r>
  <r>
    <n v="666"/>
    <x v="185"/>
    <x v="0"/>
    <x v="1"/>
    <x v="206"/>
    <s v="Yuli Cristel Peña Arboleda"/>
    <x v="6"/>
    <s v="PAAC-2020-056"/>
    <s v="No aplica"/>
    <s v="No aplica"/>
    <x v="0"/>
    <s v="Mecanismos para la Transparencia y Acceso a la Información"/>
    <x v="3"/>
    <s v="No aplica"/>
    <s v="No aplica"/>
    <s v=" Publicar 3 Foros de discusión de temas de interés o salas de discusión (chat) en la pagina web institucional"/>
    <s v="3 foros virtuales realizados"/>
    <s v="3 foros virtuales programados / # foros virtuales realizados"/>
    <d v="2020-01-01T00:00:00"/>
    <x v="50"/>
    <x v="0"/>
    <x v="0"/>
    <x v="332"/>
    <d v="2020-08-31T00:00:00"/>
    <s v="NO"/>
    <s v="Se realiza foros y se publican en la pagina web en el siguiente link http://www.idipron.gov.co/foros-virtuales-idipron"/>
    <n v="1"/>
    <s v="CUMPLIMIENTO TOTAL"/>
    <s v="NO APLICA ACCION CERRADA"/>
    <s v="NO APLICA ACCION CERRADA"/>
    <s v="CERRADO"/>
  </r>
  <r>
    <n v="667"/>
    <x v="186"/>
    <x v="23"/>
    <x v="3"/>
    <x v="134"/>
    <s v="Stefanny Reina Alvarez"/>
    <x v="6"/>
    <s v="PAAC-2020-057"/>
    <s v="No aplica"/>
    <s v="No aplica"/>
    <x v="0"/>
    <s v="Mecanismos para la Transparencia y Acceso a la Información"/>
    <x v="3"/>
    <s v="No aplica"/>
    <s v="No aplica"/>
    <s v="Generar informes trimestral de las solicitudes de acceso a información, especificado en las siguientes variables_x000a_a tener en cuenta: número de solicitudes recibidas, número de solicitudes que fueron trasladadas a otra institución, tiempo de respuesta a cada solicitud y el número de solicitudes en las que se negó el acceso a la información. "/>
    <s v="Informe de PQRS trimestral"/>
    <s v="4 informes PQRS / # informes PQRs generados"/>
    <d v="2020-01-01T00:00:00"/>
    <x v="56"/>
    <x v="0"/>
    <x v="0"/>
    <x v="345"/>
    <d v="2020-08-31T00:00:00"/>
    <s v="NO"/>
    <s v="En los ifnormes trimestrales de PQRS se tiene en cuenta las variables número de solicitudes recibidas, número de solicitudes que fueron trasladadas a otra institución, tiempo de respuesta a cada solicitud y el número de solicitudes en las que se negó el acceso a la información&quot;, sin embargo en los informes mensuales del estado de requerimiento de las PQRS se coloca en detalle de las solicitudes por acceso a la información. "/>
    <n v="1"/>
    <s v="CUMPLIMIENTO TOTAL"/>
    <s v="NO APLICA ACCION CERRADA"/>
    <s v="NO APLICA ACCION CERRADA"/>
    <s v="CERRADO"/>
  </r>
  <r>
    <n v="668"/>
    <x v="10"/>
    <x v="7"/>
    <x v="15"/>
    <x v="213"/>
    <s v="Marisol Monsalve Usme"/>
    <x v="6"/>
    <s v="PAAC-2020-058"/>
    <s v="No aplica"/>
    <s v="No aplica"/>
    <x v="0"/>
    <s v="Iniciativas Adicionales"/>
    <x v="3"/>
    <s v="No aplica"/>
    <s v="No aplica"/>
    <s v="Diagnosticar si las estrategias de comunicación que empleó la entidad para promover el Código de Integridad son idóneas._x000a__x000a_"/>
    <s v="Documento de diagnóstico _x000a_"/>
    <s v="Un Documento de diagnóstico"/>
    <d v="2020-02-01T00:00:00"/>
    <x v="58"/>
    <x v="0"/>
    <x v="0"/>
    <x v="346"/>
    <d v="2020-08-31T00:00:00"/>
    <s v="NO"/>
    <s v="Primer seguimiento: El día 11 de marzo de 2020 se realiza reunión  con los Gestores de Integridad, durante el desarrollo de esta reunión se revisaron las estrategias de comunicación que permitieron la apropiación del Código de Integridad y la interiorización de los valores institucionales."/>
    <n v="1"/>
    <s v="CUMPLIMIENTO TOTAL"/>
    <s v="NO APLICA ACCION CERRADA"/>
    <s v="NO APLICA ACCION CERRADA"/>
    <s v="CERRADO"/>
  </r>
  <r>
    <n v="669"/>
    <x v="10"/>
    <x v="7"/>
    <x v="15"/>
    <x v="213"/>
    <s v="Marisol Monsalve Usme"/>
    <x v="6"/>
    <s v="PAAC-2020-059"/>
    <s v="No aplica"/>
    <s v="No aplica"/>
    <x v="0"/>
    <s v="Iniciativas Adicionales"/>
    <x v="3"/>
    <s v="No aplica"/>
    <s v="No aplica"/>
    <s v="Socializar los resultados obtenidos en el periodo anterior sobre la implementación del Código de Integridad."/>
    <s v="Pieza comunicacional _x000a_"/>
    <s v="Una pieza comunicacional"/>
    <d v="2020-03-30T00:00:00"/>
    <x v="11"/>
    <x v="0"/>
    <x v="0"/>
    <x v="347"/>
    <d v="2020-08-31T00:00:00"/>
    <s v="NO"/>
    <s v="Primer seguimiento:_x000a_Se elaboró la presentación en power point  que contiene los resultados obtenidos sobre la impl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n v="1"/>
    <s v="CUMPLIMIENTO TOTAL"/>
    <s v="NO APLICA ACCION CERRADA"/>
    <s v="NO APLICA ACCION CERRADA"/>
    <s v="CERRADO"/>
  </r>
  <r>
    <n v="670"/>
    <x v="187"/>
    <x v="7"/>
    <x v="15"/>
    <x v="213"/>
    <s v="Marisol Monsalve Usme"/>
    <x v="6"/>
    <s v="PAAC-2020-060"/>
    <s v="No aplica"/>
    <s v="No aplica"/>
    <x v="0"/>
    <s v="Iniciativas Adicionales"/>
    <x v="3"/>
    <s v="No aplica"/>
    <s v="No aplica"/>
    <s v="Generar espacios de retroalimentación que permitan_x000a_recolectar ideas que ayuden a mejorar la implementación del_x000a_Código de Integridad."/>
    <s v="Plan de mejoramiento"/>
    <s v="Un plan de mejoramiento"/>
    <d v="2020-04-30T00:00:00"/>
    <x v="51"/>
    <x v="0"/>
    <x v="0"/>
    <x v="348"/>
    <d v="2020-08-31T00:00:00"/>
    <s v="NO"/>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an de mejoramiento S-SEG-FT-011 elaborado por los Gestores de Integridad."/>
    <n v="1"/>
    <s v="CUMPLIMIENTO TOTAL"/>
    <s v="NO APLICA ACCION CERRADA"/>
    <s v="NO APLICA ACCION CERRADA"/>
    <s v="CERRADO"/>
  </r>
  <r>
    <n v="671"/>
    <x v="187"/>
    <x v="7"/>
    <x v="15"/>
    <x v="213"/>
    <s v="Marisol Monsalve Usme"/>
    <x v="6"/>
    <s v="PAAC-2020-061"/>
    <s v="No aplica"/>
    <s v="No aplica"/>
    <x v="0"/>
    <s v="Iniciativas Adicionales"/>
    <x v="3"/>
    <s v="No aplica"/>
    <s v="No aplica"/>
    <s v="Generar un plan de trabajo y cronograma para la ejecución de las actividades de implementación del Código de Integridad en la vigencia"/>
    <s v="Plan de trabajo "/>
    <s v="Un plan de trabajo"/>
    <d v="2020-05-30T00:00:00"/>
    <x v="23"/>
    <x v="0"/>
    <x v="0"/>
    <x v="349"/>
    <d v="2020-08-31T00:00:00"/>
    <s v="NO"/>
    <s v="Segundo seguimiento: Se realizó Plan de Trabajo y Matriz de seguimiento a las actividades de Bienestar y Capacitación A-GDH-FT-051 (incluye Cronograma de ejecución)  de las diferentes acciones de formación  en cuanto  al Código de integridad mediante la estrategia &quot;venga la cuento&quot; "/>
    <n v="1"/>
    <s v="CUMPLIMIENTO TOTAL"/>
    <s v="NO APLICA ACCION CERRADA"/>
    <s v="NO APLICA ACCION CERRADA"/>
    <s v="CERRADO"/>
  </r>
  <r>
    <n v="672"/>
    <x v="10"/>
    <x v="7"/>
    <x v="15"/>
    <x v="202"/>
    <s v="Marisol Monsalve Usme"/>
    <x v="6"/>
    <s v="PAAC-2020-062"/>
    <s v="No aplica"/>
    <s v="No aplica"/>
    <x v="0"/>
    <s v="Iniciativas Adicionales"/>
    <x v="3"/>
    <s v="No aplica"/>
    <s v="No aplica"/>
    <s v="Análisis donde se identifique el número de actividades en las que se involucró al servidor público con los temas del Código en la vigencia_x000a_"/>
    <s v="Documento Análisis_x000a_"/>
    <s v="Un Documento Análisis"/>
    <d v="2020-11-30T00:00:00"/>
    <x v="35"/>
    <x v="0"/>
    <x v="0"/>
    <x v="350"/>
    <d v="2020-08-31T00:00:00"/>
    <s v="NO"/>
    <s v="Se elabora documento del Día de la Integridad celebrado el 29 de abril de 2020 que consolida las actividades desarrolladas en las diferentes casas de acogida del Instituto como Arcadia, Florida, La Rioja San Francisco, Liberia El Edén, contiene registros fotográficos, los objetivos, el contenido y la cobertura de las actividades realizadas._x000a_Se elabora documento de Presentación del Código de integridad que incluye los pilares y los valores. "/>
    <n v="1"/>
    <s v="CUMPLIMIENTO TOTAL"/>
    <s v="NO APLICA ACCION CERRADA"/>
    <s v="NO APLICA ACCION CERRADA"/>
    <s v="CERRADO"/>
  </r>
  <r>
    <n v="673"/>
    <x v="10"/>
    <x v="7"/>
    <x v="15"/>
    <x v="202"/>
    <s v="Marisol Monsalve Usme"/>
    <x v="6"/>
    <s v="PAAC-2020-063"/>
    <s v="No aplica"/>
    <s v="No aplica"/>
    <x v="0"/>
    <s v="Iniciativas Adicionales"/>
    <x v="3"/>
    <s v="No aplica"/>
    <s v="No aplica"/>
    <s v="Documentar las buenas practicas de la entidad en materia_x000a_de Integridad que permitan alimentar la próxima_x000a_intervención del Código y evaluación del nivel de apropiación "/>
    <s v="Informe_x000a_Plan de mejoramiento"/>
    <s v="# de documentos elaborados/2 documentos planeados"/>
    <d v="2020-12-30T00:00:00"/>
    <x v="26"/>
    <x v="0"/>
    <x v="0"/>
    <x v="351"/>
    <d v="2020-08-31T00:00:00"/>
    <s v="NO"/>
    <s v="1. Se elabora video sobre las buenas prácticas de Integridad que incluye la estratégia &quot;Venga le cuento&quot;, el desglose de las sesiones, el acompañamiento de un traductor de lengua de señas y el resultadocomparativos de la primera y última medición de Transparencia realizada en el ITA._x000a_2. Se elabora Plan de Mejoramiento a partir de la situación encontrada &quot;Desconocimiento y la no  interiorización de los valores institucionales&quot;, se plantea como acción para realizar en la vigencia 2021  la construcción de contendidos virtuales del código de Integridad y valores institucionlaes como acceso obligarorio de  ingreso al Instituto.   "/>
    <n v="1"/>
    <s v="CUMPLIMIENTO TOTAL"/>
    <s v="NO APLICA ACCION CERRADA"/>
    <s v="NO APLICA ACCION CERRADA"/>
    <s v="CERRADO"/>
  </r>
  <r>
    <n v="674"/>
    <x v="188"/>
    <x v="7"/>
    <x v="15"/>
    <x v="214"/>
    <s v="Marisol Monsalve Usme"/>
    <x v="6"/>
    <s v="PAAC-2020-064"/>
    <s v="No aplica"/>
    <s v="No aplica"/>
    <x v="0"/>
    <s v="Iniciativas Adicionales"/>
    <x v="3"/>
    <s v="No aplica"/>
    <s v="No aplica"/>
    <s v="Socialización del tema conflicto de intereses a funcionarios/as y contratistas del Instituto. "/>
    <s v="Actas y listados de asistencia_x000a_Piezas comunicacionales _x000a_Talleres"/>
    <s v="# de actividades ejecutadas/ # de actividades planeadas "/>
    <d v="2020-02-03T00:00:00"/>
    <x v="53"/>
    <x v="0"/>
    <x v="0"/>
    <x v="352"/>
    <d v="2020-08-31T00:00:00"/>
    <s v="NO"/>
    <s v="Primer seguimiento:_x000a_1. El 03 de marzo de oficializó en el Manual de Procesos y Procedimientos la versión 02 del procedimiento &quot;PREVENCIÓN Y RESOLUCIÓN DE CONFLICTO DE INTERESES A-GDH-PR-006&quot; y la versión 03 del Documento Interno &quot;LINEAMIENTO PARA LA PREVENCIÓN Y RESOLUCIÓN DE CONFLICTO DE INTERESES A-GDH-DI-021&quot;, estas versiones se socializaron vía correo electrónico a Todos los funcionarios del Instituto._x000a_2. Por parte de  la Dirección Distrital de Desarrollo Institucional de la Alcaldía de Bogotá. Se está adelantando  curso virtual  de Gobernanza Pública, este curso fue extendido a todos los Servidores Públicos que deseen participar e incluye dentro de sus temáticas el Tema de Conflicto de Intereses.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Dada la Contingencia actual no se desarrollan capacitaciones presenciales._x000a_Tercer seguimiento:_x000a_1. El 07 de octubre se realizó al Área de Comunicaciones la solicitud de elaboración de la Pieza Comunicacional a través del formato &quot;Solicitud de Pieza Comunicacional y/o publicación portal Web E-COM-FT-001&quot;_x000a_El día 09 de Octubre se remitió vía correo electrónico la Pieza comunicacional y convocatoria a la participación  en el &quot;TALLER DE SOCIALIZACIÓN EN CONFLICTO DE INTERESES Y CONTROL INTERNO DISCIPLINARIO&quot; , se anexó un documento en word como apoyo a la pieza comunicacional y de consulta previo a la realización del Taller._x000a_2. Se desarrollan dos jornadas de &quot;SOCIALIZACIÓN EN CONFLICTO DE INTERESES Y CONTROL INTERNO DISCIPLINARIO&quot; los días 15 y 21 de Octubre. Se diseñó  y aplicó mediante formulario  google el Taller, para medir la apropiación de los temas tratados._x000a_3. Se elaboró la correspondiente acta de las dos jornadas de socialización."/>
    <n v="1"/>
    <s v="CUMPLIMIENTO TOTAL"/>
    <s v="NO APLICA ACCION CERRADA"/>
    <s v="NO APLICA ACCION CERRADA"/>
    <s v="CERRADO"/>
  </r>
  <r>
    <n v="675"/>
    <x v="189"/>
    <x v="7"/>
    <x v="15"/>
    <x v="215"/>
    <s v="Marisol Monsalve Usme"/>
    <x v="6"/>
    <s v="PAAC-2020-065"/>
    <s v="No aplica"/>
    <s v="No aplica"/>
    <x v="0"/>
    <s v="Iniciativas Adicionales"/>
    <x v="3"/>
    <s v="No aplica"/>
    <s v="No aplica"/>
    <s v="Elaborar revisión de los cargos u objetos contractuales del IDIPRON, a fin de identificar las personas que deben realizar el diligenciamiento del formato habilitado por el DAFP &quot;Publicación proactiva de declaración de bienes y rentas y registro de conflictos de interés&quot; , así como el diligenciamiento en el aplicativo habilitado por dicha entidad. "/>
    <s v="Documento de revisión "/>
    <s v="1 documento "/>
    <d v="2020-03-31T00:00:00"/>
    <x v="49"/>
    <x v="0"/>
    <x v="0"/>
    <x v="353"/>
    <d v="2020-08-31T00:00:00"/>
    <s v="NO"/>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_x000a_Tercer seguimiento:_x000a_Una vez realizada por parte de la Subdirección Técnica de Desarrollo Humano-STDH la revisión detallada de las funciones y responsabilidades de los cargos que integran la planta de personal de la Entidad y se tuvieran en en cuenta  otras consideraciones, el 01 de diciembre se remitió memorando 2020IE8244 mediante el cual se confirma que la obligatoriedad de efectuar el diligenciamiento del formato de Función Pública para la Declaración Proactiva de Conflicto de Intereses son únicamente los servidores que ostentan cargos de Libre Nombramiento y Remoción en la Entidad en niveles directivos y gerenciales y se aclara que la STDH  podrá solicitar a cualquier funcionario la publicación de las declaraciones de bienes, renta y el registro de los conflictos de intereses al funcionario en cumplimiento de las normas vigentes y aplicables."/>
    <n v="1"/>
    <s v="CUMPLIMIENTO TOTAL"/>
    <s v="NO APLICA ACCION CERRADA"/>
    <s v="NO APLICA ACCION CERRADA"/>
    <s v="CERRADO"/>
  </r>
  <r>
    <n v="676"/>
    <x v="188"/>
    <x v="7"/>
    <x v="15"/>
    <x v="214"/>
    <s v="Marisol Monsalve Usme"/>
    <x v="6"/>
    <s v="PAAC-2020-066"/>
    <s v="No aplica"/>
    <s v="No aplica"/>
    <x v="0"/>
    <s v="Iniciativas Adicionales"/>
    <x v="3"/>
    <s v="No aplica"/>
    <s v="No aplica"/>
    <s v="Implementación del tema conflicto de intereses en el Instituto, mediante el diligenciamiento de las herramientas habilitadas por el DAFP. "/>
    <s v="100% de los cargos u objetos contractuales, registrados en las herramientas DAFP "/>
    <s v="# de personas con diligenciamento de las herramientas de declaración de conflicto de intereses/ # de personas identificadas para efectuar la declaración"/>
    <d v="2020-06-01T00:00:00"/>
    <x v="59"/>
    <x v="0"/>
    <x v="0"/>
    <x v="354"/>
    <d v="2020-08-31T00:00:00"/>
    <s v="NO"/>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iento de las herramientas de declaración de conflicto de intereses/ 7 de personas identificadas para efectuar la declaración._x000a__x000a_Tercer seguimiento:_x000a_Debido a que en el último cuatrimestre de la vigecia se realizó cambio de Subdirectora de Métodos, se procedió a realizar la respectiva  &quot;Publicación proactiva declaración de bienes y rentas y registro de conflictos de interés&quot; por parte de la nueva Subdirectora MARIA ALIX LESMES OLARTE._x000a__x000a_Por parte de la OAJ se implementó el Conflicto de intereses para los contratistas."/>
    <n v="1"/>
    <s v="CUMPLIMIENTO TOTAL"/>
    <s v="NO APLICA ACCION CERRADA"/>
    <s v="NO APLICA ACCION CERRADA"/>
    <s v="CERRADO"/>
  </r>
  <r>
    <n v="677"/>
    <x v="188"/>
    <x v="7"/>
    <x v="15"/>
    <x v="214"/>
    <s v="Marisol Monsalve Usme"/>
    <x v="6"/>
    <s v="PAAC-2020-067"/>
    <s v="No aplica"/>
    <s v="No aplica"/>
    <x v="0"/>
    <s v="Iniciativas Adicionales"/>
    <x v="3"/>
    <s v="No aplica"/>
    <s v="No aplica"/>
    <s v="Análisis de la implementación del conflicto de intereses a partir de la herramienta de seguimiento, definida en el procedimiento &quot;Prevención y resolución de conflicto de intereses&quot; A-GDH-PR-006_x000a_"/>
    <s v="Documento informe de seguimiento "/>
    <s v="1 Documento informe de seguimiento "/>
    <d v="2020-12-30T00:00:00"/>
    <x v="26"/>
    <x v="0"/>
    <x v="0"/>
    <x v="351"/>
    <d v="2020-08-31T00:00:00"/>
    <s v="NO"/>
    <s v="Tercer seguimiento:_x000a_Se presenta por parte de la Subdirección Técnica de Desarrollo Humano una base de datos en Excel con la relación de los funcionarios de libre nombramiento y remoción que realizaron la Publicación proactiva declaración de bienes y rentas y registro de conflictos de interés, este mismo instrumento se utilizó para realizar el respectivo análisis de la implementación de conflicto de intereses. "/>
    <n v="1"/>
    <s v="CUMPLIMIENTO TOTAL"/>
    <s v="NO APLICA ACCION CERRADA"/>
    <s v="NO APLICA ACCION CERRADA"/>
    <s v="CERR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5">
  <r>
    <n v="1"/>
    <s v="Modelo Pedagogico"/>
    <s v="Subdirección técnica de métodos educativos y operativa"/>
    <s v="STMEO"/>
    <m/>
    <x v="0"/>
    <x v="0"/>
    <s v="STMEO"/>
    <s v="Espiritualidad"/>
    <s v="Diseño y adopcion de lineamientos para la prestacion de los servicios en el marco del modelo pedagogico institucional"/>
    <s v="Subdireccion de lineamientos y politicas"/>
    <s v="SLP"/>
    <s v="Gerencia de capacidades y derechos"/>
    <s v="GCD"/>
    <s v="Modelo pedagogico"/>
    <s v="estrategias de intervención"/>
    <s v="Yuli Cristel Peña"/>
    <x v="0"/>
    <x v="0"/>
    <s v="No aplica"/>
    <x v="0"/>
    <n v="2017"/>
    <s v="2017H01"/>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d v="2022-07-01T00:00:00"/>
    <x v="0"/>
    <s v="SI"/>
    <e v="#REF!"/>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s v="VENCIDO"/>
    <d v="2021-11-19T00:00:00"/>
    <s v="Se evidencia la formulación de indicadores, perono el modelo de atención del área de espiritualidad. Acción vencida."/>
    <s v="Sulma Esperanza Avendaño M."/>
    <n v="0.5"/>
    <n v="0.5"/>
    <s v="INCUMPLIDA"/>
    <s v="NO APLICA"/>
    <s v="ABIERTA"/>
    <s v="No se reporta avance"/>
    <d v="2022-02-28T00:00:00"/>
    <s v="SI"/>
    <s v="ejecucion de actividades definidas"/>
    <n v="0.5"/>
    <s v="AVANCE PARCIAL"/>
    <n v="-44619.8"/>
    <s v="VENCIDO"/>
    <d v="2022-03-11T00:00:00"/>
    <s v="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
    <s v="Ingrid Acosta"/>
    <n v="0.5"/>
    <s v="VENCIDO"/>
    <s v="NO APLICA"/>
    <s v="ABIERTO"/>
    <s v="se evidencia manual operativo de espiritualidad con fecha de actualización del 15/10/2021 en el cual se establece la estrategia de atención del área de espiritualidad y el desarrollo de la estrategia en el modelo de atención._x000a_Dentro de la estrategia de atención del área de espiritualidad se postula tres componentes que reúnen diez líneas de acción las cuales en el desarrollo de la estrategia se presenta su articulación con el modelo pedagógico._x000a_Conforme a lo anterior se subsana la causa raíz del hallazgo y se da cumplimiento a la actividad en un 100%_x000a_"/>
    <d v="2022-05-31T00:00:00"/>
    <s v="No aplica"/>
    <n v="1"/>
    <s v="CUMPLIMIENTO TOTAL"/>
    <n v="-473"/>
    <s v="VENCIDO"/>
    <d v="2022-06-18T00:00:00"/>
    <s v="Se observa la actualización del MANUAL OPERATIVOESPIRITUALIDAD M –MES-MA-001 v2, el cual contiene 3 componentes estratégicos enfocados a la espiritualidad."/>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2"/>
    <s v="Modelo Pedagogico - convenios"/>
    <s v="Subdirección técnica de métodos educativos y operativa"/>
    <s v="STMEO"/>
    <s v="Coordinador Convenio Baños públicos SST. "/>
    <x v="1"/>
    <x v="1"/>
    <s v="STAF"/>
    <s v="Convenios"/>
    <s v="Prestacion de los servicios sociales en el marco del modleo pedagogico institucional"/>
    <s v="Subdireccion para las oportunidades"/>
    <s v="SOP"/>
    <s v="Gerencia estrategias de corresponsabilidad"/>
    <s v="GEC"/>
    <s v="Seguridad y salud en el trabajo"/>
    <s v="Extintores, Botiquines"/>
    <s v="Adriana Botero Pinilla "/>
    <x v="1"/>
    <x v="1"/>
    <s v="3.4"/>
    <x v="1"/>
    <n v="2018"/>
    <s v="2018H0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d v="2022-07-01T00:00:00"/>
    <x v="0"/>
    <s v="SI"/>
    <e v="#REF!"/>
    <s v="Accion cerrada  en seguimiento anterior"/>
    <d v="2021-05-21T00:00:00"/>
    <s v="NO"/>
    <s v="No aplica"/>
    <n v="1"/>
    <s v="CUMPLIMIENTO TOTAL"/>
    <s v="NO APLICA ACCION CERRADA"/>
    <s v="NO APLICA ACCION CERRADA"/>
    <d v="2021-11-15T00:00:00"/>
    <s v="ESTADO &quot;INCUMPLIDA&quot; POR LA CB, Se reportó cumplimiento del 100 % en el seguimiento del 22/11/2021 formato F402M de la Contraloría de Bogotá."/>
    <s v="Carlos Andrés Guerra Jiménez"/>
    <n v="0"/>
    <n v="0"/>
    <s v="EN EJECUCION"/>
    <s v="INCUMPLIDA"/>
    <s v="PENDIENTE POR EVALUAR"/>
    <s v="Sin reportar avance"/>
    <d v="2022-02-28T00:00:00"/>
    <s v="No"/>
    <s v="ejecucion de actividades definidas"/>
    <n v="0"/>
    <s v="SIN AVANCE"/>
    <n v="-44619"/>
    <s v="VENCIDO"/>
    <m/>
    <m/>
    <m/>
    <m/>
    <m/>
    <s v="NO APLICA"/>
    <s v="ABIERTO"/>
    <s v="Accion pendiente por evaluacion por parte de la OCI"/>
    <d v="2022-05-31T00:00:00"/>
    <n v="0"/>
    <n v="1"/>
    <s v="CUMPLIMIENTO TOTAL"/>
    <n v="-890"/>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3"/>
    <s v="Modelo Pedagogico - convenios"/>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Diferencias en cantidades de alimentos"/>
    <s v="Yuli Cristel Peña"/>
    <x v="2"/>
    <x v="2"/>
    <s v="No aplica"/>
    <x v="2"/>
    <n v="2018"/>
    <s v="2018H0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visitas de acompañamiento a las UPIS para verificar inventario de alimentos y seguimiento a los controles establecidos. Se crea el procedimiento de abastecimiento de alimento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4"/>
    <s v="Modelo Pedagogico - convenios"/>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Diferencias en cantidades de alimentos"/>
    <s v="Yuli Cristel Peña"/>
    <x v="2"/>
    <x v="3"/>
    <s v="No aplica"/>
    <x v="2"/>
    <n v="2018"/>
    <s v="2018H03"/>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el manual de vigilancia nutricional y muestra de certificados de calibración parra pesar los  alimentos antes de la cocción y capacitación en el manejo de gramera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5"/>
    <s v="Modelo Pedagogico - convenios"/>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personal de cocina"/>
    <s v="Yuli Cristel Peña"/>
    <x v="2"/>
    <x v="4"/>
    <s v="No aplica"/>
    <x v="2"/>
    <n v="2018"/>
    <s v="2018H04"/>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x v="0"/>
    <s v="SI"/>
    <e v="#REF!"/>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1276"/>
    <s v="VENCIDO"/>
    <d v="2022-06-23T00:00:00"/>
    <s v=" Teniendo en cuenta los memorandos enviados a la OCI se evidencia procedimiento de ABASTECIMIENTO DE ALIMENTOS CENTRO DE ACOPIO  relacionadas con la entrega de alimento a las UPI"/>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6"/>
    <s v="Modelo Pedagogico"/>
    <s v="Subdirección técnica de métodos educativos y operativa"/>
    <s v="STMEO"/>
    <s v="_x000a_Subdirección de Métodos - Área Educación"/>
    <x v="2"/>
    <x v="2"/>
    <s v="OAP"/>
    <s v="SIMI"/>
    <s v="Direccionamiento estrategico"/>
    <s v="Oficina Asesora de Planeacion"/>
    <s v="OAP"/>
    <s v="No aplica"/>
    <s v="No aplica"/>
    <s v="Planeacion"/>
    <s v="Simi"/>
    <s v="Yuli Cristel Peña"/>
    <x v="0"/>
    <x v="5"/>
    <s v="No aplica"/>
    <x v="3"/>
    <n v="2018"/>
    <s v="2018H05"/>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m/>
    <x v="0"/>
    <s v="NO"/>
    <e v="#REF!"/>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quot;"/>
    <d v="2022-02-28T00:00:00"/>
    <s v="No"/>
    <s v="Aunque ya se tiene el plan de trabajo es muy importante  que dentro del plan de trabajo se especifique el avance y desarrollo del plan."/>
    <n v="0.45"/>
    <s v="AVANCE PARCIAL"/>
    <n v="-44620"/>
    <s v="VENCIDO"/>
    <d v="2022-03-14T00:00:00"/>
    <s v="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
    <s v="Ingrid Acosta"/>
    <n v="0.5"/>
    <s v="VENCIDO"/>
    <s v="NO APLICA"/>
    <s v="ABIERTO"/>
    <s v=" Se  evidencia  documento del plan de educación que relaciona % de avance del plan y fechas de entrega a pruebas._x000a__x000a_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_x000a_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_x000a__x000a_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_x000a_"/>
    <d v="2022-05-31T00:00:00"/>
    <s v="No aplica"/>
    <n v="1"/>
    <s v="CUMPLIMIENTO TOTAL"/>
    <n v="-912"/>
    <s v="VENCIDO"/>
    <s v="17 de junio de 2022"/>
    <s v="No se encuentra evidencia en laplataforma en cuanto al cumplimeinto de las acciones"/>
    <s v="Ingrid Acosta"/>
    <n v="0"/>
    <s v="VENCIDO"/>
    <m/>
    <s v="ABIERTO"/>
    <d v="2022-09-12T00:00:00"/>
    <s v="Avance de actividades: _x000a__x000a_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de tipo académica de los beneficiarios del Instituto."/>
    <s v="Plan de educación que especifica los desarrollos alusivos al área academica implementados en el SIMI 2.0 y su evidencia de la disponibilidad de dichas funcionalidades en el sistema."/>
    <s v="No aplica"/>
    <n v="1"/>
    <s v="CUMPLIMIENTO TOTAL"/>
    <e v="#REF!"/>
    <e v="#REF!"/>
    <x v="1"/>
    <s v="Revisada las evidencias se observa la eleboración del plan de educación en consonancia con lo estimado en la acción. "/>
    <s v="Navis Alberto Florez Leon"/>
    <m/>
    <x v="0"/>
    <m/>
  </r>
  <r>
    <n v="7"/>
    <s v="Modelo Pedagogico"/>
    <s v="Subdirección técnica de métodos educativos y operativa"/>
    <s v="STMEO"/>
    <s v="Responsable del Desarrollo de los formularios. _x000a_Subdirección de Métodos - Área Educación"/>
    <x v="2"/>
    <x v="2"/>
    <s v="OAP"/>
    <s v="SIMI"/>
    <s v="Gestion de TICS"/>
    <s v="Oficinas de tecnologias de la información y las comunicaciones"/>
    <s v="OTIC"/>
    <s v="No aplica"/>
    <s v="No aplica"/>
    <s v="Planeacion"/>
    <s v="Simi"/>
    <s v="Yuli Cristel Peña"/>
    <x v="0"/>
    <x v="6"/>
    <s v="No aplica"/>
    <x v="3"/>
    <n v="2018"/>
    <s v="2018H06"/>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m/>
    <x v="0"/>
    <s v="NO"/>
    <e v="#REF!"/>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_x000a_El hallazgo habla tambien de identificar los recursos necesarios para el desarrollo, los cuales no se evidencian en el plan de trabajo &quot;"/>
    <d v="2022-02-28T00:00:00"/>
    <s v="No"/>
    <s v="&quot;Aunque ya se tiene el plan de trabajo es muy importante  que dentro del plan de trabajo se especifique el avance y desarrollo del plan._x000a_Especificar en el plan los recursos que se necesitan para lleva a cabo el desarrollo&quot;"/>
    <n v="0.45"/>
    <s v="AVANCE PARCIAL"/>
    <n v="-44620"/>
    <s v="VENCIDO"/>
    <d v="2022-03-14T00:00:00"/>
    <s v="Se observa que se tienen las actas de reunion y soportes de inicio de la segunda fase del plan, pero aun se encuentra en estado de ejecución, no se definen fechas de finalizacion ni seguimientos de avances de cumplimiento. "/>
    <s v="Ingrid Acosta"/>
    <n v="0.5"/>
    <s v="VENCIDO"/>
    <s v="NO APLICA"/>
    <s v="ABIERTO"/>
    <s v="Se evidencia Pantallazo del SIMI 2.0 con parametrización de cursos de corta y larga duración y Documento adicional al plan de educación con la explicación del proceso de desarrollo, el % de avance y fechas asociadas._x000a_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quot;matricula cursos informales formación tecnica talleres&quot;, para este formulario se programarán futuras sesiones de trabajo en el corto plazo con funcionarios y /o contratistas que realizaran cargue de información real de los beneficiarios del instituto."/>
    <d v="2022-05-31T00:00:00"/>
    <s v="No aplica"/>
    <n v="1"/>
    <s v="CUMPLIMIENTO TOTAL"/>
    <n v="-912"/>
    <s v="VENCIDO"/>
    <s v="17 de junio de 2022"/>
    <s v="No se encuentra evidencia en laplataforma en cuanto al cumplimeinto de las acciones"/>
    <s v="Ingrid Acosta"/>
    <n v="0"/>
    <s v="VENCIDO"/>
    <m/>
    <s v="ABIERTO"/>
    <d v="2022-09-12T00:00:00"/>
    <s v="Avance de actividades: _x000a__x000a_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académica de los beneficiarios del Instituto."/>
    <s v="Plan de educación que especifica los desarrollos alusivos al área academica implementados en el SIMI 2.0 y su evidencia de la disponibilidad de dichas funcionalidades en el sistema."/>
    <s v="No aplica"/>
    <n v="1"/>
    <s v="CUMPLIMIENTO TOTAL"/>
    <e v="#REF!"/>
    <e v="#REF!"/>
    <x v="1"/>
    <s v="Revisada las evidencias se observa la eleboración del plan de educación en consonancia con lo estimado en la acción. "/>
    <s v="Navis Alberto Florez Leon"/>
    <m/>
    <x v="0"/>
    <m/>
  </r>
  <r>
    <n v="8"/>
    <s v="Todos los procesos"/>
    <s v="Todas las subdirecciones y oficinas"/>
    <s v="OAP_x000a_OAJ_x000a_STAF_x000a_STDH_x000a_STMEO"/>
    <m/>
    <x v="3"/>
    <x v="1"/>
    <s v="STAF"/>
    <s v="Transporte"/>
    <s v="Gestion de servicios administrativos"/>
    <s v="Secretaria General"/>
    <s v="SG"/>
    <s v="Gerencia administrativa"/>
    <s v="GA"/>
    <s v="Contratacion"/>
    <s v="Supervisión e interventoría"/>
    <s v="Ingrid Carolina Ardila Muñoz"/>
    <x v="1"/>
    <x v="7"/>
    <s v="3.1.3.2"/>
    <x v="4"/>
    <n v="2019"/>
    <s v="2019H01"/>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d v="2022-07-01T00:00:00"/>
    <x v="0"/>
    <s v="SI"/>
    <e v="#REF!"/>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Se reporta seguimiento en noviembre de 2021&quot;"/>
    <d v="2022-02-28T00:00:00"/>
    <s v="No"/>
    <s v="No aplica"/>
    <n v="1"/>
    <s v="CUMPLIMIENTO TOTAL"/>
    <n v="-44619.75"/>
    <s v="VENCIDO"/>
    <m/>
    <m/>
    <m/>
    <m/>
    <m/>
    <s v="NO APLICA"/>
    <s v="PENDIENTE POR EVALUACION"/>
    <s v="Pendiente por evaluacion de la OCI"/>
    <d v="2022-05-31T00:00:00"/>
    <s v="No aplica"/>
    <n v="1"/>
    <s v="CUMPLIMIENTO TOTAL"/>
    <n v="-765"/>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
    <s v="Modelo Pedagogico"/>
    <s v="Subdirección técnica de métodos educativos y operativa"/>
    <s v="STMEO"/>
    <m/>
    <x v="4"/>
    <x v="1"/>
    <s v="STAF"/>
    <s v="Infraestructura"/>
    <s v="Gestion de adecuacion y mantenimiento de bienes"/>
    <s v="Secretaria General"/>
    <s v="SG"/>
    <s v="Gerencia Recursos Fisicos"/>
    <s v="GRF"/>
    <s v="Contratacion"/>
    <s v="Liquidación de contratos"/>
    <s v="Ingrid Carolina Ardila Muñoz"/>
    <x v="1"/>
    <x v="8"/>
    <s v="3.2.2.1"/>
    <x v="5"/>
    <n v="2019"/>
    <s v="2019H0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d v="2022-07-01T00:00:00"/>
    <x v="0"/>
    <s v="SI"/>
    <e v="#REF!"/>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Evidencia que la actividad se encuentra vencida_x000a__x000a_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_x000a__x000a_Se solicia a la OCI el cierre preliminar del Hallazgo, ya que se evidencia que cumple con la actividad propuesta.&quot;_x000a_Accion reportada en primser semestre de 2021"/>
    <d v="2022-02-28T00:00:00"/>
    <s v="No"/>
    <s v="No aplica"/>
    <n v="1"/>
    <s v="CUMPLIMIENTO TOTAL"/>
    <n v="-44619"/>
    <s v="VENCIDO"/>
    <m/>
    <m/>
    <m/>
    <m/>
    <m/>
    <s v="NO APLICA"/>
    <s v="PENDIENTE POR EVALUACION"/>
    <s v="La actividad se encuentra por evaluación Por la Oficina de Control Interno"/>
    <d v="2022-05-31T00:00:00"/>
    <s v="No aplica ya que el cumplimiento es del 100%"/>
    <n v="1"/>
    <s v="CUMPLIMIENTO TOTAL"/>
    <n v="-53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10"/>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Diferencias en cantidades de alimentos"/>
    <s v="Yuli Cristel Peña"/>
    <x v="2"/>
    <x v="9"/>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x v="0"/>
    <s v="SI"/>
    <e v="#REF!"/>
    <s v="Acción repetida con la PMPB-2018-001,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que se reforzaron las visitas de acompañamiento periódicas a las UPIS para verificar inventario de alimentos y seguimiento a los controles establecido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visitas de acompañamiento a las UPIS para verificar inventario de alimentos y seguimiento a los controles establecidos. Se crea el procedimiento de abastecimiento de alimento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1"/>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Diferencias en cantidades de alimentos"/>
    <s v="Yuli Cristel Peña"/>
    <x v="2"/>
    <x v="10"/>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x v="0"/>
    <s v="SI"/>
    <e v="#REF!"/>
    <s v=" acción repetida con la PMPB-2018-002,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de correo electrónico al Economat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s v=" "/>
    <s v="VENCIDO"/>
    <m/>
    <s v="ABIERTO"/>
    <d v="2022-09-19T00:00:00"/>
    <s v="Seguimiento anterior: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desde las Unidades de Protección Integral se informó   vía correo electrónico al Economato de los inconvenientes presentados en las entregas de los alimentos por parte del proveedor,  adjuntando formato para el reporte de producto no conforme A-GDH-FT-114, como se evidencia en los soportes aportados para el cierre de la acción, correspondientes a las vigencias 2019 a 2022, con lo cual se evidencia que la acción se ha sido efectiva y se realizan los reportes el mismo día de la ocurrencia de la novedades en productos no conformes. _x000a_ _x000a_ "/>
    <s v="Conforme a la mesa de trabajo del día 25 de agosto - Clínica Control de daños planes de mejoramiento -STMEO, se adjunta captura de los  correos electrónicos remitidos  por las UPI  al economato, informando las novedades de producto no conforme en el respectivo formato.  Como se describen a continuación en muestra consolidada para las vigencias 2022,  2020, 2021._x000a__x000a_Vigencia 2022._x000a_-Captura correo electrónico del reporte de la UPI Bosa del martes, 22 de febrero de 2022 y formato producto no conforme A-GDH-FT-114 con la novedad reportada_x000a_-Captura correo electrónico del Reporte UPI Molinos del martes, 8 de marzo y del jueves, 12 de mayo de 2022  y formato producto no conforme A-GDH-FT-114 con la novedad reportada._x000a_-Captura correo electrónico del reporte de la UPI la Rioja  del  6 de mayo de 2022  y formato producto no conforme A-GDH-FT-114 con la novedad reportada._x000a_-Captura correo electrónico del reporte UPI Santa Lucia- martes, 24 de mayo de 2022  y formato producto no conforme A-GDH-FT-114 con la novedad reportada._x000a_-Captura correo electrónico del reporte UPI Perdomo del 6 de junio de 2022  y formato producto no conforme A-GDH-FT-114 con la novedad reportada._x000a_Vigencia 2021:_x000a_-Captura correo electrónico del reporte de la UPI Bosa del 29  de septiembre  de 2021 y formato producto no conforme A-GDH-FT-114 con la novedad reportada._x000a_-Captura correo electrónico del reporte UPI Oasis  del 28 de septiembre de 2021 y formato producto no conforme A-GDH-FT-114 con la novedad reportada._x000a_-Captura correo electrónico del reporte UPI Arcadia   del 11 de octubre de 2021 y formato producto no conforme A-GDH-FT-114 con la novedad reportada._x000a_-Captura correo electrónico del reporte UPI Santa Lucia   del 15 de octubre de 2021 y formato producto no conforme A-GDH-FT-114 con la novedad reportada,   del 13 de diciembre de 2021, del 14 de diciembre de 2021, y formatos producto no conforme A-GDH-FT-114 con las novedades reportadas_x000a_-Captura correo electrónico del reporte UPI Rioja  del 14 de octubre de 2021 y formato producto no conforme A-GDH-FT-114 con la novedad reportada._x000a_Vigencia 2020:_x000a_-Captura correo electrónico del reporte UPI Eden  del 9 de marzo de 2020 formato producto no conforme A-GDH-FT-114 con la novedad reportada._x000a_-Captura correo electrónico del reporte UPI Normandía  del 12 de marzo de 2020 y  formato producto no conforme A-GDH-FT-114 con la novedad reportada._x000a_-Captura correo electrónico del reporte UPI  San Francisco  1 de abril de 2020 y formato producto no conforme A-GDH-FT-114 con la novedad reportada._x000a_Vigencia 2019_x000a_-Captura correo electrónico del reporte UPI la 27  de 11 de septiembre de 2019  y formato producto no conforme A-GDH-FT-114 con la novedad reportada. _x000a_-Captura correo electrónico del reporte UPI la 32  del  26 de septiembre de 2019 y del  16 de marzo de 2019 y formato producto no conforme A-GDH-FT-114 con la novedad reportada._x000a_-Captura correo electrónico del reporte UPI Oasis  de 13 y  30 de diciembre de 2019   y formato producto no conforme A-GDH-FT-114 con la novedad reportada. "/>
    <s v="Ninguna"/>
    <n v="1"/>
    <s v="CUMPLIMIENTO TOTAL"/>
    <e v="#REF!"/>
    <e v="#REF!"/>
    <x v="1"/>
    <s v="Revisadas las evidencias se puede corroborar que el procerso adelantó acciones para el cumplimiento de la mejora planteada. se observan acciones para las vigencias 2019 a 2022,  en las cuales hay reportes con novedades de productos no conformes en las diferentes UPI. "/>
    <s v="Navis Alberto Florez Leon"/>
    <n v="1"/>
    <x v="0"/>
    <m/>
  </r>
  <r>
    <n v="12"/>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Diferencias en cantidades de alimentos"/>
    <s v="Yuli Cristel Peña"/>
    <x v="2"/>
    <x v="11"/>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x v="0"/>
    <s v="SI"/>
    <e v="#REF!"/>
    <s v="acción repetida con la PMPB-2018-003,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el cumplimiento de la actividad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desde las Unidades de Protección Integral se suplieron los  alimentos de las minutas establecidas por otros disponibles, previa concertación con las profesionales  nutricionistas del área de salud, y se  registraron dichos cambios en el  en el formato novedades al ciclo de menús M-MSD-FT-020, como se evidencia en los soportes aportados para el cierre de la acción._x000a_ "/>
    <s v="Conforme a  la mesa de trabajo del día 25 de agosto - Clinica Control de Daño planes de mejoramiento -STMEO  se aporta Muestra del reporte de cambio de minuta a través del diligenciamiento del formato  novedades al ciclo de menús M-MSD-FT-020 en la UPI Santa Lucía, correspondiente a los meses de enero, febrero, marzo, julio y agosto de 2022.  y de la UPI Conservatorio Javier de Nicolo (Antes UPI Favorita) de los meses enero a agosto vigencia 2022."/>
    <s v="Ninguna"/>
    <n v="1"/>
    <s v="CUMPLIMIENTO TOTAL"/>
    <e v="#REF!"/>
    <e v="#REF!"/>
    <x v="1"/>
    <s v="Revisadas las evidencias se puede corroborar que el procerso adelantó acciones para el cumplimiento de la mejora planteada. se observan visita de acompañamiento a las UPI santa lucia y conservatorio."/>
    <s v="Navis Alberto Florez Leon"/>
    <n v="1"/>
    <x v="0"/>
    <m/>
  </r>
  <r>
    <n v="13"/>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Buenas practicas de manufactura"/>
    <s v="Yuli Cristel Peña"/>
    <x v="2"/>
    <x v="12"/>
    <s v="No aplica"/>
    <x v="6"/>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x v="0"/>
    <s v="SI"/>
    <e v="#REF!"/>
    <s v="acción repetida con la PMPB-2018-004,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en buenas practicas de manofactura en servicios de alimentación"/>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formulada,  las profesionales que integran el    componente de calidad alimentaria del área de salud, realizaron  las visitas de acompañamiento técnico para  verificar el  cumplimiento a la Buenas Prácticas de Manufactura en las Unidades de Protección Integral,  y los resultados de las mismas fueron registradas en el formato  VISITA DE ACOMPAÑAMIENTO Y ASESORÍA TÉCNICA EN BUENAS PRÁCTICAS DE MANUFACTURA A LOS SERVICIOS DE ALIMENTACIÓN, conforme la acción Propuesta, dando de esta manera cumplimiento del 100%  a la acción formulada, como se evidencia en los soportes aportados para el cierre de la acción._x000a_ "/>
    <s v="Conforme a la mesa de trabajo del día 25 de agosto - Clínica Control de Daño planes de mejoramiento -STMEO  se aporta  resultados de las visitas de acompañamiento técnico a las UPI Servita, Perdomo, y Molinos en los  formatos MSD-FT-019 &quot;ACTA  VISITA DE ACOMPAÑAMIENTO Y ASESORÍA TÉCNICA EN BUENAS PRÁCTICAS DE MANUFACTURA A LOS SERVICIOS DE ALIMENTACIÓN, detallados de la siguiente manera:_x000a__x000a_-UPI Perdomo :_x000a_Visita Técnica BPM UPI Perdomo  07-02-2022_x000a_Visita Técnica BPM UPI Perdomo  01-03-2022_x000a_Visita Técnica BPM UPI Perdomo  06-04-2022_x000a_Visita Técnica BPM UPI Perdomo  06-05-2022_x000a_Visita Técnica BPM UPI Perdomo  28-06-2022_x000a_Visita Técnica BPM UPI Perdomo  18-07-2022_x000a_Visita Técnica  BPM UPI Perdomo 10-08-2022_x000a__x000a_-UPI Santa Lucia_x000a_Visita Técnica BPM UPI Santa Lucia 02-02-2022_x000a_Visita Técnica BPM UPI Santa Lucia 25-03-2022_x000a_Visita Técnica BPM UPI Santa Lucia 04-04-2022_x000a_Visita Técnica BPM UPI Santa Lucia 23-06-2022_x000a_Visita Técnica BPM UPI Santa Lucia 12-07-2022_x000a_Visita Técnica BPM UPI Santa Lucia 12-08-2022_x000a__x000a_-UPI Servitá_x000a_Visita Técnica BPM UPI Servitá 18-02-2022_x000a_Visita Técnica BPM UPI Servitá 16-03-2022_x000a_Visita Técnica BPM UPI Servitá 19-04-2022_x000a_Visita Técnica BPM UPI Servitá 16-05-2022_x000a_Visita Técnica BPM UPI Servitá 28-06-2022_x000a_Visita Técnica BPM UPI Servitá 15-07-2022_x000a_Visita Técnica BPM UPI Servitá 05-08-2022"/>
    <s v="Ninguna"/>
    <n v="1"/>
    <s v="CUMPLIMIENTO TOTAL"/>
    <e v="#REF!"/>
    <e v="#REF!"/>
    <x v="1"/>
    <s v="Revisadas las evidencias se puede corroborar que el procerso adelantó acciones para el cumplimiento de la mejora planteada. se observan visita de acompañamiento a las UPI servita, santa lucia y perdomo."/>
    <s v="Navis Alberto Florez Leon"/>
    <n v="1"/>
    <x v="0"/>
    <m/>
  </r>
  <r>
    <n v="14"/>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Buenas practicas de manufactura"/>
    <s v="Yuli Cristel Peña"/>
    <x v="2"/>
    <x v="13"/>
    <s v="No aplica"/>
    <x v="6"/>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x v="0"/>
    <s v="SI"/>
    <e v="#REF!"/>
    <s v="acción repetida con la PMPB-2018-005,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formulada,  las profesionales que integran el    componente de calidad alimentaria del área de salud, realizaron de manera mensual  los seguimientos al cumplimiento de los compromisos generados en las visitas de acompañamiento técnico,  lo cual  garantiza que de manera mensual  que se realice un seguimiento en cada UPI , y que se subsanen o realicen las gestiones para corregir las observaciones detectadas en la visita anterior._x000a__x000a_De esta manera,  el seguimiento a los compromisos se ve reflejado  en los porcentajes de cumplimiento del  mes que se realiza la visita  con respecto a la visita del mes anterior,   lo cual se  reporta en formato VISITA DE ACOMPAÑAMIENTO Y ASESORÍA TÉCNICA EN BUENAS PRÁCTICAS DE MANUFACTURA A LOS SERVICIOS DE ALIMENTACIÓN."/>
    <s v="Conforme a la mesa de trabajo del día 25 de agosto - Clínica Control de Daño planes de mejoramiento -STMEO  se aporta  evidencia del seguimiento a las  visitas de acompañamiento técnico a las UPI Servita, Perdomo y Santa Lucia, aportando los   MSD-FT-019 &quot;ACTA  VISITA DE ACOMPAÑAMIENTO Y ASESORÍA TÉCNICA EN BUENAS PRÁCTICAS DE MANUFACTURA A LOS SERVICIOS DE ALIMENTACIÓN, INFORME VISITA DE ACOMPAÑAMIENTO Y ASESORIA TECNICA EN BUENAS PRACTICAS DE MANUFACTURA A LOS SERVICIOS DE ALIMENTACIÓN- M-MSD-FT-025 y correos con la remisión del informe a cada UPI, para el primer semestre de la vigencia 2022._x000a_Perdomo:_x000a__x000a_-UPI Perdomo :_x000a_Visita Técnica BPM UPI Perdomo  07-02-2022 _x000a_ INFORME VISITA DE ACOMPAÑAMIENTO Y ASESORIA TECNICA EN BUENAS PRACTICAS DE MANUFACTURA A LOS SERVICIOS DE ALIMENTACIÓN- M-MSD-FT-025_x000a_-Correo electronico del remitido a la UPI. _x000a_Visita Técnica BPM UPI Perdomo  01-03-2022_x000a_Informe INFORME VISITA DE ACOMPAÑAMIENTO Y ASESORIA TECNICA EN BUENAS PRACTICAS DE MANUFACTURA A LOS SERVICIOS DE ALIMENTACIÓN- M-MSD-FT-025_x000a_-Correo electronico del remitido a la UPI._x000a_Visita Técnica BPM UPI Perdomo  06-04-2022_x000a_Informe INFORME VISITA DE ACOMPAÑAMIENTO Y ASESORIA TECNICA EN BUENAS PRACTICAS DE MANUFACTURA A LOS SERVICIOS DE ALIMENTACIÓN- M-MSD-FT-025_x000a_-Correo electronico del remitido a la UPI._x000a_Visita Técnica BPM UPI Perdomo  06-05-2022_x000a_Informe INFORME VISITA DE ACOMPAÑAMIENTO Y ASESORIA TECNICA EN BUENAS PRACTICAS DE MANUFACTURA A LOS SERVICIOS DE ALIMENTACIÓN- M-MSD-FT-025_x000a_-Correo electronico del remitido a la UPI._x000a_Visita Técnica BPM UPI Perdomo  28-06-2022_x000a_Informe INFORME VISITA DE ACOMPAÑAMIENTO Y ASESORIA TECNICA EN BUENAS PRACTICAS DE MANUFACTURA A LOS SERVICIOS DE ALIMENTACIÓN- M-MSD-FT-025_x000a_-Correo electronico del remitido a la UPI._x000a__x000a__x000a_-UPI Santa Lucia_x000a_Visita Técnica BPM UPI Santa Lucia 02-02-2022_x000a_Informe INFORME VISITA DE ACOMPAÑAMIENTO Y ASESORIA TECNICA EN BUENAS PRACTICAS DE MANUFACTURA A LOS SERVICIOS DE ALIMENTACIÓN- M-MSD-FT-025_x000a_-Correo electronico del remitido a la UPI._x000a_Visita Técnica BPM UPI Santa Lucia 25-03-2022_x000a_Informe INFORME VISITA DE ACOMPAÑAMIENTO Y ASESORIA TECNICA EN BUENAS PRACTICAS DE MANUFACTURA A LOS SERVICIOS DE ALIMENTACIÓN- M-MSD-FT-025_x000a_-Correo electronico del remitido a la UPI._x000a_Visita Técnica BPM UPI Santa Lucia 04-04-2022_x000a_Informe INFORME VISITA DE ACOMPAÑAMIENTO Y ASESORIA TECNICA EN BUENAS PRACTICAS DE MANUFACTURA A LOS SERVICIOS DE ALIMENTACIÓN- M-MSD-FT-025_x000a_-Correo electronico del remitido a la UPI._x000a_Visita Técnica BPM UPI Santa Lucia 23-06-2022_x000a_Informe INFORME VISITA DE ACOMPAÑAMIENTO Y ASESORIA TECNICA EN BUENAS PRACTICAS DE MANUFACTURA A LOS SERVICIOS DE ALIMENTACIÓN- M-MSD-FT-025_x000a__x000a__x000a_-UPI Servitá_x000a_Visita Técnica BPM UPI Servitá 18-02-2022_x000a_Informe INFORME VISITA DE ACOMPAÑAMIENTO Y ASESORIA TECNICA EN BUENAS PRACTICAS DE MANUFACTURA A LOS SERVICIOS DE ALIMENTACIÓN- M-MSD-FT-025_x000a_-Correo electronico del remitido a la UPI._x000a_Visita Técnica BPM UPI Servitá 16-03-2022_x000a_Informe INFORME VISITA DE ACOMPAÑAMIENTO Y ASESORIA TECNICA EN BUENAS PRACTICAS DE MANUFACTURA A LOS SERVICIOS DE ALIMENTACIÓN- M-MSD-FT-025_x000a_-Correo electronico del remitido a la UPI._x000a_Visita Técnica BPM UPI Servitá 19-04-2022_x000a_Informe INFORME VISITA DE ACOMPAÑAMIENTO Y ASESORIA TECNICA EN BUENAS PRACTICAS DE MANUFACTURA A LOS SERVICIOS DE ALIMENTACIÓN- M-MSD-FT-025_x000a_-Correo electronico del remitido a la UPI._x000a_Visita Técnica BPM UPI Servitá 16-052022_x000a_Informe INFORME VISITA DE ACOMPAÑAMIENTO Y ASESORIA TECNICA EN BUENAS PRACTICAS DE MANUFACTURA A LOS SERVICIOS DE ALIMENTACIÓN- M-MSD-FT-025_x000a_-Correo electronico del remitido a la UPI._x000a_Visita Técnica BPM UPI Servitá 28-06-2022_x000a_Informe INFORME VISITA DE ACOMPAÑAMIENTO Y ASESORIA TECNICA EN BUENAS PRACTICAS DE MANUFACTURA A LOS SERVICIOS DE ALIMENTACIÓN- M-MSD-FT-025_x000a_-Correo electronico del remitido a la UPI._x000a_"/>
    <s v="Seguimiento a los compromisos generados en las visitas de acompañamiento."/>
    <n v="1"/>
    <s v="CUMPLIMIENTO TOTAL"/>
    <e v="#REF!"/>
    <e v="#REF!"/>
    <x v="1"/>
    <s v="Revisadas las evidencias se puede corroborar que el procerso adelantó acciones para el cumplimiento de la mejora planteada."/>
    <s v="Navis Alberto Florez Leon"/>
    <n v="1"/>
    <x v="0"/>
    <m/>
  </r>
  <r>
    <n v="15"/>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Diferencias en cantidades de alimentos"/>
    <s v="Yuli Cristel Peña"/>
    <x v="2"/>
    <x v="14"/>
    <s v="No aplica"/>
    <x v="6"/>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x v="0"/>
    <s v="SI"/>
    <e v="#REF!"/>
    <s v="acción repetida con la PMPB-2018-006,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ueda determinar que se realizaron capacitaciones en recibo de alimentos y de materias prima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Desde el componente de calidad alimentaria, se desarrolló para la vigencia 2022, el plan de capacitación al personal Manipulador de alimentos, y se  desarrollo en el  Módulo 1-  Registros en el Servicio Alimentario, La capacitación enfocada a resaltar la importancia  de los registros que se llevan según procedimiento “Recepción, Almacenamiento, Preparación y Distribución de Alimentos M-MSD-PR-004”, dando cumplimento a la normatividad sanitaria vigente, así como del correcto diligenciamiento del formato  Control y recepción de materia prima A-GLO-FT-006 ._x000a_El procedimiento “Recepción, Almacenamiento, Preparación y Distribución de Alimentos M-MSD-PR-004, reemplazo el el instructivo M-RDE-PR-006 &quot;RECEPCIÓN Y ALMACENAMIENTO DE ALIMENTOS EN LAS UPIS."/>
    <s v="En evidencia del cumplimiento de la acción se aporta:_x000a__x000a_Actas de capacitación, lisatdos de asistencia y evlacuón del Modulo 1, correspondiente a las fechas que se relacionan a continuación: _x000a__x000a_Capacitación UPI Edén 22062022_x000a_Capacitaciòn del  23032022._x000a_Capacitaciòn del- 23032022._x000a_Capacitaciòn del 23032022._x000a_Capacitaciòn del-07042022._x000a_Capacitaciòn del-31032022._x000a_Capacitaciòn del  11052022_x000a_Capacitaciòn del 17052022_x000a_Capacitación San Francisco 08062022"/>
    <s v="Ninguna"/>
    <n v="1"/>
    <s v="CUMPLIMIENTO TOTAL"/>
    <e v="#REF!"/>
    <e v="#REF!"/>
    <x v="1"/>
    <s v="Revisadas las evidencias se puede corroborar que el procerso adelantó acciones para el cumplimiento de la mejora planteada."/>
    <s v="Navis Alberto Florez Leon"/>
    <n v="1"/>
    <x v="0"/>
    <m/>
  </r>
  <r>
    <n v="16"/>
    <s v="Modelo Pedagogico - convenios"/>
    <s v="Subdirección técnica de métodos educativos y operativa"/>
    <s v="STMEO"/>
    <m/>
    <x v="0"/>
    <x v="0"/>
    <s v="STMEO"/>
    <m/>
    <s v="Prestacion de los servicios sociales en el marco del modleo pedagogico institucional"/>
    <s v="Subdireccion poblacional"/>
    <s v="SP"/>
    <s v="Gerencia operativa"/>
    <s v="GO"/>
    <s v="Modelo pedagogico"/>
    <s v="Diferencias en cantidades de alimentos"/>
    <s v="Yuli Cristel Peña"/>
    <x v="2"/>
    <x v="15"/>
    <s v="No aplica"/>
    <x v="6"/>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x v="0"/>
    <s v="SI"/>
    <e v="#REF!"/>
    <s v="acción repetida con la PMPB-2018-007,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ermitan establecer el cumplimiento de la acción donde se verifique que se intervino en el manejo de pesajes de alimentos.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el manual de vigilancia nutricional y muestra de certificados de calibración parra pesar los  alimentos antes de la cocción y capacitación en el manejo de gramera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7"/>
    <s v="Modelo Pedagogico - convenios"/>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personal de cocina"/>
    <s v="Yuli Cristel Peña"/>
    <x v="2"/>
    <x v="16"/>
    <s v="No aplica"/>
    <x v="6"/>
    <n v="2019"/>
    <s v="2019H06"/>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x v="0"/>
    <s v="SI"/>
    <e v="#REF!"/>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7T00:00:00"/>
    <s v="Observadas las evidencias no se idetifican acciones que concreten el impartir las directrices y acciones para garantizar la eficiencia, eficacia y transparencia de las actividades relacionadas con la entrega de alimento a las UPI"/>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1276"/>
    <s v="VENCIDO"/>
    <d v="2022-06-23T00:00:00"/>
    <s v=" Teniendo en cuenta los memorandos enviados a la OCI se evidencia procedimiento de ABASTECIMIENTO DE ALIMENTOS CENTRO DE ACOPIO  relacionadas con la entrega de alimento a las UPI"/>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8"/>
    <s v="Modelo Pedagogico - convenios"/>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Modelo pedagogico"/>
    <s v="Cumplimiento de horario en aulas de clase"/>
    <s v="Yuli Cristel Peña"/>
    <x v="2"/>
    <x v="17"/>
    <s v="No aplica"/>
    <x v="2"/>
    <n v="2019"/>
    <s v="2019H07"/>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En los memorandos entregados a la OCI se observa un documento en el Instituto por parte de Pedagogia sobre el proyecto de pedagogia. No obstante, por el tiempo transcurrido, en la pagina web se encuentra publicado la ACTUALIZACIÓN DEL MODELO_x000a_PEDAGÓGICO desde el 16/05/22."/>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9"/>
    <s v="Modelo Pedagogico - convenios"/>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Yuli Cristel Peña"/>
    <x v="2"/>
    <x v="18"/>
    <s v="No aplica"/>
    <x v="2"/>
    <n v="2019"/>
    <s v="2019H08"/>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En los memorandos entregados a la OCI se observa evidencia sobre  los seguimientos  al egreso de los NNAJ"/>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20"/>
    <s v="Mantenimiento de bienes"/>
    <s v="Subdirección técnica administrativa y financiera"/>
    <s v="STAF"/>
    <m/>
    <x v="4"/>
    <x v="1"/>
    <s v="STAF"/>
    <s v="Infraestructura"/>
    <s v="Gestion de adecuacion y mantenimiento de bienes"/>
    <s v="Secretaria General"/>
    <s v="SG"/>
    <s v="Gerencia Recursos Fisicos"/>
    <s v="GRF"/>
    <s v="Infraestructura"/>
    <s v="Fallas estructurales UPIS y sedes"/>
    <s v="Ingrid Carolina Ardila Muñoz"/>
    <x v="2"/>
    <x v="19"/>
    <s v="No aplica"/>
    <x v="7"/>
    <n v="2019"/>
    <s v="2019H0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e v="#REF!"/>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contrato N° 0563/2018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n v="0"/>
    <s v="VENCIDO"/>
    <m/>
    <s v="ABIERTO"/>
    <d v="2022-09-19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 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e v="#REF!"/>
    <e v="#REF!"/>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1"/>
    <s v="Mantenimiento de bienes"/>
    <s v="Subdirección técnica administrativa y financiera"/>
    <s v="STAF"/>
    <m/>
    <x v="4"/>
    <x v="1"/>
    <s v="STAF"/>
    <s v="Infraestructura"/>
    <s v="Gestion de adecuacion y mantenimiento de bienes"/>
    <s v="Secretaria General"/>
    <s v="SG"/>
    <s v="Gerencia Recursos Fisicos"/>
    <s v="GRF"/>
    <s v="Infraestructura"/>
    <s v="Mantenimiento de sedes y UPIS"/>
    <s v="Ingrid Carolina Ardila Muñoz"/>
    <x v="2"/>
    <x v="20"/>
    <s v="No aplica"/>
    <x v="7"/>
    <n v="2019"/>
    <s v="2019H0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x v="0"/>
    <s v="SI"/>
    <e v="#REF!"/>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En las evidencias, se aporta la prórroga del contrato 0563/2018, ahora bien, en la accion no se establecio un mantenimieto ligado al contrato nombrado, no se observa avance en las acciones de mantenimiento de la UPI  la vega."/>
    <s v="Carlos Andrés Guerra "/>
    <n v="0"/>
    <s v="VENCID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
    <n v="0"/>
    <s v="VENCIDO"/>
    <m/>
    <s v="ABIERTO"/>
    <d v="2022-09-19T00:00:00"/>
    <s v="PRIMER SEGUIMIENTO 2021: El contrato de consultoría se encuentra vigente y en ejecución, con fecha de terminación contractual del 31/07/2021._x000a_Se aporta el ultimo documento de solicitud de prorroga y de su legalización en SECOP_x000a_Una vez finalice el contrato de consultoría, la Alta Dirección y el equipo de mantenimiento de Bienes definirán las acciones de intervención pertinentes. _x000a_No obstante, durante el primer semestre del año 2020, se realizaron actividades de mantenimiento, con el fin de garantizar condiciones adecuadas para la prestación del servicio.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e v="#REF!"/>
    <e v="#REF!"/>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2"/>
    <s v="Mantenimiento de bienes"/>
    <s v="Subdirección técnica administrativa y financiera"/>
    <s v="STAF"/>
    <m/>
    <x v="0"/>
    <x v="0"/>
    <s v="STMEO"/>
    <m/>
    <s v="Prestacion de los servicios sociales en el marco del modleo pedagogico institucional"/>
    <s v="Subdireccion poblacional"/>
    <s v="SP"/>
    <s v="Gerencia operativa"/>
    <s v="GO"/>
    <s v="Infraestructura"/>
    <s v="Mantenimiento de sedes y UPIS"/>
    <s v="Yuli Cristel Peña"/>
    <x v="2"/>
    <x v="21"/>
    <s v="No aplica"/>
    <x v="7"/>
    <n v="2019"/>
    <s v="2019H10"/>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m/>
    <x v="0"/>
    <s v="SI"/>
    <e v="#REF!"/>
    <s v="No se presenta seguimiento  "/>
    <d v="2021-06-28T00:00:00"/>
    <s v="SI"/>
    <s v="Presentar seguimiento al plan de mejoramiento"/>
    <n v="0"/>
    <s v="SIN AVANCE"/>
    <n v="-316"/>
    <s v="VENCIDO"/>
    <s v="SIN DILIGENCIAR"/>
    <s v="SIN DILIGENCIAR"/>
    <s v="SIN DILIGENCIAR"/>
    <n v="0"/>
    <n v="0"/>
    <s v="INCUMPLIDA"/>
    <s v="NO APLICA"/>
    <s v="ABIERTA"/>
    <s v="&quot;Se Evidencia que la actividad se encuentra vencida_x000a__x000a_Se revisan los soportes de adjuntos y se evidencia correo enviado desde la STAF solicitando información sobre el hallazgo a la Subdireeción de Métodos _x000a__x000a_La actividad aun se encuentra en ejecución.&quot;"/>
    <d v="2022-02-28T00:00:00"/>
    <s v="No"/>
    <s v="Realizar diagnóstico de necesidades de pupitres para los salones"/>
    <n v="0"/>
    <s v="SIN AVANCE"/>
    <n v="-44620"/>
    <s v="VENCIDO"/>
    <d v="2022-03-18T00:00:00"/>
    <s v="Este accion no presenta avances"/>
    <s v="Carlos Andrés Guerra "/>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576"/>
    <s v="VENCIDO"/>
    <d v="2022-06-22T00:00:00"/>
    <s v="Conforme a la evidencia aportada, la cual no se encuentra almacenada en una carpeta con código PMPB 2019-0014 toda vez que la capeta NO se encuentra, se encontró una carpeta llamada acciones personería. _x000a__x000a_Ahora bien, para los radicados informados por el área auditada, se indica que, luego de revisar los radicados se observa que no tiene relación con el presente hallazgo, razón por la cual, no es posible cerrar la acción._x000a_"/>
    <s v="Carlos Andrés Guerra "/>
    <n v="0"/>
    <s v="VENCIDO"/>
    <m/>
    <s v="ABIERTO"/>
    <d v="2022-09-19T00:00:00"/>
    <s v="Seguimiento anterior:_x000a__x000a_Se presentó solicitud de reformulación de acción , a través de radicado Número 2022IE5305, se adjunta radicado.  "/>
    <m/>
    <s v="Realizar diagnóstico de necesidades de pupitres para los salones"/>
    <n v="0"/>
    <s v="SIN AVANCE"/>
    <e v="#REF!"/>
    <e v="#REF!"/>
    <x v="1"/>
    <s v="sin avance luego de solicitar reformulación de la acción."/>
    <s v="Navis Alberto Florez Leon"/>
    <m/>
    <x v="1"/>
    <m/>
  </r>
  <r>
    <n v="23"/>
    <s v="Mantenimiento de bienes"/>
    <s v="Subdirección técnica administrativa y financiera"/>
    <s v="STAF"/>
    <m/>
    <x v="4"/>
    <x v="1"/>
    <s v="STAF"/>
    <s v="Infraestructura"/>
    <s v="Gestion de adecuacion y mantenimiento de bienes"/>
    <s v="Secretaria General"/>
    <s v="SG"/>
    <s v="Gerencia Recursos Fisicos"/>
    <s v="GRF"/>
    <s v="Infraestructura"/>
    <s v="Concepto técnico de bomberos"/>
    <s v="Ingrid Carolina Ardila Muñoz"/>
    <x v="2"/>
    <x v="22"/>
    <s v="No aplica"/>
    <x v="7"/>
    <n v="2019"/>
    <s v="2019H11"/>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m/>
    <x v="0"/>
    <s v="SI"/>
    <e v="#REF!"/>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s v="VENCIDO"/>
    <s v="SIN DILIGENCIAR"/>
    <s v="SIN DILIGENCIAR"/>
    <s v="SIN DILIGENCIAR"/>
    <n v="0"/>
    <n v="0"/>
    <s v="INCUMPLIDA"/>
    <s v="NO APLICA"/>
    <s v="ABIERTA"/>
    <s v="&quot;Se Evidencia que la actividad se encuentra vencida_x000a__x000a_Al verificar soportes adjuntos se evidencia 23 diagnosticos de accesibilidad 2021, la cual sirve como herramienta de valoración del estado actual de las unidades del IDIPRON_x000a__x000a__x000a_La actividad aun se encuentra en ejecución.&quot;"/>
    <d v="2022-02-28T00:00:00"/>
    <s v="No"/>
    <s v="Consulta de requerimientos y concepto tecnico por parte de Bomberos"/>
    <n v="0.4"/>
    <s v="AVANCE PARCIAL"/>
    <n v="-44619.6"/>
    <s v="VENCIDO"/>
    <d v="2022-03-18T00:00:00"/>
    <s v="En la evidencia aportada no se observa concepto por parte de bomberos para las unidades"/>
    <s v="Carlos Andrés Guerra "/>
    <n v="0"/>
    <s v="VENCIDO"/>
    <s v="NO APLICA"/>
    <s v="ABIERTO"/>
    <s v="Se Evidencia que la actividad se encuentra vencida_x000a__x000a_No se evidencia concepto técnico favorable del cuerpo de Bomberos, con el fin de darles cumplimiento a al actividad propuesta para el cierre del hallazgo."/>
    <d v="2022-05-31T00:00:00"/>
    <s v="Pendiente,  concepto tecnico favorable del cuerpo de Bomberos."/>
    <n v="0"/>
    <s v="SIN AVANCE"/>
    <n v="-576"/>
    <s v="VENCIDO"/>
    <d v="2022-06-22T00:00:00"/>
    <s v="En la evidencia aportada no se observa concepto por parte de bomberos para las unidades, no observa avance alguno en el cumplimiento de la acción formulada. Acción vencida."/>
    <s v="Carlos Andrés Guerra "/>
    <n v="0"/>
    <s v="VENCIDO"/>
    <m/>
    <s v="ABIERTO"/>
    <d v="2022-09-19T00:00:00"/>
    <s v="PRIMER SEGUIMIENTO 2021: _x000a_Se realizaron los diagnósticos de las condiciones de accesibilidad de cada uno de los predios, con el fin de conocer el estado actual de cada una de las unidades, para posteriormente solicitar las visitas del cuerpo de Bomberos que se encuentren viables . _x000a_Se revisaran los requerimientos del cuerpo de Bomberos inicialmente para los predios que cuentan con licencia de construcción._x000a_Estado: La actividad continúa en ejecución _x000a_SEGUNDO SEGUIMIENTO 2021:_x000a_De acuerdo con los diagnósticos realizados en la vigencia 2021, se tomará en cuenta la información para determinar las acciones a las que haya lugar con el cuerpo de bomberos. _x000a_PRIMER SEGUIMIENTO 2022: _x000a_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_x000a_Estado: La actividad continúa en ejecución _x000a_SEGUNDO SEGUIMIENTO 2022:_x000a_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_x000a_Estado: La actividad continúa en ejecución "/>
    <s v="PRIMER SEGUIMIENTO 2021: _x000a_Se adjuntan 23 diagnósticos de accesibilidad 2021, realizados por el Área de Mantenimiento, como herramienta de valoración del estado actual de las unidades del IDIPRON, previa a consulta de requerimientos de Bomberos._x000a_PRIMER SEGUIMIENTO 2022: _x000a_Se adjuntan 23 diagnósticos de accesibilidad realizados por el Área de Mantenimiento, como herramienta de valoración del estado actual de las unidades del IDIPRON, previa a consulta de requerimientos de Bomberos._x000a__x000a_SEGUNDO SEGUIMIENTO 2022:_x000a_1.PDF de correo electrónico con solicitud del 06 de julio de 2022._x000a__x000a_2. PDF con respuesta por parte de la Dirección de Bomberos de Bogotá del día 18 de julio de 2022"/>
    <s v="Seguir las indicaciones de Bomberos Bogotá  por para radicar las solicitudes de concepto técnico favorable para cada una de las Unidades de Protección Integral  del IDIPRON "/>
    <n v="0.1"/>
    <s v="AVANCE MINIMO"/>
    <e v="#REF!"/>
    <e v="#REF!"/>
    <x v="2"/>
    <s v="Acción vencida desde el 01/11/2020._x000a_Se evidenció correo electrónico de fecha 06/07/2022, mediante la cual el instituto solicita a la UAE Cuerpo Oficial Bomberos de Bogotá: &quot;Información respecto a ladocumentación necesaria para iniciar el trámite de peción de concepto técnico por parte del CuerpoOficial de BomberosBogotá mediantevisitao inspección técnica ocular. Adicional a ello, agradezco secomparta información de los costos que implican dicho trámite, teniendo en cuenta que las Unidades oSedes enen caracteríscas específicas (tamaño, ubicación, espacios, uso) que los hacen particulares&quot;. _x000a_Así mismo, se evidenció correo electrónico de fecha 18/07/2022, mediante el cual la UAE Cuerpo Oficial Bomberos de Bogotá da respuesta a la solciitud, indicando el trámite a realizar._x000a__x000a__x000a_"/>
    <s v="Paula Rocío Luengas León"/>
    <m/>
    <x v="1"/>
    <m/>
  </r>
  <r>
    <n v="24"/>
    <s v="Mantenimiento de bienes"/>
    <s v="Subdirección técnica administrativa y financiera"/>
    <s v="STAF"/>
    <m/>
    <x v="4"/>
    <x v="1"/>
    <s v="STAF"/>
    <s v="Infraestructura"/>
    <s v="Gestion de adecuacion y mantenimiento de bienes"/>
    <s v="Secretaria General"/>
    <s v="SG"/>
    <s v="Gerencia Recursos Fisicos"/>
    <s v="GRF"/>
    <s v="Infraestructura"/>
    <s v="Licencias de construcción"/>
    <s v="Ingrid Carolina Ardila Muñoz"/>
    <x v="2"/>
    <x v="23"/>
    <s v="No aplica"/>
    <x v="7"/>
    <n v="2019"/>
    <s v="2019H1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x v="0"/>
    <s v="SI"/>
    <e v="#REF!"/>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s v="VENCIDO"/>
    <s v="SIN DILIGENCIAR"/>
    <s v="SIN DILIGENCIAR"/>
    <s v="SIN DILIGENCIAR"/>
    <n v="0"/>
    <n v="0"/>
    <s v="INCUMPLIDA"/>
    <s v="NO APLICA"/>
    <s v="ABIERTA"/>
    <s v="&quot;Se Evidencia que la actividad se encuentra vencida._x000a__x000a_Al verificar el proceso no adjunta información de avance.&quot;"/>
    <d v="2022-02-28T00:00:00"/>
    <s v="No"/>
    <s v="A la espera del resultado de la consultoria para la obtención de las licencias de las Upis de Perdomo, Oasis, San Francisco, la 27."/>
    <n v="0.2"/>
    <s v="AVANCE MINIMO"/>
    <n v="-44619.8"/>
    <s v="VENCIDO"/>
    <d v="2022-03-18T00:00:00"/>
    <s v="En las evidencias solo se observa 5 licencias de construcción, es importante dar urgente solución a las licencias que faltan -acción vencida"/>
    <s v="Carlos Andrés Guerra "/>
    <n v="0"/>
    <s v="VENCIDO"/>
    <s v="NO APLICA"/>
    <s v="ABIERTO"/>
    <s v="Se Evidencia que la actividad se encuentra vencida_x000a__x000a_Se evidencia acta de reunión del proceso verificando licencias de contrucción a la fehca no se a establecido con la Alta Direccion, las unidades con las cuales se continuara con el proceso de obtencion de licencia."/>
    <d v="2022-05-31T00:00:00"/>
    <s v="Establecer con la Alta Direccion, las unidades con las cuales se continuara con el proceso de obtencion de licencia."/>
    <n v="0"/>
    <s v="SIN AVANCE"/>
    <n v="-576"/>
    <s v="VENCIDO"/>
    <d v="2022-06-22T00:00:00"/>
    <s v="En la evidencia aportada no se observa avance alguno en el cumplimiento de la acción formulada. Acción vencida."/>
    <s v="Carlos Andrés Guerra"/>
    <n v="0"/>
    <s v="VENCIDO"/>
    <m/>
    <s v="ABIERTO"/>
    <d v="2022-09-19T00:00:00"/>
    <s v="PRIMER SEGUIMIENTO 2021: _x000a_Actualmente se esta adelantando la consultoría para la obtención de licencias de: Perdomo, Oasis, y San Francisco. También UPI La 27. _x000a_Estado: La actividad continúa en ejecución _x000a_SEGUNDO SEGUIMIENTO 2021: Se realizará la consulta con la Dirección del IDIPRON para abordar el tema de las licencias de las Unidades. _x000a_PRIMER SEGUIMIENTO 2022: 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_x000a_Estado: La actividad continúa en ejecución _x000a__x000a_SEGUNDO SEGUIMIENTO 2022:_x000a_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_x000a_Estado: La actividad continúa en ejecución "/>
    <s v="PRIMER SEGUIMIENTO 2021: _x000a_Se adjuntan las licencias de las Unidades del IDIPRON:_x000a_UPI Bosa, UPI Conservatorio Javier de Nicoló (La Favorita), UPI Santa Lucia, UPI Oasis, UPI Perdomo_x000a__x000a_PRIMER SEGUIMIENTO 2022: _x000a_Acta de reunión _x000a__x000a_SEGUNDO SEGUIMIENTO 2022:_x000a_Acta de comité de la STAF"/>
    <s v="Desarrollar las actividades necesarias para obtener las licencias de construcción de las UPI _x000a_San Francisco, La vega, Oasis, Perdomo y Bosa las cuales fueron priorizadas en comité  de la STAF"/>
    <n v="0.1"/>
    <s v="AVANCE MINIMO"/>
    <e v="#REF!"/>
    <e v="#REF!"/>
    <x v="2"/>
    <s v="Acción vencida desde el 01/11/2020._x000a_Se evidenció acta de reunión convocada por la STAF, de fecha 08/06/2022, en la que se concluyó: &quot;(...)Desde  el  Área de  Mantenimiento  de  Bienes,  se  solicita  la  autorización  para  adelantar  las  gestiones necesarias, para conseguir las licencias de construcción para los predios del IIDPRON que no cuentan con dicho  trámite.  Para  tal  fin  de  priorizan  las  siguientes  unidades  con  el  fin  de  gestionar  el  PRM  como  primer paso para obtener la licencia de construcción:San Francisco, La vega, Oasis, Perdomo y Bosa”."/>
    <s v="Paula Rocío Luengas León"/>
    <m/>
    <x v="1"/>
    <m/>
  </r>
  <r>
    <n v="25"/>
    <s v="Mantenimiento de bienes"/>
    <s v="Subdirección técnica administrativa y financiera"/>
    <s v="STAF"/>
    <m/>
    <x v="4"/>
    <x v="1"/>
    <s v="STAF"/>
    <s v="Infraestructura"/>
    <s v="Gestion de adecuacion y mantenimiento de bienes"/>
    <s v="Secretaria General"/>
    <s v="SG"/>
    <s v="Gerencia Recursos Fisicos"/>
    <s v="GRF"/>
    <s v="Infraestructura"/>
    <s v="Mantenimiento de sedes y UPIS"/>
    <s v="Ingrid Carolina Ardila Muñoz"/>
    <x v="2"/>
    <x v="24"/>
    <s v="No aplica"/>
    <x v="7"/>
    <n v="2019"/>
    <s v="2019H13"/>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e v="#REF!"/>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n v="0"/>
    <s v="VENCIDO"/>
    <m/>
    <s v="ABIERTO"/>
    <d v="2022-09-19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_x000a_Estado: La actividad continúa en ejecución"/>
    <s v="PRIMER SEGUIMIENTO 2021: _x000a_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e v="#REF!"/>
    <e v="#REF!"/>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6"/>
    <s v="Modelo Pedagogico"/>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Controles relacionados con los alimentos"/>
    <s v="Yuli Cristel Peña"/>
    <x v="2"/>
    <x v="25"/>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_x000a_Frente a la segunda acción se observaron 10 seguimientos frente al diligenciamiento oportuno del Kardex en los Servicios de alimentación de las Unidades de Protección Integral."/>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27"/>
    <s v="Modelo Pedagogico"/>
    <s v="Subdirección técnica de métodos educativos y operativa"/>
    <s v="STMEO"/>
    <m/>
    <x v="0"/>
    <x v="0"/>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2"/>
    <x v="26"/>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para esta acción no se aportó evidencia."/>
    <s v="Sulma Esperanza Avendaño Muñoz"/>
    <n v="0"/>
    <s v="ABIERT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quot; Diligenciar en el formato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 Dando así cumplimiento al 100% de la acción."/>
    <s v="Se aportá procedimiento   RECEPCIÓN ALMACENAMIENTO, PREPARACIÓN Y DISTRIBUCIÓN DE ALIMENTOS EN LAS UPIS, CODIGO M-MSD-PR-004, ver pagina 3, actividad 9, la cual establece :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
    <s v="Ninguna"/>
    <n v="1"/>
    <s v="CUMPLIMIENTO TOTAL"/>
    <e v="#REF!"/>
    <e v="#REF!"/>
    <x v="1"/>
    <s v="De las evidencias cargadas por el proceso solo se observa que se comparte el formato para recepción, almacenamiento, preparación y distribución de alimentos en la UPI formato M-MSD- PR-04 V.5 10/11/2021, no estan cargados los formatos A-GLO-FT-005 para efectos de determinar cumplimiento de la acción en lo que respecta a la modificación del procedimiento en relación con la recepción, almacenamiento y demás apsctos de los alimentos. Se observa cumplimiento parcial. "/>
    <s v="Navis Alberto Florez Leon"/>
    <m/>
    <x v="1"/>
    <m/>
  </r>
  <r>
    <n v="28"/>
    <s v="Modelo Pedagogico"/>
    <s v="Subdirección técnica de métodos educativos y operativa"/>
    <s v="STMEO"/>
    <m/>
    <x v="0"/>
    <x v="0"/>
    <s v="STMEO"/>
    <s v="Area Infraestructura"/>
    <s v="Prestacion de los servicios sociales en el marco del modleo pedagogico institucional"/>
    <s v="Subdireccion poblacional"/>
    <s v="SP"/>
    <s v="Gerencia operativa"/>
    <s v="GO"/>
    <s v="Modelo pedagogico"/>
    <s v="Controles relacionados con los alimentos"/>
    <s v="Yuli Cristel Peña"/>
    <x v="2"/>
    <x v="27"/>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se pudo validar las certificaciones de calibración de las basculas y grameras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29"/>
    <s v="Modelo Pedagogico"/>
    <s v="Subdirección técnica de métodos educativos y operativa"/>
    <s v="STMEO"/>
    <m/>
    <x v="0"/>
    <x v="0"/>
    <s v="STMEO"/>
    <s v="Calidad alimentaria "/>
    <s v="Diseño y adopcion de lineamientos para la prestacion de los servicios en el marco del modelo pedagogico institucional"/>
    <s v="Subdireccion de lineamientos y politicas"/>
    <s v="SLP"/>
    <s v="Gerencia de capacidades y derechos"/>
    <s v="GCD"/>
    <s v="Modelo pedagogico"/>
    <s v="minuta patron"/>
    <s v="Yuli Cristel Peña"/>
    <x v="2"/>
    <x v="28"/>
    <s v="No aplica"/>
    <x v="8"/>
    <n v="2019"/>
    <s v="2019H15"/>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1T00:00:00"/>
    <s v="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
    <s v="Sulma Esperanza Avendaño Muñoz"/>
    <n v="0.75"/>
    <s v="ABIERT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_x000a__x000a_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
    <s v="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_x000a__x000a_-Memorando recibido a la Mano de la UPI Normandía del 24-4-2020_x000a_-Memorando recibido a la Mano de la UPI Bosa  del 24-4-2020_x000a_-Memorando recibido a la Mano de la UPI Florida  del 28-4-2020_x000a_-Memorando recibido a la Mano de la UPI San francisco  del 28-4-2020_x000a_-Memorando recibido a la Mano de la UPI Rioja  del 30-4-2020_x000a_-Memorando recibido a la Mano de la UPI Arcadia   del 27-4-2020_x000a_-Memorando recibido a la Mano de la UPI Oasis  del 27-4-2020_x000a_- Memorando recibido a la Mano de la UPI Liberia  del 29-4-2020_x000a__x000a_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
    <s v="Realizar en forma mensual  seguimiento por parte de Nutrición   al diligenciamiento oportuno del formato NOVEDADES AL CICLO DE MENUS M-MSD-FT-020."/>
    <n v="0.75"/>
    <s v="AVANCE SIGNIFICATIVO"/>
    <e v="#REF!"/>
    <e v="#REF!"/>
    <x v="1"/>
    <s v="Las evidencias informan un cumplimiento parcial de la acción. se detalla seguimiento nutricional solo hasta julio de 2022.  "/>
    <s v="Navis Alberto Florez Leon"/>
    <m/>
    <x v="1"/>
    <m/>
  </r>
  <r>
    <n v="30"/>
    <s v="Modelo Pedagogico"/>
    <s v="Subdirección técnica de métodos educativos y operativa"/>
    <s v="STMEO"/>
    <m/>
    <x v="0"/>
    <x v="0"/>
    <s v="STMEO"/>
    <s v="Calidad alimentaria "/>
    <s v="Prestacion de los servicios sociales en el marco del modleo pedagogico institucional"/>
    <s v="Subdireccion poblacional"/>
    <s v="SP"/>
    <s v="Gerencia operativa"/>
    <s v="GO"/>
    <s v="Modelo pedagogico"/>
    <s v="minuta patron"/>
    <s v="Yuli Cristel Peña"/>
    <x v="2"/>
    <x v="29"/>
    <s v="No aplica"/>
    <x v="8"/>
    <n v="2019"/>
    <s v="2019H16"/>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1T00:00:00"/>
    <s v="Teniendo en cuenta los Radicados 2019IE6222,2019IE7874,2019IE10233 y 2019IE11233 enunciados por el proceso, y acuerdo a los soportes analizados se pudo evidenciar cuatro capacitaciones en las unidades Eden, Oasis, Santa Lucia y La Florida."/>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1"/>
    <s v="Modelo Pedagogico"/>
    <s v="Subdirección técnica de métodos educativos y operativa"/>
    <s v="STMEO"/>
    <m/>
    <x v="0"/>
    <x v="0"/>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2"/>
    <x v="30"/>
    <s v="No aplica"/>
    <x v="8"/>
    <n v="2019"/>
    <s v="2019H17"/>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d v="2022-07-01T00:00:00"/>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se observó como evidencia la creación de lineamientos para consumo de alimentos en la unidades del Instituto."/>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2"/>
    <s v="Modelo Pedagogico"/>
    <s v="Subdirección técnica de métodos educativos y operativa"/>
    <s v="STMEO"/>
    <m/>
    <x v="0"/>
    <x v="0"/>
    <s v="STMEO"/>
    <m/>
    <s v="Prestacion de los servicios sociales en el marco del modleo pedagogico institucional"/>
    <s v="Subdireccion poblacional"/>
    <s v="SP"/>
    <s v="Gerencia operativa"/>
    <s v="GO"/>
    <s v="Infraestructura"/>
    <s v="Concepto técnico de bomberos"/>
    <s v="Yuli Cristel Peña"/>
    <x v="2"/>
    <x v="31"/>
    <s v="No aplica"/>
    <x v="8"/>
    <n v="2019"/>
    <s v="2019H18"/>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m/>
    <x v="0"/>
    <s v="SI"/>
    <e v="#REF!"/>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desde el área de salud, se realizaron las inscripciones de  los servicios de cocina de las UPI  Florida, Edén, San Francisco, y Arcadia ante las Secretarías de Salud de Bogotá, Cundinamarca y  Tolima conforme la ubicación de cada UPI. Dando así cumplimiento al 100% de avance en la acción planteada . "/>
    <s v="Se aporta evidencia de radicados de solicitud de inscripciones de  los servicios de cocina , para las Unidades de UPI  Florida, Edén, San Francisco, y Arcadia como se detalla a continuación._x000a_-Radicado del 14 de Junio al Hospital Nuestra Señora de las mercedes ESE, solicitando  visita de Inspección Vigilancia y Control sanitario para la UPI Arcadia._x000a_-Radicado del 11 de Julio al Hospital Luis Pasteur  ESE-Melgar , solicitando  visita de Inspección Vigilancia y Control sanitario para la UPI Eden ._x000a_-Formulario de inscripción sanitaria   radicado del 20 de febrero de 2020, solicitando  visita de Inspección Vigilancia y Control sanitario para la UPI San Francisco._x000a_-Correo de radicación de  la Secretaría de Salud de Bogotá, del 12 de noviembre de 2019, notificando solicitud de inscripción para la UPI Florida. "/>
    <s v="Ninguna"/>
    <n v="1"/>
    <s v="CUMPLIMIENTO TOTAL"/>
    <e v="#REF!"/>
    <e v="#REF!"/>
    <x v="1"/>
    <s v="FLORIDA, EDEN, ARCADIA Y San Francisco, se observa que se solicitaron ante los servicios de salud correspondientes lo permisos requeridos para funcionamiento."/>
    <s v="Navis Alberto Florez Leon"/>
    <n v="1"/>
    <x v="0"/>
    <m/>
  </r>
  <r>
    <n v="33"/>
    <s v="Gestion Contractual"/>
    <s v="Oficina asesora juridica"/>
    <s v="OAJ"/>
    <m/>
    <x v="5"/>
    <x v="3"/>
    <s v="OAJ"/>
    <s v="Contratación y Adquisiciones"/>
    <s v="Gestión contractual"/>
    <s v="Secretaria General"/>
    <s v="SG"/>
    <s v="Gerencia contratacion"/>
    <s v="GCO"/>
    <s v="Capacitaciones"/>
    <s v="Contratacion"/>
    <s v="Catalina Cárdenas Martínez "/>
    <x v="3"/>
    <x v="32"/>
    <s v="No aplica"/>
    <x v="9"/>
    <n v="2019"/>
    <s v="2019H20"/>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VALUE!"/>
    <d v="2022-06-22T00:00:00"/>
    <s v="De las evidencias no se observa cumplimiento de acción, se anex capacitación en archivistiva y conservación documental y la acción se refiere a procedmiento de cada modalidad de contratación"/>
    <s v="Navis Alberto Florez Leon"/>
    <n v="0"/>
    <s v="ABIERTO"/>
    <m/>
    <s v="ABIERTO"/>
    <d v="2022-09-23T00:00:00"/>
    <s v="El proceso no reporta avance "/>
    <s v="El proceso no reporta avance "/>
    <s v="El proceso no reporta avance "/>
    <n v="0"/>
    <s v="SIN AVANCE"/>
    <e v="#VALUE!"/>
    <e v="#REF!"/>
    <x v="3"/>
    <m/>
    <m/>
    <m/>
    <x v="1"/>
    <m/>
  </r>
  <r>
    <n v="34"/>
    <s v="Gestion Contractual"/>
    <s v="Oficina asesora juridica"/>
    <s v="OAJ"/>
    <m/>
    <x v="5"/>
    <x v="3"/>
    <s v="OAJ"/>
    <s v="Contratación y Adquisiciones"/>
    <s v="Gestión contractual"/>
    <s v="Secretaria General"/>
    <s v="SG"/>
    <s v="Gerencia contratacion"/>
    <s v="GCO"/>
    <s v="Contratacion"/>
    <s v="Supervisión e interventoría"/>
    <s v="Catalina Cárdenas Martínez "/>
    <x v="3"/>
    <x v="33"/>
    <s v="No aplica"/>
    <x v="9"/>
    <n v="2019"/>
    <s v="2019H21"/>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m/>
    <x v="1"/>
    <s v="NO"/>
    <e v="#REF!"/>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5"/>
    <s v="AVANCE PARCIAL"/>
    <e v="#VALUE!"/>
    <e v="#VALUE!"/>
    <d v="2022-06-22T00:00:00"/>
    <s v="De las evidencias se observa realización de capacitaciónempero no evidencias de envio a veeduria Distrital. "/>
    <s v="Navis Alberto Florez Leon"/>
    <n v="0.5"/>
    <s v="ABIERTO"/>
    <m/>
    <s v="ABIERTO"/>
    <d v="2022-09-23T00:00:00"/>
    <s v="El proceso no reporta avance "/>
    <s v="El proceso no reporta avance "/>
    <s v="El proceso no reporta avance "/>
    <n v="0.5"/>
    <s v="AVANCE PARCIAL"/>
    <e v="#VALUE!"/>
    <e v="#REF!"/>
    <x v="3"/>
    <m/>
    <m/>
    <m/>
    <x v="1"/>
    <m/>
  </r>
  <r>
    <n v="35"/>
    <s v="Gestion Contractual"/>
    <s v="Oficina asesora juridica"/>
    <s v="OAJ"/>
    <m/>
    <x v="5"/>
    <x v="3"/>
    <s v="OAJ"/>
    <s v="Adquisiciones"/>
    <s v="Gestión contractual"/>
    <s v="Secretaria General"/>
    <s v="SG"/>
    <s v="Gerencia contratacion"/>
    <s v="GCO"/>
    <s v="Contratacion"/>
    <s v="Irregularidades de funcionarios en la contratación"/>
    <s v="Catalina Cárdenas Martínez "/>
    <x v="3"/>
    <x v="34"/>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x v="0"/>
    <s v="NO"/>
    <e v="#REF!"/>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e v="#VALUE!"/>
    <s v="SIN DILIGENCIAR"/>
    <s v="SIN DILIGENCIAR"/>
    <s v="SIN DILIGENCIAR"/>
    <n v="0"/>
    <n v="0"/>
    <e v="#VALUE!"/>
    <s v="NO APLICA"/>
    <s v="ABIERTA"/>
    <s v="No presenta seguimiento"/>
    <d v="2022-02-28T00:00:00"/>
    <s v="SI"/>
    <s v="ejecucion de actividades definidas"/>
    <n v="0"/>
    <s v="SIN AVANCE"/>
    <n v="-44619.5"/>
    <e v="#VALUE!"/>
    <d v="2022-03-18T00:00:00"/>
    <s v="No reportan avances ni evidencias"/>
    <s v="VERONICA MUÑOZ"/>
    <n v="0"/>
    <s v="ABIERTO"/>
    <s v="NO APLICA"/>
    <s v="ABIERTO"/>
    <s v="* Revisando los soportes suministrados por el proceso, las cuales son dos actas de audiencias de estimación, tipificación y asignación de riesgos y aclaración de pliegos definitivos; con fechas del 18 de marzo y 26 de abril del 2021. "/>
    <d v="2022-05-31T00:00:00"/>
    <s v="De acuerdo con las actividades establecidas queda pendiente informar a la Veeduria Distrital las acciones tomadas en los Comités y remitir copia de las mismas."/>
    <n v="0.65"/>
    <s v="AVANCE PARCIAL"/>
    <e v="#VALUE!"/>
    <e v="#VALUE!"/>
    <d v="2022-06-22T00:00:00"/>
    <s v="Revisadas las evidencias se observa cumplimiento de la acción participación de jefes o delegados en audiencias de asignación de riesgos. empero no hay envio de informaión a veeduria Distrital.  "/>
    <s v="Navis Alberto Florez Leon"/>
    <n v="0.8"/>
    <s v="ABIERTO"/>
    <m/>
    <s v="ABIERTO"/>
    <d v="2022-09-23T00:00:00"/>
    <s v="El proceso no reporta avance "/>
    <s v="El proceso no reporta avance "/>
    <s v="El proceso no reporta avance "/>
    <n v="0.8"/>
    <s v="AVANCE SIGNIFICATIVO"/>
    <e v="#VALUE!"/>
    <e v="#REF!"/>
    <x v="1"/>
    <s v="No hay avances, evidencias no detallan cumplimiento de la acción"/>
    <s v="Navis Alberto Florez Leon"/>
    <m/>
    <x v="2"/>
    <m/>
  </r>
  <r>
    <n v="36"/>
    <s v="Gestion Contractual"/>
    <s v="Oficina asesora juridica"/>
    <s v="OAJ"/>
    <m/>
    <x v="5"/>
    <x v="3"/>
    <s v="OAJ"/>
    <s v="Adquisiciones y Contratación"/>
    <s v="Gestión contractual"/>
    <s v="Secretaria General"/>
    <s v="SG"/>
    <s v="Gerencia contratacion"/>
    <s v="GCO"/>
    <s v="Contratacion"/>
    <s v="Irregularidades de funcionarios en la contratación"/>
    <s v="Catalina Cárdenas Martínez "/>
    <x v="3"/>
    <x v="35"/>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x v="0"/>
    <s v="NO"/>
    <e v="#REF!"/>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e v="#VALUE!"/>
    <s v="SIN DILIGENCIAR"/>
    <s v="SIN DILIGENCIAR"/>
    <s v="SIN DILIGENCIAR"/>
    <n v="0"/>
    <n v="0"/>
    <e v="#VALUE!"/>
    <s v="NO APLICA"/>
    <s v="ABIERTA"/>
    <s v="No presenta seguimiento"/>
    <d v="2022-02-28T00:00:00"/>
    <s v="SI"/>
    <s v="ejecucion de actividades definidas"/>
    <n v="0"/>
    <s v="SIN AVANCE"/>
    <n v="-44619.75"/>
    <e v="#VALUE!"/>
    <d v="2022-03-18T00:00:00"/>
    <s v="No reportan avances ni evidencias"/>
    <s v="VERONICA MUÑOZ"/>
    <n v="0"/>
    <s v="ABIERTO"/>
    <s v="NO APLICA"/>
    <s v="ABIERTO"/>
    <s v="*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VALUE!"/>
    <d v="2022-06-22T00:00:00"/>
    <s v="De las evidencias se observa cumplimiento parcial en la acción por parte del procedimiento, dado que se realizan capacitaciones empero no hay envio de evidencias a veeduria distrital. se capacita en procedimientos respecto de modalidades de contratación estatal. "/>
    <s v="Navis Alberto Florez Leon"/>
    <n v="0.8"/>
    <s v="ABIERTO"/>
    <m/>
    <s v="ABIERTO"/>
    <d v="2022-09-23T00:00:00"/>
    <s v="El proceso no reporta avance "/>
    <s v="El proceso no reporta avance "/>
    <s v="El proceso no reporta avance "/>
    <n v="0.8"/>
    <s v="AVANCE SIGNIFICATIVO"/>
    <e v="#VALUE!"/>
    <e v="#REF!"/>
    <x v="1"/>
    <s v="No hay avances, evidencias no detallan cumplimiento de la acción"/>
    <s v="Navis Alberto Florez Leon"/>
    <m/>
    <x v="2"/>
    <m/>
  </r>
  <r>
    <n v="37"/>
    <s v="Gestion Contractual"/>
    <s v="Oficina asesora juridica"/>
    <s v="OAJ"/>
    <m/>
    <x v="5"/>
    <x v="3"/>
    <s v="OAJ"/>
    <s v="Adquisiciones y Contratación"/>
    <s v="Gestión contractual"/>
    <s v="Secretaria General"/>
    <s v="SG"/>
    <s v="Gerencia contratacion"/>
    <s v="GCO"/>
    <s v="Contratacion"/>
    <s v="Irregularidades de funcionarios en la contratación"/>
    <s v="Catalina Cárdenas Martínez "/>
    <x v="3"/>
    <x v="36"/>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x v="0"/>
    <s v="NO"/>
    <e v="#REF!"/>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e v="#VALUE!"/>
    <s v="SIN DILIGENCIAR"/>
    <s v="SIN DILIGENCIAR"/>
    <s v="SIN DILIGENCIAR"/>
    <n v="0"/>
    <n v="0"/>
    <e v="#VALUE!"/>
    <s v="NO APLICA"/>
    <s v="ABIERTA"/>
    <s v="No presenta seguimiento"/>
    <d v="2022-02-28T00:00:00"/>
    <s v="SI"/>
    <s v="ejecucion de actividades definidas"/>
    <n v="0"/>
    <s v="SIN AVANCE"/>
    <n v="-44619.4"/>
    <e v="#VALUE!"/>
    <d v="2022-03-18T00:00:00"/>
    <s v="No reportan avances ni evidencias"/>
    <s v="VERONICA MUÑOZ"/>
    <n v="0"/>
    <s v="ABIERTO"/>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6"/>
    <s v="AVANCE PARCIAL"/>
    <e v="#VALUE!"/>
    <e v="#VALUE!"/>
    <d v="2022-06-22T00:00:00"/>
    <s v="De las evidencias se observa que la acción se adelantó. se realizaron capacitaciones empero no se envia información a veeduria Distrital. capacitación en archivo documental. "/>
    <s v="Navis Alberto Florez Leon"/>
    <n v="0.7"/>
    <s v="ABIERTO"/>
    <m/>
    <s v="ABIERTO"/>
    <d v="2022-09-23T00:00:00"/>
    <s v="El proceso no reporta avance "/>
    <s v="El proceso no reporta avance "/>
    <s v="El proceso no reporta avance "/>
    <n v="0.7"/>
    <s v="AVANCE SIGNIFICATIVO"/>
    <e v="#VALUE!"/>
    <e v="#REF!"/>
    <x v="1"/>
    <s v="Revisadas la evidecias se observa la realización de la capacitación documental pero no se observa que se haya comunicado del avance a la Veeduria Distrital"/>
    <s v="Navis Alberto Florez Leon"/>
    <m/>
    <x v="2"/>
    <m/>
  </r>
  <r>
    <n v="38"/>
    <s v="Gestion Juridica"/>
    <s v="Oficina asesora juridica"/>
    <s v="OAJ"/>
    <m/>
    <x v="6"/>
    <x v="3"/>
    <s v="OAJ"/>
    <s v="Representación judicial y asuntos legales"/>
    <s v="Gestión jurídica"/>
    <s v="Oficina Juridica"/>
    <s v="OJU"/>
    <s v="No aplica"/>
    <s v="No aplica"/>
    <s v="Gestion juridica"/>
    <s v="Normograma /SIPROJ WEB/Fichas técnicas de conciliación"/>
    <s v="Willington Granados Herrera "/>
    <x v="0"/>
    <x v="37"/>
    <s v="No aplica"/>
    <x v="11"/>
    <n v="2019"/>
    <s v="2019H24"/>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d v="2022-07-01T00:00:00"/>
    <x v="0"/>
    <s v="SI"/>
    <e v="#REF!"/>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s v="VENCIDO"/>
    <d v="2021-11-20T00:00:00"/>
    <s v="Avance parcial "/>
    <s v="Verónica Muñoz"/>
    <n v="0.5"/>
    <n v="0.5"/>
    <s v="INCUMPLIDA"/>
    <s v="NO APLICA"/>
    <s v="ABIERTA"/>
    <s v="No presenta seguimiento"/>
    <d v="2022-02-28T00:00:00"/>
    <s v="SI"/>
    <s v="ejecucion de actividades definidas"/>
    <n v="0"/>
    <s v="SIN AVANCE"/>
    <n v="-44619.56"/>
    <s v="VENCIDO"/>
    <d v="2022-03-17T00:00:00"/>
    <s v="No se observar cumplimiento de la acción en lo referente a Socialización  de la política de daño antijurídico de contrato realidad a todos los supervisores de contratos de prestación de servicios en el Idipron 2 veces en el año."/>
    <s v="NAVIS ALBERTO FLOREZ LEON"/>
    <n v="0"/>
    <s v="VENCIDO"/>
    <s v="NO APLICA"/>
    <s v="ABIERTO"/>
    <s v="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_x000a__x000a_Respecto a la actividad que se esta reportando &quot;Revisión y actualización de los procedimientos de defensa jurídica.&quot; el proceso se limita a reporta  que &quot;Se adelantó la actualización de los 5 procedimientos de Defensa jurídica&quot;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_x000a__x000a_Respecto a la actividad &quot;Revisión y actualización del procedimiento de acción de tutela para acotar el tiempo de días a horas promedio 2 horas&quot; si bien se evidencia con los adjuntos que el procedimiento fue actualizado no se menciona si con estas actividades se logró el objetivo de acortar el tiempo promedio. Se sugiere al proceso detallar en el monitoreo el impacto logrado._x000a_"/>
    <d v="2022-05-31T00:00:00"/>
    <s v="Informar y evidenciar que se ajustó el procedimiento de acción de tutela y se logró acortar el tiempo ._x000a__x000a_Informar y evidenciar que se emitió memorando solicitando  a las respectivas áreas la normatividad actualizada para su publicación de manera trimestral._x000a__x000a_Informar y evidenciar que se revisaron los expedientes judiciales y se escanearon los documentos faltantes para actualizar los mismos, una vez se haga la apertura de los juzgados._x000a__x000a_Informar y evidenciar que se estableció lista de chequeo de las actuaciones de los diferentes procesos._x000a__x000a_Informar y evidenciar que se han elaborado los informes trimestrales del estado de los procesos en el Siproj._x000a__x000a_Informar y evidenciar que se elaboracó la política de prevención de daño antijurídico de contrato realidad y que fue socializada a todos los supervisores de contratos de prestación de servicios en el Idipron 2 veces en el año."/>
    <n v="0.125"/>
    <s v="AVANCE MINIMO"/>
    <n v="-325"/>
    <s v="VENCIDO"/>
    <d v="2022-06-22T00:00:00"/>
    <s v="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39"/>
    <s v="Gestion Contractual"/>
    <s v="Oficina asesora juridica"/>
    <s v="OAJ"/>
    <m/>
    <x v="5"/>
    <x v="3"/>
    <s v="OAJ"/>
    <s v="Adquisiciones y Contratación"/>
    <s v="Gestión contractual"/>
    <s v="Secretaria General"/>
    <s v="SG"/>
    <s v="Gerencia contratacion"/>
    <s v="GCO"/>
    <s v="Contratacion"/>
    <s v="Documentación contrato"/>
    <s v="Catalina Cárdenas Martínez "/>
    <x v="0"/>
    <x v="38"/>
    <s v="No aplica"/>
    <x v="12"/>
    <n v="2019"/>
    <s v="2019H25"/>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m/>
    <x v="0"/>
    <s v="SI"/>
    <e v="#REF!"/>
    <m/>
    <m/>
    <m/>
    <m/>
    <m/>
    <s v="SIN AVANCE"/>
    <n v="-97"/>
    <s v="VENCIDO"/>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s v="INCUMPLIDA"/>
    <s v="NO APLICA"/>
    <s v="ABIERTA"/>
    <s v="No presenta seguimiento"/>
    <d v="2022-02-28T00:00:00"/>
    <s v="SI"/>
    <s v="ejecucion de actividades definidas"/>
    <n v="0"/>
    <s v="SIN AVANCE"/>
    <n v="-44620"/>
    <s v="VENCIDO"/>
    <d v="2022-03-17T00:00:00"/>
    <s v="Se observó ue no existen evidenciancias que permitan identificar cumplimiento en la  Reorganización y Revisión del archivo de Gestión Contractual, al cierre de la vigencia 2021"/>
    <s v="NAVIS ALBERTO FLOREZ LEON"/>
    <n v="0"/>
    <s v="VENCIDO"/>
    <s v="NO APLICA"/>
    <s v="ABIERTO"/>
    <s v="_x000a_*A pesar de que el proceso no desribe los avances y soportes, si se adjuntan evidencias a la carpeda del Share Point, por lo cual se recomienda que se describan los soportes en este formato._x000a__x000a_* Desde el proceso se aporta el Plan Institucional de archivo 2021 - 2024, pero no evidencian el plan de reorganización y Revisión del archivo de Gestión Contractual."/>
    <d v="2022-05-31T00:00:00"/>
    <s v="* Se ebera explicar si desde plan institucional de archivo se realizara el plan de reorganización del archivo de Gestión contractual._x000a_* Se debe adjuntar los soportes de los seguimientos al plan anteriormente mencionado, el seguimiento debe ser trimestral."/>
    <n v="0"/>
    <s v="SIN AVANCE"/>
    <n v="-357"/>
    <s v="VENCIDO"/>
    <d v="2022-06-22T00:00:00"/>
    <s v="Se observa en evidencias Plan Institucional de Archivo, empero no se observa de manera concreta seguimiento del procedimiento de archivo para concretar acción por parte del procedimiento."/>
    <s v="Navis Alberto Florez Leon"/>
    <n v="0"/>
    <s v="VENCIDO"/>
    <m/>
    <s v="ABIERTO"/>
    <d v="2022-09-23T00:00:00"/>
    <s v="Se solicita que se haga el cierre de la acción toda vez que se ha adelantado el ajuste del manual de contratación incluyendo los requisitos para el primer aportar la garantía ajustada al acta de incio y en el caso de presentar prroogas o adiciones aportar la garantia contractual actualizada, lo cual subsana la situación presentada, de igual forma se crearon las listas e verificación documental las cuales fueron socializadas para mejorar la gestión del expediente contractual, lo anterior adicional a lo planteado con el area de archivo. con lo que se subsana la situación en un 100%"/>
    <s v="Se aporta listas de verifiación documental por modalidad de contratación de bienes y servicios y Manual de contratación donde se encuentran asociadas en el numeral 6.3.1 Formatos del proceso de contratación"/>
    <s v="Plan de Reorganización y Revisión del archivo de Gestión Contratcual, realizando trimestralmente reunión de seguimiento."/>
    <n v="0"/>
    <s v="SIN AVANCE"/>
    <e v="#REF!"/>
    <e v="#REF!"/>
    <x v="1"/>
    <s v="Si bien se observa que el proceso realizó ajuste del manual de contratación y se obsrrvan formatos de verificación documental, no existe evidencia de reunión de  seguimiento trimestral de conformidad con la acción a realizar, impidiendo que se pueda realizar un análisis certero frente a las mejoras adoptadas por el proceso."/>
    <s v="Navis Alberto Florez Leon"/>
    <m/>
    <x v="1"/>
    <m/>
  </r>
  <r>
    <n v="40"/>
    <s v="Comunicaciones"/>
    <s v="Oficina asesora de planeacion"/>
    <s v="OAP"/>
    <m/>
    <x v="7"/>
    <x v="2"/>
    <s v="OAP"/>
    <s v="Comunicaciones"/>
    <s v="Comunicación estrategica"/>
    <s v="Oficina asesora de comunicaciones"/>
    <s v="OAC"/>
    <s v="No aplica"/>
    <s v="No aplica"/>
    <s v="Planeacion"/>
    <s v="Herramientas de gestión (riesgos, indicadores, balance social, planes y proyectos de inversión)"/>
    <s v="Catalina Cárdenas Martínez"/>
    <x v="0"/>
    <x v="39"/>
    <s v="No aplica"/>
    <x v="13"/>
    <n v="2019"/>
    <s v="2019H26"/>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d v="2022-07-01T00:00:00"/>
    <x v="0"/>
    <s v="SI"/>
    <e v="#REF!"/>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s v="VENCIDO"/>
    <s v="SIN DILIGENCIAR"/>
    <s v="SIN DILIGENCIAR"/>
    <s v="SIN DILIGENCIAR"/>
    <n v="0"/>
    <n v="0"/>
    <s v="INCUMPLIDA"/>
    <s v="NO APLICA"/>
    <s v="ABIERTA"/>
    <s v="Se evidencia la actualización de 8 procedimientos"/>
    <d v="2022-02-23T00:00:00"/>
    <s v="No"/>
    <s v="Falta la arpobación y publicación de la caracterización."/>
    <n v="0.8"/>
    <s v="AVANCE SIGNIFICATIVO"/>
    <n v="-44619.6"/>
    <s v="VENCIDO"/>
    <d v="2022-03-14T00:00:00"/>
    <s v="Se evidencia avance, pero esta pendiente la aprobación y publicación  de la caracterización "/>
    <s v="Ingrid Acosta"/>
    <n v="0.75"/>
    <s v="VENCIDO"/>
    <s v="ABIERTO"/>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deja el % de avance del seguimiento pasado con fecha del 23/02/2022"/>
    <d v="2022-05-31T00:00:00"/>
    <s v="Adjunar la caracterización de comunicaciones actualizada en la carpe de planes de mejoramiento"/>
    <n v="0.8"/>
    <s v="AVANCE SIGNIFICATIVO"/>
    <n v="-1126"/>
    <s v="VENCIDO"/>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1"/>
    <s v="Comunicaciones"/>
    <s v="Oficina asesora de planeacion"/>
    <s v="OAP"/>
    <m/>
    <x v="7"/>
    <x v="2"/>
    <s v="OAP"/>
    <s v="Comunicaciones"/>
    <s v="Comunicación estrategica"/>
    <s v="Oficina asesora de comunicaciones"/>
    <s v="OAC"/>
    <s v="No aplica"/>
    <s v="No aplica"/>
    <s v="Autorregulación"/>
    <s v="Documentación de procedimientos y formatos"/>
    <s v="Catalina Cárdenas Martínez"/>
    <x v="0"/>
    <x v="40"/>
    <s v="No aplica"/>
    <x v="13"/>
    <n v="2019"/>
    <s v="2019H27"/>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m/>
    <x v="0"/>
    <s v="SI"/>
    <e v="#REF!"/>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s v="VENCIDO"/>
    <s v="SIN DILIGENCIAR"/>
    <s v="SIN DILIGENCIAR"/>
    <s v="SIN DILIGENCIAR"/>
    <n v="0"/>
    <n v="0"/>
    <s v="INCUMPLIDA"/>
    <s v="NO APLICA"/>
    <s v="ABIERTA"/>
    <s v="No adjuntan soportes"/>
    <d v="2022-02-23T00:00:00"/>
    <s v="No"/>
    <s v="Crear  la guía para la formulación de plan de comunicaciones."/>
    <n v="0"/>
    <s v="SIN AVANCE"/>
    <n v="-44620"/>
    <s v="VENCIDO"/>
    <d v="2022-03-14T00:00:00"/>
    <s v="No se ha dado cumplimiento de la elaboracion  de la guía para la formulación del plan de comunicaciones y de la guía de administración de la pagina web teniendo en cuenta los requerimientos del marco normativo."/>
    <s v="Ingrid Acosta"/>
    <n v="0"/>
    <s v="VENCIDO"/>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s importante que en los avances se describan los ajustes realizados al procedimiento E-COM-PR-002, en donde se apliquen los lineamientos del marco normativo"/>
    <d v="2022-05-31T00:00:00"/>
    <s v="* Adjuntar el procedimiento Publicación portales web - E-COM-PR-002 en la carpeta de evidencias del plan de mejoramiento_x000a_* Crear la Guía para la formulación del Plan de comunicaciones"/>
    <n v="0"/>
    <s v="SIN AVANCE"/>
    <n v="-1065"/>
    <s v="VENCIDO"/>
    <s v="17 de junio de 2022"/>
    <s v="Se evidencia el procedimiento publicacion portales WEB. Aprobado codigo E-COM-PR-002 del 18 de noviembre de 2021, publicado en el siguiente link: _x000a__x000a_http://intranet.idipron.gov.co/index.php#212-procedimientos _x000a__x000a_Sin emabrgo no se ha realizado la acción de crear la Guia para la formulación del Plan de comucicaciones."/>
    <s v="Ingrid Acosta"/>
    <n v="0.5"/>
    <s v="VENCIDO"/>
    <m/>
    <s v="ABIERTO"/>
    <d v="2022-09-15T00:00:00"/>
    <s v="Desde el área de comunicaciones se actualizó y publicó en la intranet, conforme a lo establecido en los lineamientos de MIPG, los documentos internos (Política de comunicaciones vigente desde el 20 de mayo de 2020 y plan estratégico de comunicaciones vigente desde el 18 de marzo del 2020) y los procedimientos asociados al proceso de comunicaciones con vigencia desde el 17 de noviembre del 2021: _x000a_ _x000a_001REALIZACIÓN DE PIEZAS DE COMUNICACIÓN_x000a_002 PUBLICACIÓN PORTALES WEB_x000a_003 ADMINISTRACIÓN DE REDES _x000a_SOCIALES_x000a_004 ELABORACIÓN COMUNICADOS DE _x000a_PRENSA_x000a_005 CUBRIMIENTO DE EVENTOS_x000a__x000a_De otra parte, se actualizó la caracterización de la dependencia que registra una fecha de aprobación del 3 de diciembre de 2021.  Formato E-COM-CP-001 versión 5 con vigencia desde el 29 de abril de 2022. El documento da cuenta de las principales actividades y productos de comunicaciones. _x000a__x000a_Así mismo, se adelantó la actualización del Manual Operativo de Comunicaciones E-COM-MA-001 donde se presentan todos los lineamientos de comunicación interna y externa de la entidad. La versión 2 de este manual quedó vigente desde el 2 de agosto de 2022._x000a__x000a_Desde el Área de comunicaciones se proyecta en octubre 2022 la guía para la elaboración y formulación del plan de comunicaciones como un manual que entrega los detalles a tener en cuenta para este documento estratégico del proceso de comunicaciones en la entidad. El documento se encuentra en etapa de revisión y aprobación para ser oficializado por parte de la OAP. _x000a__x000a_Con la actualización de la documentación asociada al proceso de comunicaciones  y la proyección de la guía para la formulación de plan de comunicaciones se logra cumplir con las acciones establecidas en el plan de mejoramiento y se logra dar respuesta a los hallazgos identificados por el equipo auditor.  "/>
    <s v="https://idipronbgta-my.sharepoint.com/:b:/g/personal/comunicaciones_idipron_gov_co/EbLyfTFtxu1Ji7yS299ValEBdxaLeCcKicO9RL8XOdwZEw?e=d6tFc5_x000a__x000a_http://intranet.idipron.gov.co/index.php#212-procedimientos_x000a__x000a__x000a__x000a_Borrador guía de elaboración y formulación plan de comunicaciones."/>
    <s v="Crear la guía para la formulación del plan de comunicaciones"/>
    <n v="0.5"/>
    <s v="AVANCE PARCIAL"/>
    <e v="#REF!"/>
    <e v="#REF!"/>
    <x v="2"/>
    <s v="1. Se evidencia el Plan Estrategico de Comunicaciones 2020 https://idipronbgta-my.sharepoint.com/:b:/g/personal/comunicaciones_idipron_gov_co/EbLyfTFtxu1Ji7yS299ValEBdxaLeCcKicO9RL8XOdwZEw?e=d6tFc5_x000a__x000a_2.  Se evidencia los procedimientos del proceso de comunicaciones http://intranet.idipron.gov.co/index.php#212-procedimientos_x000a__x000a_3. No  se observa  que el proceso halla  realizado la acción de crear la Guia para la formulación del Plan de comucicaciones."/>
    <s v="SERGIO CASTRO"/>
    <n v="0.5"/>
    <x v="1"/>
    <m/>
  </r>
  <r>
    <n v="42"/>
    <s v="Comunicaciones"/>
    <s v="Oficina asesora de planeacion"/>
    <s v="OAP"/>
    <m/>
    <x v="7"/>
    <x v="2"/>
    <s v="OAP"/>
    <s v="Comunicaciones"/>
    <s v="Comunicación estrategica"/>
    <s v="Oficina asesora de comunicaciones"/>
    <s v="OAC"/>
    <s v="No aplica"/>
    <s v="No aplica"/>
    <s v="Gobierno Digital"/>
    <s v="Pagina web"/>
    <s v="Catalina Cárdenas Martínez"/>
    <x v="0"/>
    <x v="41"/>
    <s v="No aplica"/>
    <x v="13"/>
    <n v="2019"/>
    <s v="2019H28"/>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m/>
    <x v="0"/>
    <s v="SI"/>
    <e v="#REF!"/>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s v="VENCIDO"/>
    <s v="SIN DILIGENCIAR"/>
    <s v="SIN DILIGENCIAR"/>
    <s v="SIN DILIGENCIAR"/>
    <n v="0"/>
    <n v="0"/>
    <s v="INCUMPLIDA"/>
    <s v="NO APLICA"/>
    <s v="ABIERTA"/>
    <s v="Se evidencia la matriz de información consolidada del Link de transparencia y acceso a la información - Resoolución 1519 de 2021"/>
    <d v="2022-02-23T00:00:00"/>
    <s v="No"/>
    <s v="Si bien se adjunta la matriz no se adjunta un plan de trabajo, ademas se debe es realizar un plan de trabajo de la Resolución 003 de 2017"/>
    <n v="0"/>
    <s v="SIN AVANCE"/>
    <n v="-44620"/>
    <s v="VENCIDO"/>
    <d v="2022-03-14T00:00:00"/>
    <s v="No se ha dado cumplimieno de la mesa de trabajo en donde se tratara el tema de Resolucion 003 de 2017."/>
    <s v="Ingrid Acosta"/>
    <n v="0"/>
    <s v="VENCIDO"/>
    <s v="NO APLICA"/>
    <s v="ABIERTO"/>
    <s v="*Es importante que en los avances se describan los ajustes realizados al procedimiento E-COM-PR-002, en donde se apliquen los lineamientos del marco normativo (Resolución 003 de 2017)_x000a_*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_x000a_*En la carpeta de evidencias del tablero de control no se encuentra los soportes mecionados en el avance. Si bien se adjuntan links de consulta, los documentos deben estar cargados en la carpeta de SharePoint asignada para los soportes del plan demejoramiento de Comunicaciones."/>
    <d v="2022-05-31T00:00:00"/>
    <s v="No se ha dado cumplimieno de la mesa de trabajo en donde se tratara el tema de Resolucion 003 de 2017."/>
    <n v="0"/>
    <s v="SIN AVANCE"/>
    <n v="-1035"/>
    <s v="VENCIDO"/>
    <s v="17 de junio de 2022"/>
    <s v="Se evidencia que no se ha realiizado la mesa de trabajo  con el área de sistemas en donde se definan los parametros de cumplimiento de la resolución 003 y establecer los  compromisos de cada área para su total cumplimeinto en cuanto a la resolución 003 de 2017"/>
    <s v="Ingrid Acosta"/>
    <n v="0"/>
    <s v="VENCIDO"/>
    <m/>
    <s v="ABIERTO"/>
    <d v="2022-09-15T00:00:00"/>
    <s v="Durante el seguimiento a la aplicación de la Guía de Sitios Web para las entidades del Distrito Capital  y demás dispocisiones, se observa que desde 2020 ya se había aplicado el Manual de Imagen de la nueva administración, se hicieron nuevos ajustes de acuerdo con la necesidad de imagen tanto de la entidad, como de la Secretaría de Integración Social y la Alcaldía en la Web institucional. Así mismo, se actualizó y publicó en la intranet el procedimiento de Portales Web para dejar los lineamientos para el diseñó y adecuación de los portales web del Instituto conforme a la norma establecida. El documento registra una fecha de aprobación del 18 de noviembre de 2021.  Formato E-COM-PR-002 versión 4 con vigencia desde la misma fecha._x000a__x000a_En conjunto con el área de sistemas se han trabajdo las acciones de mejora y accesibilidad del portal web institucional en temas tales como: Barra de accesibilidad y boton participa._x000a__x000a_Frente a la eficiencia administrativa mediante el buen uso de las tecnologías de la información y el fortalecimiento de la estrategia de Gobierno Digital se ha trabajado en conjunto con la OAP y sistemas el plan de adecuación 2022 donde se formularon acciones respecto a los criterios de accesibilidad y usabilidad de la web con el propósito de dar cumplimiento a la norma establecida.  _x000a__x000a_El 14 de julio se adelantó una mesa de trabajo donde se realizó un seguimiento y revisión al plan de adecuación y se determinó la realización de 3 actividades para dar cumplimiento a las 7 recomendaciones emitidas por el FURAG a cargo de la Oficina de Comunicaciones respecto a la norma de sitios web. Al respecto,  Comunicaciones inició la elaboración del autodiagnóstico de accesibilidad y usabilidad web y la aplicación de la norma.  _x000a__x000a_Finalmente, desde el área de comunicaciones se convoca a una mesa de trabajo conjunta con el área de sistemas para determinar las responsabilidades y alcances de cada área en el marco de los temas de accesibilidas, usabilidad y administración de la página web institucional en el marco de la norma establecida y vigente."/>
    <s v="Acta mesa de trabajo plan de adecuación _x000a_Autodiagnóstico de Accesibilidad y Usabilidad web_x000a__x000a_Link de documentos y portal web _x000a__x000a_http://intranet.idipron.gov.co/index.php#212-procedimientos_x000a__x000a_https://idipronbgta-my.sharepoint.com/:b:/g/personal/comunicaciones_idipron_gov_co/EVyiO2NGk4xPuTIBqvVyc2ABCLQBWcCngpOb2vg5odwrKg?e=QdAQsE_x000a__x000a_https://idipronbgta-my.sharepoint.com/:i:/g/personal/comunicaciones_idipron_gov_co/EXwnNs8TrllPu7_ob5uHlBwBsuy9KzZHU7pVEK6-iKACRw?e=Q23Pjm_x000a__x000a_PDF correo solicitud y respuesta mesa de trabajo programada entre las dos áreas."/>
    <s v="Realizar la mesa de trabajo con el área de sistemas para definir parámetros de cumplimiento de la resolución 003 de 2017"/>
    <n v="0"/>
    <s v="SIN AVANCE"/>
    <e v="#REF!"/>
    <e v="#REF!"/>
    <x v="2"/>
    <s v="Se observa Acta de Revisión del Plan de Adecuación 2022 de la Oficina de Comunicaciones y el Diagnóstico Accesibilidad y Usabilidad Portal Web IDIPRON_x000a__x000a_No se observa que el proceso de comunicaciones  halla realiizado  mesas de trabajo  con el área de sistemas en donde se definan los parametros de cumplimiento de la resolución 003 de 2017  y establecer los  compromisos de cada área para su total cumplimeinto."/>
    <s v="SERGIO CASTRO"/>
    <n v="0"/>
    <x v="1"/>
    <m/>
  </r>
  <r>
    <n v="43"/>
    <s v="Comunicaciones"/>
    <s v="Oficina asesora de planeacion"/>
    <s v="OAP"/>
    <m/>
    <x v="7"/>
    <x v="2"/>
    <s v="OAP"/>
    <s v="Comunicaciones"/>
    <s v="Comunicación estrategica"/>
    <s v="Oficina asesora de comunicaciones"/>
    <s v="OAC"/>
    <s v="No aplica"/>
    <s v="No aplica"/>
    <s v="Planeacion"/>
    <s v="Transparencia"/>
    <s v="Catalina Cárdenas Martínez"/>
    <x v="0"/>
    <x v="42"/>
    <s v="No aplica"/>
    <x v="13"/>
    <n v="2019"/>
    <s v="2019H30"/>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m/>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que se actualiza el procedimiento de publicación en apgina WEB E-COM-PR-002, versión 4 con fecha vigencia 18-11-2022._x000a_Tambien adjunta la matriz de infomación consolidada del Link de transparencia "/>
    <d v="2022-02-23T00:00:00"/>
    <s v="No"/>
    <s v="N/A"/>
    <n v="1"/>
    <s v="CUMPLIMIENTO TOTAL"/>
    <n v="-44620"/>
    <e v="#VALUE!"/>
    <m/>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VALUE!"/>
    <m/>
    <m/>
    <m/>
    <m/>
    <m/>
    <m/>
    <s v="PENDIENTE POR EVALUACION"/>
    <m/>
    <m/>
    <m/>
    <m/>
    <m/>
    <s v="SIN AVANCE"/>
    <e v="#VALUE!"/>
    <e v="#REF!"/>
    <x v="3"/>
    <m/>
    <m/>
    <m/>
    <x v="1"/>
    <m/>
  </r>
  <r>
    <n v="44"/>
    <s v="Comunicaciones"/>
    <s v="Oficina asesora de planeacion"/>
    <s v="OAP"/>
    <m/>
    <x v="7"/>
    <x v="2"/>
    <s v="OAP"/>
    <s v="Comunicaciones"/>
    <s v="Comunicación estrategica"/>
    <s v="Oficina asesora de comunicaciones"/>
    <s v="OAC"/>
    <s v="No aplica"/>
    <s v="No aplica"/>
    <s v="Planeacion"/>
    <s v="Herramientas de gestión (riesgos, indicadores, balance social, planes y proyectos de inversión)"/>
    <s v="Catalina Cárdenas Martínez"/>
    <x v="0"/>
    <x v="43"/>
    <s v="No aplica"/>
    <x v="13"/>
    <n v="2019"/>
    <s v="2019H33"/>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d v="2022-07-01T00:00:00"/>
    <x v="1"/>
    <s v="NO"/>
    <e v="#REF!"/>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de acción de la vigencia 2021 y sus seguimientos"/>
    <d v="2022-02-23T00:00:00"/>
    <s v="No"/>
    <s v="Este hallazgo se debera cerrar con la aprobación y publicación de la caracterización de comunicaciones (axctualizada)"/>
    <n v="0.8"/>
    <s v="AVANCE SIGNIFICATIVO"/>
    <n v="-44620"/>
    <e v="#VALUE!"/>
    <m/>
    <m/>
    <m/>
    <m/>
    <m/>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n la columna de soportes se debe escribir las eviidencias de la actividad_x000a_"/>
    <d v="2022-05-31T00:00:00"/>
    <s v="N/A"/>
    <n v="1"/>
    <s v="CUMPLIMIENTO TOTAL"/>
    <e v="#VALUE!"/>
    <e v="#VALUE!"/>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5"/>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Presupuesto"/>
    <s v="Certificados de disponibilidad presupuestal"/>
    <s v="Adriana Botero Pinilla "/>
    <x v="0"/>
    <x v="44"/>
    <s v="No aplica"/>
    <x v="14"/>
    <n v="2019"/>
    <s v="2019H34"/>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_x000a_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
    <d v="2022-05-31T00:00:00"/>
    <n v="0"/>
    <n v="1"/>
    <s v="CUMPLIMIENTO TOTAL"/>
    <n v="-486"/>
    <s v="VENCIDO"/>
    <d v="2022-06-17T00:00:00"/>
    <s v="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6"/>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45"/>
    <s v="No aplica"/>
    <x v="14"/>
    <n v="2019"/>
    <s v="2019H35"/>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d v="2022-05-31T00:00:00"/>
    <n v="0"/>
    <n v="1"/>
    <s v="CUMPLIMIENTO TOTAL"/>
    <n v="-486"/>
    <s v="VENCIDO"/>
    <d v="2022-06-17T00:00:00"/>
    <s v="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7"/>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46"/>
    <s v="No aplica"/>
    <x v="14"/>
    <n v="2019"/>
    <s v="2019H36"/>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porta como evidencias la actualización y socialización del procedimiento CONCESIÓN DE ESTÍMULOS DE  CORRESPONSABILIDAD M-MEM-PR-001 Versión 9 del 25 de agosto de 2021. Se concluye que la causa esta subsanada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8"/>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47"/>
    <s v="No aplica"/>
    <x v="14"/>
    <n v="2019"/>
    <s v="2019H37"/>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porta como evidencias la actualización y socialización del procedimiento CONCESIÓN DE ESTÍMULOS DE  CORRESPONSABILIDAD M-MEM-PR-001 Versión 9 del 25 de agosto de 2021. Se concluye que la causa esta subsanada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9"/>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48"/>
    <s v="No aplica"/>
    <x v="14"/>
    <n v="2019"/>
    <s v="2019H38"/>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la xistebcia de reportes en excel con listas de Jovenes, así mismo se eevidencian las resoluciones con reintegro de los recursos a la Secretaria de Hacienda."/>
    <d v="2022-05-31T00:00:00"/>
    <n v="0"/>
    <n v="1"/>
    <s v="CUMPLIMIENTO TOTAL"/>
    <n v="-486"/>
    <s v="VENCIDO"/>
    <d v="2022-06-21T00:00:00"/>
    <s v=" Se evidencia la xistebcia de reportes en excel con listas de Jovenes, y  las resoluciones con reintegro de los recursos a la Secretaria de Hacienda. Se subsana el hallazgo"/>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50"/>
    <s v="Modelo Pedagogico"/>
    <s v="Subdirección técnica de métodos educativos y operativa"/>
    <s v="STMEO"/>
    <m/>
    <x v="1"/>
    <x v="1"/>
    <s v="STAF"/>
    <s v="Convenios"/>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Adriana Botero Pinilla "/>
    <x v="0"/>
    <x v="49"/>
    <s v="No aplica"/>
    <x v="14"/>
    <n v="2019"/>
    <s v="2019H3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 Se considra que la actividad reportada resuelve la causa del hallazgo.   Se evidencia  actualización  y socialización del procedimiento CONCESIÓN DE ESTÍMULOS DE  CORRESPONSABILIDAD M-MEM-PR-001 Versión 9 del 25 de agosto de 2021.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51"/>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50"/>
    <s v="No aplica"/>
    <x v="14"/>
    <n v="2019"/>
    <s v="2019H4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e v="#REF!"/>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suelve la causa del hallazgo._x000a_ Se aporta como evidencia la actualización y socialización del procedimiento CONCESIÓN DE ESTÍMULOS DE  CORRESPONSABILIDAD M-MEM-PR-001 Versión 9 del 25 de agosto de 2021."/>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52"/>
    <s v="Modelo Pedagogico"/>
    <s v="Subdirección técnica de métodos educativos y operativa"/>
    <s v="STMEO"/>
    <m/>
    <x v="0"/>
    <x v="0"/>
    <s v="STMEO"/>
    <s v="Contextos Pedagogicos"/>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li Cristel Peña"/>
    <x v="0"/>
    <x v="51"/>
    <s v="No aplica"/>
    <x v="15"/>
    <n v="2019"/>
    <s v="2019H43"/>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m/>
    <x v="0"/>
    <s v="SI"/>
    <e v="#REF!"/>
    <s v="La acción de mejora habla del ajuste de Manuales y no se encuentra el avance en lo presentado."/>
    <d v="2021-07-07T00:00:00"/>
    <s v="SI"/>
    <s v="Ajutsar Manuales Operativos de los contextos Pedagógicos"/>
    <n v="0"/>
    <s v="SIN AVANCE"/>
    <n v="-213"/>
    <s v="VENCIDO"/>
    <d v="2021-11-19T00:00:00"/>
    <s v="Acción vencida. No se aportan evidencias del ajuste a manuales operativos de los Contextos Pedagógicos."/>
    <s v="Zuly Marcela Rojas Tolosa"/>
    <n v="0"/>
    <n v="0"/>
    <s v="INCUMPLIDA"/>
    <s v="NO APLICA"/>
    <s v="ABIERTA"/>
    <s v="No se reporta avance"/>
    <d v="2022-02-28T00:00:00"/>
    <s v="SI"/>
    <s v="ejecucion de actividades definidas"/>
    <n v="0"/>
    <s v="SIN AVANCE"/>
    <n v="-44620"/>
    <s v="VENCIDO"/>
    <d v="2022-03-11T00:00:00"/>
    <s v="No se tiene evidencias de los Manuales Operativos de los contextos Pedagógicos para hacer explicito que las etapas tienen actividades y que el NNAJ puede estar simultáneamente en dos o mas etapas del modelo."/>
    <s v="Ingrid Acosta"/>
    <n v="0"/>
    <s v="VENCIDO"/>
    <s v="NO APLICA"/>
    <s v="ABIERTO"/>
    <s v="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
    <d v="2022-05-31T00:00:00"/>
    <s v="Ajustar Manuales Operativos de los contextos Pedagógicos para hacer explicito que las etapas tienen actividades y que el NNAJ  puede estar simultáneamente en dos o mas etapas del modelo. "/>
    <n v="0"/>
    <s v="SIN AVANCE"/>
    <n v="-473"/>
    <s v="VENCIDO"/>
    <s v="17 de junio de 2022"/>
    <s v="No se tiene evidencias de los Manuales Operativos de los contextos Pedagógicos para hacer explicito que las etapas tienen actividades y que el NNAJ puede estar simultáneamente en dos o mas etapas del modelo."/>
    <s v="Ingrid Acosta"/>
    <n v="0"/>
    <s v="VENCIDO"/>
    <m/>
    <s v="ABIERTO"/>
    <d v="2022-09-19T00:00:00"/>
    <s v="_x000a_Se presentó solicitud de reformulación de acción , a través de radicado Número 2022IE 5303- se adjunta memorando .  "/>
    <m/>
    <s v="Ajustar Manuales Operativos de los contextos Pedagógicos para hacer explicito que las etapas tienen actividades y que el NNAJ  puede estar simultáneamente en dos o mas etapas del modelo. "/>
    <n v="0"/>
    <s v="SIN AVANCE"/>
    <e v="#REF!"/>
    <e v="#REF!"/>
    <x v="4"/>
    <s v="Si bien, se observa radicado 2022IE5305 solicitando la reformulación de la acción, no se observa avance en la reformulación o en las acciones formuladas"/>
    <s v="Carlos Andrés Guerra Jiménez "/>
    <n v="0"/>
    <x v="1"/>
    <m/>
  </r>
  <r>
    <n v="53"/>
    <s v="Modelo Pedagogico"/>
    <s v="Subdirección técnica de métodos educativos y operativa"/>
    <s v="STMEO"/>
    <m/>
    <x v="0"/>
    <x v="0"/>
    <s v="STMEO"/>
    <m/>
    <s v="Gestion documental"/>
    <s v="Secretaria General"/>
    <s v="SG"/>
    <s v="Gerencia administrativa"/>
    <s v="GA"/>
    <s v="gestion documental"/>
    <s v="Fondo documental acumulado, inventarios documentales y transferencias"/>
    <s v="Yuli Cristel Peña"/>
    <x v="0"/>
    <x v="52"/>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x v="0"/>
    <s v="SI"/>
    <e v="#REF!"/>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19T00:00:00"/>
    <s v="Acción vencida. Se observan actas de visita a UPI Florida, Servitá y reprogramación de vista en UPI Molinos, pendiente acta UPI Arcadia."/>
    <s v="Zuly Marcela Rojas Tolosa"/>
    <n v="0.6"/>
    <n v="0.6"/>
    <s v="INCUMPLIDA"/>
    <s v="NO APLICA"/>
    <s v="ABIERTA"/>
    <s v="No se reporta avance"/>
    <d v="2022-02-28T00:00:00"/>
    <s v="SI"/>
    <s v="ejecucion de actividades definidas"/>
    <n v="0.6"/>
    <s v="AVANCE PARCIAL"/>
    <n v="-44619.25"/>
    <s v="VENCIDO"/>
    <d v="2022-03-11T00:00:00"/>
    <s v="Se evidencia la realizacion  de las visitas  técnicas en las siguientes Unidades (Servitá, La Florida y Molinos), queda pendiente la Unidad Arcadia. se soporta con las actas de las visitas."/>
    <s v="Ingrid Acosta"/>
    <n v="0.75"/>
    <s v="VENCIDO"/>
    <s v="NO APLICA"/>
    <s v="ABIERTO"/>
    <s v="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_x000a_Sin embargo al revisar las actas se observa que la visita tecnica no se pudo realizar en Unidad de molinos_x000a_No se evidencian soportes de la realizacion de transferencias primarias, como soporte se indica el Oficio radicado 2022IE468, sin embargo al revisar la carpeta digital este no se evidencia"/>
    <d v="2022-05-31T00:00:00"/>
    <s v="Visita tecnica a la unidad molinos"/>
    <n v="0.75"/>
    <s v="AVANCE SIGNIFICATIVO"/>
    <n v="-473"/>
    <s v="VENCIDO"/>
    <s v="17 de junio de 2022"/>
    <s v="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
    <s v="Ingrid Acosta"/>
    <n v="0.75"/>
    <s v="VENCIDO"/>
    <m/>
    <s v="ABIERTO"/>
    <d v="2022-09-19T00:00:00"/>
    <s v="Se presentó solicitud de reformulación de acción , a través de radicado Número 2022IE 5303- se adjunta memorando .  "/>
    <m/>
    <s v="1. Realizar por parte del área de gestión documental asistencias técnicas en las diferentes Unidades (Servitá, Arcadia, La Florida y Molinos) validando el estado de organización del archivo"/>
    <n v="0"/>
    <s v="SIN AVANCE"/>
    <e v="#REF!"/>
    <e v="#REF!"/>
    <x v="4"/>
    <s v="Si bien, se observa radicado 2022IE5305 solicitando la reformulación de la acción, no se observa avance en la reformulación o en las acciones formuladas"/>
    <s v="Carlos Andrés Guerra Jiménez "/>
    <n v="0"/>
    <x v="1"/>
    <m/>
  </r>
  <r>
    <n v="54"/>
    <s v="Modelo Pedagogico"/>
    <s v="Subdirección técnica de métodos educativos y operativa"/>
    <s v="STMEO"/>
    <m/>
    <x v="0"/>
    <x v="0"/>
    <s v="STMEO"/>
    <m/>
    <s v="Prestacion de los servicios sociales en el marco del modleo pedagogico institucional"/>
    <s v="Subdireccion poblacional"/>
    <s v="SP"/>
    <s v="Gerencia operativa"/>
    <s v="GO"/>
    <s v="gestion documental"/>
    <s v="Fondo documental acumulado, inventarios documentales y transferencias"/>
    <s v="Yuli Cristel Peña"/>
    <x v="0"/>
    <x v="53"/>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19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i bien se oberva que se Realizó el acompañamiento  de gestion documental a las  unidades productoras, no se tiene la evidencia de todos los ajustes realizados, quedando actividades realizar en la vigencia 2021 y 2022"/>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los ajustes de acuerdo a las visitas y acompañamiento brindado"/>
    <n v="0"/>
    <s v="SIN AVANCE"/>
    <n v="-473"/>
    <s v="VENCIDO"/>
    <s v="17 de junio de 2022"/>
    <s v="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
    <s v="Ingrid Acosta"/>
    <n v="0.5"/>
    <s v="VENCIDO"/>
    <m/>
    <s v="ABIERTO"/>
    <d v="2022-09-19T00:00:00"/>
    <s v="Se presentó solicitud de reformulación de acción , a través de radicado Número 2022IE 5303- se adjunta memorando .  "/>
    <m/>
    <s v="3. Realizar los ajustes de acuerdo a las visitas y acompañamiento brindado"/>
    <n v="0"/>
    <s v="SIN AVANCE"/>
    <e v="#REF!"/>
    <e v="#REF!"/>
    <x v="4"/>
    <s v="Si bien, se observa radicado 2022IE5305 solicitando la reformulación de la acción, no se observa avance en la reformulación o en las acciones formuladas"/>
    <s v="Carlos Andrés Guerra Jiménez "/>
    <n v="0"/>
    <x v="1"/>
    <m/>
  </r>
  <r>
    <n v="55"/>
    <s v="Modelo Pedagogico"/>
    <s v="Subdirección técnica de métodos educativos y operativa"/>
    <s v="STMEO"/>
    <m/>
    <x v="0"/>
    <x v="0"/>
    <s v="STMEO"/>
    <m/>
    <s v="Prestacion de los servicios sociales en el marco del modleo pedagogico institucional"/>
    <s v="Subdireccion poblacional"/>
    <s v="SP"/>
    <s v="Gerencia operativa"/>
    <s v="GO"/>
    <s v="gestion documental"/>
    <s v="Fondo documental acumulado, inventarios documentales y transferencias"/>
    <s v="Yuli Cristel Peña"/>
    <x v="0"/>
    <x v="54"/>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19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Pendiente seguimiento al cumplimiento de compromisos producto de las visitas realizadas a las UPIS y reportes de Gestión Documental."/>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Seguimiento a la información reportada por Gestión documental y las tareas de cada una de las visitas"/>
    <n v="0"/>
    <s v="SIN AVANCE"/>
    <n v="-473"/>
    <s v="VENCIDO"/>
    <s v="17 de junio de 2022"/>
    <s v="Pendiente seguimiento al cumplimiento de compromisos producto de las visitas realizadas a las UPIS y reportes de Gestión Documental."/>
    <s v="Ingrid Acosta"/>
    <n v="0.5"/>
    <s v="VENCIDO"/>
    <m/>
    <s v="ABIERTO"/>
    <d v="2022-09-19T00:00:00"/>
    <s v="Se presentó solicitud de reformulación de acción , a través de radicado Número 2022IE 5303- se adjunta memorando .  "/>
    <m/>
    <s v="4. Realizar Seguimiento a la información reportada por Gestión documental y las tareas de cada una de las visitas.  "/>
    <n v="0"/>
    <s v="SIN AVANCE"/>
    <e v="#REF!"/>
    <e v="#REF!"/>
    <x v="4"/>
    <s v="Si bien, se observa radicado 2022IE5305 solicitando la reformulación de la acción, no se observa avance en la reformulación o en las acciones formuladas"/>
    <s v="Carlos Andrés Guerra Jiménez "/>
    <n v="0"/>
    <x v="1"/>
    <m/>
  </r>
  <r>
    <n v="56"/>
    <s v="Modelo Pedagogico"/>
    <s v="Subdirección técnica de métodos educativos y operativa"/>
    <s v="STMEO"/>
    <m/>
    <x v="0"/>
    <x v="0"/>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0"/>
    <x v="55"/>
    <s v="No aplica"/>
    <x v="15"/>
    <n v="2019"/>
    <s v="2019H45"/>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d v="2022-07-01T00:00:00"/>
    <x v="0"/>
    <s v="SI"/>
    <e v="#REF!"/>
    <s v="Se cuenta con el borrador del istructivo, sin embargo, no se evidencia proceso de oficialización."/>
    <d v="2021-07-07T00:00:00"/>
    <s v="SI"/>
    <s v="Instructivo oficializado."/>
    <n v="0.5"/>
    <s v="AVANCE PARCIAL"/>
    <n v="-213"/>
    <s v="VENCIDO"/>
    <d v="2021-11-19T00:00:00"/>
    <s v="Se evidencia construcción instructivo que incluye lineamientos para la entrega de alimentos a servidores. Pendiente oficialización del documento."/>
    <s v="Zuly Marcela Rojas Tolosa"/>
    <n v="0.5"/>
    <n v="0.5"/>
    <s v="INCUMPLIDA"/>
    <s v="NO APLICA"/>
    <s v="ABIERTA"/>
    <s v="No se reporta avance"/>
    <d v="2022-02-28T00:00:00"/>
    <s v="SI"/>
    <s v="ejecucion de actividades definidas"/>
    <n v="0.5"/>
    <s v="AVANCE PARCIAL"/>
    <n v="-44619.5"/>
    <s v="VENCIDO"/>
    <d v="2022-03-11T00:00:00"/>
    <s v="Se evidencia la elaboración   del documento que define el lineamiento para  la entrega de alimentos a servidores que realizan acompañamiento en el comedor, sin embargo, esta pediente la oficializacion del documento"/>
    <s v="Ingrid Acosta"/>
    <n v="0.5"/>
    <s v="VENCIDO"/>
    <s v="NO APLICA"/>
    <s v="ABIERTO"/>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d v="2022-05-31T00:00:00"/>
    <s v="No aplica"/>
    <n v="1"/>
    <s v="CUMPLIMIENTO TOTAL"/>
    <n v="-473"/>
    <s v="VENCIDO"/>
    <s v="17 de junio de 2022"/>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57"/>
    <s v="Modelo Pedagogico"/>
    <s v="Subdirección técnica de métodos educativos y operativa"/>
    <s v="STMEO"/>
    <m/>
    <x v="0"/>
    <x v="0"/>
    <s v="STMEO"/>
    <s v="Contextos Pedagogico internado_x000a_Contextos Pedagogico externado"/>
    <s v="Diseño y adopcion de lineamientos para la prestacion de los servicios en el marco del modelo pedagogico institucional"/>
    <s v="Subdireccion de lineamientos y politicas"/>
    <s v="SLP"/>
    <s v="Gerencia de capacidades y derechos"/>
    <s v="GCD"/>
    <s v="gestion documental"/>
    <s v="Fondo documental acumulado, inventarios documentales y transferencias"/>
    <s v="Yuli Cristel Peña"/>
    <x v="0"/>
    <x v="56"/>
    <s v="No aplica"/>
    <x v="15"/>
    <n v="2019"/>
    <s v="2019H46"/>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m/>
    <x v="0"/>
    <s v="SI"/>
    <e v="#REF!"/>
    <s v="No se cuenta con seguimiento reportado por parte de Métodos."/>
    <d v="2021-07-07T00:00:00"/>
    <s v="SI"/>
    <s v="Realizar los seguimientos enunciados en la accion de nejora establecida"/>
    <n v="0"/>
    <s v="SIN AVANCE"/>
    <n v="-213"/>
    <s v="VENCIDO"/>
    <d v="2021-11-19T00:00:00"/>
    <s v="Acción vencida. _x000a_No se presentan soportes del seguimiento establecido por la Subdirección de Métodos."/>
    <s v="Zuly Marcela Rojas Tolosa"/>
    <n v="0"/>
    <n v="0"/>
    <s v="INCUMPLIDA"/>
    <s v="NO APLICA"/>
    <s v="ABIERTA"/>
    <s v="No se reporta avance"/>
    <d v="2022-02-28T00:00:00"/>
    <s v="SI"/>
    <s v="ejecucion de actividades definidas"/>
    <n v="0"/>
    <s v="SIN AVANCE"/>
    <n v="-44620"/>
    <s v="VENCIDO"/>
    <d v="2022-03-11T00:00:00"/>
    <s v="_x000a_No se evidecian los soportes del seguimiento establecido por la Subdirección de Métodos."/>
    <s v="Ingrid Acosta"/>
    <n v="0"/>
    <s v="VENCIDO"/>
    <s v="NO APLICA"/>
    <s v="ABIERTO"/>
    <s v="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_x000a_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
    <d v="2022-05-31T00:00:00"/>
    <s v="Seguimientos periódicos por parte de la Subdirección de Métodos a cada una de las UPI,  para que se cumplan las condiciones estipuladas en  el  instructivo 002 TRASLADOS Y CAMBIO DE SERVICIO DE LOS NIÑOS, NIÑAS,ADOLESCENTES Y JOVENES M-MEX-IN-002 "/>
    <n v="0.25"/>
    <s v="AVANCE MINIMO"/>
    <n v="-473"/>
    <s v="VENCIDO"/>
    <s v="17 de junio de 2022"/>
    <s v="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
    <s v="Ingrid Acosta"/>
    <n v="0.25"/>
    <s v="VENCIDO"/>
    <m/>
    <s v="ABIERTO"/>
    <d v="2022-09-19T00:00:00"/>
    <s v="Se presentó solicitud de reformulación de acción , a través de radicado Número 2022IE 5303- se adjunta memorando .  "/>
    <m/>
    <s v="1. Seguimientos periódicos por parte de la Subdirección de Métodos a cada una de las UPI,  para que se cumplan las condiciones estipuladas en  el  instructivo 002 TRASLADOS Y CAMBIO DE SERVICIO DE LOS NIÑOS, NIÑAS,ADOLESCENTES Y JOVENES M-MEX-IN-002 "/>
    <n v="0"/>
    <s v="SIN AVANCE"/>
    <e v="#REF!"/>
    <e v="#REF!"/>
    <x v="4"/>
    <s v="Si bien, se observa radicado 2022IE5305 solicitando la reformulación de la acción, no se observa avance en la reformulación o en las acciones formuladas"/>
    <s v="Carlos Andrés Guerra Jiménez "/>
    <n v="0"/>
    <x v="1"/>
    <m/>
  </r>
  <r>
    <n v="58"/>
    <s v="Modelo Pedagogico"/>
    <s v="Subdirección técnica de métodos educativos y operativa"/>
    <s v="STMEO"/>
    <m/>
    <x v="0"/>
    <x v="0"/>
    <s v="STMEO"/>
    <m/>
    <s v="Gestion de inventarios, almacen y economato"/>
    <s v="Secretaria General"/>
    <s v="SG"/>
    <s v="Gerencia de recursos fisicos"/>
    <s v="GRF"/>
    <s v="Inventarios"/>
    <s v="excedentes de elementos almacenados"/>
    <s v="Yuli Cristel Peña"/>
    <x v="0"/>
    <x v="57"/>
    <s v="No aplica"/>
    <x v="15"/>
    <n v="2019"/>
    <s v="2019H47"/>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d v="2022-07-01T00:00:00"/>
    <x v="0"/>
    <s v="SI"/>
    <e v="#REF!"/>
    <s v="Se evidenicia avance en la elaboración del documento, sin embago, no se evidencia proceso de oficialización."/>
    <d v="2021-07-07T00:00:00"/>
    <s v="SI"/>
    <s v="oficialización documento"/>
    <n v="0.2"/>
    <s v="AVANCE MINIMO"/>
    <n v="-213"/>
    <s v="VENCIDO"/>
    <d v="2021-11-19T00:00:00"/>
    <s v="Se evidencia documento borrador procedimiento para el control de bienes de consumo y consumo controlado. Pendiente aprobación y oficialización._x000a_"/>
    <s v="Zuly Marcela Rojas Tolosa"/>
    <n v="0.3"/>
    <n v="0"/>
    <s v="INCUMPLIDA"/>
    <s v="NO APLICA"/>
    <s v="ABIERTA"/>
    <s v="No se reporta avance"/>
    <d v="2022-02-28T00:00:00"/>
    <s v="SI"/>
    <s v="ejecucion de actividades definidas"/>
    <n v="0.3"/>
    <s v="AVANCE MINIMO"/>
    <n v="-44619.8"/>
    <s v="VENCIDO"/>
    <d v="2022-03-11T00:00:00"/>
    <s v="Se evidencia que se tiene el  borrador del procedimiento para el control de bienes de consumo y consumo controlado. pero esta  pendiente aprobación y oficialización._x000a_"/>
    <s v="Ingrid Acosta"/>
    <n v="0.3"/>
    <s v="VENCIDO"/>
    <s v="NO APLICA"/>
    <s v="ABIERTO"/>
    <s v="procediento  GESTIÓN Y CONTROL DE LOS ELEMENTOS DE CONSUMO Y CONSUMO CONTROLADO UBICADOS EN LOS ESPACIOS DE ALMACENAMIENTO TEMPORAL DE LAS UNIDADES DE PROTECCIÓN INTEGRAL M-MIN-PR-003- y en la condición número 1 , se estableció &quot;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quot;."/>
    <d v="2022-05-31T00:00:00"/>
    <s v="No aplica"/>
    <n v="1"/>
    <s v="CUMPLIMIENTO TOTAL"/>
    <n v="-473"/>
    <s v="VENCIDO"/>
    <d v="2022-03-11T00:00:00"/>
    <s v="Se evidencia que se tiene el   procedimiento para el control de bienes de consumo y consumo controlado. aprobado y oficializado._x000a_"/>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59"/>
    <s v="Modelo Pedagogico"/>
    <s v="Subdirección técnica de métodos educativos y operativa"/>
    <s v="STMEO"/>
    <m/>
    <x v="0"/>
    <x v="0"/>
    <s v="STMEO"/>
    <m/>
    <s v="Gestion de inventarios, almacen y economato"/>
    <s v="Secretaria General"/>
    <s v="SG"/>
    <s v="Gerencia de recursos fisicos"/>
    <s v="GRF"/>
    <s v="Inventarios"/>
    <s v="organización de los elementos"/>
    <s v="Yuli Cristel Peña"/>
    <x v="0"/>
    <x v="58"/>
    <s v="No aplica"/>
    <x v="15"/>
    <n v="2019"/>
    <s v="2019H48"/>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ncia actas de visita y revisión espacio de almacenamiento, sin embargo los soportes no son coherentes con la accion ya que la formulada es &quot; Solicitar al Área de almacén concepto de almacenamiento de elementos y diagnostico de necesidades &quot;"/>
    <d v="2022-05-31T00:00:00"/>
    <s v="concepto por parte de almacen,  de almacenamiento de elementos y diagnostico de necesidades "/>
    <n v="0"/>
    <s v="SIN AVANCE"/>
    <n v="-473"/>
    <s v="VENCIDO"/>
    <s v="17 de junio de 2022"/>
    <s v="_x000a_No se evidencian los soportes de las actividades a realizar indicadas en las acciones fornuladas"/>
    <s v="Ingrid Acosta"/>
    <n v="0"/>
    <s v="VENCIDO"/>
    <m/>
    <s v="ABIERTO"/>
    <d v="2022-09-19T00:00:00"/>
    <s v="Se presentó solicitud de reformulación de acción , a través de radicado Número 2022IE 5303- se adjunta memorando .  "/>
    <m/>
    <s v="Solicitar al Área de almacén concepto de almacenamiento de elementos y diagnostico de necesidades "/>
    <n v="0"/>
    <s v="SIN AVANCE"/>
    <e v="#REF!"/>
    <e v="#REF!"/>
    <x v="4"/>
    <s v="Si bien, se observa radicado 2022IE5305 solicitando la reformulación de la acción, no se observa avance en la reformulación o en las acciones formuladas"/>
    <s v="Carlos Andrés Guerra Jiménez "/>
    <n v="0"/>
    <x v="1"/>
    <m/>
  </r>
  <r>
    <n v="60"/>
    <s v="Modelo Pedagogico"/>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Seguridad y salud en el trabajo"/>
    <s v="Extintores, Botiquines"/>
    <s v="Adriana Botero Pinilla "/>
    <x v="0"/>
    <x v="59"/>
    <s v="No aplica"/>
    <x v="15"/>
    <n v="2019"/>
    <s v="2019H4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d v="2022-07-01T00:00:00"/>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s v="No es visible en el tablero la acción formulada, tampoco cuenta con indicador, ni meta formulados. Sin embargo una vez revisado el hallazgo se considra que la gestión reportada resuelve la causa del mismo. _x000a_Se observa la verificación de extintores como un control ejecutado a través del formato A-GDH-FT-057, así como correo electronicos con reporte de las necesidad de recarga de extintores remitidos a SST."/>
    <d v="2022-05-31T00:00:00"/>
    <n v="0"/>
    <n v="1"/>
    <s v="CUMPLIMIENTO TOTAL"/>
    <e v="#VALUE!"/>
    <e v="#VALUE!"/>
    <d v="2022-06-17T00:00:00"/>
    <s v="No se visualizan acciones ni indicador, ni meta formulados para subsanar el hallazgo, como evidencia aportaron un correo exponiendo el proceso de verificación de extintores en los baños públicos y soportan el formato diligenciado inspección de extintore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61"/>
    <s v="Modelo Pedagogico"/>
    <s v="Subdirección técnica de métodos educativos y operativa"/>
    <s v="STMEO"/>
    <m/>
    <x v="0"/>
    <x v="0"/>
    <s v="STMEO"/>
    <s v="VOLUNTARIADO"/>
    <s v="Prestacion de los servicios sociales en el marco del modleo pedagogico institucional"/>
    <s v="Subdireccion poblacional"/>
    <s v="SP"/>
    <s v="Gerencia operativa"/>
    <s v="GO"/>
    <s v="Modelo pedagogico"/>
    <s v="seguimiento y evaluacion  de los programas, proyectos y metodologias"/>
    <s v="Yuli Cristel Peña"/>
    <x v="0"/>
    <x v="60"/>
    <s v="No aplica"/>
    <x v="15"/>
    <n v="2019"/>
    <s v="2019H50"/>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_x0009_"/>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No se adjuntan soportes, se indica por parte del proceso &quot;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quot; pese a lo anterior para el cierre de la accion se debe evidenciar que la situacion que se presento en su momento se halla subsanado."/>
    <d v="2022-05-31T00:00:00"/>
    <s v="Soportes  de que la situacion que se presento en su momento se halla subsanado."/>
    <n v="0"/>
    <s v="SIN AVANCE"/>
    <n v="-473"/>
    <s v="VENCIDO"/>
    <s v="17 de junio de 2022"/>
    <s v="_x000a_No se evidencian los soportes de las actividades a realizar "/>
    <s v="Ingrid Acosta"/>
    <n v="0"/>
    <s v="VENCIDO"/>
    <m/>
    <s v="ABIERTO"/>
    <d v="2022-09-19T00:00:00"/>
    <s v="Se presentó solicitud de reformulación de acción , a través de radicado Número 2022IE 5303- se adjunta memorando .  "/>
    <m/>
    <s v="Formular e implementar una herramienta por parte de la Coordinadora de voluntariado, que permita realizar seguimientos a las  mismas en cada UPI. "/>
    <n v="0"/>
    <s v="SIN AVANCE"/>
    <e v="#REF!"/>
    <e v="#REF!"/>
    <x v="4"/>
    <s v="Si bien, se observa radicado 2022IE5305 solicitando la reformulación de la acción, no se observa avance en la reformulación o en las acciones formuladas"/>
    <s v="Carlos Andrés Guerra Jiménez "/>
    <n v="0"/>
    <x v="1"/>
    <m/>
  </r>
  <r>
    <n v="62"/>
    <s v="Modelo Pedagogico"/>
    <s v="Subdirección técnica de métodos educativos y operativa"/>
    <s v="STMEO"/>
    <m/>
    <x v="0"/>
    <x v="0"/>
    <s v="STMEO"/>
    <s v="Responsables UPIS"/>
    <s v="Prestacion de los servicios sociales en el marco del modleo pedagogico institucional"/>
    <s v="Subdireccion poblacional"/>
    <s v="SP"/>
    <s v="Gerencia operativa"/>
    <s v="GO"/>
    <s v="gestion documental"/>
    <s v="sistema de identificación visual de la documentación"/>
    <s v="Yuli Cristel Peña"/>
    <x v="0"/>
    <x v="61"/>
    <s v="No aplica"/>
    <x v="15"/>
    <n v="2019"/>
    <s v="2019H53"/>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d v="2022-07-01T00:00:00"/>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ncia actas en las cuales se aplica el foirmato de inspecciones de instalaciones fisicas y sistemas de almacenamiento en los cuales se revisan las acracteristicas constructivas y de almacenamiento"/>
    <d v="2022-05-31T00:00:00"/>
    <s v="No aplica"/>
    <n v="1"/>
    <s v="CUMPLIMIENTO TOTAL"/>
    <n v="-473"/>
    <s v="VENCIDO"/>
    <s v="17 de junio de 2022"/>
    <s v="Se evidencia actas en las cuales se aplica el foirmato de inspecciones de instalaciones fisicas y sistemas de almacenamiento en los cuales se revisan las acracteristicas constructivas y de almacenamiento"/>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63"/>
    <s v="Modelo Pedagogico"/>
    <s v="Subdirección técnica de métodos educativos y operativa"/>
    <s v="STMEO"/>
    <m/>
    <x v="0"/>
    <x v="0"/>
    <s v="STMEO"/>
    <s v="Trabajo recursos"/>
    <s v="Prestacion de los servicios sociales en el marco del modleo pedagogico institucional"/>
    <s v="Subdireccion poblacional"/>
    <s v="SP"/>
    <s v="Gerencia operativa"/>
    <s v="GO"/>
    <s v="gestion documental"/>
    <s v="sistema de identificación visual de la documentación"/>
    <s v="Yuli Cristel Peña"/>
    <x v="0"/>
    <x v="62"/>
    <s v="No aplica"/>
    <x v="15"/>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mcia actas de vistia y revisión de espacios de al,acenamiento, sin embargo, la acción corresponde a solicitar la existencia de estanteria"/>
    <d v="2022-05-31T00:00:00"/>
    <s v="solicitud al área de Almacén e inventarios, información sobre la existencia de estantería "/>
    <n v="0"/>
    <s v="SIN AVANCE"/>
    <n v="-473"/>
    <s v="VENCIDO"/>
    <s v="17 de junio de 2022"/>
    <s v="_x000a_No se evidencian los soportes de las actividades a realizar en cuanto a la solicitud al area de almacen sobre ka existencia de estanteria "/>
    <s v="Ingrid Acosta"/>
    <n v="0"/>
    <s v="VENCIDO"/>
    <m/>
    <s v="ABIERTO"/>
    <d v="2022-09-19T00:00:00"/>
    <s v="Se presentó solicitud de reformulación de acción , a través de radicado Número 2022IE 5303- se adjunta memorando .  "/>
    <m/>
    <s v="Realizar la solicitud al Área de Almacén e Inventarios para el suministro de la información de las existencias de estantería"/>
    <n v="0"/>
    <s v="SIN AVANCE"/>
    <e v="#REF!"/>
    <e v="#REF!"/>
    <x v="4"/>
    <s v="Si bien, se observa radicado 2022IE5305 solicitando la reformulación de la acción, no se observa avance en la reformulación o en las acciones formuladas"/>
    <s v="Carlos Andrés Guerra Jiménez "/>
    <n v="0"/>
    <x v="1"/>
    <m/>
  </r>
  <r>
    <n v="64"/>
    <s v="Modelo Pedagogico"/>
    <s v="Subdirección técnica de métodos educativos y operativa"/>
    <s v="STMEO"/>
    <m/>
    <x v="0"/>
    <x v="0"/>
    <s v="STMEO"/>
    <s v="Trabajo recursos"/>
    <s v="Prestacion de los servicios sociales en el marco del modleo pedagogico institucional"/>
    <s v="Subdireccion poblacional"/>
    <s v="SP"/>
    <s v="Gerencia operativa"/>
    <s v="GO"/>
    <s v="gestion documental"/>
    <s v="sistema de identificación visual de la documentación"/>
    <s v="Yuli Cristel Peña"/>
    <x v="0"/>
    <x v="63"/>
    <s v="No aplica"/>
    <x v="15"/>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x v="0"/>
    <s v="SI"/>
    <e v="#REF!"/>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realiza revisión de las actas adjuntas como soporte por parte del proceso y se logra evidenciar que no hubo una distribución de la estantería, tal y como se propuso"/>
    <d v="2022-05-31T00:00:00"/>
    <s v="los soportes que muestren la distribución de la estantería"/>
    <n v="0"/>
    <s v="SIN AVANCE"/>
    <n v="-473"/>
    <s v="VENCIDO"/>
    <s v="17 de junio de 2022"/>
    <s v="No se tiene evidecia de la Realización de la distribución de la estantería que se encuentre en el Almacén e Inventario"/>
    <s v="Ingrid Acosta"/>
    <n v="0"/>
    <s v="VENCIDO"/>
    <m/>
    <s v="ABIERTO"/>
    <d v="2022-09-19T00:00:00"/>
    <s v="Se presentó solicitud de reformulación de acción , a través de radicado Número 2022IE 5303- se adjunta memorando .  "/>
    <m/>
    <s v="Realizar distribución de la estantería que se encuentre en el Almacén e Inventario"/>
    <n v="0"/>
    <s v="SIN AVANCE"/>
    <e v="#REF!"/>
    <e v="#REF!"/>
    <x v="4"/>
    <s v="Si bien, se observa radicado 2022IE5305 solicitando la reformulación de la acción, no se observa avance en la reformulación o en las acciones formuladas"/>
    <s v="Carlos Andrés Guerra Jiménez "/>
    <n v="0"/>
    <x v="1"/>
    <m/>
  </r>
  <r>
    <n v="65"/>
    <s v="Modelo Pedagogico"/>
    <s v="Subdirección técnica de métodos educativos y operativa"/>
    <s v="STMEO"/>
    <m/>
    <x v="0"/>
    <x v="0"/>
    <s v="STMEO"/>
    <s v="Responsables UPIS"/>
    <s v="Prestacion de los servicios sociales en el marco del modleo pedagogico institucional"/>
    <s v="Subdireccion poblacional"/>
    <s v="SP"/>
    <s v="Gerencia operativa"/>
    <s v="GO"/>
    <s v="gestion documental"/>
    <s v="Organización de archivos"/>
    <s v="Yuli Cristel Peña"/>
    <x v="0"/>
    <x v="64"/>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d v="2022-07-01T00:00:00"/>
    <x v="0"/>
    <s v="SI"/>
    <e v="#REF!"/>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20T00:00:00"/>
    <s v="Acción vencida. Se observan actas de visita a UPI Florida, reprogramación de vista en UPI Molinos, pendiente acta UPI Arcadia, Edén y Liberia."/>
    <s v="Zuly Marcela Rojas Tolosa"/>
    <n v="0"/>
    <n v="0.3"/>
    <s v="INCUMPLIDA"/>
    <s v="NO APLICA"/>
    <s v="ABIERTA"/>
    <s v="No se reporta avance"/>
    <d v="2022-02-28T00:00:00"/>
    <s v="SI"/>
    <s v="ejecucion de actividades definidas"/>
    <n v="0"/>
    <s v="SIN AVANCE"/>
    <n v="-44619.25"/>
    <s v="VENCIDO"/>
    <d v="2022-03-11T00:00:00"/>
    <s v="Se observan actas de a las UPI Servita, Florida y Molinos, pendiente acta UPI Arcadia."/>
    <s v="Ingrid Acosta"/>
    <n v="0.75"/>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d v="2022-05-31T00:00:00"/>
    <s v="No aplica"/>
    <n v="1"/>
    <s v="CUMPLIMIENTO TOTAL"/>
    <n v="-473"/>
    <s v="VENCIDO"/>
    <s v="17 de junio de 2022"/>
    <s v="Se observan actas de a las UPI Servita, Florida, Molinos, Arcadia, Eden, Liberia. asi como la evidencia de las tranferencias."/>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66"/>
    <s v="Modelo Pedagogico"/>
    <s v="Subdirección técnica de métodos educativos y operativa"/>
    <s v="STMEO"/>
    <m/>
    <x v="0"/>
    <x v="0"/>
    <s v="STMEO"/>
    <s v="Responsables UPIS"/>
    <s v="Prestacion de los servicios sociales en el marco del modleo pedagogico institucional"/>
    <s v="Subdireccion poblacional"/>
    <s v="SP"/>
    <s v="Gerencia operativa"/>
    <s v="GO"/>
    <s v="gestion documental"/>
    <s v="Organización de archivos"/>
    <s v="Yuli Cristel Peña"/>
    <x v="0"/>
    <x v="65"/>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20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e observa reporte de segumientos y compromisos generados en las visitas de Gestión Documental, pendiente presentar soportes de su cumplimiento."/>
    <s v="Ingrid Acosta"/>
    <n v="0.4"/>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adsjuntos los ajustes realizados conforme a la visita"/>
    <d v="2022-05-31T00:00:00"/>
    <s v="Soportes de los  los ajustes  realizados conforme a las observaciones realizados  en las visitas y acompañamiento brindado por parte de gestion documental en la UPI servita"/>
    <n v="0.75"/>
    <s v="AVANCE SIGNIFICATIVO"/>
    <n v="-473"/>
    <s v="VENCIDO"/>
    <s v="17 de junio de 2022"/>
    <s v="Se evidencias actas de a las UPI Servita, Florida, Molinos, Arcadia, Eden, Liberia. asi como la evidencia de las tranferencias. pero no se encuentra soporte de los ajustes realizados conforme a las observaciones detectadas en las visitas."/>
    <s v="Ingrid Acosta"/>
    <n v="0.75"/>
    <s v="VENCIDO"/>
    <m/>
    <s v="ABIERTO"/>
    <d v="2022-09-19T00:00:00"/>
    <s v="Seguimiento anterior:_x000a__x000a_Por parte del área de gestión documental, se realizaron las visitas técnicas, y en las UPI, se realizaron las ajustes solicitados, en las cuales se observa  que se revisó el archivo  de gestión correspondiente  evidenciando que la documentación se encuentra clasificada y ordenada de acuerdo a la normatividad vigente._x000a__x000a_Segundo Seguimiento: _x000a__x000a_Avance de actividades:_x000a__x000a_En cumplimiento de la acción formulada,  se desarrollan visitas  técnicas por parte del Área de Gestión documental al estado del archivo,   y por parte  de las Unidades, se realizaron los ajustes  de acuerdo a las visitas de acompañamiento brindado. Dando cumplimiento al 100% de la acción formulada._x000a__x000a_Por lo anterior se detallan  las acciones realizadas en las Unidades de Protección Integral  de  Florida, El Edén, Arcadia, Liberia y Molinos, para dar cumplimiento a la acción, como sigue a continuación: _x000a_ _x000a_-Para la Upi Molinos se adelanto  visita el 16 de septiembre de 2021  y  en cumplimiento de los ajustes de la visita, la UPI,  realizó el inventario documental , realizó  el levantamiento de la base de datos de beneficiarios activos   y el listado de egresos y las transferencias de las historias sociales._x000a__x000a_Para la UPI Arcadia, se adelanto  visita el 22 de julio  de 2021 y  en cumplimiento de los ajustes de la visita, la UPI,  realizó el inventario documental  y  las transferencias de las historias sociales._x000a__x000a_Para la UPI Florida, se adelanto  visita el 12 de agosto de 2021, y  en cumplimiento de los ajustes de la visita, la UPI,  realizó el inventario documental,  las transferencias primarias  al Archivo de la entidad a través de acta del 01-10-2021 y  las transferencias de las historias sociales._x000a__x000a__x000a_Para la UPI Liberia, se adelantó visita del 8 de Julio de 2021 y  en cumplimiento de los ajustes de la visita, la UPI,  realizó el inventario documental  y  se realizaron  las transferencias primarias bajo acta del  18-08-2021._x000a__x000a_ Para la UPI Eden, se adelantó visita del 8 de Julio de 2021 y  en cumplimiento de los ajustes de la visita, la UPI,  realizó el inventario documental, se realizaron  las transferencias primarias bajo acta del  01-10-2021  y se realizó el traslado de las historias sociales a Santa Lucia , Arcadia, Liberia"/>
    <s v="Para evidenciar la realización de las actividades que dan cumplimiento a la acción formulada se aporta:_x000a__x000a_Para la UPI Molinos:_x000a_Acta de  visita el 16-09-2021  _x000a_Inventario Documental de la UPI_x000a_Base Excel - Beneficiarios activos UPI Molinos_x000a_Base Excel- Egresos acumulativos._x000a_Transferencia historias sociales._x000a__x000a__x000a_Para la UPI Arcadia:_x000a__x000a_Acta de  visita del 22-07-2021 _x000a_Inventario Documental de la UPI._x000a_Transferencia historias sociales.  _x000a__x000a_Para la UPI Florida:_x000a__x000a_Acta de  visita del 12 -08- 2021_x000a_Inventario documental de la UPI._x000a_Acta de transferencia primarias del 01-10-2021_x000a_transferencias de las historias sociales._x000a__x000a_Para la UPI Liberia_x000a_ Acta de  visita del 8-07- 2021_x000a_Inventario documental de la UPI._x000a_Acta de transferencia primarias del 18-08-2021._x000a__x000a__x000a_ Para la UPI Eden_x000a_Acta de  visita del 8 -07- de 2021_x000a_Acta de transferencias  primarias del  01-10-2021._x000a_Inventario Documental_x000a_ Transferencias de las historias sociales."/>
    <s v="Ninguna"/>
    <n v="1"/>
    <s v="CUMPLIMIENTO TOTAL"/>
    <e v="#REF!"/>
    <e v="#REF!"/>
    <x v="4"/>
    <s v="En la evidencia aportada, se observa las actas de las visitas realizadas por el área de gestión documental en las unidades de Arcadia, Eden, Florida, Liberia y Molinos con dejando en las actas la organización de los archivos digitales y físicos y transferencias documentales"/>
    <s v="Carlos Andrés Guerra Jiménez "/>
    <n v="1"/>
    <x v="0"/>
    <m/>
  </r>
  <r>
    <n v="67"/>
    <s v="Modelo Pedagogico"/>
    <s v="Subdirección técnica de métodos educativos y operativa"/>
    <s v="STMEO"/>
    <m/>
    <x v="0"/>
    <x v="0"/>
    <s v="STMEO"/>
    <s v="Responsables UPIS"/>
    <s v="Prestacion de los servicios sociales en el marco del modleo pedagogico institucional"/>
    <s v="Subdireccion poblacional"/>
    <s v="SP"/>
    <s v="Gerencia operativa"/>
    <s v="GO"/>
    <s v="gestion documental"/>
    <s v="Organización de archivos"/>
    <s v="Yuli Cristel Peña"/>
    <x v="0"/>
    <x v="66"/>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x v="0"/>
    <s v="SI"/>
    <e v="#REF!"/>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20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Se evidencia el planteamiento de compromisos en las actas, los cuáles correponden a los ajustes de acompañamiento brindado por el área de Gestión Documental, pendiente por realizar seguimiento y cierre a los compromisos propuestos."/>
    <s v="Ingrid Acosta"/>
    <n v="0.2"/>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
    <d v="2022-05-31T00:00:00"/>
    <s v="Seguimiento por parte de la STMEO  a la información reportada por Gestión documental y las tareas de cada una de las visitas"/>
    <n v="0"/>
    <s v="SIN AVANCE"/>
    <n v="-473"/>
    <s v="VENCIDO"/>
    <s v="17 de junio de 2022"/>
    <s v="Se evidencia el planteamiento de compromisos en las actas, los cuáles correponden a los ajustes de acompañamiento brindado por el área de Gestión Documental, pendiente por realizar seguimiento y cierre a los compromisos propuestos."/>
    <s v="Ingrid Acosta"/>
    <n v="0.2"/>
    <s v="VENCIDO"/>
    <m/>
    <s v="ABIERTO"/>
    <d v="2022-09-19T00:00:00"/>
    <s v="En cumplimiento de la acción formulada,  se desarrolló mesa de trabajo entre la STMEO y el área de Gestión Documental para hacer seguimiento  a los compromisos de las UPI, frente a las visitas realziadas, la cual se documentó  mediante acta  del 15 de noviembre de 2021 .  Dando así cumplimiento al 100% de la acción. "/>
    <s v=" En evidencia del cumplimiento de la acción se aporta acta del 15 de noviembre de 2021. "/>
    <s v="Ninguna"/>
    <n v="1"/>
    <s v="CUMPLIMIENTO TOTAL"/>
    <e v="#REF!"/>
    <e v="#REF!"/>
    <x v="4"/>
    <s v="En la evidencia aportada, se observa las actas de las visitas realizadas por el área de gestión documental en las unidades de Arcadia, Eden, Florida, Liberia y Molinos con dejando en las actas la organización de los archivos digitales y físicos y transferencias documentales"/>
    <s v="Carlos Andrés Guerra Jiménez "/>
    <n v="1"/>
    <x v="0"/>
    <m/>
  </r>
  <r>
    <n v="68"/>
    <s v="Modelo Pedagogico"/>
    <s v="Subdirección técnica de métodos educativos y operativa"/>
    <s v="STMEO"/>
    <m/>
    <x v="4"/>
    <x v="1"/>
    <s v="STAF"/>
    <s v="Mantenimiento de bienes"/>
    <s v="Gestion de adecuacion y mantenimiento de bienes"/>
    <s v="Secretaria General"/>
    <s v="SG"/>
    <s v="Gerencia Recursos Fisicos"/>
    <s v="GRF"/>
    <s v="Seguridad y salud en el trabajo"/>
    <s v="Señalización"/>
    <s v="Ingrid Carolina Ardila Muñoz"/>
    <x v="0"/>
    <x v="67"/>
    <s v="No aplica"/>
    <x v="15"/>
    <n v="2019"/>
    <s v="2019H58"/>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x v="1"/>
    <s v="NO"/>
    <e v="#REF!"/>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_x0009_"/>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s v="Se evidencia Informe de actividades UPI EL EDEN vigencia 2021,  Soporte entrega de botiquin de primeros auxilios UPI El Eden y  Acta instalación señalización informativa y preventiva "/>
    <d v="2022-05-31T00:00:00"/>
    <s v="Pendiente evidenciar que se subsanaron las siguientes situaciones:_x000a_1.flotadores_x000a_2.detectores de inmersión o alarmas de agua que activen inmediatamente un sistema de alarma provisto de sirena _x000a_3.protección para prevenir entrampamientos, 4.reglamento para su uso_x000a_5.personal certificado de rescate salvavidas"/>
    <n v="0.2857142857142857"/>
    <s v="AVANCE MINIMO"/>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REF!"/>
    <x v="3"/>
    <m/>
    <m/>
    <m/>
    <x v="1"/>
    <m/>
  </r>
  <r>
    <n v="69"/>
    <s v="Modelo Pedagogico - convenios"/>
    <s v="Subdirección técnica de métodos educativos y operativa"/>
    <s v="STMEO"/>
    <m/>
    <x v="0"/>
    <x v="0"/>
    <s v="STMEO"/>
    <m/>
    <s v="Prestacion de los servicios sociales en el marco del modleo pedagogico institucional"/>
    <s v="Subdireccion poblacional"/>
    <s v="SP"/>
    <s v="Gerencia operativa"/>
    <s v="GO"/>
    <s v="Seguridad y salud en el trabajo"/>
    <s v="Riesgos laborales "/>
    <s v="Yuli Cristel Peña"/>
    <x v="0"/>
    <x v="68"/>
    <s v="No aplica"/>
    <x v="16"/>
    <n v="2019"/>
    <s v="2019H63"/>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d v="2022-07-01T00:00:00"/>
    <x v="1"/>
    <s v="NO"/>
    <e v="#REF!"/>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s v="Se evidencia formato de acta de inicio en la que se incluye espacio para relacionar la Fecha de inicio ARL"/>
    <d v="2022-05-31T00:00:00"/>
    <s v="No aplica"/>
    <n v="1"/>
    <s v="CUMPLIMIENTO TOTAL"/>
    <e v="#VALUE!"/>
    <e v="#VALUE!"/>
    <d v="2022-06-21T00:00:00"/>
    <s v="Se aporta  formato de acta de inicio ajustado con  la Fecha de inicio ARL"/>
    <s v="Verónica Muñoz"/>
    <n v="1"/>
    <s v="CERRADO"/>
    <m/>
    <s v="CERRADO"/>
    <s v="Cerrada en seguimientos anteriores"/>
    <s v="Cerrada en seguimientos anteriores"/>
    <s v="No aplica"/>
    <s v="No aplica"/>
    <n v="1"/>
    <s v="CUMPLIMIENTO TOTAL"/>
    <s v="NO APLICA ACCION CERRADA"/>
    <s v="NO APLICA ACCION CERRADA"/>
    <x v="3"/>
    <m/>
    <m/>
    <m/>
    <x v="1"/>
    <m/>
  </r>
  <r>
    <n v="70"/>
    <s v="Modelo Pedagogico "/>
    <s v="Subdirección técnica de métodos educativos y operativa"/>
    <s v="STMEO"/>
    <m/>
    <x v="0"/>
    <x v="0"/>
    <s v="STMEO"/>
    <s v="Contexto Pedagogico Territorio "/>
    <s v="Prestacion de los servicios sociales en el marco del modleo pedagogico institucional"/>
    <s v="Subdireccion poblacional"/>
    <s v="SP"/>
    <s v="Gerencia Territorio"/>
    <s v="GT"/>
    <s v="Autorregulación"/>
    <s v="Aplicación y actualización de procedimientos y formatos"/>
    <s v="Yuli Cristel Peña"/>
    <x v="0"/>
    <x v="69"/>
    <s v="No aplica"/>
    <x v="17"/>
    <n v="2019"/>
    <s v="2019H66"/>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m/>
    <x v="0"/>
    <s v="SI"/>
    <e v="#REF!"/>
    <s v="Se evidencias reuniones de seguimiento por parte de la lider SIGID y capacitación al personal."/>
    <d v="2021-07-07T00:00:00"/>
    <s v="SI"/>
    <s v="Capacitaciones para siguientes seguimientos"/>
    <n v="0.5"/>
    <s v="AVANCE PARCIAL"/>
    <n v="-652"/>
    <s v="VENCIDO"/>
    <d v="2021-11-18T00:00:00"/>
    <s v="Acción vencida. Pendiente continuar seguimientos con el periodo establecido y capacitación segundo semestre. "/>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s v="Prevención:_x000a_1._x0009_Capacitación: Capacitación en diligenciamiento de formato de informe de actividades el día 25-10-2021, capacitación en diligenciamiento de formatos del día 01-09-2021 _x000a_2._x0009_Seguimientos: Actas donde se reciben y revisan la documentación de los días 03/06/07/10/13/24/27-09-2021, 15/23/25/29-10-2021, 19/22/26-11-2021, 13/20/30-12-2021_x000a_Calle:_x000a_1._x0009_Capacitación: Capacitación en diligenciamiento de formatos el día 9/13-9-2021 y 5/27-11-2021, 28/07/2021_x000a_2._x0009_Retroalimentación: Actas de reunión en las que se realiza retroalimentación en el diligenciamiento de formatos de los días 06-10-2021_x000a_Caminando relajado:_x000a_1._x0009_Capacitación: Actas de capacitación en formatos e instructivos del 08-11-2021_x000a_2._x0009_Seguimiento: Actas en las que se revisa el diligenciamiento de la documentación 12/07/2021, 04/08/2021,07-09-2021, 20-12-2021"/>
    <d v="2022-05-31T00:00:00"/>
    <s v="_x000a_Pendiente evidenciar segunda capacitación del equipo caminando relajado en diligenciamiento de formatos y actas de seguimiento del equipo calle en el diligenciamiento de formatos."/>
    <n v="0.75"/>
    <s v="AVANCE SIGNIFICATIVO"/>
    <n v="-912"/>
    <s v="VENCIDO"/>
    <d v="2022-06-17T00:00:00"/>
    <s v="Se evidenciaron las siguientes actas:_x000a_Prevención:_x000a_1. Capacitación: Capacitación en diligenciamiento de formato de informe de actividades el día 25-10-2021, capacitación en diligenciamiento de formatos del día 01-09-2021_x000a_2. Seguimientos: Actas donde se reciben y revisan la documentación de los días 03/06/07/10/13/24/27-09-2021, 15/23/25/29-10-2021, 19/22/26-11-2021, 13/20/30-12-2021_x000a_Calle:_x000a_1. Capacitación: Capacitación en diligenciamiento de formatos el día 9/13-9-2021 y 5/27-11-2021, 28/07/2021_x000a_2. Retroalimentación: Actas de reunión en las que se realiza retroalimentación en el diligenciamiento de formatos de los días 06-10-2021_x000a_Caminando relajado:_x000a_1. Capacitación: Actas de capacitación en formatos e instructivos del 08-11-2021_x000a_2. Seguimiento: Actas en las que se revisa el diligenciamiento de la documentación 12/07/2021, 04/08/2021,07-09-2021, 20-12-2021_x000a_Queda pendiente evidenciar segunda capacitación del equipo caminando relajado en diligenciamiento de formatos y actas de seguimiento del equipo calle en el diligenciamiento de formatos."/>
    <s v="Sulma Esperanza Avendaño Muñoz"/>
    <n v="0.75"/>
    <s v="ABIERTO"/>
    <m/>
    <s v="ABIERTO"/>
    <d v="2022-09-19T00:00:00"/>
    <s v="Seguimiento anterior: _x000a_Desde el contexto Pedagógico  de territorio, se realizaron los seguimientos al diligenciamiento de los formatos, toda vez que se realizaron cambios en las personas que integran el grupo de este contexto, principalmente a los referentes zonales y promotores sociales._x000a_De igual manera se realizaron la capaciones teniendo en cuenta los formatos vigentes publicados en el SIGID  a los  referentes zonales y promotores sociales._x000a__x000a_Segundo Seguimiento: _x000a__x000a_Avance de actividades:_x000a__x000a_Para dar cumplimiento al 100% de la acción,  conforme a evaluación del profesional de OCI, en el presente reporte  se evidencia la  segund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
    <s v="Para evidenciar el cumplimiento de la acción se aporta:_x000a__x000a_Acta del 08-11-2021 en la que se realiza la segunda capacitación dirigida a los facilitadores, en las que se aborde como temática el adecuado diligenciamiento de los formatos._x000a_Actas del 29-07-2021, 06-10-2021, 07-10-2021, que dan cuenta del seguimiento al diligenciamiento de los formatos por parte del equipo trabajo calle. "/>
    <s v="Ninguna"/>
    <n v="1"/>
    <s v="CUMPLIMIENTO TOTAL"/>
    <e v="#REF!"/>
    <e v="#REF!"/>
    <x v="5"/>
    <s v="Se evidencia l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
    <s v="Ingrid Acosta"/>
    <n v="1"/>
    <x v="0"/>
    <m/>
  </r>
  <r>
    <n v="71"/>
    <s v="Modelo Pedagogico "/>
    <s v="Subdirección técnica de métodos educativos y operativa"/>
    <s v="STMEO"/>
    <m/>
    <x v="0"/>
    <x v="0"/>
    <s v="STMEO"/>
    <s v="Contexto Pedagogico Territorio "/>
    <s v="Prestacion de los servicios sociales en el marco del modleo pedagogico institucional"/>
    <s v="Subdireccion poblacional"/>
    <s v="SP"/>
    <s v="Gerencia Territorio"/>
    <s v="GT"/>
    <s v="Modelo pedagogico"/>
    <s v="proceso de seguimiento al egreso de los NNAJ retirados del IDIPRON"/>
    <s v="Yuli Cristel Peña"/>
    <x v="0"/>
    <x v="70"/>
    <s v="No aplica"/>
    <x v="17"/>
    <n v="2019"/>
    <s v="2019H67"/>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m/>
    <x v="0"/>
    <s v="SI"/>
    <e v="#REF!"/>
    <s v="Seguimiento a las inasistencias."/>
    <d v="2021-07-07T00:00:00"/>
    <s v="SI"/>
    <s v="Seguimiento a las inasistencias."/>
    <n v="0.33"/>
    <s v="AVANCE PARCIAL"/>
    <n v="-652"/>
    <s v="VENCIDO"/>
    <d v="2021-11-18T00:00:00"/>
    <s v="Se evidencia reporte de egresos automático según instructivo, pendiente soportes de seguimientos con inasistencias inferiores a 180 días.  "/>
    <s v="Zuly Marcela Rojas Tolosa"/>
    <n v="0"/>
    <n v="0.33"/>
    <s v="INCUMPLIDA"/>
    <s v="NO APLICA"/>
    <s v="ABIERTA"/>
    <s v="No se reporta avance"/>
    <d v="2022-02-28T00:00:00"/>
    <s v="SI"/>
    <s v="ejecucion de actividades definidas"/>
    <n v="0"/>
    <s v="SIN AVANCE"/>
    <n v="-44619.67"/>
    <s v="VENCIDO"/>
    <d v="2022-03-11T00:00:00"/>
    <s v="No reportaron evidencias para este seguimiento"/>
    <s v="Sulma Esperanza Avendaño M."/>
    <n v="0"/>
    <s v="VENCIDO"/>
    <s v="NO APLICA"/>
    <s v="ABIERTO"/>
    <s v="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Conforme a lo anterior se da un cumplimiento del 100%."/>
    <d v="2022-05-31T00:00:00"/>
    <s v="No aplica"/>
    <n v="1"/>
    <s v="CUMPLIMIENTO TOTAL"/>
    <n v="-912"/>
    <s v="VENCIDO"/>
    <d v="2022-06-17T00:00:00"/>
    <s v="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_x000a_* Seguimiento a las inasistencias según documento interno Seguimiento y egreso a los NNAJ. _x000a_* Registro de seguimientos previos a la legalizacion del egreso en ficha FOS de SIMI_x000a_*Creación del acta de egreso en SIMI y cargue de archivo (Acta 009)."/>
    <s v="Sulma Esperanza Avendaño Muñoz"/>
    <n v="0.5"/>
    <s v="ABIERTO"/>
    <m/>
    <s v="ABIERTO"/>
    <d v="2022-09-19T00:00:00"/>
    <s v="Se presentó solicitud de reformulación de acción , a través de radicado Número: "/>
    <m/>
    <s v=" * Seguimiento a las inasistencias según documento interno Seguimiento y egerso a los NNAJ.  _x000a__x000a_* Registro de seguimientos previos a la legalizacion del egreso en ficha FOS de SIMI _x000a__x000a_*Creación del acta de egreso en SIMI y cargue de archivo (Acta 009)"/>
    <n v="0.5"/>
    <s v="AVANCE PARCIAL"/>
    <e v="#REF!"/>
    <e v="#REF!"/>
    <x v="5"/>
    <s v="Se observa que se reformulo la acción y estan pendientes las siguientes actividades _x000a_1. Seguimiento a las inasistencias según documento interno Seguimiento y egerso a los NNAJ.  _x000a__x000a_2. Registro de seguimientos previos a la legalizacion del egreso en ficha FOS de SIMI _x000a__x000a_3. Creación del acta de egreso en SIMI y cargue de archivo (Acta 009)"/>
    <s v="Ingrid Acosta"/>
    <n v="0"/>
    <x v="2"/>
    <m/>
  </r>
  <r>
    <n v="72"/>
    <s v="Modelo Pedagogico "/>
    <s v="Subdirección técnica de métodos educativos y operativa"/>
    <s v="STMEO"/>
    <m/>
    <x v="0"/>
    <x v="0"/>
    <s v="STMEO"/>
    <s v="Contexto Pedagogico Territorio "/>
    <s v="Prestacion de los servicios sociales en el marco del modleo pedagogico institucional"/>
    <s v="Subdireccion poblacional"/>
    <s v="SP"/>
    <s v="Gerencia Territorio"/>
    <s v="GT"/>
    <s v="gestion documental"/>
    <s v="Prácticas inadecuadas de conservación de documentos"/>
    <s v="Yuli Cristel Peña"/>
    <x v="0"/>
    <x v="71"/>
    <s v="No aplica"/>
    <x v="17"/>
    <n v="2019"/>
    <s v="2019H68"/>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m/>
    <x v="0"/>
    <s v="SI"/>
    <e v="#REF!"/>
    <s v="No se cuenta con seguimiento reportado por parte de Métodos."/>
    <d v="2021-07-07T00:00:00"/>
    <s v="SI"/>
    <s v="Presentar seguimiento al plan de mejoramiento"/>
    <n v="0"/>
    <s v="SIN AVANCE"/>
    <n v="-652"/>
    <s v="VENCIDO"/>
    <d v="2021-11-18T00:00:00"/>
    <s v="Acción vencida. No se presentan soportes de seguimiento. "/>
    <s v="Zuly Marcela Rojas Tolosa"/>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adjunta radicado 2022IE468, mediante el cual se in forma el estado de las transferencias primarias en el 2021, dentro de este se on¿bserva que territorio realiza transferencia documental. Se solicita el cierre del plan toda vez que se subsana la situacion evidenciada."/>
    <d v="2022-05-31T00:00:00"/>
    <s v="No aplica"/>
    <n v="1"/>
    <s v="CUMPLIMIENTO TOTAL"/>
    <n v="-912"/>
    <s v="VENCIDO"/>
    <d v="2022-06-17T00:00:00"/>
    <s v="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
    <s v="Sulma Esperanza Avendaño Muñoz"/>
    <n v="0.75"/>
    <s v="ABIERTO"/>
    <m/>
    <s v="ABIERTO"/>
    <d v="2022-09-19T00:00:00"/>
    <s v="Seguimiento anterior: _x000a_Respetuosamente, se solicita el cierre de esta acción toda vez   toda vez  durante la vigencia 2021, se realizaron las transferencias primarias del archivo de gestión de territorio   tal como se evidencia en radicado Número 2022IE468, en el cual la subdirección Técnica Administrativa y financiera presenta el informe de transferencias documentales primarias, junto con la cantidad de cajas, carpetas y/o metros lineales transferidos por cada una de las dependencias oficinas productoras, y Unidades de Protección Integral,  resultado de la consolidación del inventario documental, transferencias y de las capacitaciones y acompañamientos realizados por los profesionales del área de Gestión documental._x000a__x000a_Segundo Seguimiento: _x000a_Avance de actividades:_x000a_Para dar cumplimiento al 100% de la acción,  conforme a evaluación del profesional de OCI, en el presente reporte  se evidencia la realización de las capacitaciones frente a la conservación del archivo, conforme a la acción planteada, las cuales se realizaron el día 9 de marzo de 2021 al equipo que maneja el archivo de territorio calle y el día 9 de marzo de 2021 al equipo que maneja el archivo de territorio prevención."/>
    <s v="Para evidenciar el cumplimiento de la acción se aporta:_x000a__x000a_Acta del 09-03-2021- en la que se realiza entre otras la verificación del estado del archivo y se realiza la capacitación frente a la conservación del mismo, en lo concerniente al archivo de territorio calle._x000a__x000a_Acta del 09-03-2021- en la que se realiza entre otras la verificación del estado del archivo y se realiza la capacitación frente a la conservación del mismo, en lo concerniente al archivo de territorio prevención."/>
    <s v="Ninguna"/>
    <n v="1"/>
    <s v="CUMPLIMIENTO TOTAL"/>
    <e v="#REF!"/>
    <e v="#REF!"/>
    <x v="5"/>
    <s v="Se encontro el soporte de las siguientes actividades realizadas, Consolidación del inventario documental_x000a_* Tranferencias documentales: Se adjunta memorando radicado 2022IE468 del 5 de enero de 2022 con las tranferencias primarias docuemntales realizadas._x000a_* Determinar responsables para la depuración del archivo_x000a_ y gestión de capacitaciones frente a conservación de archivo : se soporta con el Acta del 09-03-2021- en la que se realiza entre otras la verificación del estado del archivo y se realiza la capacitación frente a la conservación del mismo, en lo concerniente al archivo de territorio calle y se tiene el Acta del 09-03-2021- en la que se realiza entre otras la verificación del estado del archivo y se realiza la capacitación frente a la conservación del mismo, en lo concerniente al archivo de territorio prevención."/>
    <s v="Ingrid Acosta"/>
    <n v="1"/>
    <x v="0"/>
    <m/>
  </r>
  <r>
    <n v="73"/>
    <s v="Modelo Pedagogico "/>
    <s v="Subdirección técnica de métodos educativos y operativa"/>
    <s v="STMEO"/>
    <m/>
    <x v="0"/>
    <x v="0"/>
    <s v="STMEO"/>
    <s v="Contexto Pedagogico Territorio "/>
    <s v="Prestacion de los servicios sociales en el marco del modleo pedagogico institucional"/>
    <s v="Subdireccion poblacional"/>
    <s v="SP"/>
    <s v="Gerencia Territorio"/>
    <s v="GT"/>
    <s v="Planeacion"/>
    <s v="Herramientas de gestión (riesgos, indicadores, balance social, planes y proyectos de inversión)"/>
    <s v="Yuli Cristel Peña"/>
    <x v="0"/>
    <x v="72"/>
    <s v="No aplica"/>
    <x v="17"/>
    <n v="2019"/>
    <s v="2019H6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d v="2022-07-01T00:00:00"/>
    <x v="0"/>
    <s v="SI"/>
    <e v="#REF!"/>
    <s v="Se cuenta con la formulación y aplicación de indicadores, queda faltanto la inclusión de estos a la caracterización."/>
    <d v="2021-07-07T00:00:00"/>
    <s v="SI"/>
    <s v="Inclusión de indicadores a la caracterización"/>
    <n v="0.5"/>
    <s v="AVANCE PARCIAL"/>
    <n v="-652"/>
    <s v="VENCIDO"/>
    <d v="2021-11-18T00:00:00"/>
    <s v="Acción vencida. Se evidencia formulación y medición de indicadores, pendiente su incorporación en la caracterización del proceso Misional."/>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s v="Se evidencia documento HOJA DE VIDA  INDICADORES TERRITORIO y la caracterizacion en esta ultima se incluyen indicadores como mecanismos de medición y seguimiento al modelo pedagogico."/>
    <d v="2022-05-31T00:00:00"/>
    <s v="No aplica"/>
    <n v="1"/>
    <s v="CUMPLIMIENTO TOTAL"/>
    <n v="-912"/>
    <s v="VENCIDO"/>
    <d v="2022-06-17T00:00:00"/>
    <s v="Se evidencia documento Hoja de vida indicadores territorio y la caracterizacion donde se enuncia que los indicadores que soportan la gestión se encuentra en el listado de indicadores E-MEJ-FT-004."/>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74"/>
    <s v="Gestion Financiera"/>
    <s v="Subdirección técnica administrativa y financiera"/>
    <s v="STAF"/>
    <m/>
    <x v="8"/>
    <x v="1"/>
    <s v="STAF"/>
    <s v="Contabilidad"/>
    <s v="Gestion financiera"/>
    <s v="Secretaria General"/>
    <s v="SG"/>
    <s v="Gerencia Financiera"/>
    <s v="GF"/>
    <s v="Gestion financiera"/>
    <s v="Reconocimiento de activos"/>
    <s v="Catalina Cárdenas Martínez "/>
    <x v="0"/>
    <x v="73"/>
    <s v="No aplica"/>
    <x v="18"/>
    <n v="2019"/>
    <s v="2019H70"/>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m/>
    <x v="0"/>
    <s v="SI"/>
    <e v="#REF!"/>
    <s v="24-12-2021:se incluye accion al tablero de control"/>
    <m/>
    <m/>
    <m/>
    <n v="0"/>
    <s v="SIN AVANCE"/>
    <n v="141"/>
    <s v="CON TIEMPO"/>
    <s v="SIN DILIGENCIAR"/>
    <s v="24-12-2021:se incluye accion al tablero de control"/>
    <s v="SIN DILIGENCIAR"/>
    <n v="0"/>
    <n v="0"/>
    <s v="EN EJECUCION"/>
    <s v="NO APLICA"/>
    <s v="ABIERTA"/>
    <s v="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
    <d v="2022-02-28T00:00:00"/>
    <s v="No"/>
    <s v="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
    <n v="0.3"/>
    <s v="AVANCE MINIMO"/>
    <n v="-44620"/>
    <s v="VENCIDO"/>
    <d v="2022-03-18T00:00:00"/>
    <s v="En la evidencia aportada no es clara la informacion que se reporta del área de Mantenimiento de Bienes e Infraestructura, respecto a los valores de los bienes inmuebles de la entidad y sus modificaciones  "/>
    <s v="Carlos Andrés Guerra"/>
    <n v="0.75"/>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Se adelantó el desarrollo de las políticas en el de documento de Políticas de Operación y en su momento, se registrará la descripción adecuada de como deben reportar la información contable y financiera el área de Mantenimiento de Bienes e Infraestructura._x000a_Estado: La actividad continúa en ejecución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SEGUNDO SEGUIMIENTO 2022:_x000a_Se realizó la inclusión de los lineamientos en que debe reportar la información el área de_x000a_Mantenimiento de Bienes e Infraestructura, respecto a los valores de los bienes inmuebles de la entidad del Manual de Políticas Contables y Manual de Políticas Operativas Contables, los cuales fueron aprobados los días 3/01/2022 y 03/08/2022 respectivamente, en los documentos del Sistema Integrado de Gestión de la entidad, el cual fue socializado a través de correo electrónico y se encuentra publicado en la página web de la entidad._x000a_Estado: La actividad se encuentra finalizada "/>
    <s v="SEGUNDO SEGUIMIENTO 2021:_x000a_Actividad 3: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
    <s v="No aplica"/>
    <n v="1"/>
    <s v="CUMPLIMIENTO TOTAL"/>
    <e v="#REF!"/>
    <e v="#REF!"/>
    <x v="2"/>
    <s v="Se observa  la inclusión de los lineamientos en que debe reportar la información el área de_x000a_Mantenimiento de Bienes e Infraestructura, respecto a los valores de los bienes inmuebles de la entidad del Manual de Políticas Contables y Manual de Políticas Operativas Contables."/>
    <s v="FRANKLIN AUGUSTO SERRANO ROJAS"/>
    <n v="1"/>
    <x v="0"/>
    <m/>
  </r>
  <r>
    <n v="75"/>
    <s v="Gestion Financiera"/>
    <s v="Subdirección técnica administrativa y financiera"/>
    <s v="STAF"/>
    <m/>
    <x v="8"/>
    <x v="1"/>
    <s v="STAF"/>
    <s v="Contabilidad"/>
    <s v="Gestion financiera"/>
    <s v="Secretaria General"/>
    <s v="SG"/>
    <s v="Gerencia Financiera"/>
    <s v="GF"/>
    <s v="Autorregulación"/>
    <s v="Aplicación y actualización de procedimientos y formatos"/>
    <s v="Catalina Cárdenas Martínez "/>
    <x v="0"/>
    <x v="74"/>
    <s v="No aplica"/>
    <x v="18"/>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m/>
    <x v="0"/>
    <s v="SI"/>
    <e v="#REF!"/>
    <m/>
    <m/>
    <m/>
    <m/>
    <m/>
    <s v="SIN AVANCE"/>
    <n v="141"/>
    <s v="CON TIEMPO"/>
    <s v="SIN DILIGENCIAR"/>
    <s v="SIN DILIGENCIAR"/>
    <s v="SIN DILIGENCIAR"/>
    <n v="0"/>
    <n v="0"/>
    <s v="EN EJECUCION"/>
    <s v="NO APLICA"/>
    <s v="ABIERTA"/>
    <s v="Se evidencia check list  y manual de politicas contables"/>
    <d v="2022-02-28T00:00:00"/>
    <s v="No"/>
    <s v="manual de Operación Contable"/>
    <n v="0.4"/>
    <s v="AVANCE PARCIAL"/>
    <n v="-44620"/>
    <s v="VENCIDO"/>
    <d v="2022-03-18T00:00:00"/>
    <s v="No se evidencia la formulacio del manual de opracion contable."/>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Se avanzó en la creación del Manual de Políticas de Operación Contable; realizando el desarrollo de las políticas que constituyen el documento en mención. _x000a_Estado: La actividad continúa en ejecución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_x000a_SEGUNDO SEGUIMIENTO 2022:_x000a_Se realizó la inclusión del Manual de Políticas Operativas Contables como anexo del Manual de Políticas Contables el día 03/08/222 , el cual fue incluido dentro de los documentos del Sistema Integrado de Gestión de la entidad, fue socializado a través de correo electrónico y se encuentra publicado en la página web de la entidad. _x000a_Estado: La actividad se encuentra finalizada_x000a_"/>
    <s v="_x000a_SEGUNDO SEGUIMIENTO 2021: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_x000a_1. Manual de Políticas Contables y Manual de Políticas Operativas Contables, _x000a_2. Correo de socialización_x000a_3. Imagen de publicación de página web institucional. "/>
    <s v="No aplica"/>
    <n v="1"/>
    <s v="CUMPLIMIENTO TOTAL"/>
    <e v="#REF!"/>
    <e v="#REF!"/>
    <x v="2"/>
    <s v="Se observa la creacion y publicacion del manual de Operación Contable. "/>
    <s v="FRANKLIN AUGUSTO SERRANO ROJAS"/>
    <n v="1"/>
    <x v="0"/>
    <m/>
  </r>
  <r>
    <n v="76"/>
    <s v="Gestion Financiera"/>
    <s v="Subdirección técnica administrativa y financiera"/>
    <s v="STAF"/>
    <m/>
    <x v="8"/>
    <x v="1"/>
    <s v="STAF"/>
    <s v="Contabilidad"/>
    <s v="Gestion financiera"/>
    <s v="Secretaria General"/>
    <s v="SG"/>
    <s v="Gerencia Financiera"/>
    <s v="GF"/>
    <s v="Autorregulación"/>
    <s v="Aplicación y actualización de procedimientos y formatos"/>
    <s v="Catalina Cárdenas Martínez "/>
    <x v="0"/>
    <x v="75"/>
    <s v="No aplica"/>
    <x v="18"/>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m/>
    <x v="0"/>
    <s v="SI"/>
    <e v="#REF!"/>
    <m/>
    <m/>
    <m/>
    <m/>
    <m/>
    <s v="SIN AVANCE"/>
    <n v="141"/>
    <s v="CON TIEMPO"/>
    <s v="SIN DILIGENCIAR"/>
    <s v="SIN DILIGENCIAR"/>
    <s v="SIN DILIGENCIAR"/>
    <n v="0"/>
    <n v="0"/>
    <s v="EN EJECUCION"/>
    <s v="NO APLICA"/>
    <s v="ABIERTA"/>
    <s v="Se evidencia check list  y manual de politicas contables"/>
    <d v="2022-02-28T00:00:00"/>
    <s v="No"/>
    <s v="Actualizacion de documentos del proceso de Gestión Financiera, de acuerdo a la Actualización del Manual de Políticas Contables y a la Formulación del manual de Operación Contable"/>
    <n v="0.2"/>
    <s v="AVANCE MINIMO"/>
    <n v="-44620"/>
    <s v="VENCIDO"/>
    <d v="2022-03-18T00:00:00"/>
    <s v="_x000a_En las evidencias aportadas, no se observa avance en los documentos actualizados de conformidad con la acción propuesta_x000a_"/>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_x000a_Estado: La actividad continúa en ejecución_x000a_PRIMER SEGUIMIENTO 2022: _x000a_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_x000a__x000a_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_x000a_Se realizarán las modificaciones pertinentes a los documentos pertinentes de Gestión Financiera, de acuerdo con la adopción del Manual Operativo de Políticas Contables. _x000a_Estado: La actividad continúa en ejecución_x000a__x000a_SEGUNDO SEGUIMIENTO 2022:_x000a_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_x000a_Estado: La actividad se encuentra finalizada"/>
    <s v="_x000a_SEGUNDO SEGUIMIENTO 2021:_x000a_Check lista_x000a_Políticas contables_x000a_PRIMER SEGUIMIENTO 2022: _x000a_1. Manual de Políticas Contables con código A-GFI-MA-001._x000a_2. Resolución No. 517 de 2021 mediante la cual se actualizaron las Políticas Contables y se adoptó el Manual._x000a_3. Acta y asistencia del Primer Comité de Sostenibilidad Contable 2022._x000a_4. Citación y listado de Asistencia al Segundo Comité de Sostenibilidad Contable 2022 (no se adjunta el acta por cuanto la misma debe ser aprobada en el siguiente Comité)._x000a_5. Manual Operativo de Políticas Contables presentado en Marzo de 2022._x000a_6.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_x000a_4. Formato A-GFI-FT-030 Solicitud expedición de certificado de registro presupuestal._x000a_5. Socialización Formato A-GFI-FT-030"/>
    <s v="Actualizacion de la documentacion a partir de la  Actualización del Manual de Políticas Contables y a la Formulación del manual de Operación Contable"/>
    <n v="0.5"/>
    <s v="AVANCE PARCIAL"/>
    <e v="#REF!"/>
    <e v="#REF!"/>
    <x v="2"/>
    <s v="No se evidencia la actualizacion  de todos los documentos del proceso de Gestion Financiera, de acuerdo a la Actualización del Manual de Politicas Contables y a la Formulación del manual de Operación Contable"/>
    <s v="FRANKLIN AUGUSTO SERRANO ROJAS"/>
    <s v="50%%"/>
    <x v="2"/>
    <m/>
  </r>
  <r>
    <n v="77"/>
    <s v="Gestion Financiera"/>
    <s v="Subdirección técnica administrativa y financiera"/>
    <s v="STAF"/>
    <m/>
    <x v="8"/>
    <x v="1"/>
    <s v="STAF"/>
    <s v="Tesoreria"/>
    <s v="Gestion financiera"/>
    <s v="Secretaria General"/>
    <s v="SG"/>
    <s v="Gerencia Financiera"/>
    <s v="GF"/>
    <s v="Autorregulación"/>
    <s v="Aplicación y actualización de procedimientos y formatos"/>
    <s v="Catalina Cárdenas Martínez "/>
    <x v="0"/>
    <x v="76"/>
    <s v="No aplica"/>
    <x v="18"/>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d v="2022-07-01T00:00:00"/>
    <x v="0"/>
    <s v="SI"/>
    <e v="#REF!"/>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s v="ABIERTA"/>
    <s v="Se evidencia nuevo formato de egreso"/>
    <d v="2022-02-28T00:00:00"/>
    <s v="No"/>
    <s v="No aplica"/>
    <n v="1"/>
    <s v="CUMPLIMIENTO TOTAL"/>
    <n v="-44620"/>
    <s v="VENCIDO"/>
    <d v="2022-03-18T00:00:00"/>
    <s v="En la evidencia aportada solo se observa un comprobante de egreso, no se evidencia el seguimiento realizado al requerimiento."/>
    <s v="Carlos Andrés Guerra"/>
    <n v="0.5"/>
    <s v="ABIERTO"/>
    <m/>
    <s v="ABIERTO"/>
    <s v="* Se adjunta el estado del caso en aranda - Mesa de ayuda Sistemas (Caso 4610) en donde se solicita la modificación en el formato de Egresos, el cual ya se encuentra cerrado._x000a_* se adjunta el comprobante de egresos en la plataforma Sysman Web en donde se valida que el caso fue resuelto"/>
    <d v="2022-05-31T00:00:00"/>
    <s v="N/A"/>
    <n v="1"/>
    <s v="CUMPLIMIENTO TOTAL"/>
    <n v="-166"/>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78"/>
    <s v="Gestion Financiera"/>
    <s v="Subdirección técnica administrativa y financiera"/>
    <s v="STAF"/>
    <m/>
    <x v="8"/>
    <x v="1"/>
    <s v="STAF"/>
    <s v="Contabilidad"/>
    <s v="Gestion financiera"/>
    <s v="Secretaria General"/>
    <s v="SG"/>
    <s v="Gerencia Financiera"/>
    <s v="GF"/>
    <s v="Autorregulación"/>
    <s v="Aplicación y actualización de procedimientos y formatos"/>
    <s v="Catalina Cárdenas Martínez "/>
    <x v="0"/>
    <x v="77"/>
    <s v="No aplica"/>
    <x v="18"/>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m/>
    <x v="0"/>
    <s v="SI"/>
    <e v="#REF!"/>
    <m/>
    <m/>
    <m/>
    <m/>
    <m/>
    <s v="SIN AVANCE"/>
    <n v="94"/>
    <s v="CON TIEMPO"/>
    <s v="SIN DILIGENCIAR"/>
    <s v="SIN DILIGENCIAR"/>
    <s v="SIN DILIGENCIAR"/>
    <n v="0"/>
    <n v="0"/>
    <s v="EN EJECUCION"/>
    <s v="NO APLICA"/>
    <s v="ABIERTA"/>
    <s v="No se adjuntan soportes"/>
    <d v="2022-02-28T00:00:00"/>
    <s v="No"/>
    <s v="acta  en los casos en que se presente saltos en la numeración o soporte de que no se presentaron saltos de numeracion"/>
    <n v="0"/>
    <s v="SIN AVANCE"/>
    <n v="-44620"/>
    <s v="VENCIDO"/>
    <d v="2022-03-18T00:00:00"/>
    <s v="No se aportaron evidencias."/>
    <s v="Carlos Andrés Guerra"/>
    <n v="0"/>
    <s v="ABIERTO"/>
    <m/>
    <s v="ABIERTO"/>
    <s v="* No se adjuntas soportes a esta actividad ya que no se presentaron saltos en la numeración para el ultimo trimestre del 2021 y el primer cuatrimestre del 2022 por lo cual no fue necesario realizar ningun acta"/>
    <d v="2022-05-31T00:00:00"/>
    <s v="2. Realizar de forma inmediata el acta_x000a_en los casos en que se presente saltos_x000a_en la numeracion"/>
    <n v="0"/>
    <s v="SIN AVANCE"/>
    <n v="-166"/>
    <s v="VENCIDO"/>
    <d v="2022-06-20T00:00:00"/>
    <s v="No se presentaron evidencias de avance"/>
    <s v="FRANKLIN AUGUSTO SERRANO ROJAS"/>
    <n v="0"/>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Actividad 2: No se elaboró acta, ya que no se presentaron saltos en la numeración_x000a_Estado: La actividad se encuentra finalizada_x000a_PRIMER SEGUIMIENTO 2022: _x000a_Es pertinente indicar que, la actividad va enfocada a tomar medidas en los casos que se presenten saltos de numeración, no obstante se reporta que, en el último trimestre de la vigencia 2021 y  primer cuatrimestre de la vigencia 2022 no se han presentado saltos en la numeración, por ende no hay lugar a la elaboración de acta alguna. _x000a__x000a_SEGUNDO SEGUIMIENTO 2022:_x000a_Se realizó mesa de trabajo el día 31/08/2022 para verificar si en el segundo cutrimestre se presentaron saltos en la numeración de los comprobantes de egreso, en la cual se concluyé que  no se presentaron saltos en la numeración de las cuentas por pagar._x000a_Estado: La actividad se encuentra finalizada"/>
    <s v="_x000a__x000a__x000a__x000a__x000a__x000a_PRIMER SEGUIMIENTO 2022: _x000a_No se adjuntan evidencias en el entendido que, no se han presentado saltos en la numeración._x000a__x000a_SEGUNDO SEGUIMIENTO 2022:_x000a_1. Acta de saltos de numeración"/>
    <s v=" acta_x000a_en los casos en que se presente saltos_x000a_en la numeración"/>
    <n v="0"/>
    <s v="SIN AVANCE"/>
    <e v="#REF!"/>
    <e v="#REF!"/>
    <x v="4"/>
    <s v="Se aportó como evidencia, por parte del proceso acta de saltos de numeración, por cuatrimestre mayo-agosto de 2022 cumpliendo con la ejecución de la acción propuesta; sin embargo se recomienda cumplir con la acción propuesta en el sentido de elaborar &quot;inmediatamente&quot; el acta cuando se presenten saltos en la numeración ya que un acta cuatrimestral no reviste el caráctes de inmediatez que se propuso en la acción planteada"/>
    <s v="FRANKLIN AUGUSTO SERRANO ROJAS"/>
    <n v="1"/>
    <x v="0"/>
    <m/>
  </r>
  <r>
    <n v="79"/>
    <s v="Gestión Logística"/>
    <s v="Subdirección técnica administrativa y financiera"/>
    <s v="STAF"/>
    <m/>
    <x v="9"/>
    <x v="1"/>
    <s v="STAF"/>
    <s v="almacén e inventarios"/>
    <s v="Gestion de inventarios, almacen y economato"/>
    <s v="Secretaria General"/>
    <s v="SG"/>
    <s v="Gerencia Recursos Fisicos"/>
    <s v="GRF"/>
    <s v="Inventarios"/>
    <s v="Bienes sin legalizar"/>
    <s v="Ingrid Carolina Ardila Muñoz"/>
    <x v="0"/>
    <x v="78"/>
    <s v="No aplica"/>
    <x v="19"/>
    <n v="2019"/>
    <s v="2019H73"/>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x v="0"/>
    <s v="SI"/>
    <e v="#REF!"/>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s v="VENCIDO"/>
    <d v="2021-11-02T00:00:00"/>
    <s v="Se da por completada la acción de los elementos del convenio - IDU, se recomienda con urgencia trámite para identificar solución a las ambulancias"/>
    <s v="Carlos Andrés Guerra Jiménez"/>
    <n v="0.9"/>
    <n v="0.9"/>
    <s v="EN EJECUCION"/>
    <s v="NO APLICA"/>
    <s v="ABIERTA"/>
    <s v="&quot;Se Evidencia que la actividad se encuentra vencida._x000a__x000a_Se verifica novedad adjunto, lo cual informa la novedad presentada, si embargo aun se encuentra ambulancia en el Instituto por lo cua se mantiene el 90 % de avanza hasta una ves no sean retiradas o legalizadas. ambulacias del almacen  &quot;"/>
    <d v="2022-02-28T00:00:00"/>
    <s v="No"/>
    <s v="No aplica"/>
    <n v="1"/>
    <s v="CUMPLIMIENTO TOTAL"/>
    <n v="-44619.1"/>
    <s v="VENCIDO"/>
    <d v="2022-03-14T00:00:00"/>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quot;AMBULANCIAS&quot; en el almacen. por tanto continua abierta."/>
    <s v="Ingrid Acosta"/>
    <n v="0.9"/>
    <s v="VENCIDO"/>
    <s v="NO APLICA"/>
    <s v="ABIERTO"/>
    <s v="Revisar los soportes de la actividad se evidencia lo siguiente:_x000a__x000a_Memorando  del 5 de Junio del 2Al 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Se verifica novedad adjunto, lo cual informa la novedad presentada, si embargo aun se encuentra ambulancia en el Instituto y no han sido retiradas o legalizadas las ambulacias ."/>
    <d v="2022-05-31T00:00:00"/>
    <s v="Evidencia de Retiro o legalización de ambulancia de las instalaciónes del IDIPRON"/>
    <n v="0.9"/>
    <s v="AVANCE SIGNIFICATIVO"/>
    <n v="-515"/>
    <s v="VENCIDO"/>
    <s v="17 de junio de 2022"/>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_x000a__x000a_Tambien se tienen informes de novedades con las ambulancias.. Se observa que  aun se tienen los vehiculos &quot;AMBULANCIAS&quot; en el almacen. por tanto continua abierta."/>
    <s v="Ingrid Acosta"/>
    <n v="0.9"/>
    <s v="VENCIDO"/>
    <m/>
    <s v="ABIERTO"/>
    <d v="2022-09-14T00:00:00"/>
    <s v="PRIMER SEGUIMIENTO 2021: _x000a_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_x000a_Estado: Las actividades A y B se encuentran finalizadas_x000a__x000a_C) Se anexa en archivo PDF las actuaciones realizadas por parte del Área de Transportes, con respecto a las ambulancias que se encuentran en las instalaciones de la UPI La Florida. Las ambulancias no son del IDIPRON, por lo tanto no se pueden incluir en el inventario. _x000a_Estado: La actividad se encuentra finalizada_x000a_SEGUNDO SEGUIMIENTO 2021: _x000a_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i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iculos, según el expediente adjuntado en el primer seguimiento. _x000a_Estado: La actividad se encuentra finalizada_x000a_PRIMER SEGUIMIENTO 2022: De acuerdo con la evaluación de la Oficina de Control Interno, en la cual indican &quot;Se observa que aun se tienen los vehiculos &quot;AMBULANCIAS&quot; en el almacen&quot;, se reitera que las ambulancias no se encuentran en el inventario del IDIPRON, por lo tanto no figuran en los bienes muebles ni se encuentran en custodia del área de Almacén. En el seguimiento presentado se evidencia las gestiones y los trámites con las entidades respectivas. _x000a_SEGUNDO SEGUIMIENTO 2022: De acuerdo con la evaluación de la Oficina de Control Interno, en la cual indican &quot;Se observa que aun se tienen los vehiculos &quot;AMBULANCIAS&quot; en el almacen&quot;,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_x000a_Sin embargo, y con relación a la acción formulada para el presente hallazgo se informa que desde la Oficina Asesora Juridica se han adelantado trámites con las diferentes entitidades y los legítimos propietarios de las ambulancias, para resolver dicha situación de esos vehiculos que se encuentran dentro del predio del IDIPRON. "/>
    <s v="PRIMER SEGUIMIENTO 2021: _x000a_A) y B) Comprobante de ingreso de elementos IDU, Memorando IE3952 - Solicitud de concepto legalización de Bienes a la Oficina Asesora Jurídica, Memorando Memorando IE5877 - Respuesta de la Oficina Asesora Jurídica legalización de Bienes. _x000a__x000a_C) Documento pdf trámites realizados por el área de trasporte - ambulancias UPI la Florida_x000a_SEGUNDO SEGUIMIENTO 2021:_x000a_1. Informe de novedad presentada ambulancia ubicada en la UPI la Florida_x000a__x000a__x000a__x000a_SEGUNDO SEGUIMIENTO 2022: _x000a_1. Oficio Ministerio de Salud 2022EE1959_x000a_2. Oficio Subred Integrada de Servicios de Salud Centro Oriente 2022EE2672"/>
    <s v="Realizar las gestiones pertienentes para el retiro de las ambulancias de los predios del IDIPRON"/>
    <n v="0.9"/>
    <s v="AVANCE SIGNIFICATIVO"/>
    <e v="#REF!"/>
    <e v="#REF!"/>
    <x v="5"/>
    <s v="1. Oficio Ministerio de Salud 2022EE1959 del 8 de julio de 2022_x000a_2. Oficio Subred Integrada de Servicios de Salud Centro Oriente 2022EE2672 del 7 de septiembre de 2022, _x000a__x000a_Si bien se han realizados los trámites necesarios ante las entidades correspondientes para el retiro de vehículos, estos todavia se encuentran en las instalaciones de la UPI La Florida."/>
    <s v="Ingrid Acosta"/>
    <n v="0.9"/>
    <x v="1"/>
    <m/>
  </r>
  <r>
    <n v="80"/>
    <s v="Gestión Logística"/>
    <s v="Subdirección técnica administrativa y financiera"/>
    <s v="STAF"/>
    <m/>
    <x v="9"/>
    <x v="1"/>
    <s v="STAF"/>
    <s v="almacén e inventarios"/>
    <s v="Gestion de inventarios, almacen y economato"/>
    <s v="Secretaria General"/>
    <s v="SG"/>
    <s v="Gerencia Recursos Fisicos"/>
    <s v="GRF"/>
    <s v="Infraestructura"/>
    <s v="Mantenimiento de sedes y UPIS"/>
    <s v="Ingrid Carolina Ardila Muñoz"/>
    <x v="0"/>
    <x v="79"/>
    <s v="No aplica"/>
    <x v="19"/>
    <n v="2019"/>
    <s v="2019H74"/>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d v="2022-07-01T00:00:00"/>
    <x v="0"/>
    <s v="SI"/>
    <e v="#REF!"/>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s v="VENCIDO"/>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s v="INCUMPLIDA"/>
    <s v="NO APLICA"/>
    <s v="ABIERTA"/>
    <s v="&quot;Se Evidencia que la actividad se encuentra vencida._x000a__x000a_Se verifica soportes adjuntos, lo cual se evidencia informe en donde contiene el mantenimiento correctivo en la bodega la favorita y san blass en los espacios de almacenamiento de inservibles&quot;"/>
    <d v="2022-02-28T00:00:00"/>
    <s v="No"/>
    <s v="&quot;Pendiente Espacio de almacenamiento de inservibles:_x000a_Av. Cra. 68 con Cll. 13 Costado oriental._x000a_Sub_bodega Cra. 32 _x000a_Sub_bodega La Florida&quot;"/>
    <n v="0.4"/>
    <s v="AVANCE PARCIAL"/>
    <n v="-44620"/>
    <s v="VENCIDO"/>
    <d v="2022-03-14T00:00:00"/>
    <s v="Se realizaron las acciones de mejoramiento en infraestructura, vigilancia y de Salud y Seguridad en el Trabajo, a las siguientes sub_bodegas:_x000a_Sub_bodega La Favorita_x000a_Sub_bodega San Blas_x000a__x000a_Quedando pendiente el Espacio de almacenamiento de inservibles Av. Cra. 68 con Cll. 13 Costado oriental._x000a_Sub_bodega Cra. 32 _x000a_Sub_bodega La Florida_x000a__x000a_"/>
    <s v="Ingrid Acosta"/>
    <n v="0.4"/>
    <s v="VENCIDO"/>
    <s v="NO APLICA"/>
    <s v="ABIERTO"/>
    <s v="Se Evidencia que la actividad se encuentra vencida._x000a__x000a_Se verifica soportes adjuntos, lo cual se evidencia informe en donde contiene el mantenimiento correctivo en la Sub_bodega Cra. 32 y en la Sub_bodega La Florida y Av. Cra. 68 con Cll. 13 Costado oriental._x000a__x000a_Se evidencia que cumple con la actividad propuesta."/>
    <d v="2022-05-31T00:00:00"/>
    <s v="No aplica ya que el cumplimiento es del 100%"/>
    <n v="1"/>
    <s v="CUMPLIMIENTO TOTAL"/>
    <n v="-484"/>
    <s v="VENCIDO"/>
    <s v="17 de junio de 2022"/>
    <s v="Se realizaron las acciones de mejoramiento en infraestructura, vigilancia y de Salud y Seguridad en el Trabajo, a las siguientes sub_bodegas:_x000a_Sub_bodega La Favorita_x000a_Sub_bodega San Blas_x000a_y se evidencia el manternimiento correctivo de Espacio de almacenamiento de inservibles Av. Cra. 68 con Cll. 13 Costado oriental._x000a_Sub_bodega Cra. 32 _x000a_Sub_bodega La Florida_x000a__x000a_"/>
    <s v="Ingrid Acosta"/>
    <n v="1"/>
    <s v="CERRADO"/>
    <m/>
    <s v="CERRADO"/>
    <s v="Cerrada en seguimientos anteriores"/>
    <s v="Cerrada en seguimientos anteriores"/>
    <s v="No aplica"/>
    <s v="No aplica"/>
    <n v="1"/>
    <s v="CUMPLIMIENTO TOTAL"/>
    <s v="NO APLICA ACCION CERRADA"/>
    <s v="NO APLICA ACCION CERRADA"/>
    <x v="0"/>
    <s v="Se realizaron las acciones de mejoramiento en infraestructura, vigilancia y de Salud y Seguridad en el Trabajo, a las siguientes sub_bodegas:_x000a_Sub_bodega La Favorita_x000a_Sub_bodega San Blas_x000a_y se evidencia el manternimiento correctivo de Espacio de almacenamiento de inservibles Av. Cra. 68 con Cll. 13 Costado oriental._x000a_Sub_bodega Cra. 32 _x000a_Sub_bodega La Florida_x000a__x000a_"/>
    <s v="OCI"/>
    <n v="1"/>
    <x v="0"/>
    <m/>
  </r>
  <r>
    <n v="81"/>
    <s v="Gestión Logística"/>
    <s v="Subdirección técnica administrativa y financiera"/>
    <s v="STAF"/>
    <m/>
    <x v="9"/>
    <x v="1"/>
    <s v="STAF"/>
    <s v="almacén e inventarios"/>
    <s v="Gestion de inventarios, almacen y economato"/>
    <s v="Secretaria General"/>
    <s v="SG"/>
    <s v="Gerencia Recursos Fisicos"/>
    <s v="GRF"/>
    <s v="Inventarios"/>
    <s v="Salidas de almacén"/>
    <s v="Ingrid Carolina Ardila Muñoz"/>
    <x v="0"/>
    <x v="80"/>
    <s v="No aplica"/>
    <x v="19"/>
    <n v="2019"/>
    <s v="2019H75"/>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d v="2022-07-01T00:00:00"/>
    <x v="0"/>
    <s v="SI"/>
    <e v="#REF!"/>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s v="VENCIDO"/>
    <d v="2021-11-02T00:00:00"/>
    <s v="Se presenta un avance significativo de las acciones, no se puede cerrar por la falta de lo memos internos para funcionario y contratistas"/>
    <s v="Carlos Andrés Guerra Jiménez"/>
    <n v="0.9"/>
    <n v="0.9"/>
    <s v="EN EJECUCION"/>
    <s v="NO APLICA"/>
    <s v="ABIERTA"/>
    <s v="&quot;Se Evidencia que la actividad se encuentra vencida._x000a__x000a_Se verifica los soportes adjunto en donde se evidencia la oficialización de los procedimiento A-GLO-PR-004 el 28 de octubrede 2021, junto con el soporte de correo de oficialización masivo_x000a__x000a_Se solicia a la OCI el cierre preliminar del Hallazgo, ya que se evidencia que cumple con la actividad propuesta.&quot;"/>
    <d v="2022-02-28T00:00:00"/>
    <s v="No"/>
    <s v="Pendiente 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9"/>
    <s v="AVANCE SIGNIFICATIVO"/>
    <n v="-44619.15"/>
    <s v="VENCIDO"/>
    <d v="2022-03-14T00:00:00"/>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_x000a_sin embargo esta pendiente las mesas de trabajo con el grupo de recursos y las dependencias que solicitan elementos y bienes para reforzar el conocimiento y cumplimiento de los procedimientos antes relacionados."/>
    <s v="Ingrid Acosta"/>
    <n v="0.9"/>
    <s v="VENCIDO"/>
    <s v="NO APLICA"/>
    <s v="ABIERTO"/>
    <s v="Revisando los soportes de la actividad se evidencia los siguiente:_x000a__x000a_memorando informativo con radicado No. 2022IE2242 a todos los funcionarios y contratistas, en donde se explicó el procedimiento &quot;Egreso de bienes devolutivos o bienes de consumo controlado o de consumo&quot; A-GLO-PR-004 y los formatos correspondientes como solicitud, TRASLADO, SALIDA Y ENTREGA DE ELEMENTOS DE CONSUMO, CONSUMO CONTROLADO Y/O DEVOLUTIVOS A-GLO-FT-005. _x000a__x000a_Acta de mesas de trabajado con los procesos en un converatorio, proceso administrativo y operativo de Gestión Logistica _x000a__x000a_Se evidencia que cumple con la actividad propuesta."/>
    <d v="2022-05-31T00:00:00"/>
    <s v="No aplica ya que el cumplimiento es del 100%"/>
    <n v="1"/>
    <s v="CUMPLIMIENTO TOTAL"/>
    <n v="-426"/>
    <s v="VENCIDO"/>
    <s v="17 de junio de 2022"/>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Por otra parte, tambien se tiene el acta mesa de trabajo conversatorio proceso administrativo y operativo de gestión logistica"/>
    <s v="Ingrid Acosta"/>
    <n v="1"/>
    <s v="CERRADO"/>
    <m/>
    <s v="CERRADO"/>
    <s v="Cerrada en seguimientos anteriores"/>
    <s v="Cerrada en seguimientos anteriores"/>
    <s v="No aplica"/>
    <s v="No aplica"/>
    <n v="1"/>
    <s v="CUMPLIMIENTO TOTAL"/>
    <s v="NO APLICA ACCION CERRADA"/>
    <s v="NO APLICA ACCION CERRADA"/>
    <x v="0"/>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Por otra parte, tambien se tiene el acta mesa de trabajo conversatorio proceso administrativo y operativo de gestión logistica"/>
    <s v="OCI"/>
    <n v="1"/>
    <x v="0"/>
    <m/>
  </r>
  <r>
    <n v="82"/>
    <s v="Gestión Logística"/>
    <s v="Subdirección técnica administrativa y financiera"/>
    <s v="STAF"/>
    <m/>
    <x v="9"/>
    <x v="1"/>
    <s v="STAF"/>
    <s v="almacén e inventarios"/>
    <s v="Gestion de inventarios, almacen y economato"/>
    <s v="Secretaria General"/>
    <s v="SG"/>
    <s v="Gerencia Recursos Fisicos"/>
    <s v="GRF"/>
    <s v="Inventarios"/>
    <s v="Baja rotación de elementos"/>
    <s v="Ingrid Carolina Ardila Muñoz"/>
    <x v="0"/>
    <x v="81"/>
    <s v="No aplica"/>
    <x v="19"/>
    <n v="2019"/>
    <s v="2019H76"/>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d v="2022-07-01T00:00:00"/>
    <x v="0"/>
    <s v="SI"/>
    <e v="#REF!"/>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s v="VENCIDO"/>
    <d v="2021-11-02T00:00:00"/>
    <s v="No se evidencia  solicitud al area de infraestructura y sistemas sobre los elementos que no han tenido rotación, realizar las actividades del PM."/>
    <s v="Carlos Andrés Guerra Jiménez"/>
    <n v="0.7"/>
    <n v="0.7"/>
    <s v="INCUMPLIDA"/>
    <s v="NO APLICA"/>
    <s v="ABIERTA"/>
    <s v="&quot;Se Evidencia que la actividad se encuentra vencida._x000a__x000a_Se verifica los soportes adjunto en donde se evidencia soporte de actas en donde se socializan el stock disponible, el proceso asministrativo opereativo del proceso Gestión logistica._x000a__x000a_Se evidencia  envio de correo s en donde se informa a los  subdirecciones, gerentes y administradores de proyecto, supervisores y apoyos a la supervisión, áreas que cuentan con saldos en bodega._x000a__x000a_Se solicia a la OCI el cierre preliminar del Hallazgo, ya que se evidencia que cumple con la actividad propuesta.&quot;"/>
    <d v="2022-02-28T00:00:00"/>
    <s v="No"/>
    <s v="No aplica"/>
    <n v="1"/>
    <s v="CUMPLIMIENTO TOTAL"/>
    <n v="-44619.4"/>
    <s v="VENCIDO"/>
    <d v="2022-03-14T00:00:00"/>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Sin embargo no se tiene evidencia de la solicitud a las Áreas de Infraestructura y Sistemas la revisión de cada uno de los elementos  que no han tenido rotación y que de acuerdo a la normatividad vigente nos indiquen su disposición final."/>
    <s v="Ingrid Acosta"/>
    <n v="0.9"/>
    <s v="VENCIDO"/>
    <s v="NO APLICA"/>
    <s v="ABIERTO"/>
    <s v="Se Evidencia que la actividad se encuentra vencida._x000a__x000a_Se verifica los soportes y se evidencia:_x000a__x000a_Memorando 2020IE5966 corresponde a la solicitud de emisión de conceptos técnicos_x000a__x000a_Informe de Infraestructura y Sistemas dando respuesta a la solicitud, por bajo o nula rotación_x000a__x000a_Se evidencia que se cumple la actividad propuesta. "/>
    <d v="2022-05-31T00:00:00"/>
    <s v="No aplica ya que el cumplimiento es del 100%"/>
    <n v="1"/>
    <s v="CUMPLIMIENTO TOTAL"/>
    <n v="-426"/>
    <s v="VENCIDO"/>
    <s v="17 de junio de 2022"/>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Tambien se evidencia la respuesta enviada por nfraestructura y Sistemas sobre  la revisión de cada uno de los elementos  que no han tenido rotación y que de acuerdo a la normatividad vigente nos indiquen su disposición final."/>
    <s v="Ingrid Acosta"/>
    <n v="1"/>
    <s v="CERRADO"/>
    <m/>
    <s v="CERRADO"/>
    <s v="Cerrada en seguimientos anteriores"/>
    <s v="Cerrada en seguimientos anteriores"/>
    <s v="No aplica"/>
    <s v="No aplica"/>
    <n v="1"/>
    <s v="CUMPLIMIENTO TOTAL"/>
    <s v="NO APLICA ACCION CERRADA"/>
    <s v="NO APLICA ACCION CERRADA"/>
    <x v="0"/>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Tambien se evidencia la respuesta enviada por nfraestructura y Sistemas sobre  la revisión de cada uno de los elementos  que no han tenido rotación y que de acuerdo a la normatividad vigente nos indiquen su disposición final."/>
    <s v="OCI"/>
    <n v="1"/>
    <x v="0"/>
    <m/>
  </r>
  <r>
    <n v="83"/>
    <s v="Gestión Logística"/>
    <s v="Subdirección técnica administrativa y financiera"/>
    <s v="STAF"/>
    <m/>
    <x v="9"/>
    <x v="1"/>
    <s v="STAF"/>
    <s v="almacén e inventarios"/>
    <s v="Gestion de inventarios, almacen y economato"/>
    <s v="Secretaria General"/>
    <s v="SG"/>
    <s v="Gerencia Recursos Fisicos"/>
    <s v="GRF"/>
    <s v="Planeacion"/>
    <s v="Herramientas de gestión (riesgos, indicadores, balance social, planes y proyectos de inversión)"/>
    <s v="Ingrid Carolina Ardila Muñoz"/>
    <x v="0"/>
    <x v="82"/>
    <s v="No aplica"/>
    <x v="19"/>
    <n v="2019"/>
    <s v="2019H77"/>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m/>
    <x v="0"/>
    <s v="SI"/>
    <e v="#REF!"/>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s v="VENCIDO"/>
    <d v="2021-11-02T00:00:00"/>
    <s v="No evidencia de la mesa de trabajo con la OAP para revisar los indicadores que establezcan las fortalezas, debilidades, oportunidades y amenazas."/>
    <s v="Carlos Andrés Guerra Jiménez"/>
    <n v="0"/>
    <n v="0"/>
    <s v="INCUMPLIDA"/>
    <s v="NO APLICA"/>
    <s v="ABIERTA"/>
    <s v="Se evidencia caracterizacion ofiicializada"/>
    <d v="2022-02-28T00:00:00"/>
    <s v="No"/>
    <s v="No aplica"/>
    <n v="1"/>
    <s v="CUMPLIMIENTO TOTAL"/>
    <n v="-44620"/>
    <s v="VENCIDO"/>
    <d v="2022-03-14T00:00:00"/>
    <s v="Aunque se tiene la carcaterizacion, no evidencia de la mesa de trabajo con la OAP para revisar los indicadores que establezcan las fortalezas, debilidades, oportunidades y amenazas, que establece la actividad de desarrollar para subsanar el hallazgo."/>
    <s v="Ingrid Acosta"/>
    <n v="0.4"/>
    <s v="VENCIDO"/>
    <m/>
    <s v="ABIERTO"/>
    <s v="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
    <d v="2022-05-31T00:00:00"/>
    <s v="Soportes de mesa de trabajo de la revisión de los Indicadores con la Oficina Asesora de Planeación"/>
    <n v="0.4"/>
    <s v="AVANCE PARCIAL"/>
    <n v="-426"/>
    <s v="VENCIDO"/>
    <s v="17 de junio de 2022"/>
    <s v="Aunque se tiene la carcaterización, no evidencia de la mesa de trabajo con la OAP para revisar los indicadores que establezcan las fortalezas, debilidades, oportunidades y amenazas, que establece la actividad de desarrollar para subsanar el hallazgo."/>
    <s v="Ingrid Acosta"/>
    <n v="0.4"/>
    <s v="VENCIDO"/>
    <m/>
    <s v="ABIERTO"/>
    <d v="2022-09-14T00:00:00"/>
    <s v="PRIMER SEGUIMIENTO 2021: _x000a_Desde la vigencia 2021, el proceso de Gestión Logística se encuentra en la actualización de la caracterización con el acompañamiento y asesoría de la Oficina Asesora de Planeación, con esta actualización se formularán los indicadores pertinentes que den cuenta de la gestión del proceso y el cumplimiento del objetivo general del mismo. Se adjunta el borrador de la caracterización, la cual se ha trabajado conjuntamente con el equipo. _x000a_Estado: La actividad continúa en ejecución._x000a_SEGUNDO SEGUIMIENTO 2021: La caracterización se encuentra en revisión del jefe de la Oficina Asesora de Planeación, una vez se apruebe la misma, se realizará mesa de trabajo con la Oficina mencionada para realizar la revisión de los indicadores y definir el seguimiento de los mismos. _x000a_Estado: La actividad continúa en ejecución._x000a_PRIMER SEGUIMIENTO 2022: La caracterizacion del proceso correspondiente a Gestión Logistica se actualizó y se encuentra vigente desde el dia 2 de marzo de 2022 versión 4, en la cual se identificaron los indicadores que nos permitan interpretar las fortalezas, debilidades, oportunidades y amenazas, este proceso de actualización se realizó con la asesoría y el acompañamiento de la Oficina Asesora de Planeación. _x000a_Estado: La actividad se encuentra finalizada_x000a_SEGUNDO SEGUIMIENTO 2022: El día 1 de junio de 2022, se llevó a cabo mesa de trabajo &quot;Revisión planes de acción e indicadores estratégicos – Gestión logística&quot; con los enlaces de la Oficina Asesora de Planeación y los delegados del Proceso de Gestión Logística, donde se aprobaron los indicadores estrategicos y de gestión. _x000a__x000a_Resultado indicador: ((1/1)*100= 100%)_x000a__x000a_Análisis indicador: Se reporta un avance del 100% en el indicador con una mesa de trabajo en la que se revisaron los indicadores. _x000a_Estado: La actividad se encuentra finalizada."/>
    <s v="PRIMER SEGUIMIENTO 2021: Caracterización del proceso en versión preliminar. _x000a__x000a_PRIMER SEGUIMIENTO 2022: 1. Caracterizacion del proceso Gestión Logistica version 4 del 2 de marzo de 2022_x000a__x000a__x000a_SEGUNDO SEGUIMIENTO 2022: 1. Acta de reunión de mesa de trabajo del 1 de junio de 2022 en la cual se revisaron los indicadores. "/>
    <s v="No aplica"/>
    <n v="1"/>
    <s v="CUMPLIMIENTO TOTAL"/>
    <e v="#REF!"/>
    <e v="#REF!"/>
    <x v="5"/>
    <s v=" Se tiene el Acta de reunión de mesa de trabajo del 1 de junio de 2022 en la cual se realizo la revisión planes de acción e indicadores estratégico de Gestión logística"/>
    <s v="Ingrid Acosta"/>
    <n v="1"/>
    <x v="0"/>
    <m/>
  </r>
  <r>
    <n v="84"/>
    <s v="Atencion a la ciudadania"/>
    <s v="Subdirección técnica administrativa y financiera"/>
    <s v="STAF"/>
    <m/>
    <x v="10"/>
    <x v="1"/>
    <s v="STAF"/>
    <s v="Atencion al ciudadano"/>
    <s v="Servicio a la ciudadania"/>
    <s v="Secretaria General"/>
    <s v="SG"/>
    <s v="No aplica"/>
    <s v="No aplica"/>
    <s v="Atención al ciudadano"/>
    <s v="Formalización del grupo dentro del organigrama"/>
    <s v="Willington Granados Herrera"/>
    <x v="0"/>
    <x v="83"/>
    <s v="No aplica"/>
    <x v="20"/>
    <n v="2019"/>
    <s v="2019H78"/>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m/>
    <x v="0"/>
    <s v="SI"/>
    <e v="#REF!"/>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s v="VENCIDO"/>
    <d v="2021-11-12T00:00:00"/>
    <s v="Al verificar los soportes se evidencia que el proceso ha trabajado en la acción, pero no se evidencia una solicitud formal para la creación del área."/>
    <s v="Sulma Esperanza Avendaño M."/>
    <n v="0.5"/>
    <n v="0.5"/>
    <s v="INCUMPLIDA"/>
    <s v="NO APLICA"/>
    <s v="ABIERTA"/>
    <s v="No se adjuntan soportes_x000a__x000a_Se deja porcentaje de avance del seguimiento anterior"/>
    <d v="2022-02-21T00:00:00"/>
    <s v="No"/>
    <s v="Documentos de adopcion de creacion del area"/>
    <n v="0.5"/>
    <s v="AVANCE PARCIAL"/>
    <n v="-44619.5"/>
    <s v="VENCIDO"/>
    <d v="2022-03-17T00:00:00"/>
    <s v="Revisadas las evidencias no se observa el cumplimiento de la acción en lo referente a la creación del area y su ubicación en el organigrama de la entidad"/>
    <s v="NAVIS ALBERTO FLOREZ LEON"/>
    <n v="0"/>
    <s v="VENCIDO"/>
    <m/>
    <s v="ABIERTO"/>
    <s v="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
    <d v="2022-05-31T00:00:00"/>
    <s v="ninguna"/>
    <n v="1"/>
    <s v="CUMPLIMIENTO TOTAL"/>
    <n v="-484"/>
    <s v="VENCIDO"/>
    <d v="2022-06-17T00:00:00"/>
    <s v="de las evidencias allegada se observa que se estan adelantando trámites previos a al creación del area requerida. "/>
    <s v="Navis Alberto Florez Leon"/>
    <n v="1"/>
    <s v="CERRADO"/>
    <m/>
    <s v="CERRADO"/>
    <s v="Cerrada en seguimientos anteriores"/>
    <s v="Cerrada en seguimientos anteriores"/>
    <s v="No aplica"/>
    <s v="No aplica"/>
    <n v="1"/>
    <s v="CUMPLIMIENTO TOTAL"/>
    <s v="NO APLICA ACCION CERRADA"/>
    <s v="NO APLICA ACCION CERRADA"/>
    <x v="0"/>
    <s v="Cerrado Seguimientos anteriores"/>
    <s v="OCI"/>
    <n v="1"/>
    <x v="0"/>
    <m/>
  </r>
  <r>
    <n v="85"/>
    <s v="Gestion Documental"/>
    <s v="Subdirección técnica administrativa y financiera"/>
    <s v="STAF"/>
    <m/>
    <x v="11"/>
    <x v="1"/>
    <s v="STAF"/>
    <s v="Administración documental"/>
    <s v="Gestion documental"/>
    <s v="Secretaria General"/>
    <s v="SG"/>
    <s v="Gerencia administrativa"/>
    <s v="GA"/>
    <s v="gestion documental"/>
    <s v="Fondo documental acumulado, inventarios documentales y transferencias"/>
    <s v="Adriana Botero Pinilla "/>
    <x v="4"/>
    <x v="84"/>
    <s v="No aplica"/>
    <x v="21"/>
    <n v="2019"/>
    <s v="2019H7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d v="2022-07-01T00:00:00"/>
    <x v="0"/>
    <s v="SI"/>
    <e v="#REF!"/>
    <s v="Se evidencia mediante los archivos FUID de archivo central y archivo misional fue revisado y actualizado, dando un cumplimiento a la actividad propuestas del 100%"/>
    <d v="2021-07-08T00:00:00"/>
    <s v="NO"/>
    <s v="No aplica"/>
    <n v="1"/>
    <s v="CUMPLIMIENTO TOTAL"/>
    <n v="-862"/>
    <s v="VENCIDO"/>
    <d v="2021-11-20T00:00:00"/>
    <s v="Se aportan FUID archivo misional y central actualizados. El FUID archivos de gestión está en revisión mediante visitas a UPIS y sedes._x000a_Acción vencida"/>
    <s v="Zuly Marcela Rojas Tolosa"/>
    <n v="0.7"/>
    <n v="0.7"/>
    <s v="INCUMPLIDA"/>
    <s v="NO APLICA"/>
    <s v="ABIERTA"/>
    <s v="&quot;No presenta avance_x000a__x000a_continua con el vance del primer semestre vigencia 2021 otorgado por la OCI &quot;&quot;Se aportan FUID archivo misional y central actualizados. El FUID archivos de gestión está en revisión mediante visitas a UPIS y sedes._x000a_Acción vencida&quot;&quot;&quot;"/>
    <d v="2022-02-28T00:00:00"/>
    <s v="No"/>
    <s v="No aplica"/>
    <n v="0.7"/>
    <s v="AVANCE SIGNIFICATIVO"/>
    <n v="-44619"/>
    <s v="VENCIDO"/>
    <d v="2022-03-18T00:00:00"/>
    <s v=" Se aportan FUID archivo misional y central actualizados. En cuanto al FUID archivos de gestión no se presenta avance, sigue está en revisión mediante visitas a UPIS y sedes."/>
    <s v="VERONICA MUÑOZ"/>
    <n v="0.7"/>
    <s v="VENCIDO"/>
    <m/>
    <s v="ABIERTO"/>
    <s v="La acción no cuenta con meta e indicador formulados. Sin embargo, dada la accción propuesta, se puede entender como cumplida dado que se observa evidencia de revisión, ajuste  actualización  del FUID Archivo Misional, Archivo Central y Archivos de Gestión para consolidación._x000a_Mencionada acción fue reportada como cumplida en el pprimer seguimiento de 2021 y los soportes cargados  del Inventario Documental fueron elaborados en agosto de 2019."/>
    <d v="2022-05-31T00:00:00"/>
    <s v="No aplica"/>
    <n v="1"/>
    <s v="CUMPLIMIENTO TOTAL"/>
    <n v="-1122"/>
    <s v="VENCIDO"/>
    <d v="2022-06-22T00:00:00"/>
    <s v="Se observa evidencia de revisión, ajuste  actualización  del FUID Archivo Misional, Archivo Central y Archivos de Gestión para consolidación._x000a_Se cumple la ac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86"/>
    <s v="Gestion Documental"/>
    <s v="Subdirección técnica administrativa y financiera"/>
    <s v="STAF"/>
    <m/>
    <x v="11"/>
    <x v="1"/>
    <s v="STAF"/>
    <s v="Administración documental"/>
    <s v="Gestion documental"/>
    <s v="Secretaria General"/>
    <s v="SG"/>
    <s v="Gerencia administrativa"/>
    <s v="GA"/>
    <s v="gestion documental"/>
    <s v="Fondo documental acumulado, inventarios documentales y transferencias"/>
    <s v="Adriana Botero Pinilla "/>
    <x v="4"/>
    <x v="85"/>
    <s v="No aplica"/>
    <x v="21"/>
    <n v="2019"/>
    <s v="2019H80"/>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x v="0"/>
    <s v="SI"/>
    <e v="#REF!"/>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s v="VENCIDO"/>
    <d v="2021-11-20T00:00:00"/>
    <s v="Se observan instrumentos archivísticos aprobados y adoptados mediante resoluciones internas, pero no se evidencian las transferencias secundarias._x000a_"/>
    <s v="Zuly Marcela Rojas Tolosa"/>
    <n v="0.3"/>
    <n v="0.3"/>
    <s v="INCUMPLIDA"/>
    <s v="NO APLICA"/>
    <s v="ABIERTA"/>
    <s v="Se reportó en el primer seguimiento con 100%"/>
    <d v="2022-02-28T00:00:00"/>
    <s v="No"/>
    <s v="No aplica"/>
    <n v="1"/>
    <s v="CUMPLIMIENTO TOTAL"/>
    <n v="-44619.1"/>
    <s v="VENCIDO"/>
    <d v="2022-03-18T00:00:00"/>
    <s v="Se reporta Resolución 421 de 2020 y FUID Archivo Central en el primer seguimiento. No hay avance en el segundo seguimiento sobre el ajuste de la ficha de valoración documental. "/>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_x000a_"/>
    <d v="2022-05-31T00:00:00"/>
    <s v="Falta evidencia de Las TVD"/>
    <n v="0.83"/>
    <s v="AVANCE SIGNIFICATIVO"/>
    <n v="-1122"/>
    <s v="VENCIDO"/>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s v="Verónica Muñoz"/>
    <m/>
    <s v="VENCIDO"/>
    <m/>
    <s v="ABIERTO"/>
    <d v="2022-09-15T00:00:00"/>
    <s v="PRIMER SEGUIMIENTO 2021: _x000a_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_x000a_Estado: La actividad continúa en ejecución_x000a_SEGUNDO SEGUIMIENTO 2021: 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_x000a_Estado: La actividad se encuentra finalizada_x000a_PRIMER SEGUIMIENTO 2022: 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_x000a_Estado: La actividad se encuentra finalizada._x000a__x000a_SEGUNDO SEGUIMIENTO 2022:_x000a_No se relacionan nuevos avances ya que la actividad se encuentra finalizada. Se adjuntan los soportes solicitados por la Oficina de Control Interno para evidenciar el cumplimiento de la actividad._x000a_Estado: La actividad se encuentra finalizada."/>
    <s v="PRIMER SEGUIMIENTO 2021: _x000a_Resolución 421 de 2020_x000a_FUID Archivo Central_x000a__x000a__x000a_PRIMER SEGUIMIENTO 2022: _x000a_Fichas de Valoración Documental_x000a_Resolución 421 de 2020_x000a_Resolución 422 - 2019_x000a__x000a_SEGUNDO SEGUIMIENTO 2022:_x000a_1. Link de publicación de Tablas de Valoración Documental en transparencia_x000a_2. Documentos en excel con las tablas de valoración documental"/>
    <s v="Ninguna"/>
    <n v="1"/>
    <s v="CUMPLIMIENTO TOTAL"/>
    <e v="#REF!"/>
    <e v="#REF!"/>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87"/>
    <s v="Gestion Documental"/>
    <s v="Subdirección técnica administrativa y financiera"/>
    <s v="STAF"/>
    <m/>
    <x v="11"/>
    <x v="1"/>
    <s v="STAF"/>
    <s v="Administración documental"/>
    <s v="Gestion documental"/>
    <s v="Secretaria General"/>
    <s v="SG"/>
    <s v="Gerencia administrativa"/>
    <s v="GA"/>
    <s v="gestion documental"/>
    <s v="Fondo documental acumulado, inventarios documentales y transferencias"/>
    <s v="Adriana Botero Pinilla "/>
    <x v="4"/>
    <x v="86"/>
    <s v="No aplica"/>
    <x v="21"/>
    <n v="2019"/>
    <s v="2019H81"/>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x v="0"/>
    <s v="NO"/>
    <e v="#REF!"/>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s v="VENCIDO"/>
    <d v="2021-11-20T00:00:00"/>
    <s v="No se evidencian transferencias secundarias y por ende la publicación de información al respecto en la página web del Instituto._x000a_Acción vencida"/>
    <s v="Zuly Marcela Rojas Tolosa"/>
    <n v="0"/>
    <n v="0"/>
    <s v="INCUMPLIDA"/>
    <s v="NO APLICA"/>
    <s v="ABIERTA"/>
    <s v="Se reportó en el primer seguimiento con 100%"/>
    <d v="2022-02-28T00:00:00"/>
    <s v="No"/>
    <s v="No aplica"/>
    <n v="1"/>
    <s v="CUMPLIMIENTO TOTAL"/>
    <n v="-44619.199999999997"/>
    <s v="VENCIDO"/>
    <d v="2022-03-18T00:00:00"/>
    <s v=" De acuerdo con la actividad igual que en la anterior acción. Se reporta Resolución 421 de 2020 y FUID Archivo Central en el primer seguimiento. No hay avance en el segundo seguimiento sobre el ajuste de la ficha de valoración documental."/>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_x000a_"/>
    <d v="2022-05-31T00:00:00"/>
    <s v="Falta evidencia de Las TVD"/>
    <n v="0.83"/>
    <s v="AVANCE SIGNIFICATIVO"/>
    <n v="-1122"/>
    <s v="VENCIDO"/>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s v="Verónica Muñoz"/>
    <m/>
    <s v="VENCIDO"/>
    <m/>
    <s v="ABIERTO"/>
    <d v="2022-09-15T00:00:00"/>
    <s v="PRIMER SEGUIMIENTO 2021: _x000a_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_x000a_Estado: La actividad continúa en ejecución_x000a_SEGUNDO SEGUIMIENTO 2021: 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_x000a_Estado: La actividad se encuentra finalizada_x000a_PRIMER SEGUIMIENTO 2022: 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_x000a_Estado: La actividad se encuentra finalizada._x000a__x000a_SEGUNDO SEGUIMIENTO 2022:_x000a_No se relacionan nuevos avances ya que la actividad se encuentra finalizada. Se adjuntan los soportes solicitados por la Oficina de Control Interno para evidenciar el cumplimiento de la actividad._x000a_Estado: La actividad se encuentra finalizada."/>
    <s v="PRIMER SEGUIMIENTO 2021: _x000a_Resolución 421 de 2020_x000a_FUID Archivo Central_x000a__x000a_PRIMER SEGUIMIENTO 2022: _x000a_Fichas de Valoración Documental_x000a_Resolución 421 de 2020_x000a_Resolución 422 - 2019_x000a__x000a_SEGUNDO SEGUIMIENTO 2022:_x000a_1. Link de publicación de Tablas de Valoración Documental en transparencia_x000a_2. Documentos en excel con las tablas de valoración documental"/>
    <s v="Ninguna"/>
    <n v="1"/>
    <s v="CUMPLIMIENTO TOTAL"/>
    <e v="#REF!"/>
    <e v="#REF!"/>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88"/>
    <s v="Todos los procesos"/>
    <s v="Todas las subdirecciones y oficinas"/>
    <s v="OAP_x000a_OAJ_x000a_STAF_x000a_STDH_x000a_STMEO"/>
    <m/>
    <x v="12"/>
    <x v="2"/>
    <s v="OAP"/>
    <s v="MIPG"/>
    <s v="Seguimiento y mejoramiento a la Gestion"/>
    <s v="Oficina Asesora de Planeacion"/>
    <s v="OAP"/>
    <s v="No aplica"/>
    <s v="No aplica"/>
    <s v="planes de mejoramiento"/>
    <s v="Acciones inefectivas"/>
    <s v="Willington Granados Herrera"/>
    <x v="1"/>
    <x v="87"/>
    <s v="3.1.2.1"/>
    <x v="22"/>
    <n v="2020"/>
    <s v="2020H1"/>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d v="2022-07-01T00:00:00"/>
    <x v="0"/>
    <s v="SI"/>
    <e v="#REF!"/>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como incumplida_x000a_Se envia seguimiento en noviembre de 2021"/>
    <d v="2022-02-28T00:00:00"/>
    <s v="No "/>
    <s v="No aplica"/>
    <n v="1"/>
    <s v="CUMPLIMIENTO TOTAL"/>
    <n v="-44619.5"/>
    <s v="VENCIDO"/>
    <m/>
    <m/>
    <m/>
    <m/>
    <m/>
    <m/>
    <s v="PENDIENTE POR EVALUACION"/>
    <s v="N.A."/>
    <d v="2022-05-31T00:00:00"/>
    <s v="N.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89"/>
    <s v="Todos los procesos"/>
    <s v="Todas las subdirecciones y oficinas"/>
    <s v="OAP_x000a_OAJ_x000a_STAF_x000a_STDH_x000a_STMEO"/>
    <m/>
    <x v="3"/>
    <x v="1"/>
    <s v="STAF"/>
    <s v="Servicios  administrativos"/>
    <s v="Gestion de servicios administrativos"/>
    <s v="Secretaria General"/>
    <s v="SG"/>
    <s v="Gerencia administrativa"/>
    <s v="GA"/>
    <s v="Gestion financiera"/>
    <s v="Deducciones y/o retenciones"/>
    <s v="Ingrid Carolina Ardila Muñoz"/>
    <x v="1"/>
    <x v="88"/>
    <s v="3.3.2.1"/>
    <x v="22"/>
    <n v="2020"/>
    <s v="2020H2"/>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2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0"/>
    <s v="Todos los procesos"/>
    <s v="Todas las subdirecciones y oficinas"/>
    <s v="OAP_x000a_OAJ_x000a_STAF_x000a_STDH_x000a_STMEO"/>
    <m/>
    <x v="3"/>
    <x v="1"/>
    <s v="STAF"/>
    <s v="Servicios administrativos"/>
    <s v="Gestion de servicios administrativos"/>
    <s v="Secretaria General"/>
    <s v="SG"/>
    <s v="Gerencia administrativa"/>
    <s v="GA"/>
    <s v="Gestion financiera"/>
    <s v="Cajas menores"/>
    <s v="Ingrid Carolina Ardila Muñoz"/>
    <x v="1"/>
    <x v="89"/>
    <s v="3.3.2.3"/>
    <x v="22"/>
    <n v="2020"/>
    <s v="2020H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1"/>
    <s v="Todos los procesos"/>
    <s v="Todas las subdirecciones y oficinas"/>
    <s v="OAP_x000a_OAJ_x000a_STAF_x000a_STDH_x000a_STMEO"/>
    <m/>
    <x v="3"/>
    <x v="1"/>
    <s v="STAF"/>
    <s v="Servicios administrativos"/>
    <s v="Gestion de servicios administrativos"/>
    <s v="Secretaria General"/>
    <s v="SG"/>
    <s v="Gerencia administrativa"/>
    <s v="GA"/>
    <s v="Gestion financiera"/>
    <s v="Cajas menores"/>
    <s v="Ingrid Carolina Ardila Muñoz"/>
    <x v="1"/>
    <x v="90"/>
    <s v="3.3.2.4"/>
    <x v="22"/>
    <n v="2020"/>
    <s v="2020H4"/>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d v="2022-07-01T00:00:00"/>
    <x v="0"/>
    <s v="SI"/>
    <e v="#REF!"/>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2"/>
    <s v="Todos los procesos"/>
    <s v="Todas las subdirecciones y oficinas"/>
    <s v="OAP_x000a_OAJ_x000a_STAF_x000a_STDH_x000a_STMEO"/>
    <m/>
    <x v="3"/>
    <x v="1"/>
    <s v="STAF"/>
    <s v="Servicios administrativos"/>
    <s v="Gestion de servicios administrativos"/>
    <s v="Secretaria General"/>
    <s v="SG"/>
    <s v="Gerencia administrativa"/>
    <s v="GA"/>
    <s v="Gestion financiera"/>
    <s v="Cajas menores"/>
    <s v="Ingrid Carolina Ardila Muñoz"/>
    <x v="1"/>
    <x v="91"/>
    <s v="3.3.2.5"/>
    <x v="22"/>
    <n v="2020"/>
    <s v="2020H5"/>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d v="2022-07-01T00:00:00"/>
    <x v="0"/>
    <s v="SI"/>
    <e v="#REF!"/>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Se observa existencia de: _x000a_Procedimiento A-GFI-PR-005 &quot;Programación, Apertura y Legalización de Cajas Menores&quot; del 4 de noviembre de 2021 (MANIFISETA ESTAR FIRMADO EN ORIGINAL)_x000a__x000a_Pantallazo de correo de socialización remitido por la Oficina Asesora de Planeación dando a conocer la versión 07 del Procedimiento A-GFI-PR-005 &quot;Programación, Apertura y Legalización de Cajas Menores&quot; del 4 de noviembre de 2021 _x000a__x000a_Concepto Secretaría Distrital de Hacienda - Caja Menor  del 17 de agosto de 2021 Dado lo anterior se evidencia cumplimiento de la actividad conforme a lo propuesto y al indicador establecido, "/>
    <d v="2022-02-28T00:00:00"/>
    <s v="No"/>
    <s v="No aplica"/>
    <n v="1"/>
    <s v="CUMPLIMIENTO TOTAL"/>
    <n v="-44620"/>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3"/>
    <s v="Todos los procesos"/>
    <s v="Todas las subdirecciones y oficinas"/>
    <s v="OAP_x000a_OAJ_x000a_STAF_x000a_STDH_x000a_STMEO"/>
    <s v="Área de Presupuesto"/>
    <x v="2"/>
    <x v="2"/>
    <s v="OAP"/>
    <s v="Proyectos"/>
    <s v="Direccionamiento estrategico"/>
    <s v="Oficina Asesora de Planeacion"/>
    <s v="OAP"/>
    <s v="No aplica"/>
    <s v="No aplica"/>
    <s v="Presupuesto"/>
    <s v="Reservas"/>
    <s v="Yuli Cristel Peña"/>
    <x v="1"/>
    <x v="92"/>
    <s v="3.3.3.1"/>
    <x v="22"/>
    <n v="2020"/>
    <s v="2020H6"/>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d v="2022-07-01T00:00:00"/>
    <x v="0"/>
    <s v="SI"/>
    <e v="#REF!"/>
    <s v="Se evidencia borrador de la circular"/>
    <d v="2021-08-31T00:00:00"/>
    <s v="SI"/>
    <s v="Circular oficializada"/>
    <n v="0.5"/>
    <s v="AVANCE PARCIAL"/>
    <n v="-347"/>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
    <d v="2022-02-28T00:00:00"/>
    <s v="No"/>
    <s v="No aplica"/>
    <n v="1"/>
    <s v="CUMPLIMIENTO TOTAL"/>
    <n v="-44619.5"/>
    <s v="VENCIDO"/>
    <m/>
    <m/>
    <m/>
    <m/>
    <m/>
    <m/>
    <s v="PENDIENTE POR EVALUACION"/>
    <s v="Accion pendiente por evaluacion. Reportada en seguimiento anterior"/>
    <d v="2022-05-31T00:00:00"/>
    <s v="No aplica"/>
    <n v="1"/>
    <s v="CUMPLIMIENTO TOTAL"/>
    <n v="-607"/>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4"/>
    <s v="Servicios administrativos"/>
    <s v="Subdirección técnica administrativa y financiera"/>
    <s v="STAF"/>
    <m/>
    <x v="1"/>
    <x v="1"/>
    <s v="STAF"/>
    <s v="Convenios"/>
    <s v="Diseño y adopcion de lineamientos para la prestacion de los servicios en el marco del modelo pedagogico institucional"/>
    <s v="Subdireccion de lineamientos y politicas"/>
    <s v="SLP"/>
    <s v="Gerencia de capacidades y derechos"/>
    <s v="GCD"/>
    <s v="Contratacion"/>
    <s v="Pagos"/>
    <s v="Ingrid Carolina Ardila Muñoz"/>
    <x v="1"/>
    <x v="93"/>
    <s v="3.2.9"/>
    <x v="23"/>
    <n v="2020"/>
    <s v="2020H7"/>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d v="2022-07-01T00:00:00"/>
    <x v="0"/>
    <s v="SI"/>
    <e v="#REF!"/>
    <s v="De acuerdo con lo reportado por el proceso se evidencia la circular en borrador, sin embargo, no se ha dado su emisión "/>
    <d v="2021-07-09T00:00:00"/>
    <s v="SI"/>
    <s v="Emitir la circular "/>
    <n v="0.5"/>
    <s v="AVANCE PARCIAL"/>
    <n v="-31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Se observa la existencia de:_x000a_ 1. La Circular 23 - Requisitos para la facturación y pago de servicios de transporte contratados por el IDIPRON emitida el 3 de noviembre de 2021. _x000a__x000a_2. Pantallazo de socialización de la cicular con fecha del 3 de noviembre.&quot;"/>
    <d v="2022-02-28T00:00:00"/>
    <s v="No"/>
    <s v="No aplica"/>
    <n v="1"/>
    <s v="CUMPLIMIENTO TOTAL"/>
    <n v="-44619.5"/>
    <s v="VENCIDO"/>
    <m/>
    <m/>
    <m/>
    <m/>
    <m/>
    <m/>
    <s v="PENDIENTE POR EVALUACION"/>
    <s v="Accion pendiente por evaluacion por parte de la OCI"/>
    <d v="2022-05-31T00:00:00"/>
    <n v="0"/>
    <n v="1"/>
    <s v="CUMPLIMIENTO TOTAL"/>
    <n v="-57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5"/>
    <s v="Servicios administrativos"/>
    <s v="Subdirección técnica administrativa y financiera"/>
    <s v="STAF"/>
    <s v="Oficina Asesora Juridica "/>
    <x v="1"/>
    <x v="1"/>
    <s v="STAF"/>
    <s v="Convenios"/>
    <s v="Prestacion de los servicios sociales en el marco del modleo pedagogico institucional"/>
    <s v="Subdireccion para las oportunidades"/>
    <s v="SOP"/>
    <s v="Gerencia estrategias de corresponsabilidad"/>
    <s v="GEC"/>
    <s v="Contratacion"/>
    <s v="Pagos"/>
    <s v="Adriana Botero Pinilla "/>
    <x v="1"/>
    <x v="94"/>
    <s v="3.2.9"/>
    <x v="23"/>
    <n v="2020"/>
    <s v="2020H8"/>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d v="2022-07-01T00:00:00"/>
    <x v="0"/>
    <s v="SI"/>
    <e v="#REF!"/>
    <s v="Se estableció en las minutas  de los contratos de servicio de  transporte, la obligación de discriminar en las facturas los servicios prestados"/>
    <d v="2021-07-08T00:00:00"/>
    <s v="NO"/>
    <s v="No aplica"/>
    <n v="1"/>
    <s v="CUMPLIMIENTO TOTAL"/>
    <n v="-25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51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6"/>
    <s v="Servicios administrativos"/>
    <s v="Subdirección técnica administrativa y financiera"/>
    <s v="STAF"/>
    <m/>
    <x v="3"/>
    <x v="1"/>
    <s v="STAF"/>
    <s v="Transporte"/>
    <s v="Gestion de servicios administrativos"/>
    <s v="Secretaria General"/>
    <s v="SG"/>
    <s v="Gerencia administrativa"/>
    <s v="GA"/>
    <s v="Contratacion"/>
    <s v="Inadecuado manejo de expedientes e inconsistencia de la información"/>
    <s v="Ingrid Carolina Ardila Muñoz"/>
    <x v="1"/>
    <x v="95"/>
    <s v="3.2.19"/>
    <x v="23"/>
    <n v="2020"/>
    <s v="2020H9"/>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7"/>
    <s v="Servicios administrativos"/>
    <s v="Subdirección técnica administrativa y financiera"/>
    <s v="STAF"/>
    <m/>
    <x v="3"/>
    <x v="1"/>
    <s v="STAF"/>
    <s v="Transporte"/>
    <s v="Gestion de servicios administrativos"/>
    <s v="Secretaria General"/>
    <s v="SG"/>
    <s v="Gerencia administrativa"/>
    <s v="GA"/>
    <s v="Contratacion"/>
    <s v="Inadecuado manejo de expedientes e inconsistencia de la información"/>
    <s v="Ingrid Carolina Ardila Muñoz"/>
    <x v="1"/>
    <x v="96"/>
    <s v="3.2.20"/>
    <x v="23"/>
    <n v="2020"/>
    <s v="2020H1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8"/>
    <s v="Modelo Pedagogico "/>
    <s v="Subdirección técnica de métodos educativos y operativa"/>
    <s v="STMEO"/>
    <s v="CONVENIOS / OAP / OAJ "/>
    <x v="1"/>
    <x v="1"/>
    <s v="STAF"/>
    <s v="Convenios"/>
    <s v="Prestacion de los servicios sociales en el marco del modleo pedagogico institucional"/>
    <s v="Subdireccion para las oportunidades"/>
    <s v="SOP"/>
    <s v="Gerencia estrategias de corresponsabilidad"/>
    <s v="GEC"/>
    <s v="Contratacion"/>
    <s v="especialización presupuestal"/>
    <s v="Adriana Botero Pinilla "/>
    <x v="1"/>
    <x v="97"/>
    <s v="3.2.10"/>
    <x v="24"/>
    <n v="2020"/>
    <s v="2020H10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d v="2022-07-01T00:00:00"/>
    <x v="0"/>
    <s v="SI"/>
    <e v="#REF!"/>
    <s v="No presento seguimiento"/>
    <d v="2021-07-08T00:00:00"/>
    <s v="SI"/>
    <s v="Presentar seguimiento"/>
    <n v="0"/>
    <s v="SIN AVANCE"/>
    <n v="-44"/>
    <s v="VENCIDO"/>
    <s v="SIN DILIGENCIAR"/>
    <s v="SIN DILIGENCIAR"/>
    <s v="SIN DILIGENCIAR"/>
    <n v="0"/>
    <n v="0"/>
    <s v="INCUMPLIDA"/>
    <s v="ABIERTA"/>
    <s v="ABIERTA"/>
    <s v="&quot;Se presenta como evidencia el acta del comité directivo de fecha 29 de julio de 2021 en el que se presenta la ejecución de los convenios, el avance en las metas, el presupuesto administrado y los convenios a suscribir._x000a__x000a_Se observa acta del 13-10-2021 donde se presenta el seguimiento a la ejecucion presupuestal con su correspondiente distribucion presupuestal&quot;"/>
    <d v="2022-02-28T00:00:00"/>
    <s v="No"/>
    <s v="No aplica"/>
    <n v="1"/>
    <s v="CUMPLIMIENTO TOTAL"/>
    <n v="-44620"/>
    <s v="VENCIDO"/>
    <m/>
    <m/>
    <m/>
    <m/>
    <m/>
    <m/>
    <s v="PENDIENTE POR EVALUACION"/>
    <s v="Accion pendiente por evaluacion por parte de la OCI"/>
    <d v="2022-05-31T00:00:00"/>
    <n v="0"/>
    <n v="1"/>
    <s v="CUMPLIMIENTO TOTAL"/>
    <n v="-304"/>
    <s v="VENCIDO"/>
    <d v="2022-02-15T00:00:00"/>
    <s v="Se realizó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99"/>
    <s v="Modelo Pedagogico "/>
    <s v="Subdirección técnica de métodos educativos y operativa"/>
    <s v="STMEO"/>
    <s v="STMEO_x000a_OAP "/>
    <x v="0"/>
    <x v="0"/>
    <s v="STMEO"/>
    <m/>
    <s v="Diseño y adopcion de lineamientos para la prestacion de los servicios en el marco del modelo pedagogico institucional"/>
    <s v="Subdireccion de lineamientos y politicas"/>
    <s v="SLP"/>
    <s v="Gerencia de capacidades y derechos"/>
    <s v="GCD"/>
    <s v="Modelo pedagogico"/>
    <s v="Planeacion de estrategias"/>
    <s v="Yuri Yesenia Orjuela"/>
    <x v="1"/>
    <x v="98"/>
    <s v="3.2.13"/>
    <x v="24"/>
    <n v="2020"/>
    <s v="2020H101"/>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d v="2022-07-01T00:00:00"/>
    <x v="0"/>
    <s v="SI"/>
    <e v="#REF!"/>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n v="-305"/>
    <s v="VENCIDO"/>
    <d v="2022-02-15T00:00:00"/>
    <s v="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0"/>
    <s v="Modelo Pedagogico "/>
    <s v="Subdirección técnica de métodos educativos y operativa"/>
    <s v="STMEO"/>
    <s v="STMEO_x000a_OAP "/>
    <x v="0"/>
    <x v="0"/>
    <s v="STMEO"/>
    <m/>
    <s v="Diseño y adopcion de lineamientos para la prestacion de los servicios en el marco del modelo pedagogico institucional"/>
    <s v="Subdireccion de lineamientos y politicas"/>
    <s v="SLP"/>
    <s v="Gerencia de capacidades y derechos"/>
    <s v="GCD"/>
    <s v="Modelo pedagogico"/>
    <s v="canasta alimentaria"/>
    <s v="Yuri Yesenia Orjuela"/>
    <x v="1"/>
    <x v="99"/>
    <s v="3.2.14"/>
    <x v="24"/>
    <n v="2020"/>
    <s v="2020H102"/>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d v="2022-07-01T00:00:00"/>
    <x v="0"/>
    <s v="SI"/>
    <e v="#REF!"/>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n v="-305"/>
    <s v="VENCIDO"/>
    <d v="2022-02-15T00:00:00"/>
    <s v="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1"/>
    <s v="Modelo Pedagogico "/>
    <s v="Subdirección técnica de métodos educativos y operativa"/>
    <s v="STMEO"/>
    <s v="Oficina Asesora de Planeación - MIPG_x000a_Oficina de Control Interno"/>
    <x v="12"/>
    <x v="2"/>
    <s v="OAP"/>
    <s v="MIPG"/>
    <s v="Seguimiento y mejoramiento a la Gestion"/>
    <s v="Oficina Asesora de Planeacion"/>
    <s v="OAP"/>
    <s v="No aplica"/>
    <s v="No aplica"/>
    <s v="Modelo pedagogico"/>
    <s v="canasta alimentaria"/>
    <s v="Willington Granados Herrera"/>
    <x v="1"/>
    <x v="100"/>
    <s v="3.2.16"/>
    <x v="24"/>
    <n v="2020"/>
    <s v="2020H103"/>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d v="2022-07-01T00:00:00"/>
    <x v="0"/>
    <s v="SI"/>
    <e v="#REF!"/>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s v="VENCIDO"/>
    <s v="SIN DILIGENCIAR"/>
    <s v="SIN DILIGENCIAR"/>
    <s v="SIN DILIGENCIAR"/>
    <n v="0"/>
    <n v="0"/>
    <s v="INCUMPLIDA"/>
    <s v="ABIERTA"/>
    <s v="ABIERTA"/>
    <s v="Se evidencia protocolo con codigo de ofiacializacion"/>
    <d v="2022-02-28T00:00:00"/>
    <s v="No "/>
    <s v="No aplica"/>
    <n v="1"/>
    <s v="CUMPLIMIENTO TOTAL"/>
    <n v="-44619.5"/>
    <s v="VENCIDO"/>
    <m/>
    <m/>
    <m/>
    <m/>
    <m/>
    <m/>
    <s v="PENDIENTE POR EVALUACION"/>
    <s v="N.A."/>
    <d v="2022-05-31T00:00:00"/>
    <s v="N.A."/>
    <n v="1"/>
    <s v="CUMPLIMIENTO TOTAL"/>
    <n v="-304"/>
    <s v="VENCIDO"/>
    <d v="2022-02-15T00:00:00"/>
    <s v="El Área de Salud envió memo a la gobernación de Cundinamarca, solicitando visita de inspección y control sanitarios, para la upi San Francisco. La upi vega para la vigencia no estaba en funcionamien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INCUMPLIDA"/>
  </r>
  <r>
    <n v="102"/>
    <s v="Planeacion"/>
    <s v="Oficina asesora de planeacion"/>
    <s v="OAP"/>
    <s v="STMEO- Contexto Pedagógico Territorio_x000a_OAP_x000a_"/>
    <x v="0"/>
    <x v="0"/>
    <s v="STMEO"/>
    <s v="Territorio"/>
    <s v="Prestacion de los servicios sociales en el marco del modleo pedagogico institucional"/>
    <s v="Subdireccion poblacional"/>
    <s v="SP"/>
    <s v="Gerencia Territorio"/>
    <s v="GT"/>
    <s v="Atención al ciudadano"/>
    <s v="Protección de Datos Personales"/>
    <s v="Yuri Yesenia Orjuela"/>
    <x v="1"/>
    <x v="101"/>
    <s v="3.1.1"/>
    <x v="25"/>
    <n v="2021"/>
    <s v="2020H104"/>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d v="2022-07-01T00:00:00"/>
    <x v="0"/>
    <s v="SI"/>
    <e v="#REF!"/>
    <s v="12-09-2021: Se actualiza tablero de control, se incluyen hallazgos"/>
    <m/>
    <m/>
    <m/>
    <n v="0"/>
    <s v="SIN AVANCE"/>
    <n v="94"/>
    <s v="CON TIEMPO"/>
    <s v="SIN DILIGENCIAR"/>
    <s v="SIN DILIGENCIAR"/>
    <s v="SIN DILIGENCIAR"/>
    <n v="0"/>
    <n v="0"/>
    <s v="EN EJECUCION"/>
    <s v="ABIERTA"/>
    <s v="ABIERTA"/>
    <s v="No se reporta avance"/>
    <d v="2022-02-28T00:00:00"/>
    <s v="SI"/>
    <s v="ejecucion de actividades definidas"/>
    <n v="0"/>
    <s v="SIN AVANCE"/>
    <n v="-44620"/>
    <s v="VENCIDO"/>
    <m/>
    <m/>
    <m/>
    <m/>
    <m/>
    <m/>
    <s v="ABIERTO"/>
    <s v="Se evidencia formato ASISTENCIA A ENCUENTRO M-MTE-FT-003 en el que se incluye el tratamiento de datos personales asi como tambien la actualizacion del procedimiento OPERACIÓN AMISTAD, RECORRIDOS Y CONTACTO M-MTE-PR-001"/>
    <d v="2022-05-31T00:00:00"/>
    <s v="Ninguna"/>
    <n v="1"/>
    <s v="CUMPLIMIENTO TOTAL"/>
    <n v="-166"/>
    <s v="VENCIDO"/>
    <d v="2022-02-15T00:00:00"/>
    <s v="Se ajustó el formato asistencia a encuentro m-mte-ft-003 y el procedimiento 001 operación amistad, recorridos y contacto m-mte-pr-001 del STM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3"/>
    <s v="Servicios administrativos"/>
    <s v="Subdirección técnica administrativa y financiera"/>
    <s v="STAF"/>
    <m/>
    <x v="3"/>
    <x v="1"/>
    <s v="STAF"/>
    <s v="Transporte"/>
    <s v="Gestion de servicios administrativos"/>
    <s v="Secretaria General"/>
    <s v="SG"/>
    <s v="Gerencia administrativa"/>
    <s v="GA"/>
    <s v="Contratacion"/>
    <s v="Inadecuado manejo de expedientes e inconsistencia de la información"/>
    <s v="Ingrid Carolina Ardila Muñoz"/>
    <x v="1"/>
    <x v="102"/>
    <s v="3.2.21"/>
    <x v="23"/>
    <n v="2020"/>
    <s v="2020H11"/>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e v="#REF!"/>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104"/>
    <s v="Mantenimiento de bienes"/>
    <s v="Subdirección técnica administrativa y financiera"/>
    <s v="STAF"/>
    <s v=" Area de Tesoreria / Oficina Asesora de Planeaciòn"/>
    <x v="8"/>
    <x v="1"/>
    <s v="STAF"/>
    <s v="Contabilidad"/>
    <s v="Gestion financiera"/>
    <s v="Secretaria General"/>
    <s v="SG"/>
    <s v="Gerencia Financiera"/>
    <s v="GF"/>
    <s v="Contratacion"/>
    <s v="Inadecuado manejo de expedientes e inconsistencia de la información"/>
    <s v="Catalina Cárdenas Martínez "/>
    <x v="1"/>
    <x v="103"/>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d v="2022-07-01T00:00:00"/>
    <x v="0"/>
    <s v="SI"/>
    <e v="#REF!"/>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s v="ESTA ACTIVIDAD SE ENCUENTRA PENDIENTE POR EVALUACIÓN POR PARTE DE LA OFICINA DE CONTROL INTERNO"/>
    <d v="2022-05-31T00:00:00"/>
    <s v="N/A"/>
    <n v="1"/>
    <s v="CUMPLIMIENTO TOTAL"/>
    <n v="-283"/>
    <s v="VENCIDO"/>
    <d v="2022-02-15T00:00:00"/>
    <s v="Se realizó la actualización de los procedimientos &quot;Cuentas por Pagar&quot; Código A-GFI-PR-009 y &quot;Ejecución de Pagos&quot; código A-GFI-PR-013, incluyendo tiempos para la entrega de la información a Tesorerí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5"/>
    <s v="Mantenimiento de bienes"/>
    <s v="Subdirección técnica administrativa y financiera"/>
    <s v="STAF"/>
    <s v="Oficina Asesora Juridica/ Tesorería"/>
    <x v="4"/>
    <x v="1"/>
    <s v="STAF"/>
    <s v="Mantenimiento de bienes"/>
    <s v="Gestion de adecuacion y mantenimiento de bienes"/>
    <s v="Secretaria General"/>
    <s v="SG"/>
    <s v="Gerencia Recursos Fisicos"/>
    <s v="GRF"/>
    <s v="Contratacion"/>
    <s v="Inadecuado manejo de expedientes e inconsistencia de la información"/>
    <s v="Ingrid Carolina Ardila Muñoz"/>
    <x v="1"/>
    <x v="104"/>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d v="2022-07-01T00:00:00"/>
    <x v="0"/>
    <s v="SI"/>
    <e v="#REF!"/>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s v="VENCIDO"/>
    <s v="SIN DILIGENCIAR"/>
    <s v="SIN DILIGENCIAR"/>
    <s v="SIN DILIGENCIAR"/>
    <n v="0"/>
    <n v="0"/>
    <s v="INCUMPLIDA"/>
    <s v="ABIERTA"/>
    <s v="ABIERTA"/>
    <s v="&quot;Se Evidencia que la actividad se encuentra vencida_x000a__x000a_Se revisan los soportes de adjuntos y se evidencia dos actas de reunión en donde se evidencia dos mesas de trabajo  con la participación de jurídica, tesorería y la supervisión de contratos  de mantenimiento con el fin de validar el estado de los documentos_x000a__x000a_Se solicia a la OCI el cierre preliminar del Hallazgo, ya que se evidencia que cumple con la actividad propuesta. &quot;"/>
    <d v="2022-02-28T00:00:00"/>
    <s v="No"/>
    <s v="No aplica"/>
    <n v="1"/>
    <s v="CUMPLIMIENTO TOTAL"/>
    <n v="-44620"/>
    <s v="VENCIDO"/>
    <m/>
    <m/>
    <s v="NAVIS ALBERTO FLOREZ LEON"/>
    <m/>
    <m/>
    <m/>
    <s v="PENDIENTE POR EVALUACION"/>
    <s v="La actividad se encuentra por evaluación Por la Oficina de Control Interno"/>
    <d v="2022-05-31T00:00:00"/>
    <s v="No aplica ya que el cumplimiento es del 100%"/>
    <n v="1"/>
    <s v="CUMPLIMIENTO TOTAL"/>
    <n v="-283"/>
    <s v="VENCIDO"/>
    <d v="2022-02-15T00:00:00"/>
    <s v="Se realizó (1) mesas de trabajo semestral. la 1pr se revisaron carpetas contractuales y establecieron acciones para los procesos involucrados, en 2da se detalla la intervención realizada a los contra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6"/>
    <s v="Mantenimiento de bienes"/>
    <s v="Subdirección técnica administrativa y financiera"/>
    <s v="STAF"/>
    <s v="Gestiòn documental/Supervisores"/>
    <x v="5"/>
    <x v="3"/>
    <s v="OAJ"/>
    <s v="Contratación"/>
    <s v="Gestión contractual"/>
    <s v="Secretaria General"/>
    <s v="SG"/>
    <s v="Gerencia contratacion"/>
    <s v="GCO"/>
    <s v="Contratacion"/>
    <s v="Inadecuado manejo de expedientes e inconsistencia de la información"/>
    <s v="Catalina Cárdenas Martínez "/>
    <x v="1"/>
    <x v="105"/>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d v="2022-07-01T00:00:00"/>
    <x v="0"/>
    <s v="SI"/>
    <e v="#REF!"/>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s v="VENCIDO"/>
    <s v="SIN DILIGENCIAR"/>
    <s v="SIN DILIGENCIAR"/>
    <s v="SIN DILIGENCIAR"/>
    <n v="0"/>
    <n v="0"/>
    <s v="INCUMPLIDA"/>
    <s v="ABIERTA"/>
    <s v="ABIERTA"/>
    <s v="No presenta seguimiento"/>
    <d v="2022-02-28T00:00:00"/>
    <s v="SI"/>
    <s v="ejecucion de actividades definidas"/>
    <n v="0"/>
    <s v="SIN AVANCE"/>
    <n v="-44619.5"/>
    <s v="VENCIDO"/>
    <m/>
    <m/>
    <m/>
    <m/>
    <m/>
    <m/>
    <s v="ABIERTO"/>
    <s v="* Se adjuntan los soportes de las mesas de trabajo sobre Gestión documental (Archivistica y conservación documental) a Supervisiores y apoyo a la gestión a la supervición con fechas del 4 9 de abril y 28 de julio del 2021"/>
    <d v="2022-05-31T00:00:00"/>
    <s v="N/A"/>
    <n v="1"/>
    <s v="CUMPLIMIENTO TOTAL"/>
    <n v="-283"/>
    <s v="VENCIDO"/>
    <d v="2022-02-15T00:00:00"/>
    <s v="Se realizo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7"/>
    <s v="Mantenimiento de bienes"/>
    <s v="Subdirección técnica administrativa y financiera"/>
    <s v="STAF"/>
    <m/>
    <x v="13"/>
    <x v="1"/>
    <s v="STAF"/>
    <s v="Gestión ambiental"/>
    <s v="Gestión Ambiental"/>
    <s v="Secretaria General"/>
    <s v="SG"/>
    <s v="Gerencia administrativa"/>
    <s v="GA"/>
    <s v="Infraestructura"/>
    <s v="Mantenimiento de sedes y UPIS"/>
    <s v="Willington Granados Herrera"/>
    <x v="1"/>
    <x v="106"/>
    <s v="3.2.1"/>
    <x v="26"/>
    <n v="2020"/>
    <s v="2020H1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d v="2022-07-01T00:00:00"/>
    <x v="0"/>
    <s v="SI"/>
    <e v="#REF!"/>
    <s v="De acuerdo con lo reportado por el proceso se evidencia, tanto el contrato como el informe de ejecución de limpieza de los 22 pozos sépticos con los que cuenta la entidad. "/>
    <d v="2021-06-25T00:00:00"/>
    <s v="NO"/>
    <s v="No aplica"/>
    <n v="1"/>
    <s v="CUMPLIMIENTO TOTAL"/>
    <n v="-23"/>
    <s v="VENCIDO"/>
    <s v="SIN DILIGENCIAR"/>
    <s v="SIN DILIGENCIAR"/>
    <s v="SIN DILIGENCIAR"/>
    <n v="0"/>
    <n v="0"/>
    <s v="INCUMPLIDA"/>
    <s v="ABIERTA"/>
    <s v="PENDIENTE POR EVALUAR"/>
    <s v="&quot;Se evidencia minuta de contrato e informe de ejecucion de actividades_x000a__x000a_Actividad reportada en primer semestre de 2021, pendiente por evaluar&quot;"/>
    <d v="2022-02-28T00:00:00"/>
    <s v="No"/>
    <s v="No aplica"/>
    <n v="1"/>
    <s v="CUMPLIMIENTO TOTAL"/>
    <n v="-44619"/>
    <s v="VENCIDO"/>
    <m/>
    <m/>
    <m/>
    <m/>
    <m/>
    <m/>
    <s v="PENDIENTE POR EVALUACION"/>
    <s v="Se evidencia que el proceso realizó por parte del proceso el mantenimiento preventivo, limpieza y revisión a los pozos sépticos de las unidades de la  entidad, adjuntando evidencias de su realización "/>
    <d v="2022-05-31T00:00:00"/>
    <s v="Ninguna"/>
    <n v="1"/>
    <s v="CUMPLIMIENTO TOTAL"/>
    <n v="-283"/>
    <s v="VENCIDO"/>
    <d v="2022-02-15T00:00:00"/>
    <s v="Se celebró el contrato 2502/2020 &quot;Servicio de mantenimiento a los pozos sépticos y disposición de residuos...&quot; se presento informe de las unidades intervenidas y recomendación por del proveedor.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8"/>
    <s v="Mantenimiento de bienes"/>
    <s v="Subdirección técnica administrativa y financiera"/>
    <s v="STAF"/>
    <s v="_x000a_Subdirecciòn de metodos/ Area de salud"/>
    <x v="4"/>
    <x v="1"/>
    <s v="STAF"/>
    <s v="Mantenimiento de bienes"/>
    <s v="Gestion de adecuacion y mantenimiento de bienes"/>
    <s v="Secretaria General"/>
    <s v="SG"/>
    <s v="Gerencia Recursos Fisicos"/>
    <s v="GRF"/>
    <s v="Modelo pedagogico"/>
    <s v="habilitación de los servicios de salud "/>
    <s v="Ingrid Carolina Ardila Muñoz"/>
    <x v="1"/>
    <x v="107"/>
    <s v="3.2.2"/>
    <x v="26"/>
    <n v="2020"/>
    <s v="2020H14"/>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d v="2022-07-01T00:00:00"/>
    <x v="0"/>
    <s v="SI"/>
    <e v="#REF!"/>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s v="VENCIDO"/>
    <s v="SIN DILIGENCIAR"/>
    <s v="SIN DILIGENCIAR"/>
    <s v="SIN DILIGENCIAR"/>
    <n v="0"/>
    <n v="0"/>
    <s v="INCUMPLIDA"/>
    <s v="ABIERTA"/>
    <s v="ABIERTA"/>
    <s v="&quot;Se Evidencia que la actividad se encuentra vencida_x000a__x000a_Se evidencia programación de Perfil Sanitarios _x000a__x000a_Requerimientos de secretaria de salud _x000a__x000a_Cronograma de visitas y actas de visitas de perfiles sanitarios _x000a__x000a_La actividad aun se encuentra en ejecución._x000a__x000a_Se solicia a la OCI el cierre preliminar del Hallazgo, ya que se evidencia que cumple con la actividad propuesta. &quot;"/>
    <d v="2022-02-28T00:00:00"/>
    <s v="No"/>
    <s v="No aplica"/>
    <n v="1"/>
    <s v="CUMPLIMIENTO TOTAL"/>
    <n v="-44619.7"/>
    <s v="VENCIDO"/>
    <m/>
    <m/>
    <m/>
    <m/>
    <m/>
    <m/>
    <s v="PENDIENTE POR EVALUACION"/>
    <s v="La actividad se encuentra por evaluación Por la Oficina de Control Interno"/>
    <d v="2022-05-31T00:00:00"/>
    <s v="No aplica ya que el cumplimiento es del 100%"/>
    <n v="1"/>
    <s v="CUMPLIMIENTO TOTAL"/>
    <n v="-283"/>
    <s v="VENCIDO"/>
    <d v="2022-02-15T00:00:00"/>
    <s v="Se realizo mesa de trabajo con la SDS para la habilitación de servicios de salud, se presenta cornograma e intervecione en las UPIs se evidencia act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9"/>
    <s v="Gestión Logística"/>
    <s v="Subdirección técnica administrativa y financiera"/>
    <s v="STAF"/>
    <s v="Subdirección Técnica de Métodos Educativos y Operativa"/>
    <x v="9"/>
    <x v="1"/>
    <s v="STAF"/>
    <s v="almacén e inventarios"/>
    <s v="Gestion de inventarios, almacen y economato"/>
    <s v="Secretaria General"/>
    <s v="SG"/>
    <s v="Gerencia Recursos Fisicos"/>
    <s v="GRF"/>
    <s v="Gestion financiera"/>
    <s v="Identificación de los bienes de la cuenta contable materiales y suministros- materiales para educación "/>
    <s v="Ingrid Carolina Ardila Muñoz"/>
    <x v="1"/>
    <x v="108"/>
    <s v="3.2.2.1.1"/>
    <x v="27"/>
    <n v="2020"/>
    <s v="2020H15"/>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s v="CON TIEMPO"/>
    <s v="SIN DILIGENCIAR"/>
    <s v="SIN DILIGENCIAR"/>
    <s v="SIN DILIGENCIAR"/>
    <n v="0"/>
    <n v="0"/>
    <s v="EN EJECUCION"/>
    <s v="ABIERTA"/>
    <s v="ABIERTA"/>
    <s v="&quot;Se Evidencia que la actividad se encuentra vencida._x000a__x000a_Se verifica los soportes adjunto en donde se evidencia soporte de actas de talleres convocados a los responsables que tienen a cargo los inventarios en las sedes del instituto._x000a__x000a_Se solicia a la OCI el cierre preliminar del Hallazgo, ya que se evidencia que cumple con la actividad propuesta.&quot;"/>
    <d v="2022-02-28T00:00:00"/>
    <s v="No"/>
    <s v="No aplica"/>
    <n v="1"/>
    <s v="CUMPLIMIENTO TOTAL"/>
    <n v="-44619.8"/>
    <s v="VENCIDO"/>
    <m/>
    <m/>
    <m/>
    <m/>
    <m/>
    <m/>
    <s v="PENDIENTE POR EVALUACION"/>
    <s v="La actividad se encuentra por evaluación Por la Oficina de Control Interno"/>
    <d v="2022-05-31T00:00:00"/>
    <s v="No aplica ya que el cumplimiento es del 100%"/>
    <n v="1"/>
    <s v="CUMPLIMIENTO TOTAL"/>
    <n v="-242"/>
    <s v="VENCIDO"/>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0"/>
    <s v="Gestión Logística"/>
    <s v="Subdirección técnica administrativa y financiera"/>
    <s v="STAF"/>
    <m/>
    <x v="9"/>
    <x v="1"/>
    <s v="STAF"/>
    <s v="almacén e inventarios"/>
    <s v="Gestion de inventarios, almacen y economato"/>
    <s v="Secretaria General"/>
    <s v="SG"/>
    <s v="Gerencia Recursos Fisicos"/>
    <s v="GRF"/>
    <s v="Inventarios"/>
    <s v="Baja de bienes"/>
    <s v="Ingrid Carolina Ardila Muñoz"/>
    <x v="1"/>
    <x v="109"/>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s v="CON TIEMPO"/>
    <s v="SIN DILIGENCIAR"/>
    <s v="SIN DILIGENCIAR"/>
    <s v="SIN DILIGENCIAR"/>
    <n v="0"/>
    <n v="0"/>
    <s v="EN EJECUCION"/>
    <s v="ABIERTA"/>
    <s v="PENDIENTE POR EVALUAR"/>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_x000a_Actividad pendiente por evaluar, seguimiento reportado en la vigencia 2021_x000a_&quot;"/>
    <d v="2022-02-28T00:00:00"/>
    <s v="No"/>
    <s v="No aplica"/>
    <n v="1"/>
    <s v="CUMPLIMIENTO TOTAL"/>
    <n v="-44619"/>
    <s v="VENCIDO"/>
    <m/>
    <m/>
    <m/>
    <m/>
    <m/>
    <m/>
    <s v="PENDIENTE POR EVALUACION"/>
    <s v="La actividad se encuentra por evaluación Por la Oficina de Control Interno"/>
    <d v="2022-05-31T00:00:00"/>
    <s v="No aplica ya que el cumplimiento es del 100%"/>
    <n v="1"/>
    <s v="CUMPLIMIENTO TOTAL"/>
    <n v="-242"/>
    <s v="VENCIDO"/>
    <d v="2022-02-15T00:00:00"/>
    <s v="Se organizo la bodega de inservibles, se hizo entrega al Ejercito Nacional - Brigada de Infantes 21 en titulo gratuito de los bienes inservibles.-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1"/>
    <s v="Gestión Logística"/>
    <s v="Subdirección técnica administrativa y financiera"/>
    <s v="STAF"/>
    <s v=" Oficina Asesora de Planeación"/>
    <x v="9"/>
    <x v="1"/>
    <s v="STAF"/>
    <s v="almacén e inventarios"/>
    <s v="Gestion de inventarios, almacen y economato"/>
    <s v="Secretaria General"/>
    <s v="SG"/>
    <s v="Gerencia Recursos Fisicos"/>
    <s v="GRF"/>
    <s v="Inventarios"/>
    <s v="Baja de bienes"/>
    <s v="Ingrid Carolina Ardila Muñoz"/>
    <x v="1"/>
    <x v="110"/>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5"/>
    <s v="VENCIDO"/>
    <m/>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n v="-242"/>
    <s v="VENCIDO"/>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2"/>
    <s v="Gestión Logística"/>
    <s v="Subdirección técnica administrativa y financiera"/>
    <s v="STAF"/>
    <m/>
    <x v="9"/>
    <x v="1"/>
    <s v="STAF"/>
    <s v="almacén e inventarios"/>
    <s v="Gestion de inventarios, almacen y economato"/>
    <s v="Secretaria General"/>
    <s v="SG"/>
    <s v="Gerencia Recursos Fisicos"/>
    <s v="GRF"/>
    <s v="Inventarios"/>
    <s v="Baja de bienes"/>
    <s v="Ingrid Carolina Ardila Muñoz"/>
    <x v="1"/>
    <x v="111"/>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De igual forma, 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19.6"/>
    <s v="VENCIDO"/>
    <m/>
    <m/>
    <m/>
    <m/>
    <m/>
    <m/>
    <s v="PENDIENTE POR EVALUACION"/>
    <s v="La actividad se encuentra por evaluación Por la Oficina de Control Interno"/>
    <d v="2022-05-31T00:00:00"/>
    <s v="No aplica ya que el cumplimiento es del 100%"/>
    <n v="1"/>
    <s v="CUMPLIMIENTO TOTAL"/>
    <n v="-242"/>
    <s v="VENCIDO"/>
    <d v="2022-02-15T00:00:00"/>
    <s v="Se realizaron 24 tomas fisicas aleatorias en distintas unidades el instituto._x000a_-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3"/>
    <s v="Gestión Logística"/>
    <s v="Subdirección técnica administrativa y financiera"/>
    <s v="STAF"/>
    <m/>
    <x v="9"/>
    <x v="1"/>
    <s v="STAF"/>
    <s v="almacén e inventarios"/>
    <s v="Gestion de inventarios, almacen y economato"/>
    <s v="Secretaria General"/>
    <s v="SG"/>
    <s v="Gerencia Recursos Fisicos"/>
    <s v="GRF"/>
    <s v="Inventarios"/>
    <s v="Baja de bienes"/>
    <s v="Ingrid Carolina Ardila Muñoz"/>
    <x v="1"/>
    <x v="112"/>
    <s v="3.2.2.2.1"/>
    <x v="27"/>
    <n v="2020"/>
    <s v="2020H17"/>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m/>
    <x v="0"/>
    <s v="SI"/>
    <e v="#REF!"/>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s v="CON TIEMPO"/>
    <s v="SIN DILIGENCIAR"/>
    <s v="SIN DILIGENCIAR"/>
    <s v="SIN DILIGENCIAR"/>
    <n v="0"/>
    <n v="0"/>
    <s v="EN EJECUCION"/>
    <s v="ABIERTA"/>
    <s v="ABIERTA"/>
    <s v="&quot;Al verfificar soportes, se evidencia que informe final de toma fisica, acta de comité institucional de Gestión y desempeño del 18 de mayo de 2021 acta de entrega de bienes inservibles al ejercito nacionalbatallon infantes No. 21 del 17 de febrero de 2021. _x000a__x000a_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242"/>
    <s v="VENCIDO"/>
    <d v="2022-02-15T00:00:00"/>
    <s v="Se realizó informe inventarios de la vigencia 2020, sin embargo no se observa el listado de bienes inservibles, no utilizables, obsoletos y que requieran reparación._x000a_-Se reportó cumplimiento del 0% en la cuenta anual del 2021 a la CB"/>
    <s v="Carlos Andrés Guerra"/>
    <n v="0"/>
    <s v="VENCIDO"/>
    <m/>
    <s v="ABIERTO"/>
    <d v="2022-09-14T00:00:00"/>
    <s v="PRIMER SEGUIMIENTO 2021: _x000a_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_x000a_Estado: La actividad se reporta en un 100% de cumplimiento._x000a_Resultado indicador: Informe final de Inventarios realizado_x000a_Análisis indicador: Se realizó el Informe final de Inventarios en el cual se incluyó el listado de bienes inservibles, no utilizables, obsoletos y que requieren reparación._x000a_SEGUNDO SEGUIMIENTO 2021:  La actividad se reportó al 100% de cumplimiento en el marco de la auditoría 89 de la Contraloría de Bogotá - Requerimiento No. 37_x000a_SEGUNDO SEGUIMIENTO 2022: La actividad se reportó al 100% de cumplimiento en el marco de la auditoría de regularidad No. 90 de la Contraloría de Bogotá - Requerimiento No. 15, en la cual se reportó lo siguiente: _x000a_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_x000a__x000a_Durante la toma física vigencia 2020, se informó a los responsables de inventario sobre las actividades a realizar para obtener el (los) concepto (s) técnico (s) de aquellos bienes que en su momento el responsable de inventario de la dependencia, junto con el grupo de conteo del área de Almacén e Inventarios, consideraron como posibles inservibles, obsoletos._x000a__x000a_Los bienes inservibles, no utilizables, obsoletos con base en la información suministrada por los responsables de inventario, que cuentan con concepto técnico, se encuentran relacionados en la Resolución de baja No. 510 de 2021 (ver adjunto - Resolución de baja No. 510 del 2021)_x000a__x000a_En informe de toma física de inventarios 2020 se evidencia en las conclusiones, así:_x000a__x000a_&quot;...Sobre los inservibles y los conceptos técnicos: Se recomienda a los funcionarios solicitar, con base en la observación de los elementos o bienes no utilizados, solicitar el concepto técnico que generan las áreas correspondientes, según el tipo de bien y su aspecto...&quot; (Tomado del informe final toma física 2020 - pág. 115)._x000a__x000a_adicionalmente, en el informe final de toma física vigencia 2021 se puede evidenciar el listado bienes y/o elementos identificados y relacionados para solicitud, por parte de la dependencia que posee el bien a cargo, del concepto técnico a ser emitido por el área técnica competente, para determinar las condiciones de inservibles, obsoletos o que requieren reparación. (Tomado del informe de Toma física – Informe Final Vigencia 2021 – IDIPRON – Área de Almacén e Inventarios – de la Pág. 109 a la Pág. 136)_x000a__x000a__x000a_Estado: La actividad se reporta en un 100% de cumplimiento._x000a_Resultado indicador: Informe final de Inventarios realizado_x000a_Análisis indicador: Se realizó el Informe final de Inventarios en el cual se incluyó el listado de bienes inservibles, no utilizables, obsoletos y que requieren reparación._x000a__x000a_La acción fue calificada como cumplida efectiva por parte de la Contraloría de Bogotá en el informe preliminar de la Auditoria de regularidad No. 90"/>
    <s v="PRIMER SEGUIMIENTO 2021:_x000a_Informe final de toma física, Acta del Comité Institucional de Gestión y Desempeño el cual se llevó a cabo el día 18 de mayo de 2021.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_x000a__x000a_SEGUNDO SEGUIMIENTO 2022: _x000a_1. Informe final de toma física vigencia 2020 _x000a_2. Acta del Comité Institucional de Gestión y Desempeño el cual se llevó a cabo el día 18 de mayo de 2021. _x000a_3. Resolucion 510 baja de bienes_x000a_4.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
    <s v="No aplica"/>
    <n v="1"/>
    <s v="CUMPLIMIENTO TOTAL"/>
    <e v="#REF!"/>
    <e v="#REF!"/>
    <x v="0"/>
    <s v="Evaluada y cerrada por la CB en la Aud Regular 90"/>
    <s v="Carlos Andrés Guerra Jiménez"/>
    <n v="1"/>
    <x v="0"/>
    <s v="CUMPLIDA EFECTIVA"/>
  </r>
  <r>
    <n v="114"/>
    <s v="Gestión Logística"/>
    <s v="Subdirección técnica administrativa y financiera"/>
    <s v="STAF"/>
    <m/>
    <x v="9"/>
    <x v="1"/>
    <s v="STAF"/>
    <s v="almacén e inventarios"/>
    <s v="Gestion de inventarios, almacen y economato"/>
    <s v="Secretaria General"/>
    <s v="SG"/>
    <s v="Gerencia Recursos Fisicos"/>
    <s v="GRF"/>
    <s v="Inventarios"/>
    <s v="Identificación, descripción, ubicación y organización de elementos"/>
    <s v="Ingrid Carolina Ardila Muñoz"/>
    <x v="1"/>
    <x v="113"/>
    <s v="3.2.2.5.2"/>
    <x v="27"/>
    <n v="2020"/>
    <s v="2020H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quot;"/>
    <d v="2022-02-28T00:00:00"/>
    <s v="No"/>
    <s v="No aplica"/>
    <n v="1"/>
    <s v="CUMPLIMIENTO TOTAL"/>
    <n v="-44619.6"/>
    <s v="VENCIDO"/>
    <m/>
    <m/>
    <m/>
    <m/>
    <m/>
    <m/>
    <s v="PENDIENTE POR EVALUACION"/>
    <s v="La actividad se encuentra por evaluación Por la Oficina de Control Interno"/>
    <d v="2022-05-31T00:00:00"/>
    <s v="No aplica ya que el cumplimiento es del 100%"/>
    <n v="1"/>
    <s v="CUMPLIMIENTO TOTAL"/>
    <n v="-242"/>
    <s v="VENCIDO"/>
    <d v="2022-02-15T00:00:00"/>
    <s v="Se realizaron 24 tomas fisicas aleatorias en distintas unidades el instituto.-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5"/>
    <s v="Gestión Logística"/>
    <s v="Subdirección técnica administrativa y financiera"/>
    <s v="STAF"/>
    <m/>
    <x v="9"/>
    <x v="1"/>
    <s v="STAF"/>
    <s v="almacén e inventarios"/>
    <s v="Gestion de inventarios, almacen y economato"/>
    <s v="Secretaria General"/>
    <s v="SG"/>
    <s v="Gerencia Recursos Fisicos"/>
    <s v="GRF"/>
    <s v="Inventarios"/>
    <s v="Comité de inventarios"/>
    <s v="Ingrid Carolina Ardila Muñoz"/>
    <x v="1"/>
    <x v="114"/>
    <s v="3.2.2.5.3"/>
    <x v="27"/>
    <n v="2020"/>
    <s v="2020H21"/>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s v="CON TIEMPO"/>
    <s v="SIN DILIGENCIAR"/>
    <s v="SIN DILIGENCIAR"/>
    <s v="SIN DILIGENCIAR"/>
    <n v="0"/>
    <n v="0"/>
    <s v="EN EJECUCION"/>
    <s v="ABIERTA"/>
    <s v="ABIERTA"/>
    <s v="&quot;Se Evidencia que la actividad se encuentra vencida._x000a__x000a_Se verifica los soportes adjunto en donde se evidencia actas de tomas aleatorias de inventarios realcionadas, cumpliendo con lo formulación de la actividad y el indicador._x000a__x000a_Se solicia a la OCI el cierre preliminar del Hallazgo, ya que se evidencia que cumple con la actividad propuesta.&quot;"/>
    <d v="2022-02-28T00:00:00"/>
    <s v="No"/>
    <s v="No aplica"/>
    <n v="1"/>
    <s v="CUMPLIMIENTO TOTAL"/>
    <n v="-44619.5"/>
    <s v="VENCIDO"/>
    <m/>
    <m/>
    <m/>
    <m/>
    <m/>
    <m/>
    <s v="PENDIENTE POR EVALUACION"/>
    <s v="La actividad se encuentra por evaluación Por la Oficina de Control Interno"/>
    <d v="2022-05-31T00:00:00"/>
    <s v="No aplica ya que el cumplimiento es del 100%"/>
    <n v="1"/>
    <s v="CUMPLIMIENTO TOTAL"/>
    <n v="-242"/>
    <s v="VENCIDO"/>
    <d v="2022-02-15T00:00:00"/>
    <s v="De acuerdo a los compromisos adquiridos en el comité de Gestión y Desempeño, se realizaron tomas físicas aleatorias en las diferentes unidades.-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6"/>
    <s v="Gestión Logística"/>
    <s v="Subdirección técnica administrativa y financiera"/>
    <s v="STAF"/>
    <s v="Área de Almacén e Inventarios"/>
    <x v="14"/>
    <x v="1"/>
    <s v="STAF"/>
    <s v="Sistemas"/>
    <s v="Gestion de TICS"/>
    <s v="Oficinas de tecnologias de la información y las comunicaciones"/>
    <s v="OTIC"/>
    <s v="No aplica"/>
    <s v="No aplica"/>
    <s v="Inventarios"/>
    <s v=" sticker de identificación y/o placa"/>
    <s v="Adriana Botero Pinilla"/>
    <x v="1"/>
    <x v="115"/>
    <s v="3.2.2.6.1"/>
    <x v="27"/>
    <n v="2020"/>
    <s v="2020H22"/>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n v="1"/>
    <s v="No aplica"/>
    <d v="2020-11-15T00:00:00"/>
    <d v="2021-08-30T00:00:00"/>
    <d v="2022-07-01T00:00:00"/>
    <x v="0"/>
    <s v="SI"/>
    <e v="#REF!"/>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s v="VENCIDO"/>
    <s v="SIN DILIGENCIAR"/>
    <s v="SIN DILIGENCIAR"/>
    <s v="SIN DILIGENCIAR"/>
    <n v="0"/>
    <n v="0"/>
    <s v="INCUMPLIDA"/>
    <s v="ABIERTA"/>
    <s v="ABIERTA"/>
    <s v="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
    <d v="2022-02-28T00:00:00"/>
    <s v="No"/>
    <s v="No aplica"/>
    <n v="1"/>
    <s v="CUMPLIMIENTO TOTAL"/>
    <n v="-44619.4"/>
    <s v="VENCIDO"/>
    <m/>
    <m/>
    <m/>
    <m/>
    <m/>
    <m/>
    <s v="PENDIENTE POR EVALUACION"/>
    <s v="No aplica,  ya fue reportada como finalizada en los dos anteriores seguimientos"/>
    <d v="2022-05-31T00:00:00"/>
    <s v="Ninguna"/>
    <n v="1"/>
    <s v="CUMPLIMIENTO TOTAL"/>
    <n v="-273"/>
    <s v="VENCIDO"/>
    <d v="2022-02-15T00:00:00"/>
    <s v="Mediante Resolución 517/2021 de aprobó el manual de políticas contables de la entidad, estableciendo allí lineamientos para la los inventarios intangible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7"/>
    <s v="Modelo Pedagogico "/>
    <s v="Subdirección técnica de métodos educativos y operativa"/>
    <s v="STMEO"/>
    <m/>
    <x v="14"/>
    <x v="1"/>
    <s v="STAF"/>
    <s v="Sistemas"/>
    <s v="Gestion de TICS"/>
    <s v="Oficinas de tecnologias de la información y las comunicaciones"/>
    <s v="OTIC"/>
    <s v="No aplica"/>
    <s v="No aplica"/>
    <s v="Inventarios"/>
    <s v="marcación inadecuada de los elementos"/>
    <s v="Adriana Botero Pinilla"/>
    <x v="1"/>
    <x v="116"/>
    <s v="3.2.1"/>
    <x v="28"/>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n v="1"/>
    <s v="No aplica"/>
    <d v="2021-01-15T00:00:00"/>
    <d v="2021-12-20T00:00:00"/>
    <d v="2022-07-01T00:00:00"/>
    <x v="0"/>
    <s v="SI"/>
    <e v="#REF!"/>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s v="CON TIEMPO"/>
    <s v="SIN DILIGENCIAR"/>
    <s v="SIN DILIGENCIAR"/>
    <s v="SIN DILIGENCIAR"/>
    <n v="0"/>
    <n v="0"/>
    <s v="EN EJECUCION"/>
    <s v="ABIERTA"/>
    <s v="PENDIENTE POR EVALUAR"/>
    <s v="Pendiente por evaluacion. Accion reportada en seguimiento anterior"/>
    <d v="2022-02-28T00:00:00"/>
    <s v="No"/>
    <s v="No aplica"/>
    <n v="1"/>
    <s v="CUMPLIMIENTO TOTAL"/>
    <n v="-44619"/>
    <s v="VENCIDO"/>
    <m/>
    <m/>
    <m/>
    <m/>
    <m/>
    <m/>
    <s v="PENDIENTE POR EVALUACION"/>
    <s v="No aplica,  ya fue reportada como finalizada en los dos anteriores seguimientos"/>
    <d v="2022-05-31T00:00:00"/>
    <s v="Ninguna"/>
    <n v="1"/>
    <s v="CUMPLIMIENTO TOTAL"/>
    <n v="-161"/>
    <s v="VENCIDO"/>
    <d v="2022-02-15T00:00:00"/>
    <s v="Se realizo la compra de la impresora de etiquetas Serial D5J193001165, se hizo la entrega e instalación en el área de almacén calle 63.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8"/>
    <s v="Modelo Pedagogico "/>
    <s v="Subdirección técnica de métodos educativos y operativa"/>
    <s v="STMEO"/>
    <m/>
    <x v="9"/>
    <x v="1"/>
    <s v="STAF"/>
    <s v="almacén e inventarios"/>
    <s v="Gestion de inventarios, almacen y economato"/>
    <s v="Secretaria General"/>
    <s v="SG"/>
    <s v="Gerencia Recursos Fisicos"/>
    <s v="GRF"/>
    <s v="Inventarios"/>
    <s v="marcación inadecuada de los elementos"/>
    <s v="Ingrid Carolina Ardila Muñoz"/>
    <x v="1"/>
    <x v="117"/>
    <s v="3.2.1"/>
    <x v="28"/>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d v="2022-07-01T00:00:00"/>
    <x v="0"/>
    <s v="SI"/>
    <e v="#REF!"/>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s v="CON TIEMPO"/>
    <s v="SIN DILIGENCIAR"/>
    <s v="SIN DILIGENCIAR"/>
    <s v="SIN DILIGENCIAR"/>
    <n v="0"/>
    <n v="0"/>
    <s v="EN EJECUCION"/>
    <s v="ABIERTA"/>
    <s v="ABIERTA"/>
    <s v="&quot;Se Evidencia que la actividad se encuentra vencida._x000a__x000a_Se verifica los soportes adjunto en donde se evidencia el ingreso de contrato 2019 - 1758 y registro fotografico 2019 - 1758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161"/>
    <s v="VENCIDO"/>
    <d v="2022-02-15T00:00:00"/>
    <s v="Se realizó el ingreso a almacén de 27 bienes del contrato 2019-1758 con los números de ingreso: 116, 585 y 586. Se replaquetearon los bienes del contrato 2019-1758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9"/>
    <s v="Modelo Pedagogico "/>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Contratacion"/>
    <s v="Pagos"/>
    <s v="Adriana Botero Pinilla "/>
    <x v="1"/>
    <x v="118"/>
    <s v="3.2.2"/>
    <x v="28"/>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d v="2022-07-01T00:00:00"/>
    <x v="0"/>
    <s v="SI"/>
    <e v="#REF!"/>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0"/>
    <s v="Modelo Pedagogico "/>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Contratacion"/>
    <s v="Pagos"/>
    <s v="Adriana Botero Pinilla "/>
    <x v="1"/>
    <x v="119"/>
    <s v="3.2.2"/>
    <x v="28"/>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x v="0"/>
    <s v="SI"/>
    <e v="#REF!"/>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s v="Accion pendiente por evaluacion por parte de la OCI"/>
    <d v="2022-05-31T00:00:00"/>
    <n v="0"/>
    <n v="1"/>
    <s v="CUMPLIMIENTO TOTAL"/>
    <n v="-161"/>
    <s v="VENCIDO"/>
    <d v="2022-02-15T00:00:00"/>
    <s v="Se realizan comité técnico para revisare los relacionado con plazos, etapas de ejecución y avances del convenio en el marco convenio con la secretaria distrital de ambiente FDL san Cristóbal.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1"/>
    <s v="Modelo Pedagogico "/>
    <s v="Subdirección técnica de métodos educativos y operativa"/>
    <s v="STMEO"/>
    <s v=" Oficina Asesora Jurídica "/>
    <x v="1"/>
    <x v="1"/>
    <s v="STAF"/>
    <s v="Convenios"/>
    <s v="Prestacion de los servicios sociales en el marco del modleo pedagogico institucional"/>
    <s v="Subdireccion para las oportunidades"/>
    <s v="SOP"/>
    <s v="Gerencia estrategias de corresponsabilidad"/>
    <s v="GEC"/>
    <s v="Autorregulación"/>
    <s v="Aplicación y actualización de procedimientos y formatos"/>
    <s v="Adriana Botero Pinilla "/>
    <x v="1"/>
    <x v="120"/>
    <s v="3.2.3"/>
    <x v="28"/>
    <n v="2020"/>
    <s v="2020H25"/>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x v="0"/>
    <s v="SI"/>
    <e v="#REF!"/>
    <s v="Se evidencia la realización de una reunión de 12 programadas para el año"/>
    <d v="2021-07-08T00:00:00"/>
    <s v="SI"/>
    <s v="11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2"/>
    <s v="Modelo Pedagogico "/>
    <s v="Subdirección técnica de métodos educativos y operativa"/>
    <s v="STMEO"/>
    <s v=" Oficina Asesora Jurídica "/>
    <x v="1"/>
    <x v="1"/>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Adriana Botero Pinilla "/>
    <x v="1"/>
    <x v="121"/>
    <s v="3.2.4"/>
    <x v="28"/>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Se realiza cargue de las plantillas al drive de la asistencia de los NNAJ, para la verificación y consolidación total las plantill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3"/>
    <s v="Modelo Pedagogico "/>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Adriana Botero Pinilla "/>
    <x v="1"/>
    <x v="122"/>
    <s v="3.2.4"/>
    <x v="28"/>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d v="2022-07-01T00:00:00"/>
    <x v="0"/>
    <s v="SI"/>
    <e v="#REF!"/>
    <s v="Se realiza cargue de información planteada en drive"/>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Mediante formato M-MEM-FT-001, se realizó  el seguimiento al las planillas cargas al driver para la consolidación y verificación de la asistencia de los NNJ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4"/>
    <s v="Modelo Pedagogico "/>
    <s v="Subdirección técnica de métodos educativos y operativa"/>
    <s v="STMEO"/>
    <s v="OAP_x000a_"/>
    <x v="15"/>
    <x v="0"/>
    <s v="STMEO"/>
    <s v="Proyecto 7720"/>
    <s v="Diseño y adopcion de lineamientos para la prestacion de los servicios en el marco del modelo pedagogico institucional"/>
    <s v="Subdireccion de lineamientos y politicas"/>
    <s v="SLP"/>
    <s v="Gerencia de capacidades y derechos"/>
    <s v="GCD"/>
    <s v="Contratacion"/>
    <s v="Pagos"/>
    <s v="Yuri Yesenia Orjuela"/>
    <x v="1"/>
    <x v="123"/>
    <s v="3.2.6"/>
    <x v="28"/>
    <n v="2020"/>
    <s v="2020H27"/>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d v="2022-07-01T00:00:00"/>
    <x v="0"/>
    <s v="SI"/>
    <e v="#REF!"/>
    <s v="Si bien se cuenta con la acción propuesta no se presenta avance por parte del proceso."/>
    <d v="2021-07-06T00:00:00"/>
    <s v="SI"/>
    <s v="Presentar seguimiento al plan de mejoramiento "/>
    <n v="0"/>
    <s v="SIN AVANCE"/>
    <n v="99"/>
    <s v="CON TIEMPO"/>
    <s v="SIN DILIGENCIAR"/>
    <s v="SIN DILIGENCIAR"/>
    <s v="SIN DILIGENCIAR"/>
    <n v="0"/>
    <n v="0"/>
    <s v="EN EJECUCION"/>
    <s v="ABIERTA"/>
    <s v="ABIERTA"/>
    <s v="Sin reportar avance"/>
    <d v="2022-02-28T00:00:00"/>
    <s v="No"/>
    <s v="ejecucion de actividades definidas"/>
    <n v="0"/>
    <s v="SIN AVANCE"/>
    <n v="-44620"/>
    <s v="VENCIDO"/>
    <m/>
    <m/>
    <m/>
    <m/>
    <m/>
    <m/>
    <s v="ABIERTO"/>
    <s v="No se reporta seguimiento de esta acción por parte de la Subdirección de Métodos"/>
    <d v="2022-05-31T00:00:00"/>
    <s v="No se reporta seguimiento de esta acción por parte de la Subdirección de Métodos"/>
    <n v="0"/>
    <s v="SIN AVANCE"/>
    <n v="-161"/>
    <s v="VENCIDO"/>
    <d v="2022-02-15T00:00:00"/>
    <s v="Se realiza cargue de las plantillas al drive de la asistencia de los NNAJ, para la verificación y consolidación total las plantill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5"/>
    <s v="Modelo Pedagogico "/>
    <s v="Subdirección técnica de métodos educativos y operativa"/>
    <s v="STMEO"/>
    <s v="Oficina Asesora Jurídica "/>
    <x v="1"/>
    <x v="1"/>
    <s v="STAF"/>
    <s v="Convenios"/>
    <s v="Prestacion de los servicios sociales en el marco del modleo pedagogico institucional"/>
    <s v="Subdireccion para las oportunidades"/>
    <s v="SOP"/>
    <s v="Gerencia estrategias de corresponsabilidad"/>
    <s v="GEC"/>
    <s v="Contratacion"/>
    <s v="Pagos"/>
    <s v="Adriana Botero Pinilla "/>
    <x v="1"/>
    <x v="124"/>
    <s v="3.2.11"/>
    <x v="28"/>
    <n v="2020"/>
    <s v="2020H28"/>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Mediante formato M-MEM-FT-001, se realizó  el seguimiento al las planillas cargas al driver para la consolidación y verificación de la asistencia de los NNJ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6"/>
    <s v="Modelo Pedagogico "/>
    <s v="Subdirección técnica de métodos educativos y operativa"/>
    <s v="STMEO"/>
    <s v="Coordinador de convenios"/>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125"/>
    <s v="3.2.12"/>
    <x v="28"/>
    <n v="2020"/>
    <s v="2020H29"/>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d v="2022-07-01T00:00:00"/>
    <x v="0"/>
    <s v="SI"/>
    <e v="#REF!"/>
    <s v="Se evidencia el cronograma, sin embargo, no se evidencia la realización de comités técnicos para esta verificación. "/>
    <d v="2021-07-08T00:00:00"/>
    <s v="SI"/>
    <s v="Actas  de comité"/>
    <n v="0"/>
    <s v="SIN AVANCE"/>
    <n v="99"/>
    <s v="CON TIEMPO"/>
    <s v="SIN DILIGENCIAR"/>
    <s v="SIN DILIGENCIAR"/>
    <s v="SIN DILIGENCIAR"/>
    <n v="0"/>
    <n v="0"/>
    <s v="EN EJECUCION"/>
    <s v="ABIERTA"/>
    <s v="ABIERTA"/>
    <s v="&quot;Se evidencia que en el primer seguimiento se adjunto el cronograma mencionado, para el segundo seguimiento se adjuntan tres actas en donde se presentan avances respecto al estado de los convenios deo instituto._x000a__x000a_Se evidencia acta del convenio  1295 de 2019 en el cual se aprueba cronograma&quot;"/>
    <d v="2022-02-28T00:00:00"/>
    <s v="No"/>
    <s v="No aplica"/>
    <n v="1"/>
    <s v="CUMPLIMIENTO TOTAL"/>
    <n v="-44620"/>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7"/>
    <s v="Modelo Pedagogico "/>
    <s v="Subdirección técnica de métodos educativos y operativa"/>
    <s v="STMEO"/>
    <s v="Oficina Asesora Jurídica "/>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126"/>
    <s v="3.2.12"/>
    <x v="28"/>
    <n v="2020"/>
    <s v="2020H29"/>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x v="0"/>
    <s v="SI"/>
    <e v="#REF!"/>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8"/>
    <s v="Modelo Pedagogico "/>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1"/>
    <x v="127"/>
    <s v="3.2.17"/>
    <x v="28"/>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d v="2022-07-01T00:00:00"/>
    <x v="0"/>
    <s v="SI"/>
    <e v="#REF!"/>
    <s v="Se evidencia el cargue de planillas de asistencia"/>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Se realiza el cargue de la documentación de los contratos de convenios con relación a la parte contractual de cada uno de los contrat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9"/>
    <s v="Modelo Pedagogico "/>
    <s v="Subdirección técnica de métodos educativos y operativa"/>
    <s v="STMEO"/>
    <m/>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1"/>
    <x v="128"/>
    <s v="3.2.17"/>
    <x v="28"/>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x v="0"/>
    <s v="SI"/>
    <e v="#REF!"/>
    <s v="Se verifica el seguimiento al cargue de planillas de asistencia."/>
    <d v="2021-07-08T00:00:00"/>
    <s v="SI"/>
    <s v="Quedan faltando los 7 seguimientos planteados."/>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s v="Accion pendiente por evaluacion por parte de la OCI"/>
    <d v="2022-05-31T00:00:00"/>
    <n v="0"/>
    <n v="1"/>
    <s v="CUMPLIMIENTO TOTAL"/>
    <n v="-161"/>
    <s v="VENCIDO"/>
    <d v="2022-02-15T00:00:00"/>
    <s v="Se formuló y oficializó, dos (2) documentos estableciendo lineamientos para realizar el seguimiento financiero y orden del expediente de las contrataciones que se llevan a cabo en el escenario de la BMC.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30"/>
    <s v="Modelo Pedagogico "/>
    <s v="Subdirección técnica de métodos educativos y operativa"/>
    <s v="STMEO"/>
    <m/>
    <x v="0"/>
    <x v="0"/>
    <s v="STMEO"/>
    <s v="Área espiritualidad"/>
    <s v="Diseño y adopcion de lineamientos para la prestacion de los servicios en el marco del modelo pedagogico institucional"/>
    <s v="Subdireccion de lineamientos y politicas"/>
    <s v="SLP"/>
    <s v="Gerencia de capacidades y derechos"/>
    <s v="GCD"/>
    <s v="Atención al ciudadano"/>
    <s v="Tramites y servicios"/>
    <s v="Yuri Yesenia Orjuela"/>
    <x v="0"/>
    <x v="129"/>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d v="2022-07-01T00:00:00"/>
    <x v="0"/>
    <s v="SI"/>
    <e v="#REF!"/>
    <s v="Si bien no se diligencia el espacio de soportes, este se encuentra subido, el borrador del documento que contiene lo lineamientos para los cuidadores y cuidadoras"/>
    <d v="2021-07-07T00:00:00"/>
    <s v="SI"/>
    <s v="Oficializar el docuemento"/>
    <m/>
    <s v="SIN AVANCE"/>
    <n v="-114"/>
    <s v="VENCIDO"/>
    <d v="2021-11-19T00:00:00"/>
    <s v="Se evidencia  documento borrador Generalidades de cuidadores- Ras en el Modelo Pedagógico de IDIPRON.  "/>
    <s v="Sulma Esperanza Avendaño M."/>
    <n v="0.2"/>
    <n v="0"/>
    <s v="INCUMPLIDA"/>
    <s v="NO APLICA"/>
    <s v="ABIERTA"/>
    <s v="No se reporta avance"/>
    <d v="2022-02-28T00:00:00"/>
    <s v="SI"/>
    <s v="ejecucion de actividades definidas"/>
    <n v="0.2"/>
    <s v="AVANCE MINIMO"/>
    <n v="-44620"/>
    <s v="VENCIDO"/>
    <d v="2022-03-11T00:00:00"/>
    <s v="No se reporta avance,  se observa el mismo documento borrador que contiene los lineamientos para los cuidadores y cuidadoras el cual fue presentado en el seguimiento realizado el 19/11/2021"/>
    <s v="Sulma Esperanza Avendaño M."/>
    <n v="0"/>
    <s v="VENCIDO"/>
    <m/>
    <s v="ABIERTO"/>
    <s v="Se construye y se oficializa un documento con los lineamientos de las actividades de los tutotes, dando cumplimiento a lo estipulado. Nota: el documento se oficializa en fecha posterior a la fecha final planteada."/>
    <d v="2022-05-31T00:00:00"/>
    <s v="se da cumplimiento total a la actividad planteada."/>
    <n v="1"/>
    <s v="CUMPLIMIENTO TOTAL"/>
    <n v="-374"/>
    <s v="VENCIDO"/>
    <d v="2022-06-20T00:00:00"/>
    <s v="El documento de Lineamientos, aportado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31"/>
    <s v="Modelo Pedagogico "/>
    <s v="Subdirección técnica de métodos educativos y operativa"/>
    <s v="STMEO"/>
    <m/>
    <x v="0"/>
    <x v="0"/>
    <s v="STMEO"/>
    <s v="Área espiritualidad_x000a_Área sociolegal_x000a_Grupo interno políticas publicas"/>
    <s v="Diseño y adopcion de lineamientos para la prestacion de los servicios en el marco del modelo pedagogico institucional"/>
    <s v="Subdireccion de lineamientos y politicas"/>
    <s v="SLP"/>
    <s v="Gerencia de capacidades y derechos"/>
    <s v="GCD"/>
    <s v="Atención al ciudadano"/>
    <s v="Tramites y servicios"/>
    <s v="Yuri Yesenia Orjuela"/>
    <x v="0"/>
    <x v="130"/>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d v="2022-07-01T00:00:00"/>
    <x v="0"/>
    <s v="SI"/>
    <e v="#REF!"/>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s v="VENCIDO"/>
    <d v="2021-11-19T00:00:00"/>
    <s v="Se evidencian soportes, el cód de la acción es PMAI-2020-002 pero con concuerda con el de la evidencias."/>
    <s v="Sulma Esperanza Avendaño M."/>
    <n v="0.6"/>
    <n v="0"/>
    <s v="INCUMPLIDA"/>
    <s v="NO APLICA"/>
    <s v="ABIERTA"/>
    <s v="No se reporta avance"/>
    <d v="2022-02-28T00:00:00"/>
    <s v="SI"/>
    <s v="ejecucion de actividades definidas"/>
    <n v="0.6"/>
    <s v="AVANCE PARCIAL"/>
    <n v="-44620"/>
    <s v="VENCIDO"/>
    <d v="2022-03-11T00:00:00"/>
    <s v="No se reporta avance,  se observan los soportes de la estrategia &quot;cerebro que late&quot; la cual aborda los temas mencionados en la acción, se evidencia un soporte del marco legal para la protección de la niñez, se sugiere realizar las otras capacitaciones propuestas en la acción."/>
    <s v="Sulma Esperanza Avendaño M."/>
    <n v="0.6"/>
    <s v="VENCIDO"/>
    <m/>
    <s v="ABIERTO"/>
    <s v="Se verifica la realización de las capacitaciones al personal en los temas mencionados, tanto el año 2020 como en el 2022"/>
    <d v="2022-05-31T00:00:00"/>
    <s v="se da cumplimiento total a la actividad planteada."/>
    <n v="1"/>
    <s v="CUMPLIMIENTO TOTAL"/>
    <n v="-374"/>
    <s v="VENCIDO"/>
    <d v="2022-06-20T00:00:00"/>
    <s v="Las evidencias aportadas cumplen con la actividad de caoacitaci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32"/>
    <s v="Modelo Pedagogico "/>
    <s v="Subdirección técnica de métodos educativos y operativa"/>
    <s v="STMEO"/>
    <m/>
    <x v="0"/>
    <x v="0"/>
    <s v="STMEO"/>
    <s v="Responsable upi oasis"/>
    <s v="Prestacion de los servicios sociales en el marco del modleo pedagogico institucional"/>
    <s v="Subdireccion poblacional"/>
    <s v="SP"/>
    <s v="Gerencia operativa"/>
    <s v="GO"/>
    <s v="Atención al ciudadano"/>
    <s v="Tramites y servicios"/>
    <s v="Yuri Yesenia Orjuela"/>
    <x v="0"/>
    <x v="131"/>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x v="0"/>
    <s v="SI"/>
    <e v="#REF!"/>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s v="VENCIDO"/>
    <d v="2021-11-19T00:00:00"/>
    <s v="Se evidencian soportes, el cód de la acción es PMAI-2020-003. El cód no concuerda con el de las evidencias PMAI-2020-106."/>
    <s v="Sulma Esperanza Avendaño M."/>
    <n v="0.8"/>
    <n v="0.7"/>
    <s v="INCUMPLIDA"/>
    <s v="NO APLICA"/>
    <s v="ABIERTA"/>
    <s v="No se reporta avance"/>
    <d v="2022-02-28T00:00:00"/>
    <s v="SI"/>
    <s v="ejecucion de actividades definidas"/>
    <n v="0.8"/>
    <s v="AVANCE SIGNIFICATIVO"/>
    <n v="-44620"/>
    <s v="VENCIDO"/>
    <d v="2022-03-11T00:00:00"/>
    <s v="No se reporta avance "/>
    <s v="Sulma Esperanza Avendaño M."/>
    <n v="0.8"/>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8"/>
    <s v="AVANCE SIGNIFICATIVO"/>
    <n v="-374"/>
    <s v="VENCIDO"/>
    <d v="2022-06-20T00:00:00"/>
    <s v="La evidencia aportado, una relación de contratistas, en una hoja de excel, no permite confirmar el reforzamiento de personal nocturno y de fines de semana en la UPI"/>
    <s v="FRANKLIN AUGUSTO SERRANO ROJAS"/>
    <n v="0"/>
    <s v="VENCIDO"/>
    <m/>
    <s v="ABIERTO"/>
    <d v="2022-09-19T00:00:00"/>
    <s v="Se presentó solicitud de reformulación de acción , a través de radicado Número 2022IE 5303- se adjunta memorando .  "/>
    <m/>
    <s v="Reforzar el equipo del recurso humano que acompaña la operatividad de la UPI, para el desarrollo  de la jornada nocturna y el fin de semana en las  actividades que desarrollan facilitadores y enfermeras.   "/>
    <n v="0"/>
    <s v="SIN AVANCE"/>
    <e v="#REF!"/>
    <e v="#REF!"/>
    <x v="4"/>
    <s v="Si bien, se observa radicado 2022IE5305 solicitando la reformulación de la acción, no se observa avance en la reformulación o en las acciones formuladas"/>
    <s v="Carlos Andrés Guerra Jiménez "/>
    <n v="0"/>
    <x v="1"/>
    <m/>
  </r>
  <r>
    <n v="133"/>
    <s v="Modelo Pedagogico "/>
    <s v="Subdirección técnica de métodos educativos y operativa"/>
    <s v="STMEO"/>
    <m/>
    <x v="0"/>
    <x v="0"/>
    <s v="STMEO"/>
    <s v="Responsable upi oasis"/>
    <s v="Prestacion de los servicios sociales en el marco del modleo pedagogico institucional"/>
    <s v="Subdireccion poblacional"/>
    <s v="SP"/>
    <s v="Gerencia operativa"/>
    <s v="GO"/>
    <s v="Modelo pedagogico"/>
    <s v=" Comunicación y articulación entre  equipos de trabajo"/>
    <s v="Yuri Yesenia Orjuela"/>
    <x v="0"/>
    <x v="132"/>
    <s v="No aplica"/>
    <x v="29"/>
    <n v="2020"/>
    <s v="2020H32"/>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d v="2022-07-01T00:00:00"/>
    <x v="0"/>
    <s v="SI"/>
    <e v="#REF!"/>
    <s v="No se encuentra diligenciado de manera correcta el seguimiento (soportes)_x000a_Se evidencia la elaboración del formaot y el inicio de la oficialización_x000a_"/>
    <d v="2021-07-07T00:00:00"/>
    <s v="SI"/>
    <s v="Oficialización formato"/>
    <m/>
    <s v="SIN AVANCE"/>
    <n v="-357"/>
    <s v="VENCIDO"/>
    <d v="2021-11-19T00:00:00"/>
    <s v="Se observa elaboración del formato, pero queda pendiente la oficialización del formato"/>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El resultado de cumplimiento y las evidencias presentadas, muestra un documento oficializado, formato bitacora y la implementación del mismo. Nota: el formato se oficializa en fecha posterior a la fecha final planteada."/>
    <d v="2022-05-31T00:00:00"/>
    <s v="se da cumplimiento total a la actividad planteada."/>
    <n v="1"/>
    <s v="CUMPLIMIENTO TOTAL"/>
    <n v="-617"/>
    <s v="VENCIDO"/>
    <d v="2022-06-20T00:00:00"/>
    <s v="Las evidencias aportadas confirman la implementación de la bitácora propuesta en la acción formulad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34"/>
    <s v="Modelo Pedagogico "/>
    <s v="Subdirección técnica de métodos educativos y operativa"/>
    <s v="STMEO"/>
    <m/>
    <x v="0"/>
    <x v="0"/>
    <s v="STMEO"/>
    <s v="Responsable upi oasis"/>
    <s v="Prestacion de los servicios sociales en el marco del modleo pedagogico institucional"/>
    <s v="Subdireccion poblacional"/>
    <s v="SP"/>
    <s v="Gerencia operativa"/>
    <s v="GO"/>
    <s v="Modelo pedagogico"/>
    <s v=" jornadas extensas para el cubrimiento del servicios"/>
    <s v="Yuri Yesenia Orjuela"/>
    <x v="0"/>
    <x v="133"/>
    <s v="No aplica"/>
    <x v="29"/>
    <n v="2020"/>
    <s v="2020H3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x v="0"/>
    <s v="SI"/>
    <e v="#REF!"/>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s v="VENCIDO"/>
    <d v="2021-11-19T00:00:00"/>
    <s v="Se evidencia elaboración de estrategias, no se puede evidenciar la contratación de  personal de enfermería."/>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5"/>
    <s v="AVANCE PARCIAL"/>
    <n v="-374"/>
    <s v="VENCIDO"/>
    <d v="2022-06-20T00:00:00"/>
    <s v="No se encontro la carpeta de evidencias PMAI-2020-002"/>
    <s v="FRANKLIN AUGUSTO SERRANO ROJAS"/>
    <n v="0"/>
    <s v="VENCIDO"/>
    <m/>
    <s v="ABIERTO"/>
    <d v="2022-09-19T00:00:00"/>
    <s v="Se presentó solicitud de reformulación de acción , a través de radicado Número 2022IE 5303- se adjunta memorando .  "/>
    <m/>
    <s v="Reforzar el equipo del recurso humano que acompaña la operatividad de la UPI, para el desarrollo  de la jornada nocturna y el fin de semana en las  actividades que desarrollan facilitadores y enfermeras.   "/>
    <n v="0"/>
    <s v="SIN AVANCE"/>
    <e v="#REF!"/>
    <e v="#REF!"/>
    <x v="4"/>
    <s v="Si bien, se observa radicado 2022IE5305 solicitando la reformulación de la acción, no se observa avance en la reformulación o en las acciones formuladas"/>
    <s v="Carlos Andrés Guerra Jiménez "/>
    <n v="0"/>
    <x v="1"/>
    <m/>
  </r>
  <r>
    <n v="135"/>
    <s v="Modelo Pedagogico "/>
    <s v="Subdirección técnica de métodos educativos y operativa"/>
    <s v="STMEO"/>
    <m/>
    <x v="0"/>
    <x v="0"/>
    <s v="STMEO"/>
    <s v="Area salud"/>
    <s v="Prestacion de los servicios sociales en el marco del modleo pedagogico institucional"/>
    <s v="Subdireccion poblacional"/>
    <s v="SP"/>
    <s v="Gerencia operativa"/>
    <s v="GO"/>
    <s v="Modelo pedagogico"/>
    <s v="salud- asistencia a primeros auxilios - afiliaciones a salud"/>
    <s v="Yuri Yesenia Orjuela"/>
    <x v="0"/>
    <x v="134"/>
    <s v="No aplica"/>
    <x v="29"/>
    <n v="2020"/>
    <s v="2020H34"/>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m/>
    <x v="0"/>
    <s v="SI"/>
    <e v="#REF!"/>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s v="VENCIDO"/>
    <d v="2021-11-19T00:00:00"/>
    <s v=" No se puede evidenciar la contratación de  personal de enfermería."/>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no soportan la contratación del personal de enfermeria suficiente para la operatividad, corresponde a capacitación de personal en primero auxilios"/>
    <d v="2022-05-31T00:00:00"/>
    <s v="Soportes de contratación de personal de enfermería tal y como se plantea en la acción de mejora"/>
    <n v="0"/>
    <s v="SIN AVANCE"/>
    <n v="-374"/>
    <s v="VENCIDO"/>
    <d v="2022-06-20T00:00:00"/>
    <s v="Las evidencias aportadas no dan cuenta del fortalecimiento del equipo de enfermería para jornadas nocturnas y de fin de semana"/>
    <s v="FRANKLIN AUGUSTO SERRANO ROJAS"/>
    <n v="0"/>
    <s v="VENCIDO"/>
    <m/>
    <s v="ABIERTO"/>
    <d v="2022-09-19T00:00:00"/>
    <s v="Seguimiento anterior: _x000a_Se realiza reforzamiento del personal de auxiliares de enfermería para la UPI Oasis al pasar de 2 a 4 auxiliares , lo cual permite establecer el acompañamiento en la noche y fines de semana._x000a__x000a_Segundo Seguimiento: _x000a__x000a_Avance de actividades:_x000a_Para dar cumplimiento a la acción propuesta desde la Subdirección de Métodos se  fortaleció  el equipo de auxiliares de enfermería,  para la jornada  noche y fines de semana, lo cual se ve reflejado en la asignación de 4 auxiliares de enfermería,  para cubrir en turnos rotativos a la población beneficiaria de la UPI, para lo cual se señala que para la auditoria realizada  el servicio de enfermería era prestado por dos enfermeras, con lo cual no se atendía el servicio en los días domingos y jornadas nocturnas, la asignación de dos auxiliares de enfermería, permiten realizar turnos rotativos para atender en la jornada nocturna. _x000a__x000a_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_x000a_-15 de febrero de 2022_x000a_-20 de febrero de 2022- atención día domingo_x000a_-17 de marzo de 2022_x000a_-20 de marzo de 2022- atención día domingo_x000a_-13 de abril de 2022_x000a_-24-04-2022- atención día domingo_x000a_-25-05-2022_x000a_-8 de mayo de 2022-atención día domingo_x000a_-15 de junio de 2022_x000a_-19 de junio de 2022- atención día domingo_x000a_-19 de julio de 2022_x000a_-31 de julio de 2022-atención día domingo_x000a__x000a_Por otro lado se aclara que  no se adjuntar mintuas de contratos por cuanto los objetos contractuales indican las actividades a realizar, y no son fijos para una u otra UPI.  "/>
    <s v="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_x000a_-15 de febrero de 2022_x000a_-20 de febrero de 2022- atención día domingo_x000a_-17 de marzo de 2022_x000a_-20 de marzo de 2022- atención día domingo_x000a_-13 de abril de 2022_x000a_-24-04-2022- atención día domingo_x000a_-25-05-2022_x000a_-8 de mayo de 2022-atención día domingo_x000a_-15 de junio de 2022_x000a_-19 de junio de 2022- atención día domingo_x000a_-19 de julio de 2022_x000a_-31 de julio de 2022-atención día domingo "/>
    <s v="Ninguna"/>
    <n v="1"/>
    <s v="CUMPLIMIENTO TOTAL"/>
    <e v="#REF!"/>
    <e v="#REF!"/>
    <x v="4"/>
    <s v="Se observa que el grupo de auxiliares de enfermeria aumento a 4 profesionales, segun el aportado del SIMI."/>
    <s v="Carlos Andrés Guerra Jiménez "/>
    <n v="1"/>
    <x v="0"/>
    <m/>
  </r>
  <r>
    <n v="136"/>
    <s v="Modelo Pedagogico "/>
    <s v="Subdirección técnica de métodos educativos y operativa"/>
    <s v="STMEO"/>
    <m/>
    <x v="0"/>
    <x v="0"/>
    <s v="STMEO"/>
    <s v="Contexto Pedagogico Externado_x000a_ Areas de de servicio"/>
    <s v="Prestacion de los servicios sociales en el marco del modleo pedagogico institucional"/>
    <s v="Subdireccion poblacional"/>
    <s v="SP"/>
    <s v="Gerencia operativa"/>
    <s v="GO"/>
    <s v="Modelo pedagogico"/>
    <s v="valoraciones iniciales y consultas sociales"/>
    <s v="Yuri Yesenia Orjuela"/>
    <x v="0"/>
    <x v="135"/>
    <s v="No aplica"/>
    <x v="29"/>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d v="2022-07-01T00:00:00"/>
    <x v="0"/>
    <s v="SI"/>
    <e v="#REF!"/>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muestran la realización de las mesas de trabaj y los productos de estas mesas."/>
    <d v="2022-05-31T00:00:00"/>
    <s v="se da cumplimiento total a la actividad planteada."/>
    <n v="1"/>
    <s v="CUMPLIMIENTO TOTAL"/>
    <n v="-374"/>
    <s v="VENCIDO"/>
    <d v="2022-06-20T00:00:00"/>
    <s v="Aún cuando las evidencias cumplen con la acción propuesta, no se advierte contundencia de esa acción, para atacar el hallazgo"/>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37"/>
    <s v="Modelo Pedagogico "/>
    <s v="Subdirección técnica de métodos educativos y operativa"/>
    <s v="STMEO"/>
    <m/>
    <x v="0"/>
    <x v="0"/>
    <s v="STMEO"/>
    <s v="Contexto Pedagogico Externado_x000a_Areas de de servicio."/>
    <s v="Prestacion de los servicios sociales en el marco del modleo pedagogico institucional"/>
    <s v="Subdireccion poblacional"/>
    <s v="SP"/>
    <s v="Gerencia operativa"/>
    <s v="GO"/>
    <s v="Modelo pedagogico"/>
    <s v="valoraciones iniciales y consultas sociales"/>
    <s v="Yuri Yesenia Orjuela"/>
    <x v="0"/>
    <x v="136"/>
    <s v="No aplica"/>
    <x v="29"/>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x v="0"/>
    <s v="SI"/>
    <e v="#REF!"/>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presentadas, muestras ajustes en el Mnaul de Sicosocial, frente a la atención de habitante de calle, sin embargo, no se evidencia, la participación del responsable de la unidad, como se plantea la acción."/>
    <d v="2022-05-31T00:00:00"/>
    <s v="soportes de compromisos entre el reponsable y la coordinación de sicosocial"/>
    <n v="0.3"/>
    <s v="AVANCE MINIMO"/>
    <n v="-374"/>
    <s v="VENCIDO"/>
    <d v="2022-06-20T00:00:00"/>
    <s v="La evidencia aportada no corresponde a la acción planteada"/>
    <s v="FRANKLIN AUGUSTO SERRANO ROJAS"/>
    <n v="0"/>
    <s v="VENCIDO"/>
    <m/>
    <s v="ABIERTO"/>
    <d v="2022-09-19T00:00:00"/>
    <s v="Seguimiento anterior: _x000a_A través de la formalización de la versión 03, del MANUAL OPERATIVO ÁREA SICOSOCIAL-  M-MSS-MA-001, se formalizó  las acciones mínimas de atención  del área al CHC - apartado 3.1 ACCIONES SICOSOCIALES_x000a__x000a_Segundo Seguimiento: _x000a__x000a_Avance de actividades:_x000a__x000a_En cumplimiento de la acción formulada, se desarrolló mesa de trabajo el día 25 de agosto de 2021, en la cual establecieron los compromisos  operativos específicos de atención a habitante de calle acorde a la política distrital. Pará lo cual se acordaron las actividades a desarrollar por parte del equipo Psicosocial  y el Responsable de UPI , tanto para los Jóvenes que se benefician del servicio externado en etapa de acogida como de los jóvenes que desean ingresar a la estrategia Semáforo, actividad que se documento a través de formato Acta -A-GDO-FT-004.  "/>
    <s v="Para evidenciar el cumplimiento de la acción se aporta acta de la mesa de trabajo desarrollada el día 25 de agosto de 2021 y  listado de asistencia firmado por quienes intervinieron. "/>
    <s v="Ninguna"/>
    <n v="1"/>
    <s v="CUMPLIMIENTO TOTAL"/>
    <e v="#REF!"/>
    <e v="#REF!"/>
    <x v="4"/>
    <s v="Revisada las evidencias aportadas, se encuentra acata en la cual se estable unos compromisos para habitante de calle acorde a la política distrital, sin embargo no se observa un documento oficial con lineamientos claros que perdure en el tiempo y no se pierdan con los posibles cambio de profesionales en la Upi, se recomienda formalizar aquellos compromisos.  "/>
    <s v="Carlos Andrés Guerra Jiménez "/>
    <n v="0"/>
    <x v="1"/>
    <m/>
  </r>
  <r>
    <n v="138"/>
    <s v="Modelo Pedagogico "/>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Planeacion"/>
    <s v="Simi"/>
    <s v="Yuri Yesenia Orjuela"/>
    <x v="0"/>
    <x v="137"/>
    <s v="No aplica"/>
    <x v="29"/>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x v="0"/>
    <s v="SI"/>
    <e v="#REF!"/>
    <s v="No se cuenta con seguimiento reportado por parte de Métodos."/>
    <d v="2021-07-07T00:00:00"/>
    <s v="SI"/>
    <s v="Presentar seguimiento al plan de mejoramiento"/>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n v="-617"/>
    <s v="VENCIDO"/>
    <d v="2022-06-20T00:00:00"/>
    <s v="Se aporta como evidencia una base de datos, &quot;Reporte de Asistencia Oasis&quot; en Excel, que no permite observar en qué consiste la unificación de servicios"/>
    <s v="FRANKLIN AUGUSTO SERRANO ROJAS"/>
    <n v="0"/>
    <s v="VENCIDO"/>
    <m/>
    <s v="ABIERTO"/>
    <d v="2022-09-19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Segundo Seguimiento: _x000a__x000a_Avance de actividades:_x000a_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_x000a__x000a_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
    <s v="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_x000a__x000a_-Acta del 23 de septiembre de 2020, mesa de trabajo para la unificación de los parámetros de la UPI oasis  II y Oasis II,  en la cual se observa la situación hallada  que refiere  &quot;se presentan otras novedades como registros en los que no es fácil identificar la UPI en la que se encuentra actualmente el joven o la modalidad de atención, dado que relaciona dos o tres en el mismo registro&quot;."/>
    <s v="Ninguna"/>
    <n v="1"/>
    <s v="CUMPLIMIENTO TOTAL"/>
    <e v="#REF!"/>
    <e v="#REF!"/>
    <x v="4"/>
    <s v="De acuerdo con el acta, de septiembre del 2020, no se aportó evidencia clara de la unificación en el SIMI, Se recomienda aportar evidencia clara de los reportes del antes y después de la unificación de parámetros."/>
    <s v="Carlos Andrés Guerra Jiménez "/>
    <n v="0.2"/>
    <x v="1"/>
    <m/>
  </r>
  <r>
    <n v="139"/>
    <s v="Modelo Pedagogico "/>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Planeacion"/>
    <s v="Simi"/>
    <s v="Yuri Yesenia Orjuela"/>
    <x v="0"/>
    <x v="138"/>
    <s v="No aplica"/>
    <x v="29"/>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m/>
    <x v="0"/>
    <s v="SI"/>
    <e v="#REF!"/>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n v="-617"/>
    <s v="VENCIDO"/>
    <d v="2022-06-20T00:00:00"/>
    <s v="No se encontró evidencia de la realización de la Mesa de Trabajo con la OAP"/>
    <s v="FRANKLIN AUGUSTO SERRANO ROJAS"/>
    <n v="0"/>
    <s v="VENCIDO"/>
    <m/>
    <s v="ABIERTO"/>
    <d v="2022-09-19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Segundo Seguimiento: _x000a__x000a_Avance de actividades: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
    <s v=" Acta del 23 de septiembre de 2020, mesa de trabajo para la unificación de los parámetros de la UPI oasis  II y Oasis II,  en la cual se observa la situación hallada  que refiere  &quot;se presentan otras novedades como registros en los que no es fácil identificar la UPI en la que se encuentra actualmente el joven o la modalidad de atención, dado que relaciona dos o tres en el mismo registro&quot;."/>
    <s v="Ninguna"/>
    <n v="1"/>
    <s v="CUMPLIMIENTO TOTAL"/>
    <e v="#REF!"/>
    <e v="#REF!"/>
    <x v="4"/>
    <s v="Se aporta acta de mesa de trabajo entre métodos y simi, para la unificación de parámetros"/>
    <s v="Carlos Andrés Guerra Jiménez "/>
    <n v="1"/>
    <x v="0"/>
    <m/>
  </r>
  <r>
    <n v="140"/>
    <s v="Modelo Pedagogico "/>
    <s v="Subdirección técnica de métodos educativos y operativa"/>
    <s v="STMEO"/>
    <m/>
    <x v="0"/>
    <x v="0"/>
    <s v="STMEO"/>
    <s v="Areas de de servicio"/>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Yuri Yesenia Orjuela"/>
    <x v="0"/>
    <x v="139"/>
    <s v="No aplica"/>
    <x v="29"/>
    <n v="2020"/>
    <s v="2020H37"/>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m/>
    <x v="0"/>
    <s v="SI"/>
    <e v="#REF!"/>
    <s v="No se cuenta con el debido diligenciamiento del seguimiento (soportes)_x000a_Se evidencia un docuemnto borrador, pero no un docuemento oficializado y las fechas finales ya estan vencidas."/>
    <d v="2021-07-07T00:00:00"/>
    <s v="SI"/>
    <s v="Oficialización docuemento"/>
    <m/>
    <s v="SIN AVANCE"/>
    <n v="-357"/>
    <s v="VENCIDO"/>
    <d v="2021-11-19T00:00:00"/>
    <s v="Se evidencia el manual, pero no la oficialización "/>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Se oficializa el documento interno Semáforo. Nota: el documento es oficializado luego de la fecha final propuesta."/>
    <d v="2022-05-31T00:00:00"/>
    <s v="se da cumplimiento total a la actividad planteada."/>
    <n v="1"/>
    <s v="CUMPLIMIENTO TOTAL"/>
    <n v="-617"/>
    <s v="VENCIDO"/>
    <d v="2022-06-20T00:00:00"/>
    <s v="Eldocumento aportado como evidencia, Estrategia Semáfoto, no ha sido oficializado, no cuenta con código, versión ni fecha de vigencia"/>
    <s v="FRANKLIN AUGUSTO SERRANO ROJAS"/>
    <n v="0.5"/>
    <s v="VENCIDO"/>
    <m/>
    <s v="ABIERTO"/>
    <d v="2022-09-19T00:00:00"/>
    <s v="Seguimiento anterior: _x000a_Desde la Subdirección de Métodos , los responsables de UPI y los Coordinadores de las áreas de servicios, se elaboró y formalizó la  Estrategia Semáforo- Atención a ciudadanos habitantes de calle que desean superar su condición de habitanza en calle._x000a__x000a_Segundo Seguimiento: _x000a__x000a_Avance de actividades:_x000a__x000a_Desde la Subdirección de Métodos , los responsables de UPI y los Coordinadores de las áreas de servicios, se elaboró y formalizó  el documento interno   ESTRATEGIA SEMÁFORO - ATENCIÓN A CIUDADANOS HABITANTES DE CALLE QUE DESEAN SUPERAR SU CONDICIÓN DE HABITANZA EN CALLE M-MEX-DI-002 M-MEX-DI-002, el cual fue oficializado el día  19 de  mayo de 2022, por la oficina Asesora de Planeación, a través de correo electrónico. "/>
    <s v="Para evidenciar el cumplimiento de la acción se aporta:_x000a_-Documento Interno  ESTRATEGIA SEMÁFORO - ATENCIÓN A CIUDADANOS HABITANTES DE CALLE QUE DESEAN SUPERAR SU CONDICIÓN DE HABITANZA EN CALLE M-MEX-DI-002 M-MEX-DI-002._x000a_-Captura Correo de oficialización del documento "/>
    <s v="Ninguna"/>
    <n v="1"/>
    <s v="CUMPLIMIENTO TOTAL"/>
    <e v="#REF!"/>
    <e v="#REF!"/>
    <x v="4"/>
    <s v="Se observa el documento EstrategiaSemáforo-Atención a ciudadanos habitantes de calle que desean superar su condición de habitanzaen calle M-MEX-DI-002, Version 1 "/>
    <s v="Carlos Andrés Guerra Jiménez "/>
    <n v="1"/>
    <x v="0"/>
    <m/>
  </r>
  <r>
    <n v="141"/>
    <s v="Modelo Pedagogico "/>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x v="140"/>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d v="2022-07-01T00:00:00"/>
    <x v="0"/>
    <s v="SI"/>
    <e v="#REF!"/>
    <s v="No se cuenta con el debido diligenciamiento del seguimiento (soportes)_x000a_Se evidencia un docuemento borrador, pero no un docuemnto oficializado ni la implementación "/>
    <d v="2021-07-07T00:00:00"/>
    <s v="SI"/>
    <s v="Oficialización e implementación del documento"/>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s v="Se evidencia la formalización e implementación de lineamientos para sectores sociales LGTBI. Nota: los tiempos de oficialización de la guía  están fuera de la fecha final."/>
    <d v="2022-05-31T00:00:00"/>
    <s v="se da cumplimiento total a la actividad planteada."/>
    <n v="1"/>
    <s v="CUMPLIMIENTO TOTAL"/>
    <n v="-374"/>
    <s v="VENCIDO"/>
    <d v="2022-06-20T00:00:00"/>
    <s v="El documento aportado como evidencia &quot;GUÍA TÉCNICA PRÁCTICA DE ATENCIÓN SECTORES SOCIALES LGTBI&quot;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42"/>
    <s v="Modelo Pedagogico "/>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x v="141"/>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d v="2022-07-01T00:00:00"/>
    <x v="0"/>
    <s v="SI"/>
    <e v="#REF!"/>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s v="Se evidencia la capacitación a referentes de las UPI de Oasis, Rioja y Bosa"/>
    <d v="2022-05-31T00:00:00"/>
    <s v="La acción manifiesta capacitación para un referente por UPI, aún quedan faltado, de acuerdo a las evidencias enviadas las démas UPI que operan en la actualidad no recibieron capacitación."/>
    <n v="0.3"/>
    <s v="AVANCE MINIMO"/>
    <n v="-374"/>
    <s v="VENCIDO"/>
    <d v="2022-06-20T00:00:00"/>
    <s v="Las evidencia aportada por la capacitación de los referentes de las UPI en la GUÍA TÉCNICA PRÁCTICA DE ATENCIÓN SECTORES SOCIALES LGTBI,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43"/>
    <s v="Modelo Pedagogico "/>
    <s v="Subdirección técnica de métodos educativos y operativa"/>
    <s v="STMEO"/>
    <m/>
    <x v="0"/>
    <x v="0"/>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x v="142"/>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m/>
    <x v="0"/>
    <s v="SI"/>
    <e v="#REF!"/>
    <s v="No se cuenta con seguimiento reportado por parte de Métodos."/>
    <d v="2021-07-07T00:00:00"/>
    <s v="SI"/>
    <s v="Presentar seguimiento al plan de mejoramiento"/>
    <m/>
    <s v="SIN AVANCE"/>
    <n v="-114"/>
    <s v="VENCIDO"/>
    <d v="2021-11-19T00:00:00"/>
    <s v="Se observa borrador de documento de Semaforo, pero la acción propuesta es sobre capacitación de referentes diferenciales."/>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
    <d v="2022-05-31T00:00:00"/>
    <s v="Soportes que permitan evidenciar de manera clara la implementación operativa a tráves de los referentes por UPI."/>
    <n v="0.3"/>
    <s v="AVANCE MINIMO"/>
    <n v="-374"/>
    <s v="VENCIDO"/>
    <d v="2022-06-20T00:00:00"/>
    <s v="Las evidencias aportadas no permiten identificar la implenetación de los lineamientos, tal como se prpone en la acción formulada"/>
    <s v="FRANKLIN AUGUSTO SERRANO ROJAS"/>
    <n v="0"/>
    <s v="VENCIDO"/>
    <m/>
    <s v="ABIERTO"/>
    <d v="2022-09-19T00:00:00"/>
    <s v="Se presentó solicitud de reformulación de acción , a través de radicado Número 2022IE 5303- se adjunta memorando .  "/>
    <m/>
    <s v="Implementar por parte de la Subdirección de Métodos y a través  de los referentes capacitados los LINEAMIENTOS TÉCNICOS PARA LA INCORPORACIÓN DEL ENFOQUE DIFERENCIAL Y DE GÉNERO EN EL MODELO PEDAGÓGICO INSTITUCIONAL en su operatividad.   "/>
    <n v="0"/>
    <s v="SIN AVANCE"/>
    <e v="#REF!"/>
    <e v="#REF!"/>
    <x v="4"/>
    <s v="Si bien, se observa radicado 2022IE5305 solicitando la reformulación de la acción, no se observa avance en la reformulación o en las acciones formuladas"/>
    <s v="Carlos Andrés Guerra Jiménez "/>
    <n v="0"/>
    <x v="1"/>
    <m/>
  </r>
  <r>
    <n v="144"/>
    <s v="Modelo Pedagogico "/>
    <s v="Subdirección técnica de métodos educativos y operativa"/>
    <s v="STMEO"/>
    <m/>
    <x v="0"/>
    <x v="0"/>
    <s v="STMEO"/>
    <s v="Contexto Pedagogico Externado_x000a_Areas de de servicio"/>
    <s v="Diseño y adopcion de lineamientos para la prestacion de los servicios en el marco del modelo pedagogico institucional"/>
    <s v="Subdireccion de lineamientos y politicas"/>
    <s v="SLP"/>
    <s v="Gerencia de capacidades y derechos"/>
    <s v="GCD"/>
    <s v="Autorregulación"/>
    <s v="desactualizacion y falta de aplicacion de funciones de las dependencias"/>
    <s v="Yuri Yesenia Orjuela"/>
    <x v="0"/>
    <x v="143"/>
    <s v="No aplica"/>
    <x v="29"/>
    <n v="2020"/>
    <s v="2020H39"/>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m/>
    <x v="0"/>
    <s v="SI"/>
    <e v="#REF!"/>
    <s v="No se cuenta con seguimiento reportado por parte de Métodos."/>
    <d v="2021-07-07T00:00:00"/>
    <s v="SI"/>
    <s v="Presentar seguimiento al plan de mejoramiento"/>
    <m/>
    <s v="SIN AVANCE"/>
    <n v="-114"/>
    <s v="VENCIDO"/>
    <d v="2021-11-19T00:00:00"/>
    <s v="La evidencia no se ajusta a la propuesta en la actividad"/>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No se anexan los soportes, para poder evidenciar el cumplimiento de la acción."/>
    <d v="2022-05-31T00:00:00"/>
    <s v="Soportes que evidencien el cumplimiento de la acción"/>
    <n v="0"/>
    <s v="SIN AVANCE"/>
    <n v="-374"/>
    <s v="VENCIDO"/>
    <d v="2022-06-20T00:00:00"/>
    <s v="El contenido del acta de mesa de trabajo, aprtada como evidencia, no guarda relación con lo propuesto en la acción formulada"/>
    <s v="FRANKLIN AUGUSTO SERRANO ROJAS"/>
    <n v="0"/>
    <s v="VENCIDO"/>
    <m/>
    <s v="ABIERTO"/>
    <d v="2022-09-19T00:00:00"/>
    <s v="Seguimiento anterior: _x000a__x000a_Desde la Coordinación de Externados se realizaron las mesas técnicas de atención al habitante de calle, a fin de establecer el lineamiento técnico para la atención a habitantes de calle, producto de las mesas, se realizó la construcción de tres documentos._x000a__x000a_Segundo Seguimiento: _x000a__x000a_Avance de actividades:_x000a__x000a_Desde la subdirección de Métodos se lideró y desarrollo una mesa de trabajo el día 8 de septiembre de 2021 con las áreas de servicio del Modelo Pedagógico, en la cual se abordaron y definieron  estrategias de articulación para la atención de la población beneficiaria de la UPI OASIS,  los alcances de los servicios por cada una de las áreas  para la atención a la población beneficiaria del servicio externado y la población beneficiaria que desea vincularse a la estrategia semáforo."/>
    <s v="Para evidenciar el cumplimiento de la acción se aporta:_x000a_Acta y listado de asistencia de la mesa de trabajo realizada el día 8 de septiembre de 2021. "/>
    <s v="Revisar evidencias "/>
    <n v="1"/>
    <s v="CUMPLIMIENTO TOTAL"/>
    <e v="#REF!"/>
    <e v="#REF!"/>
    <x v="4"/>
    <s v="Se aporta acta de mesa de trabajo definida “estrategias de atención para CHC beneficiarios de la upi oasis” en la cual se observa la forma de abordar estrategias de articulación de la población en el OASIS"/>
    <s v="Carlos Andrés Guerra Jiménez "/>
    <n v="1"/>
    <x v="0"/>
    <m/>
  </r>
  <r>
    <n v="145"/>
    <s v="Mantenimiento de bienes"/>
    <s v="Subdirección técnica administrativa y financiera"/>
    <s v="STAF"/>
    <m/>
    <x v="4"/>
    <x v="1"/>
    <s v="STAF"/>
    <s v="Mantenimiento de bienes"/>
    <s v="Gestion de adecuacion y mantenimiento de bienes"/>
    <s v="Secretaria General"/>
    <s v="SG"/>
    <s v="Gerencia Recursos Fisicos"/>
    <s v="GRF"/>
    <s v="Autorregulación"/>
    <s v="Aplicación y actualización de procedimientos y formatos"/>
    <s v="Ingrid Carolina Ardila Muñoz"/>
    <x v="0"/>
    <x v="144"/>
    <s v="No aplica"/>
    <x v="30"/>
    <n v="2020"/>
    <s v="2020H4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m/>
    <d v="2022-05-31T00:00:00"/>
    <m/>
    <m/>
    <s v="SIN AVANCE"/>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REF!"/>
    <x v="3"/>
    <m/>
    <m/>
    <m/>
    <x v="1"/>
    <m/>
  </r>
  <r>
    <n v="146"/>
    <s v="Mantenimiento de bienes"/>
    <s v="Subdirección técnica administrativa y financiera"/>
    <s v="STAF"/>
    <m/>
    <x v="4"/>
    <x v="1"/>
    <s v="STAF"/>
    <s v="Mantenimiento de bienes"/>
    <s v="Gestion de adecuacion y mantenimiento de bienes"/>
    <s v="Secretaria General"/>
    <s v="SG"/>
    <s v="Gerencia Recursos Fisicos"/>
    <s v="GRF"/>
    <s v="Autorregulación"/>
    <s v="Aplicación de normatividad"/>
    <s v="Ingrid Carolina Ardila Muñoz"/>
    <x v="0"/>
    <x v="145"/>
    <s v="No aplica"/>
    <x v="30"/>
    <n v="2020"/>
    <s v="2020H41"/>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m/>
    <d v="2022-05-31T00:00:00"/>
    <m/>
    <m/>
    <s v="SIN AVANCE"/>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REF!"/>
    <x v="3"/>
    <m/>
    <m/>
    <m/>
    <x v="1"/>
    <m/>
  </r>
  <r>
    <n v="147"/>
    <s v="Mantenimiento de bienes"/>
    <s v="Subdirección técnica administrativa y financiera"/>
    <s v="STAF"/>
    <m/>
    <x v="4"/>
    <x v="1"/>
    <s v="STAF"/>
    <s v="Mantenimiento de bienes"/>
    <s v="Gestion de adecuacion y mantenimiento de bienes"/>
    <s v="Secretaria General"/>
    <s v="SG"/>
    <s v="Gerencia Recursos Fisicos"/>
    <s v="GRF"/>
    <s v="Autorregulación"/>
    <s v="Aplicación y actualización de procedimientos y formatos"/>
    <s v="Ingrid Carolina Ardila Muñoz"/>
    <x v="0"/>
    <x v="146"/>
    <s v="No aplica"/>
    <x v="30"/>
    <n v="2020"/>
    <s v="2020H4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REF!"/>
    <x v="3"/>
    <m/>
    <m/>
    <m/>
    <x v="1"/>
    <m/>
  </r>
  <r>
    <n v="148"/>
    <s v="Mantenimiento de bienes"/>
    <s v="Subdirección técnica administrativa y financiera"/>
    <s v="STAF"/>
    <m/>
    <x v="4"/>
    <x v="1"/>
    <s v="STAF"/>
    <s v="Mantenimiento de bienes"/>
    <s v="Gestion de adecuacion y mantenimiento de bienes"/>
    <s v="Secretaria General"/>
    <s v="SG"/>
    <s v="Gerencia Recursos Fisicos"/>
    <s v="GRF"/>
    <s v="Contratacion"/>
    <s v="Documentación contrato"/>
    <s v="Ingrid Carolina Ardila Muñoz"/>
    <x v="0"/>
    <x v="147"/>
    <s v="No aplica"/>
    <x v="30"/>
    <n v="2020"/>
    <s v="2020H46"/>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x v="1"/>
    <s v="NO"/>
    <e v="#REF!"/>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m/>
    <m/>
    <x v="3"/>
    <m/>
    <m/>
    <m/>
    <x v="1"/>
    <m/>
  </r>
  <r>
    <n v="149"/>
    <s v="Gestion de desarrollo humano"/>
    <s v="Subdirección técnica de desarrollo humano"/>
    <s v="STDH"/>
    <m/>
    <x v="16"/>
    <x v="4"/>
    <s v="STDH"/>
    <s v="Seguridad y salud en el trabajo"/>
    <s v="Gestión del  Desarrollo Humano"/>
    <s v="Secretaria General"/>
    <s v="SG"/>
    <s v="Gerencia de Talento Humano"/>
    <s v="GTH"/>
    <s v="Seguridad y salud en el trabajo"/>
    <s v="Revision por la direccion"/>
    <s v="Ingrid Carolina Ardila Muñoz"/>
    <x v="0"/>
    <x v="146"/>
    <s v="No aplica"/>
    <x v="31"/>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d v="2022-07-01T00:00:00"/>
    <x v="0"/>
    <s v="SI"/>
    <e v="#REF!"/>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s v="VENCIDO"/>
    <d v="2021-11-12T00:00:00"/>
    <s v="No se observa carpeta de evidencias para esta acción."/>
    <s v="Sulma Esperanza Avendaño M."/>
    <n v="0"/>
    <n v="0"/>
    <s v="INCUMPLIDA"/>
    <s v="NO APLICA"/>
    <s v="ABIERTA"/>
    <s v="&quot;Se evidencia que la actividad se encuentra vencida._x000a__x000a_Se verifica el los soportes adjuntos la cual se evidencia correo de solicitud a la OAP, referente a la modificación de la resolución 926 de 2019_x000a__x000a_La actividad aun se encuentra en ejecución&quot;"/>
    <d v="2022-02-28T00:00:00"/>
    <s v="No"/>
    <s v="Pendiente modificación de la Modificación de la Resolución 926 de 2019 del Comité Institucional de Gestión y Desempeño, a fin de citar el Sistema de Seguridad y Salud en el Trabajo"/>
    <n v="0.3"/>
    <s v="AVANCE MINIMO"/>
    <n v="-44620"/>
    <s v="VENCIDO"/>
    <d v="2022-03-11T00:00:00"/>
    <s v="La evidencia aportada es la solicitud por medio de correo electronico de la modificación al Comité Institucional de Gestión y Desempeño, a fin de citar el Sistema de Seguridad y Salud en el Trabajo"/>
    <s v="Sulma Esperanza Avendaño M."/>
    <n v="0.3"/>
    <s v="ABIERTO"/>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n v="-302"/>
    <s v="VENCIDO"/>
    <d v="2022-06-22T00:00:00"/>
    <s v="Se observa de las evidencias la expedición de la resolución 251 de 2022. cumple totalidad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50"/>
    <s v="Gestion de desarrollo humano"/>
    <s v="Subdirección técnica de desarrollo humano"/>
    <s v="STDH"/>
    <m/>
    <x v="16"/>
    <x v="4"/>
    <s v="STDH"/>
    <s v="Seguridad y salud en el trabajo"/>
    <s v="Gestión del  Desarrollo Humano"/>
    <s v="Secretaria General"/>
    <s v="SG"/>
    <s v="Gerencia de Talento Humano"/>
    <s v="GTH"/>
    <s v="Seguridad y salud en el trabajo"/>
    <s v="Revision por la direccion"/>
    <s v="Ingrid Carolina Ardila Muñoz"/>
    <x v="0"/>
    <x v="148"/>
    <s v="No aplica"/>
    <x v="31"/>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x v="0"/>
    <s v="NO"/>
    <e v="#REF!"/>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s v="VENCIDO"/>
    <d v="2021-11-12T00:00:00"/>
    <s v="La acción esta vencida, no se observan soportes para la acción establecida."/>
    <s v="Sulma Esperanza Avendaño M."/>
    <n v="0"/>
    <n v="0"/>
    <s v="INCUMPLIDA"/>
    <s v="NO APLICA"/>
    <s v="ABIERTA"/>
    <s v="&quot;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_x000a__x000a_La actividad aun se encuentra en ejecución&quot;"/>
    <d v="2022-02-28T00:00:00"/>
    <s v="No"/>
    <s v="Pendiente diligenciamiento total del Formato  EVALUACIÓN POR LA DIRECCIÓN DEL SISTEMA DE GESTIÓN DE SEGURIDAD Y SALUD EN EL TRABAJO (SG-SST) Codigo A-GDH-FT-038, como resultado de la presentación en el comité de desempeño instutucional."/>
    <n v="0.5"/>
    <s v="AVANCE PARCIAL"/>
    <n v="-44620"/>
    <s v="VENCIDO"/>
    <d v="2022-03-11T00:00:00"/>
    <s v="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
    <s v="Sulma Esperanza Avendaño M."/>
    <n v="0.5"/>
    <s v="ABIERTO"/>
    <m/>
    <s v="ABIERTO"/>
    <s v="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_x000a__x000a_La actividad aun se encuentra en ejecución"/>
    <d v="2022-05-31T00:00:00"/>
    <s v="Pendiente diligenciamiento total del Formato  EVALUACIÓN POR LA DIRECCIÓN DEL SISTEMA DE GESTIÓN DE SEGURIDAD Y SALUD EN EL TRABAJO (SG-SST) Codigo A-GDH-FT-038, como resultado de la presentación en el comité de desempeño institucional._x000a__x000a_Acta de presentación al comité Institucional "/>
    <n v="0.5"/>
    <s v="AVANCE PARCIAL"/>
    <n v="-302"/>
    <s v="VENCIDO"/>
    <d v="2022-06-22T00:00:00"/>
    <s v="De las evidencias se observa que el cumplimiento es parcial frente a la acción planteada. No hay analisis de conformidad a concepto de alta dirección."/>
    <s v="Navis Alberto Florez Leon"/>
    <n v="0.5"/>
    <s v="VENCIDO"/>
    <m/>
    <s v="ABIERTO"/>
    <d v="2022-09-12T00:00:00"/>
    <s v="_x000a_Segundo Cuatrimestre: Esta actividad se realizará en el tercer cuatrimestre, teniendo en cuenta que la actividad a ejecutar se ha postegado para ser presentada en el mes de septiembre de 2022. Sin embargo, se actualizó con corte al 31 de agosto la presentación que será expuesta en el Comité Institucional de Gestión y Desempeño para lo cual se envió correo electrónico solicitando la inclusion de la misma en el próximo comité. _x000a__x000a_Se solicita dar cierre a la presente acción dado que se ejecuta la actividad propuesta. Por otra parte, es una acción que se venció desde la vigencia 2021 y además ya hay dos nuevas acciones formuladas para la vigencia 2022  Código PMAI-2021-141 y PMAI-2021-142."/>
    <s v=" formato A-GDH-FT-038; evaluación por la dirección del sistema de gestión de seguridad y salud en el trabajo "/>
    <s v="Formato A-GDH-FT-038 debidamente diligenciado con el análisis por parte de la alta Dirección. "/>
    <n v="0.5"/>
    <s v="AVANCE PARCIAL"/>
    <e v="#REF!"/>
    <e v="#REF!"/>
    <x v="2"/>
    <s v="Acción vencida desde el 02/08/2021"/>
    <s v="Paula Rocío Luengas León"/>
    <m/>
    <x v="1"/>
    <m/>
  </r>
  <r>
    <n v="151"/>
    <s v="Planeacion"/>
    <s v="Oficina asesora de planeacion"/>
    <s v="OAP"/>
    <m/>
    <x v="2"/>
    <x v="2"/>
    <s v="OAP"/>
    <s v="Participacion ciudadana"/>
    <s v="Direccionamiento estrategico"/>
    <s v="Oficina Asesora de Planeacion"/>
    <s v="OAP"/>
    <s v="No aplica"/>
    <s v="No aplica"/>
    <s v="Planeacion"/>
    <s v="Herramientas de gestión (riesgos, indicadores, balance social, planes y proyectos de inversión)"/>
    <s v="Yuli Cristel Peña"/>
    <x v="0"/>
    <x v="147"/>
    <s v="No aplica"/>
    <x v="32"/>
    <n v="2019"/>
    <s v="2020H50"/>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m/>
    <x v="0"/>
    <s v="SI"/>
    <e v="#REF!"/>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el correo de seguimiento a instacias Distritales y locaes, así como la matriz de seguimiento de instacias Distritales y Locales"/>
    <d v="2022-02-28T00:00:00"/>
    <s v="No"/>
    <s v="No aplica"/>
    <n v="1"/>
    <s v="CUMPLIMIENTO TOTAL"/>
    <n v="-44620"/>
    <s v="VENCIDO"/>
    <d v="2022-03-18T00:00:00"/>
    <s v="Revisadas las evidencias no existe elemento que permita establecer que se definió la estrategia para el reporte eficaz de la informacion a cargo de la oficina asesora de planeacion"/>
    <s v="NAVIS ALBERTO FLOREZ LEON"/>
    <m/>
    <s v="VENCIDO"/>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n v="-180"/>
    <s v="VENCIDO"/>
    <d v="2022-06-18T00:00:00"/>
    <s v="Es importante indicar que no se está evaluado la publicación del plan de acción, se está evaluado la acción formulada &quot;Definir estrategia para el reporte eficaz de la información a cargo de la oficina asesora de planeación&quot;, conforme a lo anterior no se evidencia avance de la estrategia para definir el reporte de la información."/>
    <s v="Carlos Andrés Guerra"/>
    <n v="0.3"/>
    <s v="ABIERTO"/>
    <m/>
    <s v="ABIERTO"/>
    <d v="2022-09-12T00:00:00"/>
    <s v="Avance de actividades: _x000a__x000a_La estrategia definida por la Oficina asesora de planeacion para el reporte eficaz de la informacion es el plan de accion de la oficina , dado que en el decreto 612 de 2018 articulo  2.2.22.3.14 se establece que las entidades del Estado, de acuerdo con el ámbito de aplicación del Modelo Integrado de Planeación y Gestión, al Plan de Acción de que trata el artículo 74 de la Ley 1474 de 2011, deberán integrar los planes institucionales y estratégicos que se relacionan a continuación y publicarlo, en su respectiva página web, a más tardar el 31 de enero de cada año. Conforme a lo anterior dentro del plan de accion se incluye el plan institucional de participacion ciudadana para llevar y control y seguimiento del mismo._x000a__x000a_Se publicó el Plan de Acción de Planeación, el cual incluye actividades del P.I.P.C, la Estrategia de Rendición de Cuentas, el Plan Anticorrupción y Atención al Ciudadano en el componente de Rendición de Cuentas y se publica antes del 31 de enero de la vigencia. Esta labor se realiza desde la OAP teniendo participación ciudadano solo una parte la cual se consolida desde el equipo de MIPG"/>
    <s v="Plan de Acción institucional publicado y evidencia publicación sitio web IDIPRON, Plan Institucion al de Participación Ciudadana, Estrategia Rendición de Cuentas, PAAC."/>
    <s v="No aplica"/>
    <n v="1"/>
    <s v="CUMPLIMIENTO TOTAL"/>
    <e v="#REF!"/>
    <e v="#REF!"/>
    <x v="1"/>
    <s v="de las evidencias se observa cumplimiento de acción respecto a plan de acción y en especifico se observan las consecuentes publicaciones de ley. "/>
    <s v="Navis Alberto Florez Leon"/>
    <m/>
    <x v="0"/>
    <m/>
  </r>
  <r>
    <n v="152"/>
    <s v="Planeacion"/>
    <s v="Oficina asesora de planeacion"/>
    <s v="OAP"/>
    <m/>
    <x v="2"/>
    <x v="2"/>
    <s v="OAP"/>
    <s v="Participacion ciudadana"/>
    <s v="Direccionamiento estrategico"/>
    <s v="Oficina Asesora de Planeacion"/>
    <s v="OAP"/>
    <s v="No aplica"/>
    <s v="No aplica"/>
    <s v="Participacion ciudadana"/>
    <s v="Formulacion plan de participacion ciuddadana"/>
    <s v="Yuli Cristel Peña"/>
    <x v="0"/>
    <x v="149"/>
    <s v="No aplica"/>
    <x v="32"/>
    <n v="2019"/>
    <s v="2020H51"/>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d v="2022-07-01T00:00:00"/>
    <x v="0"/>
    <s v="SI"/>
    <e v="#REF!"/>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listas de asistencia y presentacion de las capacitaciones"/>
    <d v="2022-02-28T00:00:00"/>
    <s v="No"/>
    <s v="No aplica"/>
    <n v="1"/>
    <s v="CUMPLIMIENTO TOTAL"/>
    <n v="-44620"/>
    <s v="VENCIDO"/>
    <d v="2022-03-18T00:00:00"/>
    <s v="No se observan evidencias que indiquen o muestren que se programaron capacitaciones en materia de participacion ciudadana y rendicion de cuentas que se realizara en la vigencia con el Plan de Capacitaciones."/>
    <s v="NAVIS ALBERTO FLOREZ LEON"/>
    <n v="0"/>
    <s v="VENCIDO"/>
    <m/>
    <s v="ABIERTO"/>
    <s v="Se evidencia cronograma de induccion y reinduccion en el que se incluyen capacitaciones de rendicion de cuentas y participacion ciudadana, asi mismo se observan listas de asistencia de las jornadas."/>
    <d v="2022-05-31T00:00:00"/>
    <s v="No aplica"/>
    <n v="1"/>
    <s v="CUMPLIMIENTO TOTAL"/>
    <n v="-180"/>
    <s v="VENCIDO"/>
    <d v="2022-06-18T00:00:00"/>
    <s v="En la evidencia aportada se observa cronograma de las capacitaciones y listado de personas que asistieron."/>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3"/>
    <s v="Planeacion"/>
    <s v="Oficina asesora de planeacion"/>
    <s v="OAP"/>
    <m/>
    <x v="2"/>
    <x v="2"/>
    <s v="OAP"/>
    <s v="Participacion ciudadana"/>
    <s v="Direccionamiento estrategico"/>
    <s v="Oficina Asesora de Planeacion"/>
    <s v="OAP"/>
    <s v="No aplica"/>
    <s v="No aplica"/>
    <s v="Participacion ciudadana"/>
    <s v="Formulacion plan de participacion ciuddadana"/>
    <s v="Yuli Cristel Peña"/>
    <x v="0"/>
    <x v="150"/>
    <s v="No aplica"/>
    <x v="32"/>
    <n v="2019"/>
    <s v="2020H52"/>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d v="2022-07-01T00:00:00"/>
    <x v="0"/>
    <m/>
    <e v="#REF!"/>
    <s v="20-12-2021: Se incluye formulacion al tablero de control"/>
    <m/>
    <m/>
    <m/>
    <m/>
    <s v="SIN AVANCE"/>
    <n v="80"/>
    <s v="CON TIEMPO"/>
    <s v="SIN DILIGENCIAR"/>
    <s v="20-12-2021: Se incluye formulacion al tablero de control"/>
    <s v="SIN DILIGENCIAR"/>
    <n v="0"/>
    <n v="0"/>
    <s v="EN EJECUCION"/>
    <s v="NO APLICA"/>
    <s v="ABIERTA"/>
    <s v="En ejecucion"/>
    <d v="2022-02-28T00:00:00"/>
    <s v="No"/>
    <s v=" divulgación de los resultados producto de los ejercicios de participacion ciudadana "/>
    <n v="0"/>
    <s v="SIN AVANCE"/>
    <n v="-44620"/>
    <s v="VENCIDO"/>
    <m/>
    <m/>
    <m/>
    <m/>
    <m/>
    <m/>
    <s v="ABIERTO"/>
    <s v="Pieza socialización Política Pública de Participación al interior del Instituto, correo socialización al interior del Instituto (mailing), procedimiento procesos, accciones y actividades grupos de valor, Plan Institucional de Participación Ciudadana."/>
    <d v="2022-05-31T00:00:00"/>
    <s v="No aplica"/>
    <n v="1"/>
    <s v="CUMPLIMIENTO TOTAL"/>
    <n v="-180"/>
    <s v="VENCIDO"/>
    <d v="2022-06-18T00:00:00"/>
    <s v="En la evidencia entrega, se observa socialización de los resultados de La Política de Participación Ciudadana, socialización que fue realizada por medio de correo electrónico. "/>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4"/>
    <s v="Planeacion"/>
    <s v="Oficina asesora de planeacion"/>
    <s v="OAP"/>
    <m/>
    <x v="2"/>
    <x v="2"/>
    <s v="OAP"/>
    <s v="Participacion ciudadana"/>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Yuli Cristel Peña"/>
    <x v="0"/>
    <x v="151"/>
    <s v="No aplica"/>
    <x v="32"/>
    <n v="2019"/>
    <s v="2020H53"/>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d v="2022-07-01T00:00:00"/>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quot;Se evidencia procedimiento e instructivo actualizado y publicacion de informes en la pagina web_x000a__x000a_publicacion de  informes en la pagina web conforme a la periocidad establecida en los links:_x000a_https://www.idipron.gov.co/informes-de-rendicion-de-cuentas_x000a_https://www.idipron.gov.co/transparencia-y-acceso-la-informaci%C3%B3n-publica-resolucion-1519-mintic-2020   (numeral 6)&quot;"/>
    <d v="2022-02-28T00:00:00"/>
    <s v="No"/>
    <s v="No aplica"/>
    <n v="1"/>
    <s v="CUMPLIMIENTO TOTAL"/>
    <n v="-44620"/>
    <s v="VENCIDO"/>
    <d v="2022-03-18T00:00:00"/>
    <s v=" Revisadas las evidencias no se observa que haya elementos que permitan identificar que se cumplio con la entrega de los informes, teniendo en cuenta la periodicidad de entrega de evidencias mediante la elaboración de la Estrategia de instancias de coordianción y participación."/>
    <s v="NAVIS ALBERTO FLOREZ LEON"/>
    <n v="0"/>
    <s v="VENCIDO"/>
    <m/>
    <s v="ABIERTO"/>
    <s v="Se adjunta Procedimiento instancias de coordinación y participación E-PLA-PR-002 en el cual en la actividad 19 se establece &quot;Elaborar   y   presentar   Informe(trimestral)con  la  información consolidada   de   las   instancias dirigido  ala  Alta  Dirección  del Instituto.&quot; adicionalmente en las condicion 10 del procedimiento se indica &quot;Debe  realizarse  un Informe de  Gestión con periodicidad trimestre acumulado, que permita  la  difusión permanente  del seguimiento a las instancias de coordinación y participación con la información consolidadade las instancias dirigido a la Alta Dirección del Instituto&quot;._x000a_Conforme a lo anterior se evidencia que se realiza la precision de entregas de informes dentro del procedimiento_x000a_"/>
    <d v="2022-05-31T00:00:00"/>
    <s v="No aplica"/>
    <n v="1"/>
    <s v="CUMPLIMIENTO TOTAL"/>
    <n v="-180"/>
    <s v="VENCIDO"/>
    <d v="2022-06-18T00:00:00"/>
    <s v="Se observa el Procedimiento instancias de coordinación y participación E-PLA-PR-002 en el cual en la actividad 19 se establece &quot;Elaborar   y   presentar   Informe(trimestral)con la información consolidada   de   las   instancias dirigido a la Dirección del Instituto. Estableciendo así los tiempos de entrega."/>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5"/>
    <s v="Planeacion"/>
    <s v="Oficina asesora de planeacion"/>
    <s v="OAP"/>
    <m/>
    <x v="2"/>
    <x v="2"/>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x v="152"/>
    <s v="No aplica"/>
    <x v="32"/>
    <n v="2019"/>
    <s v="2020H54"/>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d v="2022-07-01T00:00:00"/>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as las evidencias no se observa que se haya dado cumplimiento al deber de relacionar metas indicadores de la presenta acción. "/>
    <s v="NAVIS ALBERTO FLOREZ LEON"/>
    <n v="0"/>
    <s v="VENCIDO"/>
    <m/>
    <s v="ABIERTO"/>
    <s v="Se adjunta tablero de control el cual contiene los siguientes campos Actividad, formula del indicador, meta, producto, fecha inicio,  fecha final_x0009_y fecha de cierre de la actividad"/>
    <d v="2022-05-31T00:00:00"/>
    <s v="No aplica"/>
    <n v="1"/>
    <s v="CUMPLIMIENTO TOTAL"/>
    <n v="-180"/>
    <s v="VENCIDO"/>
    <d v="2022-06-18T00:00:00"/>
    <s v="Se observa tablero de control con la formula del indicador, meta, producto, fecha inicio, fecha final y fecha de cierre de la actividad._x0009_"/>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6"/>
    <s v="Planeacion"/>
    <s v="Oficina asesora de planeacion"/>
    <s v="OAP"/>
    <m/>
    <x v="2"/>
    <x v="2"/>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x v="153"/>
    <s v="No aplica"/>
    <x v="32"/>
    <n v="2019"/>
    <s v="2020H55"/>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d v="2022-07-01T00:00:00"/>
    <x v="0"/>
    <s v="SI"/>
    <e v="#REF!"/>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os las evidencias no se observa la recopilación de la información con el fin de cumplir con la acción pendiente. "/>
    <s v="NAVIS ALBERTO FLOREZ LEON"/>
    <n v="0"/>
    <s v="VENCIDO"/>
    <m/>
    <s v="ABIERTO"/>
    <s v="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_x000a__x000a_Frente a lo anterior es importante tener en cuenta que el plan de accion es el instrumento de planeacion estrategica primordial en la entidad."/>
    <d v="2022-05-31T00:00:00"/>
    <s v="No aplica"/>
    <n v="1"/>
    <s v="CUMPLIMIENTO TOTAL"/>
    <n v="-180"/>
    <s v="VENCIDO"/>
    <d v="2022-06-18T00:00:00"/>
    <s v="Se observa formato de formulación y seguimiento del plan de acción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7"/>
    <s v="Planeacion"/>
    <s v="Oficina asesora de planeacion"/>
    <s v="OAP"/>
    <m/>
    <x v="2"/>
    <x v="2"/>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x v="154"/>
    <s v="No aplica"/>
    <x v="32"/>
    <n v="2019"/>
    <s v="2020H56"/>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d v="2022-07-01T00:00:00"/>
    <x v="0"/>
    <s v="SI"/>
    <e v="#REF!"/>
    <s v="20-12-2021: Se incluye formulacion al tablero de control"/>
    <m/>
    <m/>
    <m/>
    <m/>
    <s v="SIN AVANCE"/>
    <n v="-223"/>
    <s v="VENCIDO"/>
    <s v="SIN DILIGENCIAR"/>
    <s v="20-12-2021: Se incluye formulacion al tablero de control"/>
    <s v="SIN DILIGENCIAR"/>
    <n v="0"/>
    <n v="0"/>
    <s v="INCUMPLIDA"/>
    <s v="NO APLICA"/>
    <s v="ABIERTA"/>
    <s v="En ejecucion"/>
    <d v="2022-02-28T00:00:00"/>
    <s v="No"/>
    <s v="ejecucion de actividades definidas"/>
    <n v="0"/>
    <s v="SIN AVANCE"/>
    <n v="-44620"/>
    <s v="VENCIDO"/>
    <d v="2022-03-17T00:00:00"/>
    <s v="Revisadas las evidencias no se observa que se haya dado cumplimiento a la publicación referida en la preenta acción. "/>
    <s v="NAVIS ALBERTO FLOREZ LEON"/>
    <n v="0"/>
    <s v="VENCIDO"/>
    <m/>
    <s v="ABIERTO"/>
    <s v="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
    <d v="2022-05-31T00:00:00"/>
    <s v="No aplica"/>
    <n v="1"/>
    <s v="CUMPLIMIENTO TOTAL"/>
    <n v="-483"/>
    <s v="VENCIDO"/>
    <d v="2022-06-18T00:00:00"/>
    <m/>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8"/>
    <s v="Gestion de mejoramiento"/>
    <s v="Oficina asesora de planeacion"/>
    <s v="OAP"/>
    <m/>
    <x v="17"/>
    <x v="2"/>
    <s v="OAP"/>
    <s v="MIPG"/>
    <s v="Seguimiento y mejoramiento a la Gestion"/>
    <s v="Oficina Asesora de Planeacion"/>
    <s v="OAP"/>
    <s v="No aplica"/>
    <s v="No aplica"/>
    <s v="Planeacion"/>
    <s v="Lineamientos y seguimiento a la documentacion del SIG"/>
    <s v="Willington Granados Herrera"/>
    <x v="0"/>
    <x v="155"/>
    <s v="No aplica"/>
    <x v="33"/>
    <n v="2019"/>
    <s v="2020H57"/>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d v="2022-07-01T00:00:00"/>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El Procedimiento &quot;Oficialización y Socialización de Documentos – E-MEJ-IN-001”,  actualizado, cumple con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59"/>
    <s v="Gestion de mejoramiento"/>
    <s v="Oficina asesora de planeacion"/>
    <s v="OAP"/>
    <m/>
    <x v="17"/>
    <x v="2"/>
    <s v="OAP"/>
    <s v="MIPG"/>
    <s v="Seguimiento y mejoramiento a la Gestion"/>
    <s v="Oficina Asesora de Planeacion"/>
    <s v="OAP"/>
    <s v="No aplica"/>
    <s v="No aplica"/>
    <s v="Autorregulación"/>
    <s v="Aplicación y actualización de procedimientos y formatos"/>
    <s v="Willington Granados Herrera"/>
    <x v="0"/>
    <x v="156"/>
    <s v="No aplica"/>
    <x v="33"/>
    <n v="2019"/>
    <s v="2020H58"/>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No se encontró el acta de verificación del documento"/>
    <s v="FRANKLIN AUGUSTO SERRANO ROJAS"/>
    <n v="0"/>
    <s v="VENCIDO"/>
    <m/>
    <s v="ABIERTO"/>
    <m/>
    <s v="Avance de acciones: 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_x000a_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Resultado indicador:  _x000a__x000a_Acta de verificación Instructivo del 16/06/202 / (1) Acta = 100%_x000a__x000a_Análisis indicador:  _x000a__x000a_Se reporta un cumplimiento del indicador del 100%  ya que se realizo  Revisión y pertinenciade Instructivo Oficialización y Socialización de documentos E-MEJ-IN-00_x000a__x000a_"/>
    <s v="Acta de reunión realizada 16/06/2022, la cual tiene como tema “Revisión y pertinencia de Instructivo Oficialización y Socialización de documentos E-MEJ-IN-001”"/>
    <s v="Ninguna "/>
    <n v="1"/>
    <s v="CUMPLIMIENTO TOTAL"/>
    <e v="#REF!"/>
    <e v="#REF!"/>
    <x v="2"/>
    <s v="Revisada la información que aportó el proceso, se observa lo siguiente:_x000a_004 ACTA A-GDO-FT-004 16062022 de reunión realizada 16/06/2022, la cual tiene como tema “Revisión y pertinencia de Instructivo Oficialización y Socialización de documentos E-MEJ-IN-001”, por ende si cumple la acción."/>
    <s v="SERGIO CASTRO"/>
    <n v="1"/>
    <x v="0"/>
    <m/>
  </r>
  <r>
    <n v="160"/>
    <s v="Gestion de mejoramiento"/>
    <s v="Oficina asesora de planeacion"/>
    <s v="OAP"/>
    <m/>
    <x v="17"/>
    <x v="2"/>
    <s v="OAP"/>
    <s v="MIPG"/>
    <s v="Seguimiento y mejoramiento a la Gestion"/>
    <s v="Oficina Asesora de Planeacion"/>
    <s v="OAP"/>
    <s v="No aplica"/>
    <s v="No aplica"/>
    <s v="Autorregulación"/>
    <s v="Aplicación y actualización de procedimientos y formatos"/>
    <s v="Willington Granados Herrera"/>
    <x v="0"/>
    <x v="157"/>
    <s v="No aplica"/>
    <x v="33"/>
    <n v="2019"/>
    <s v="2020H5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x v="0"/>
    <s v="SI"/>
    <e v="#REF!"/>
    <s v="05-01-2022: Se incluye formulacion al tablero de control"/>
    <d v="2021-08-13T00:00:00"/>
    <s v="SI"/>
    <s v="Formular Plan de Mejoramiento"/>
    <n v="0"/>
    <s v="SIN AVANCE"/>
    <n v="262"/>
    <s v="CON TIEMPO"/>
    <d v="2021-11-02T00:00:00"/>
    <s v="No hay formulacion del plan de mejoramiento, sin avance"/>
    <s v="Andrés E. Bejarano B"/>
    <n v="0"/>
    <n v="0"/>
    <s v="EN EJECUCION"/>
    <s v="NO APLICA"/>
    <s v="ABIERTA"/>
    <s v="Se evidencia la elaboración de los documentos mencionados en el monitoreo"/>
    <d v="2022-02-28T00:00:00"/>
    <s v="No "/>
    <s v="Elaborar y adoptar los documentos metodologicos del Plan de Acción "/>
    <n v="0.8"/>
    <s v="AVANCE SIGNIFICATIVO"/>
    <n v="-44620"/>
    <s v="CON TIEMPO"/>
    <d v="2022-03-18T00:00:00"/>
    <s v="Se evidenció la formulación de cuatro (4) de los cinco (5) documentos propuestos para  facilitar el seguimiento y la evalución a la implementación del MIPG."/>
    <s v="FRANKLIN AUGUSTO SERRANO ROJAS"/>
    <n v="0.8"/>
    <s v="ABIERTO"/>
    <m/>
    <s v="ABIERTO"/>
    <s v="Se evidencia la elaboración y oficialización de 4 de los 5 documentos."/>
    <d v="2022-05-31T00:00:00"/>
    <s v="terminar y oficializar el documento metodologíco para la formulación y seguimiento de los planes de acción"/>
    <n v="0.8"/>
    <s v="AVANCE SIGNIFICATIVO"/>
    <n v="2"/>
    <s v="POR VENCER"/>
    <d v="2022-06-20T00:00:00"/>
    <s v="Se presentaron, como evidencia, 4 de los 5 documentos propuestos"/>
    <s v="FRANKLIN AUGUSTO SERRANO ROJAS"/>
    <n v="0.8"/>
    <s v="VENCIDO"/>
    <m/>
    <s v="ABIERTO"/>
    <m/>
    <s v="No presenta avances"/>
    <s v="Pendiente metodologia plan de accion"/>
    <s v="Ejecucion de accion"/>
    <n v="0.8"/>
    <s v="AVANCE SIGNIFICATIVO"/>
    <e v="#REF!"/>
    <e v="#REF!"/>
    <x v="2"/>
    <s v="Revisada la información que aportó el proceso, se observa lo siguiente:_x000a_Se presentaron, como evidencia, 4 de los 5 documentos propuestos:_x000a_1. 002 MANUAL PARA LA ELABORACIÓN DE DOCUMENTOS E-MEJ-MA-002_x000a_2. 004 MANUAL PARA LA ADMINISTRACIÓN DE PLANES DE MEJORAMIENTO E-MEJ-MA-004_x000a_3. 004 MANUAL PARA LA ADMINISTRACIÓN DEL RIESGO E-PLA-MA-004 publicado Sept 2021_x000a_4. 006 MANUAL PARA LA FORMULACIÓN, MONITOREO Y SEGUIMIENTO DE INDICADORES  E-PLA-MA-006_x000a__x000a_En consecuencia de lo anterior no se reportan avances para este seguimiento, por ende se mantiene el 80% de porcentaje ponderado para esta acción"/>
    <s v="SERGIO CASTRO"/>
    <n v="0.8"/>
    <x v="1"/>
    <m/>
  </r>
  <r>
    <n v="161"/>
    <s v="Gestion de mejoramiento"/>
    <s v="Oficina asesora de planeacion"/>
    <s v="OAP"/>
    <m/>
    <x v="17"/>
    <x v="2"/>
    <s v="OAP"/>
    <s v="MIPG"/>
    <s v="Seguimiento y mejoramiento a la Gestion"/>
    <s v="Oficina Asesora de Planeacion"/>
    <s v="OAP"/>
    <s v="No aplica"/>
    <s v="No aplica"/>
    <s v="Planeacion"/>
    <s v="Lineamientos y seguimiento a la documentacion del SIGID"/>
    <s v="Willington Granados Herrera"/>
    <x v="0"/>
    <x v="158"/>
    <s v="No aplica"/>
    <x v="33"/>
    <n v="2019"/>
    <s v="2020H60"/>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1"/>
    <s v="CON TIEMPO"/>
    <d v="2022-06-20T00:00:00"/>
    <s v="No se encontró la carpeta de la acción PMAI-2020-044; sin embargo el documento E-MEJ-IN-001 que fue actualizado para atender otros hallazgos no fue ajustado en lo referente a los tiempos del proceso"/>
    <s v="FRANKLIN AUGUSTO SERRANO ROJAS"/>
    <n v="0"/>
    <s v="ABIERTO"/>
    <m/>
    <s v="ABIERTO"/>
    <m/>
    <s v="Avance de la accion: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No obstante lo anterior, se determino  la necesidad de ajustar el documento E-MEJ-MA-002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_x000a__x000a_Así mismo se ajustó en el procedimiento E-MEJ-PR-001 Administración de Documentos SIGID las actividades que se deben seguir para la creación, modificación, actualización u obsolecencia de los documentos del SIGID._x000a__x000a_Se realizó el seguimiento el día 21 de junio evidenciando la actualización  y oficializacion de los documentos._x000a_Resultado indicador:  _x000a__x000a_1 manual  (con tiempos de tramites de documentos) y procedimiento actualizado / (1) procedimiento = 100%_x000a__x000a_Análisis indicador:  _x000a__x000a_Se reporta un cumplimiento del indicador del 100%  ya que se actualizo el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 y asi mismo se actualiza el procedimiento  E-MEJ-PR-001 Administración de Documentos SIGID "/>
    <s v="001 ADMINISTRACIÓN DE DOCUMENTOS SIGID E-MEJ-PR-001_x000a_002 MANUAL PARA LA ELABORACIÓN DE DOCUMENTOS E-MEJ-MA-002_x000a_Acta de reunión realizada 16/06/2022, la cual tiene como tema “Revisión y pertinencia de Instructivo Oficialización y Socialización de documentos E-MEJ-IN-001”"/>
    <s v="Ninguna "/>
    <n v="1"/>
    <s v="CUMPLIMIENTO TOTAL"/>
    <e v="#REF!"/>
    <e v="#REF!"/>
    <x v="2"/>
    <s v="Revisada la información que aportó el proceso, se observa lo siguiente:_x000a_1. 001 ADMINISTRACIÓN DE DOCUMENTOS SIGID E-MEJ-PR-001_x000a_2. 002 MANUAL PARA LA ELABORACIÓN DE DOCUMENTOS E-MEJ-MA-002 (8)_x000a_3. 004 ACTA A-GDO-FT-004 16062022_x000a_4. Oficializacion Manual Elbaoración de Documentos_x000a__x000a_Analizado estos documentos, se evidencia el ajuste del procedimiento del Instructivo Oficialización y Socialización de documentos E-MEJ-IN-001,  incluyendo el ajuste al analisis de tiempos de tramites de documentos desde la solicitud hasta la oficialización "/>
    <s v="SERGIO CASTRO"/>
    <n v="1"/>
    <x v="0"/>
    <m/>
  </r>
  <r>
    <n v="162"/>
    <s v="Gestion de mejoramiento"/>
    <s v="Oficina asesora de planeacion"/>
    <s v="OAP"/>
    <m/>
    <x v="17"/>
    <x v="2"/>
    <s v="OAP"/>
    <s v="MIPG"/>
    <s v="Seguimiento y mejoramiento a la Gestion"/>
    <s v="Oficina Asesora de Planeacion"/>
    <s v="OAP"/>
    <s v="No aplica"/>
    <s v="No aplica"/>
    <s v="Contratacion"/>
    <s v="Supervisión e interventoría"/>
    <s v="Willington Granados Herrera"/>
    <x v="0"/>
    <x v="159"/>
    <s v="No aplica"/>
    <x v="33"/>
    <n v="2019"/>
    <s v="2020H61"/>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x v="0"/>
    <s v="SI"/>
    <e v="#REF!"/>
    <s v="05-01-2022: Se incluye formulacion al tablero de control"/>
    <d v="2021-08-13T00:00:00"/>
    <s v="SI"/>
    <s v="Formular Plan de Mejoramiento"/>
    <n v="0"/>
    <s v="SIN AVANCE"/>
    <n v="18"/>
    <s v="CON TIEMPO"/>
    <d v="2021-11-02T00:00:00"/>
    <s v="No hay formulacion del plan de mejoramiento, sin avance"/>
    <s v="Andrés E. Bejarano B"/>
    <n v="0"/>
    <n v="0"/>
    <s v="EN EJECUCION"/>
    <s v="NO APLICA"/>
    <s v="ABIERTA"/>
    <s v="Sin soporte de actividades"/>
    <d v="2022-02-28T00:00:00"/>
    <s v="No "/>
    <s v="Soportes de revision de expedientes contrtactuales"/>
    <n v="0"/>
    <s v="SIN AVANCE"/>
    <n v="-44620"/>
    <s v="VENCIDO"/>
    <d v="2022-03-18T00:00:00"/>
    <s v="No se encontraron avances de la actividad propuesta."/>
    <s v="FRANKLIN AUGUSTO SERRANO ROJAS"/>
    <n v="0"/>
    <s v="VENCIDO"/>
    <m/>
    <s v="ABIERTO"/>
    <s v="Se evidencia la revisión realizada y de las carpetas"/>
    <d v="2022-05-31T00:00:00"/>
    <s v="Actividad terminada"/>
    <n v="1"/>
    <s v="CUMPLIMIENTO TOTAL"/>
    <n v="-242"/>
    <s v="VENCIDO"/>
    <d v="2022-06-20T00:00:00"/>
    <s v="Sólo se aportó una acta de revisión de los expedientes, de dos revisiones propuestas"/>
    <s v="FRANKLIN AUGUSTO SERRANO ROJAS"/>
    <n v="0.5"/>
    <s v="VENCIDO"/>
    <m/>
    <s v="ABIERTO"/>
    <m/>
    <s v="Se realizó la revisión de 41 expedientes contractuales de ig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Producto de esta revisión en el aplicativo secop II todos los expedientes de los contratistas de la Oficina Asesora de Planeación se encuentran completos. En este momento se encuentra pendiente la terminacion y firma de las actas que dan cuenta de las revisiones y ajustes realizados lo cual no se ha podido terminar por que la persona encargada se encuentra sin contrato."/>
    <s v="En el Secop II se pueden consultar los expedientes completos  de los contratistas de la Oficina Asesora de Planeación  "/>
    <s v="terminación y firma de las actas"/>
    <n v="0.5"/>
    <s v="AVANCE PARCIAL"/>
    <e v="#REF!"/>
    <e v="#REF!"/>
    <x v="2"/>
    <s v="Se observa acta de reunión y asistencia para revisiar   y  organizar  carpetasde  contratos  año  2021  de  losfuncionarios  (as)  o Contratistas que hacen parte de Equipo SIMI de la OAP, sin embargo, se encuentra pendiente la terminacion y firma de las actas que dan cuenta de las revisiones y ajustes realizados."/>
    <s v="SERGIO CASTRO"/>
    <n v="0.5"/>
    <x v="1"/>
    <m/>
  </r>
  <r>
    <n v="163"/>
    <s v="Gestion de mejoramiento"/>
    <s v="Oficina asesora de planeacion"/>
    <s v="OAP"/>
    <m/>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0"/>
    <x v="160"/>
    <s v="No aplica"/>
    <x v="33"/>
    <n v="2019"/>
    <s v="2020H62"/>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d v="2022-07-01T00:00:00"/>
    <x v="0"/>
    <s v="SI"/>
    <e v="#REF!"/>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s v="ABIERTA"/>
    <s v="Se evidencia la adopción del documento Manual para la Administración del Documento"/>
    <d v="2022-02-28T00:00:00"/>
    <s v="No "/>
    <s v="No aplica"/>
    <n v="1"/>
    <s v="CUMPLIMIENTO TOTAL"/>
    <n v="-44620"/>
    <s v="VENCIDO"/>
    <d v="2022-03-18T00:00:00"/>
    <s v="No se evidenció avance en la formulación de un procedimiento que incluya puntos de control para el seguimiento de los planes de mejoramiento, en su lugar se encontró el Manual para la Administración de Planes de Mejoramiento."/>
    <s v="FRANKLIN AUGUSTO SERRANO ROJAS"/>
    <n v="0"/>
    <s v="VENCIDO"/>
    <m/>
    <s v="ABIERTO"/>
    <s v="Se evidencia la adopción del documento Manual para la Administración del Documento"/>
    <d v="2022-05-31T00:00:00"/>
    <s v="Actividad terminada"/>
    <n v="1"/>
    <s v="CUMPLIMIENTO TOTAL"/>
    <n v="-150"/>
    <s v="VENCIDO"/>
    <d v="2022-06-20T00:00:00"/>
    <s v="El documento aportado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64"/>
    <s v="Gestion de mejoramiento"/>
    <s v="Oficina asesora de planeacion"/>
    <s v="OAP"/>
    <m/>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0"/>
    <x v="161"/>
    <s v="No aplica"/>
    <x v="33"/>
    <n v="2019"/>
    <s v="2020H63"/>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d v="2022-07-01T00:00:00"/>
    <x v="0"/>
    <s v="SI"/>
    <e v="#REF!"/>
    <s v="05-01-2022: Se incluye formulacion al tablero de control"/>
    <d v="2021-08-13T00:00:00"/>
    <s v="SI"/>
    <s v="Formular Plan de Mejoramiento"/>
    <n v="0"/>
    <s v="SIN AVANCE"/>
    <n v="-165"/>
    <s v="VENCIDO"/>
    <d v="2021-11-02T00:00:00"/>
    <s v="No hay formulacion del plan de mejoramiento, sin avance"/>
    <s v="Andrés E. Bejarano B"/>
    <n v="0"/>
    <n v="0"/>
    <s v="INCUMPLIDA"/>
    <s v="NO APLICA"/>
    <s v="ABIERTA"/>
    <s v="Se evidencia la adopción de la plataforma estratégica la cual incluye el objetivo estratégico relacionado con el MIPG"/>
    <d v="2022-02-28T00:00:00"/>
    <s v="No "/>
    <s v="No aplica"/>
    <n v="1"/>
    <s v="CUMPLIMIENTO TOTAL"/>
    <n v="-44620"/>
    <s v="VENCIDO"/>
    <d v="2022-03-18T00:00:00"/>
    <s v="Revisadas la evidencias aportadas, no se pudo establecer la inclusión del MIPG en los objetivos estratégicos del IDIPRON."/>
    <s v="FRANKLIN AUGUSTO SERRANO ROJAS"/>
    <n v="0"/>
    <s v="VENCIDO"/>
    <m/>
    <s v="ABIERTO"/>
    <s v="Se evidencia la adopción de la plataforma estratégica la cual incluye el objetivo estratégico relacionado con el MIPG"/>
    <d v="2022-05-31T00:00:00"/>
    <s v="Actividad terminada"/>
    <n v="1"/>
    <s v="CUMPLIMIENTO TOTAL"/>
    <n v="-425"/>
    <s v="VENCIDO"/>
    <d v="2022-06-20T00:00:00"/>
    <s v="Se evidenció la inclusión del sistema MIPG, como objetivo estratégico, en la matriz de Plataforma Estratégica del IDIPRON"/>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65"/>
    <s v="Gestion de mejoramiento"/>
    <s v="Oficina asesora de planeacion"/>
    <s v="OAP"/>
    <m/>
    <x v="17"/>
    <x v="2"/>
    <s v="OAP"/>
    <s v="MIPG"/>
    <s v="Seguimiento y mejoramiento a la Gestion"/>
    <s v="Oficina Asesora de Planeacion"/>
    <s v="OAP"/>
    <s v="No aplica"/>
    <s v="No aplica"/>
    <s v="Planeacion"/>
    <s v="Comité Institucional de Gestión y desemepeño,  Autodiagnósticos y Plan de Adecuación y Sostenibilidad"/>
    <s v="Willington Granados Herrera"/>
    <x v="0"/>
    <x v="162"/>
    <s v="No aplica"/>
    <x v="33"/>
    <n v="2019"/>
    <s v="2020H64"/>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x v="0"/>
    <s v="SI"/>
    <e v="#REF!"/>
    <s v="05-01-2022: Se incluye formulacion al tablero de control"/>
    <d v="2021-08-13T00:00:00"/>
    <s v="SI"/>
    <s v="Formular Plan de Mejoramiento"/>
    <n v="0"/>
    <s v="SIN AVANCE"/>
    <n v="-135"/>
    <s v="VENCIDO"/>
    <d v="2021-11-02T00:00:00"/>
    <s v="No hay formulacion del plan de mejoramiento, sin avance"/>
    <s v="Andrés E. Bejarano B"/>
    <n v="0"/>
    <n v="0"/>
    <s v="INCUMPLIDA"/>
    <s v="NO APLICA"/>
    <s v="ABIERTA"/>
    <s v="No se evidencia el documento metodológico"/>
    <d v="2022-02-28T00:00:00"/>
    <s v="No "/>
    <s v="Metodologia"/>
    <n v="0"/>
    <s v="SIN AVANCE"/>
    <n v="-44620"/>
    <s v="VENCIDO"/>
    <d v="2022-03-18T00:00:00"/>
    <s v="No se evidenció el avance en la elaboración de una Metodología que permita hacer seguimiento efectivo al plan de adecuación y sotenibilidad."/>
    <s v="FRANKLIN AUGUSTO SERRANO ROJAS"/>
    <n v="0"/>
    <s v="VENCIDO"/>
    <m/>
    <s v="ABIERTO"/>
    <s v="No se ha avanzado en la actividad"/>
    <d v="2022-05-31T00:00:00"/>
    <s v="Elaborar el documento metodológico"/>
    <n v="1"/>
    <s v="CUMPLIMIENTO TOTAL"/>
    <n v="-395"/>
    <s v="VENCIDO"/>
    <d v="2022-06-20T00:00:00"/>
    <s v="No se evidenció el avance en la elaboración de una Metodología que permita hacer seguimiento efectivo al plan de adecuación y sotenibilidad."/>
    <s v="FRANKLIN AUGUSTO SERRANO ROJAS"/>
    <n v="0"/>
    <s v="VENCIDO"/>
    <m/>
    <s v="ABIERTO"/>
    <m/>
    <s v="No presenta avances"/>
    <s v="No aplica"/>
    <s v="Ejecucion de accion"/>
    <n v="0"/>
    <s v="SIN AVANCE"/>
    <e v="#REF!"/>
    <e v="#REF!"/>
    <x v="2"/>
    <s v="No se evidenció el avance en la elaboración de una Metodología que permita hacer seguimiento efectivo al plan de adecuación y sotenibilidad."/>
    <s v="SERGIO CASTRO"/>
    <n v="0"/>
    <x v="1"/>
    <m/>
  </r>
  <r>
    <n v="166"/>
    <s v="Gestion de mejoramiento"/>
    <s v="Oficina asesora de planeacion"/>
    <s v="OAP"/>
    <m/>
    <x v="17"/>
    <x v="2"/>
    <s v="OAP"/>
    <s v="MIPG"/>
    <s v="Seguimiento y mejoramiento a la Gestion"/>
    <s v="Oficina Asesora de Planeacion"/>
    <s v="OAP"/>
    <s v="No aplica"/>
    <s v="No aplica"/>
    <s v="Planeacion"/>
    <s v="Lineamientos y seguimiento a la documentacion del SIGID"/>
    <s v="Willington Granados Herrera"/>
    <x v="0"/>
    <x v="163"/>
    <s v="No aplica"/>
    <x v="33"/>
    <n v="2019"/>
    <s v="2020H65"/>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Aún cuando el documento “Oficialización y Socialización de Documentos – E-MEJ-IN-001&quot; cuenta con la definición de un responsable de las actividades, no se evidencia el levantamiento de un acta que confirme que se verificó la pertinencia del documento."/>
    <s v="FRANKLIN AUGUSTO SERRANO ROJAS"/>
    <n v="0.5"/>
    <s v="ABIERTO"/>
    <m/>
    <s v="ABIERTO"/>
    <m/>
    <s v="Avance de la accion: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_x000a_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No obstante lo anterior, se determino  la necesidad de ajustar el procedimiento E-MEJ-PR-001 Administración de Documentos SIGID incluyendo  en la condicion general No. 9 la necesidad de asignar las personas necesarias para la aprobación y oficialización de los documentos de sistema, así mismo dentro  de las actividades desarrolladas se establece el responsable de realizar cada actividad._x000a__x000a_Resultado indicador: _x000a__x000a_Acta de verificación Instructivo del 16/06/202 / (1) Acta = 100%_x000a__x000a_Análisis indicador: _x000a__x000a_Se reporta un cumplimiento del indicador del 100% ya que se realizó Revisión y pertinencia de Instructivo Oficialización y Socialización de documentos E-MEJ-IN-00_x000a_"/>
    <s v="Acta de reunión realizada 16/06/2022, la cual tiene como tema “Revisión y pertinencia de Instructivo Oficialización y Socialización de documentos E-MEJ-IN-001”"/>
    <s v="Ninguna "/>
    <n v="1"/>
    <s v="CUMPLIMIENTO TOTAL"/>
    <e v="#REF!"/>
    <e v="#REF!"/>
    <x v="2"/>
    <s v="Se evidencia un cumplimiento del indicador del 100% ya que se observa el acta 004 ACTA A-GDO-FT-004 16062022 en la cual se realiza la revisión y pertinencia de Instructivo Oficialización y Socialización de documentos E-MEJ-IN-00"/>
    <s v="SERGIO CASTRO"/>
    <n v="1"/>
    <x v="0"/>
    <m/>
  </r>
  <r>
    <n v="167"/>
    <s v="Gestion de mejoramiento"/>
    <s v="Oficina asesora de planeacion"/>
    <s v="OAP"/>
    <m/>
    <x v="17"/>
    <x v="2"/>
    <s v="OAP"/>
    <s v="MIPG"/>
    <s v="Seguimiento y mejoramiento a la Gestion"/>
    <s v="Oficina Asesora de Planeacion"/>
    <s v="OAP"/>
    <s v="No aplica"/>
    <s v="No aplica"/>
    <s v="Planeacion"/>
    <s v="Lineamientos y seguimiento a la documentacion del SIGID"/>
    <s v="Willington Granados Herrera"/>
    <x v="0"/>
    <x v="164"/>
    <s v="No aplica"/>
    <x v="33"/>
    <n v="2019"/>
    <s v="2020H66"/>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m/>
    <x v="0"/>
    <s v="SI"/>
    <e v="#REF!"/>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1"/>
    <s v="CON TIEMPO"/>
    <d v="2022-06-20T00:00:00"/>
    <s v="No se encontró la carpeta de la acción PMAI-2020-055; sin embargo el documento E-MEJ-IN-001 que fue actualizado para atender otros hallazgos contiene la modificación de los documentos obsoletos, pero el documento E-MEJ-MA-002 no fue actualizado respecto de los documentos obsoletos"/>
    <s v="FRANKLIN AUGUSTO SERRANO ROJAS"/>
    <n v="0.5"/>
    <s v="ABIERTO"/>
    <m/>
    <s v="ABIERTO"/>
    <m/>
    <s v="Avance de la accion:_x000a__x000a_Se realizó el ajuste de los documentos E-MEJ-MA-002 Manual para la Elaboración de Documentos y  E-MEJ-PR-001 Administración de Documentos SIGID _x000a__x000a_En el E-MEJ-MA-002 Manual para la Elaboración de Documentos se incluyo como una condicion general la necesidad de que la oficina asesora de planeación debe contar con un repositorio documental en donde se pueda verificar versiones anteriores de los documentos del SIGID._x000a__x000a_En el  E-MEJ-PR-001 Administración de Documentos SIGID se incluyó la Condicion General No 3 en donde se establece que la oficina de planeación debe contar con un repositorio documental en donde se pueda verificar versiones anteriores del documento. _x000a__x000a_El seguimiento fue realizado el 21 de junio de 2022_x000a__x000a_Resultado indicador: _x000a__x000a_Documentos E-MEJ-MA-002 Manual para la Elaboración de Documentos y E-MEJ-PR-001 Administración de Documentos SIGID actualizados/ (2) Documentos = 100%_x000a__x000a_Análisis indicador: _x000a__x000a_Se reporta un cumplimiento del indicador del 100% ya que Se realizó el ajuste de los documentos E-MEJ-MA-002 Manual para la Elaboración de Documentos y E-MEJ-PR-001 Administración de Documentos SIGID incluyendo el tema del repositorio documental de los documentos_x000a_"/>
    <s v="001 ADMINISTRACIÓN DE DOCUMENTOS SIGID E-MEJ-PR-001_x000a_002 MANUAL PARA LA ELABORACIÓN DE DOCUMENTOS E-MEJ-MA-002 _x000a_"/>
    <s v="Ninguna "/>
    <n v="1"/>
    <s v="CUMPLIMIENTO TOTAL"/>
    <e v="#REF!"/>
    <e v="#REF!"/>
    <x v="2"/>
    <s v="Se observa el ajuste de los documentos:  002 MANUAL PARA LA ELABORACIÓN DE DOCUMENTOS E-MEJ-MA-002 (8) y el procedimiento001 ADMINISTRACIÓN DE DOCUMENTOS SIGID E-MEJ-PR-001, dejando anotación del repositorio documental de los documentos &quot;Obsoletos&quot; en el archivo &quot;Oficializacion Manual Elbaoración de Documentos&quot;"/>
    <s v="SERGIO CASTRO"/>
    <n v="1"/>
    <x v="0"/>
    <m/>
  </r>
  <r>
    <n v="168"/>
    <s v="Gestion de mejoramiento"/>
    <s v="Oficina asesora de planeacion"/>
    <s v="OAP"/>
    <m/>
    <x v="17"/>
    <x v="2"/>
    <s v="OAP"/>
    <s v="MIPG"/>
    <s v="Seguimiento y mejoramiento a la Gestion"/>
    <s v="Oficina Asesora de Planeacion"/>
    <s v="OAP"/>
    <s v="No aplica"/>
    <s v="No aplica"/>
    <s v="Planeacion"/>
    <s v="Lineamientos y seguimiento a la documentacion del SIGID"/>
    <s v="Willington Granados Herrera"/>
    <x v="0"/>
    <x v="165"/>
    <s v="No aplica"/>
    <x v="33"/>
    <n v="2019"/>
    <s v="2020H67"/>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m/>
    <x v="0"/>
    <s v="SI"/>
    <e v="#REF!"/>
    <s v="05-01-2022: Se incluye formulacion al tablero de control"/>
    <d v="2021-08-13T00:00:00"/>
    <s v="SI"/>
    <s v="Formular Plan de Mejoramiento"/>
    <n v="0"/>
    <s v="SIN AVANCE"/>
    <n v="230"/>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0"/>
    <s v="VENCIDO"/>
    <d v="2022-06-20T00:00:00"/>
    <s v="No encontraron evidecias de avance"/>
    <s v="FRANKLIN AUGUSTO SERRANO ROJAS"/>
    <n v="0"/>
    <s v="VENCIDO"/>
    <m/>
    <s v="ABIERTO"/>
    <m/>
    <s v="Avance de la accion:_x000a__x000a_El equipo MIPG realizó la revisión del documento metodológico E-MEJ-MA-002 Manual para la Elaboración de Documentos en el cual se incluyó en el numeral 10.1 Gestión de documentos que forman parte del SIGID lineamientos para hacer mas eficiente la gestión de los documentos del SIGID, estableciendo tiempos máximos para realizar cada uno de los pasos al  momento de Gestionar las solicitudes de Creación, ajuste, actualización u obsolecencia de los documentos del SIGID. Así mismo se establecieron los lineamientos para cuando se excedan los tiempos determinados_x000a__x000a_Se realiza el seguimiento el 21 de junio de 2022_x000a__x000a_Resultado indicador: _x000a__x000a_Documentos E-MEJ-MA-002 Manual para la Elaboración de Documentos  actualizado = 100%_x000a__x000a_Análisis indicador: _x000a__x000a_Se reporta un cumplimiento del indicador del 100% ya que Se realizó la actualizacion del documento E-MEJ-MA-002 Manual para la Elaboración de Documentos y E-MEJ-PR-001 Administración de Documentos SIGID  estableciendo tiempos máximos para realizar cada uno de los pasos al  momento de Gestionar las solicitudes de Creación, ajuste, actualización u obsolecencia de los documentos del SIGID._x000a_"/>
    <s v="002 MANUAL PARA LA ELABORACIÓN DE DOCUMENTOS E-MEJ-MA-002 "/>
    <s v="Ninguna "/>
    <n v="1"/>
    <s v="CUMPLIMIENTO TOTAL"/>
    <e v="#REF!"/>
    <e v="#REF!"/>
    <x v="2"/>
    <s v="Revisada la información se observa la actualización del documento metodológico que establece los lineamientos para la elaboración de los documentos que forman parte del Manual de Procesos y Procedimientos estableciendo tiempos mínimos de revisión de los documentos que forman parte del SIGID, también se observa &quot;Oficializacion Manual Elbaoración de Documentos&quot;"/>
    <s v="SERGIO CASTRO"/>
    <n v="1"/>
    <x v="0"/>
    <m/>
  </r>
  <r>
    <n v="169"/>
    <s v="Gestion de mejoramiento"/>
    <s v="Oficina asesora de planeacion"/>
    <s v="OAP"/>
    <m/>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0"/>
    <x v="166"/>
    <s v="No aplica"/>
    <x v="33"/>
    <n v="2019"/>
    <s v="2020H68"/>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x v="0"/>
    <s v="SI"/>
    <e v="#REF!"/>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s v="se evidencia el ajuste realizado al documento y su oficialización"/>
    <d v="2022-05-31T00:00:00"/>
    <s v="Actividad terminada"/>
    <n v="1"/>
    <s v="CUMPLIMIENTO TOTAL"/>
    <n v="215"/>
    <s v="CON TIEMPO"/>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70"/>
    <s v="Gestion de mejoramiento"/>
    <s v="Oficina asesora de planeacion"/>
    <s v="OAP"/>
    <m/>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0"/>
    <x v="167"/>
    <s v="No aplica"/>
    <x v="33"/>
    <n v="2019"/>
    <s v="2020H6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x v="0"/>
    <s v="SI"/>
    <e v="#REF!"/>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s v="se evidencia el ajuste realizado al documento y su oficialización"/>
    <d v="2022-05-31T00:00:00"/>
    <s v="Actividad terminada"/>
    <n v="1"/>
    <s v="CUMPLIMIENTO TOTAL"/>
    <n v="215"/>
    <s v="CON TIEMPO"/>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171"/>
    <s v="Investigacion"/>
    <s v="Oficina asesora de planeacion"/>
    <s v="OAP"/>
    <m/>
    <x v="18"/>
    <x v="2"/>
    <s v="OAP"/>
    <s v="Investigaciones"/>
    <s v="Gestion del conocimiento y la innovacion "/>
    <s v="Oficina Asesora de Planeacion"/>
    <s v="OAP"/>
    <s v="No aplica"/>
    <s v="No aplica"/>
    <s v="Planeacion"/>
    <s v="Adherencia del conocimiento generado por el Área de Investigación "/>
    <s v="Yuli Cristel Peña"/>
    <x v="0"/>
    <x v="168"/>
    <s v="No aplica"/>
    <x v="34"/>
    <n v="2019"/>
    <s v="2020H70"/>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d v="2022-07-01T00:00:00"/>
    <x v="0"/>
    <s v="SI"/>
    <e v="#REF!"/>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s v="CON TIEMPO"/>
    <d v="2021-11-20T00:00:00"/>
    <s v="AVANCE MINIMO"/>
    <s v="Verónica Muñoz"/>
    <n v="0.1"/>
    <n v="0.1"/>
    <s v="EN EJECUCION"/>
    <s v="NO APLICA"/>
    <s v="ABIERTA"/>
    <s v="Se evidencia la lista de asistencia al comité directivo del 4 de noviembre del 2021"/>
    <d v="2022-02-28T00:00:00"/>
    <s v="No"/>
    <s v="Queda pendiente el Acta de reunión del comité, ya que hace parte de la actividad establecida para cerrar el  hallazgo"/>
    <n v="0.65"/>
    <s v="AVANCE PARCIAL"/>
    <n v="-44619.9"/>
    <s v="VENCIDO"/>
    <d v="2022-03-18T00:00:00"/>
    <s v="Accion pendiente de cumplimiento"/>
    <s v="VERONICA MUÑOZ"/>
    <n v="0.5"/>
    <s v="VENCIDO"/>
    <m/>
    <s v="ABIERTO"/>
    <s v="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
    <d v="2022-05-31T00:00:00"/>
    <s v="Ninguna "/>
    <n v="1"/>
    <s v="CUMPLIMIENTO TOTAL"/>
    <n v="-166"/>
    <s v="VENCIDO"/>
    <d v="2022-06-21T00:00:00"/>
    <s v="Se aportan dos resultados de los procesos de investigación en el Comité directivo del Intituto para la toma de decisiones._x000a_Se entrega acta del 4/11/2021 y asistencia."/>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72"/>
    <s v="Investigacion"/>
    <s v="Oficina asesora de planeacion"/>
    <s v="OAP"/>
    <m/>
    <x v="0"/>
    <x v="0"/>
    <s v="STMEO"/>
    <s v="Grupo interno de trabajo contratos"/>
    <s v="Diseño y adopcion de lineamientos para la prestacion de los servicios en el marco del modelo pedagogico institucional"/>
    <s v="Subdireccion de lineamientos y politicas"/>
    <s v="SLP"/>
    <s v="Gerencia de capacidades y derechos"/>
    <s v="GCD"/>
    <s v="Contratacion"/>
    <s v="Documentación contrato"/>
    <s v="Yuri Yesenia Orjuela"/>
    <x v="0"/>
    <x v="169"/>
    <s v="No aplica"/>
    <x v="34"/>
    <n v="2019"/>
    <s v="2020H71"/>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x v="0"/>
    <s v="SI"/>
    <e v="#REF!"/>
    <s v="No se cuenta con seguimiento reportado por parte de Métodos, porque no se han celebrado contratos."/>
    <d v="2021-07-07T00:00:00"/>
    <s v="SI"/>
    <s v="Presentar seguimiento al plan de mejoramiento una vez se celebre un contrato"/>
    <n v="0"/>
    <s v="SIN AVANCE"/>
    <n v="94"/>
    <s v="CON TIEMPO"/>
    <d v="2021-11-20T00:00:00"/>
    <s v="SIN AVANCE SIN EVIDENCIAS"/>
    <s v="Verónica Muñoz"/>
    <n v="0"/>
    <n v="0"/>
    <s v="EN EJECUCION"/>
    <s v="NO APLICA"/>
    <s v="ABIERTA"/>
    <s v="No se reporta avance"/>
    <d v="2022-02-28T00:00:00"/>
    <s v="SI"/>
    <s v="ejecucion de actividades definidas"/>
    <n v="0"/>
    <s v="SIN AVANCE"/>
    <n v="-44620"/>
    <s v="VENCIDO"/>
    <d v="2022-03-18T00:00:00"/>
    <s v="Está vencida y sin seguimiento"/>
    <s v="VERONICA MUÑOZ"/>
    <m/>
    <s v="VENCIDO"/>
    <m/>
    <s v="ABIERTO"/>
    <s v="Para el cierre de la accion se debe evidenciar que la situacion que se presento en su momento se haya subsanado, ya  que el proceso indica &quot;Dado la inexistencia de la necesidad del cuadro de control, no se anexa evidencia&quot;"/>
    <d v="2022-05-31T00:00:00"/>
    <s v="Soportes de que la situacion que se presento en su momento se haya subsanado"/>
    <n v="0"/>
    <s v="SIN AVANCE"/>
    <n v="-166"/>
    <s v="VENCIDO"/>
    <d v="2022-06-17T00:00:00"/>
    <s v="No fueron aportadas evidencias para este seguimiento, el proceso manifiesta entregar avance en el proximo seguimiento"/>
    <s v="Sulma Esperanza Avendaño Muñoz"/>
    <n v="0"/>
    <s v="ABIERTO"/>
    <m/>
    <s v="ABIERTO"/>
    <d v="2022-09-19T00:00:00"/>
    <s v="Seguimiento anterior: _x000a_Durante la vigencia 2021, desde la Subdirección de Métodos se suscribió un único convenio   INTERADMINISTRATIVO No. CIA-612-2021, SUSCRITO ENTRE EL IDIPRON Y FONDO DE DESARROLLO LOCAL CIUDAD BOLÍVAR, por  lo cual se hizo innecesario el cuadro de control._x000a__x000a_Segundo Seguimiento: _x000a__x000a_Avance de actividades:_x000a__x000a_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
    <s v="Para evidenciar el cumplimiento de la acción se aporta:_x000a__x000a_Cuadro control de los convenios Suscritos de los cuales la supervisión reposa en la STMEO, el cual indica el estado actual de cada convenio."/>
    <s v="Soportes de formalización"/>
    <n v="0.5"/>
    <s v="AVANCE PARCIAL"/>
    <e v="#REF!"/>
    <e v="#REF!"/>
    <x v="5"/>
    <s v="Se evidencia el cuadro control de los convenios Suscritos de los cuales la supervisión reposa en la STMEO, el cual indica el estado actual de cada convenio, sin embargo no estan los soportes de la formalización"/>
    <s v="Ingrid Acosta"/>
    <n v="0.5"/>
    <x v="1"/>
    <m/>
  </r>
  <r>
    <n v="173"/>
    <s v="Investigacion"/>
    <s v="Oficina asesora de planeacion"/>
    <s v="OAP"/>
    <m/>
    <x v="0"/>
    <x v="0"/>
    <s v="STMEO"/>
    <s v="Grupo supervisores"/>
    <s v="Diseño y adopcion de lineamientos para la prestacion de los servicios en el marco del modelo pedagogico institucional"/>
    <s v="Subdireccion de lineamientos y politicas"/>
    <s v="SLP"/>
    <s v="Gerencia de capacidades y derechos"/>
    <s v="GCD"/>
    <s v="Contratacion"/>
    <s v="Liquidación de contratos"/>
    <s v="Yuri Yesenia Orjuela"/>
    <x v="0"/>
    <x v="170"/>
    <s v="No aplica"/>
    <x v="34"/>
    <n v="2019"/>
    <s v="2020H72"/>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d v="2022-07-01T00:00:00"/>
    <x v="0"/>
    <s v="SI"/>
    <e v="#REF!"/>
    <s v="No se cuenta con seguimiento reportado por parte de Métodos, la fecha final esta estipulada para abril del 2021, por lo que se debió presemtar avance."/>
    <d v="2021-07-07T00:00:00"/>
    <s v="SI"/>
    <s v="Presentar seguimiento al plan de mejoramiento"/>
    <n v="0"/>
    <s v="SIN AVANCE"/>
    <n v="-135"/>
    <s v="VENCIDO"/>
    <d v="2021-11-20T00:00:00"/>
    <s v="SIN AVANCE SIN EVIDENCIAS"/>
    <s v="Verónica Muñoz"/>
    <n v="0"/>
    <n v="0"/>
    <s v="INCUMPLIDA"/>
    <s v="NO APLICA"/>
    <s v="ABIERTA"/>
    <s v="No se reporta avance"/>
    <d v="2022-02-28T00:00:00"/>
    <s v="SI"/>
    <s v="ejecucion de actividades definidas"/>
    <n v="0"/>
    <s v="SIN AVANCE"/>
    <n v="-44620"/>
    <s v="VENCIDO"/>
    <d v="2022-03-18T00:00:00"/>
    <s v="Está vencida y sin seguimiento"/>
    <s v="VERONICA MUÑOZ"/>
    <m/>
    <s v="VENCIDO"/>
    <m/>
    <s v="ABIERTO"/>
    <s v="Se da cumplimiento a la acción planteada, se evidencia a tráves de acta entre las partes la liquidación del contrato."/>
    <d v="2022-05-31T00:00:00"/>
    <s v="se da cumplimiento total a la actividad planteada."/>
    <n v="1"/>
    <s v="CUMPLIMIENTO TOTAL"/>
    <n v="-395"/>
    <s v="VENCIDO"/>
    <d v="2022-06-17T00:00:00"/>
    <s v="Se observa acta de liquidación el cumplimiento a la acción planteada 20171515, se evidencia a tráves de acta terminación del contrato por acuerdo mutuo."/>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74"/>
    <s v="Investigacion"/>
    <s v="Oficina asesora de planeacion"/>
    <s v="OAP"/>
    <m/>
    <x v="18"/>
    <x v="2"/>
    <s v="OAP"/>
    <s v="Investigaciones"/>
    <s v="Gestion del conocimiento y la innovacion "/>
    <s v="Oficina Asesora de Planeacion"/>
    <s v="OAP"/>
    <s v="No aplica"/>
    <s v="No aplica"/>
    <s v="Autorregulación"/>
    <s v="Documentación de procedimientos y formatos"/>
    <s v="Yuli Cristel Peña"/>
    <x v="0"/>
    <x v="171"/>
    <s v="No aplica"/>
    <x v="34"/>
    <n v="2019"/>
    <s v="2020H73"/>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d v="2022-07-01T00:00:00"/>
    <x v="0"/>
    <s v="SI"/>
    <e v="#REF!"/>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s v="VENCIDO"/>
    <d v="2021-11-20T00:00:00"/>
    <s v="ACCIÓN CON AVANCE"/>
    <s v="Verónica Muñoz"/>
    <n v="0.7"/>
    <n v="0.7"/>
    <s v="INCUMPLIDA"/>
    <s v="NO APLICA"/>
    <s v="ABIERTA"/>
    <s v="Adjuntan el formato Procesos de indagación externos. Pero al verificar el formato no se encuentra aprobado y oficializado en pagina web."/>
    <d v="2022-02-28T00:00:00"/>
    <s v="No"/>
    <s v="Aprobar y Oficiliazar el Formato Procesos de indagación externos"/>
    <n v="0.75"/>
    <s v="AVANCE SIGNIFICATIVO"/>
    <n v="-44619.3"/>
    <s v="VENCIDO"/>
    <d v="2022-03-18T00:00:00"/>
    <s v=" Está vencida, pendiente de cumplimiento, oficialización del formato indagaciones externas."/>
    <s v="VERONICA MUÑOZ"/>
    <n v="0.7"/>
    <s v="VENCIDO"/>
    <m/>
    <s v="ABIERTO"/>
    <s v="Se evidencia formato ara procesos de indagación externos código E-INV-FT-005  publicado en la pagina web "/>
    <d v="2022-05-31T00:00:00"/>
    <s v="Ninguna "/>
    <n v="1"/>
    <s v="CUMPLIMIENTO TOTAL"/>
    <n v="-516"/>
    <s v="VENCIDO"/>
    <d v="2022-06-21T00:00:00"/>
    <s v="Se observa formato sobre procesos de indagación externos código E-INV-FT-005  publicado en la pagina web desde el 1/3/2022"/>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75"/>
    <s v="Modelo Pedagogico "/>
    <s v="Subdirección técnica de métodos educativos y operativa"/>
    <s v="STMEO"/>
    <s v="_x000a_Proceso Gestión Documental _x000a__x000a_"/>
    <x v="0"/>
    <x v="0"/>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x v="172"/>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realiza soliictud de ajustes de fechas por parte del proceso mediante memorando radicado 2022IE2995 del 11-05-2022, pese a lo anterior no se realiza ajuste dado que en el manual para administracion de planes de mejoramiento se indica &quot;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quot;, frente a lo anterior la fecha de vencimiento de la presente accion es el 30-05-2022."/>
    <d v="2022-05-31T00:00:00"/>
    <s v="Realizar dos capacitaciones al año al personal de la UPI, que diligencia los formatos de talleres en cuanto a la importancia del correcto y completo diligenciamiento de los formatos misionales por parte de Gestión Documental "/>
    <n v="0"/>
    <s v="SIN AVANCE"/>
    <n v="0"/>
    <s v="VENCIDO"/>
    <d v="2022-06-22T00:00:00"/>
    <s v="De las evidencias se observa que el proceso pide prorroga para realizar capcitacionesempero no se formaliza respuesta y cambio de fecha final venció 30 de mayo de 2022."/>
    <s v="Navis Alberto Florez Leon"/>
    <n v="0"/>
    <s v="VENCIDO"/>
    <m/>
    <s v="ABIERTO"/>
    <d v="2022-09-19T00:00:00"/>
    <s v="Se solicita reformulación de la acción a través de radicado  2022IE5305 en la fecha de cumplimiento por cuanto se realizó una capacitación el día 23 de agosto de 2022. "/>
    <m/>
    <s v="Realizar dos capacitaciones al año al personal de la UPI, que diligencia los formatos de talleres en cuanto a la importancia del correcto y completo diligenciamiento de los formatos misionales por parte de Gestión Documental "/>
    <n v="0"/>
    <s v="SIN AVANCE"/>
    <e v="#REF!"/>
    <e v="#REF!"/>
    <x v="4"/>
    <s v="Si bien, se observa radicado solicitando la reformulación de la acción, no se observa avance en la reformulación o capacitaciones propuestas en la acción formulada"/>
    <s v="Carlos Andrés Guerra Jiménez"/>
    <s v="0%%"/>
    <x v="1"/>
    <m/>
  </r>
  <r>
    <n v="176"/>
    <s v="Modelo Pedagogico - convenios"/>
    <s v="Subdirección técnica de métodos educativos y operativa"/>
    <s v="STMEO"/>
    <m/>
    <x v="0"/>
    <x v="0"/>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x v="173"/>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 tráves de actas de reunión la sensibilización por parte de la responsable al personal, sobre el adecuado diligenciamiento de los formatos."/>
    <d v="2022-05-31T00:00:00"/>
    <s v="se da cumplimiento total a la actividad planteada."/>
    <n v="1"/>
    <s v="CUMPLIMIENTO TOTAL"/>
    <n v="0"/>
    <s v="VENCIDO"/>
    <d v="2022-06-22T00:00:00"/>
    <s v="de LAS eVIDECNIAS SE DETERMINA QUE SE DIO CUMPLIMIENTO A LA ACCIÓN AL INGRESO DE PERSONAL A LA UNIDAD"/>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77"/>
    <s v="Modelo Pedagogico - convenios"/>
    <s v="Subdirección técnica de métodos educativos y operativa"/>
    <s v="STMEO"/>
    <s v="Responsable UPI"/>
    <x v="0"/>
    <x v="0"/>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x v="174"/>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d v="2022-07-01T00:00:00"/>
    <x v="0"/>
    <s v="SI"/>
    <e v="#REF!"/>
    <s v="Se esta a la espera de respuesta de la OCI para la aprobación del Plan de Mejoramiento, ya se realizó la primera mesa de trabajo para el planteamiento."/>
    <d v="2021-07-07T00:00:00"/>
    <s v="SI"/>
    <s v="Aprobacion plan de mejoramiento"/>
    <n v="0"/>
    <s v="SIN AVANCE"/>
    <n v="110"/>
    <s v="CON TIEMPO"/>
    <d v="2021-11-19T00:00:00"/>
    <s v="Aprobación plan de mejoramiento radicado 2021IE3239. Pendiente soportes de evidencias para este seguimiento."/>
    <s v="Sulma Esperanza Avendaño M."/>
    <n v="0"/>
    <n v="0"/>
    <s v="EN EJECUCION"/>
    <s v="NO APLICA"/>
    <s v="ABIERTA"/>
    <s v="No se reporta avance"/>
    <d v="2022-02-28T00:00:00"/>
    <s v="SI"/>
    <s v="ejecucion de actividades definidas"/>
    <n v="0"/>
    <s v="SIN AVANCE"/>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da cumplimiento a la acción planteada, se evidencia la revisión por parte de la responsable cada dos meses del adecuado diligenciamiento en el SIMI de los talleres realizados."/>
    <d v="2022-05-31T00:00:00"/>
    <s v="se da cumplimiento total a la actividad planteada."/>
    <n v="1"/>
    <s v="CUMPLIMIENTO TOTAL"/>
    <n v="-150"/>
    <s v="VENCIDO"/>
    <d v="2022-06-22T00:00:00"/>
    <s v="De las evidencias se observa cumplimiento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78"/>
    <s v="Modelo Pedagogico - convenios"/>
    <s v="Subdirección técnica de métodos educativos y operativa"/>
    <s v="STMEO"/>
    <m/>
    <x v="0"/>
    <x v="0"/>
    <s v="STMEO"/>
    <s v="Responsable UPI la Rioja_x000a_Coordinador  de Convenios_x000a_"/>
    <s v="Prestacion de los servicios sociales en el marco del modleo pedagogico institucional"/>
    <s v="Subdireccion poblacional"/>
    <s v="SP"/>
    <s v="Gerencia operativa"/>
    <s v="GO"/>
    <s v="Autorregulación"/>
    <s v="Aplicación y actualización de procedimientos y formatos"/>
    <s v="Yuri Yesenia Orjuela"/>
    <x v="0"/>
    <x v="175"/>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verificar la oportunidad del seguimiento, ejemplo; correo electrónico de aviso después del seguimiento generando alerta, actas con compromiso de los casos graves, etc."/>
    <n v="0.5"/>
    <s v="AVANCE PARCIAL"/>
    <n v="0"/>
    <s v="VENCIDO"/>
    <d v="2022-06-22T00:00:00"/>
    <s v="Del contenido de las evidencias no se aprecia cumplimiento de la acción."/>
    <s v="Navis Alberto Florez Leon"/>
    <n v="0"/>
    <s v="VENCIDO"/>
    <m/>
    <s v="ABIERTO"/>
    <d v="2022-09-19T00:00:00"/>
    <s v="No presenta avance"/>
    <s v="No presenta avance"/>
    <s v="No presenta avance"/>
    <n v="0"/>
    <s v="SIN AVANCE"/>
    <e v="#REF!"/>
    <e v="#REF!"/>
    <x v="4"/>
    <s v="Accion si avance significativo."/>
    <s v="Carlos Andrés Guerra Jiménez"/>
    <n v="0"/>
    <x v="1"/>
    <m/>
  </r>
  <r>
    <n v="179"/>
    <s v="Modelo Pedagogico - convenios"/>
    <s v="Subdirección técnica de métodos educativos y operativa"/>
    <s v="STMEO"/>
    <m/>
    <x v="1"/>
    <x v="1"/>
    <s v="STAF"/>
    <s v="Convenios"/>
    <s v="Diseño y adopcion de lineamientos para la prestacion de los servicios en el marco del modelo pedagogico institucional"/>
    <s v="Subdireccion de lineamientos y politicas"/>
    <s v="SLP"/>
    <s v="Gerencia de capacidades y derechos"/>
    <s v="GCD"/>
    <s v="Modelo pedagogico"/>
    <s v="Estimulo de corresponsabilidad"/>
    <s v="Adriana Botero Pinilla "/>
    <x v="0"/>
    <x v="176"/>
    <s v="No aplica"/>
    <x v="35"/>
    <n v="2020"/>
    <s v="2020H75"/>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
    <d v="2022-05-31T00:00:00"/>
    <n v="0"/>
    <n v="1"/>
    <s v="CUMPLIMIENTO TOTAL"/>
    <n v="0"/>
    <s v="VENCIDO"/>
    <d v="2022-06-17T00:00:00"/>
    <s v="Se observa actualización y socialización del Procedimiento PERMANENCIA EN ACTIVIDADES DE CORRESPONSABILIDAD MODALIDAD ESTÍMULO M-MEM-PR-007, y la socialización del mes de mayo de 2022. Con esto se da por cumplida la acción propuesta.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0"/>
    <s v="Modelo Pedagogico - convenios"/>
    <s v="Subdirección técnica de métodos educativos y operativa"/>
    <s v="STMEO"/>
    <m/>
    <x v="1"/>
    <x v="1"/>
    <s v="STAF"/>
    <s v="Convenios"/>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Adriana Botero Pinilla "/>
    <x v="0"/>
    <x v="177"/>
    <s v="No aplica"/>
    <x v="35"/>
    <n v="2020"/>
    <s v="2020H76"/>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 documentacion relacionada con corresponsabilidad"/>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n v="0"/>
    <s v="VENCIDO"/>
    <d v="2022-06-17T00:00:00"/>
    <s v="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1"/>
    <s v="Modelo Pedagogico - convenios"/>
    <s v="Subdirección técnica de métodos educativos y operativa"/>
    <s v="STMEO"/>
    <s v="Responsable UPI_x000a_Coordinadores Áreas de Derecho. "/>
    <x v="0"/>
    <x v="0"/>
    <s v="STMEO"/>
    <s v="Responsable UPI_x000a_Coordinadores Áreas de Derecho. "/>
    <s v="Prestacion de los servicios sociales en el marco del modleo pedagogico institucional"/>
    <s v="Subdireccion poblacional"/>
    <s v="SP"/>
    <s v="Gerencia operativa"/>
    <s v="GO"/>
    <s v="Modelo pedagogico"/>
    <s v="egreso "/>
    <s v="Adriana Botero Pinilla "/>
    <x v="0"/>
    <x v="178"/>
    <s v="No aplica"/>
    <x v="35"/>
    <n v="2020"/>
    <s v="2020H77"/>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No presenta seguimiento"/>
    <d v="2022-02-28T00:00:00"/>
    <s v="SI"/>
    <s v="Diseñar, documentar, oficializar e implementar una estrategia de preparación para el egreso por parte del equipo de las UPI, y las áreas de derecho del modelo pedagógico. "/>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_x000a_"/>
    <d v="2022-05-31T00:00:00"/>
    <s v="Ejecutar las acciones"/>
    <n v="0"/>
    <s v="SIN AVANCE"/>
    <n v="0"/>
    <s v="VENCIDO"/>
    <d v="2022-06-17T00:00:00"/>
    <s v="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
    <s v="Sulma Esperanza Avendaño Muñoz"/>
    <n v="0"/>
    <s v="ABIERTO"/>
    <m/>
    <s v="ABIERTO"/>
    <d v="2022-09-19T00:00:00"/>
    <s v="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quot;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quot; Por lo anterior , se solicita por favor se amplié la fecha adelantar las acciones formuladas. Se envia memorando  radicado 2022IE5305"/>
    <m/>
    <s v="Diseñar, documentar, oficializar e implementar una estrategia de preparación para el egreso por parte del equipo de las UPI, y las áreas de derecho del modelo pedagógico. "/>
    <n v="0"/>
    <s v="SIN AVANCE"/>
    <e v="#REF!"/>
    <e v="#REF!"/>
    <x v="4"/>
    <s v="Si bien, se observa radicado solicitando la reformulación de la acción, no se observa avance en la reformulación o diseño o documento en la estrategia del egreso"/>
    <s v="Carlos Andrés Guerra Jiménez "/>
    <n v="0"/>
    <x v="1"/>
    <m/>
  </r>
  <r>
    <n v="182"/>
    <s v="Modelo Pedagogico - convenios"/>
    <s v="Subdirección técnica de métodos educativos y operativa"/>
    <s v="STMEO"/>
    <m/>
    <x v="1"/>
    <x v="1"/>
    <s v="STAF"/>
    <s v="Convenios"/>
    <s v="Diseño y adopcion de lineamientos para la prestacion de los servicios en el marco del modelo pedagogico institucional"/>
    <s v="Subdireccion de lineamientos y politicas"/>
    <s v="SLP"/>
    <s v="Gerencia de capacidades y derechos"/>
    <s v="GCD"/>
    <s v="Comunicación"/>
    <s v="Comunicación entre areas y dependencias"/>
    <s v="Adriana Botero Pinilla "/>
    <x v="0"/>
    <x v="179"/>
    <s v="No aplica"/>
    <x v="35"/>
    <n v="2020"/>
    <s v="2020H78"/>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n v="0"/>
    <s v="VENCIDO"/>
    <d v="2022-06-17T00:00:00"/>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3"/>
    <s v="Modelo Pedagogico - convenios"/>
    <s v="Subdirección técnica de métodos educativos y operativa"/>
    <s v="STMEO"/>
    <s v="_x000a_Coordinador  de Convenios_x000a_Coordinadora equipo social Convenios "/>
    <x v="0"/>
    <x v="0"/>
    <s v="STMEO"/>
    <s v="Responsable UPI la Rioja_x000a_Coordinador  de Convenios_x000a_Coordinadora equipo social Convenios "/>
    <s v="Prestacion de los servicios sociales en el marco del modleo pedagogico institucional"/>
    <s v="Subdireccion para las oportunidades"/>
    <s v="SOP"/>
    <s v="Gerencia de estrategias de corresponsabilidad"/>
    <s v="GEC"/>
    <s v="Modelo pedagogico"/>
    <s v="Estimulo de corresponsabilidad"/>
    <s v="Yuri Yesenia Orjuela"/>
    <x v="0"/>
    <x v="180"/>
    <s v="No aplica"/>
    <x v="35"/>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Los soportes de correos no se encuentran adjuntos como evidencia."/>
    <n v="0.5"/>
    <s v="AVANCE PARCIAL"/>
    <n v="0"/>
    <s v="VENCIDO"/>
    <d v="2022-06-22T00:00:00"/>
    <s v="De las evidencias allegadas no se establece cumplimiento de acción de mejora. "/>
    <s v="Navis Alberto Florez Leon"/>
    <n v="0"/>
    <s v="VENCIDO"/>
    <m/>
    <s v="ABIERTO"/>
    <d v="2022-09-19T00:00:00"/>
    <s v="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
    <s v="Para evidenciar el cumplimiento de la acción se aporta:_x000a__x000a_-Cuadro de control que se diligencia de manera mensual conforme van ingrsando los jovenes al convenio. "/>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n v="0.2"/>
    <s v="AVANCE MINIMO"/>
    <e v="#REF!"/>
    <e v="#REF!"/>
    <x v="4"/>
    <s v="Accion si avance significativo."/>
    <s v="Carlos Andrés Guerra Jiménez"/>
    <n v="0"/>
    <x v="1"/>
    <m/>
  </r>
  <r>
    <n v="184"/>
    <s v="Modelo Pedagogico - convenios"/>
    <s v="Subdirección técnica de métodos educativos y operativa"/>
    <s v="STMEO"/>
    <s v="Gerencia Proyecto 7726_x000a_STMEO _x000a_Oficina Asesora Juridica "/>
    <x v="1"/>
    <x v="1"/>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x v="181"/>
    <s v="No aplica"/>
    <x v="35"/>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d v="2022-07-01T00:00:00"/>
    <x v="0"/>
    <s v="SI"/>
    <e v="#REF!"/>
    <m/>
    <m/>
    <m/>
    <m/>
    <m/>
    <s v="SIN AVANCE"/>
    <n v="109"/>
    <s v="CON TIEMPO"/>
    <d v="2021-11-19T00:00:00"/>
    <s v="Aprobación plan de mejoramiento radicado 2021IE3239. Pendiente soportes de evidencias para este seguimiento."/>
    <s v="Sulma Esperanza Avendaño M."/>
    <n v="0"/>
    <n v="0"/>
    <s v="EN EJECUCION"/>
    <s v="NO APLICA"/>
    <s v="ABIERTA"/>
    <s v="Se evidencia acta de reunion entre convenios y la STMEO "/>
    <d v="2022-02-28T00:00:00"/>
    <s v="No"/>
    <s v="Pendiente evidenciar acta de reunion entre convanios, STMEO y juridica para establecer los tiempos de formalización de los acuerdos de corresponsabilidad y revisión de los procedimientos.  "/>
    <n v="0.5"/>
    <s v="AVANCE PARCIAL"/>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cta de mesa de trabajo llevada a cabo en agosto del 2021 con la participación de convenios, lider componente social y lider SIGID. No se observa participación de la OAJ, pero si ser aborda la revisión y actualización de los procedimientos."/>
    <d v="2022-05-31T00:00:00"/>
    <n v="0"/>
    <n v="1"/>
    <s v="CUMPLIMIENTO TOTAL"/>
    <n v="-151"/>
    <s v="VENCIDO"/>
    <d v="2022-06-17T00:00:00"/>
    <s v="Se evidencia mesa de trabajo entre la  Oficina Asesora Jurídica,  el equipo de Convenios y la STMEO con fecha 10082021 para establecer los tiempos de formalización de los acuerdos de corresponsabilidad y revisión de los procedimientos.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5"/>
    <s v="Modelo Pedagogico - convenios"/>
    <s v="Subdirección técnica de métodos educativos y operativa"/>
    <s v="STMEO"/>
    <s v="STAF- GERENCIA Proyecto 7726-equipo de Convenios "/>
    <x v="1"/>
    <x v="1"/>
    <s v="STAF"/>
    <s v="Convenios"/>
    <s v="Diseño y adopcion de lineamientos para la prestacion de los servicios en el marco del modelo pedagogico institucional"/>
    <s v="Subdireccion de lineamientos y politicas"/>
    <s v="SLP"/>
    <s v="Gerencia de capacidades y derechos"/>
    <s v="GCD"/>
    <s v="Modelo pedagogico"/>
    <s v="Estimulo de corresponsabilidad"/>
    <s v="Adriana Botero Pinilla "/>
    <x v="0"/>
    <x v="182"/>
    <s v="No aplica"/>
    <x v="35"/>
    <n v="2020"/>
    <s v="2020H8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
    <d v="2022-05-31T00:00:00"/>
    <n v="0"/>
    <n v="1"/>
    <s v="CUMPLIMIENTO TOTAL"/>
    <n v="0"/>
    <s v="VENCIDO"/>
    <d v="2022-06-17T00:00:00"/>
    <s v="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6"/>
    <s v="Modelo Pedagogico - convenios"/>
    <s v="Subdirección técnica de métodos educativos y operativa"/>
    <s v="STMEO"/>
    <s v="STAF- GERENCIA Proyecto 7726-equipo de Convenios "/>
    <x v="1"/>
    <x v="1"/>
    <s v="STAF"/>
    <s v="Convenios"/>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Adriana Botero Pinilla "/>
    <x v="0"/>
    <x v="183"/>
    <s v="No aplica"/>
    <x v="35"/>
    <n v="2020"/>
    <s v="2020H81"/>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niento POSTULACIÓN Y VINCULACIÓN A ACTIVIDADES DE CORRESPONSABILIDAD  M-MEM-PR-003. "/>
    <d v="2022-05-31T00:00:00"/>
    <n v="0"/>
    <n v="1"/>
    <s v="CUMPLIMIENTO TOTAL"/>
    <n v="0"/>
    <s v="VENCIDO"/>
    <d v="2022-06-17T00:00:00"/>
    <s v="Se observa cumplimiento de la acción propuesta al evidenciarse la actualización y sociialización del  procediminiento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7"/>
    <s v="Modelo Pedagogico - convenios"/>
    <s v="Subdirección técnica de métodos educativos y operativa"/>
    <s v="STMEO"/>
    <s v="STAF- GERENCIA Proyecto 7726-equipo de Convenios "/>
    <x v="1"/>
    <x v="1"/>
    <s v="STAF"/>
    <s v="Convenios"/>
    <s v="Diseño y adopcion de lineamientos para la prestacion de los servicios en el marco del modelo pedagogico institucional"/>
    <s v="Subdireccion de lineamientos y politicas"/>
    <s v="SLP"/>
    <s v="Gerencia de capacidades y derechos"/>
    <s v="GCD"/>
    <s v="Capacitaciones"/>
    <s v="cumplimiento"/>
    <s v="Adriana Botero Pinilla "/>
    <x v="0"/>
    <x v="184"/>
    <s v="No aplica"/>
    <x v="35"/>
    <n v="2020"/>
    <s v="2020H82"/>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x v="0"/>
    <s v="SI"/>
    <e v="#REF!"/>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ento POSTULACIÓN Y VINCULACIÓN A ACTIVIDADES DE CORRESPONSABILIDAD  M-MEM-PR-003  con fecha del 2 de noviembre de 2021."/>
    <d v="2022-05-31T00:00:00"/>
    <n v="0"/>
    <n v="1"/>
    <s v="CUMPLIMIENTO TOTAL"/>
    <n v="0"/>
    <s v="VENCIDO"/>
    <d v="2022-06-17T00:00:00"/>
    <s v="Se observa cumplimiento de la acción propuesta al evidenciarse la actualización y sociialización del  procediminiento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8"/>
    <s v="Modelo Pedagogico - convenios"/>
    <s v="Subdirección técnica de métodos educativos y operativa"/>
    <s v="STMEO"/>
    <s v="Subdirección técnica de métodos educativos y operativos"/>
    <x v="1"/>
    <x v="1"/>
    <s v="STAF"/>
    <s v="Convenios"/>
    <s v="Diseño y adopcion de lineamientos para la prestacion de los servicios en el marco del modelo pedagogico institucional"/>
    <s v="Subdireccion de lineamientos y politicas"/>
    <s v="SLP"/>
    <s v="Gerencia de capacidades y derechos"/>
    <s v="GCD"/>
    <s v="baños públicos "/>
    <s v=" planeación para la operación"/>
    <s v="Adriana Botero Pinilla "/>
    <x v="0"/>
    <x v="185"/>
    <s v="No aplica"/>
    <x v="36"/>
    <n v="2019"/>
    <s v="2020H91"/>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x v="1"/>
    <s v="NO"/>
    <e v="#REF!"/>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VALUE!"/>
    <d v="2022-06-18T00:00:00"/>
    <s v="No se evidencia socialización de la acción formulada. - acción por vencer"/>
    <s v="Carlos Andrés Guerra"/>
    <n v="0"/>
    <s v="ABIERTO"/>
    <m/>
    <s v="ABIERTO"/>
    <d v="2022-09-15T00:00:00"/>
    <s v="El proceso no reporta avance "/>
    <s v="El proceso no reporta avance "/>
    <s v="El proceso no reporta avance "/>
    <n v="0"/>
    <s v="SIN AVANCE"/>
    <e v="#VALUE!"/>
    <e v="#REF!"/>
    <x v="3"/>
    <m/>
    <m/>
    <m/>
    <x v="1"/>
    <m/>
  </r>
  <r>
    <n v="189"/>
    <s v="Modelo Pedagogico "/>
    <s v="Subdirección técnica de métodos educativos y operativa"/>
    <s v="STMEO"/>
    <s v="STMEO_x000a_Área Economato _x000a_Oficina Asesora de Planeación . "/>
    <x v="0"/>
    <x v="0"/>
    <s v="STMEO"/>
    <s v="Economato"/>
    <s v="Gestion de inventarios, almacen y economato"/>
    <s v="Secretaria General"/>
    <s v="SG"/>
    <s v="Gerencia de recursos fisicos"/>
    <s v="GRF"/>
    <s v="Modelo pedagogico"/>
    <s v="Gestion de alimentos"/>
    <s v="Yuri Yesenia Orjuela"/>
    <x v="1"/>
    <x v="186"/>
    <s v="3.2.1"/>
    <x v="24"/>
    <n v="2020"/>
    <s v="2020H93"/>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n v="-305"/>
    <s v="VENCIDO"/>
    <d v="2022-02-15T00:00:00"/>
    <s v="Se realizó un (1) instructivo para facturación de alimentos-M-MSD-IN-02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0"/>
    <s v="Modelo Pedagogico "/>
    <s v="Subdirección técnica de métodos educativos y operativa"/>
    <s v="STMEO"/>
    <s v="STMEO_x000a_Área Economato _x000a_Oficina Asesora de Planeación . "/>
    <x v="0"/>
    <x v="0"/>
    <s v="STMEO"/>
    <s v="Economato"/>
    <s v="Gestion de inventarios, almacen y economato"/>
    <s v="Secretaria General"/>
    <s v="SG"/>
    <s v="Gerencia de recursos fisicos"/>
    <s v="GRF"/>
    <s v="Modelo pedagogico"/>
    <s v="Diferencias en cantidades de alimentos"/>
    <s v="Yuri Yesenia Orjuela"/>
    <x v="1"/>
    <x v="187"/>
    <s v="3.2.3"/>
    <x v="24"/>
    <n v="2020"/>
    <s v="2020H94"/>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n v="-305"/>
    <s v="VENCIDO"/>
    <d v="2022-02-15T00:00:00"/>
    <s v="Se tiene 2 actas en la cuales se presenta y evalúa la asignación presupuestal de los proyectos de inversión.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1"/>
    <s v="Modelo Pedagogico "/>
    <s v="Subdirección técnica de métodos educativos y operativa"/>
    <s v="STMEO"/>
    <s v="STMEO_x000a_Área Economato"/>
    <x v="0"/>
    <x v="0"/>
    <s v="STMEO"/>
    <s v="Economato"/>
    <s v="Gestion de inventarios, almacen y economato"/>
    <s v="Secretaria General"/>
    <s v="SG"/>
    <s v="Gerencia de recursos fisicos"/>
    <s v="GRF"/>
    <s v="Modelo pedagogico"/>
    <s v="Diferencias en cantidades de alimentos"/>
    <s v="Yuri Yesenia Orjuela"/>
    <x v="1"/>
    <x v="188"/>
    <s v="3.2.4"/>
    <x v="24"/>
    <n v="2020"/>
    <s v="2020H95"/>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d v="2022-07-01T00:00:00"/>
    <x v="0"/>
    <s v="SI"/>
    <e v="#REF!"/>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evidencia formato cobertura de programacion semanal - M-MSD-FT-061."/>
    <d v="2022-05-31T00:00:00"/>
    <s v="Ninguna"/>
    <n v="1"/>
    <s v="CUMPLIMIENTO TOTAL"/>
    <n v="-305"/>
    <s v="VENCIDO"/>
    <d v="2022-02-15T00:00:00"/>
    <s v="Se modifica un (1) instructivo &quot;LINEAMIENTO TÉCNICO ESTRATEGIA “ALIMENTATE EN CASA- M-MSD-IN-024”, Versión 4. numeral 4.1.4, en la condicion  &quot;a&quot;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2"/>
    <s v="Modelo Pedagogico "/>
    <s v="Subdirección técnica de métodos educativos y operativa"/>
    <s v="STMEO"/>
    <s v="Oficina Asesora de Planeación - MIPG"/>
    <x v="12"/>
    <x v="2"/>
    <s v="OAP"/>
    <s v="MIPG"/>
    <s v="Seguimiento y mejoramiento a la Gestion"/>
    <s v="Oficina Asesora de Planeacion"/>
    <s v="OAP"/>
    <s v="No aplica"/>
    <s v="No aplica"/>
    <s v="Contratacion"/>
    <s v="Inadecuado manejo de expedientes e inconsistencia de la información"/>
    <s v="Willington Granados Herrera"/>
    <x v="1"/>
    <x v="189"/>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d v="2022-07-01T00:00:00"/>
    <x v="0"/>
    <s v="SI"/>
    <e v="#REF!"/>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s v="CON TIEMPO"/>
    <s v="SIN DILIGENCIAR"/>
    <s v="SIN DILIGENCIAR"/>
    <s v="SIN DILIGENCIAR"/>
    <n v="0"/>
    <n v="0"/>
    <s v="EN EJECUCION"/>
    <s v="ABIERTA"/>
    <s v="ABIERTA"/>
    <s v="Se evidencia actas de capacitacion en relacion al tema de actualizacion de documentos"/>
    <d v="2022-02-28T00:00:00"/>
    <s v="No "/>
    <s v="No aplica"/>
    <n v="1"/>
    <s v="CUMPLIMIENTO TOTAL"/>
    <n v="-44619.8"/>
    <s v="VENCIDO"/>
    <m/>
    <m/>
    <m/>
    <m/>
    <m/>
    <m/>
    <s v="PENDIENTE POR EVALUACION"/>
    <s v="N.A."/>
    <d v="2022-05-31T00:00:00"/>
    <s v="N.A."/>
    <n v="1"/>
    <s v="CUMPLIMIENTO TOTAL"/>
    <n v="-181"/>
    <s v="VENCIDO"/>
    <d v="2022-02-15T00:00:00"/>
    <s v="Se modifica un (1) instructivo &quot;LINEAMIENTO TÉCNICO ESTRATEGIA “ALIMENTATE EN CASA- M-MSD-IN-024”, Versión 4. numeral 4.1.4, en la condicion  &quot;b&quot;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93"/>
    <s v="Modelo Pedagogico "/>
    <s v="Subdirección técnica de métodos educativos y operativa"/>
    <s v="STMEO"/>
    <s v="SUBDIRECCIÓN TÉCNICA ADMINISTRATIVA Y FINANCIERA - FINANCIERA"/>
    <x v="8"/>
    <x v="1"/>
    <s v="STAF"/>
    <s v="Contabilidad"/>
    <s v="Gestion financiera"/>
    <s v="Secretaria General"/>
    <s v="SG"/>
    <s v="Gerencia Financiera"/>
    <s v="GF"/>
    <s v="Contratacion"/>
    <s v="Inadecuado manejo de expedientes e inconsistencia de la información"/>
    <s v="Catalina Cárdenas Martínez "/>
    <x v="1"/>
    <x v="190"/>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d v="2022-07-01T00:00:00"/>
    <x v="0"/>
    <s v="SI"/>
    <e v="#REF!"/>
    <s v="No presento seguimiento"/>
    <d v="2021-07-09T00:00:00"/>
    <s v="SI"/>
    <s v="Presentar seguimiento de la actividad"/>
    <n v="0"/>
    <s v="SIN AVANCE"/>
    <n v="49"/>
    <s v="CON TIEMPO"/>
    <s v="SIN DILIGENCIAR"/>
    <s v="SIN DILIGENCIAR"/>
    <s v="SIN DILIGENCIAR"/>
    <n v="0"/>
    <n v="0"/>
    <s v="EN EJECUCION"/>
    <s v="ABIERTA"/>
    <s v="ABIERTA"/>
    <s v=" El proceso reportó la siguiente evidencia: _x000a_1. actualización de los procedimientos:_x000a_ Resumen de ingresos CUD A-GFI-FT-005 del 2 de diciembre de 2021._x000a_Planilla entrega de tarjetas prepagadas o SITP&quot;&quot; A-GFI-FT-007 del 18 de noviembre de 2021_x000a_Reprogramación PAC A-GFI-FT-019 de 11/10/2021_x000a__x000a_Todos con evidencia de socialización a través de correos electronicos de la misma fecha. _x000a_"/>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11"/>
    <s v="VENCIDO"/>
    <d v="2022-02-15T00:00:00"/>
    <s v="Se oficializo protocolo atención a entes de control S-SEG-DI-00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4"/>
    <s v="Modelo Pedagogico "/>
    <s v="Subdirección técnica de métodos educativos y operativa"/>
    <s v="STMEO"/>
    <s v="Oficina Asesora Jurídica/Oficina asesora de planeación."/>
    <x v="5"/>
    <x v="3"/>
    <s v="OAJ"/>
    <s v="Contratación"/>
    <s v="Gestión contractual"/>
    <s v="Secretaria General"/>
    <s v="SG"/>
    <s v="Gerencia contratacion"/>
    <s v="GCO"/>
    <s v="Contratacion"/>
    <s v="Inadecuado manejo de expedientes e inconsistencia de la información"/>
    <s v="Catalina Cárdenas Martínez "/>
    <x v="1"/>
    <x v="191"/>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d v="2022-07-01T00:00:00"/>
    <x v="0"/>
    <s v="SI"/>
    <e v="#REF!"/>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s v="VENCIDO"/>
    <s v="SIN DILIGENCIAR"/>
    <s v="SIN DILIGENCIAR"/>
    <s v="SIN DILIGENCIAR"/>
    <n v="0"/>
    <n v="0"/>
    <s v="INCUMPLIDA"/>
    <s v="ABIERTA"/>
    <s v="ABIERTA"/>
    <s v="No presenta seguimiento"/>
    <d v="2022-02-28T00:00:00"/>
    <s v="SI"/>
    <s v="ejecucion de actividades definidas"/>
    <n v="0"/>
    <s v="SIN AVANCE"/>
    <n v="-44619.5"/>
    <s v="VENCIDO"/>
    <m/>
    <m/>
    <m/>
    <m/>
    <m/>
    <m/>
    <s v="ABIERTO"/>
    <s v="* Se adjunta el Formato Estudios previos Prestación de Servicios Profecionales y/o de apoyo a la gestión - A-GCO-FT-009, Versión17 con fecha de vigencia del 7 de enero del 2022._x000a_Asi mismo se adjunta la verción 15 del formato mencionado anteriormente donde se puede indentificar el ajuste en el numeral 5. Justificación de los factores de selección"/>
    <d v="2022-05-31T00:00:00"/>
    <s v="N/A"/>
    <n v="1"/>
    <s v="CUMPLIMIENTO TOTAL"/>
    <n v="-377"/>
    <s v="VENCIDO"/>
    <d v="2022-02-15T00:00:00"/>
    <s v="Se realizó un (1) instructivo para facturación de alimentos-M-MSD-IN-02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5"/>
    <s v="Modelo Pedagogico "/>
    <s v="Subdirección técnica de métodos educativos y operativa"/>
    <s v="STMEO"/>
    <s v="Oficina Asesora Jurídica "/>
    <x v="5"/>
    <x v="3"/>
    <s v="OAJ"/>
    <s v="Contratación"/>
    <s v="Gestión contractual"/>
    <s v="Secretaria General"/>
    <s v="SG"/>
    <s v="Gerencia contratacion"/>
    <s v="GCO"/>
    <s v="Contratacion"/>
    <s v="Inadecuado manejo de expedientes e inconsistencia de la información"/>
    <s v="Catalina Cárdenas Martínez "/>
    <x v="1"/>
    <x v="192"/>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d v="2022-07-01T00:00:00"/>
    <x v="0"/>
    <s v="SI"/>
    <e v="#REF!"/>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s v="VENCIDO"/>
    <s v="SIN DILIGENCIAR"/>
    <s v="SIN DILIGENCIAR"/>
    <s v="SIN DILIGENCIAR"/>
    <n v="0"/>
    <n v="0"/>
    <s v="INCUMPLIDA"/>
    <s v="ABIERTA"/>
    <s v="ABIERTA"/>
    <s v="No presenta seguimiento"/>
    <d v="2022-02-28T00:00:00"/>
    <s v="SI"/>
    <s v="ejecucion de actividades definidas"/>
    <n v="0"/>
    <s v="SIN AVANCE"/>
    <n v="-44620"/>
    <s v="VENCIDO"/>
    <m/>
    <m/>
    <m/>
    <m/>
    <m/>
    <m/>
    <s v="ABIERTO"/>
    <s v="* Se adjuntan los soportes de las piezas comunicativas que fueron enviadad por la OAJ socializando el ajuste al numeral 5. Justificación de los factores de selección del formato A-GCO-FT-009, en las siguientes fechas:_x000a_- 24/06/2021_x000a_- 6/07/2021_x000a_- 12/07/2021"/>
    <d v="2022-05-31T00:00:00"/>
    <s v="N/A"/>
    <n v="1"/>
    <s v="CUMPLIMIENTO TOTAL"/>
    <n v="-316"/>
    <s v="VENCIDO"/>
    <d v="2022-02-15T00:00:00"/>
    <s v="Se realizó la creacion del formato &quot;cobertura de programacion semanal - M-MSD-FT-061&quot;.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96"/>
    <s v="Modelo Pedagogico "/>
    <s v="Subdirección técnica de métodos educativos y operativa"/>
    <s v="STMEO"/>
    <s v="STMEO_x000a_Supervisor y /o apoyo a la supervisión de contrato "/>
    <x v="0"/>
    <x v="0"/>
    <s v="STMEO"/>
    <s v="Grupo supervisores"/>
    <s v="Prestacion de los servicios sociales en el marco del modleo pedagogico institucional"/>
    <s v="Subdireccion poblacional"/>
    <s v="SP"/>
    <s v="Gerencia operativa"/>
    <s v="GO"/>
    <s v="Contratacion"/>
    <s v="Inadecuado manejo de expedientes e inconsistencia de la información"/>
    <s v="Yuri Yesenia Orjuela"/>
    <x v="1"/>
    <x v="193"/>
    <s v="3.2.6"/>
    <x v="24"/>
    <n v="2020"/>
    <s v="2020H97"/>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m/>
    <x v="0"/>
    <s v="SI"/>
    <e v="#REF!"/>
    <s v="No se reporta seguimiento por parte de Métodos, ya que se encuentra en etapa de estudios previos y aún no se han ejecutado. "/>
    <d v="2021-07-07T00:00:00"/>
    <s v="SI"/>
    <s v="Revisiones trimestrales al expediente contractual cuando se ejecuten los contratos."/>
    <n v="0"/>
    <s v="SIN AVANCE"/>
    <n v="198"/>
    <s v="CON TIEMPO"/>
    <s v="SIN DILIGENCIAR"/>
    <s v="SIN DILIGENCIAR"/>
    <s v="SIN DILIGENCIAR"/>
    <n v="0"/>
    <n v="0"/>
    <s v="EN EJECUCION"/>
    <s v="ABIERTA"/>
    <s v="ABIERTA"/>
    <s v="En ejecucion"/>
    <d v="2022-02-28T00:00:00"/>
    <s v="No"/>
    <s v="ejecucion de actividades definidas"/>
    <n v="0"/>
    <s v="SIN AVANCE"/>
    <n v="-44620"/>
    <s v="CON TIEMPO"/>
    <m/>
    <m/>
    <m/>
    <m/>
    <m/>
    <m/>
    <s v="ABIERTO"/>
    <s v="No se presenta seguimiento por parte de la subdirección de Métodos"/>
    <d v="2022-05-31T00:00:00"/>
    <s v="seguimiento y soportes"/>
    <n v="0"/>
    <s v="SIN AVANCE"/>
    <n v="-62"/>
    <s v="VENCIDO"/>
    <d v="2022-06-14T00:00:00"/>
    <s v="Se encuentra vencido y sin avance ni evidencias."/>
    <s v="Verónica Muñoz"/>
    <n v="0"/>
    <s v="VENCIDO"/>
    <m/>
    <s v="ABIERTO"/>
    <d v="2022-09-19T00:00:00"/>
    <s v="Seguimiento anterior:_x000a_No se reportarón acciones_x000a__x000a_Segundo seguimiento:_x000a__x000a_Avance de actividades:_x000a__x000a_Por parte de los apoyos a la supervisión se realizarón las respectivas revisiones a los expedientes contratuales teniendo en cuenta las fechas de inicio de cada contrato, cuya fuente de recursos fue el proyecto 7720, las cuales se realizarón en el archivo de la Oficina Asesora Juridica, actividad que permitió garantizar por parte de la Supervisión  que el expediente contractual contará con todos los soportes de ejecución y que se documento mediante acta._x000a__x000a_Resultado indicador: _x000a__x000a_ Trece (13) contratos  suscritos en la vigencia a los cuales les aplica seguimiento teniendo en cuenta la fecha de inicio y 13 contratos que cuentan con los seguimientos = 100%_x000a__x000a_Análisis indicador:_x000a_Se da cumplimiento del 100%, dado que,  se realizarón las respectivas revisiones a los expedientes contratuales_x000a_&quot;"/>
    <s v="Se aporta:_x000a_Cuadro de seguimiento a las revisiones de los expedientes contractuales, teniendo en cuenta la fecha de inicio._x000a_Muestra de las revisiones realizadas a los contratos CTO 2229/2021, CTO 1712-2021, CTO 1915-2021, CTO 1945- 2021, CTO 2231-2021,CTO 2232-2021, CTO2 238-2021, CTO 2244-2021"/>
    <s v="Ninguna"/>
    <n v="1"/>
    <s v="CUMPLIMIENTO TOTAL"/>
    <e v="#REF!"/>
    <e v="#REF!"/>
    <x v="0"/>
    <s v="Evaluada y cerrada por la CB en la Aud Regular 90"/>
    <s v="Carlos Andrés Guerra Jiménez"/>
    <n v="1"/>
    <x v="0"/>
    <s v="CUMPLIDA EFECTIVA"/>
  </r>
  <r>
    <n v="197"/>
    <s v="Modelo Pedagogico "/>
    <s v="Subdirección técnica de métodos educativos y operativa"/>
    <s v="STMEO"/>
    <s v="SUBDIRECCIÓN TÉCNICA ADMINISTRATIVA Y FINANCIERA - FINANCIERA"/>
    <x v="8"/>
    <x v="1"/>
    <s v="STAF"/>
    <s v="Contabilidad"/>
    <s v="Gestion financiera"/>
    <s v="Secretaria General"/>
    <s v="SG"/>
    <s v="Gerencia Financiera"/>
    <s v="GF"/>
    <s v="Contratacion"/>
    <s v="Inadecuado manejo de expedientes e inconsistencia de la información"/>
    <s v="Catalina Cárdenas Martínez "/>
    <x v="1"/>
    <x v="194"/>
    <s v="3.2.6"/>
    <x v="24"/>
    <n v="2020"/>
    <s v="2020H97"/>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x v="0"/>
    <s v="SI"/>
    <e v="#REF!"/>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3"/>
    <s v="VENCIDO"/>
    <m/>
    <m/>
    <m/>
    <m/>
    <m/>
    <m/>
    <s v="PENDIENTE POR EVALUACION"/>
    <s v="ESTA ACTIVIDAD SE ENCUENTRA PENDIENTE POR EVALUACIÓN POR PARTE DE LA OFICINA DE CONTROL INTERNO"/>
    <d v="2022-05-31T00:00:00"/>
    <s v="N/A"/>
    <n v="1"/>
    <s v="CUMPLIMIENTO TOTAL"/>
    <n v="-283"/>
    <s v="VENCIDO"/>
    <d v="2022-02-15T00:00:00"/>
    <s v="Se realizó capacitación LINEAMIENTOS DOCUMENTOS SIGID por parte la OAP, en la cual se dio la importancia de la actualización de document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8"/>
    <s v="Modelo Pedagogico "/>
    <s v="Subdirección técnica de métodos educativos y operativa"/>
    <s v="STMEO"/>
    <s v="Oficina Asesora Jurídica -  Área de Gestión Documental"/>
    <x v="5"/>
    <x v="3"/>
    <s v="OAJ"/>
    <s v="Contratación"/>
    <s v="Gestión contractual"/>
    <s v="Secretaria General"/>
    <s v="SG"/>
    <s v="Gerencia contratacion"/>
    <s v="GCO"/>
    <s v="Contratacion"/>
    <s v="Inadecuado manejo de expedientes e inconsistencia de la información"/>
    <s v="Catalina Cárdenas Martínez "/>
    <x v="1"/>
    <x v="195"/>
    <s v="3.2.6"/>
    <x v="24"/>
    <n v="2020"/>
    <s v="2020H97"/>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x v="0"/>
    <s v="SI"/>
    <e v="#REF!"/>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s v="VENCIDO"/>
    <s v="SIN DILIGENCIAR"/>
    <s v="SIN DILIGENCIAR"/>
    <s v="SIN DILIGENCIAR"/>
    <n v="0"/>
    <n v="0"/>
    <s v="INCUMPLIDA"/>
    <s v="ABIERTA"/>
    <s v="PENDIENTE POR EVALUAR"/>
    <s v="Pendiente reportar acciones que muestren que subsano la situacion identificada"/>
    <d v="2022-02-28T00:00:00"/>
    <s v="No"/>
    <s v="Reportar acciones"/>
    <n v="0"/>
    <s v="SIN AVANCE"/>
    <n v="-44619"/>
    <s v="VENCIDO"/>
    <m/>
    <m/>
    <m/>
    <m/>
    <m/>
    <m/>
    <s v="ABIERTO"/>
    <s v="* Se adjunta el acta de reunión de la mesa realizada el 9 de abril del 2021 sobre Gestión documental (archivistica y conservación documental) a supervisores y apoyo a la supervisión"/>
    <d v="2022-05-31T00:00:00"/>
    <s v="N/A"/>
    <n v="1"/>
    <s v="CUMPLIMIENTO TOTAL"/>
    <n v="-377"/>
    <s v="VENCIDO"/>
    <d v="2022-02-15T00:00:00"/>
    <s v="Se actualizaron los formatos &quot;Resumen de ingresos CUD&quot; A-GFI-FT-005; &quot;Planilla entrega de tarjetas prepagadas o SITP&quot; A-GFI-FT-007 y &quot;Reprogramación PAC&quot; A-GFI-FT-019.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9"/>
    <s v="Modelo Pedagogico "/>
    <s v="Subdirección técnica de métodos educativos y operativa"/>
    <s v="STMEO"/>
    <s v="SUBDIRECCIÓN TÉCNICA ADMINISTRATIVA Y FINANCIERA - FINANCIERA"/>
    <x v="8"/>
    <x v="1"/>
    <s v="STAF"/>
    <s v="Contabilidad"/>
    <s v="Gestion financiera"/>
    <s v="Secretaria General"/>
    <s v="SG"/>
    <s v="Gerencia Financiera"/>
    <s v="GF"/>
    <s v="Autorregulación"/>
    <s v="Aplicación y actualización de procedimientos y formatos"/>
    <s v="Catalina Cárdenas Martínez "/>
    <x v="1"/>
    <x v="196"/>
    <s v="3.2.7"/>
    <x v="24"/>
    <n v="2020"/>
    <s v="2020H98"/>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x v="0"/>
    <s v="SI"/>
    <e v="#REF!"/>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s v="ESTA ACTIVIDAD SE ENCUENTRA PENDIENTE POR EVALUACIÓN POR PARTE DE LA OFICINA DE CONTROL INTERNO"/>
    <d v="2022-05-31T00:00:00"/>
    <s v="N/A"/>
    <n v="1"/>
    <s v="CUMPLIMIENTO TOTAL"/>
    <n v="-283"/>
    <s v="VENCIDO"/>
    <d v="2022-02-15T00:00:00"/>
    <s v="Se ajusto formato A-GCO-FT-009 &quot;estudios previos de los Contratos de Prestación de Servicios Profesionales y/o de Apoyo a la Gestión numeral 5 JUSTIFICACIÓN DE LOS FACTORES DE SELECCIÓN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0"/>
    <s v="Modelo Pedagogico "/>
    <s v="Subdirección técnica de métodos educativos y operativa"/>
    <s v="STMEO"/>
    <s v="Oficina Asesora Jurídica -  Área de Gestión Documental"/>
    <x v="11"/>
    <x v="1"/>
    <s v="STAF"/>
    <s v="Administración documental"/>
    <s v="Gestion documental"/>
    <s v="Secretaria General"/>
    <s v="SG"/>
    <s v="Gerencia administrativa"/>
    <s v="GA"/>
    <s v="Autorregulación"/>
    <s v="Aplicación y actualización de procedimientos y formatos"/>
    <s v="Adriana Botero Pinilla "/>
    <x v="1"/>
    <x v="197"/>
    <s v="3.2.7"/>
    <x v="24"/>
    <n v="2020"/>
    <s v="2020H98"/>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x v="0"/>
    <s v="SI"/>
    <e v="#REF!"/>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s v="VENCIDO"/>
    <s v="SIN DILIGENCIAR"/>
    <s v="SIN DILIGENCIAR"/>
    <s v="SIN DILIGENCIAR"/>
    <n v="0"/>
    <n v="0"/>
    <s v="INCUMPLIDA"/>
    <s v="ABIERTA"/>
    <s v="PENDIENTE POR EVALUAR"/>
    <s v="Se reportó en el primer seguimiento con 100%"/>
    <d v="2022-02-28T00:00:00"/>
    <s v="No"/>
    <s v="No aplica"/>
    <n v="1"/>
    <s v="CUMPLIMIENTO TOTAL"/>
    <n v="-44619"/>
    <s v="VENCIDO"/>
    <m/>
    <m/>
    <m/>
    <m/>
    <m/>
    <m/>
    <s v="PENDIENTE POR EVALUACION"/>
    <s v="Fue reportado en el primer seguimiento de la vigencia  2021 como acción finalizada"/>
    <d v="2022-05-31T00:00:00"/>
    <s v="No aplica"/>
    <n v="1"/>
    <s v="CUMPLIMIENTO TOTAL"/>
    <n v="-377"/>
    <s v="VENCIDO"/>
    <d v="2022-02-15T00:00:00"/>
    <s v="Se hacen 3 envíos visuales de la modificación hecha al formato A-GCO-FT-009, mediante correo electrónico a toda la entidad.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1"/>
    <s v="Modelo Pedagogico "/>
    <s v="Subdirección técnica de métodos educativos y operativa"/>
    <s v="STMEO"/>
    <s v="STMEO_x000a_Área Salud "/>
    <x v="0"/>
    <x v="0"/>
    <s v="STMEO"/>
    <s v="Salud"/>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x v="198"/>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d v="2022-07-01T00:00:00"/>
    <x v="0"/>
    <s v="SI"/>
    <e v="#REF!"/>
    <s v="Se evidencia cronograma con nombres especificos del personal y fechas para verificación del seguimiento bimensual."/>
    <d v="2021-07-07T00:00:00"/>
    <s v="SI"/>
    <s v="Seguimientos bimensuales del personal faltante "/>
    <n v="0.3"/>
    <s v="AVANCE MINIMO"/>
    <n v="139"/>
    <s v="CON TIEMPO"/>
    <s v="SIN DILIGENCIAR"/>
    <s v="SIN DILIGENCIAR"/>
    <s v="SIN DILIGENCIAR"/>
    <n v="0"/>
    <n v="0"/>
    <s v="EN EJECUCION"/>
    <s v="ABIERTA"/>
    <s v="ABIERTA"/>
    <s v="No se reporta avance"/>
    <d v="2022-02-28T00:00:00"/>
    <s v="SI"/>
    <s v="ejecucion de actividades definidas"/>
    <n v="0"/>
    <s v="SIN AVANCE"/>
    <n v="-44619.7"/>
    <s v="VENCIDO"/>
    <m/>
    <m/>
    <m/>
    <m/>
    <m/>
    <m/>
    <s v="ABIERTO"/>
    <s v="Se evidencia cuadro control de capacitaciones y actas de seguimiento de los dias 01-08-2021 y 28-12-2021"/>
    <d v="2022-05-31T00:00:00"/>
    <s v="Ninguna"/>
    <n v="1"/>
    <s v="CUMPLIMIENTO TOTAL"/>
    <n v="-121"/>
    <s v="VENCIDO"/>
    <d v="2022-06-14T00:00:00"/>
    <s v="Se anexan como evidencias: acta del primer seguimiento verificación plan capacitación BPM del 1/8/2022; acta del segundo seguimiento del 28/12/2021; y cuadro con seguimiento."/>
    <s v="Verónica Muñoz"/>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2"/>
    <s v="Modelo Pedagogico "/>
    <s v="Subdirección técnica de métodos educativos y operativa"/>
    <s v="STMEO"/>
    <s v="Desarrollo Humano_x000a_Área Seguridad en el Trabajo_x000a_Supervisor del contrato _x000a_ "/>
    <x v="16"/>
    <x v="4"/>
    <s v="STDH"/>
    <s v="Seguridad y salud en el trabajo"/>
    <s v="Gestión del  Desarrollo Humano"/>
    <s v="Secretaria General"/>
    <s v="SG"/>
    <s v="Gerencia de Talento Humano"/>
    <s v="GTH"/>
    <s v="Modelo pedagogico"/>
    <s v="condiciones sanitarias"/>
    <s v="Ingrid Carolina Ardila Muñoz"/>
    <x v="1"/>
    <x v="199"/>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d v="2022-07-01T00:00:00"/>
    <x v="0"/>
    <s v="SI"/>
    <e v="#REF!"/>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s v="VENCIDO"/>
    <s v="SIN DILIGENCIAR"/>
    <s v="SIN DILIGENCIAR"/>
    <s v="SIN DILIGENCIAR"/>
    <n v="0"/>
    <n v="0"/>
    <s v="INCUMPLIDA"/>
    <s v="ABIERTA"/>
    <s v="PENDIENTE POR EVALUAR"/>
    <s v="Seguimiento reportado en primer trismestre de 2021"/>
    <d v="2022-02-28T00:00:00"/>
    <s v="No"/>
    <s v="No aplica"/>
    <n v="1"/>
    <s v="CUMPLIMIENTO TOTAL"/>
    <n v="-44619"/>
    <s v="VENCIDO"/>
    <m/>
    <m/>
    <m/>
    <m/>
    <m/>
    <m/>
    <s v="PENDIENTE POR EVALUACION"/>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_x000a__x000a_Se evidencia que cumple con la actividad propuesta. "/>
    <d v="2022-05-31T00:00:00"/>
    <s v="No aplica ya que el cumplimiento es del 100%"/>
    <n v="1"/>
    <s v="CUMPLIMIENTO TOTAL"/>
    <n v="-366"/>
    <s v="VENCIDO"/>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3"/>
    <s v="Modelo Pedagogico "/>
    <s v="Subdirección técnica de métodos educativos y operativa"/>
    <s v="STMEO"/>
    <s v="STMEO"/>
    <x v="0"/>
    <x v="0"/>
    <s v="STMEO"/>
    <m/>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x v="200"/>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d v="2022-07-01T00:00:00"/>
    <x v="0"/>
    <s v="SI"/>
    <e v="#REF!"/>
    <s v="Se evidencia en los soportes la solicitud del supervisor de contrato, el diligenciamiento  de la  ENCUESTA DE SATISFACCIÓN DE LA CAPACITACIÓN A-GDH-FT-022"/>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s v="Se evidencia en los soportes la solicitud del supervisor de contrato, el diligenciamiento  de la  ENCUESTA DE SATISFACCIÓN DE LA CAPACITACIÓN A-GDH-FT-022"/>
    <d v="2022-05-31T00:00:00"/>
    <s v="N/A"/>
    <n v="1"/>
    <s v="CUMPLIMIENTO TOTAL"/>
    <n v="-366"/>
    <s v="VENCIDO"/>
    <d v="2022-02-15T00:00:00"/>
    <s v="Se realizó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4"/>
    <s v="Modelo Pedagogico "/>
    <s v="Subdirección técnica de métodos educativos y operativa"/>
    <s v="STMEO"/>
    <s v="STMEO_x000a_Área de Salud _x000a_"/>
    <x v="0"/>
    <x v="0"/>
    <s v="STMEO"/>
    <s v="Salud"/>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x v="201"/>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d v="2022-07-01T00:00:00"/>
    <x v="0"/>
    <s v="SI"/>
    <e v="#REF!"/>
    <s v="Se evidencia la solicitud de la visita d el autoridad compentente a la UPI San Francisco"/>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s v="Se evidencia la solicitud de la visita d el autoridad compentente a la UPI San Francisco"/>
    <d v="2022-05-31T00:00:00"/>
    <s v="N/A"/>
    <n v="1"/>
    <s v="CUMPLIMIENTO TOTAL"/>
    <n v="-366"/>
    <s v="VENCIDO"/>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5"/>
    <s v="Gestión Logística"/>
    <s v="Subdirección técnica administrativa y financiera"/>
    <s v="STAF"/>
    <m/>
    <x v="3"/>
    <x v="1"/>
    <s v="STAF"/>
    <s v="Transporte"/>
    <s v="Gestion de servicios administrativos"/>
    <s v="Secretaria General"/>
    <s v="SG"/>
    <s v="Gerencia administrativa"/>
    <s v="GA"/>
    <s v="Vehiculos"/>
    <s v="Abandono y deterioro de vehículos"/>
    <s v="Ingrid Carolina Ardila Muñoz"/>
    <x v="1"/>
    <x v="202"/>
    <s v="3.2.2.4.2"/>
    <x v="27"/>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d v="2022-07-01T00:00:00"/>
    <x v="0"/>
    <s v="SI"/>
    <e v="#REF!"/>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s v="CON TIEMPO"/>
    <s v="SIN DILIGENCIAR"/>
    <s v="SIN DILIGENCIAR"/>
    <s v="SIN DILIGENCIAR"/>
    <n v="0"/>
    <n v="0"/>
    <s v="EN EJECUCION"/>
    <s v="ABIERTA"/>
    <s v="ABIERTA"/>
    <s v="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222"/>
    <s v="VENCIDO"/>
    <d v="2022-02-15T00:00:00"/>
    <s v="Se evidencia acta de la mesa de trabajo, para evaluar las posibles acciones diciplinarias, según correo del 27/08/2021 la OCID, no asistio a la mesa de trabajo. _x000a_-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6"/>
    <s v="Gestión Logística"/>
    <s v="Subdirección técnica administrativa y financiera"/>
    <s v="STAF"/>
    <m/>
    <x v="3"/>
    <x v="1"/>
    <s v="STAF"/>
    <s v="Transporte"/>
    <s v="Gestion de servicios administrativos"/>
    <s v="Secretaria General"/>
    <s v="SG"/>
    <s v="Gerencia administrativa"/>
    <s v="GA"/>
    <s v="Vehiculos"/>
    <s v="Abandono y deterioro de vehículos"/>
    <s v="Ingrid Carolina Ardila Muñoz"/>
    <x v="1"/>
    <x v="203"/>
    <s v="3.2.2.4.2"/>
    <x v="27"/>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d v="2022-07-01T00:00:00"/>
    <x v="0"/>
    <s v="SI"/>
    <e v="#REF!"/>
    <s v="De acuerdo con los soportes establecidos por el proceso, se evidencia que se ejcutaron las actividades planeadas. "/>
    <d v="2021-06-09T00:00:00"/>
    <s v="NO"/>
    <s v="No aplica"/>
    <n v="1"/>
    <s v="CUMPLIMIENTO TOTAL"/>
    <n v="38"/>
    <s v="CON TIEMPO"/>
    <s v="SIN DILIGENCIAR"/>
    <s v="SIN DILIGENCIAR"/>
    <s v="SIN DILIGENCIAR"/>
    <n v="0"/>
    <n v="0"/>
    <s v="EN EJECUCION"/>
    <s v="ABIERTA"/>
    <s v="PENDIENTE POR EVALUAR"/>
    <s v="Reportada como cumplida con el 100% en el primer seguimiento."/>
    <d v="2022-02-28T00:00:00"/>
    <s v="No"/>
    <s v="No aplica"/>
    <n v="1"/>
    <s v="CUMPLIMIENTO TOTAL"/>
    <n v="-44619"/>
    <s v="VENCIDO"/>
    <m/>
    <m/>
    <m/>
    <m/>
    <m/>
    <m/>
    <s v="PENDIENTE POR EVALUACION"/>
    <s v="La actividad se encuentra por evaluación Por la Oficina de Control Interno"/>
    <d v="2022-05-31T00:00:00"/>
    <s v="No aplica ya que el cumplimiento es del 100%"/>
    <n v="1"/>
    <s v="CUMPLIMIENTO TOTAL"/>
    <n v="-222"/>
    <s v="VENCIDO"/>
    <d v="2022-02-15T00:00:00"/>
    <s v="Se hizo reparación y mantenimiento del vehículo &quot;HYUNDAI STAREX&quot; de conformidad con el contrato prestación de servicios 1332/2020. Se anexa evidencia de las reparación FV y comprobante de contabilidad-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7"/>
    <s v="Gestión Logística"/>
    <s v="Subdirección técnica administrativa y financiera"/>
    <s v="STAF"/>
    <m/>
    <x v="0"/>
    <x v="0"/>
    <s v="STMEO"/>
    <m/>
    <s v="Prestacion de los servicios sociales en el marco del modleo pedagogico institucional"/>
    <s v="Subdireccion poblacional"/>
    <s v="SP"/>
    <s v="Gerencia operativa"/>
    <s v="GO"/>
    <s v="Inventarios"/>
    <s v="Desactualizacion del inventario en el sistema"/>
    <s v="Yuli Cristel Peña"/>
    <x v="1"/>
    <x v="204"/>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d v="2022-07-01T00:00:00"/>
    <x v="0"/>
    <s v="SI"/>
    <e v="#REF!"/>
    <s v="No se cuenta con seguimiento reportado por parte de Métodos."/>
    <d v="2021-07-07T00:00:00"/>
    <s v="SI"/>
    <s v="Presentar seguimiento al plan de mejoramiento"/>
    <n v="0"/>
    <s v="SIN AVANCE"/>
    <n v="18"/>
    <s v="CON TIEMPO"/>
    <s v="SIN DILIGENCIAR"/>
    <s v="SIN DILIGENCIAR"/>
    <s v="SIN DILIGENCIAR"/>
    <n v="0"/>
    <n v="0"/>
    <s v="EN EJECUCION"/>
    <s v="ABIERTA"/>
    <s v="ABIERTA"/>
    <s v="Sin reportar avance"/>
    <d v="2022-02-28T00:00:00"/>
    <s v="No"/>
    <s v="ejecucion de actividades definidas"/>
    <n v="0"/>
    <s v="SIN AVANCE"/>
    <n v="-44620"/>
    <s v="VENCIDO"/>
    <m/>
    <m/>
    <m/>
    <m/>
    <m/>
    <m/>
    <s v="ABIERTO"/>
    <s v="Se evidencian memorandos radicados 2021IE4482 del 27-08-2021 y correo de socialización del 27-08-2021; radicado 2021IE4991 del 27-09-2021 y correo de socialización del  27-09-2021; radicado 2021IE4762 del 10-09-2021 y correo de socialización del  13-09-2021"/>
    <d v="2022-05-31T00:00:00"/>
    <s v="Ninguna"/>
    <n v="1"/>
    <s v="CUMPLIMIENTO TOTAL"/>
    <n v="-242"/>
    <s v="VENCIDO"/>
    <d v="2022-02-15T00:00:00"/>
    <s v="Se realizaron 3 directrices expedidas y 3 directrices socializada mediante correo electrónico.-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8"/>
    <s v="Gestión Logística"/>
    <s v="Subdirección técnica administrativa y financiera"/>
    <s v="STAF"/>
    <s v="Subdirección Técnica de Métodos Educativos y Operativa"/>
    <x v="9"/>
    <x v="1"/>
    <s v="STAF"/>
    <s v="almacén e inventarios"/>
    <s v="Gestion de inventarios, almacen y economato"/>
    <s v="Secretaria General"/>
    <s v="SG"/>
    <s v="Gerencia Recursos Fisicos"/>
    <s v="GRF"/>
    <s v="Inventarios"/>
    <s v="Desactualizacion del inventario en el sistema"/>
    <s v="Ingrid Carolina Ardila Muñoz"/>
    <x v="1"/>
    <x v="205"/>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s v="CON TIEMPO"/>
    <s v="SIN DILIGENCIAR"/>
    <s v="SIN DILIGENCIAR"/>
    <s v="SIN DILIGENCIAR"/>
    <n v="0"/>
    <n v="0"/>
    <s v="EN EJECUCION"/>
    <s v="ABIERTA"/>
    <s v="ABIERTA"/>
    <s v="&quot;Se Evidencia que la actividad se encuentra vencida._x000a__x000a_Se verifica los soportes adjunto en donde se evidencia 26 actas de talleres dirigidas a los responsables de las upis y sedes administrativas, cumpliendo con el indicador propuesto en la actividad formulada. _x000a__x000a_Se solicia a la OCI el cierre preliminar del Hallazgo, ya que se evidencia que cumple con la actividad propuesta.&quot;"/>
    <d v="2022-02-28T00:00:00"/>
    <s v="No"/>
    <s v="No aplica"/>
    <n v="1"/>
    <s v="CUMPLIMIENTO TOTAL"/>
    <n v="-44619.8"/>
    <s v="VENCIDO"/>
    <m/>
    <m/>
    <m/>
    <m/>
    <m/>
    <m/>
    <s v="PENDIENTE POR EVALUACION"/>
    <s v="La actividad se encuentra por evaluación Por la Oficina de Control Interno"/>
    <d v="2022-05-31T00:00:00"/>
    <s v="No aplica ya que el cumplimiento es del 100%"/>
    <n v="1"/>
    <s v="CUMPLIMIENTO TOTAL"/>
    <n v="-242"/>
    <s v="VENCIDO"/>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9"/>
    <s v="Gestión Logística"/>
    <s v="Subdirección técnica administrativa y financiera"/>
    <s v="STAF"/>
    <s v=" Oficina Asesora de Planeación"/>
    <x v="9"/>
    <x v="1"/>
    <s v="STAF"/>
    <s v="almacén e inventarios"/>
    <s v="Gestion de inventarios, almacen y economato"/>
    <s v="Secretaria General"/>
    <s v="SG"/>
    <s v="Gerencia Recursos Fisicos"/>
    <s v="GRF"/>
    <s v="Inventarios"/>
    <s v="Desactualizacion del inventario en el sistema"/>
    <s v="Ingrid Carolina Ardila Muñoz"/>
    <x v="1"/>
    <x v="206"/>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x v="0"/>
    <s v="SI"/>
    <e v="#REF!"/>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75"/>
    <s v="VENCIDO"/>
    <m/>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n v="-242"/>
    <s v="VENCIDO"/>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0"/>
    <s v="Planeacion"/>
    <s v="Oficina asesora de planeacion"/>
    <s v="OAP"/>
    <s v="Gestión Financiera / Sistemas / OAJ"/>
    <x v="8"/>
    <x v="1"/>
    <s v="STAF"/>
    <s v="Tesoreria"/>
    <s v="Gestion financiera"/>
    <s v="Secretaria General"/>
    <s v="SG"/>
    <s v="Gerencia Financiera"/>
    <s v="GF"/>
    <s v="Autorregulación"/>
    <s v="Aplicación y actualización de procedimientos y formatos"/>
    <s v="Adriana Botero Pinilla"/>
    <x v="1"/>
    <x v="207"/>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n v="1"/>
    <s v="No aplica"/>
    <d v="2021-07-01T00:00:00"/>
    <d v="2021-07-31T00:00:00"/>
    <d v="2022-07-01T00:00:00"/>
    <x v="0"/>
    <s v="SI"/>
    <e v="#REF!"/>
    <s v="12-09-2021: Se actualiza tablero de control, se incluyen hallazgos"/>
    <m/>
    <m/>
    <m/>
    <n v="0"/>
    <s v="SIN AVANCE"/>
    <n v="-43"/>
    <s v="VENCIDO"/>
    <s v="SIN DILIGENCIAR"/>
    <s v="SIN DILIGENCIAR"/>
    <s v="SIN DILIGENCIAR"/>
    <n v="0"/>
    <n v="0"/>
    <s v="INCUMPLIDA"/>
    <s v="ABIERTA"/>
    <s v="ABIERTA"/>
    <s v="Se evidencia acta  de mesa de trabajo realizado con con las áreas de Gestión Financiera, Administración Documental y la Oficina Asesora Jurídica, con el fin de tratar los temas puntualizados en el hallazgo"/>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1"/>
    <s v="Planeacion"/>
    <s v="Oficina asesora de planeacion"/>
    <s v="OAP"/>
    <s v="Gestión Financiera"/>
    <x v="8"/>
    <x v="1"/>
    <s v="STAF"/>
    <s v="Presupuesto"/>
    <s v="Gestion financiera"/>
    <s v="Secretaria General"/>
    <s v="SG"/>
    <s v="Gerencia Financiera"/>
    <s v="GF"/>
    <s v="Autorregulación"/>
    <s v="Aplicación y actualización de procedimientos y formatos"/>
    <s v="Adriana Botero Pinilla"/>
    <x v="1"/>
    <x v="208"/>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n v="1"/>
    <s v="No aplica"/>
    <d v="2021-07-01T00:00:00"/>
    <d v="2021-08-31T00:00:00"/>
    <d v="2022-07-01T00:00:00"/>
    <x v="0"/>
    <s v="SI"/>
    <e v="#REF!"/>
    <s v="12-09-2021: Se actualiza tablero de control, se incluyen hallazgos"/>
    <m/>
    <m/>
    <m/>
    <n v="0"/>
    <s v="SIN AVANCE"/>
    <n v="-12"/>
    <s v="VENCIDO"/>
    <s v="SIN DILIGENCIAR"/>
    <s v="SIN DILIGENCIAR"/>
    <s v="SIN DILIGENCIAR"/>
    <n v="0"/>
    <n v="0"/>
    <s v="INCUMPLIDA"/>
    <s v="ABIERTA"/>
    <s v="ABIERTA"/>
    <s v="En cuanto a la acción 2 (PMCB 2021-023) se observó acta con asunto &quot;Identificaciónde formatos y solitudde cambios en el diseño de los comprobantes contables generados por el aplicativo SYSMAN&quot;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72"/>
    <s v="VENCIDO"/>
    <d v="2022-02-15T00:00:00"/>
    <s v="Acta asunto &quot;Identificación dé formatos y solitudes cambios en el diseño de los comprobantes contables generados por el aplicativo SYSMAN&quot; del mayo de 2020. correos de trazabilidad.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2"/>
    <s v="Planeacion"/>
    <s v="Oficina asesora de planeacion"/>
    <s v="OAP"/>
    <s v="Sistemas"/>
    <x v="14"/>
    <x v="1"/>
    <s v="STAF"/>
    <s v="Sistemas"/>
    <s v="Gestion de TICS"/>
    <s v="Oficinas de tecnologias de la información y las comunicaciones"/>
    <s v="OTIC"/>
    <s v="No aplica"/>
    <s v="No aplica"/>
    <s v="Autorregulación"/>
    <s v="Aplicación y actualización de procedimientos y formatos"/>
    <s v="Adriana Botero Pinilla"/>
    <x v="1"/>
    <x v="209"/>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n v="1"/>
    <s v="No aplica"/>
    <d v="2021-09-01T00:00:00"/>
    <d v="2021-12-15T00:00:00"/>
    <d v="2022-07-01T00:00:00"/>
    <x v="0"/>
    <s v="SI"/>
    <e v="#REF!"/>
    <s v="12-09-2021: Se actualiza tablero de control, se incluyen hallazgos"/>
    <m/>
    <m/>
    <m/>
    <n v="0"/>
    <s v="SIN AVANCE"/>
    <n v="94"/>
    <s v="CON TIEMPO"/>
    <s v="SIN DILIGENCIAR"/>
    <s v="SIN DILIGENCIAR"/>
    <s v="SIN DILIGENCIAR"/>
    <n v="0"/>
    <n v="0"/>
    <s v="EN EJECUCION"/>
    <s v="ABIERTA"/>
    <s v="ABIERTA"/>
    <s v="Se evidencia la solicitud realizada a SYSMAN para el ajuste en el formato y se adjunta como evidencia el formato ya corregido."/>
    <d v="2022-02-28T00:00:00"/>
    <s v="No"/>
    <s v="No aplica"/>
    <n v="1"/>
    <s v="CUMPLIMIENTO TOTAL"/>
    <n v="-44620"/>
    <s v="VENCIDO"/>
    <m/>
    <m/>
    <m/>
    <m/>
    <m/>
    <m/>
    <s v="PENDIENTE POR EVALUACION"/>
    <s v="No aplica,  ya fue reportada como finalizada en los dos anteriores seguimientos"/>
    <d v="2022-05-31T00:00:00"/>
    <s v="Ninguna"/>
    <n v="1"/>
    <s v="CUMPLIMIENTO TOTAL"/>
    <n v="-166"/>
    <s v="VENCIDO"/>
    <d v="2022-02-15T00:00:00"/>
    <s v="Se realizo  solicitud a SYSMAN de la modificación del formato de egreso, se evidencia nuevo forma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3"/>
    <s v="Planeacion"/>
    <s v="Oficina asesora de planeacion"/>
    <s v="OAP"/>
    <s v="Almacén"/>
    <x v="9"/>
    <x v="1"/>
    <s v="STAF"/>
    <s v="almacén e inventarios"/>
    <s v="Gestion de inventarios, almacen y economato"/>
    <s v="Secretaria General"/>
    <s v="SG"/>
    <s v="Gerencia Recursos Fisicos"/>
    <s v="GRF"/>
    <s v="Autorregulación"/>
    <s v="Aplicación y actualización de procedimientos y formatos"/>
    <s v="Ingrid Carolina Ardila Muñoz"/>
    <x v="1"/>
    <x v="210"/>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d v="2022-07-01T00:00:00"/>
    <x v="0"/>
    <s v="SI"/>
    <e v="#REF!"/>
    <s v="12-09-2021: Se actualiza tablero de control, se incluyen hallazgos"/>
    <m/>
    <m/>
    <m/>
    <n v="0"/>
    <s v="SIN AVANCE"/>
    <n v="64"/>
    <s v="CON TIEMPO"/>
    <s v="SIN DILIGENCIAR"/>
    <s v="SIN DILIGENCIAR"/>
    <s v="SIN DILIGENCIAR"/>
    <n v="0"/>
    <n v="0"/>
    <s v="EN EJECUCION"/>
    <s v="ABIERTA"/>
    <s v="ABIERTA"/>
    <s v="&quo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196"/>
    <s v="VENCIDO"/>
    <d v="2022-02-15T00:00:00"/>
    <s v="Se envía correo a todos los contratistas del instituto en relación del diligenciamiento del formato A-GCO-FT-024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4"/>
    <s v="Planeacion"/>
    <s v="Oficina asesora de planeacion"/>
    <s v="OAP"/>
    <s v="OAP"/>
    <x v="2"/>
    <x v="2"/>
    <s v="OAP"/>
    <s v="SIMI"/>
    <s v="Gestion de TICS"/>
    <s v="Oficinas de tecnologias de la información y las comunicaciones"/>
    <s v="OTIC"/>
    <s v="No aplica"/>
    <s v="No aplica"/>
    <s v="Autorregulación"/>
    <s v="Aplicación y actualización de procedimientos y formatos"/>
    <s v="Yuli Cristel Peña"/>
    <x v="1"/>
    <x v="211"/>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d v="2022-07-01T00:00:00"/>
    <x v="0"/>
    <s v="SI"/>
    <e v="#REF!"/>
    <s v="12-09-2021: Se actualiza tablero de control, se incluyen hallazgos"/>
    <m/>
    <m/>
    <m/>
    <n v="0"/>
    <s v="SIN AVANCE"/>
    <n v="79"/>
    <s v="CON TIEMPO"/>
    <s v="SIN DILIGENCIAR"/>
    <s v="SIN DILIGENCIAR"/>
    <s v="SIN DILIGENCIAR"/>
    <n v="0"/>
    <n v="0"/>
    <s v="EN EJECUCION"/>
    <s v="ABIERTA"/>
    <s v="ABIERTA"/>
    <s v="Se evidencia acta del 21  octubre del 2021, donde se revisan las carpetas contractuales del quipo SIMI junto con la Auxiliar Administrativa de la OAP, de acuerdo con la lista de verificación documental para contratos de prestación de servicios profesionaes - A-GCO-FT-014"/>
    <d v="2022-02-28T00:00:00"/>
    <s v="No"/>
    <s v="No aplica"/>
    <n v="1"/>
    <s v="CUMPLIMIENTO TOTAL"/>
    <n v="-44620"/>
    <s v="VENCIDO"/>
    <m/>
    <m/>
    <m/>
    <m/>
    <m/>
    <m/>
    <s v="PENDIENTE POR EVALUACION"/>
    <s v="Se presento con anterioridad evidencia, esta en estado pendiente por evaluación"/>
    <d v="2022-05-31T00:00:00"/>
    <s v="No aplica"/>
    <n v="1"/>
    <s v="CUMPLIMIENTO TOTAL"/>
    <n v="-181"/>
    <s v="VENCIDO"/>
    <d v="2022-02-15T00:00:00"/>
    <s v="Se realizo capacitación a los contratistas del equipo SIMI con el objetivo de recibir inducción , verificar y organizar carpetas según número de contrato año 2021. se evidencia acta y asistenci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5"/>
    <s v="Planeacion"/>
    <s v="Oficina asesora de planeacion"/>
    <s v="OAP"/>
    <s v="Sistemas"/>
    <x v="14"/>
    <x v="1"/>
    <s v="STAF"/>
    <s v="Sistemas"/>
    <s v="Gestion de TICS"/>
    <s v="Oficinas de tecnologias de la información y las comunicaciones"/>
    <s v="OTIC"/>
    <s v="No aplica"/>
    <s v="No aplica"/>
    <s v="Autorregulación"/>
    <s v="Aplicación y actualización de procedimientos y formatos"/>
    <s v="Adriana Botero Pinilla"/>
    <x v="1"/>
    <x v="212"/>
    <s v="3.2.2"/>
    <x v="25"/>
    <n v="2021"/>
    <s v="2021H2"/>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n v="1"/>
    <s v="No aplica"/>
    <d v="2021-09-01T00:00:00"/>
    <d v="2021-12-15T00:00:00"/>
    <d v="2022-07-01T00:00:00"/>
    <x v="0"/>
    <s v="SI"/>
    <e v="#REF!"/>
    <s v="12-09-2021: Se actualiza tablero de control, se incluyen hallazgos"/>
    <m/>
    <m/>
    <m/>
    <n v="0"/>
    <s v="SIN AVANCE"/>
    <n v="94"/>
    <s v="CON TIEMPO"/>
    <s v="SIN DILIGENCIAR"/>
    <s v="SIN DILIGENCIAR"/>
    <s v="SIN DILIGENCIAR"/>
    <n v="0"/>
    <n v="0"/>
    <s v="EN EJECUCION"/>
    <s v="ABIERTA"/>
    <s v="ABIERTA"/>
    <s v="Se evidencia la actualización de los documentos programados y su socialización."/>
    <d v="2022-02-28T00:00:00"/>
    <s v="No"/>
    <s v="No aplica"/>
    <n v="1"/>
    <s v="CUMPLIMIENTO TOTAL"/>
    <n v="-44620"/>
    <s v="VENCIDO"/>
    <m/>
    <m/>
    <m/>
    <m/>
    <m/>
    <m/>
    <s v="PENDIENTE POR EVALUACION"/>
    <s v="No aplica,  ya fue reportada como finalizada en los dos anteriores seguimientos"/>
    <d v="2022-05-31T00:00:00"/>
    <s v="Ninguna"/>
    <n v="1"/>
    <s v="CUMPLIMIENTO TOTAL"/>
    <n v="-166"/>
    <s v="VENCIDO"/>
    <d v="2022-02-15T00:00:00"/>
    <s v="Se actualizaron los formatos y procedimientos &quot;A-TIC-PR-001&quot;, &quot;A-TIC-FT-002&quot;, &quot;EQUIPOA-TIC-FT-005&quot; y &quot;A-GDH-FT-010&quot;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6"/>
    <s v="Planeacion"/>
    <s v="Oficina asesora de planeacion"/>
    <s v="OAP"/>
    <s v="OAP"/>
    <x v="2"/>
    <x v="2"/>
    <s v="OAP"/>
    <s v="SIMI"/>
    <s v="Direccionamiento estrategico"/>
    <s v="Oficina Asesora de Planeacion"/>
    <s v="OAP"/>
    <s v="No aplica"/>
    <s v="No aplica"/>
    <s v="Planeacion"/>
    <s v="Falta de resultados SIMI"/>
    <s v="Yuli Cristel Peña"/>
    <x v="1"/>
    <x v="213"/>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d v="2022-07-01T00:00:00"/>
    <x v="0"/>
    <s v="SI"/>
    <e v="#REF!"/>
    <s v="12-09-2021: Se actualiza tablero de control, se incluyen hallazgos"/>
    <m/>
    <m/>
    <m/>
    <n v="0"/>
    <s v="SIN AVANCE"/>
    <n v="140"/>
    <s v="CON TIEMPO"/>
    <s v="SIN DILIGENCIAR"/>
    <s v="SIN DILIGENCIAR"/>
    <s v="SIN DILIGENCIAR"/>
    <n v="0"/>
    <n v="0"/>
    <s v="EN EJECUCION"/>
    <s v="ABIERTA"/>
    <s v="ABIERTA"/>
    <s v="&quot;Se adjunta el documento ROL Y PERMISOS DE USUARIOS EN EL NUEVO SIMI - E-PLA-DI-006 _x000a_Tambien se adjuntan a tas realizadas en el mes de noviembre del 2021&quot;"/>
    <d v="2022-02-28T00:00:00"/>
    <s v="No"/>
    <s v="No aplica"/>
    <n v="1"/>
    <s v="CUMPLIMIENTO TOTAL"/>
    <n v="-44620"/>
    <s v="VENCIDO"/>
    <m/>
    <m/>
    <m/>
    <m/>
    <m/>
    <m/>
    <s v="PENDIENTE POR EVALUACION"/>
    <s v="Se presento con anterioridad evidencia, esta en estado pendiente por evaluación"/>
    <d v="2022-05-31T00:00:00"/>
    <s v="No aplica"/>
    <n v="1"/>
    <s v="CUMPLIMIENTO TOTAL"/>
    <n v="-120"/>
    <s v="VENCIDO"/>
    <d v="2022-06-13T00:00:00"/>
    <s v="Se verifica el cumplimiento de la oficialización del documento de roles y responsabilidades para el cargue de información, documento oficializado el 04/02/2022 con código E-PLA-DI-006 v0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7"/>
    <s v="Planeacion"/>
    <s v="Oficina asesora de planeacion"/>
    <s v="OAP"/>
    <s v="OAP"/>
    <x v="2"/>
    <x v="2"/>
    <s v="OAP"/>
    <s v="SIMI"/>
    <s v="Gestion de TICS"/>
    <s v="Oficinas de tecnologias de la información y las comunicaciones"/>
    <s v="OTIC"/>
    <s v="No aplica"/>
    <s v="No aplica"/>
    <s v="Planeacion"/>
    <s v="Falta de resultados SIMI"/>
    <s v="Yuli Cristel Peña"/>
    <x v="1"/>
    <x v="214"/>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d v="2022-07-01T00:00:00"/>
    <x v="0"/>
    <s v="SI"/>
    <e v="#REF!"/>
    <s v="12-09-2021: Se actualiza tablero de control, se incluyen hallazgos"/>
    <m/>
    <m/>
    <m/>
    <n v="0"/>
    <s v="SIN AVANCE"/>
    <n v="261"/>
    <s v="CON TIEMPO"/>
    <s v="SIN DILIGENCIAR"/>
    <s v="SIN DILIGENCIAR"/>
    <s v="SIN DILIGENCIAR"/>
    <n v="0"/>
    <n v="0"/>
    <s v="EN EJECUCION"/>
    <s v="ABIERTA"/>
    <s v="ABIERTA"/>
    <s v="Se adjunta la Matriz historial de cambios actualizada"/>
    <d v="2022-02-28T00:00:00"/>
    <s v="No"/>
    <s v="No aplica"/>
    <n v="1"/>
    <s v="CUMPLIMIENTO TOTAL"/>
    <n v="-44620"/>
    <s v="CON TIEMPO"/>
    <m/>
    <m/>
    <m/>
    <m/>
    <m/>
    <m/>
    <s v="PENDIENTE POR EVALUACION"/>
    <s v="Se presento con anterioridad evidencia, esta en estado pendiente por evaluación"/>
    <d v="2022-05-31T00:00:00"/>
    <s v="No aplica"/>
    <n v="1"/>
    <s v="CUMPLIMIENTO TOTAL"/>
    <n v="1"/>
    <s v="POR VENCER"/>
    <d v="2022-06-13T00:00:00"/>
    <s v="Se verifica la matriz horizontal en la cual recaudan las modificaciones realizadas al SIMI y su trazabilidad."/>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8"/>
    <s v="Planeacion"/>
    <s v="Oficina asesora de planeacion"/>
    <s v="OAP"/>
    <s v="OAP"/>
    <x v="2"/>
    <x v="2"/>
    <s v="OAP"/>
    <s v="SIMI"/>
    <s v="Gestion de TICS"/>
    <s v="Oficinas de tecnologias de la información y las comunicaciones"/>
    <s v="OTIC"/>
    <s v="No aplica"/>
    <s v="No aplica"/>
    <s v="Planeacion"/>
    <s v="Falta de resultados SIMI"/>
    <s v="Yuli Cristel Peña"/>
    <x v="1"/>
    <x v="215"/>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d v="2022-07-01T00:00:00"/>
    <x v="0"/>
    <s v="SI"/>
    <e v="#REF!"/>
    <s v="12-09-2021: Se actualiza tablero de control, se incluyen hallazgos"/>
    <m/>
    <m/>
    <m/>
    <n v="0"/>
    <s v="SIN AVANCE"/>
    <n v="-12"/>
    <s v="VENCIDO"/>
    <s v="SIN DILIGENCIAR"/>
    <s v="SIN DILIGENCIAR"/>
    <s v="SIN DILIGENCIAR"/>
    <n v="0"/>
    <n v="0"/>
    <s v="INCUMPLIDA"/>
    <s v="ABIERTA"/>
    <s v="ABIERTA"/>
    <s v="Se evidencia hoja de vida de indicadores y actas de seguimiento a los mismos."/>
    <d v="2022-02-28T00:00:00"/>
    <s v="No"/>
    <s v="No aplica"/>
    <n v="1"/>
    <s v="CUMPLIMIENTO TOTAL"/>
    <n v="-44620"/>
    <s v="VENCIDO"/>
    <m/>
    <m/>
    <m/>
    <m/>
    <m/>
    <m/>
    <s v="PENDIENTE POR EVALUACION"/>
    <s v="Se presento con anterioridad evidencia, esta en estado pendiente por evaluación"/>
    <d v="2022-05-31T00:00:00"/>
    <s v="No aplica"/>
    <n v="1"/>
    <s v="CUMPLIMIENTO TOTAL"/>
    <n v="-272"/>
    <s v="VENCIDO"/>
    <d v="2022-02-15T00:00:00"/>
    <s v="Se establecieron indicadores para la administración del SIMI, se tiene seguimiento realizado a cada uno de los indicadore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9"/>
    <s v="Planeacion"/>
    <s v="Oficina asesora de planeacion"/>
    <s v="OAP"/>
    <s v="OAP"/>
    <x v="2"/>
    <x v="2"/>
    <s v="OAP"/>
    <s v="SIMI"/>
    <s v="Gestion de TICS"/>
    <s v="Oficinas de tecnologias de la información y las comunicaciones"/>
    <s v="OTIC"/>
    <s v="No aplica"/>
    <s v="No aplica"/>
    <s v="Planeacion"/>
    <s v="Falta de resultados SIMI"/>
    <s v="Yuli Cristel Peña"/>
    <x v="1"/>
    <x v="216"/>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m/>
    <x v="0"/>
    <s v="SI"/>
    <e v="#REF!"/>
    <s v="12-09-2021: Se actualiza tablero de control, se incluyen hallazgos"/>
    <m/>
    <m/>
    <m/>
    <n v="0"/>
    <s v="SIN AVANCE"/>
    <n v="169"/>
    <s v="CON TIEMPO"/>
    <s v="SIN DILIGENCIAR"/>
    <s v="SIN DILIGENCIAR"/>
    <s v="SIN DILIGENCIAR"/>
    <n v="0"/>
    <n v="0"/>
    <s v="EN EJECUCION"/>
    <s v="ABIERTA"/>
    <s v="ABIERTA"/>
    <s v="&quot;Se adjuntan los 7 seguimientos al proyecto con las siguientes fechas:_x000a_- Primer seguimiento 24062021_x000a_- Segundo seguimiento 28072021_x000a_- Tercer seguimiento 22072021_x000a_- Cuarto seguimiento 19082021_x000a_- Quinto seguimiento 09092021_x000a_- Sexto seguimiento 04102021_x000a_- Septimo seguimiento 18112021&quot;"/>
    <d v="2022-02-28T00:00:00"/>
    <s v="No"/>
    <s v="No aplica"/>
    <n v="1"/>
    <s v="CUMPLIMIENTO TOTAL"/>
    <n v="-44620"/>
    <s v="VENCIDO"/>
    <m/>
    <m/>
    <m/>
    <m/>
    <m/>
    <m/>
    <s v="PENDIENTE POR EVALUACION"/>
    <s v="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
    <d v="2022-05-31T00:00:00"/>
    <s v="No aplica"/>
    <n v="1"/>
    <s v="CUMPLIMIENTO TOTAL"/>
    <n v="-91"/>
    <s v="VENCIDO"/>
    <d v="2022-06-10T00:00:00"/>
    <s v="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
    <s v="Carlos Andrés Guerra"/>
    <n v="0.9"/>
    <s v="ABIERTO"/>
    <m/>
    <s v="ABIERTO"/>
    <d v="2022-09-12T00:00:00"/>
    <s v="Avance de actividades: _x000a__x000a_Durante el año 2021 se realizaron 7 seguimientos mensuales a la ejecución del cronograma, dichos seguimientos se presentaron ante el comite institucional de gestión y desempeño en el mes de febrero del año 2022, esta gestión registra la trazabilidad que las directivas del instituto hacen al avance del desarrollo del aplicativo SIMI 2.0 durante el año 2021.  En el mes de marzo de 2022 se presenta ante el comité un seguimiento con una visión mas amplia del proyecto evidenciando los desarrollos en operación, en desarrollo y a desarrollar. (se adjunta presentación). En el comite institucional de gestión y desempeño del mes de mayo (pag 4) se relaciona una linea de tiempo que indica el seguimiento al proyecto y a los tiempos estimados en el levantamiento de requerimientos para los proximos desarrollos del SIMI 2.0._x000a__x000a_Resultado indicador:  _x000a__x000a_7 Seguimientos mensuales/7 seguimientos =100%_x000a__x000a_Analisis del Indicador: _x000a__x000a_se reporta un avance del indicador del 100% , debido a que efectuaron siete seguimientos internos en el año 2021 y se presentaron a comité de marzo de 2022,  adicional continuaron los seguimientos al avannce del proyecto en el presente año, los cuales estan documentados en las actas de febrero, marzo (con presentación power point adjunta) y mayo de 2022. Con dicho avance del indicador queda suficientemente evidenciado el seguimiento institucional al avance en el desarrollo del nuevo aplicativo del instituto."/>
    <s v="Acta #1 de comite institucional de gestión y desempeño del mes de febrero (pag 4- siete seguimientos reportados al comité). Acta #2 de comite institucional de gestión y desempeño del mes de marzo (pag 1) y presentación en power point que soporto dicho apartado del comité.  Acta #3 de comite institucional de gestión y desempeño del mes de mayo (pag 4) se relaciona una linea de tiempo que indica los tiempos estimados en el levantamiento de requerimientos para los proximos desarrollos del SIMI 2.0 .Finalmente se adjuntan las asistencias a comites de las tres actas anteriores."/>
    <s v="No aplica"/>
    <n v="1"/>
    <s v="CUMPLIMIENTO TOTAL"/>
    <e v="#REF!"/>
    <e v="#REF!"/>
    <x v="0"/>
    <s v="Evaluada y cerrada por la CB en la Aud Regular 90"/>
    <s v="Carlos Andrés Guerra Jiménez"/>
    <n v="1"/>
    <x v="0"/>
    <s v="CUMPLIDA EFECTIVA"/>
  </r>
  <r>
    <n v="220"/>
    <s v="Planeacion"/>
    <s v="Oficina asesora de planeacion"/>
    <s v="OAP"/>
    <s v="OAP"/>
    <x v="2"/>
    <x v="2"/>
    <s v="OAP"/>
    <s v="SIMI"/>
    <s v="Gestion de TICS"/>
    <s v="Oficinas de tecnologias de la información y las comunicaciones"/>
    <s v="OTIC"/>
    <s v="No aplica"/>
    <s v="No aplica"/>
    <s v="Planeacion"/>
    <s v="Falta de resultados SIMI"/>
    <s v="Yuli Cristel Peña"/>
    <x v="1"/>
    <x v="217"/>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d v="2022-07-01T00:00:00"/>
    <x v="0"/>
    <s v="SI"/>
    <e v="#REF!"/>
    <s v="12-09-2021: Se actualiza tablero de control, se incluyen hallazgos"/>
    <m/>
    <m/>
    <m/>
    <n v="0"/>
    <s v="SIN AVANCE"/>
    <n v="-12"/>
    <s v="VENCIDO"/>
    <s v="SIN DILIGENCIAR"/>
    <s v="SIN DILIGENCIAR"/>
    <s v="SIN DILIGENCIAR"/>
    <n v="0"/>
    <n v="0"/>
    <s v="INCUMPLIDA"/>
    <s v="ABIERTA"/>
    <s v="ABIERTA"/>
    <s v="&quot;Se evidencia los 7 seguimientos al cronograma, un acta de reunión con fecha del 11 de agosto del 2021._x000a_Ademas se adjunta el cronograma de seguimiento cargue de información 2021&quot;"/>
    <d v="2022-02-28T00:00:00"/>
    <s v="No"/>
    <s v="No aplica"/>
    <n v="1"/>
    <s v="CUMPLIMIENTO TOTAL"/>
    <n v="-44620"/>
    <s v="VENCIDO"/>
    <m/>
    <m/>
    <m/>
    <m/>
    <m/>
    <m/>
    <s v="PENDIENTE POR EVALUACION"/>
    <s v="Se presento con anterioridad evidencia, esta en estado pendiente por evaluación"/>
    <d v="2022-05-31T00:00:00"/>
    <s v="No aplica"/>
    <n v="1"/>
    <s v="CUMPLIMIENTO TOTAL"/>
    <n v="-272"/>
    <s v="VENCIDO"/>
    <d v="2022-02-15T00:00:00"/>
    <s v="Se emitió memorando a los lideres de área misional y responsables de las UPIS, se realizo seguimiento mensual a la información del SIMI.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1"/>
    <s v="Planeacion"/>
    <s v="Oficina asesora de planeacion"/>
    <s v="OAP"/>
    <s v="OAP"/>
    <x v="2"/>
    <x v="2"/>
    <s v="OAP"/>
    <s v="SIMI"/>
    <s v="Gestion de TICS"/>
    <s v="Oficinas de tecnologias de la información y las comunicaciones"/>
    <s v="OTIC"/>
    <s v="No aplica"/>
    <s v="No aplica"/>
    <s v="Planeacion"/>
    <s v="Falta de resultados SIMI"/>
    <s v="Yuli Cristel Peña"/>
    <x v="1"/>
    <x v="218"/>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m/>
    <x v="0"/>
    <s v="SI"/>
    <e v="#REF!"/>
    <s v="12-09-2021: Se actualiza tablero de control, se incluyen hallazgos"/>
    <m/>
    <m/>
    <m/>
    <n v="0"/>
    <s v="SIN AVANCE"/>
    <n v="230"/>
    <s v="CON TIEMPO"/>
    <s v="SIN DILIGENCIAR"/>
    <s v="SIN DILIGENCIAR"/>
    <s v="SIN DILIGENCIAR"/>
    <n v="0"/>
    <n v="0"/>
    <s v="EN EJECUCION"/>
    <s v="ABIERTA"/>
    <s v="ABIERTA"/>
    <s v="En ejecucion"/>
    <d v="2022-02-28T00:00:00"/>
    <s v="No"/>
    <s v="Soporte de cumplimiento de actividades"/>
    <n v="0"/>
    <s v="SIN AVANCE"/>
    <n v="-44620"/>
    <s v="CON TIEMPO"/>
    <m/>
    <m/>
    <m/>
    <m/>
    <m/>
    <m/>
    <s v="ABIERTO"/>
    <s v="Se ievidencian  actas de presentación a comité institucional de gestión y desempeño del proyecto donde se presentan avances en el cargue de información en el SIMI 2.0: _x000a__x000a_Acta del 10 de febrero en la cual se presentan seguimientos desde abril hasta diciembre de 2021_x000a_Acta del 4 de marzo de 2022 se realiza presentacion de avances del SIMI_x000a__x000a_Analisis del indicador: Se realiza presentaciones de avance de cargue de informacion ante comite lo que genera un cumplimiento del 100%"/>
    <d v="2022-05-31T00:00:00"/>
    <s v="No aplica"/>
    <n v="1"/>
    <s v="CUMPLIMIENTO TOTAL"/>
    <n v="-30"/>
    <s v="VENCIDO"/>
    <d v="2022-06-10T00:00:00"/>
    <s v="Si bien, se observa dos actas en las cuales se detalla el avance realizado en el simi 2.0, se debe tener en cuenta el indicador formulado, en el cual se indica que son 3 los seguimientos a realizar."/>
    <s v="Carlos Andrés Guerra "/>
    <n v="0.75"/>
    <s v="ABIERTO"/>
    <m/>
    <s v="ABIERTO"/>
    <d v="2022-09-12T00:00:00"/>
    <s v="Avance de actividades: _x000a__x000a_Se realizó avance del cargue de información en el aplicativo SIMI 2.0 en el comite institucional de gestión y desempeño, esta gestión fue documenada en tres actas que durante los meses de febrero, marzo y mayo del año 2022 registran la trazabilidad que las directivas del instituto hacen al uso misional  del aplicativo SIMI 2.0._x000a__x000a_Resultado indicador:  _x000a__x000a_3 Seguimientos presentados ante comité institucional de gestión y desempeño/3 seguimientos = 100%_x000a__x000a_Analisis del Indicador: _x000a__x000a_Se reporta un avance del indicador del 100% , debido a que efectuaron tres seguimientos de tres solicitados ante el comite institucional de gestión y desempeño, en lo referente al avance en el cargue de información del SIMI 2.0. La anterior gestión quedo documentado en las actas de febrero, marzo (con presentación power point adjunta) y mayo de 2022, adicional se adjunta los registros de asistencia pertinentes. Con dicho avance del indicador queda suficientemente evidenciado el seguimiento institucional al avance en el cargue de información al nuevo aplicativo del instituto."/>
    <s v="Acta #1 de comite institucional de gestión y desempeño mes de febrero (pag 4). Acta #2 de comite institucional de gestión y desempeño del mes de marzo (pag 1) y presentación en power point que soporto dicho apartado del comité.  Acta #3 de comite institucional de gestión y desempeño del mes de mayo (pag 4). Asistencias a comites de las tres actas anteriores."/>
    <s v="No aplica"/>
    <n v="1"/>
    <s v="CUMPLIMIENTO TOTAL"/>
    <e v="#REF!"/>
    <e v="#REF!"/>
    <x v="0"/>
    <s v="Evaluada y cerrada por la CB en la Aud Regular 90"/>
    <s v="Carlos Andrés Guerra Jiménez"/>
    <n v="1"/>
    <x v="0"/>
    <s v="CUMPLIDA EFECTIVA"/>
  </r>
  <r>
    <n v="222"/>
    <s v="Planeacion"/>
    <s v="Oficina asesora de planeacion"/>
    <s v="OAP"/>
    <s v="Gestión Financiera / Sistemas / OAJ"/>
    <x v="8"/>
    <x v="1"/>
    <s v="STAF"/>
    <s v="Tesoreria"/>
    <s v="Gestion financiera"/>
    <s v="Secretaria General"/>
    <s v="SG"/>
    <s v="Gerencia Financiera"/>
    <s v="GF"/>
    <s v="Contratacion"/>
    <s v="Supervisión e interventoría"/>
    <s v="Adriana Botero Pinilla"/>
    <x v="1"/>
    <x v="219"/>
    <s v="3.2.5"/>
    <x v="25"/>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n v="1"/>
    <s v="No aplica"/>
    <d v="2021-07-01T00:00:00"/>
    <d v="2021-07-31T00:00:00"/>
    <d v="2022-07-01T00:00:00"/>
    <x v="0"/>
    <s v="SI"/>
    <e v="#REF!"/>
    <s v="12-09-2021: Se actualiza tablero de control, se incluyen hallazgos"/>
    <m/>
    <m/>
    <m/>
    <n v="0"/>
    <s v="SIN AVANCE"/>
    <n v="-43"/>
    <s v="VENCIDO"/>
    <s v="SIN DILIGENCIAR"/>
    <s v="SIN DILIGENCIAR"/>
    <s v="SIN DILIGENCIAR"/>
    <n v="0"/>
    <n v="0"/>
    <s v="INCUMPLIDA"/>
    <s v="ABIERTA"/>
    <s v="ABIERTA"/>
    <s v="Actividad 1: Se observa evidencia de acta de mesa de trabajo de julio de 2021 con asunto &quot;Definirelalcanceyresponsabilidadesrespectoalasobligacionesdelossupervisoresyelmanejodocumentalde losexpedientes&quot;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3"/>
    <s v="Planeacion"/>
    <s v="Oficina asesora de planeacion"/>
    <s v="OAP"/>
    <s v="Gestión Financiera"/>
    <x v="8"/>
    <x v="1"/>
    <s v="STAF"/>
    <s v="Contabilidad"/>
    <s v="Gestion financiera"/>
    <s v="Secretaria General"/>
    <s v="SG"/>
    <s v="Gerencia Financiera"/>
    <s v="GF"/>
    <s v="Contratacion"/>
    <s v="Supervisión e interventoría"/>
    <s v="Catalina Cárdenas Martínez "/>
    <x v="1"/>
    <x v="220"/>
    <s v="3.2.5"/>
    <x v="25"/>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d v="2022-07-01T00:00:00"/>
    <x v="0"/>
    <s v="SI"/>
    <e v="#REF!"/>
    <s v="12-09-2021: Se actualiza tablero de control, se incluyen hallazgos"/>
    <m/>
    <m/>
    <m/>
    <n v="0"/>
    <s v="SIN AVANCE"/>
    <n v="-12"/>
    <s v="VENCIDO"/>
    <s v="SIN DILIGENCIAR"/>
    <s v="SIN DILIGENCIAR"/>
    <s v="SIN DILIGENCIAR"/>
    <n v="0"/>
    <n v="0"/>
    <s v="INCUMPLIDA"/>
    <s v="ABIERTA"/>
    <s v="ABIERTA"/>
    <s v=" 2:Se observa memorando emitido en enero de 2022 con asunto &quot;Lineamiento para el registro del periodo certificado para pago&quot; que indica el número de días o periodo facturado para pago dentro del formato &quot;Certificado de Supervisión e Interventoría&quot;, tanto para contratos de prestación de servicios como para los contratos de bienes y servicios. Se da por cumplida la acción y se sugiere cierre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72"/>
    <s v="VENCIDO"/>
    <d v="2022-02-15T00:00:00"/>
    <s v="Se dio un Lineamientos a los supervisores y apoyos a la supervisión en relaciona a los periodos de pago para los contratos de CPS Y proveedores de bienes y servicio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4"/>
    <s v="Planeacion"/>
    <s v="Oficina asesora de planeacion"/>
    <s v="OAP"/>
    <s v="Gestión Financiera / Sistemas / OAJ"/>
    <x v="8"/>
    <x v="1"/>
    <s v="STAF"/>
    <s v="Contabilidad"/>
    <s v="Gestion financiera"/>
    <s v="Secretaria General"/>
    <s v="SG"/>
    <s v="Gerencia Financiera"/>
    <s v="GF"/>
    <s v="Contratacion"/>
    <s v="Debilidades en la ejecucion presupuestal"/>
    <s v="Catalina Cárdenas Martínez "/>
    <x v="1"/>
    <x v="221"/>
    <s v="3.2.6"/>
    <x v="25"/>
    <n v="2021"/>
    <s v="2021H5"/>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d v="2022-07-01T00:00:00"/>
    <x v="0"/>
    <s v="SI"/>
    <e v="#REF!"/>
    <s v="12-09-2021: Se actualiza tablero de control, se incluyen hallazgos"/>
    <m/>
    <m/>
    <m/>
    <n v="0"/>
    <s v="SIN AVANCE"/>
    <n v="-43"/>
    <s v="VENCIDO"/>
    <s v="SIN DILIGENCIAR"/>
    <s v="SIN DILIGENCIAR"/>
    <s v="SIN DILIGENCIAR"/>
    <n v="0"/>
    <n v="0"/>
    <s v="INCUMPLIDA"/>
    <s v="ABIERTA"/>
    <s v="ABIERTA"/>
    <s v="&quot;Se evidencia acta de julio de 2021 donde se trata el tema de anualidad, memorando 2021IE6401 mediante el cual se envia a los supervisores y apoyos a la supervision el documento de buenas practicas en contratacion _x000a_Se evidencian actas de capacitacion en los cuales se trata el principio de anualidad&quot;"/>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una mesa de trabajo para aclarar el principio de anualidad en los procesos contractuales, se socializo y difundió en la entidad, se realizo capacitación de estudios previ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5"/>
    <s v="Todos los procesos"/>
    <s v="Todas las subdirecciones y oficinas"/>
    <s v="OAP_x000a_OAJ_x000a_STAF_x000a_STDH_x000a_STMEO"/>
    <s v="Oficina Asesora Jurídica / Mantenimiento de Bienes"/>
    <x v="5"/>
    <x v="3"/>
    <s v="OAJ"/>
    <s v="Adquisiciones"/>
    <s v="Gestión contractual"/>
    <s v="Secretaria General"/>
    <s v="SG"/>
    <s v="Gerencia contratacion"/>
    <s v="GCO"/>
    <s v="Contratacion"/>
    <s v="Principio de Planeación"/>
    <s v="Catalina Cárdenas Martínez "/>
    <x v="1"/>
    <x v="222"/>
    <s v="3.1.3.1 "/>
    <x v="37"/>
    <n v="2021"/>
    <s v="2021H6"/>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cumplimiento de acción en fomato A-GCO-MA-2022 V 9 de 17 de dic. de 2021"/>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6"/>
    <s v="Todos los procesos"/>
    <s v="Todas las subdirecciones y oficinas"/>
    <s v="OAP_x000a_OAJ_x000a_STAF_x000a_STDH_x000a_STMEO"/>
    <s v="Seguridad y Salud en el Trabajo -_x000a_Desarrollo Humano -_x000a_Oficina Asesora Jurídica "/>
    <x v="16"/>
    <x v="4"/>
    <s v="STDH"/>
    <s v="Seguridad y salud en el trabajo"/>
    <s v="Gestión del  Desarrollo Humano"/>
    <s v="Secretaria General"/>
    <s v="SG"/>
    <s v="Gerencia de Talento Humano"/>
    <s v="GTH"/>
    <s v="Seguridad y salud en el trabajo"/>
    <s v="Administradora de riesgos profesionales"/>
    <s v="Ingrid Carolina Ardila Muñoz"/>
    <x v="1"/>
    <x v="223"/>
    <s v="3.1.3.2"/>
    <x v="37"/>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d v="2022-07-01T00:00:00"/>
    <x v="0"/>
    <s v="SI"/>
    <e v="#REF!"/>
    <s v="20-12-2021: Se incluye formulacion al tablero de control"/>
    <m/>
    <m/>
    <m/>
    <m/>
    <s v="SIN AVANCE"/>
    <n v="291"/>
    <s v="CON TIEMPO"/>
    <s v="SIN DILIGENCIAR"/>
    <s v="20-12-2021: Se incluye formulacion al tablero de control"/>
    <s v="SIN DILIGENCIAR"/>
    <n v="0"/>
    <n v="0"/>
    <s v="EN EJECUCION"/>
    <s v="NO APLICA"/>
    <s v="ABIERTA"/>
    <s v="&quot;Se verifica los soportes adjuntos la cual se evidencia solicitud al misterio de trabajo mediante oficio 2021EE3101 del 18 de noviembre de 2021._x000a__x000a_Se solicia a la OCI el cierre preliminar del Hallazgo, ya que se evidencia que cumple con la actividad propuesta.&quot;"/>
    <d v="2022-02-28T00:00:00"/>
    <s v="No"/>
    <s v="No aplica"/>
    <n v="1"/>
    <s v="CUMPLIMIENTO TOTAL"/>
    <n v="-44620"/>
    <s v="CON TIEMPO"/>
    <m/>
    <m/>
    <m/>
    <m/>
    <m/>
    <m/>
    <s v="PENDIENTE POR EVALUACION"/>
    <s v="Se verifica los soportes adjuntos la cual se evidencia solicitud al misterio de trabajo mediante oficio 2021EE3101 del 18 de noviembre de 2021._x000a__x000a_Se evidencia que cumple con la actividad propuesta."/>
    <d v="2022-05-31T00:00:00"/>
    <s v="No aplica ya que el cumplimiento es del 100%"/>
    <n v="1"/>
    <s v="CUMPLIMIENTO TOTAL"/>
    <n v="31"/>
    <s v="CON TIEMPO"/>
    <d v="2022-06-10T00:00:00"/>
    <s v="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7"/>
    <s v="Todos los procesos"/>
    <s v="Todas las subdirecciones y oficinas"/>
    <s v="OAP_x000a_OAJ_x000a_STAF_x000a_STDH_x000a_STMEO"/>
    <s v="Área de Seguridad y Salud en el Trabajo "/>
    <x v="16"/>
    <x v="4"/>
    <s v="STDH"/>
    <s v="Seguridad y salud en el trabajo"/>
    <s v="Gestión del  Desarrollo Humano"/>
    <s v="Secretaria General"/>
    <s v="SG"/>
    <s v="Gerencia de Talento Humano"/>
    <s v="GTH"/>
    <s v="Seguridad y salud en el trabajo"/>
    <s v="Administradora de riesgos profesionales"/>
    <s v="Ingrid Carolina Ardila Muñoz"/>
    <x v="1"/>
    <x v="224"/>
    <s v="3.1.3.2"/>
    <x v="37"/>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d v="2022-07-01T00:00:00"/>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la cual se evidencia dos seguimientos, acta primer seguimiento con fecha del 30 de diciembre de 2021 y segundo seguimiento mediante acta del 30 de abril de 2022_x000a__x000a_Se evidencia remision de Entrega de EPP _x000a__x000a_Se  evidencia que cumple con la actividad propuesta"/>
    <d v="2022-05-31T00:00:00"/>
    <s v="No aplica ya que el cumplimiento es del 100%"/>
    <n v="1"/>
    <s v="CUMPLIMIENTO TOTAL"/>
    <n v="31"/>
    <s v="CON TIEMPO"/>
    <d v="2022-06-10T00:00:00"/>
    <s v="Se evidencio la realización de los dos seguimientos, se tienen las actas, la primera del 30 de diciembre de 2021 y la segunda del 30 de abril de 2022. con sus respectivas remisiones, analisis del indicador 2/2: 100%"/>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8"/>
    <s v="Todos los procesos"/>
    <s v="Todas las subdirecciones y oficinas"/>
    <s v="OAP_x000a_OAJ_x000a_STAF_x000a_STDH_x000a_STMEO"/>
    <s v="Oficina Asesora Jurídica / Mantenimiento de Bienes"/>
    <x v="5"/>
    <x v="3"/>
    <s v="OAJ"/>
    <s v="Adquisiciones"/>
    <s v="Gestión contractual"/>
    <s v="Secretaria General"/>
    <s v="SG"/>
    <s v="Gerencia contratacion"/>
    <s v="GCO"/>
    <s v="Contratacion"/>
    <s v="Principio de Planeación"/>
    <s v="Catalina Cárdenas Martínez "/>
    <x v="1"/>
    <x v="225"/>
    <s v="3.1.3.4"/>
    <x v="37"/>
    <n v="2021"/>
    <s v="2021H8"/>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cumplimiento de la acción formato A-GCO-MA-2022 V9  de 17 de diciembre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9"/>
    <s v="Todos los procesos"/>
    <s v="Todas las subdirecciones y oficinas"/>
    <s v="OAP_x000a_OAJ_x000a_STAF_x000a_STDH_x000a_STMEO"/>
    <s v="Gestión Ambiental"/>
    <x v="13"/>
    <x v="1"/>
    <s v="STAF"/>
    <s v="Gestión ambiental"/>
    <s v="Gestión Ambiental"/>
    <s v="Secretaria General"/>
    <s v="SG"/>
    <s v="Gerencia administrativa"/>
    <s v="GA"/>
    <s v="Contratacion"/>
    <s v="Incumplimiento de las recomendaciones técnicas realizadas por el contratista"/>
    <s v="Willington Granados Herrera"/>
    <x v="1"/>
    <x v="226"/>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_x000a_"/>
    <d v="2022-02-28T00:00:00"/>
    <s v="No"/>
    <s v="Evidenciar la realización de las actividades propuestas"/>
    <n v="0"/>
    <s v="SIN AVANCE"/>
    <n v="-44620"/>
    <s v="CON TIEMPO"/>
    <m/>
    <m/>
    <m/>
    <m/>
    <m/>
    <m/>
    <s v="ABIERTO"/>
    <s v="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
    <d v="2022-05-31T00:00:00"/>
    <s v="Crear la Matriz de aspectos e impactos ambientales, Matriz Legal Ambiental y actualizar el Manual de Saneamiento Básico, "/>
    <n v="0"/>
    <s v="SIN AVANCE"/>
    <n v="31"/>
    <s v="CON TIEMPO"/>
    <d v="2022-02-13T00:00:00"/>
    <s v="No se evidencia la elaboración de la Matriz de aspectos e impactos ambientales, Matriz Legal Ambiental y actualización del Manual de Saneamiento Básico."/>
    <s v="Verónica Muñoz"/>
    <n v="0"/>
    <s v="ABIERTO"/>
    <m/>
    <s v="ABIERTO"/>
    <d v="2022-09-19T00:00:00"/>
    <s v="PRIMER SEGUIMIENTO 2022: Esta actividad no presenta avance de ejecución en el primer trimestre de la vigencia 2022, se espera presentar avance para el segundo trimestre.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29 de junio, 29 de julio, 30 de Agosto  del 2022 se remitió la solicitud de creación de la Matriz de aspectos e impactos ambientales, matriz legal y la modificación del manual de saneamiento básico. Los anteriores documentos fueron aprobados y socializados por la Oficina Asesora de Planeación los días 30 de Junio, 5 de Agosto y 7 de septiembre del 2022._x000a_Resultado indicador: ((3/3)*100%)=100%_x000a_Análisis indicador: Se crearon y/o actualizaron tres documentos (Matriz de aspectos e impactos ambientales, Matriz Legal Ambiental y Manual de Saneamiento Básico) de un total de tres documentos que se tenían programados para crear y/o actualizar, se reporta un 100% de cumplimiento del indicador_x000a_Estado: La actividad se encuentra finalizada"/>
    <s v="SEGUNDO SEGUIMIENTO 2022:_x000a_1. A-GAM-MA-001 MANUAL DE SANEAMIENTO BASICO ACTUALIZADO_x000a_2. A-GAM-FT-025 MATRIZ DE IDENTIFICAIÓN, EVALUACION Y CONTROL DE ASPECTOS E IMPACTOS AMBIENTALES ADOPTADO_x000a_3. A-GAM-FT-026 MATRIZ LEGAL AMBIENTAL ADOPTADO_x000a_4. Adopción Documentos Manual de Saneamiento Básico_x000a_5. Adopción Documentos Matriz Identificación evaluación y control_x000a_6. Adopción Documentos Matriz Legal Ambiental"/>
    <s v="De acuerdo con el reporte y los soportes adjuntados, la actividad se encuentra firnalizada"/>
    <n v="1"/>
    <s v="CUMPLIMIENTO TOTAL"/>
    <e v="#REF!"/>
    <e v="#REF!"/>
    <x v="0"/>
    <s v="Evaluada y cerrada por la CB en la Aud Regular 90"/>
    <s v="Carlos Andrés Guerra Jiménez"/>
    <n v="1"/>
    <x v="0"/>
    <s v="CUMPLIDA EFECTIVA"/>
  </r>
  <r>
    <n v="230"/>
    <s v="Todos los procesos"/>
    <s v="Todas las subdirecciones y oficinas"/>
    <s v="OAP_x000a_OAJ_x000a_STAF_x000a_STDH_x000a_STMEO"/>
    <s v="Gestión Ambiental"/>
    <x v="13"/>
    <x v="1"/>
    <s v="STAF"/>
    <s v="Gestión ambiental"/>
    <s v="Gestión Ambiental"/>
    <s v="Secretaria General"/>
    <s v="SG"/>
    <s v="Gerencia administrativa"/>
    <s v="GA"/>
    <s v="Contratacion"/>
    <s v="Incumplimiento de las recomendaciones técnicas realizadas por el contratista"/>
    <s v="Willington Granados Herrera"/>
    <x v="1"/>
    <x v="227"/>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_x000a__x000a_La actividad continua en ejecución"/>
    <d v="2022-02-28T00:00:00"/>
    <s v="No"/>
    <s v="Evidenciar la realización de las actividades propuestas"/>
    <n v="0"/>
    <s v="SIN AVANCE"/>
    <n v="-44620"/>
    <s v="CON TIEMPO"/>
    <m/>
    <m/>
    <m/>
    <m/>
    <m/>
    <m/>
    <s v="ABIERTO"/>
    <s v="La actividad no ha iniciado"/>
    <d v="2022-05-31T00:00:00"/>
    <s v="Realizar el diagnóstico, una vez se haya creado la matriz de aspectos e impactos ambientales y matriz legal ambiental en las Unidades de Protección Integral de tipo rural. "/>
    <n v="0"/>
    <s v="SIN AVANCE"/>
    <n v="123"/>
    <s v="CON TIEMPO"/>
    <d v="2022-02-13T00:00:00"/>
    <s v="No se evidencia la ejecucion del diagnóstico de acuerdo a la matriz de aspectos e impactos ambientales y matriz legal ambiental en las Unidades de Protección Integral de tipo rural. "/>
    <s v="Verónica Muñoz"/>
    <n v="0"/>
    <s v="ABIERTO"/>
    <m/>
    <s v="ABIERTO"/>
    <d v="2022-09-19T00:00:00"/>
    <s v="PRIMER SEGUIMIENTO 2022: La actividad inicia en el mes de julio de 2022, por lo tanto, no se presenta seguimiento. _x000a__x000a_SEGUNDO SEGUIMIENTO 2022:  _x000a_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_x000a__x000a_Resultado indicador: El resultado y análisis del indicador se reportará una vez se concluya la ejecución de la acción._x000a__x000a_Estado: la actividad continúa en ejecución_x000a__x000a__x000a_"/>
    <s v="SEGUNDO SEGUIMIENTO 2022: _x000a_1. Acta de Reunión - Seguimiento Gestión Ambiental VIII - 2022"/>
    <s v="Realizar 4 diagnósticos_x000a_ de acuerdo a la matriz de aspectos e impactos ambientales y matriz legal ambiental en las Unidades de Protección Integral de tipo rural. "/>
    <n v="0"/>
    <s v="SIN AVANCE"/>
    <e v="#REF!"/>
    <e v="#REF!"/>
    <x v="4"/>
    <s v="Las evidencias presentadas no satisfacen el cumplimiento de la acción propuesta"/>
    <s v="FRANKLIN AUGUSTO SERRANO ROJAS"/>
    <n v="0"/>
    <x v="1"/>
    <s v="ABIERTA"/>
  </r>
  <r>
    <n v="231"/>
    <s v="Todos los procesos"/>
    <s v="Todas las subdirecciones y oficinas"/>
    <s v="OAP_x000a_OAJ_x000a_STAF_x000a_STDH_x000a_STMEO"/>
    <s v="Gestión Ambiental"/>
    <x v="13"/>
    <x v="1"/>
    <s v="STAF"/>
    <s v="Gestión ambiental"/>
    <s v="Gestión Ambiental"/>
    <s v="Secretaria General"/>
    <s v="SG"/>
    <s v="Gerencia administrativa"/>
    <s v="GA"/>
    <s v="Contratacion"/>
    <s v="Incumplimiento de las recomendaciones técnicas realizadas por el contratista"/>
    <s v="Willington Granados Herrera"/>
    <x v="1"/>
    <x v="228"/>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inspección técnica de los pozos sépticos de las Unidades de Protección Integral rurales. _x000a_La actividad continua en ejecución"/>
    <d v="2022-02-28T00:00:00"/>
    <s v="No"/>
    <s v="Evidenciar la realización de las actividades propuestas"/>
    <n v="0"/>
    <s v="SIN AVANCE"/>
    <n v="-44620"/>
    <s v="CON TIEMPO"/>
    <m/>
    <m/>
    <m/>
    <m/>
    <m/>
    <m/>
    <s v="ABIERTO"/>
    <s v="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
    <d v="2022-05-31T00:00:00"/>
    <s v="Realizar la inspección técnica de los pozos sépticos de las Unidades de Protección Integral rurales. "/>
    <n v="0"/>
    <s v="SIN AVANCE"/>
    <n v="123"/>
    <s v="CON TIEMPO"/>
    <d v="2022-02-13T00:00:00"/>
    <s v="No se evidencia  la inspección técnica de los pozos sépticos de las Unidades de Protección Integral rurales. "/>
    <s v="Verónica Muñoz"/>
    <n v="0"/>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3 de agosto se publicó el proceso de contratación para el mantenimiento de los pozos sépticos de las UPIS Arcadia, San Francisco, El Edén y Carmen de Apicalá, el cual  se espera esté adjudicado el 15 de septiembre del 2022._x000a__x000a_Resultado indicador: El resultado y análisis del indicador se reportará una vez se concluya la ejecución de la acción._x000a__x000a_Estado: la actividad continúa en ejecución"/>
    <s v="SEGUNDO SEGUIMIENTO 2022:_x000a_1. Captura de Pantalla - SECOP II - Proceso de Contratación Mantenimiento de los pozos sépticos en las sedes del Instituto por fuera de Bogotá "/>
    <s v="Terminar 4 inspecciónes técnica de los pozos sépticos de las Unidades de Protección Integral rurales."/>
    <n v="0"/>
    <s v="SIN AVANCE"/>
    <e v="#REF!"/>
    <e v="#REF!"/>
    <x v="4"/>
    <s v="Las evidencias presentadas no satisfacen el cumplimiento de la acción propuesta"/>
    <s v="FRANKLIN AUGUSTO SERRANO ROJAS"/>
    <n v="0"/>
    <x v="1"/>
    <s v="ABIERTA"/>
  </r>
  <r>
    <n v="232"/>
    <s v="Todos los procesos"/>
    <s v="Todas las subdirecciones y oficinas"/>
    <s v="OAP_x000a_OAJ_x000a_STAF_x000a_STDH_x000a_STMEO"/>
    <s v="STAF- Convenios/_x000a_Contabilidad/  Gestión Logística/ G Doctal/ _x000a_OAJ"/>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229"/>
    <s v="3.1.3.7"/>
    <x v="37"/>
    <n v="2021"/>
    <s v="2021H10"/>
    <s v="Hallazgo administrativo por incumplimiento del supervisor del Contrato de Suministro 2039/2020 de las funciones a su cargo."/>
    <s v="Falta de seguimiento y validación de obligaciones establecidas en los procesos de contratación. "/>
    <s v="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quo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_x000a__x000a_&quot;"/>
    <d v="2022-02-28T00:00:00"/>
    <s v="No"/>
    <s v="&quot;Actividad No. 1: Realizar dos capacitaciones adicionales para completr las 4 programadas_x000a__x000a_&quot;"/>
    <n v="0.5"/>
    <s v="AVANCE PARCIAL"/>
    <n v="-44620"/>
    <s v="CON TIEMPO"/>
    <m/>
    <m/>
    <m/>
    <m/>
    <m/>
    <m/>
    <s v="ABIERTO"/>
    <s v="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
    <d v="2022-05-31T00:00:00"/>
    <s v="falta 1 capacitación de las 4 programadas."/>
    <n v="0.75"/>
    <s v="AVANCE SIGNIFICATIVO"/>
    <n v="31"/>
    <s v="CON TIEMPO"/>
    <d v="2022-06-10T00:00:00"/>
    <s v="De acuerdo a los soportes se evidencia 3 capacitaciones realizadas y 4 solicitudes de capacitaciones."/>
    <s v="Sulma Esperanza Avendaño Muñoz"/>
    <n v="0.75"/>
    <s v="ABIERTO"/>
    <m/>
    <s v="ABIERTO"/>
    <d v="2022-09-15T00:00:00"/>
    <s v="PRIMER SEGUIMIENTO 2021: _x000a_Mediante memorandos radicados a las áreas de Contabilidad, Almacén e Inventarios, Administración Documental y Oficina Asesora Jurídica se solicita capacitación para los supervisores y apoyo a la supervisión con el fin de fortalecer las actividades respecto de los procesos de contratación. En los meses de noviembre y diciembre la Oficina Asesora Jurídica y el área de Almacén e Inventarios realizaron 2 capacitaciones a los supervisores y apoyos a la supervisión del equipo de convenios. _x000a_Estado: La actividad continúa en ejecución._x000a__x000a_Resultado indicador: ((2/4) *100= 50%)_x000a__x000a_Análisis indicador: Se realizaron 2 capacitaciones de 4 solicitadas, con una ejecución del 50 % de avance en lo establecido en el indicador._x000a__x000a_PRIMER SEGUIMIENTO 2022:_x000a_Mediante memorandos radicados a las áreas de Contabilidad, Almacén e Inventarios, Gestión Documental y Oficina Asesora Jurídica se solicitaron capacitaciones para los supervisores y apoyos a la supervisión, con el fin de fortalecer las actividades respecto de los procesos de contratación. En el mes de febrero 2022, se realizó capacitación capacitación por parte del área de Gestión Documental._x000a_Se reporta hasta este seguimiento 3 capacitaciones realizadas. _x000a__x000a_Resultado indicador: ((3/4) *100= 75%)_x000a_Análisis indicador: Se realizaron 3 capacitaciones de 4 solicitadas, con una ejecución del 75 % _x000a_Estado: La actividad continúa en ejecución._x000a__x000a_SEGUNDO SEGUIMIENTO 2022: Se realiza capacitación del área de Contabilidad el día 25/05/2022, de acuerdo con memorando de solicitud de capacitaciones y se desarrolló mediante la plataforma Teams tratando temas de FACTURACIÓN Y CERTIFICACIÓN DE SUPERVISIÓN E INTERVENTORÍA PARA PAGOS. Asistieron a la capacitación los coordinadores y apoyos de los diferentes convenios del proyecto de inversión 7726. _x000a__x000a_Resultado indicador: ((4/4) *100= 100%)_x000a__x000a_Análisis indicador: Se da cumplimiento del 100% de la acción dado que se realizan 4 capacitaciones de las áreas de Contabilidad, Almacén e Inventarios, Gestión Documental y Oficina Asesora Jurídica._x000a_Estado: La actividad se encuentra finalizada"/>
    <s v="PRIMER SEGUIMIENTO 2021: _x000a_Actividad 1: _x000a_*Memorandos solicitudes capacitaciones_x000a_*Listado de asistencia capacitaciones realizadas_x000a__x000a__x000a__x000a__x000a__x000a__x000a__x000a__x000a__x000a__x000a__x000a__x000a_PRIMER SEGUIMIENTO 2022:_x000a_1. Listado de asistencia capacitación Gestión Documental_x000a__x000a__x000a_SEGUNDO SEGUIMIENTO 2022: _x000a_1. Acta Capacitación_x000a_2. Listado  de asistencia                                "/>
    <s v="Ninguna"/>
    <n v="1"/>
    <s v="CUMPLIMIENTO TOTAL"/>
    <e v="#REF!"/>
    <e v="#REF!"/>
    <x v="0"/>
    <s v="Evaluada y cerrada por la CB en la Aud Regular 90"/>
    <s v="Carlos Andrés Guerra Jiménez"/>
    <n v="1"/>
    <x v="0"/>
    <s v="CUMPLIDA EFECTIVA"/>
  </r>
  <r>
    <n v="233"/>
    <s v="Todos los procesos"/>
    <s v="Todas las subdirecciones y oficinas"/>
    <s v="OAP_x000a_OAJ_x000a_STAF_x000a_STDH_x000a_STMEO"/>
    <s v="STAF - Convenios"/>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230"/>
    <s v="3.1.3.7"/>
    <x v="37"/>
    <n v="2021"/>
    <s v="2021H10"/>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d v="2022-07-01T00:00:00"/>
    <x v="0"/>
    <s v="SI"/>
    <e v="#REF!"/>
    <s v="20-12-2021: Se incluye formulacion al tablero de control"/>
    <m/>
    <m/>
    <m/>
    <m/>
    <s v="SIN AVANCE"/>
    <n v="383"/>
    <s v="CON TIEMPO"/>
    <s v="SIN DILIGENCIAR"/>
    <s v="20-12-2021: Se incluye formulacion al tablero de control"/>
    <s v="SIN DILIGENCIAR"/>
    <n v="0"/>
    <n v="0"/>
    <s v="EN EJECUCION"/>
    <s v="NO APLICA"/>
    <s v="ABIERTA"/>
    <s v="&quot;_x000a_Actividad No. 2 se evidencia la realización de una (1) reunion en la que se realiza el seguimeinto al estado &quot;"/>
    <d v="2022-02-28T00:00:00"/>
    <s v="No"/>
    <s v="&quot;_x000a_Actividad No. 2: Realizar dos reuniones de seguimiento mas para completar las programadas&quot;"/>
    <n v="0.33"/>
    <s v="AVANCE PARCIAL"/>
    <n v="-44620"/>
    <s v="CON TIEMPO"/>
    <m/>
    <m/>
    <m/>
    <m/>
    <m/>
    <m/>
    <s v="ABIERTO"/>
    <s v="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
    <d v="2022-05-31T00:00:00"/>
    <n v="0"/>
    <n v="1"/>
    <s v="CUMPLIMIENTO TOTAL"/>
    <n v="123"/>
    <s v="CON TIEMPO"/>
    <d v="2022-06-10T00:00:00"/>
    <s v="Se evidencian 7 actas de seguimientos, superando las actas programadas de acuerdo al indicador."/>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s v="ABIERTA"/>
  </r>
  <r>
    <n v="234"/>
    <s v="Todos los procesos"/>
    <s v="Todas las subdirecciones y oficinas"/>
    <s v="OAP_x000a_OAJ_x000a_STAF_x000a_STDH_x000a_STMEO"/>
    <s v="Oficina Asesora Jurídica"/>
    <x v="5"/>
    <x v="3"/>
    <s v="OAJ"/>
    <s v="Adquisiciones"/>
    <s v="Gestión contractual"/>
    <s v="Secretaria General"/>
    <s v="SG"/>
    <s v="Gerencia contratacion"/>
    <s v="GCO"/>
    <s v="Contratacion"/>
    <s v="Supervisión e interventoría"/>
    <s v="Catalina Cárdenas Martínez "/>
    <x v="1"/>
    <x v="231"/>
    <s v="3.1.3.7"/>
    <x v="37"/>
    <n v="2021"/>
    <s v="2021H10"/>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d v="2022-07-01T00:00:00"/>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dentro del Manual de Buenas practicas en contratación - A-GCO-MA-003, en el numeral 5.2.6 Lineamientos para el correcto ejercicio de la supervisión e interventoria se dran los lineamientos para el seguimiento de la obligaciones especificas"/>
    <d v="2022-05-31T00:00:00"/>
    <s v="N/A"/>
    <n v="1"/>
    <s v="CUMPLIMIENTO TOTAL"/>
    <n v="123"/>
    <s v="CON TIEMPO"/>
    <d v="2022-06-13T00:00:00"/>
    <s v="Se observa cumplimiento en las evidencias formato A-GCO-MA-003 V 2 DE 25 DE ABRIL DE 2022"/>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s v="ABIERTA"/>
  </r>
  <r>
    <n v="235"/>
    <s v="Todos los procesos"/>
    <s v="Todas las subdirecciones y oficinas"/>
    <s v="OAP_x000a_OAJ_x000a_STAF_x000a_STDH_x000a_STMEO"/>
    <s v="Gestión Financiera-Oficina Asesora Jurídica"/>
    <x v="8"/>
    <x v="1"/>
    <s v="STAF"/>
    <s v="Gestión Financiera"/>
    <s v="Gestion financiera"/>
    <s v="Secretaria General"/>
    <s v="SG"/>
    <s v="Gerencia Financiera"/>
    <s v="GF"/>
    <s v="Contratacion"/>
    <s v="Pagos"/>
    <s v="Catalina Cárdenas Martínez "/>
    <x v="1"/>
    <x v="232"/>
    <s v="3.1.3.8 "/>
    <x v="37"/>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memorando de Lineamientos para el registro del periodo certificado para pago. "/>
    <d v="2022-02-28T00:00:00"/>
    <s v="No"/>
    <s v="N/A"/>
    <n v="1"/>
    <s v="CUMPLIMIENTO TOTAL"/>
    <n v="-44620"/>
    <s v="CON TIEMPO"/>
    <m/>
    <m/>
    <m/>
    <m/>
    <m/>
    <m/>
    <s v="PENDIENTE POR EVALUACION"/>
    <s v="ESTA ACTIVIDAD SE ENCUENTRA PENDIENTE POR EVALUACIÓN POR PARTE DE LA OFICINA DE CONTROL INTERNO"/>
    <d v="2022-05-31T00:00:00"/>
    <s v="N/A"/>
    <n v="1"/>
    <s v="CUMPLIMIENTO TOTAL"/>
    <n v="-30"/>
    <s v="VENCIDO"/>
    <d v="2022-06-11T00:00:00"/>
    <s v="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6"/>
    <s v="Todos los procesos"/>
    <s v="Todas las subdirecciones y oficinas"/>
    <s v="OAP_x000a_OAJ_x000a_STAF_x000a_STDH_x000a_STMEO"/>
    <s v="Gestión Financiera-Oficina Asesora Jurídica"/>
    <x v="8"/>
    <x v="5"/>
    <s v="STAF"/>
    <s v="Contabilidad"/>
    <s v="Gestion financiera"/>
    <s v="Secretaria General"/>
    <s v="SG"/>
    <s v="Gerencia Financiera"/>
    <s v="GF"/>
    <s v="Contratacion"/>
    <s v="Pagos"/>
    <s v="Catalina Cárdenas Martínez "/>
    <x v="1"/>
    <x v="233"/>
    <s v="3.1.3.8 "/>
    <x v="37"/>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d v="2022-07-01T00:00:00"/>
    <x v="0"/>
    <s v="SI"/>
    <e v="#REF!"/>
    <s v="20-12-2021: Se incluye formulacion al tablero de control"/>
    <m/>
    <m/>
    <m/>
    <m/>
    <s v="SIN AVANCE"/>
    <n v="26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la citación a la socialización de los linemientos, listado de asistencia a la sociliazación y presentación en PP sobre lineamientos de facturación"/>
    <d v="2022-05-31T00:00:00"/>
    <s v="N/A"/>
    <n v="1"/>
    <s v="CUMPLIMIENTO TOTAL"/>
    <n v="0"/>
    <s v="VENCIDO"/>
    <d v="2022-06-11T00:00:00"/>
    <s v="Las evidencias aportadas subsanan el hallazgo y mitigan la probabilidad de una nueva materialización del ries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7"/>
    <s v="Todos los procesos"/>
    <s v="Todas las subdirecciones y oficinas"/>
    <s v="OAP_x000a_OAJ_x000a_STAF_x000a_STDH_x000a_STMEO"/>
    <s v="Área de Comunicaciones"/>
    <x v="7"/>
    <x v="2"/>
    <s v="OAP"/>
    <s v="Comunicaciones"/>
    <s v="Comunicación estrategica"/>
    <s v="Oficina asesora de comunicaciones"/>
    <s v="OAC"/>
    <s v="No aplica"/>
    <s v="No aplica"/>
    <s v="Comunicación"/>
    <s v="Solicitud  a la Imprenta Distrital de los bienes y servicios contratados"/>
    <s v="Catalina Cárdenas Martínez"/>
    <x v="1"/>
    <x v="234"/>
    <s v="3.1.3.9"/>
    <x v="37"/>
    <n v="2021"/>
    <s v="2021H12"/>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el procedimiento Realización de piezas comunicativas E-COM-PR-001 con fecha de vigencia del 17-11-2021_x000a_Tambien se adjunta el documento Word del Manual operativo comunicaciones E-COM-MA-001"/>
    <d v="2022-02-23T00:00:00"/>
    <s v="No"/>
    <s v="Aprobar y oficializar el Manual Operativo de Comunicaciones E-COM-MA-001"/>
    <n v="0.5"/>
    <s v="AVANCE PARCIAL"/>
    <n v="-44620"/>
    <s v="CON TIEMPO"/>
    <m/>
    <m/>
    <m/>
    <m/>
    <m/>
    <m/>
    <s v="ABIERTO"/>
    <s v="* 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_x000a_* Se deja el % de avance del seguimiento pasado con fecha del 23/02/2022"/>
    <d v="2022-05-31T00:00:00"/>
    <s v="Aprobar y Oficializar el Manual Operativo de Comunicaciones - E-COM-MA-001"/>
    <n v="0.5"/>
    <s v="AVANCE PARCIAL"/>
    <n v="-30"/>
    <s v="VENCIDO"/>
    <d v="2022-06-10T00:00:00"/>
    <s v="verificadas las evidencias se observa el documento código E-COM-PR-001 versión 05 de 17 de noviembre de 2021 en cual se indica el deber de comunicar a la imprenta previo a contratar la realización de piezas publicitarias. "/>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8"/>
    <s v="Todos los procesos"/>
    <s v="Todas las subdirecciones y oficinas"/>
    <s v="OAP_x000a_OAJ_x000a_STAF_x000a_STDH_x000a_STMEO"/>
    <s v="Oficina Asesora Jurídica"/>
    <x v="5"/>
    <x v="3"/>
    <s v="OAJ"/>
    <s v="Adquisiciones"/>
    <s v="Gestión contractual"/>
    <s v="Secretaria General"/>
    <s v="SG"/>
    <s v="Gerencia contratacion"/>
    <s v="GCO"/>
    <s v="Inventarios"/>
    <s v="Diferencias en los elementos adquiridos vs los entregados/instalados"/>
    <s v="Catalina Cárdenas Martínez "/>
    <x v="1"/>
    <x v="235"/>
    <s v="3.1.3.10"/>
    <x v="37"/>
    <n v="2021"/>
    <s v="2021H13"/>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mforme de supervisión contratos de bienes y servicios - A-GCO-FT-052, Versión 2, con vigencia del 16 de marzo del 2022, en donde se puede observar el espacio para la firma del contratista, supervisor y apoyo a la supervisión."/>
    <d v="2022-05-31T00:00:00"/>
    <s v="N/A"/>
    <n v="1"/>
    <s v="CUMPLIMIENTO TOTAL"/>
    <n v="-61"/>
    <s v="VENCIDO"/>
    <d v="2022-06-13T00:00:00"/>
    <m/>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9"/>
    <s v="Todos los procesos"/>
    <s v="Todas las subdirecciones y oficinas"/>
    <s v="OAP_x000a_OAJ_x000a_STAF_x000a_STDH_x000a_STMEO"/>
    <s v="Area de comunicaciones"/>
    <x v="7"/>
    <x v="2"/>
    <s v="OAP"/>
    <s v="Comunicaciones"/>
    <s v="Comunicación estrategica"/>
    <s v="Oficina asesora de comunicaciones"/>
    <s v="OAC"/>
    <s v="No aplica"/>
    <s v="No aplica"/>
    <s v="Inventarios"/>
    <s v="Diferencias en los elementos adquiridos vs los entregados/instalados"/>
    <s v="Catalina Cárdenas Martínez"/>
    <x v="1"/>
    <x v="236"/>
    <s v="3.1.3.10"/>
    <x v="37"/>
    <n v="2021"/>
    <s v="2021H14"/>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
    <d v="2022-02-23T00:00:00"/>
    <s v="No"/>
    <s v="N/A"/>
    <n v="1"/>
    <s v="CUMPLIMIENTO TOTAL"/>
    <n v="-44620"/>
    <s v="CON TIEMPO"/>
    <m/>
    <m/>
    <m/>
    <m/>
    <m/>
    <m/>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n v="-61"/>
    <s v="VENCIDO"/>
    <d v="2022-06-10T00:00:00"/>
    <s v="No se identifica con la evidencia allegada elementos que permitan determinar cumplimiento respecto al hallazgo(elementos adquiridos vs. entregados contrato 1014-2020). la evidencia se refiere a un procedimiento de realización de piezas de comunicación. "/>
    <s v="Navis Alberto Florez Leon"/>
    <n v="0"/>
    <s v="VENCIDO"/>
    <m/>
    <s v="ABIERTO"/>
    <d v="2022-09-15T00:00:00"/>
    <s v="Desde el área de comunicaciones se elaboró y oficializó  el procedimiento:  Elaboración y eliminación de elementos de identidad visual E-COM-IN-003 versión 2, documento del 17 de noviembre del 2021 que establece la ruta para la elaboración y eliminación de elementos de identidad visual adquiridos por el IDIPRON. _x000a__x000a_El mencionado documento apoya el proceso de comunicaciones y se establece como punto de control para la entrega de elementos adquiridos por el área de comunicaciones permitiendo tener un registro y soporte de mismo. De esta manera se logra mitigar en futuras contrataciones el hallazgo identificado. _x000a__x000a_Es preciso señalar que, la acción es preventiva y no correctiva al hallazgo toda vez que el contrato auditado ya fue ejecutado y liquidado y el material adquirido bajo este contrato fue entregado por la anterior administración. _x000a__x000a_Actualmente el área de comunicaciones no ha suscrito ningun  contrato de suministro de elementos de identidad visual o producción de material de merchandising por lo que no se puede reportar o entregar evidencias de la aplicación del control mencionado y establecido. _x000a__x000a_Desde el área de comunicaciones se adelantó en octubre de 2022 el ajuste al procedimiento Elaboración y eliminación de elementos de identidad visual E-COM-IN-003 donde se establecen los puntos de control y responsables del área respecto a la elaboración, control y eliminación de los elementos visuales institucionales. El documento se encuentra en revisión y aprobación de la OAP para su posterior oficialización.  _x000a__x000a_Teniendo en cuenta que la acción definida en la actividad del presente plan de mejoramiento consiste en generar un punto de control para la entrega de elementos del área de comunicaciones es preciso indicar que así se cumple al 100% con lo establecido al contar con el documento ya mencionado. "/>
    <s v="Procedimiento: Elaboración y eliminación de elementos de identidad visual._x000a__x000a_https://idipronbgta-my.sharepoint.com/:b:/g/personal/comunicaciones_idipron_gov_co/EZteY11_RixJg45AQ41IpTUBdPnJ9HW-kdGJCM_rq_nmNA?e=6zuJbf_x000a__x000a_Se adjunta el Plan Anual de Adquisiciones PAA 2021 y 2022 donde se observa que el área de comunicaciones no ha suscrito ningun contrato de suministro de elementos visuales. Así mismo el acta de liquidación del contrato 1014/2020._x000a__x000a_Se adjunta proyección de procedimiento ajustado versión 3. "/>
    <s v="Definir el punto de control en el procedimiento para la entrega de elementos adquiridos por el área de comunicaciones permitiendo tener un registro y soporte del mismo."/>
    <n v="0"/>
    <s v="SIN AVANCE"/>
    <e v="#REF!"/>
    <e v="#REF!"/>
    <x v="0"/>
    <s v="Evaluada y cerrada por la CB en la Aud Regular 90"/>
    <s v="Carlos Andrés Guerra Jiménez"/>
    <n v="1"/>
    <x v="0"/>
    <s v="CUMPLIDA EFECTIVA"/>
  </r>
  <r>
    <n v="240"/>
    <s v="Todos los procesos"/>
    <s v="Todas las subdirecciones y oficinas"/>
    <s v="OAP_x000a_OAJ_x000a_STAF_x000a_STDH_x000a_STMEO"/>
    <s v="Gestion Doctal/Mante de Bienes / Servicios Admtivos / Gestion Ambiental / OAJ /  Gestión Financiera"/>
    <x v="11"/>
    <x v="1"/>
    <s v="STAF"/>
    <s v="Administración documental"/>
    <s v="Gestion documental"/>
    <s v="Secretaria General"/>
    <s v="SG"/>
    <s v="Gerencia administrativa"/>
    <s v="GA"/>
    <s v="Contratacion"/>
    <s v="Documentación contrato"/>
    <s v="Adriana Botero Pinilla "/>
    <x v="1"/>
    <x v="237"/>
    <s v="3.1.3.11"/>
    <x v="37"/>
    <n v="2021"/>
    <s v="2021H15"/>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evidencia de una revisión aleatoria de los expedientes contractuales correspondientes a bienes y servicios, de las áreas de Mantenimiento de Bienes, Servicios Administrativos y Gestión Ambiental."/>
    <d v="2022-05-31T00:00:00"/>
    <s v="Es necesario realizar las 3 revisiones programadas a todos los procesos implicados. Así mismo se requiere evidenciar que las revisiones realizadas correspondan al 20% de los eexpedientes, tal como lo plantea la acción."/>
    <n v="0.33"/>
    <s v="AVANCE PARCIAL"/>
    <n v="123"/>
    <s v="CON TIEMPO"/>
    <d v="2022-06-13T00:00:00"/>
    <s v="Se evidencia una revision aleatoria de los expedientes contratuales para una primera revision programada de tres solicitadas. Falta evidenciar que la muestra revisada corresponda al 20% de los expedientes."/>
    <s v="Verónica Muñoz"/>
    <n v="0.33"/>
    <s v="ABIERTO"/>
    <m/>
    <s v="ABIERTO"/>
    <d v="2022-09-15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Número total de contratos de bienes y servicios revisados / Número total de contratos de bienes y servicios)_x000a_Servicios administrativos: (5/9)_x000a_Gestión Ambiental: (8/8)_x000a_Mantenimiento de bienes: (5/6)_x000a__x000a_Resultado del indicador: ((2/3) * 100% )= 66,66% _x000a_Análisis indicador: Se han realizado dos revisiones a expedientes contractuales de 3 programadas, el 24 de febrero y 2 de julio de la presente vigencia con un avance del 66,66%_x000a_Estado: La actividad se encuentra en ejecución"/>
    <s v="PRIMER SEGUIMIENTO 2022: _x000a_1. Correo electrónico conclusiones de los expedientes revisados _x000a_2. Acta mesa de trabajo_x000a__x000a_SEGUNDO SEGUIMIENTO 2022:_x000a_1. Acta mesa de trabajo revisión expedientes"/>
    <s v="Realizar la revisión del total de los expedientes conforme a lo programado."/>
    <n v="0.54"/>
    <s v="AVANCE PARCIAL"/>
    <e v="#REF!"/>
    <e v="#REF!"/>
    <x v="2"/>
    <s v="Se observa dentro de la información que aportó el proceso en el primer y segundo seguimiento los siguientes documentos:_x000a__x000a_1. Correo electrónico conclusiones de los expedientes revisados_x000a_2. Acta mesa de trabajo_x000a_3. Acta mesa de trabajo revisión expedientes_x000a__x000a_Analizada la información citada, se observa que  aún no se ha realizado la revisión total de los expedientes (carpetas contractuales) de acuerdo a la programación establecida por el proceso."/>
    <s v="SERGIO CASTRO"/>
    <n v="0.54"/>
    <x v="1"/>
    <s v="ABIERTA"/>
  </r>
  <r>
    <n v="241"/>
    <s v="Todos los procesos"/>
    <s v="Todas las subdirecciones y oficinas"/>
    <s v="OAP_x000a_OAJ_x000a_STAF_x000a_STDH_x000a_STMEO"/>
    <s v="Servicios Administrativos"/>
    <x v="3"/>
    <x v="1"/>
    <s v="STAF"/>
    <s v="Servicios administrativos"/>
    <s v="Gestion de servicios administrativos"/>
    <s v="Secretaria General"/>
    <s v="SG"/>
    <s v="Gerencia administrativa"/>
    <s v="GA"/>
    <s v="Contratacion"/>
    <s v="Principio de Planeación"/>
    <s v="Ingrid Carolina Ardila Muñoz"/>
    <x v="1"/>
    <x v="238"/>
    <s v="3.1.3.12"/>
    <x v="37"/>
    <n v="2021"/>
    <s v="2021H16"/>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quo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_x000a__x000a_La actividad aun se encuentra en ejecución&quot;"/>
    <d v="2022-02-28T00:00:00"/>
    <s v="No"/>
    <s v="Realizar la capacitación"/>
    <n v="0.1"/>
    <s v="AVANCE MINIMO"/>
    <n v="-44620"/>
    <s v="CON TIEMPO"/>
    <m/>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n v="-61"/>
    <s v="VENCIDO"/>
    <d v="2022-06-13T00:00:00"/>
    <s v="Se observa que se realizó la capacitación dirigida a servicios administrativos con ocasión al hallazgo 3.1.3.12, la capacitación fue realizada por la oficina jurídica, se aporta acta y materia de la capacitación."/>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2"/>
    <s v="Todos los procesos"/>
    <s v="Todas las subdirecciones y oficinas"/>
    <s v="OAP_x000a_OAJ_x000a_STAF_x000a_STDH_x000a_STMEO"/>
    <s v="Oficina Asesora Jurídica / Mantenimiento de Bienes"/>
    <x v="5"/>
    <x v="3"/>
    <s v="OAJ"/>
    <s v="Adquisiciones"/>
    <s v="Gestión contractual"/>
    <s v="Secretaria General"/>
    <s v="SG"/>
    <s v="Gerencia contratacion"/>
    <s v="GCO"/>
    <s v="Contratacion"/>
    <s v="Incumplimiento  de cronograma"/>
    <s v="Catalina Cárdenas Martínez "/>
    <x v="1"/>
    <x v="239"/>
    <s v="3.1.3.13"/>
    <x v="37"/>
    <n v="2021"/>
    <s v="2021H17"/>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en evidencias cumplimiento formato A-GCO-MA-2021 V 9 17 de dic 2021"/>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3"/>
    <s v="Todos los procesos"/>
    <s v="Todas las subdirecciones y oficinas"/>
    <s v="OAP_x000a_OAJ_x000a_STAF_x000a_STDH_x000a_STMEO"/>
    <s v="Oficina Asesora Juridica"/>
    <x v="5"/>
    <x v="3"/>
    <s v="OAJ"/>
    <s v="Adquisiciones"/>
    <s v="Gestión contractual"/>
    <s v="Secretaria General"/>
    <s v="SG"/>
    <s v="Gerencia contratacion"/>
    <s v="GCO"/>
    <s v="Gestion financiera"/>
    <s v="Comprobantes contables"/>
    <s v="Catalina Cárdenas Martínez "/>
    <x v="1"/>
    <x v="240"/>
    <s v="3.1.3.14"/>
    <x v="37"/>
    <n v="2021"/>
    <s v="2021H18"/>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
    <d v="2022-05-31T00:00:00"/>
    <s v="N/A"/>
    <n v="1"/>
    <s v="CUMPLIMIENTO TOTAL"/>
    <n v="-30"/>
    <s v="VENCIDO"/>
    <d v="2022-06-13T00:00:00"/>
    <s v="se observa em evidencias cumplimiento de acción formato A-GCO-FT-023 V.3 abril 19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4"/>
    <s v="Todos los procesos"/>
    <s v="Todas las subdirecciones y oficinas"/>
    <s v="OAP_x000a_OAJ_x000a_STAF_x000a_STDH_x000a_STMEO"/>
    <s v="Servicios Administrativos - Transportes"/>
    <x v="3"/>
    <x v="1"/>
    <s v="STAF"/>
    <s v="Transporte"/>
    <s v="Gestion de servicios administrativos"/>
    <s v="Secretaria General"/>
    <s v="SG"/>
    <s v="Gerencia administrativa"/>
    <s v="GA"/>
    <s v="planes de mejoramiento"/>
    <s v="Acciones cumplidas inefectivas"/>
    <s v="Ingrid Carolina Ardila Muñoz"/>
    <x v="1"/>
    <x v="241"/>
    <s v="3.1.3.15"/>
    <x v="37"/>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n v="-61"/>
    <s v="VENCIDO"/>
    <d v="2022-06-13T00:00:00"/>
    <s v="Se observa la actualización y modificación del procedimiento PARQUE AUTOMOTOR A-SAD-PR-003, estableciendo una actividad para garantizar el detalle de las actividades realizadas por los contratistas."/>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5"/>
    <s v="Todos los procesos"/>
    <s v="Todas las subdirecciones y oficinas"/>
    <s v="OAP_x000a_OAJ_x000a_STAF_x000a_STDH_x000a_STMEO"/>
    <s v="Oficina Asesora Jurídica"/>
    <x v="5"/>
    <x v="3"/>
    <s v="OAJ"/>
    <s v="Contratación"/>
    <s v="Gestión contractual"/>
    <s v="Secretaria General"/>
    <s v="SG"/>
    <s v="Gerencia contratacion"/>
    <s v="GCO"/>
    <s v="planes de mejoramiento"/>
    <s v="Acciones cumplidas inefectivas"/>
    <s v="Catalina Cárdenas Martínez "/>
    <x v="1"/>
    <x v="242"/>
    <s v="3.1.3.15"/>
    <x v="37"/>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n v="-61"/>
    <s v="VENCIDO"/>
    <d v="2022-06-13T00:00:00"/>
    <s v="se observa cumplimiento de la acción en formato A-GCO-FT-002 marzo 16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6"/>
    <s v="Todos los procesos"/>
    <s v="Todas las subdirecciones y oficinas"/>
    <s v="OAP_x000a_OAJ_x000a_STAF_x000a_STDH_x000a_STMEO"/>
    <s v="Gestión Doctal/Mto de Bienes / Servicios Adtivos / Gestión Ambiental / OAJ /  Gestión Financiera"/>
    <x v="11"/>
    <x v="1"/>
    <s v="STAF"/>
    <s v="Administración documental"/>
    <s v="Gestion documental"/>
    <s v="Secretaria General"/>
    <s v="SG"/>
    <s v="Gerencia administrativa"/>
    <s v="GA"/>
    <s v="planes de mejoramiento"/>
    <s v="Acciones cumplidas inefectivas"/>
    <s v="Adriana Botero Pinilla "/>
    <x v="1"/>
    <x v="243"/>
    <s v="3.1.3.16"/>
    <x v="37"/>
    <n v="2021"/>
    <s v="2021H20"/>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d v="2022-05-31T00:00:00"/>
    <s v="Es necesario realizar las 3 revisisoones programadas a todos los procesos implicados. Así mismo se requiere evidenciar que las revisiones realizadas correspondan al 20% de los eexpedientes, tal como lo plantea la acción."/>
    <n v="0"/>
    <s v="SIN AVANCE"/>
    <n v="123"/>
    <s v="CON TIEMPO"/>
    <d v="2022-06-13T00:00:00"/>
    <s v="Es necesario realizar las 3 revisiones programadas a todos los procesos implicados. Así mismo se requiere evidenciar que las revisiones realizadas correspondan al 20% de los eexpedientes, tal como lo plantea la acción."/>
    <s v="Verónica Muñoz"/>
    <n v="0.33"/>
    <s v="ABIERTO"/>
    <m/>
    <s v="ABIERTO"/>
    <d v="2022-09-15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Número total de contratos de bienes y servicios revisados / Número total de contratos de bienes y servicios)_x000a_Servicios administrativos: (5/9)_x000a_Gestión Ambiental: (8/8)_x000a_Mantenimiento de bienes: (5/6)_x000a__x000a_Resultado del indicador: ((2/3) * 100% )= 66,66% _x000a_Análisis indicador: Se han realizado dos revisiones a expedientes contractuales de 3 programadas, el 24 de febrero y 2 de julio de la presente vigencia con un avance del 66,66%_x000a_Estado: La actividad se encuentra en ejecución"/>
    <s v="PRIMER SEGUIMIENTO 2022: _x000a_1. Correo electrónico conclusiones de los expedientes revisados _x000a_2. Acta mesa de trabajo_x000a__x000a_SEGUNDO SEGUIMIENTO 2022:_x000a_1. Acta mesa de trabajo revisión de expedientes"/>
    <s v="Realizar la revisión del total de los expedientes conforme a lo programado."/>
    <n v="0.54"/>
    <s v="AVANCE PARCIAL"/>
    <e v="#REF!"/>
    <e v="#REF!"/>
    <x v="2"/>
    <s v="Se observa dentro de la información que aportó el proceso en el primer y segundo seguimiento los siguientes documentos:_x000a__x000a_1. Correo electrónico conclusiones de los expedientes revisados_x000a_2. Acta primera revisión a expedientes contractuales_x000a_3. Acta segunda revisión a expedientes contractuales_x000a__x000a_Analizada la información citada, se observa que  aún no se ha realizado la revisión total de los expedientes (carpetas contractuales) de acuerdo a la programación establecida por el proceso."/>
    <s v="SERGIO CASTRO"/>
    <n v="0.54"/>
    <x v="1"/>
    <s v="ABIERTA"/>
  </r>
  <r>
    <n v="247"/>
    <s v="Todos los procesos"/>
    <s v="Todas las subdirecciones y oficinas"/>
    <s v="OAP_x000a_OAJ_x000a_STAF_x000a_STDH_x000a_STMEO"/>
    <s v="Servicios Administrativos - Transportes"/>
    <x v="3"/>
    <x v="1"/>
    <s v="STAF"/>
    <s v="Transporte"/>
    <s v="Gestion de servicios administrativos"/>
    <s v="Secretaria General"/>
    <s v="SG"/>
    <s v="Gerencia administrativa"/>
    <s v="GA"/>
    <s v="planes de mejoramiento"/>
    <s v="Acciones cumplidas inefectivas"/>
    <s v="Ingrid Carolina Ardila Muñoz"/>
    <x v="1"/>
    <x v="244"/>
    <s v="3.1.3.17"/>
    <x v="37"/>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n v="-61"/>
    <s v="VENCIDO"/>
    <d v="2022-06-13T00:00:00"/>
    <s v="Se observa la actualización y modificación del procedimiento PARQUE AUTOMOTOR A-SAD-PR-003, estableciendo una actividad para garantizar el detalle de las actividades realizadas por los contratistas."/>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8"/>
    <s v="Todos los procesos"/>
    <s v="Todas las subdirecciones y oficinas"/>
    <s v="OAP_x000a_OAJ_x000a_STAF_x000a_STDH_x000a_STMEO"/>
    <s v="Oficina Asesora Jurídica"/>
    <x v="5"/>
    <x v="3"/>
    <s v="OAJ"/>
    <s v="Contratación"/>
    <s v="Gestión contractual"/>
    <s v="Secretaria General"/>
    <s v="SG"/>
    <s v="Gerencia contratacion"/>
    <s v="GCO"/>
    <s v="planes de mejoramiento"/>
    <s v="Acciones cumplidas inefectivas"/>
    <s v="Catalina Cárdenas Martínez "/>
    <x v="1"/>
    <x v="245"/>
    <s v="3.1.3.17"/>
    <x v="37"/>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n v="-61"/>
    <s v="VENCIDO"/>
    <d v="2022-06-13T00:00:00"/>
    <s v="Se observa cumplimiento de acción formato A-GCO-FT-002 V. 07 de 16 de marzo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9"/>
    <s v="Todos los procesos"/>
    <s v="Todas las subdirecciones y oficinas"/>
    <s v="OAP_x000a_OAJ_x000a_STAF_x000a_STDH_x000a_STMEO"/>
    <s v="OAP"/>
    <x v="2"/>
    <x v="2"/>
    <s v="OAP"/>
    <s v="Proyectos"/>
    <s v="Direccionamiento estrategico"/>
    <s v="Oficina Asesora de Planeacion"/>
    <s v="OAP"/>
    <s v="No aplica"/>
    <s v="No aplica"/>
    <s v="Planeacion"/>
    <s v="Herramientas de gestión (riesgos, indicadores, balance social, planes y proyectos de inversión)"/>
    <s v="Yuli Cristel Peña"/>
    <x v="1"/>
    <x v="246"/>
    <s v="3.2.1.1"/>
    <x v="37"/>
    <n v="2021"/>
    <s v="2021H22"/>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m/>
    <x v="0"/>
    <s v="SI"/>
    <e v="#REF!"/>
    <s v="20-12-2021: Se incluye formulacion al tablero de control"/>
    <m/>
    <m/>
    <m/>
    <m/>
    <s v="SIN AVANCE"/>
    <n v="386"/>
    <s v="CON TIEMPO"/>
    <s v="SIN DILIGENCIAR"/>
    <s v="20-12-2021: Se incluye formulacion al tablero de control"/>
    <s v="SIN DILIGENCIAR"/>
    <n v="0"/>
    <n v="0"/>
    <s v="EN EJECUCION"/>
    <s v="NO APLICA"/>
    <s v="ABIERTA"/>
    <s v="Se evidencia el concepto tecnico enviado por la Secretaria de Planeación con fecha del 4 de enero del 2022 sobre la Solicitud concepto acerca a la metas del Proyeccto 7720, en ejecución en el IDIPRON"/>
    <d v="2022-02-28T00:00:00"/>
    <s v="No"/>
    <s v="No aplica"/>
    <n v="1"/>
    <s v="CUMPLIMIENTO TOTAL"/>
    <n v="-44620"/>
    <s v="CON TIEMPO"/>
    <m/>
    <m/>
    <m/>
    <m/>
    <m/>
    <m/>
    <s v="PENDIENTE POR EVALUACION"/>
    <s v="Accion pendiente por evaluacion. Reportada en seguimiento anterior._x000a_Producto del concepto solicitado a la Secretaría Distirtal de Planeación se adjunta Borrador de solicitud a DNP y a  Planeación Distrital"/>
    <d v="2022-05-31T00:00:00"/>
    <s v="No aplica"/>
    <n v="1"/>
    <s v="CUMPLIMIENTO TOTAL"/>
    <n v="126"/>
    <s v="CON TIEMPO"/>
    <d v="2022-06-11T00:00:00"/>
    <s v="Si bien, se cuenta con el documento emitido por la SDP, dice “la SDP se abstiene de emitir concepto respecto a si las metas del proyecto 7720 cumplen con los lineamientos establecidos”; lo cual no es una acción efectiva para el hallazgo formulado."/>
    <s v="Carlos Andrés Guerra"/>
    <n v="0.8"/>
    <s v="ABIERTO"/>
    <m/>
    <s v="ABIERTO"/>
    <d v="2022-09-12T00:00:00"/>
    <s v="Avance de actividades: _x000a__x000a_Se recibieron Dos conceptos Uno a secretaría Distrital de Planeación, el cual  indicó:  se abstiene de emitir concepto respecto a si las metas del proyecto_x000a_7720 cumplen con los lineamientos establecidos por el “Manual de usuario para la_x000a_administración y operación del Banco Distrital de Programas y Proyectos”, Versión 3,_x000a_y el segundo fue emitido por El Departamento Administrativo de Planeación distrital el cual indicó:   Los cuatro indicadores y metas presentados parecen responder a ejercicios de planeación_x000a_superiores a la formulación de un proyecto, y su seguimiento combinado con el seguimiento a los_x000a_indicadores de producto y de gestión de los proyectos de inversión, permitiría complementar la_x000a_información para la toma de decisiones en el logro de los objetivos planteados y en la mejora de las_x000a_políticas públicas...._x000a__x000a_Resultado indicador:  _x000a__x000a_2 conceptos solicitados (secretaría Distrital de Planeación y Departamento Administrativo de Planeación distrital) = 100%_x000a__x000a_Analisis del Indicador: _x000a__x000a_Se da cum plimiento del 100% de la accion ya que se realizo solicitud de dos conceptos ante la secretaría Distrital de Planeación y Departamento Administrativo de Planeación distrital"/>
    <s v="Se anexan los dos conceptos emitidos por las entidades mencionadas"/>
    <s v="No aplica"/>
    <n v="1"/>
    <s v="CUMPLIMIENTO TOTAL"/>
    <e v="#REF!"/>
    <e v="#REF!"/>
    <x v="5"/>
    <s v="Se observa que se realizo solicitud de dos conceptos S2021EE3561,SDP1-2021-125035 Asunto:Solicitud concepto acerca metasProyecto7720,en ejecución IDIPRON ante la secretaría Distrital de Planeación y el 23 de agosto de 2022 asunto: Emitir concepto técnico que determine si las metas del proyecto de Inversión 7720 IDIPRON,cumplen con lineamientos técnicos establecidos para la elaboración metas de proyectos deinversión ante el  Departamento Administrativo de Planeación distrital"/>
    <s v="Ingrid Acosta"/>
    <n v="1"/>
    <x v="0"/>
    <s v="ABIERTA"/>
  </r>
  <r>
    <n v="250"/>
    <s v="Todos los procesos"/>
    <s v="Todas las subdirecciones y oficinas"/>
    <s v="OAP_x000a_OAJ_x000a_STAF_x000a_STDH_x000a_STMEO"/>
    <s v="OAP"/>
    <x v="12"/>
    <x v="2"/>
    <s v="OAP"/>
    <s v="MIPG"/>
    <s v="Seguimiento y mejoramiento a la Gestion"/>
    <s v="Oficina Asesora de Planeacion"/>
    <s v="OAP"/>
    <s v="No aplica"/>
    <s v="No aplica"/>
    <s v="Planeacion"/>
    <s v="Herramientas de gestión (riesgos, indicadores, balance social, planes y proyectos de inversión)"/>
    <s v="Willington Granados Herrera"/>
    <x v="1"/>
    <x v="247"/>
    <s v="3.2.1.2 "/>
    <x v="37"/>
    <n v="2021"/>
    <s v="2021H23"/>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d v="2022-07-01T00:00:00"/>
    <x v="0"/>
    <s v="SI"/>
    <e v="#REF!"/>
    <s v="20-12-2021: Se incluye formulacion al tablero de control"/>
    <m/>
    <m/>
    <m/>
    <m/>
    <s v="SIN AVANCE"/>
    <n v="386"/>
    <s v="CON TIEMPO"/>
    <s v="SIN DILIGENCIAR"/>
    <s v="20-12-2021: Se incluye formulacion al tablero de control"/>
    <s v="SIN DILIGENCIAR"/>
    <n v="0"/>
    <n v="0"/>
    <s v="EN EJECUCION"/>
    <s v="NO APLICA"/>
    <s v="ABIERTA"/>
    <s v="Se evidencia Manual para la formulación, monitoreo y seguimiento de Indicadores con fecha 10/02/2022"/>
    <d v="2022-02-28T00:00:00"/>
    <s v="No "/>
    <s v="implementacion de metodologia"/>
    <n v="0.5"/>
    <s v="AVANCE PARCIAL"/>
    <n v="-44620"/>
    <s v="CON TIEMPO"/>
    <m/>
    <m/>
    <m/>
    <m/>
    <m/>
    <m/>
    <s v="ABIERTO"/>
    <s v="se evidencia el ajuste realizado al documento y su oficialización"/>
    <d v="2022-05-31T00:00:00"/>
    <s v="Actividad terminada"/>
    <n v="1"/>
    <s v="CUMPLIMIENTO TOTAL"/>
    <n v="126"/>
    <s v="CON TIEMPO"/>
    <d v="2022-06-11T00:00:00"/>
    <s v="El manual para la formulación, monitoreo y seguimiento de indicadores, presentado como evidencia, subsana el hallazgo y mitiga la probabilidad de una nueva materialización del riesgo."/>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s v="ABIERTA"/>
  </r>
  <r>
    <n v="251"/>
    <s v="Todos los procesos"/>
    <s v="Todas las subdirecciones y oficinas"/>
    <s v="OAP_x000a_OAJ_x000a_STAF_x000a_STDH_x000a_STMEO"/>
    <s v="OAP"/>
    <x v="12"/>
    <x v="2"/>
    <s v="OAP"/>
    <s v="MIPG"/>
    <s v="Seguimiento y mejoramiento a la Gestion"/>
    <s v="Oficina Asesora de Planeacion"/>
    <s v="OAP"/>
    <s v="No aplica"/>
    <s v="No aplica"/>
    <s v="Planeacion"/>
    <s v="Herramientas de gestión (riesgos, indicadores, balance social, planes y proyectos de inversión)"/>
    <s v="Willington Granados Herrera"/>
    <x v="1"/>
    <x v="248"/>
    <s v="3.2.1.3"/>
    <x v="37"/>
    <n v="2021"/>
    <s v="2021H24"/>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d v="2022-07-01T00:00:00"/>
    <x v="0"/>
    <s v="SI"/>
    <e v="#REF!"/>
    <s v="20-12-2021: Se incluye formulacion al tablero de control"/>
    <m/>
    <m/>
    <m/>
    <m/>
    <s v="SIN AVANCE"/>
    <n v="142"/>
    <s v="CON TIEMPO"/>
    <s v="SIN DILIGENCIAR"/>
    <s v="20-12-2021: Se incluye formulacion al tablero de control"/>
    <s v="SIN DILIGENCIAR"/>
    <n v="0"/>
    <n v="0"/>
    <s v="EN EJECUCION"/>
    <s v="NO APLICA"/>
    <s v="ABIERTA"/>
    <s v="Se evidencia correo y formato de solicitud de diagramacion"/>
    <d v="2022-02-28T00:00:00"/>
    <s v="No "/>
    <s v="Documento publicado"/>
    <n v="0.8"/>
    <s v="AVANCE SIGNIFICATIVO"/>
    <n v="-44620"/>
    <s v="VENCIDO"/>
    <m/>
    <m/>
    <m/>
    <m/>
    <m/>
    <m/>
    <s v="ABIERTO"/>
    <s v="Se evidencia la publicación del documento en la página web del Instituto"/>
    <d v="2022-05-31T00:00:00"/>
    <s v="No aplica"/>
    <n v="1"/>
    <s v="CUMPLIMIENTO TOTAL"/>
    <n v="-118"/>
    <s v="VENCIDO"/>
    <d v="2022-06-11T00:00:00"/>
    <s v="Las evidencias aportadas y la verificación de la existencia del Plan estatégico en la página web del IDIPRON, subsanan el hallaz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52"/>
    <s v="Todos los procesos"/>
    <s v="Todas las subdirecciones y oficinas"/>
    <s v="OAP_x000a_OAJ_x000a_STAF_x000a_STDH_x000a_STMEO"/>
    <s v="OAP"/>
    <x v="2"/>
    <x v="2"/>
    <s v="OAP"/>
    <s v="Proyectos"/>
    <s v="Direccionamiento estrategico"/>
    <s v="Oficina Asesora de Planeacion"/>
    <s v="OAP"/>
    <s v="No aplica"/>
    <s v="No aplica"/>
    <s v="planes de mejoramiento"/>
    <s v="Acciones cumplidas inefectivas"/>
    <s v="Yuli Cristel Peña"/>
    <x v="1"/>
    <x v="249"/>
    <s v="3.2.1.4"/>
    <x v="37"/>
    <n v="2021"/>
    <s v="2021H25"/>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m/>
    <x v="0"/>
    <s v="SI"/>
    <e v="#REF!"/>
    <s v="20-12-2021: Se incluye formulacion al tablero de control"/>
    <m/>
    <m/>
    <m/>
    <m/>
    <s v="SIN AVANCE"/>
    <n v="386"/>
    <s v="CON TIEMPO"/>
    <s v="SIN DILIGENCIAR"/>
    <s v="20-12-2021: Se incluye formulacion al tablero de control"/>
    <s v="SIN DILIGENCIAR"/>
    <n v="0"/>
    <n v="0"/>
    <s v="EN EJECUCION"/>
    <s v="NO APLICA"/>
    <s v="ABIERTA"/>
    <s v="Se adjunta el primer borrador de la proyección de la formula proyección metas proyecto 7720"/>
    <d v="2022-02-28T00:00:00"/>
    <s v="No"/>
    <s v="Herramienta proyectada y aprobada"/>
    <n v="0.5"/>
    <s v="AVANCE PARCIAL"/>
    <n v="-44620"/>
    <s v="CON TIEMPO"/>
    <m/>
    <m/>
    <m/>
    <m/>
    <m/>
    <m/>
    <s v="ABIERTO"/>
    <s v="Se evidencia borrador en excel"/>
    <d v="2022-05-31T00:00:00"/>
    <s v="herramienta metodológica  en version final que permita proyectar con una mayor precisión la población que atenderá el IDIPRON"/>
    <n v="0.5"/>
    <s v="AVANCE PARCIAL"/>
    <n v="126"/>
    <s v="CON TIEMPO"/>
    <d v="2022-06-10T00:00:00"/>
    <s v="En la evidencia a portada se observa un archivo en Excel, se recomienda avanzar en las accione propuestas."/>
    <s v="Carlos Andrés Guerra"/>
    <n v="0.25"/>
    <s v="ABIERTO"/>
    <m/>
    <s v="ABIERTO"/>
    <d v="2022-09-12T00:00:00"/>
    <s v="Avance de actividades: _x000a__x000a_Herramienta de  proyeccción metas Proyecto 7720 a ser establecido en el documento de criterios_x000a__x000a_Resultado indicador:  _x000a__x000a_1 herramienta construida/1 herramienta proyectada = 100%_x000a__x000a_Analisis del Indicador: _x000a__x000a_Se da cumplimiento del 100% de la accion, ya que se tiene Herramienta de  proyeccción metas Proyecto 7720 "/>
    <s v="Se anexa herramienta"/>
    <s v="No aplica"/>
    <n v="1"/>
    <s v="CUMPLIMIENTO TOTAL"/>
    <e v="#REF!"/>
    <e v="#REF!"/>
    <x v="5"/>
    <s v="Se observa que se tiene Herramienta de  proyeccción metas Proyecto 7720 "/>
    <s v="Ingrid Acosta"/>
    <n v="1"/>
    <x v="0"/>
    <s v="ABIERTA"/>
  </r>
  <r>
    <n v="253"/>
    <s v="Todos los procesos"/>
    <s v="Todas las subdirecciones y oficinas"/>
    <s v="OAP_x000a_OAJ_x000a_STAF_x000a_STDH_x000a_STMEO"/>
    <s v="Mantenimiento de Bienes"/>
    <x v="4"/>
    <x v="1"/>
    <s v="STAF"/>
    <s v="Mantenimiento de bienes"/>
    <s v="Gestion de adecuacion y mantenimiento de bienes"/>
    <s v="Secretaria General"/>
    <s v="SG"/>
    <s v="Gerencia Recursos Fisicos"/>
    <s v="GRF"/>
    <s v="Inventarios"/>
    <s v=" Vida útil de la propiedad, planta y equipo"/>
    <s v="Ingrid Carolina Ardila Muñoz"/>
    <x v="1"/>
    <x v="250"/>
    <s v="3.3.2.1"/>
    <x v="37"/>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l proceso no aporta evidencia de avance en la actividad, dado que inicia en febrero de 2022"/>
    <d v="2022-02-28T00:00:00"/>
    <s v="No"/>
    <s v="Pendiente actualizar el avalúo de bienes inmuebles de la entidad"/>
    <n v="0"/>
    <s v="SIN AVANCE"/>
    <n v="-44620"/>
    <s v="CON TIEMPO"/>
    <m/>
    <m/>
    <m/>
    <m/>
    <m/>
    <m/>
    <s v="ABIERTO"/>
    <s v="El proceso no aporta evidencia de avance en la actividad._x000a__x000a_Actividad aun se encuentra en ejecución"/>
    <d v="2022-05-31T00:00:00"/>
    <s v="Pendiente actualizar el avalúo de bienes inmuebles de la entidad"/>
    <n v="0"/>
    <s v="SIN AVANCE"/>
    <n v="123"/>
    <s v="CON TIEMPO"/>
    <d v="2022-06-10T00:00:00"/>
    <s v="No se evidencia soporte de la actualización avaluo de bienes inmuebles de la entidad_x000a_Analisis del indicador: 0%"/>
    <s v="Ingrid Acosta"/>
    <n v="0"/>
    <s v="ABIERTO"/>
    <m/>
    <s v="ABIERTO"/>
    <d v="2022-09-19T00:00:00"/>
    <s v="PRIMER SEGUIMIENTO 2022: _x000a_El equipo se encuentra adelantando las gestiones internas para el desarrollo de la actividad. _x000a_Estado: La actividad continua en ejecución_x000a__x000a_SEGUNDO SEGUIMIENTO 2022:_x000a_Se radicó oficio el día 5 de septiembre de 2022, al Director del Sector de Integración Social de la Contraloría de Bogotá, solicitando modificación y prórroga de la acción._x000a_Resultado y análisis del indicador: La actualización del avalúo se encuentra en proceso, se realizará la medición del indicador una vez culmine el proceso. _x000a_Estado: La actividad continua en ejecución"/>
    <s v="_x000a__x000a_SEGUNDO SEGUIMIENTO 2022:_x000a_1. Memorando solicitud modificación y prórroga"/>
    <s v="Realizar el la actualización del avalúo de bienes inmuebles de la entidad"/>
    <n v="0"/>
    <s v="SIN AVANCE"/>
    <e v="#REF!"/>
    <e v="#REF!"/>
    <x v="2"/>
    <s v="Se observa  Memorando solicitud modificación y prórroga &quot;Oficio 2022EE2687 Solicitud ajuste acción Contraloría&quot;, donde se propone determinar la realidad juridica y economica de los bienes inmuenles de la entidad, más no  se observa la actualización del avalúo de bienes inmuebles del insitituto."/>
    <s v="SERGIO CASTRO"/>
    <n v="0"/>
    <x v="1"/>
    <s v="ABIERTA"/>
  </r>
  <r>
    <n v="254"/>
    <s v="Todos los procesos"/>
    <s v="Todas las subdirecciones y oficinas"/>
    <s v="OAP_x000a_OAJ_x000a_STAF_x000a_STDH_x000a_STMEO"/>
    <s v="Gestión Financiera "/>
    <x v="8"/>
    <x v="1"/>
    <s v="STAF"/>
    <s v="Contabilidad"/>
    <s v="Gestion financiera"/>
    <s v="Secretaria General"/>
    <s v="SG"/>
    <s v="Gerencia Financiera"/>
    <s v="GF"/>
    <s v="Inventarios"/>
    <s v=" Vida útil de la propiedad, planta y equipo"/>
    <s v="Catalina Cárdenas Martínez "/>
    <x v="1"/>
    <x v="251"/>
    <s v="3.3.2.1"/>
    <x v="37"/>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123"/>
    <s v="CON TIEMPO"/>
    <d v="2022-06-11T00:00:00"/>
    <s v="Las evidencias aportadas subsanan el hallazgo en lo correspondiente a la creación de los lineamientos, pero no hay evidencia de su socialización."/>
    <s v="FRANKLIN AUGUSTO SERRANO ROJAS"/>
    <n v="0.8"/>
    <s v="ABIERTO"/>
    <m/>
    <s v="ABIERTO"/>
    <d v="2022-08-19T00:00:00"/>
    <s v="PRIMER SEGUIMIENTO 2021: _x000a_Creación y socialización de los lineamientos que faciliten el flujo de información de hechos económicos hacia el área contable; teniendo como documentos referentes para establecer dichos lineamientos el Manual de Políticas Contables, Plan de Sostenibilidad Contable y el Manual de Operativo Contable. De los tres documentos, a la fecha se cuenta en su totalidad con el Manual de Políticas Contables, en el cual, se vinculan algunos de los lineamientos para el reporte de la información al área contable y fue adoptado mediante la Resolución 517 de 2021._x000a_Estado: La actividad continúa en ejecución._x000a__x000a_Resultado y análisis del indicador: Se crearon y socializaron los lineamientos del flujo de información contable dentro del Manual de Políticas Contables_x000a_PRIMER SEGUIMIENTO 2022: _x000a_El lineamiento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_x000a__x000a_Sin embargo, y a pesar de haber cumplido con la actividad establecida, la Subdirección emitirá una comunicación interna mediante la cual socializará nuevamente el Plan de Sostenibilidad Contable aprobado._x000a_Estado: La actividad continúa en ejecución._x000a__x000a_SEGUNDO SEGUIMIENTO 2022:_x000a_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_x000a__x000a_Resultado y análisis del indicador: Un lineamiento creado = 100%  Lineamiento que facilite el flujo de información de hechos económicos hacia el área contable creado y socializado._x000a_Estado: La actividad se encuentra finalizada"/>
    <s v="PRIMER SEGUIMIENTO 2021: _x000a_Resolución 517 de 2021 - adopción políticas contables del IDIPRON_x000a_Manual de políticas contables del IDIPRON A-GFI-MA-001_x000a_PRIMER SEGUIMIENTO 2022: _x000a_1. Acta Primer Comité de Sostenibilidad Contable 2022._x000a_2. Listado de Asistencia del Comité de Sostenibilidad Contable 2022._x000a_3. Plan de Sostenibilidad Contable_x000a__x000a_SEGUNDO SEGUIMIENTO 2022:_x000a_1. Correo electrónico socializando el Plan de Sostenibilidad Contable. _x000a_2. Circular Interna 015 de 2022. _x000a_3. Plan de Sostenibilidad Contable. _x000a_"/>
    <s v="No aplica"/>
    <n v="1"/>
    <s v="CUMPLIMIENTO TOTAL"/>
    <e v="#REF!"/>
    <e v="#REF!"/>
    <x v="4"/>
    <s v="La evidencia aportada por el proces, Plan de Sostenibilidad Contable, satisface el cumplimiento de la acción propuesta"/>
    <s v="FRANKLIN AUGUSTO SERRANO ROJAS"/>
    <n v="1"/>
    <x v="0"/>
    <s v="ABIERTA"/>
  </r>
  <r>
    <n v="255"/>
    <s v="Todos los procesos"/>
    <s v="Todas las subdirecciones y oficinas"/>
    <s v="OAP_x000a_OAJ_x000a_STAF_x000a_STDH_x000a_STMEO"/>
    <s v="Gestión Logística"/>
    <x v="9"/>
    <x v="1"/>
    <s v="STAF"/>
    <s v="almacén e inventarios"/>
    <s v="Gestion de inventarios, almacen y economato"/>
    <s v="Secretaria General"/>
    <s v="SG"/>
    <s v="Gerencia Recursos Fisicos"/>
    <s v="GRF"/>
    <s v="Inventarios"/>
    <s v=" Vida útil de la propiedad, planta y equipo"/>
    <s v="Ingrid Carolina Ardila Muñoz"/>
    <x v="1"/>
    <x v="252"/>
    <s v="3.3.2.2"/>
    <x v="37"/>
    <n v="2021"/>
    <s v="2021H27"/>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Al verificar el proceso no adjunta información de avance o ejecución de la actividad programada, ya que aun se encuentra en ejecución. "/>
    <d v="2022-02-28T00:00:00"/>
    <s v="No"/>
    <s v="Informe de indicios de deterioro de bienes muebles incluido en el informe final de toma física"/>
    <n v="0"/>
    <s v="SIN AVANCE"/>
    <n v="-44620"/>
    <s v="CON TIEMPO"/>
    <m/>
    <m/>
    <m/>
    <m/>
    <m/>
    <m/>
    <s v="ABIERTO"/>
    <s v="Se verifica los soportes adjuntos se observa:_x000a__x000a_Informe final de toma de inventarios vigencia 2021 en donde se incluye indicios de deterioro de bienes muebles_x000a__x000a_Se evidencia acta de Comité institucional en donde se presenta el informe._x000a__x000a_Se evidencia que se cumple la actividad propuesta. _x000a__x000a_"/>
    <d v="2022-05-31T00:00:00"/>
    <s v="No aplica ya que el cumplimiento es del 100%"/>
    <n v="1"/>
    <s v="CUMPLIMIENTO TOTAL"/>
    <n v="-61"/>
    <s v="VENCIDO"/>
    <d v="2022-06-10T00:00:00"/>
    <s v="Se observa que se dio cumplimiento a la actividad del informe toma fisica de inventarios 2021, y se tiene el acta de reunión del dia 17 de febrero de 2022, del Comite de Gestión y Desempeño en donde se aprobo el Informe de toma fisica 2021."/>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256"/>
    <s v="Todos los procesos"/>
    <s v="Todas las subdirecciones y oficinas"/>
    <s v="OAP_x000a_OAJ_x000a_STAF_x000a_STDH_x000a_STMEO"/>
    <s v="Gestión Financiera"/>
    <x v="8"/>
    <x v="1"/>
    <s v="STAF"/>
    <s v="Contabilidad"/>
    <s v="Gestion financiera"/>
    <s v="Secretaria General"/>
    <s v="SG"/>
    <s v="Gerencia Financiera"/>
    <s v="GF"/>
    <s v="Inventarios"/>
    <s v=" Vida útil de la propiedad, planta y equipo"/>
    <s v="Catalina Cárdenas Martínez "/>
    <x v="1"/>
    <x v="253"/>
    <s v="3.3.2.2"/>
    <x v="37"/>
    <n v="2021"/>
    <s v="2021H27"/>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d v="2022-07-01T00:00:00"/>
    <x v="0"/>
    <s v="SI"/>
    <e v="#REF!"/>
    <s v="20-12-2021: Se incluye formulacion al tablero de control"/>
    <m/>
    <m/>
    <m/>
    <m/>
    <s v="SIN AVANCE"/>
    <n v="260"/>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0"/>
    <s v="VENCIDO"/>
    <d v="2022-06-11T00:00:00"/>
    <s v="Las evidencias aportadas subsanan el hallazgo y mitigan la probabilidad de una nueva materialización del riesgo, sin embargo se recomienda la socialización del document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257"/>
    <s v="Todos los procesos"/>
    <s v="Todas las subdirecciones y oficinas"/>
    <s v="OAP_x000a_OAJ_x000a_STAF_x000a_STDH_x000a_STMEO"/>
    <s v="Gestión Tecnológica y de la Información"/>
    <x v="14"/>
    <x v="1"/>
    <s v="STAF"/>
    <s v="Sistemas"/>
    <s v="Gestion de TICS"/>
    <s v="Oficinas de tecnologias de la información y las comunicaciones"/>
    <s v="OTIC"/>
    <s v="No aplica"/>
    <s v="No aplica"/>
    <s v="planes de mejoramiento"/>
    <s v="Acciones cumplidas inefectivas"/>
    <s v="Adriana Botero Pinilla"/>
    <x v="1"/>
    <x v="254"/>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m/>
    <x v="0"/>
    <s v="SI"/>
    <e v="#REF!"/>
    <s v="20-12-2021: Se incluye formulacion al tablero de control"/>
    <m/>
    <m/>
    <m/>
    <m/>
    <s v="SIN AVANCE"/>
    <n v="321"/>
    <s v="CON TIEMPO"/>
    <s v="SIN DILIGENCIAR"/>
    <s v="20-12-2021: Se incluye formulacion al tablero de control"/>
    <s v="SIN DILIGENCIAR"/>
    <n v="0"/>
    <n v="0"/>
    <s v="EN EJECUCION"/>
    <s v="NO APLICA"/>
    <s v="ABIERTA"/>
    <s v="Se evidencia que se han remitido al área de almacén 6 conceptos técnicos de baja de los equipos tecnológicos _x000a__x000a_La actividad continua en desarrollo"/>
    <d v="2022-02-28T00:00:00"/>
    <s v="No"/>
    <s v="Seguir remitiendo  los coneptos técnicos de baja de los equipos "/>
    <n v="0.5"/>
    <s v="AVANCE PARCIAL"/>
    <n v="-44620"/>
    <s v="CON TIEMPO"/>
    <m/>
    <m/>
    <m/>
    <m/>
    <m/>
    <m/>
    <s v="ABIERTO"/>
    <s v="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
    <d v="2022-05-31T00:00:00"/>
    <s v="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_x000a_"/>
    <n v="0"/>
    <s v="SIN AVANCE"/>
    <n v="61"/>
    <s v="CON TIEMPO"/>
    <d v="2022-06-10T00:00:00"/>
    <s v="Se evidencia que se realizaron un total de 22 Conceptos Tecnicos a diferentes areas y unidades tales como: San blas, Distrito Convenios, La florida, La rioja, OASIS, El perdomo, Planeación, entre otros, en las siguientes fechas; 12 de abril y 27 de abril de 2022. _x000a_Analisis del indicador: No es posible medir el indicador toda vez que no se tiene establecido el numero de cotizaciones a realizar versus las solicitudes. Por tanto se deja en 50% en estado ABIERTO. Hasta que se aporten las solciitudes y asi poder medir el indicador."/>
    <s v="Ingrid Acosta"/>
    <n v="0.5"/>
    <s v="ABIERTO"/>
    <m/>
    <s v="ABIERTO"/>
    <d v="2022-09-19T00:00:00"/>
    <s v="PRIMER SEGUIMIENTO 2021: _x000a_Se llevó a cabo la emisión de seis (6) conceptos técnicos de acuerdo a la actividad 5 del procedimiento MANTENIMIENTO PREVENTIVO DE SOFTWARE Y HARDWARE A-TIC-PR-004 para el mes de noviembre de 2021._x000a_Estado: La actividad continúa en ejecución_x000a__x000a_Resultado y análisis del indicador: Se realizará la medición del indicador una vez finalice la actividad. _x000a__x000a_PRIMER SEGUIMIENTO 2022: Se llevó a cabo la emisión de treinta y dos (32) conceptos técnicos de acuerdo a la actividad 5 del procedimiento MANTENIMIENTO PREVENTIVO DE SOFTWARE Y HARDWARE A-TIC-PR-004 _x000a__x000a_Resultado y análisis del indicador: Se realizará la medición del indicador una vez finalice la actividad. _x000a_Estado: La actividad continúa en ejecución_x000a__x000a_SEGUNDO SEGUIMIENTO 2022:_x000a_Entre los meses de mayo y julio de 2022 se emitiron seis(6) conceptos técnicos de acuerdo a la actividad 5 del procedimiento MANTENIMIENTO PREVENTIVO DE SOFTWARE Y HARDWARE A-TIC-PR-004 para un total de 44 conceptos técnicos emitidos durante el período del 1 de noviembre de 2021 y el 31 de julio de 2022._x000a_Resultado indicador: ((44/44)*100=100% )_x000a_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_x000a_Estado: La actividad se encuentra finalizada"/>
    <s v="PRIMER SEGUIMIENTO 2021: _x000a_Conceptos técnicos emitidos para dar de baja equipos tecnológicos realizados en el mes de noviembre_x000a__x000a_PRIMER SEGUIMIENTO 2022: _x000a_Conceptos técnicos de inservibilidad emitidos para dar de baja equipos tecnológicos del 1 de febrero al 30 de abril de 2022. _x000a__x000a_SEGUNDO SEGUIMIENTO 2022:_x000a_Conceptos técnicos emitidos para entregar al área del almacén e inventarios durante todo el período evaluado"/>
    <s v="Es necesario evidenciar el  número de Conceptos técnicos de baja solicitados  para poder medir el indicador y establecer el avance de la meta."/>
    <n v="0.5"/>
    <s v="AVANCE PARCIAL"/>
    <e v="#REF!"/>
    <e v="#REF!"/>
    <x v="2"/>
    <s v="Se evidencia que  en el primer seguimiento se realizaron un total de 22 Conceptos Tecnicos a diferentes areas y unidades tales, y para el segundo seguimiento se revisaron 24 conceptos tecnicos solicitafos por las diferentes sedes y/o unidades del insitituo de acuerdo a la ejecución de la actividad 5 del procedimiento MANTENIMIENTO PREVENTIVO DE SOFTWARE Y HARDWARE A-TIC-PR-004, sin embargo, no es posible  evidenciar el  número de Conceptos técnicos de baja solicitados  para poder medir el indicador y establecer el avance de la meta."/>
    <s v="SERGIO CASTRO"/>
    <n v="0.5"/>
    <x v="1"/>
    <s v="ABIERTA"/>
  </r>
  <r>
    <n v="258"/>
    <s v="Todos los procesos"/>
    <s v="Todas las subdirecciones y oficinas"/>
    <s v="OAP_x000a_OAJ_x000a_STAF_x000a_STDH_x000a_STMEO"/>
    <s v="Gestión Financiera"/>
    <x v="8"/>
    <x v="1"/>
    <s v="STAF"/>
    <s v="Contabilidad"/>
    <s v="Gestion financiera"/>
    <s v="Secretaria General"/>
    <s v="SG"/>
    <s v="Gerencia Financiera"/>
    <s v="GF"/>
    <s v="planes de mejoramiento"/>
    <s v="Acciones cumplidas inefectivas"/>
    <s v="Catalina Cárdenas Martínez "/>
    <x v="1"/>
    <x v="255"/>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d v="2022-07-01T00:00:00"/>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Resolución 517 de 2021 - Actualización de políticas contables y 001 MANUAL DE POLÍTICAS CONTABLES IDIPRON A-GFI-MA-001"/>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151"/>
    <s v="VENCIDO"/>
    <d v="2022-02-15T00:00:00"/>
    <s v="Se Aprobación y socialización Manual de políticas contables del IDIPRON A-GFI-MA-00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59"/>
    <s v="Todos los procesos"/>
    <s v="Todas las subdirecciones y oficinas"/>
    <s v="OAP_x000a_OAJ_x000a_STAF_x000a_STDH_x000a_STMEO"/>
    <s v="Gestión Financiera"/>
    <x v="8"/>
    <x v="1"/>
    <s v="STAF"/>
    <s v="Contabilidad"/>
    <s v="Gestion financiera"/>
    <s v="Secretaria General"/>
    <s v="SG"/>
    <s v="Gerencia Financiera"/>
    <s v="GF"/>
    <s v="planes de mejoramiento"/>
    <s v="Acciones cumplidas inefectivas"/>
    <s v="Catalina Cárdenas Martínez "/>
    <x v="1"/>
    <x v="256"/>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correo de socializacion del dia 03-01-2022 mediante el cual se realiza la socializacion del manual de politicas contables"/>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30"/>
    <s v="VENCIDO"/>
    <d v="2022-06-11T00:00:00"/>
    <s v="La evidencia aportada subsana el hallazgo y corresponde a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0"/>
    <s v="Todos los procesos"/>
    <s v="Todas las subdirecciones y oficinas"/>
    <s v="OAP_x000a_OAJ_x000a_STAF_x000a_STDH_x000a_STMEO"/>
    <s v="Gestión Financiera"/>
    <x v="8"/>
    <x v="1"/>
    <s v="STAF"/>
    <s v="Contabilidad"/>
    <s v="Gestion financiera"/>
    <s v="Secretaria General"/>
    <s v="SG"/>
    <s v="Gerencia Financiera"/>
    <s v="GF"/>
    <s v="planes de mejoramiento"/>
    <s v="Acciones cumplidas inefectivas"/>
    <s v="Catalina Cárdenas Martínez "/>
    <x v="1"/>
    <x v="257"/>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Se evidencia manual de politicas contables con fecha 03/01/2022"/>
    <d v="2022-02-28T00:00:00"/>
    <s v="No"/>
    <s v="Manual de Operaciones Contables en el que se indique que  los hechos económicos se deben causar durante el periodo en el cual ocurren"/>
    <n v="0.4"/>
    <s v="AVANCE PARCIAL"/>
    <n v="-44620"/>
    <s v="CON TIEMPO"/>
    <m/>
    <m/>
    <m/>
    <m/>
    <m/>
    <m/>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30"/>
    <s v="VENCIDO"/>
    <d v="2022-06-11T00:00:00"/>
    <s v="El Manual de Operaciones Contables aportado como evidencia no estáoficializado ni publicado"/>
    <s v="FRANKLIN AUGUSTO SERRANO ROJAS"/>
    <n v="0.5"/>
    <s v="VENCIDO"/>
    <m/>
    <s v="ABIERTO"/>
    <d v="2022-08-19T00:00:00"/>
    <s v="PRIMER SEGUIMIENTO 2021: _x000a_Se avanzó con la creación del Manual de Políticas de Operación Contable; realizando el desarrollo de las políticas que constituyen el documento en mención. _x000a_Estado: La actividad continúa en ejecución_x000a__x000a_Resultado y análisis del indicador: En el presente seguimiento no se reporta avance en el indicador, toda vez que, el Manual de Operaciones Contables se encuentra en construcción. 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_x000a_SEGUNDO SEGUIMIENTO 2022:_x000a_Se elaboró el Manual de Políticas Operativas Contables el cual se incluyó como anexo al Manual de Políticas Contables, los cuales fueron aprobados los días 03/08/2022 y 3/01/2022  respectivamente, el Manual fue socializado a través de correo electrónico y se encuentra publicado en la página web de la entidad. _x000a_Resultado y análisis del indicador: Un Manual de Políticas Operativas Contables creado = 100%. Por lo cual se da cumplimiento al indicador formulado. _x000a_Estado: La actividad se encuentra finalizada"/>
    <s v="PRIMER SEGUIMIENTO 2021: 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
    <s v="No aplica"/>
    <n v="1"/>
    <s v="CUMPLIMIENTO TOTAL"/>
    <e v="#REF!"/>
    <e v="#REF!"/>
    <x v="0"/>
    <s v="Evaluada y cerrada por la CB en la Aud Regular 90"/>
    <s v="Carlos Andrés Guerra Jiménez"/>
    <n v="1"/>
    <x v="0"/>
    <s v="CUMPLIDA EFECTIVA"/>
  </r>
  <r>
    <n v="261"/>
    <s v="Todos los procesos"/>
    <s v="Todas las subdirecciones y oficinas"/>
    <s v="OAP_x000a_OAJ_x000a_STAF_x000a_STDH_x000a_STMEO"/>
    <s v="Oficina Asesora Jurídica-  STAF - STMEO"/>
    <x v="5"/>
    <x v="3"/>
    <s v="OAJ"/>
    <s v="Adquisiciones"/>
    <s v="Gestión contractual"/>
    <s v="Secretaria General"/>
    <s v="SG"/>
    <s v="Gerencia contratacion"/>
    <s v="GCO"/>
    <s v="planes de mejoramiento"/>
    <s v="Acciones cumplidas inefectivas"/>
    <s v="Catalina Cárdenas Martínez "/>
    <x v="1"/>
    <x v="258"/>
    <s v="3.3.2.3"/>
    <x v="37"/>
    <n v="2021"/>
    <s v="2021H29"/>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m/>
    <x v="0"/>
    <s v="SI"/>
    <e v="#REF!"/>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No presenta avance"/>
    <d v="2022-05-31T00:00:00"/>
    <s v="Ejecuion de actividades"/>
    <n v="0"/>
    <s v="SIN AVANCE"/>
    <n v="123"/>
    <s v="CON TIEMPO"/>
    <d v="2022-06-13T00:00:00"/>
    <s v="No se observa de las evidencias avance en la acción"/>
    <s v="Navis Alberto Florez Leon"/>
    <n v="0"/>
    <s v="ABIERTO"/>
    <m/>
    <s v="ABIERTO"/>
    <d v="2022-09-23T00:00:00"/>
    <s v="El proceso no reporta avance "/>
    <s v="El proceso no reporta avance "/>
    <s v="El proceso no reporta avance "/>
    <n v="0"/>
    <s v="SIN AVANCE"/>
    <e v="#REF!"/>
    <e v="#REF!"/>
    <x v="6"/>
    <s v="El proceso no reporta avance de la acción de mejora establecida y vencio el 30/09/2022."/>
    <s v="Yaklin Chaparro Salinas"/>
    <n v="0"/>
    <x v="2"/>
    <s v="ABIERTA"/>
  </r>
  <r>
    <n v="262"/>
    <s v="Todos los procesos"/>
    <s v="Todas las subdirecciones y oficinas"/>
    <s v="OAP_x000a_OAJ_x000a_STAF_x000a_STDH_x000a_STMEO"/>
    <s v="Gestión Financiera / Oficina Asesora Jurídica"/>
    <x v="8"/>
    <x v="1"/>
    <s v="STAF"/>
    <s v="Presupuesto"/>
    <s v="Gestion financiera"/>
    <s v="Secretaria General"/>
    <s v="SG"/>
    <s v="Gerencia Financiera"/>
    <s v="GF"/>
    <s v="Presupuesto"/>
    <s v="Pasivos exigibles"/>
    <s v="Catalina Cárdenas Martínez "/>
    <x v="1"/>
    <x v="259"/>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No presenta avance"/>
    <d v="2022-02-28T00:00:00"/>
    <s v="No"/>
    <s v="&quot; instructivo para la liberación y/o reconocimiento y pago de pasivos exigibles._x000a_&quot;"/>
    <n v="0"/>
    <s v="SIN AVANCE"/>
    <n v="-44620"/>
    <s v="CON TIEMPO"/>
    <m/>
    <m/>
    <m/>
    <m/>
    <m/>
    <m/>
    <s v="ABIERTO"/>
    <s v="* Se evidencia la creación del Instructivo para la depuración de pasivos exigibles - A-GFI-IN-011 con versión 1 y vigencia del 29 de abril del 2022._x000a_* Es importante que el correo enviado desde MIPG informando de la oficialización del documento es una divulgación NO una socialización._x000a_La socialización del documento se debe realizar desde el proceso."/>
    <d v="2022-05-31T00:00:00"/>
    <s v="N/A"/>
    <n v="1"/>
    <s v="CUMPLIMIENTO TOTAL"/>
    <n v="-30"/>
    <s v="VENCIDO"/>
    <d v="2022-06-11T00:00:00"/>
    <s v="El Instructivo para la Depuración de Pasivos Exigibles, aportado com oevidencia, subsana el hallazgo y mitiga la probabilidad de materalización del ries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3"/>
    <s v="Todos los procesos"/>
    <s v="Todas las subdirecciones y oficinas"/>
    <s v="OAP_x000a_OAJ_x000a_STAF_x000a_STDH_x000a_STMEO"/>
    <s v="Gestión Financiera"/>
    <x v="8"/>
    <x v="1"/>
    <s v="STAF"/>
    <s v="Presupuesto"/>
    <s v="Gestion financiera"/>
    <s v="Secretaria General"/>
    <s v="SG"/>
    <s v="Gerencia Financiera"/>
    <s v="GF"/>
    <s v="Presupuesto"/>
    <s v="Pasivos exigibles"/>
    <s v="Catalina Cárdenas Martínez "/>
    <x v="1"/>
    <x v="260"/>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m/>
    <x v="0"/>
    <s v="SI"/>
    <e v="#REF!"/>
    <s v="20-12-2021: Se incluye formulacion al tablero de control"/>
    <m/>
    <m/>
    <m/>
    <m/>
    <s v="SIN AVANCE"/>
    <n v="352"/>
    <s v="CON TIEMPO"/>
    <s v="SIN DILIGENCIAR"/>
    <s v="20-12-2021: Se incluye formulacion al tablero de control"/>
    <s v="SIN DILIGENCIAR"/>
    <n v="0"/>
    <n v="0"/>
    <s v="EN EJECUCION"/>
    <s v="NO APLICA"/>
    <s v="ABIERTA"/>
    <s v="No presenta avance"/>
    <d v="2022-02-28T00:00:00"/>
    <s v="No"/>
    <s v="&quot;_x000a_ seguimiento bimestral a la ejecución de las reservas presupuestales&quot;"/>
    <n v="0"/>
    <s v="SIN AVANCE"/>
    <n v="-44620"/>
    <s v="CON TIEMPO"/>
    <m/>
    <m/>
    <m/>
    <m/>
    <m/>
    <m/>
    <s v="ABIERTO"/>
    <s v="* Se evidencia dos seguimientos realizados por el área uno con fecha del 31 de enero del 2022 y el otro con fecha del 28 de marzo del 2022"/>
    <d v="2022-05-31T00:00:00"/>
    <s v="Quedan pendientes dos seguimientos por realizar"/>
    <n v="0.5"/>
    <s v="AVANCE PARCIAL"/>
    <n v="92"/>
    <s v="CON TIEMPO"/>
    <d v="2022-06-11T00:00:00"/>
    <s v="Se aportan evidencias de dos seguimentos"/>
    <s v="FRANKLIN AUGUSTO SERRANO ROJAS"/>
    <n v="0.4"/>
    <s v="ABIERTO"/>
    <m/>
    <s v="ABIERTO"/>
    <d v="2022-08-19T00:00:00"/>
    <s v="PRIMER SEGUIMIENTO 2022: _x000a_En el primer cuatrimestre se han realizado los siguientes seguimientos a la ejecución de las reservas presupuestales constituidas por el Instituto:_x000a__x000a_- 2 de febrero seguimiento con los administradores y el gerente de los proyectos de inversión 7726 y 7727, con corte al 31 de enero de 2022 (1 seguimiento)._x000a_- 30 de marzo, seguimiento con los administradores y el gerente de los proyectos de inversión 7726 y 7727, con corte al 28 de marzo de 2022 y el 28 de marzo seguimiento con el administrador del proyecto de inversión 7720 (1 seguimiento)._x000a__x000a_Resultado del indicador: ((2/4)*100=50%)_x000a_Análisis del indicador: Se realizaron 2 seguimientos a la ejecución de las reservas presupuestales de 4 programados, con un avance en el indicador del 50%. _x000a_Estado: La actividad continúa en ejecución_x000a__x000a_SEGUNDO SEGUIMIENTO 2022:_x000a_En el segundo cuatrimestre se han realizado los siguientes seguimientos a la ejecución de las reservas presupuestales constituidas por el Instituto:_x000a__x000a_- El 04 de mayo de 2022, se realizó el seguimiento a reservas presupuestales de los proyectos de inversión 7720, 7726 y 7727, con corte al 30 de abril de 2022 (3er. seguimiento)._x000a_- El 08 de junio de 2022, se realizó seguimiento a reservas presupuestales de los proyectos de inversión 7720, 7726 y 7727, con corte al 07 de junio de 2022 (4to. seguimiento)._x000a__x000a_Resultado y análisis del indicador: ((4/4)*100%)=100%  Se realizaron cuatro seguimientos que se encontraban programados, a la ejecución de reservas presupuestales, cumpliendo al 100% con el indicador formulado. _x000a_Estado: La actividad se encuentra finalizada"/>
    <s v="PRIMER SEGUIMIENTO 2022: _x000a_1. Correo electrónico de seguimiento e informe de la ejecución de las reservas presupuestales del P.I. 7720._x000a_2. Anexo seguimiento ejecución presupuestal PI 7720_x000a_3. Acta del Comité del 2 de febrero, en la cual se realizó el seguimiento a las Reservas Presupuestales constituidas en los proyectos de inversión 7726 y 7727._x000a_4. Acta del Comité del 30 de marzo de 2022, en la cual se realizó  el seguimiento a las Reservas Presupuestales constituidas en los proyectos de inversión 7726 y 7727._x000a__x000a_SEGUNDO SEGUIMIENTO 2022:_x000a_1. Se adjunta acta de comité No, 08 de fecha 04 de mayo de 2022, junto con la planilla de asistencia firmada por los asistentes. _x000a_2. Se adjunta acta de comité No, 11 de fecha 08 de junio de 2022, junto con la planilla de asistencia firmada por los asistentes"/>
    <s v="No aplica"/>
    <n v="1"/>
    <s v="CUMPLIMIENTO TOTAL"/>
    <e v="#REF!"/>
    <e v="#REF!"/>
    <x v="0"/>
    <s v="Evaluada y cerrada por la CB en la Aud Regular 90"/>
    <s v="Carlos Andrés Guerra Jiménez"/>
    <n v="1"/>
    <x v="0"/>
    <s v="CUMPLIDA EFECTIVA"/>
  </r>
  <r>
    <n v="264"/>
    <s v="Todos los procesos"/>
    <s v="Todas las subdirecciones y oficinas"/>
    <s v="OAP_x000a_OAJ_x000a_STAF_x000a_STDH_x000a_STMEO"/>
    <s v="Oficina Asesora Jurídica/Gestión Financiera"/>
    <x v="5"/>
    <x v="3"/>
    <s v="OAJ"/>
    <s v="Adquisiciones"/>
    <s v="Gestión contractual"/>
    <s v="Secretaria General"/>
    <s v="SG"/>
    <s v="Gerencia contratacion"/>
    <s v="GCO"/>
    <s v="Presupuesto"/>
    <s v="Pasivos exigibles"/>
    <s v="Catalina Cárdenas Martínez "/>
    <x v="1"/>
    <x v="261"/>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dentro del Manual de Buenas practicas en contratación - A-GCO-MA-003, en el numeral 5.3 Etapa Postcontratual los lineamientos para la liberación y/o reconocimiento y pago de pasivos exigibles."/>
    <d v="2022-05-31T00:00:00"/>
    <s v="N/A"/>
    <n v="1"/>
    <s v="CUMPLIMIENTO TOTAL"/>
    <n v="-30"/>
    <s v="VENCIDO"/>
    <d v="2022-06-13T00:00:00"/>
    <s v="se evidencia cumplimiento de acción en manuel de buenas prácticas A-GCO-MA-003 version 2 de 25 de abril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5"/>
    <s v="Todos los procesos"/>
    <s v="Todas las subdirecciones y oficinas"/>
    <s v="OAP_x000a_OAJ_x000a_STAF_x000a_STDH_x000a_STMEO"/>
    <s v="Oficina Asesora Jurídica"/>
    <x v="5"/>
    <x v="3"/>
    <s v="OAJ"/>
    <s v="Adquisiciones"/>
    <s v="Gestión contractual"/>
    <s v="Secretaria General"/>
    <s v="SG"/>
    <s v="Gerencia contratacion"/>
    <s v="GCO"/>
    <s v="Presupuesto"/>
    <s v="Pasivos exigibles"/>
    <s v="Catalina Cárdenas Martínez "/>
    <x v="1"/>
    <x v="262"/>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d v="2022-07-01T00:00:00"/>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la socialización del Manual de buenas practicas en contratación y linemiento sobre pasivos exigibles, realizada el 26 de abril del 2022"/>
    <d v="2022-05-31T00:00:00"/>
    <s v="N/A"/>
    <n v="1"/>
    <s v="CUMPLIMIENTO TOTAL"/>
    <n v="-30"/>
    <s v="VENCIDO"/>
    <d v="2022-06-13T00:00:00"/>
    <s v="se evidencia cumplimiento se reporta acta de fecha 29 de abril de 2022. acta A-GDO-FT-004 solicialización de buenas prácticas pasivos xigib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s v="ABIERTA"/>
  </r>
  <r>
    <n v="266"/>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upervisor del contrato de dotación"/>
    <x v="16"/>
    <x v="4"/>
    <s v="STDH"/>
    <s v="Carrera administrativa, bienestar social y capacitación"/>
    <s v="Gestión del  Desarrollo Humano"/>
    <s v="Secretaria General"/>
    <s v="SG"/>
    <s v="Gerencia de Talento Humano"/>
    <s v="GTH"/>
    <s v="Talento humano"/>
    <s v="Dotacion"/>
    <s v="Ingrid Carolina Ardila Muñoz"/>
    <x v="1"/>
    <x v="263"/>
    <s v="3.2.2"/>
    <x v="38"/>
    <n v="2021"/>
    <s v="2021H3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m/>
    <x v="0"/>
    <s v="SI"/>
    <e v="#REF!"/>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_x000a__x000a_Se  evidencia primera entrega de dotación a los funcionarios mediante formato A-GDH-FT-036 diligenciado y firmado correctamente por los fucnionarios._x000a__x000a_La actividad aun se encuentra en ejecución "/>
    <d v="2022-05-31T00:00:00"/>
    <s v="Pendiente segunda y tercera entrega de Dotación"/>
    <n v="0.33300000000000002"/>
    <s v="AVANCE PARCIAL"/>
    <n v="199"/>
    <s v="CON TIEMPO"/>
    <d v="2022-06-10T00:00:00"/>
    <s v="Se realizo la primera entrega formal de dotación para los funcionarios, soportado con la entrega el formato &quot;&quot;A-GDH-FT-036 ENTREGA DOTACIÓN&quot;&quot; con fecha del 30/04/2022; Análisis del indicador: Se realiza la primera entrega de dotación a personal administrativo y conductores de acuerdo a los tiempos legales establecidos por la Resolución 414 de 2014 &quot;&quot; Por la cual se dictan disposiciones para la entrega de dotación de los empleados públicos del IDIPRON&quot;&quot;. (1/3)*100=33,33% de ejecución"/>
    <s v="Ingrid Acosta"/>
    <n v="0.33"/>
    <s v="ABIERTO"/>
    <m/>
    <s v="ABIERTO"/>
    <d v="2022-09-12T00:00:00"/>
    <s v="Segundo Cuatrimestre: SEGUNDA ENTREGA DE DOTACIÓN VIGENCIA 2022,_x000a_El 16/05/2022 se radica ante la Jefe de la OAJ mediante memorando 2022IE3056 la remisión de documentos del proceso de Dotación de funcionarios de planta que desempeñan funciones administrativas y de conducción.._x000a_El 16/08/2022 se remitió por correo electrónico la &quot;Citación Entrega Dotación Caballero - Primera Entrega 2022&quot; y &quot;Citación Segunda Entrega de Dotación Funcionarios Administrativos y Conducción&quot;, informando los días, horarios, lugar de entrega de la segunda dotación y  relacion del personal._x000a_A partir del mes de agosto se inició la segunda entrega formal de dotación para los funcionarios, se anexa como soporte a la entrega el formato &quot;A-GDH-FT-036 ENTREGA DOTACIÓN&quot; con fecha límite a 30/08/2022,_x000a__x000a_Análisis del indicador:_x000a_- Se realiza la segunda entrega de dotación a personal administrativo y conductores de acuerdo a los tiempos legales establecidos por la Resolución 414 de 2014 &quot; Por la cual se dictan disposiciones para la entrega de dotación de los empleados públicos del IDIPRON&quot;. (2/3)*100=66,66% de ejecución,"/>
    <s v="SOPORTES SEGUNDA ENTREGA:_x000a_4. Memorando 2022IE3056 con los siguientes adjuntos:_x000a_4.1 Ficha Técnica dotación Hombre_x000a_4.2 Ficha Técnica dotación Mujer_x000a_4.3 Memorando 2022IE2779 Solicitud de existencias_x000a_4.4 Memorando 2022IE2846 Respuesta de existencias_x000a_4.5 CDP 1242_x000a_4.6 Requerimiento Técnico A-GCO-FT-023_x000a_4.7 Solicitud CDP A-GFI-FT-002_x000a_4,8 Correo_ &quot;Citación Segunda Entrega de Dotación Funcionarios Administrativos y Conducción&quot;_x000a_4,9 Formato A-GDH-FT-036 ENTREGA DOTACIÓN 2RA ENTREGA _x000a_4,10 RESOLUCIÓN 414 DE 2014 (DOTACION IDIPRON)_x000a_"/>
    <s v="Inlcuir un archivo  de la segunda entrega de dotación a funcionarios. formato A-GDH-FT-036 que no presente error para poder ser leido.  "/>
    <n v="0.5"/>
    <s v="AVANCE PARCIAL"/>
    <e v="#REF!"/>
    <e v="#REF!"/>
    <x v="4"/>
    <s v="Verificadas las evidencias por parte del proceso, se concluye en los mismos términos en los que la Oficina Asesora de Planeación calificó el avance."/>
    <s v="FRANKLIN AUGUSTO SERRANO ROJAS"/>
    <n v="0.5"/>
    <x v="2"/>
    <s v="ABIERTA"/>
  </r>
  <r>
    <n v="267"/>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Nómina"/>
    <x v="16"/>
    <x v="4"/>
    <s v="STDH"/>
    <s v="Nomina y liquidaciones"/>
    <s v="Gestión del  Desarrollo Humano"/>
    <s v="Secretaria General"/>
    <s v="SG"/>
    <s v="Gerencia de Talento Humano"/>
    <s v="GTH"/>
    <s v="Talento humano"/>
    <s v="Nomina"/>
    <s v="Ingrid Carolina Ardila Muñoz"/>
    <x v="1"/>
    <x v="264"/>
    <s v="3.2.3"/>
    <x v="38"/>
    <n v="2021"/>
    <s v="2021H32"/>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m/>
    <x v="0"/>
    <s v="SI"/>
    <e v="#REF!"/>
    <s v="03-01-2022:Se incluye formulacion al tablero de control"/>
    <m/>
    <m/>
    <m/>
    <m/>
    <s v="SIN AVANCE"/>
    <n v="460"/>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Se evidencia primer informe semestral a las variaciones de las primas Técnicas (julio a Diciembre del 2021) enviado al Subdirector, mediante correo electronico y adjunto a el archivo en mención el dia 4 de febrero de 2022_x000a__x000a_La actividad aun se encuentra en ejecución "/>
    <d v="2022-05-31T00:00:00"/>
    <s v="Pendiente segundo seguimiento semestral a las variaciones de las primas Técnicas."/>
    <n v="0.5"/>
    <s v="AVANCE PARCIAL"/>
    <n v="200"/>
    <s v="CON TIEMPO"/>
    <d v="2022-06-10T00:00:00"/>
    <s v="Avance de Actividades:_x000a_El 04/02/2022 se remitio mediante corrreo electrónico  a la Subdirección Técnica de Desarrollo Humano del IDIPRON, el primer informe semestral a las variaciones de las primas tecnicas, dicho informe se envío en archivo excel._x000a__x000a_Análisis indicador: Se ejecuta el indicador en un 50% mediante el envío del primer informe semestral de variaciones de Prima Técnica al Subdirector. 1/2"/>
    <s v="Ingrid Acosta"/>
    <n v="0.5"/>
    <s v="ABIERTO"/>
    <m/>
    <s v="ABIERTO"/>
    <d v="2022-09-12T00:00:00"/>
    <s v="Segundo cuatrimestre: El 20/07/2022 se remite mediante corrreo electrónico  al Dr. Carrillo Gomez Hugo Alberto, Subdirector Código 070 Grado 02 (E ),  de la Subdirección Técnica de Desarrollo Humano del IDIPRON, el SEGUNDO INFORME SEMESTRAL A LAS VARIACIONES DE LAS PRIMAS TECNICAS, dicho informe se envía en archivo excel._x000a__x000a_Análisis indicador: Se ejecuta el indicador en un 50% mediante el envío del primer informe semestral de variaciones de Prima Técnica al Subdirector."/>
    <s v="SEGUNDO INFORME VARIACION PRIMAS TECNICAS ENERO -JUNIO 2022_x000a__x000a_- correo enviado al subdirector, con retroalimentación"/>
    <m/>
    <n v="1"/>
    <s v="CUMPLIMIENTO TOTAL"/>
    <e v="#REF!"/>
    <e v="#REF!"/>
    <x v="4"/>
    <s v="El proceso aportó como evidencia dos informes de variaciones de Primas Técnicas, uno por el segundo semestre de 2021 y otro por el primer semestre de 2022, cumpliendo con la acción propuesta"/>
    <s v="FRANKLIN AUGUSTO SERRANO ROJAS"/>
    <n v="1"/>
    <x v="0"/>
    <s v="ABIERTA"/>
  </r>
  <r>
    <n v="268"/>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Gestión Financiera (Contabilidad)"/>
    <x v="3"/>
    <x v="1"/>
    <s v="STAF"/>
    <s v="Servicios administrativos"/>
    <s v="Gestion de servicios administrativos"/>
    <s v="Secretaria General"/>
    <s v="SG"/>
    <s v="Gerencia administrativa"/>
    <s v="GA"/>
    <s v="Gestion financiera"/>
    <s v="falta de coherencia en la información suministrada"/>
    <s v="Ingrid Carolina Ardila Muñoz"/>
    <x v="1"/>
    <x v="265"/>
    <s v="3.2.5"/>
    <x v="38"/>
    <n v="2021"/>
    <s v="2021H33"/>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m/>
    <x v="0"/>
    <s v="SI"/>
    <e v="#REF!"/>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s v="Se verifica los soportes y se evidencia:_x000a__x000a_Acta de reunión del 18 de abril del 2022 con el Proceso Servicios Administrativos y el de Contabilidad, la cual se realiza conciliación de la información de servicos publicos y posteriormente registro en Sysma, el soporte cuenta con lista de asistencia._x000a__x000a_Actividad aun se encuentra en ejecución."/>
    <d v="2022-05-31T00:00:00"/>
    <s v="Pendiente Tres (3) reuniones la cual tenga como fin la conciliación de la información con el area de contabilidad."/>
    <n v="0.25"/>
    <s v="AVANCE MINIMO"/>
    <n v="199"/>
    <s v="CON TIEMPO"/>
    <d v="2022-06-10T00:00:00"/>
    <s v="Se evidencio que el dia 18 de abril de 2022, se realizo´reunión soportada con acta de reunión de revision trimestral servicios publicos 1er trimestre Cod. A-GDO-FT-004._x000a_Analisis del indicador:   De cuatro reuniones se ha realizado solo una. 1/4: 25%"/>
    <s v="Ingrid Acosta"/>
    <n v="0.25"/>
    <s v="ABIERTO"/>
    <m/>
    <s v="ABIERTO"/>
    <m/>
    <s v="PRIMER SEGUIMIENTO 2022:  _x000a_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_x000a__x000a_Resultado del indicador:  ((1/4)*100= 25%)_x000a_Análisis del indicador: Se realizó una mesa de trabajo de cuatro mesas de trabajo programadas, con un avance en el indicador del 25%_x000a_Estado: La actividad se encuentra en ejecución_x000a__x000a_SEGUNDO SEGUIMIENTO 2022:    _x000a_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_x000a_Resultado del indicador:  ((2/4)*100= 50%)_x000a_Análisis del indicador: Hasta el presente seguimiento se han realizado 2 mesas de trabajo de 4 programadas y un avance en el indicador del 50%_x000a_Estado: La actividad continúa en ejecución "/>
    <s v="PRIMER SEGUIMIENTO 2022:  _x000a_Acta de reunión y listado de asistencia _x000a__x000a_SEGUNDO SEGUIMIENTO 2022:_x000a_1. Acta de reunión y listado de asistencia "/>
    <s v="Realizar dos mesas de trabajo adicionales a las ya realizadas para conciliar la información de las dos bases de datos de seguimiento a los servicios públicos."/>
    <n v="0.5"/>
    <s v="AVANCE PARCIAL"/>
    <e v="#REF!"/>
    <e v="#REF!"/>
    <x v="2"/>
    <s v="Se observa que para el primer seguimiento, el proceso realizo reunión de revision trimestral de servicios públicos primer trimestre y mesas de trabajo con el area de contabilidad, presupuesto y tesoreria para presentar las situaciones de los servicios públicos de la entidad, más no se observa en las concluiones o determinaciones de las reuniones citadas,  procesos para conciliar la información de las dos bases de datos de seguimiento a los servicios públicos."/>
    <s v="SERGIO CASTRO"/>
    <n v="0.5"/>
    <x v="2"/>
    <s v="ABIERTA"/>
  </r>
  <r>
    <n v="269"/>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x v="3"/>
    <s v="OAJ"/>
    <s v="Adquisiciones"/>
    <s v="Gestión contractual"/>
    <s v="Secretaria General"/>
    <s v="SG"/>
    <s v="Gerencia contratacion"/>
    <s v="GCO"/>
    <s v="Contratacion"/>
    <s v="Documentación contrato"/>
    <s v="Catalina Cárdenas Martínez "/>
    <x v="1"/>
    <x v="266"/>
    <s v="3.2.6"/>
    <x v="38"/>
    <n v="2021"/>
    <s v="2021H34"/>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d v="2022-07-01T00:00:00"/>
    <x v="0"/>
    <s v="SI"/>
    <e v="#REF!"/>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Definición modalidad de contratación vigencia 2022 para Plan de mejoramiento Bienestar e incentivos, realizada el 9 de febrero del 2022"/>
    <d v="2022-05-31T00:00:00"/>
    <s v="N/A"/>
    <n v="1"/>
    <s v="CUMPLIMIENTO TOTAL"/>
    <n v="49"/>
    <s v="CON TIEMPO"/>
    <d v="2022-06-10T00:00:00"/>
    <s v="Se observo que el dia 9 de febrero de 2022, se realizo mea de trabajo para la definición modalidad de contratación 2022, para plan de mejormiento bienestar e incentivos y PIC, soportado con acta de reunión A-GDO-FT-004._x000a_Analisis del indicador: 1/1 :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ABIERTA"/>
  </r>
  <r>
    <n v="270"/>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Bienestar "/>
    <x v="16"/>
    <x v="4"/>
    <s v="STDH"/>
    <s v="Carrera administrativa, bienestar social y capacitación"/>
    <s v="Gestión del  Desarrollo Humano"/>
    <s v="Secretaria General"/>
    <s v="SG"/>
    <s v="Gerencia de Talento Humano"/>
    <s v="GTH"/>
    <s v="Contratacion"/>
    <s v="Estudio de mercado "/>
    <s v="Ingrid Carolina Ardila Muñoz"/>
    <x v="1"/>
    <x v="267"/>
    <s v="3.2.7"/>
    <x v="38"/>
    <n v="2021"/>
    <s v="2021H35"/>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d v="2022-07-01T00:00:00"/>
    <x v="0"/>
    <s v="SI"/>
    <e v="#REF!"/>
    <s v="03-01-2022:Se incluye formulacion al tablero de control"/>
    <m/>
    <m/>
    <m/>
    <m/>
    <s v="SIN AVANCE"/>
    <n v="291"/>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Se evidencia tres cotizaciones las cuales discriminan los costos o precios de las actividades del plan de Bienestar e Incentivos de las cajas de compensación Cafam, Compensar y Colsubsidio._x000a__x000a_Se evidencia correos de solicitud y envio de contizaciones._x000a__x000a_Se evidencia que cumple con la actividad propuesta_x000a__x000a_"/>
    <d v="2022-05-31T00:00:00"/>
    <s v="No aplica ya que el cumplimiento es del 100%"/>
    <n v="1"/>
    <s v="CUMPLIMIENTO TOTAL"/>
    <n v="31"/>
    <s v="CON TIEMPO"/>
    <d v="2022-06-10T00:00:00"/>
    <s v="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_x000a_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CUMPLIDA EFECTIVA"/>
  </r>
  <r>
    <n v="271"/>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Oficina Asesora Jurídica"/>
    <x v="3"/>
    <x v="1"/>
    <s v="STAF"/>
    <s v="Servicios administrativos"/>
    <s v="Gestion de servicios administrativos"/>
    <s v="Secretaria General"/>
    <s v="SG"/>
    <s v="Gerencia administrativa"/>
    <s v="GA"/>
    <s v="Contratacion"/>
    <s v="Principio de Planeación"/>
    <s v="Ingrid Carolina Ardila Muñoz"/>
    <x v="1"/>
    <x v="268"/>
    <s v="3.2.8"/>
    <x v="38"/>
    <n v="2021"/>
    <s v="2021H36"/>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d v="2022-07-01T00:00:00"/>
    <x v="0"/>
    <s v="SI"/>
    <e v="#REF!"/>
    <s v="03-01-2022:Se incluye formulacion al tablero de control"/>
    <m/>
    <m/>
    <m/>
    <m/>
    <s v="SIN AVANCE"/>
    <n v="230"/>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n v="-30"/>
    <s v="VENCIDO"/>
    <d v="2022-06-10T00:00:00"/>
    <s v="Se observo que el dia 25 de marzo de 2022, se realizo capacitación en principio de planeación de contratación._x000a_Analisis del indicador: 1/1 :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CUMPLIDA EFECTIVA"/>
  </r>
  <r>
    <n v="272"/>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x v="3"/>
    <s v="OAJ"/>
    <s v="Adquisiciones"/>
    <s v="Gestión contractual"/>
    <s v="Secretaria General"/>
    <s v="SG"/>
    <s v="Gerencia contratacion"/>
    <s v="GCO"/>
    <s v="Contratacion"/>
    <s v="Supervisión e interventoría"/>
    <s v="Catalina Cárdenas Martínez "/>
    <x v="1"/>
    <x v="269"/>
    <s v="3.2.9"/>
    <x v="38"/>
    <n v="2021"/>
    <s v="2021H37"/>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d v="2022-07-01T00:00:00"/>
    <x v="0"/>
    <s v="SI"/>
    <e v="#REF!"/>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Definición modalidad de contratación vigencia 2022 para Plan de mejoramiento Bienestar e incentivos, realizada el 9 de febrero del 2022"/>
    <d v="2022-05-31T00:00:00"/>
    <s v="N/A"/>
    <n v="1"/>
    <s v="CUMPLIMIENTO TOTAL"/>
    <n v="49"/>
    <s v="CON TIEMPO"/>
    <d v="2022-06-10T00:00:00"/>
    <s v="Se evidencia que el dia 9 de febrero de 2022, soportada con acta de reunión sobre Definición modalidad de contratación vigencia 2022 para Plan de mejoramiento Bienestar e incentivos._x000a_Analisis del indicador.. realizada la capacitación 1/1: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ABIERTA"/>
  </r>
  <r>
    <n v="273"/>
    <s v="Gestion de mejoramiento"/>
    <s v="Oficina asesora de planeacion"/>
    <s v="OAP"/>
    <s v="STAF- Area sistemas_x000a__x000a_OAP - MIPG"/>
    <x v="14"/>
    <x v="1"/>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x v="270"/>
    <s v="5.8"/>
    <x v="39"/>
    <n v="2021"/>
    <s v="2021H38"/>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_x000a__x000a_"/>
    <d v="2022-05-31T00:00:00"/>
    <s v="No aplica"/>
    <n v="1"/>
    <s v="CUMPLIMIENTO TOTAL"/>
    <n v="31"/>
    <s v="CON TIEMPO"/>
    <d v="2022-06-22T00:00:00"/>
    <s v="la evidencia aportada presenta errores para abrir los archivos, no es posible evaluar la acción formulada - Acción por vencer"/>
    <s v="Carlos Andrés Guerra "/>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_x000a_La metodología se trabaja en dos fases: identificación de activos con los procesos para la valoración de activos críticos en la entidad y segunda fase: una vez valorados los activos se procede a aplicar la metodología del MANUAL PARA LA ADMINISTRACION DE LOS RIESGOS._x000a__x000a_Resultado indicador: ((1/1)*100= 100%)_x000a__x000a_Análisis indicador: Se definió la metodología para la identificación de los riesgos de seguridad digital_x000a_Estado: La actividad se encuentra finalizada_x000a__x000a_SEGUNDO SEGUIMIENTO 2022:_x000a_Esta actividad se cumplió en el primer seguimiento de 2022 de acuerdo a los tiempos establecidos para su ejecución. De acuerdo con la evaluación de la Oficina de Control Interno, se adjuntan nuevamente los soportes, verificando que los mismos se pueden abrir. _x000a_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_x000a__x000a_Estado: La actividad se encuentra finalizada"/>
    <s v="PRIMER SEGUIMIENTO 2022:   _x000a_1. Manual para la administración de los Riesgos E-PLA-MA-004 que se encuentra publicado la página del IDIPRON._x000a__x000a_2. Actas de las reuniones para la identificación de activos - metodología identificación de riesgos._x000a__x000a_SEGUNDO SEGUIMIENTO 2022:_x000a_1. Manual para la administración de los Riesgos E-PLA-MA-004 que se encuentra publicado la página del IDIPRON._x000a__x000a_2. Actas de las reuniones para la identificación de activos - metodología identificación de riesgos."/>
    <s v="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
    <n v="0"/>
    <s v="SIN AVANCE"/>
    <e v="#REF!"/>
    <e v="#REF!"/>
    <x v="2"/>
    <s v="Se observa el MANUAL PARA LA ADMINISTRACIÓN DEL RIESGO E-PLA-MA-004 (1), el cual contempla lineamientos generales de seguridad informatica, también se observa actas de reuniones donde se revisan los activos de información del instituto, más no se evidencia una metodología para la identificación de los riesgos de seguridad digital de la entidad, de conformidad a los lineamientos MSPI del MinTIC y las directrices de la Alta Consejería Distrital TIC, en concordancia al cumplimiento de la Politica de Gobierno Digital en su habilitador &quot;Seguridad de la Información&quot;"/>
    <s v="SERGIO CASTRO"/>
    <n v="0"/>
    <x v="1"/>
    <m/>
  </r>
  <r>
    <n v="274"/>
    <s v="Gestion de mejoramiento"/>
    <s v="Oficina asesora de planeacion"/>
    <s v="OAP"/>
    <s v="GESTION DOCUMENTAL"/>
    <x v="11"/>
    <x v="1"/>
    <s v="STAF"/>
    <s v="Administración documental"/>
    <s v="Gestion documental"/>
    <s v="Secretaria General"/>
    <s v="SG"/>
    <s v="Gerencia administrativa"/>
    <s v="GA"/>
    <s v="Planeacion"/>
    <s v="Herramientas de gestión (riesgos, indicadores, balance social, planes y proyectos de inversión)"/>
    <s v="Adriana Botero Pinilla "/>
    <x v="3"/>
    <x v="271"/>
    <s v="5.8"/>
    <x v="40"/>
    <n v="2021"/>
    <s v="2021H39"/>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m/>
    <x v="0"/>
    <s v="SI"/>
    <e v="#REF!"/>
    <s v="20-12-2021: Se incluye formulacion al tablero de control"/>
    <m/>
    <m/>
    <m/>
    <m/>
    <s v="SIN AVANCE"/>
    <n v="47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observa evidencia de los reportes realizados para los meses de febrero, marzo y abril"/>
    <d v="2022-05-31T00:00:00"/>
    <s v="Aportar evidencias de los reportes mensuales de los sistemas de monitoreo y control de las condiciones ambientales de los sitios donde se conserva la documentación de la entidad correspondientes a los mess siguientes."/>
    <n v="0.25"/>
    <s v="AVANCE MINIMO"/>
    <n v="214"/>
    <s v="CON TIEMPO"/>
    <d v="2022-06-15T00:00:00"/>
    <s v="Se presenta reporte mensual de los sistemas de monitoreo y control de las condiciones ambientales de los sitios donde se conserva la documentación de la entidad, la acción está en ejecución hasta 30 de diciembre de 2022"/>
    <s v="Verónica Muñoz"/>
    <m/>
    <s v="ABIERTO"/>
    <m/>
    <s v="ABIERTO"/>
    <d v="2022-09-15T00:00:00"/>
    <s v="PRIMER SEGUIMIENTO 2022: _x000a_Durante los meses de febrero, marzo y abril, se ha realizado el reporte de los sistemas de Monitoreo ubicados en los diferentes archivos de la entidad subsanando los inconvenientes presentados._x000a__x000a_Resultado indicador: ((3/12)*100= 25%)_x000a__x000a_Análisis indicador: Se han realizado 3 reportes (febrero, marzo y abril) de 12 programados, con un avance del 25%_x000a_Estado: La actividad continúa en ejecución. _x000a__x000a_SEGUNDO SEGUIMIENTO 2022:_x000a_Se continuó realizado el reporte de los sistemas de Monitoreo ubicados en los diferentes archivos de la entidad subsanando los inconvenientes presentados durante los meses de mayo, junio, julio y agosto de la vigencia 2022._x000a__x000a_Resultado indicador: ((7/12)*100%)= 58,33%_x000a_Análisis indicador: Se han realizado 7 reportes (febrero, marzo, abril, mayo, junio, julio y agosto) de 12 programados, con un avance del 58,33%_x000a_Estado: La actividad continúa en ejecución. "/>
    <s v="PRIMER SEGUIMIENTO 2022: _x000a_Reportes mensuales de los sistemas de monitoreo consolidado_x000a__x000a_SEGUNDO SEGUIMIENTO 2022:_x000a_1. Reportes mensuales de los sistemas de monitoreo consolidados con estadisticas y observaciones."/>
    <s v="La acción aun se encuentra en ejecución. Vence el 30 de diciembre"/>
    <n v="0.58299999999999996"/>
    <s v="AVANCE PARCIAL"/>
    <e v="#REF!"/>
    <e v="#REF!"/>
    <x v="2"/>
    <s v="En el primer seguimiento se evidencia un los reportes realizados para los meses de febrero, marzo y abril._x000a__x000a_En el segundo seguimiento se evidencia reporte de mayo, junio, julio y agosto_x000a__x000a_Se evidencia un cumplimiento parcial de 58% frente a los reportes mensuales de los sistemas de monitoreo y control de las condiciones ambientales de los sitios donde se conserva la documentación de la entidad._x000a__x000a_La acción aun se encuentra en ejecución. Vence el 30 de diciembre."/>
    <s v="SERGIO CASTRO"/>
    <n v="0.57999999999999996"/>
    <x v="2"/>
    <m/>
  </r>
  <r>
    <n v="275"/>
    <s v="Gestion de mejoramiento"/>
    <s v="Oficina asesora de planeacion"/>
    <s v="OAP"/>
    <s v="STAF- Area sistemas_x000a__x000a_OAP - MIPG"/>
    <x v="14"/>
    <x v="1"/>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x v="272"/>
    <s v="5.8"/>
    <x v="39"/>
    <n v="2021"/>
    <s v="2021H40"/>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n v="62"/>
    <s v="CON TIEMPO"/>
    <d v="2022-06-22T00:00:00"/>
    <s v="No se evidencia socialización de la acción formulada. - acción por vencer"/>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quot;Primer Comité de Seguridad Distrital 2022&quot;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quot;Guía para la identificación de infraestructura crítica cibernética de Colombia, primera edición, emitida por el comando conjunto cibernético (CCOC)&quot;. Una vez se concerte el manejo de la identificación de infraestructura crítica cibernética con Alta Consejería Tic, se socializará la metodología para la identificación de riesgos de seguridad digital . _x000a_Resultado y análisis del indicador: Se realizará la medición del indicador una vez finalice la actividad. _x000a_Estado: La actividad continúa en ejecución_x000a__x000a_SEGUNDO SEGUIMIENTO 2022:_x000a_Se llevó a cabo la socialización de la metodología definida para la identificación de los riesgos de seguridad digital a través de una pieza comunicacional que fue enviada por correo electrónico a toda la entidad desde el área de comunicaciones del IDIPRON el 13/07/2022._x000a_Resultado indicador: ((1/1)*100= 100%)_x000a_Análisis indicador: De acuerdo con el resultado del indicador se cumplió al 100% ya que se llevó a cabo la socialización de la metodología definida para la identificación de riesgos de seguridad digital en el IDIPRON._x000a_Estado: La actividad se encuentra finalizada."/>
    <s v="PRIMER SEGUIMIENTO 2022:   _x000a_Correo enviado por la alta consejería en donde acuerda citación para la revisión de las infraestructuras críticas distritales._x000a__x000a_SEGUNDO SEGUIMIENTO 2022:_x000a_1. Solicitud de pieza comunicacional al área de comunicaciones_x000a_2. Formato solicitud pieza comunicacional_x000a_3. Correo electrónico de la socialización realizada por el área de comunicaciones."/>
    <s v="Se observa en el mes de junio de 2022 el envío de una pieza de comunicacion por el correo electronico masivo._x000a__x000a_Sin embargo, con el correo enviado no se cumple con lo establecido en el numeral &quot;13.2 Estrategias de socialización de documentos para campos de aplicación general&quot; del &quot;Manual para la Elabroación de Documentos - SMG-MA-002&quot; Versión 11"/>
    <n v="0.1"/>
    <s v="AVANCE MINIMO"/>
    <e v="#REF!"/>
    <e v="#REF!"/>
    <x v="2"/>
    <s v="Se observa pieza de comunicacion por el correo electronico masivo, archivo &quot; Socializacion de Manual de Riesgos Lineamiento de Seguridad de la Informacion&quot; y FORMATO SOLICITUD DE PIEZA COMUNICACIONAL METODOLOGIA VEEDURIA MES MAYO._x000a__x000a_Sin embargo, con el correo enviado no se cumple con lo establecido en el numeral &quot;13.2 Estrategias de socialización de documentos para campos de aplicación general&quot; del &quot;Manual para la Elabroación de Documentos - SMG-MA-002&quot; Versión 11_x000a__x000a_No se evidencia la socialización de la metodología para la identificación de riesgos de seguridad digital alineada al MSPI que se implementará en el insituto, esta actividad se encuentra vencida. "/>
    <s v="SERGIO CASTRO"/>
    <n v="0.1"/>
    <x v="1"/>
    <m/>
  </r>
  <r>
    <n v="276"/>
    <s v="Gestion de mejoramiento"/>
    <s v="Oficina asesora de planeacion"/>
    <s v="OAP"/>
    <s v="STAF- Area sistemas_x000a__x000a_OAP - MIPG"/>
    <x v="14"/>
    <x v="1"/>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x v="273"/>
    <s v="5.8"/>
    <x v="39"/>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
    <d v="2022-05-31T00:00:00"/>
    <s v="No aplica"/>
    <n v="1"/>
    <s v="CUMPLIMIENTO TOTAL"/>
    <n v="31"/>
    <s v="CON TIEMPO"/>
    <d v="2022-06-22T00:00:00"/>
    <s v="la evidencia aportada presenta errores para abrir los archivos, no es posible evaluar la acción formulada."/>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_x000a_La metodología se trabaja en dos fases: identificación de activos con los procesos para la valoración de activos críticos en la entidad y segunda fase: una vez valorados los activos se procede a aplicar la metodología del MANUAL PARA LA ADMINISTRACION DE LOS RIESGOS._x000a__x000a_Resultado indicador: ((1/1)*100= 100%)_x000a__x000a_Análisis indicador: Se definió la metodología para la identificación de los riesgos de seguridad digital_x000a__x000a_Estado: La actividad se encuentra finalizada_x000a__x000a_SEGUNDO SEGUIMIENTO 2022:_x000a_Esta actividad se cumplió en el primer seguimiento de 2022 de acuerdo a los tiempos establecidos para su ejecución. De acuerdo con la evaluación de la Oficina de Control Interno, se adjuntan nuevamente los soportes, verificando que los mismos se pueden abrir. _x000a__x000a_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_x000a__x000a_Estado: La actividad se encuentra finalizada"/>
    <s v="PRIMER SEGUIMIENTO 2022:   _x000a_1. Manual para la administración de los Riesgos E-PLA-MA-004 que se encuentra publicado la página del IDIPRON._x000a__x000a_2. Actas de las reuniones para la identificación de activos - metodología identificación de riesgos._x000a__x000a_SEGUNDO SEGUIMIENTO 2022:_x000a_1. Manual para la administración de los Riesgos E-PLA-MA-004 que se encuentra publicado la página del IDIPRON._x000a__x000a_2. Actas de las reuniones para la identificación de activos - metodología identificación de riesgos."/>
    <s v="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
    <n v="0"/>
    <s v="SIN AVANCE"/>
    <e v="#REF!"/>
    <e v="#REF!"/>
    <x v="2"/>
    <s v="Se observa lineamientos generales de riesgos de seguriddad de la información en el  004 MANUAL PARA LA ADMINISTRACIÓN DEL RIESGO E-PLA-MA-004 y actas de reuniones de activos de información del insituto._x000a__x000a_No se evidencia metodología para la identificación de los riesgos de seguridad digital de conformidad al Modelo de Seguridad y Provacidad de la Información del Instituto, esta actividad se encuentra vencida."/>
    <s v="SERGIO CASTRO"/>
    <n v="0"/>
    <x v="1"/>
    <m/>
  </r>
  <r>
    <n v="277"/>
    <s v="Gestion de mejoramiento"/>
    <s v="Oficina asesora de planeacion"/>
    <s v="OAP"/>
    <s v="STAF- Area sistemas_x000a__x000a_OAP - MIPG"/>
    <x v="14"/>
    <x v="1"/>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x v="274"/>
    <s v="5.8"/>
    <x v="39"/>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n v="62"/>
    <s v="CON TIEMPO"/>
    <d v="2022-06-22T00:00:00"/>
    <s v="No se evidencia socialización de la acción formulada. - acción por vencer"/>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quot;Primer Comité de Seguridad Distrital 2022&quot;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quot;Guía para la identificación de infraestructura crítica cibernética de Colombia, primera edición, emitida por el comando conjunto cibernético (CCOC)&quot;. Una vez se concerte el manejo de la identificación de infraestructura crítica cibernética con Alta Consejería Tic, se socializará la metodología para la identificación de riesgos de seguridad digital . _x000a_Resultado y análisis del indicador: Se realizará la medición del indicador una vez finalice la actividad. _x000a_Estado: La actividad continúa en ejecución_x000a__x000a_SEGUNDO SEGUIMIENTO 2022:_x000a_Se llevó a cabo la socialización de la metodología definida para la identificación de los riesgos de seguridad digital a través de una pieza comunicacional que fue enviada por correo electrónico a toda la entidad desde el área de comunicaciones del IDIPRON el 13/07/2022._x000a_Resultado indicador: ((1/1)*100= 100%)_x000a_Análisis indicador: Se llevó a cabo la socialización de la metodología definida para la identificación de riesgos de seguridad digital en el IDIPRON._x000a_Estado: La actividad se encuentra finalizada."/>
    <s v="PRIMER SEGUIMIENTO 2022:   _x000a_Correo enviado por la alta consejería en donde acuerda citación para la revisión de las infraestructuras críticas distritales._x000a__x000a_SEGUNDO SEGUIMIENTO 2022:_x000a_1. Solicitud de pieza comunicacional al área de comunicaciones_x000a_2. Formato solicitud pieza comunicacional_x000a_3. Correo electrónico de la socialización realizada por el área de comunicaciones."/>
    <s v="Se observa en el mes de junio de 2022 el envío de una pieza de comunicacion por el correo electronico masivo._x000a__x000a_Sin embargo, con el correo enviado no se cumple con lo establecido en el numeral &quot;13.2 Estrategias de socialización de documentos para campos de aplicación general&quot; del &quot;Manual para la Elabroación de Documentos - SMG-MA-002&quot; Versión 11"/>
    <n v="0.1"/>
    <s v="AVANCE MINIMO"/>
    <e v="#REF!"/>
    <e v="#REF!"/>
    <x v="2"/>
    <s v="Se observa pieza de comunicacion por el correo electronico masivo, archivo &quot; Socializacion de Manual de Riesgos Lineamiento de Seguridad de la Informacion&quot; y FORMATO SOLICITUD DE PIEZA COMUNICACIONAL METODOLOGIA VEEDURIA MES MAYO._x000a__x000a_Sin embargo, con el correo enviado no se cumple con lo establecido en el numeral &quot;13.2 Estrategias de socialización de documentos para campos de aplicación general&quot; del &quot;Manual para la Elabroación de Documentos - SMG-MA-002&quot; Versión 11_x000a__x000a_No se evidencia la socialización de la metodología para la identificación de riesgos de seguridad digital alineada al MSPI que se implementará en el insituto, esta actividad se encuentra vencida. "/>
    <s v="SERGIO CASTRO"/>
    <n v="0.1"/>
    <x v="1"/>
    <m/>
  </r>
  <r>
    <n v="278"/>
    <s v="Gestion de mejoramiento"/>
    <s v="Oficina asesora de planeacion"/>
    <s v="OAP"/>
    <s v="OAP - MIPG"/>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3"/>
    <x v="275"/>
    <s v="5.8"/>
    <x v="39"/>
    <n v="2021"/>
    <s v="2021H42"/>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n v="-60"/>
    <s v="VENCIDO"/>
    <d v="2022-06-20T00:00:00"/>
    <s v="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
    <s v="FRANKLIN AUGUSTO SERRANO ROJAS"/>
    <n v="0.5"/>
    <s v="VENCIDO"/>
    <m/>
    <s v="ABIERTO"/>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_x000a__x000a_El 27 de julio se realizó la presentacion de los resultados de la evaluación de la metodología de riesgos al CICCI."/>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e v="#REF!"/>
    <e v="#REF!"/>
    <x v="2"/>
    <s v="Se observa el Manual para la Administración del Riesgo aprobado en el mes de septiembre de 2021, las listas de asistencia de las capacitaciones realizadas a los procesos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79"/>
    <s v="Gestion de mejoramiento"/>
    <s v="Oficina asesora de planeacion"/>
    <s v="OAP"/>
    <s v="OAP - MIPG"/>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3"/>
    <x v="276"/>
    <s v="5.8"/>
    <x v="39"/>
    <n v="2021"/>
    <s v="2021H43"/>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Los resultados del seguimiento y evaluación realizada, fue presentada al CICCI "/>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e v="#REF!"/>
    <e v="#REF!"/>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0"/>
    <s v="Gestion de mejoramiento"/>
    <s v="Oficina asesora de planeacion"/>
    <s v="OAP"/>
    <s v="OAP - MIPG"/>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3"/>
    <x v="277"/>
    <s v="5.8"/>
    <x v="39"/>
    <n v="2021"/>
    <s v="2021H44"/>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e v="#REF!"/>
    <e v="#REF!"/>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1"/>
    <s v="Gestion de mejoramiento"/>
    <s v="Oficina asesora de planeacion"/>
    <s v="OAP"/>
    <s v="OAP - MIPG"/>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3"/>
    <x v="278"/>
    <s v="5.8"/>
    <x v="39"/>
    <n v="2021"/>
    <s v="2021H45"/>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e v="#REF!"/>
    <e v="#REF!"/>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2"/>
    <s v="Gestion de mejoramiento"/>
    <s v="Oficina asesora de planeacion"/>
    <s v="OAP"/>
    <s v="OAP - MIPG"/>
    <x v="17"/>
    <x v="2"/>
    <s v="OAP"/>
    <s v="MIPG"/>
    <s v="Seguimiento y mejoramiento a la Gestion"/>
    <s v="Oficina Asesora de Planeacion"/>
    <s v="OAP"/>
    <s v="No aplica"/>
    <s v="No aplica"/>
    <s v="Planeacion"/>
    <s v="Herramientas de gestión (riesgos, indicadores, balance social, planes y proyectos de inversión)"/>
    <s v="Willington Granados Herrera"/>
    <x v="3"/>
    <x v="279"/>
    <s v="5.8"/>
    <x v="39"/>
    <n v="2021"/>
    <s v="2021H46"/>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x v="0"/>
    <s v="SI"/>
    <e v="#REF!"/>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e v="#REF!"/>
    <e v="#REF!"/>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3"/>
    <s v="Gestion Contractual"/>
    <s v="Oficina asesora juridica"/>
    <s v="OAJ"/>
    <s v="GESTIÓN CONTRACTUAL-Oficina de Comunicaciones"/>
    <x v="5"/>
    <x v="3"/>
    <s v="OAJ"/>
    <s v="Adquisiciones"/>
    <s v="Gestión contractual"/>
    <s v="Secretaria General"/>
    <s v="SG"/>
    <s v="Gerencia contratacion"/>
    <s v="GCO"/>
    <s v="Contratacion"/>
    <s v="Publicación SECOP"/>
    <s v="Catalina Cárdenas Martínez "/>
    <x v="3"/>
    <x v="280"/>
    <n v="1"/>
    <x v="41"/>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d v="2022-07-01T00:00:00"/>
    <x v="0"/>
    <s v="SI"/>
    <e v="#REF!"/>
    <s v="20-12-2021: Se incluye formulacion al tablero de control"/>
    <m/>
    <m/>
    <m/>
    <m/>
    <s v="SIN AVANCE"/>
    <n v="150"/>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uentran evidencias que permitan establecer el envío de medios audiovisuales al todo el IDIPRON, haciendo referencia a la actualización del expediente virtual en el SECOP II."/>
    <s v="FRANKLIN AUGUSTO SERRANO ROJAS"/>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n v="-110"/>
    <s v="VENCIDO"/>
    <d v="2022-06-22T00:00:00"/>
    <s v="De las evidencias se observa que el proceso ha establecido instrucciones para el cargue de información en el sistema SECOP."/>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4"/>
    <s v="Gestion Contractual"/>
    <s v="Oficina asesora juridica"/>
    <s v="OAJ"/>
    <s v="GESTIÓN CONTRACTUAL-Oficina de Comunicaciones"/>
    <x v="5"/>
    <x v="3"/>
    <s v="OAJ"/>
    <s v="Contratación"/>
    <s v="Gestión contractual"/>
    <s v="Secretaria General"/>
    <s v="SG"/>
    <s v="Gerencia contratacion"/>
    <s v="GCO"/>
    <s v="Contratacion"/>
    <s v="Publicación SECOP"/>
    <s v="Catalina Cárdenas Martínez "/>
    <x v="3"/>
    <x v="281"/>
    <n v="1"/>
    <x v="41"/>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d v="2022-07-01T00:00:00"/>
    <x v="0"/>
    <s v="SI"/>
    <e v="#REF!"/>
    <s v="20-12-2021: Se incluye formulacion al tablero de control"/>
    <m/>
    <m/>
    <m/>
    <m/>
    <s v="SIN AVANCE"/>
    <n v="185"/>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d v="2022-03-17T00:00:00"/>
    <s v="No se encuetran evidencias que permitan establecer cumplimiento de la accion por ende no hay claridad en los lineamientos, ni observa  socialización de los tiempos para subir la documentación a SECOP II."/>
    <s v="NAVIS ALBERTO FLOREZ LEON"/>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n v="-75"/>
    <s v="VENCIDO"/>
    <d v="2022-06-22T00:00:00"/>
    <s v="De las evidencias se puede observar punto de control para la publicación de documentos contractuales. en cumplimiento de deber de OAJ.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5"/>
    <s v="Gestion Contractual"/>
    <s v="Oficina asesora juridica"/>
    <s v="OAJ"/>
    <s v="GESTIÓN CONTRACTUAL"/>
    <x v="5"/>
    <x v="3"/>
    <s v="OAJ"/>
    <s v="Contratación"/>
    <s v="Gestión contractual"/>
    <s v="Secretaria General"/>
    <s v="SG"/>
    <s v="Gerencia contratacion"/>
    <s v="GCO"/>
    <s v="Contratacion"/>
    <s v="Publicación SECOP"/>
    <s v="Catalina Cárdenas Martínez "/>
    <x v="3"/>
    <x v="282"/>
    <n v="2"/>
    <x v="41"/>
    <n v="2021"/>
    <s v="2021H48"/>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d v="2022-07-01T00:00:00"/>
    <x v="0"/>
    <s v="SI"/>
    <e v="#REF!"/>
    <s v="20-12-2021: Se incluye formulacion al tablero de control"/>
    <m/>
    <m/>
    <m/>
    <m/>
    <s v="SIN AVANCE"/>
    <n v="-2"/>
    <s v="VENCIDO"/>
    <s v="SIN DILIGENCIAR"/>
    <s v="20-12-2021: Se incluye formulacion al tablero de control"/>
    <s v="SIN DILIGENCIAR"/>
    <n v="0"/>
    <n v="0"/>
    <s v="INCUMPLIDA"/>
    <s v="NO APLICA"/>
    <s v="ABIERTA"/>
    <s v="No presenta seguimiento"/>
    <d v="2022-02-28T00:00:00"/>
    <s v="SI"/>
    <s v="ejecucion de actividades definidas"/>
    <n v="0"/>
    <s v="SIN AVANCE"/>
    <n v="-44620"/>
    <s v="VENCIDO"/>
    <d v="2022-03-17T00:00:00"/>
    <s v="Se observa en las evidencias que no hay sustento documental que permita identificar la expdición del 1 memorando dirigido a suervisores para efectos de cumplir con la presente acción"/>
    <s v="NAVIS ALBERTO FLOREZ LEON"/>
    <n v="0"/>
    <s v="VENCIDO"/>
    <m/>
    <s v="ABIERTO"/>
    <s v="* Se evidencia el envio del memorando con fecha del 2 de noviembre del 2021 "/>
    <d v="2022-05-31T00:00:00"/>
    <s v="N/A"/>
    <n v="1"/>
    <s v="CUMPLIMIENTO TOTAL"/>
    <n v="-262"/>
    <s v="VENCIDO"/>
    <d v="2022-06-22T00:00:00"/>
    <s v="Se observa de las evidencias que hay cumplimiento de la acción, se evidencia memorando de OAJ. instrucción de publicación de documentos contractua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6"/>
    <s v="Gestion Contractual"/>
    <s v="Oficina asesora juridica"/>
    <s v="OAJ"/>
    <s v="GESTIÓN CONTRACTUAL-Oficina de Comunicaciones"/>
    <x v="5"/>
    <x v="3"/>
    <s v="OAJ"/>
    <s v="Contratación"/>
    <s v="Gestión contractual"/>
    <s v="Secretaria General"/>
    <s v="SG"/>
    <s v="Gerencia contratacion"/>
    <s v="GCO"/>
    <s v="Contratacion"/>
    <s v="Resoluciones de fijación de honorarios"/>
    <s v="Catalina Cárdenas Martínez "/>
    <x v="3"/>
    <x v="283"/>
    <n v="3"/>
    <x v="41"/>
    <n v="2021"/>
    <s v="2021H49"/>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d v="2022-07-01T00:00:00"/>
    <x v="0"/>
    <s v="SI"/>
    <e v="#REF!"/>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ontró evidencia de Publicación de cápsulas de información aclarando la interpretación correcta de la resolucion de honorarios."/>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n v="-117"/>
    <s v="VENCIDO"/>
    <d v="2022-06-22T00:00:00"/>
    <s v="De las evidencias aportadas se observa cumplimiento en la acción. Cumplimiento a tablas de honorario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s v="100%%"/>
    <x v="0"/>
    <m/>
  </r>
  <r>
    <n v="287"/>
    <s v="Gestion Contractual"/>
    <s v="Oficina asesora juridica"/>
    <s v="OAJ"/>
    <s v="GESTIÓN CONTRACTUAL"/>
    <x v="5"/>
    <x v="3"/>
    <s v="OAJ"/>
    <s v="Contratación"/>
    <s v="Gestión contractual"/>
    <s v="Secretaria General"/>
    <s v="SG"/>
    <s v="Gerencia contratacion"/>
    <s v="GCO"/>
    <s v="Contratacion"/>
    <s v="Documentación contrato"/>
    <s v="Catalina Cárdenas Martínez "/>
    <x v="3"/>
    <x v="284"/>
    <n v="4"/>
    <x v="41"/>
    <n v="2021"/>
    <s v="2021H50"/>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d v="2022-07-01T00:00:00"/>
    <x v="0"/>
    <s v="SI"/>
    <e v="#REF!"/>
    <s v="20-12-2021: Se incluye formulacion al tablero de control"/>
    <m/>
    <m/>
    <m/>
    <m/>
    <s v="SIN AVANCE"/>
    <n v="22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Verificando la matriz que adjunta el proceso esta cuenta con 56 contrattos de los cuales de realializo la validación a 18 contratos, lo que equivale un 32,1%"/>
    <d v="2022-05-31T00:00:00"/>
    <s v="N/A"/>
    <n v="1"/>
    <s v="CUMPLIMIENTO TOTAL"/>
    <n v="-31"/>
    <s v="VENCIDO"/>
    <d v="2022-06-22T00:00:00"/>
    <s v="De las evidencias se observa que el proceso ha establecido puntos de control para validadción de experiencia."/>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8"/>
    <s v="Gestion Contractual"/>
    <s v="Oficina asesora juridica"/>
    <s v="OAJ"/>
    <s v="GESTIÓN CONTRACTUAL"/>
    <x v="5"/>
    <x v="3"/>
    <s v="OAJ"/>
    <s v="Contratación"/>
    <s v="Gestión contractual"/>
    <s v="Secretaria General"/>
    <s v="SG"/>
    <s v="Gerencia contratacion"/>
    <s v="GCO"/>
    <s v="Contratacion"/>
    <s v="Documentación contrato"/>
    <s v="Catalina Cárdenas Martínez "/>
    <x v="3"/>
    <x v="283"/>
    <n v="5"/>
    <x v="41"/>
    <n v="2021"/>
    <s v="2021H5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d v="2022-07-01T00:00:00"/>
    <x v="0"/>
    <s v="SI"/>
    <e v="#REF!"/>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hallaron evidencias que comprueben la realización de la actividad"/>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n v="-117"/>
    <s v="VENCIDO"/>
    <d v="2022-06-22T00:00:00"/>
    <s v="De las evidencias aportadas no se observa avances en la acción. Puntos de control"/>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9"/>
    <s v="Atencion a la ciudadania"/>
    <s v="Subdirección técnica administrativa y financiera"/>
    <s v="STAF"/>
    <s v="Mantenimiento de Bienes - Atención a la Ciudadanía"/>
    <x v="4"/>
    <x v="1"/>
    <s v="STAF"/>
    <s v="Mantenimiento de bienes"/>
    <s v="Gestion de adecuacion y mantenimiento de bienes"/>
    <s v="Secretaria General"/>
    <s v="SG"/>
    <s v="Gerencia Recursos Fisicos"/>
    <s v="GRF"/>
    <s v="Infraestructura"/>
    <s v="Acondicionamiento para personas con discapacidad"/>
    <s v="Ingrid Carolina Ardila Muñoz"/>
    <x v="3"/>
    <x v="279"/>
    <n v="5"/>
    <x v="42"/>
    <n v="2021"/>
    <s v="2021H52"/>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d v="2022-07-01T00:00:00"/>
    <x v="0"/>
    <s v="SI"/>
    <e v="#REF!"/>
    <s v="20-12-2021: Se incluye formulacion al tablero de control"/>
    <m/>
    <m/>
    <m/>
    <m/>
    <s v="SIN AVANCE"/>
    <n v="-13"/>
    <s v="VENCIDO"/>
    <s v="SIN DILIGENCIAR"/>
    <s v="20-12-2021: Se incluye formulacion al tablero de control"/>
    <s v="SIN DILIGENCIAR"/>
    <n v="0"/>
    <n v="0"/>
    <s v="INCUMPLIDA"/>
    <s v="NO APLICA"/>
    <s v="ABIERTA"/>
    <s v="&quot;Se Evidencia que la actividad se encuentra vencida_x000a__x000a_Se verifica los soportes adjuntos en donde se evidencia registro fotografico de mobiliarioa de adecuación en los punto principal de atención a la ciudadanía en la Calle 61, en la calle 15 y Distrito joven. _x000a__x000a_Se solicia a la OCI el cierre preliminar del Hallazgo, ya que se evidencia que cumple con la actividad propuesta. &quot;"/>
    <d v="2022-02-28T00:00:00"/>
    <s v="No"/>
    <s v="No aplica"/>
    <n v="1"/>
    <s v="CUMPLIMIENTO TOTAL"/>
    <n v="-44620"/>
    <s v="VENCIDO"/>
    <d v="2022-03-17T00:00:00"/>
    <s v="NO existe información para verificar el avance de la acción"/>
    <s v="NAVIS ALBERTO FLOREZ LEON"/>
    <n v="0"/>
    <s v="VENCIDO"/>
    <m/>
    <s v="ABIERTO"/>
    <s v="Se evidencia la implementación de la metodología, el monitoreo de los mapas de riesgo y su seguimiento."/>
    <d v="2022-05-31T00:00:00"/>
    <s v="Presentación de los resultados al CICCI"/>
    <n v="0.8"/>
    <s v="AVANCE SIGNIFICATIVO"/>
    <n v="-273"/>
    <s v="VENCIDO"/>
    <d v="2022-06-22T00:00:00"/>
    <s v="Se observa evidencia fotográfica de las adecuación mobiliarias de puntos de atención al ciudadano."/>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290"/>
    <s v="Atencion a la ciudadania"/>
    <s v="Subdirección técnica administrativa y financiera"/>
    <s v="STAF"/>
    <s v="Mantenimiento de Bienes - Seguridad y Salud en el Trabajo"/>
    <x v="4"/>
    <x v="1"/>
    <s v="STAF"/>
    <s v="Mantenimiento de bienes"/>
    <s v="Gestion de adecuacion y mantenimiento de bienes"/>
    <s v="Secretaria General"/>
    <s v="SG"/>
    <s v="Gerencia Recursos Fisicos"/>
    <s v="GRF"/>
    <s v="Infraestructura"/>
    <s v="Acondicionamiento   espacios físicos de acceso al ciudadano"/>
    <s v="Ingrid Carolina Ardila Muñoz"/>
    <x v="3"/>
    <x v="278"/>
    <n v="6"/>
    <x v="42"/>
    <n v="2021"/>
    <s v="2021H53"/>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revisan los soportes de adjuntos y se evidencia correo enviado desde la STAF solicitando información sobre el hallazgo a la Subdireeción de Métodos _x000a__x000a_La actividad aun se encuentra en ejecución."/>
    <d v="2022-02-28T00:00:00"/>
    <s v="No"/>
    <s v="Realizar diagnóstico de necesidades de pupitres para los salones"/>
    <n v="0"/>
    <s v="SIN AVANCE"/>
    <n v="-44620"/>
    <s v="VENCIDO"/>
    <d v="2022-03-17T00:00:00"/>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n v="-151"/>
    <s v="VENCIDO"/>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accion vencida."/>
    <s v="Carlos Andrés Guerra "/>
    <n v="0.3"/>
    <s v="ABIERTO"/>
    <m/>
    <s v="ABIERTO"/>
    <d v="2022-09-19T00:00:00"/>
    <s v="El avance de la actividad se reportó a la Oficina Asesora de Planeación en el segundo seguimiento de la vigencia 2021. La actividad se reportó como finalizada  y se cargaron las evidencias respectivas, en el siguiente link: _x000a__x000a_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9&amp;viewid=496ad030%2Dd736%2D4b13%2D86cf%2D609d2564219b_x000a__x000a_PRIMER SEGUIMIENTO 2022: _x000a_No obstante, y de acuerdo con la evaluación de la Oficina de Control Interno en donde indican &quot;NO existe información para verificar el avance de la actividad&quot; , se reporta en el presente seguimiento la ejecución de la actividad: _x000a__x000a_1. Se realiza recorrido por la sede calle 63 en coordinación con representante del área de salud ocupacional y el responsable de la unidad y se realiza el diagnóstico de las condiciones actuales de accesibilidad y circulación de esta sede. _x000a_2. Se realiza una propuesta las actividades necesarias para cumplir con lo requerido en la sede Calle 63 para cumplir con las condiciones de accesibilidad y circulación. _x000a_3. Se socializa la propuesta de las condiciones de accesibilidad y circulación mediante el acta de reunión, con los responsables implicados en generar los cambios oportunos. _x000a_Estado: La actividad se encuentra finalizada. _x000a__x000a_SEGUNDO SEGUIMIENTO 2022:_x000a_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_x000a_Estado: La actividad se encuentra finalizada. "/>
    <s v="PRIMER SEGUIMIENTO 2022: _x000a_Acta de reunión_x000a__x000a_SEGUNDO SEGUIMIENTO 2022:_x000a_1. Diagnóstico de las condiciones de accesibilidad de la sede administrativa calle 63_x000a__x000a_2. Acta de reunión con propuesta de mejora de las condiciones de accesibilidad y socialización de las mismas."/>
    <s v="De acuerdo con la actividad formulada y las evidencias adjuntadas por el proceso la accion se encuentra finalizada"/>
    <n v="1"/>
    <s v="CUMPLIMIENTO TOTAL"/>
    <e v="#REF!"/>
    <e v="#REF!"/>
    <x v="2"/>
    <s v="Se evidenció documento en formato Word: denominado Diagnóstico de accesibilidad sede calle 63 y acta de reunión en la cual se socializa el diagnóstico de accesibilidad de la sede administrativa de la calle 63, estableciendo los puntos de intervención."/>
    <s v="Paula Rocío Luengas León"/>
    <m/>
    <x v="0"/>
    <m/>
  </r>
  <r>
    <n v="291"/>
    <s v="Atencion a la ciudadania"/>
    <s v="Subdirección técnica administrativa y financiera"/>
    <s v="STAF"/>
    <s v="Mantenimiento de Bienes - Seguridad y Salud en el Trabajo"/>
    <x v="4"/>
    <x v="1"/>
    <s v="STAF"/>
    <s v="Mantenimiento de bienes"/>
    <s v="Gestion de adecuacion y mantenimiento de bienes"/>
    <s v="Secretaria General"/>
    <s v="SG"/>
    <s v="Gerencia Recursos Fisicos"/>
    <s v="GRF"/>
    <s v="Infraestructura"/>
    <s v="Acondicionamiento   espacios físicos de acceso al ciudadano"/>
    <s v="Ingrid Carolina Ardila Muñoz"/>
    <x v="3"/>
    <x v="276"/>
    <n v="8"/>
    <x v="42"/>
    <n v="2021"/>
    <s v="2021H54"/>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verifica los soportes adjuntos en donde se evidencia acta de reunión en donde se realiza un diagnostico de las condiciones actuales de accesibilidad, asi mismo se realiza propuesta de requerimientos de calle 63 dando cumplimiento a la accesibilidad y circulación._x000a__x000a_Se solicia a la OCI el cierre preliminar del Hallazgo, ya que se evidencia que cumple con la actividad propuesta. _x000a__x000a_Mediante acta se socializa a las partes que intervienen entre seguridad y salud en el trabajo y mantenimiento de bienes  _x000a__x000a_Se solicia a la OCI el cierre preliminar del Hallazgo, ya que se evidencia que cumple con la actividad propuesta."/>
    <d v="2022-02-28T00:00:00"/>
    <s v="No"/>
    <s v="No aplica"/>
    <n v="1"/>
    <s v="CUMPLIMIENTO TOTAL"/>
    <n v="-44620"/>
    <s v="VENCIDO"/>
    <d v="2022-03-17T00:00:00"/>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n v="-151"/>
    <s v="VENCIDO"/>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 acción vencida."/>
    <s v="Carlos Andrés Guerra"/>
    <n v="0.3"/>
    <s v="VENCIDO"/>
    <m/>
    <s v="ABIERTO"/>
    <d v="2022-09-19T00:00:00"/>
    <s v="El avance de la actividad se reportó a la Oficina Asesora de Planeación en el segundo seguimiento de la vigencia 2021. La actividad se reportó como finalizada  y se cargaron las evidencias respectivas, en el siguiente link: _x000a__x000a_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7&amp;viewid=496ad030%2Dd736%2D4b13%2D86cf%2D609d2564219b_x000a__x000a_PRIMER SEGUIMIENTO 2022: _x000a_No obstante, y de acuerdo con la evaluación de la Oficina de Control Interno en donde indican &quot;NO existe información para verificar el avance de la actividad&quot; , se reporta en el presente seguimiento la ejecución de la actividad: _x000a__x000a_1. Se realiza recorrido por la sede calle 63 en coordinación con representante del área de salud ocupacional y el responsable de la unidad y se realiza el diagnóstico de las condiciones actuales de accesibilidad y circulación de esta sede. _x000a_2. Se realiza una propuesta las actividades necesarias para cumplir con lo requerido en la sede Calle 63 para cumplir con las condiciones de accesibilidad y circulación. _x000a_3. Se socializa la propuesta de las condiciones de accesibilidad y circulación mediante el acta de reunión, con los responsables implicados en generar los cambios oportunos. _x000a_Estado: La actividad se encuentra finalizada. _x000a__x000a_SEGUNDO SEGUIMIENTO 2022:_x000a_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_x000a_Estado: La actividad se encuentra finalizada. "/>
    <s v="PRIMER SEGUIMIENTO 2022: _x000a_Acta de reunión_x000a__x000a_SEGUNDO SEGUIMIENTO 2022:_x000a_1. Diagnóstico de las condiciones de accesibilidad de la sede administrativa calle 63_x000a__x000a_2. Acta de reunión con propuesta de mejora de las condiciones de accesibilidad y socialización de las mismas."/>
    <s v="De acuerdo con la actividad formulada y las evidencias adjuntadas por el proceso la accion se encuentra finalizada"/>
    <n v="1"/>
    <s v="CUMPLIMIENTO TOTAL"/>
    <e v="#REF!"/>
    <e v="#REF!"/>
    <x v="2"/>
    <s v="Se evidenció documento en formato Word: denominado Diagnóstico de accesibilidad sede calle 63 y acta de reunión en la cual se socializa el diagnóstico de accesibilidad de la sede administrativa de la calle 63, estableciendo los puntos de intervención."/>
    <s v="Paula Rocío Luengas León"/>
    <m/>
    <x v="0"/>
    <m/>
  </r>
  <r>
    <n v="292"/>
    <s v="Atencion a la ciudadania"/>
    <s v="Subdirección técnica administrativa y financiera"/>
    <s v="STAF"/>
    <s v="Atención a la Ciudadanía - Seguridad y Salud en el Trabajo"/>
    <x v="10"/>
    <x v="1"/>
    <s v="STAF"/>
    <s v="Atencion al ciudadano"/>
    <s v="Servicio a la ciudadania"/>
    <s v="Secretaria General"/>
    <s v="SG"/>
    <s v="No aplica"/>
    <s v="No aplica"/>
    <s v="Infraestructura"/>
    <s v="Acondicionamiento   espacios físicos de acceso al ciudadano"/>
    <s v="Willington Granados Herrera"/>
    <x v="3"/>
    <x v="275"/>
    <n v="9"/>
    <x v="42"/>
    <n v="2021"/>
    <s v="2021H55"/>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d v="2022-07-01T00:00:00"/>
    <x v="0"/>
    <s v="SI"/>
    <e v="#REF!"/>
    <s v="20-12-2021: Se incluye formulacion al tablero de control"/>
    <m/>
    <m/>
    <m/>
    <m/>
    <s v="SIN AVANCE"/>
    <n v="109"/>
    <s v="CON TIEMPO"/>
    <s v="SIN DILIGENCIAR"/>
    <s v="20-12-2021: Se incluye formulacion al tablero de control"/>
    <s v="SIN DILIGENCIAR"/>
    <n v="0"/>
    <n v="0"/>
    <s v="EN EJECUCION"/>
    <s v="NO APLICA"/>
    <s v="ABIERTA"/>
    <s v="Se evidencia correo electronico de informe de avance  del proceso contractual"/>
    <d v="2022-02-21T00:00:00"/>
    <s v="No"/>
    <s v="Acta de reunion de coordinacion de mesa de trabajo con el Área de Seguridad y Salud en el Trabajo para identificar conjuntamente las necesidades de señalética en los puntos de atención a la ciudadanía_x000a__x000a_Registro fotografico de la instalación de la señalética accesible en los puntos de atención a la ciudadanía_x000a__x000a_"/>
    <n v="0.05"/>
    <s v="AVANCE MINIMO"/>
    <n v="-44620"/>
    <s v="VENCIDO"/>
    <d v="2022-03-17T00:00:00"/>
    <s v="NO existe información que permita  verificar el avance de la actividad "/>
    <s v="NAVIS ALBERTO FLOREZ LEON"/>
    <n v="0"/>
    <s v="VENCIDO"/>
    <m/>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n v="-151"/>
    <s v="VENCIDO"/>
    <d v="2022-06-17T00:00:00"/>
    <s v="DE las evidencias se observa cumplimiento de la acción planteada con realización de mesa de trabajo y entrega de señaliza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93"/>
    <s v="Atencion a la ciudadania"/>
    <s v="Subdirección técnica administrativa y financiera"/>
    <s v="STAF"/>
    <s v="ATENCION A LA CIUDADANÍA "/>
    <x v="10"/>
    <x v="1"/>
    <s v="STAF"/>
    <s v="Atencion al ciudadano"/>
    <s v="Servicio a la ciudadania"/>
    <s v="Secretaria General"/>
    <s v="SG"/>
    <s v="No aplica"/>
    <s v="No aplica"/>
    <s v="Atención al ciudadano"/>
    <s v="Quejas, reclamos, sugerencias y solicitudes "/>
    <s v="Willington Granados Herrera"/>
    <x v="0"/>
    <x v="285"/>
    <s v="No aplica"/>
    <x v="43"/>
    <n v="2021"/>
    <s v="2021H56"/>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m/>
    <x v="0"/>
    <s v="SI"/>
    <e v="#REF!"/>
    <s v="De acuerdo con los soportes suministrados por el proceso, se evidencia un cumplimiento del 100%, en las actividades propuestas. "/>
    <d v="2021-06-25T00:00:00"/>
    <s v="NO"/>
    <s v="N/A "/>
    <n v="1"/>
    <s v="CUMPLIMIENTO TOTAL"/>
    <n v="-74"/>
    <s v="VENCIDO"/>
    <d v="2021-11-12T00:00:00"/>
    <s v="La acción esta repetida es igual a la acción asociada con el cód. PMAI-2020017"/>
    <s v="Sulma Esperanza Avendaño M."/>
    <n v="0"/>
    <n v="1"/>
    <s v="EN EJECUCION"/>
    <s v="NO APLICA"/>
    <s v="PENDIENTE POR EVALUAR"/>
    <s v="En el primer seguimiento se reporta por parte de la OAP: De acuerdo con los soportes suministrados por el proceso, se evidencia un cumplimiento del 100%, en las actividades propuestas."/>
    <d v="2022-02-21T00:00:00"/>
    <s v="No"/>
    <s v="carpetas primer seguimiento"/>
    <n v="1"/>
    <s v="CUMPLIMIENTO TOTAL"/>
    <n v="-44619"/>
    <s v="VENCIDO"/>
    <d v="2022-03-18T00:00:00"/>
    <s v="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                                                                                                                                                                                                                                _x000a__x000a_Actividad No. 2 Se evidencia que se realizaron las capacitaciones sobre Bogotá Te Escucha "/>
    <d v="2022-05-31T00:00:00"/>
    <s v="ninguna"/>
    <n v="1"/>
    <s v="CUMPLIMIENTO TOTAL"/>
    <n v="-334"/>
    <s v="VENCIDO"/>
    <d v="2022-06-14T00:00:00"/>
    <s v="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
    <s v="Navis Alberto Florez Leon"/>
    <n v="0.5"/>
    <s v="VENCIDO"/>
    <m/>
    <s v="ABIERTO"/>
    <d v="2022-09-19T00:00:00"/>
    <s v="Primer seguimiento 2022: _x000a_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_x000a_Desde la Secretaría General de la Alcaldía Mayor, se realiza capacitación sobre el sistema de peticiones Bogotá te Escucha y la Ley 1757 de 2015 y las implicaciones por contestar peticiones ciudadanas por fuera de términos. _x000a_Estado: La actividad se encuentra finalizada_x000a_Segundo seguimiento 2022:  Se asiste a las jornadas de inducción y reinducción realizadas por la entidad donde se socializan los canales de atención del área de atención a la ciudadanía, los días 31 de mayo y 16 de junio de 2022.  En estas capacitaciones se dictan lineamientos frente a la normatividad de la Ley 1755 de 2015, lo cual se puede evidenciar en el soporte entregado de presentación del contenido dictado en las jornadas de inducción y reinducción. _x000a_Además, se sigue realizando el envió de la información a la oficina de control disciplinario interno las dependencias que cierran por fuera de términos las peticiones ciudadanas._x000a_Estado: La actividad se encuentra finalizada"/>
    <s v="Primer seguimiento 2022: _x000a_1. Pantallazos de correos electrónicos enviados a la oficina de control interno disciplinarios._x000a__x000a_2. Registro de asistencia - capacitación Ley 1757 de 2015_x000a__x000a_Segundo seguimiento 2022:_x000a_1. Listados de asistencia jornadas de inducción y reinducción. _x000a_2. Correos a la oficina de control interno disciplinario con las peticiones ciudadanas respondidas por fuera de términos. _x000a_3. Presentación del contenido dictado en las jornadas de inducción y reinducción. "/>
    <s v="El reporte realizado por el proceso y los  soportes adjuntados permiten evidenciar el cumlimeinto de la actividad"/>
    <n v="1"/>
    <s v="CUMPLIMIENTO TOTAL"/>
    <e v="#REF!"/>
    <e v="#REF!"/>
    <x v="4"/>
    <s v="Revisadas la evidencias aportadas, se comprobó que corresponden a las acciones planteadas, como son el reporte de respuestas por fuera de términos y las actividades de capacitación"/>
    <s v="FRANKLIN AUGUSTO SERRANO ROJAS"/>
    <n v="1"/>
    <x v="0"/>
    <m/>
  </r>
  <r>
    <n v="294"/>
    <s v="Atencion a la ciudadania"/>
    <s v="Subdirección técnica administrativa y financiera"/>
    <s v="STAF"/>
    <s v="SALUD OCUPACIONAL_x000a_INFRAESTRUCTURA_x000a_ATENCION A LA CIUDADANÍA"/>
    <x v="16"/>
    <x v="4"/>
    <s v="STDH"/>
    <s v="Seguridad y salud en el trabajo"/>
    <s v="Gestión del  Desarrollo Humano"/>
    <s v="Secretaria General"/>
    <s v="SG"/>
    <s v="Gerencia de Talento Humano"/>
    <s v="GTH"/>
    <s v="Infraestructura"/>
    <s v="Acondicionamiento   espacios físicos de acceso al ciudadano"/>
    <s v="Ingrid Carolina Ardila Muñoz"/>
    <x v="0"/>
    <x v="286"/>
    <s v="No aplica"/>
    <x v="43"/>
    <n v="2021"/>
    <s v="2021H57"/>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m/>
    <x v="0"/>
    <s v="SI"/>
    <e v="#REF!"/>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s v="VENCIDO"/>
    <d v="2021-11-12T00:00:00"/>
    <s v="La acción se encuentra vencida. No se observan avances de esta."/>
    <s v="Sulma Esperanza Avendaño M."/>
    <n v="0"/>
    <n v="0"/>
    <s v="INCUMPLIDA"/>
    <s v="NO APLICA"/>
    <s v="ABIERTA"/>
    <s v="&quot;Se evidencia que la actividad se encuentra vencida._x000a__x000a_Se verifica el los soportes adjuntos la cual se evidencia designación de supervisión de la adquisición de la señalitica para sedes de la entidad_x000a__x000a_La actividad aun se encuentra en ejecución&quot;"/>
    <d v="2022-02-28T00:00:00"/>
    <s v="No"/>
    <s v="Pendiente instalación de la Señalitica en las diferentes sedes de la entidad"/>
    <n v="0.5"/>
    <s v="AVANCE PARCIAL"/>
    <n v="-44620"/>
    <s v="VENCIDO"/>
    <d v="2022-03-18T00:00:00"/>
    <s v="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
    <s v="NAVIS ALBERTO FLOREZ LEON"/>
    <n v="0"/>
    <s v="VENCIDO"/>
    <m/>
    <s v="ABIERTO"/>
    <s v="Se evidencia que la actividad se encuentra vencida._x000a__x000a_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_x000a__x000a__x000a__x000a_"/>
    <d v="2022-05-31T00:00:00"/>
    <s v="Plan de trabajo y adquisición e instalación  de la señalización necesaria en los puntos de atención de la entidad. (Desarrollo Humano)"/>
    <n v="0.7"/>
    <s v="AVANCE SIGNIFICATIVO"/>
    <n v="-334"/>
    <s v="VENCIDO"/>
    <d v="2022-06-22T00:00:00"/>
    <s v="De las evidencias se observa cumplimiento en señalización mas no en planes de trabajo que deben construirse con apoyo de salud ocupacional. "/>
    <s v="Navis Alberto Florez Leon"/>
    <n v="0.8"/>
    <s v="VENCIDO"/>
    <m/>
    <s v="ABIERTO"/>
    <d v="2022-09-12T00:00:00"/>
    <s v="Segundo Cuatrimestre: Por parte del área de seguridad y salud en el trabajo se realizó la contratación y entrega de la señalética inclusiva a la oficina asesora de Planeación conforme a las reuniones realizadas y los compromisos adquiridos, sin embargo me permito aclarar que el hallazgo inicialmente esta en la oficina de atención al ciudadado quienes son los encargados, en cumplimiento de las funciones del área, de establecer los lineamientos de cumplimiento frente a la normas asociadas a los criterios y los requisitos generales de accesibilidad y señalización al medio físico requerido en los espacios de acceso al ciudadano, en especial, aquellos puntos presenciales destinados a brindar atención al ciudadano, en construcciones nuevas y adecuaciones al entorno ya construido. _x000a_En cuanto a infraestructura y adecuaciónpara para cumplimiento de criterios de accesibilidad, ya no corresponde a la STDH, por cuanto la realización  de obras de adecuación para la accesibilidad es un tema de infraestructura, en el que se deberá hacer estudios de planos y adecuación de cada sede del Instituto. _x000a_Teniendo en cuenta lo anterior se solicita el traslado del hallazgo al área de Atención al Ciudadano, teniendo en cuenta que desde las funciones y obligaciones del área de seguridad y salud en el trabajo no es posible seguir realizando actividades en las que la directa intervención de otra área. "/>
    <s v="Documentos contractuales OC80628-2021_x000a_Registro fotográfico."/>
    <s v="Formular un plan de acción para la adquisición e instalación  de la señalización como producto de una mesa de trabajo con el área de salud ocupacional e infraestructura.  "/>
    <n v="0.8"/>
    <s v="AVANCE SIGNIFICATIVO"/>
    <e v="#REF!"/>
    <e v="#REF!"/>
    <x v="2"/>
    <s v="Acción vencida desde el 01/07/2021."/>
    <s v="Paula Rocío Luengas León"/>
    <m/>
    <x v="1"/>
    <m/>
  </r>
  <r>
    <n v="295"/>
    <s v="Modelo Pedagogico "/>
    <s v="Subdirección técnica de métodos educativos y operativa"/>
    <s v="STMEO"/>
    <s v="Subdirección Técnica de Metodos Educativos y Operativa.-STMEO  _x000a_Oficina Asesora de Planeación.  "/>
    <x v="0"/>
    <x v="0"/>
    <s v="STMEO"/>
    <m/>
    <s v="Mejoramiento de los servicios sociales en el marco del modelo pedagogigo institucional"/>
    <s v="Subdireccion de lineamientos y politicas"/>
    <s v="SLP"/>
    <s v="Gerencia de capacidades y derechos"/>
    <s v="GCD"/>
    <s v="Planeacion"/>
    <s v="Herramientas de gestión (riesgos, indicadores, balance social, planes y proyectos de inversión)"/>
    <s v="Yuri Yesenia Orjuela"/>
    <x v="0"/>
    <x v="287"/>
    <s v="No aplica"/>
    <x v="44"/>
    <n v="2021"/>
    <s v="2021H58"/>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0"/>
    <s v="SI"/>
    <e v="#REF!"/>
    <s v="12-09-2021: Se actualiza tablero de control , se incluye hallazgo nuevo"/>
    <m/>
    <m/>
    <m/>
    <m/>
    <s v="SIN AVANCE"/>
    <n v="201"/>
    <s v="CON TIEMPO"/>
    <d v="2021-11-19T00:00:00"/>
    <s v="No se observan evidencias"/>
    <s v="Sulma Esperanza Avendaño M."/>
    <n v="0"/>
    <n v="0"/>
    <s v="EN EJECUCION"/>
    <s v="NO APLICA"/>
    <s v="ABIERTA"/>
    <s v="En ejecucion"/>
    <d v="2022-02-28T00:00:00"/>
    <s v="No"/>
    <s v="ejecucion de actividades definidas"/>
    <n v="0"/>
    <s v="SIN AVANCE"/>
    <n v="-44620"/>
    <s v="CON TIEMPO"/>
    <d v="2022-03-18T00:00:00"/>
    <s v=" NO SE REPORTA AVANCE NI EVIDENCIAS"/>
    <s v="VERONICA MUÑOZ"/>
    <n v="0"/>
    <s v="ABIERTO"/>
    <m/>
    <s v="ABIERTO"/>
    <s v="Se realiza implementación y resultados en los informes de gestión, la oficialización de dichos indicadores queda anclada a la caracterización del proceso, la cual se encuentra oficializada."/>
    <d v="2022-05-31T00:00:00"/>
    <s v="Caracterización oficializada, hoja de vida de indicadores codificada "/>
    <n v="0.5"/>
    <s v="AVANCE PARCIAL"/>
    <n v="-59"/>
    <s v="VENCIDO"/>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 5303- se adjunta memorando .  "/>
    <m/>
    <s v="Formalizar  e implementar a través documento en el SIGID los indicadores de gestión de las áreas de derecho  y contextos pedagogicos   "/>
    <n v="0.5"/>
    <s v="AVANCE PARCIAL"/>
    <e v="#REF!"/>
    <e v="#REF!"/>
    <x v="4"/>
    <s v="Si bien, se observa radicado 2022IE5305 solicitando la reformulación de la acción, no se observa avance en la reformulación o en las acciones formuladas"/>
    <s v="Carlos Andrés Guerra Jiménez "/>
    <n v="0"/>
    <x v="1"/>
    <m/>
  </r>
  <r>
    <n v="296"/>
    <s v="Modelo Pedagogico "/>
    <s v="Subdirección técnica de métodos educativos y operativa"/>
    <s v="STMEO"/>
    <s v="Subdirección de Métodos - Área Educación"/>
    <x v="0"/>
    <x v="0"/>
    <s v="STMEO"/>
    <s v=" Educación"/>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Yuri Yesenia Orjuela"/>
    <x v="0"/>
    <x v="288"/>
    <s v="No aplica"/>
    <x v="44"/>
    <n v="2021"/>
    <s v="2021H59"/>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d v="2022-07-01T00:00:00"/>
    <x v="0"/>
    <s v="SI"/>
    <e v="#REF!"/>
    <s v="12-09-2021: Se actualiza tablero de control , se incluye hallazgo nuevo"/>
    <m/>
    <m/>
    <m/>
    <m/>
    <s v="SIN AVANCE"/>
    <n v="94"/>
    <s v="CON TIEMPO"/>
    <d v="2021-11-19T00:00:00"/>
    <s v="No se observan evidencias"/>
    <s v="Sulma Esperanza Avendaño M."/>
    <n v="0"/>
    <n v="0"/>
    <s v="EN EJECUCION"/>
    <s v="NO APLICA"/>
    <s v="ABIERTA"/>
    <s v="No se reporta avance"/>
    <d v="2022-02-28T00:00:00"/>
    <s v="SI"/>
    <s v="ejecucion de actividades definidas"/>
    <n v="0"/>
    <s v="SIN AVANCE"/>
    <n v="-44620"/>
    <s v="VENCIDO"/>
    <d v="2022-03-18T00:00:00"/>
    <s v=" NO SE REPORTA AVANCE NI EVIDENCIAS"/>
    <s v="VERONICA MUÑOZ"/>
    <n v="0"/>
    <s v="VENCIDO"/>
    <m/>
    <s v="ABIERTO"/>
    <s v="Se verifica la actualización y oficialización de puntos de control en procedimientos e instructivos."/>
    <d v="2022-05-31T00:00:00"/>
    <s v="se da cumplimiento total a la actividad planteada."/>
    <n v="1"/>
    <s v="CUMPLIMIENTO TOTAL"/>
    <n v="-166"/>
    <s v="VENCIDO"/>
    <s v="17 de junio de 2022"/>
    <s v="Se tiene evidencia de la actualización, oficialización y publicación de los procedimientos que incluyen los punto de control."/>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297"/>
    <s v="Modelo Pedagogico "/>
    <s v="Subdirección técnica de métodos educativos y operativa"/>
    <s v="STMEO"/>
    <s v="Subdirección Técnica de Metodos Educativos y Operativa.-STMEO _x000a_Líder área de Salud    "/>
    <x v="0"/>
    <x v="0"/>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x v="289"/>
    <s v="No aplica"/>
    <x v="44"/>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x v="0"/>
    <m/>
    <e v="#REF!"/>
    <s v="20-12-2021: Se incluye formulacion al tablero de control"/>
    <m/>
    <m/>
    <m/>
    <m/>
    <s v="SIN AVANCE"/>
    <n v="50"/>
    <s v="CON TIEMPO"/>
    <s v="SIN DILIGENCIAR"/>
    <s v="20-12-2021: Se incluye formulacion al tablero de contro_x000a_No se evidencian soportes de avance en la acción. Vencimiento a noviembre de 2021l"/>
    <s v="Zuly Marcela Rojas Tolosa"/>
    <n v="0"/>
    <n v="0"/>
    <s v="EN EJECUCION"/>
    <s v="NO APLICA"/>
    <s v="ABIERTA"/>
    <s v="No se reporta avance"/>
    <d v="2022-02-28T00:00:00"/>
    <s v="SI"/>
    <s v="ejecucion de actividades definidas"/>
    <n v="0"/>
    <s v="SIN AVANCE"/>
    <n v="-44620"/>
    <s v="VENCIDO"/>
    <m/>
    <m/>
    <m/>
    <m/>
    <m/>
    <m/>
    <s v="ABIERTO"/>
    <s v="Se verifica la gestión e implementación de capacitaciones al personal de enfermería."/>
    <d v="2022-05-31T00:00:00"/>
    <s v="se da cumplimiento total a la actividad planteada."/>
    <n v="1"/>
    <s v="CUMPLIMIENTO TOTAL"/>
    <n v="-210"/>
    <s v="VENCIDO"/>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298"/>
    <s v="Modelo Pedagogico "/>
    <s v="Subdirección técnica de métodos educativos y operativa"/>
    <s v="STMEO"/>
    <s v="Subdirección Técnica de Metodos Educativos y Operativa.-STMEO _x000a_Líder área de Salud     "/>
    <x v="0"/>
    <x v="0"/>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x v="290"/>
    <s v="No aplica"/>
    <x v="44"/>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d v="2022-07-01T00:00:00"/>
    <x v="0"/>
    <m/>
    <e v="#REF!"/>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s v="se verifica la actualización con las indicaciones planteadas del Manual Operativo del área de salud."/>
    <d v="2022-05-31T00:00:00"/>
    <s v="se da cumplimiento total a la actividad planteada."/>
    <n v="1"/>
    <s v="CUMPLIMIENTO TOTAL"/>
    <n v="-333"/>
    <s v="VENCIDO"/>
    <s v="17 de junio de 2022"/>
    <s v="Se tiene evidencia de la actualización del Manual Operativo del area de la salud del 19 de mayo de 2022 en donde se establecen las necesidades del Servicio de Enfermería las 24 horas, así como la forma en cual se prestará dicho servicio."/>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299"/>
    <s v="Modelo Pedagogico "/>
    <s v="Subdirección técnica de métodos educativos y operativa"/>
    <s v="STMEO"/>
    <s v="Subdirección Técnica de Metodos Educativos y Operativa.-STMEO  _x000a_Líder del área Psicosocial.   "/>
    <x v="0"/>
    <x v="0"/>
    <s v="STMEO"/>
    <s v="Psicosocial"/>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ri Yesenia Orjuela"/>
    <x v="0"/>
    <x v="291"/>
    <s v="No aplica"/>
    <x v="44"/>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d v="2022-07-01T00:00:00"/>
    <x v="0"/>
    <m/>
    <e v="#REF!"/>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s v="se verifica la oficialización de la ruta."/>
    <d v="2022-05-31T00:00:00"/>
    <s v="se da cumplimiento total a la actividad planteada."/>
    <n v="1"/>
    <s v="CUMPLIMIENTO TOTAL"/>
    <n v="-333"/>
    <s v="VENCIDO"/>
    <s v="17 de junio de 2022"/>
    <s v="Se evidencia que se tiene el documento RUTA oficiializado"/>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0"/>
    <s v="Modelo Pedagogico "/>
    <s v="Subdirección técnica de métodos educativos y operativa"/>
    <s v="STMEO"/>
    <s v="Subdirección Técnica de Metodos Educativos y Operativa.-STMEO  -Área  de salud. _x000a_Oficina Asesora de Planeación.  "/>
    <x v="0"/>
    <x v="0"/>
    <s v="STMEO"/>
    <s v="Salud"/>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ri Yesenia Orjuela"/>
    <x v="0"/>
    <x v="292"/>
    <s v="No aplica"/>
    <x v="44"/>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d v="2022-07-01T00:00:00"/>
    <x v="0"/>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el diseño y desarrollo de pland e trabajo a través de mesas de trabajo y solicitudes de desarrollo, como se plantea en la acción."/>
    <d v="2022-05-31T00:00:00"/>
    <s v="se da cumplimiento total a la actividad planteada."/>
    <n v="1"/>
    <s v="CUMPLIMIENTO TOTAL"/>
    <n v="-59"/>
    <s v="VENCIDO"/>
    <s v="18 de junio de 2022"/>
    <s v="Se evidencia el Diseño y desarrollo para la construcción a traves de seguimientos a las solicitudes, revisión de parametros, socialización de instrructivos y controles para medir la disminución del consumo como resultado de las  intervenciones. "/>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1"/>
    <s v="Modelo Pedagogico "/>
    <s v="Subdirección técnica de métodos educativos y operativa"/>
    <s v="STMEO"/>
    <s v="Subdirección Técnica de Metodos Educativos y Operativa.-STMEO  -Área Psicosocial  _x000a_Oficina Asesora de Planeación.  "/>
    <x v="0"/>
    <x v="0"/>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iniciales y consultas sociales"/>
    <s v="Yuri Yesenia Orjuela"/>
    <x v="0"/>
    <x v="293"/>
    <s v="No aplica"/>
    <x v="44"/>
    <n v="2021"/>
    <s v="2021H62"/>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d v="2022-07-01T00:00:00"/>
    <x v="0"/>
    <m/>
    <e v="#REF!"/>
    <s v="20-12-2021: Se incluye formulacion al tablero de control"/>
    <m/>
    <m/>
    <m/>
    <m/>
    <s v="SIN AVANCE"/>
    <n v="201"/>
    <s v="CON TIEMPO"/>
    <s v="SIN DILIGENCIAR"/>
    <s v="20-12-2021: Se incluye formulacion al tablero de control"/>
    <s v="SIN DILIGENCIAR"/>
    <n v="0"/>
    <n v="0"/>
    <s v="EN EJECUCION"/>
    <s v="NO APLICA"/>
    <s v="ABIERTA"/>
    <s v="Se verifica observación y se evidencia cierre en el informe de auditoría proceso misional - área sicosocial.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d v="2022-02-28T00:00:00"/>
    <s v="No "/>
    <s v="No aplica"/>
    <n v="1"/>
    <s v="CUMPLIMIENTO TOTAL"/>
    <n v="-44620"/>
    <s v="CON TIEMPO"/>
    <m/>
    <m/>
    <m/>
    <m/>
    <m/>
    <m/>
    <s v="PENDIENTE POR EVALUACION"/>
    <s v="Se ecnuentra pendiente por evaluación de Control Interno"/>
    <d v="2022-05-31T00:00:00"/>
    <s v="Evaluación Control Interno"/>
    <n v="1"/>
    <s v="CUMPLIMIENTO TOTAL"/>
    <n v="-59"/>
    <s v="VENCIDO"/>
    <s v="17 de junio de 2022"/>
    <s v="Se evidencia el cierre en el informe de auditoría proceso misional - área sicosocial del 31 de octubre de 2021.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2"/>
    <s v="Modelo Pedagogico "/>
    <s v="Subdirección técnica de métodos educativos y operativa"/>
    <s v="STMEO"/>
    <s v="Subdirección Técnica de Metodos Educativos y Operativa.-STMEO  -Área Psicosocial  -Area Salud _x000a_Oficina Asesora de Planeación.  "/>
    <x v="0"/>
    <x v="0"/>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iniciales y consultas sociales"/>
    <s v="Yuri Yesenia Orjuela"/>
    <x v="0"/>
    <x v="294"/>
    <s v="No aplica"/>
    <x v="44"/>
    <n v="2021"/>
    <s v="2021H63"/>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d v="2022-07-01T00:00:00"/>
    <x v="0"/>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evidencia el ajuste en los Manuales Operativos con versiones actualizadas de lo solicitado."/>
    <d v="2022-05-31T00:00:00"/>
    <s v="se da cumplimiento total a la actividad planteada."/>
    <n v="1"/>
    <s v="CUMPLIMIENTO TOTAL"/>
    <n v="-59"/>
    <s v="VENCIDO"/>
    <s v="17 de junio de 2022"/>
    <s v="Se evidencian los ajustes en el manual area sociosocil M-MSS-MA-001 y manual area salud M-MSS-MA-006 "/>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3"/>
    <s v="Modelo Pedagogico "/>
    <s v="Subdirección técnica de métodos educativos y operativa"/>
    <s v="STMEO"/>
    <s v="Subdirección Técnica de Metodos Educativos y Operativa.-STMEO  _x000a_Cordinadores de Areas SE (3)"/>
    <x v="0"/>
    <x v="0"/>
    <s v="STMEO"/>
    <s v="Cordinadores de Areas SE (3)"/>
    <s v="Diseño y adopcion de lineamientos para la prestacion de los servicios en el marco del modelo pedagogico institucional"/>
    <s v="Subdireccion de lineamientos y politicas"/>
    <s v="SLP"/>
    <s v="Gerencia de capacidades y derechos"/>
    <s v="GCD"/>
    <s v="Contratacion"/>
    <s v="Supervisión e interventoría"/>
    <s v="Yuri Yesenia Orjuela"/>
    <x v="0"/>
    <x v="295"/>
    <s v="No aplica"/>
    <x v="44"/>
    <n v="2021"/>
    <s v="2021H64"/>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d v="2022-07-01T00:00:00"/>
    <x v="0"/>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s revisiones realizadas por los coordinadores de cada área sobre el cague de las evidencias en el SECOP"/>
    <d v="2022-05-31T00:00:00"/>
    <s v="se da cumplimiento total a la actividad planteada."/>
    <n v="1"/>
    <s v="CUMPLIMIENTO TOTAL"/>
    <n v="-59"/>
    <s v="VENCIDO"/>
    <s v="17 de junio de 2022"/>
    <s v="Se evidencia que se han realizado las revisiones por parte de los coordinadores del cargue de las cuentas y evidencias en el SECOP. "/>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4"/>
    <s v="Modelo Pedagogico "/>
    <s v="Subdirección técnica de métodos educativos y operativa"/>
    <s v="STMEO"/>
    <s v="Subdirección Técnica de Metodos Educativos y Operativa.-STMEO  _x000a_Oficina Asesora de Planeación.  "/>
    <x v="0"/>
    <x v="0"/>
    <s v="STMEO"/>
    <m/>
    <s v="Diseño y adopcion de lineamientos para la prestacion de los servicios en el marco del modelo pedagogico institucional"/>
    <s v="Subdireccion de lineamientos y politicas"/>
    <s v="SLP"/>
    <s v="Gerencia de capacidades y derechos"/>
    <s v="GCD"/>
    <s v="Modelo pedagogico"/>
    <s v="seguimiento y evaluacion  de los programas, proyectos y metodologias"/>
    <s v="Yuri Yesenia Orjuela"/>
    <x v="0"/>
    <x v="296"/>
    <s v="No aplica"/>
    <x v="44"/>
    <n v="2021"/>
    <s v="2021H65"/>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0"/>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n v="-59"/>
    <s v="VENCIDO"/>
    <s v="18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 5303- se adjunta memorando .   "/>
    <m/>
    <s v="Formalizar  e implementar a través documento en el SIGID los indicadores de gestión de las áreas de derecho  y contextos pedagogicos. "/>
    <n v="0.5"/>
    <s v="AVANCE PARCIAL"/>
    <e v="#REF!"/>
    <e v="#REF!"/>
    <x v="4"/>
    <s v="Si bien, se observa radicado 2022IE5305 solicitando la reformulación de la acción, no se observa avance en la reformulación o en las acciones formuladas"/>
    <s v="Carlos Andrés Guerra Jiménez "/>
    <n v="0"/>
    <x v="1"/>
    <m/>
  </r>
  <r>
    <n v="305"/>
    <s v="Modelo Pedagogico "/>
    <s v="Subdirección técnica de métodos educativos y operativa"/>
    <s v="STMEO"/>
    <s v="Subdirección Técnica de Metodos Educativos y Operativa.-STMEO _x000a_Líder área de Salud    "/>
    <x v="0"/>
    <x v="0"/>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x v="297"/>
    <s v="No aplica"/>
    <x v="44"/>
    <n v="2021"/>
    <s v="2021H66"/>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x v="0"/>
    <m/>
    <e v="#REF!"/>
    <s v="20-12-2021: Se incluye formulacion al tablero de control"/>
    <m/>
    <m/>
    <m/>
    <m/>
    <s v="SIN AVANCE"/>
    <n v="5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 gestión e implementación de capacitaciones al personal de enfermería."/>
    <d v="2022-05-31T00:00:00"/>
    <s v="se da cumplimiento total a la actividad planteada."/>
    <n v="1"/>
    <s v="CUMPLIMIENTO TOTAL"/>
    <n v="-210"/>
    <s v="VENCIDO"/>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6"/>
    <s v="Modelo Pedagogico "/>
    <s v="Subdirección técnica de métodos educativos y operativa"/>
    <s v="STMEO"/>
    <s v="STMEO_x000a_Responsable área de salud - Líder Componente Seguridad Alimentaria_x000a_ÁREA DE INFRAESTRUCTURA "/>
    <x v="0"/>
    <x v="0"/>
    <s v="STMEO"/>
    <s v="Calidad alimentaria _x000a__x000a_Area infraestrucrura"/>
    <s v="Prestacion de los servicios sociales en el marco del modleo pedagogico institucional"/>
    <s v="Subdireccion poblacional"/>
    <s v="SP"/>
    <s v="Gerencia operativa"/>
    <s v="GO"/>
    <s v="Infraestructura"/>
    <s v="Mantenimiento y adecuacion UPIS"/>
    <s v="Yuri Yesenia Orjuela"/>
    <x v="0"/>
    <x v="298"/>
    <s v="No aplica"/>
    <x v="44"/>
    <n v="2021"/>
    <s v="2021H67"/>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d v="2022-07-01T00:00:00"/>
    <x v="0"/>
    <m/>
    <e v="#REF!"/>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s visitas y articulación entre Subdirección de Métodos y la STAF (infraestructura) como se plantea en la acción"/>
    <d v="2022-05-31T00:00:00"/>
    <s v="se da cumplimiento total a la actividad planteada."/>
    <n v="1"/>
    <s v="CUMPLIMIENTO TOTAL"/>
    <n v="-180"/>
    <s v="VENCIDO"/>
    <s v="18 de junio de 2022"/>
    <s v="Se tiene evidencia de las actividades realizadas tale como: actas de visita, progrmación de perfiles sanitarios, visita de la secretaria de salud entre otros soportes que dan cumplimiento a la accion propuesta"/>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7"/>
    <s v="Modelo Pedagogico "/>
    <s v="Subdirección técnica de métodos educativos y operativa"/>
    <s v="STMEO"/>
    <s v="Subdirección Técnica de Metodos Educativos y Operativa.-STMEO _x000a_Líder área  Sicosocial"/>
    <x v="0"/>
    <x v="0"/>
    <s v="STMEO"/>
    <s v="Psicosocial"/>
    <s v="Diseño y adopcion de lineamientos para la prestacion de los servicios en el marco del modelo pedagogico institucional"/>
    <s v="Subdireccion de lineamientos y politicas"/>
    <s v="SLP"/>
    <s v="Gerencia de capacidades y derechos"/>
    <s v="GCD"/>
    <s v="Planeacion"/>
    <s v="Simi"/>
    <s v="Yuri Yesenia Orjuela"/>
    <x v="0"/>
    <x v="299"/>
    <s v="No aplica"/>
    <x v="44"/>
    <n v="2021"/>
    <s v="2021H68"/>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d v="2022-07-01T00:00:00"/>
    <x v="0"/>
    <m/>
    <e v="#REF!"/>
    <s v="20-12-2021: Se incluye formulacion al tablero de control"/>
    <m/>
    <m/>
    <m/>
    <m/>
    <s v="SIN AVANCE"/>
    <n v="80"/>
    <s v="CON TIEMPO"/>
    <s v="SIN DILIGENCIAR"/>
    <s v="20-12-2021: Se incluye formulacion al tablero de control_x000a_Se observa construcción instructivo PAIF, se encuentra en proceso de oficialización."/>
    <s v="Zuly Marcela Rojas Tolosa"/>
    <n v="0.4"/>
    <n v="0.4"/>
    <s v="EN EJECUCION"/>
    <s v="NO APLICA"/>
    <s v="ABIERTA"/>
    <s v="No se reporta avance"/>
    <d v="2022-02-28T00:00:00"/>
    <s v="SI"/>
    <s v="ejecucion de actividades definidas"/>
    <n v="0.4"/>
    <s v="AVANCE PARCIAL"/>
    <n v="-44620"/>
    <s v="VENCIDO"/>
    <m/>
    <m/>
    <m/>
    <m/>
    <m/>
    <m/>
    <s v="ABIERTO"/>
    <s v="Se verifica la oficialización, socialización y aplicabilidad del instructivo mencionado."/>
    <d v="2022-05-31T00:00:00"/>
    <s v="se da cumplimiento total a la actividad planteada."/>
    <n v="1"/>
    <s v="CUMPLIMIENTO TOTAL"/>
    <n v="-180"/>
    <s v="VENCIDO"/>
    <s v="17 de junio de 2022"/>
    <s v="Se evidencia la oficialización del Instructivo de diligenciamento plan de atención individual y familiar  (M-MSS-IN- 005). Asio como el acta que soporta la socialización del mismo."/>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08"/>
    <s v="Modelo Pedagogico "/>
    <s v="Subdirección técnica de métodos educativos y operativa"/>
    <s v="STMEO"/>
    <s v="_x000a_Subdirección Técnica de Metodos Educativos y Operativa.-STMEO - AREA PSICOSOCIAL _x000a_"/>
    <x v="2"/>
    <x v="2"/>
    <s v="OAP"/>
    <s v="SIMI"/>
    <s v="Gestion de TICS"/>
    <s v="Oficinas de tecnologias de la información y las comunicaciones"/>
    <s v="OTIC"/>
    <s v="No aplica"/>
    <s v="No aplica"/>
    <s v="Planeacion"/>
    <s v="Simi"/>
    <s v="Yuli Cristel Peña"/>
    <x v="0"/>
    <x v="300"/>
    <s v="No aplica"/>
    <x v="44"/>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x v="0"/>
    <m/>
    <e v="#REF!"/>
    <s v="20-12-2021: Se incluye formulacion al tablero de control"/>
    <m/>
    <m/>
    <m/>
    <m/>
    <s v="SIN AVANCE"/>
    <n v="80"/>
    <s v="CON TIEMPO"/>
    <s v="SIN DILIGENCIAR"/>
    <s v="20-12-2021: Se incluye formulacion al tablero de control_x000a__x000a_Se avanza en la creación de los formatos del Área Sicosocial en SIMI, pero no en su totalidad"/>
    <s v="Zuly Marcela Rojas Tolosa"/>
    <n v="0.5"/>
    <n v="0.5"/>
    <s v="EN EJECUCION"/>
    <s v="NO APLICA"/>
    <s v="ABIERTA"/>
    <s v="Se evidencia correo electronioco de incio de actvidades ene l SIMI"/>
    <d v="2022-02-28T00:00:00"/>
    <s v="No"/>
    <s v="No aplica"/>
    <n v="1"/>
    <s v="CUMPLIMIENTO TOTAL"/>
    <n v="-44620"/>
    <s v="VENCIDO"/>
    <m/>
    <m/>
    <m/>
    <m/>
    <m/>
    <m/>
    <s v="PENDIENTE POR EVALUACION"/>
    <s v="Se presento con anterioridad evidencia, esta en estado pendiente por evaluación"/>
    <d v="2022-05-31T00:00:00"/>
    <s v="No aplica"/>
    <n v="1"/>
    <s v="CUMPLIMIENTO TOTAL"/>
    <n v="-180"/>
    <s v="VENCIDO"/>
    <d v="2022-06-18T00:00:00"/>
    <s v="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
    <s v="Carlos Andrés Guerra "/>
    <n v="0.5"/>
    <s v="VENCIDO"/>
    <m/>
    <s v="ABIERTO"/>
    <d v="2022-09-12T00:00:00"/>
    <s v="Avance de actividades: _x000a__x000a_Se diseñaron, desarrollaron e implementaron los frormularios solicitados por el área sicosocial, los cuales cooresponden a: Ficha de Ingreso, Valoración Psicosocial, Intervención Psicosocial, Consulta Social en Domicilio y Ficha de ingreso ( caminando relajado). DIchos formularios actualmente estan en operacion."/>
    <s v="Acta #1 de comite institucional  de gestión y desempeño (pag 4). Pantallazo del correo de inicio de operaciones el ciclo 1 que contenia los desarrollos correspondientes al area sicosocial. Registro de asistencia a acta de comite institucional."/>
    <s v="No aplica"/>
    <n v="1"/>
    <s v="CUMPLIMIENTO TOTAL"/>
    <e v="#REF!"/>
    <e v="#REF!"/>
    <x v="1"/>
    <s v="Revisadas las evidencias que se allegan en archivos de la OAP se observa la existencia de actas de asistencia y correo electronico donde se enuncian formatos pertienentes que se relacionan con la acción asociada al sistema SIMI. los formatos que se estiman en la acción no son cargados a las evidencias por lo cual no es posible determinar ni su existencia ni sus codigos para efectos de revisarlos en intranet. "/>
    <s v="Navis Alberto Florez Leon"/>
    <m/>
    <x v="1"/>
    <m/>
  </r>
  <r>
    <n v="309"/>
    <s v="Modelo Pedagogico "/>
    <s v="Subdirección técnica de métodos educativos y operativa"/>
    <s v="STMEO"/>
    <s v="_x000a_Subdirección Técnica de Metodos Educativos y Operativa.-STMEO - AREA PSICOSOCIAL _x000a_"/>
    <x v="0"/>
    <x v="0"/>
    <s v="STMEO"/>
    <s v="Psicosocial"/>
    <s v="Prestacion de los servicios sociales en el marco del modleo pedagogico institucional"/>
    <s v="Subdireccion poblacional"/>
    <s v="SP"/>
    <s v="Gerencia operativa"/>
    <s v="GO"/>
    <s v="Planeacion"/>
    <s v="Simi"/>
    <s v="Yuri Yesenia Orjuela"/>
    <x v="0"/>
    <x v="301"/>
    <s v="No aplica"/>
    <x v="44"/>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x v="0"/>
    <m/>
    <e v="#REF!"/>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 revisión desde la estrategia UPI como vamos, del uso del SIMI"/>
    <d v="2022-05-31T00:00:00"/>
    <s v="se da cumplimiento total a la actividad planteada."/>
    <n v="1"/>
    <s v="CUMPLIMIENTO TOTAL"/>
    <n v="-180"/>
    <s v="VENCIDO"/>
    <s v="17 de junio de 2022"/>
    <s v="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
    <s v="Ingrid Acosta"/>
    <n v="0.8"/>
    <s v="VENCIDO"/>
    <m/>
    <s v="ABIERTO"/>
    <d v="2022-09-19T00:00:00"/>
    <s v="Seguimiento anterior:_x000a_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_x000a__x000a_Segundo seguimiento:_x000a__x000a_Avance de actividades:_x000a_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 Por lo cual para el presente reporte se envía los seguimientos realizados en el mes de abril y mayo, toda vez que en el mes de enero no se desarrolló la estrategia interna de seguimiento UPI como vamos , dado las contingencias de contratación que se dieron a raíz de la ley de garantías. Aún cuando la acción finalizó el 1-12-2022, cumpliendo con la evidencia aportada hasta este fecha en el reporte anterior."/>
    <s v="Actas de seguimiento en desarrollo de la estrategia Interna UPI como vamos correspondiente a los meses de abril y mayo para cada una de las Unidades de Protección Integral "/>
    <s v="Ninguna"/>
    <n v="1"/>
    <s v="CUMPLIMIENTO TOTAL"/>
    <e v="#REF!"/>
    <e v="#REF!"/>
    <x v="4"/>
    <s v="En la evidencia aportada se observa las actas de los seguimientos realizados, se recomienda continuar con esta acción de seguimiento y establecerla como una labor dentro de las funciones del área"/>
    <s v="Carlos Andrés Guerra Jiménez "/>
    <n v="1"/>
    <x v="0"/>
    <m/>
  </r>
  <r>
    <n v="310"/>
    <s v="Modelo Pedagogico "/>
    <s v="Subdirección técnica de métodos educativos y operativa"/>
    <s v="STMEO"/>
    <s v="Subdirección Técnica de Metodos Educativos y Operativa.-Coordinadores de lo contextos pedagogicos internados , externados y Territortio."/>
    <x v="0"/>
    <x v="0"/>
    <s v="STMEO"/>
    <s v="Contexto pedagogico internado_x000a_Contexto pedagogico  externado_x000a_Contexto pedagogico  territorio"/>
    <s v="Mejoramiento de los servicios sociales en el marco del modelo pedagogigo institucional"/>
    <s v="Subdireccion de lineamientos y politicas"/>
    <s v="SLP"/>
    <s v="Gerencia de capacidades y derechos"/>
    <s v="GCD"/>
    <s v="Modelo pedagogico"/>
    <s v="Remisiones interinstitucionales "/>
    <s v="Yuri Yesenia Orjuela"/>
    <x v="0"/>
    <x v="302"/>
    <s v="No aplica"/>
    <x v="44"/>
    <n v="2021"/>
    <s v="2021H70"/>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x v="0"/>
    <m/>
    <e v="#REF!"/>
    <s v="20-12-2021: Se incluye formulacion al tablero de control"/>
    <m/>
    <m/>
    <m/>
    <m/>
    <s v="SIN AVANCE"/>
    <n v="80"/>
    <s v="CON TIEMPO"/>
    <s v="SIN DILIGENCIAR"/>
    <s v="No se presentan evidencias de ajustes al instructivo  COMITÉS MISIONALES M-MEX-IN-003_x000a_20-12-2021: Se incluye formulacion al tablero de control"/>
    <s v="Zuly Marcela Rojas Tolosa"/>
    <n v="0"/>
    <n v="0"/>
    <s v="EN EJECUCION"/>
    <s v="NO APLICA"/>
    <s v="ABIERTA"/>
    <s v="No se reporta avance"/>
    <d v="2022-02-28T00:00:00"/>
    <s v="SI"/>
    <s v="ejecucion de actividades definidas"/>
    <n v="0"/>
    <s v="SIN AVANCE"/>
    <n v="-44620"/>
    <s v="VENCIDO"/>
    <m/>
    <m/>
    <m/>
    <m/>
    <m/>
    <m/>
    <s v="ABIERTO"/>
    <s v="Se evidencia la actualización del instructivo y el planteamiento de puntos de control."/>
    <d v="2022-05-31T00:00:00"/>
    <s v="se da cumplimiento total a la actividad planteada."/>
    <n v="1"/>
    <s v="CUMPLIMIENTO TOTAL"/>
    <n v="-180"/>
    <s v="VENCIDO"/>
    <s v="18 de junio de 2022"/>
    <s v="No se evidencia la actualización del Comite Misional M-MEX-IN-003 Con los soortes de los ajustes realizados"/>
    <s v="Ingrid Acosta"/>
    <n v="0"/>
    <s v="VENCIDO"/>
    <m/>
    <s v="ABIERTO"/>
    <d v="2022-09-19T00:00:00"/>
    <s v="Primer seguimiento: _x000a__x000a_Se realizaron los ajustes al instructivo  COMITÉS MISIONALES M-MEX-IN-003, incluyendo los puntos de control para verificar  el  cumplimiento y la ejecución de las actividades y compromisos adquiridos en el Comité frente a los casos de cada NNAJ abordados. los puntos de control se observan en las actividades 4 y 5 de el ITEM- COMITÉ MISIONAL DE UNIDAD Y/O ZONA TERRITORIAL. _x000a__x000a_De igual manera y con el ánimo de parametrizar y sistematizar  las remisiones intra e interinstitucionales, se desarrollo en el SIMI el formulario, con el cual se genera un sistema de alerta de reporte de la realización de estas remisiones, el cual a la fecha se encuentra en pruebas.  _x000a__x000a_Segundo seguimiento: _x000a__x000a_De conformidad con la modificación realizada, del 8 de noviembre de 2021, se establecen puntos de control en las actividades de los literales  COMITÉ MISIONAL DE UNIDAD Y/O ZONA TERRITORIAL y COMITÉ MISIONAL CONTEXTOS PEDAGÓGICOS / COMITÉ MISIONAL SE3 , del  Instructivo , que corresponden  a puntos de control encaminados al cumplimiento y seguimiento de  la ejecución de las actividades y compromisos adquiridos en el Comité frente a los casos de cada NNAJ abordados. _x000a__x000a_A continuación, se señalan los puntos de control establecidos. _x000a__x000a_Numeral 4- COMITÉ MISIONAL DE UNIDAD Y/O ZONA TERRITORIAL_x000a_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_x000a_Actvidad 5- Verificar que la información correspondiente a los casos de NNAJ que sean tratados en el Comité sea cargada al SIMI en un tiempo máximo de tres (3) días hábiles. Registrar la información de_x000a_decisiones tomadas frente a las situaciones de cada NNAJ evaluadas por el Comité en la Ficha de  bservación y Seguimiento en el SIMI._x000a__x000a_COMITÉ MISIONAL CONTEXTOS PEDAGÓGICOS / COMITÉ MISIONAL SE3_x000a_Actividad 5: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_x000a_Actvidad 6- Verificar que la información correspondiente a los casos de NNAJ que sean tratados en el Comité sea cargada al SIMI en un tiempo máximo de tres (3) días hábiles. Registrar la información de_x000a_decisiones tomadas frente a las situaciones de cada NNAJ evaluadas por el Comité en la Ficha de  observación y Seguimiento en el SIMI._x000a__x000a_Las modificaciones a los puntos de control referidos corresponden a la  versión 4 vigente a partir del 8 de noviembre de 2021._x000a_"/>
    <s v=" En evidencia del cumplimiento de la acción se aporta instructivo  COMITÉS MISIONALES M-MEX-IN-003,versión 4 del 8 de noviembre de 2021, ver pagina 6 y 7. _x000a__x000a_Correo de MIPG, oficializando el instructivo , del 8 de noviembre de 2021."/>
    <s v="Ninguna"/>
    <n v="1"/>
    <s v="CUMPLIMIENTO TOTAL"/>
    <e v="#REF!"/>
    <e v="#REF!"/>
    <x v="4"/>
    <s v="Se observa el documento &quot;COMITÉS MISIONALES M-MEX-IN-003&quot; establecido puntos de control."/>
    <s v="Carlos Andrés Guerra Jiménez "/>
    <n v="1"/>
    <x v="0"/>
    <m/>
  </r>
  <r>
    <n v="311"/>
    <s v="Modelo Pedagogico "/>
    <s v="Subdirección técnica de métodos educativos y operativa"/>
    <s v="STMEO"/>
    <s v="Subdirección Técnica de Metodos Educativos y Operativa.-STMEO  _x000a_Oficina Asesora de Planeación.  "/>
    <x v="0"/>
    <x v="0"/>
    <s v="STMEO"/>
    <m/>
    <s v="Mejoramiento de los servicios sociales en el marco del modelo pedagogigo institucional"/>
    <s v="Subdireccion de lineamientos y politicas"/>
    <s v="SLP"/>
    <s v="Gerencia de capacidades y derechos"/>
    <s v="GCD"/>
    <s v="Planeacion"/>
    <s v="Herramientas de gestión (riesgos, indicadores, balance social, planes y proyectos de inversión)"/>
    <s v="Yuri Yesenia Orjuela"/>
    <x v="0"/>
    <x v="303"/>
    <s v="No aplica"/>
    <x v="44"/>
    <n v="2021"/>
    <s v="2021H7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x v="0"/>
    <m/>
    <e v="#REF!"/>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n v="-59"/>
    <s v="VENCIDO"/>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5305.e anexa radicado"/>
    <m/>
    <s v="Formalizar e implementar  a través documento en el SIGID los indicadores de gestión de las áreas de derecho  y contextos pedagogicos. "/>
    <n v="0.5"/>
    <s v="AVANCE PARCIAL"/>
    <e v="#REF!"/>
    <e v="#REF!"/>
    <x v="4"/>
    <s v="Si bien, se observa radicado 2022IE5305 solicitando la reformulación de la acción, no se observa avance en la reformulación o en las acciones formuladas"/>
    <s v="Carlos Andrés Guerra Jiménez "/>
    <n v="0"/>
    <x v="1"/>
    <m/>
  </r>
  <r>
    <n v="312"/>
    <s v="Gestion Financiera"/>
    <s v="Subdirección técnica administrativa y financiera"/>
    <s v="STAF"/>
    <s v="Líder del área de Tesorería"/>
    <x v="8"/>
    <x v="1"/>
    <s v="STAF"/>
    <s v="Tesoreria"/>
    <s v="Gestion financiera"/>
    <s v="Secretaria General"/>
    <s v="SG"/>
    <s v="Gerencia Financiera"/>
    <s v="GF"/>
    <s v="Autorregulación"/>
    <s v="Documentación de procedimientos y formatos"/>
    <s v="Catalina Cárdenas Martínez "/>
    <x v="0"/>
    <x v="304"/>
    <s v="No aplica"/>
    <x v="45"/>
    <n v="2021"/>
    <s v="2021H72"/>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creación del Instructivo Solicitud y devolución de tokens - A-GFI-IN-010 con versión 1 y vigencia del 15 del junio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El documento aportado como evidencia satisface el cumplimiento de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3"/>
    <s v="Gestion Financiera"/>
    <s v="Subdirección técnica administrativa y financiera"/>
    <s v="STAF"/>
    <s v="Líder del área de Tesorería"/>
    <x v="8"/>
    <x v="1"/>
    <s v="STAF"/>
    <s v="Tesoreria"/>
    <s v="Gestion financiera"/>
    <s v="Secretaria General"/>
    <s v="SG"/>
    <s v="Gerencia Financiera"/>
    <s v="GF"/>
    <s v="Modelo pedagogico"/>
    <s v="Estimulo de corresponsabilidad"/>
    <s v="Catalina Cárdenas Martínez "/>
    <x v="0"/>
    <x v="305"/>
    <s v="No aplica"/>
    <x v="45"/>
    <n v="2021"/>
    <s v="2021H73"/>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consesión de estímulos de corresponsabilidad - M-MEN-PR-001, con versión 9 y vigencia del 25 de agosto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4"/>
    <s v="Gestion Financiera"/>
    <s v="Subdirección técnica administrativa y financiera"/>
    <s v="STAF"/>
    <s v="Líder del área de Tesorería"/>
    <x v="8"/>
    <x v="1"/>
    <s v="STAF"/>
    <s v="Tesoreria"/>
    <s v="Gestion financiera"/>
    <s v="Secretaria General"/>
    <s v="SG"/>
    <s v="Gerencia Financiera"/>
    <s v="GF"/>
    <s v="Gestion financiera"/>
    <s v="Diferencias en los saldos reportados"/>
    <s v="Catalina Cárdenas Martínez "/>
    <x v="0"/>
    <x v="306"/>
    <s v="No aplica"/>
    <x v="45"/>
    <n v="2021"/>
    <s v="2021H74"/>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Instructivo Elaboración formato CB-0115 infrome sobre recursos de tesoreria - A-GFI-IN-001, versión  2 con vigencia del 2 de noviembre del 2021 y el Procedimiento Anual de caja PAC - A-GFI-PR-015 con versión 5 y vigencia del 16 de noviembre del 2021._x000a_* Lista de asistecia a la socialización del instructivo y procedimiento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5"/>
    <s v="Gestion Financiera"/>
    <s v="Subdirección técnica administrativa y financiera"/>
    <s v="STAF"/>
    <s v="Líder del área de Tesorería"/>
    <x v="8"/>
    <x v="1"/>
    <s v="STAF"/>
    <s v="Tesoreria"/>
    <s v="Gestion financiera"/>
    <s v="Secretaria General"/>
    <s v="SG"/>
    <s v="Gerencia Financiera"/>
    <s v="GF"/>
    <s v="Gestion financiera"/>
    <s v="Diferencias en los saldos reportados"/>
    <s v="Catalina Cárdenas Martínez "/>
    <x v="0"/>
    <x v="307"/>
    <s v="No aplica"/>
    <x v="45"/>
    <n v="2021"/>
    <s v="2021H75"/>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el correo con la solicitud de información a la Secretaria de Hacienda con su respectiva respuesta; y el memorando enviado a la contraloria con lla solicitud de la información, memorando con fecha del 26 de abril del 2021"/>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6"/>
    <s v="Gestion Financiera"/>
    <s v="Subdirección técnica administrativa y financiera"/>
    <s v="STAF"/>
    <s v="Líder del área de Tesorería"/>
    <x v="8"/>
    <x v="1"/>
    <s v="STAF"/>
    <s v="Tesoreria"/>
    <s v="Gestion financiera"/>
    <s v="Secretaria General"/>
    <s v="SG"/>
    <s v="Gerencia Financiera"/>
    <s v="GF"/>
    <s v="Gestion financiera"/>
    <s v="Comprobantes contables"/>
    <s v="Catalina Cárdenas Martínez "/>
    <x v="0"/>
    <x v="308"/>
    <s v="No aplica"/>
    <x v="45"/>
    <n v="2021"/>
    <s v="2021H76"/>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Ejecución de pagos - A-GFI-PR-003, con versión 8 y vigencia del 21 de sept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7"/>
    <s v="Gestion Financiera"/>
    <s v="Subdirección técnica administrativa y financiera"/>
    <s v="STAF"/>
    <s v=" Servicios Administrativos / Gestión Documental "/>
    <x v="3"/>
    <x v="1"/>
    <s v="STAF"/>
    <s v="Servicios administrativos"/>
    <s v="Gestion de servicios administrativos"/>
    <s v="Secretaria General"/>
    <s v="SG"/>
    <s v="Gerencia administrativa"/>
    <s v="GA"/>
    <s v="Gestion financiera"/>
    <s v="Radicación de facturas"/>
    <s v="Adriana Botero Pinilla "/>
    <x v="0"/>
    <x v="309"/>
    <s v="No aplica"/>
    <x v="45"/>
    <n v="2021"/>
    <s v="2021H77"/>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m/>
    <x v="0"/>
    <s v="SI"/>
    <e v="#REF!"/>
    <s v="20-12-2021: Se incluye formulacion al tablero de control"/>
    <m/>
    <m/>
    <m/>
    <m/>
    <s v="SIN AVANCE"/>
    <n v="79"/>
    <s v="CON TIEMPO"/>
    <s v="SIN DILIGENCIAR"/>
    <s v="20-12-2021: Se incluye formulacion al tablero de control"/>
    <s v="SIN DILIGENCIAR"/>
    <n v="0"/>
    <n v="0"/>
    <s v="EN EJECUCION"/>
    <s v="NO APLICA"/>
    <s v="ABIERTA"/>
    <s v="En ejecucion"/>
    <d v="2022-02-28T00:00:00"/>
    <s v="No"/>
    <s v="ejecucion de actividades definidas"/>
    <n v="0"/>
    <s v="SIN AVANCE"/>
    <n v="-44620"/>
    <s v="VENCIDO"/>
    <d v="2022-03-18T00:00:00"/>
    <s v="No se aportan evidencias - Sin avance"/>
    <s v="Carlos Andrés Guerra"/>
    <n v="0"/>
    <s v="VENCID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actualizar y oficializar procedimiento con la inclusión de los tiempos de entrega "/>
    <n v="0.25"/>
    <s v="AVANCE MINIMO"/>
    <n v="-181"/>
    <s v="VENCIDO"/>
    <d v="2022-06-22T00:00:00"/>
    <s v="En la evidencia aportada solo se tiene un acta de trabajo, se recomienda verificar la acción propuesta y darle cumplimiento a la misma."/>
    <s v="Carlos Andrés Guerra"/>
    <n v="0"/>
    <s v="VENCID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_x000a_Se realizó modificación del procedimiento de servicios públicos privados e impuestos (A-SAD-PR-004) el día 29/06/2022, en cuanto a los tiempos de entrega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_x000a_Estado: La actividad se encuentra finalizada                                                                                                    "/>
    <s v="PRIMER SEGUIMIENTO 2022:  _x000a_Acta y listado de asistencia _x000a__x000a_SEGUNDO SEGUIMIENTO 2022:_x000a_1. procedimiento de servicios públicos privados e impuestos (A-SAD-PR-004)_x000a_2. Pantallazo correo de aprobación del  procedimiento de servicios públicos privados e impuestos (A-SAD-PR-004)"/>
    <s v="De acuerdo con el reporte y evidencias aportadas por el proceso, la actividad se encuentra cumplida"/>
    <n v="1"/>
    <s v="CUMPLIMIENTO TOTAL"/>
    <e v="#REF!"/>
    <e v="#REF!"/>
    <x v="2"/>
    <s v="Se evidenció la actualización del procedimiento Gestión, control y pago de servicios públicos, privados e impuestos, identificado con el código A-SAD-PR-004, versión 06 del 09/06/2012, en el que se señalan los tiempos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
    <s v="Paula Rocío Luengas León"/>
    <m/>
    <x v="0"/>
    <m/>
  </r>
  <r>
    <n v="318"/>
    <s v="Gestion Financiera"/>
    <s v="Subdirección técnica administrativa y financiera"/>
    <s v="STAF"/>
    <s v="Líder del área Financiera / Encargado de caja menor"/>
    <x v="8"/>
    <x v="1"/>
    <s v="STAF"/>
    <s v="Servicios generales"/>
    <s v="Gestion financiera"/>
    <s v="Secretaria General"/>
    <s v="SG"/>
    <s v="Gerencia Financiera"/>
    <s v="GF"/>
    <s v="Gestion financiera"/>
    <s v="Cajas menores"/>
    <s v="Catalina Cárdenas Martínez "/>
    <x v="0"/>
    <x v="310"/>
    <s v="No aplica"/>
    <x v="45"/>
    <n v="2021"/>
    <s v="2021H78"/>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19"/>
    <s v="Gestion Financiera"/>
    <s v="Subdirección técnica administrativa y financiera"/>
    <s v="STAF"/>
    <s v="Líder del área de Tesorería"/>
    <x v="8"/>
    <x v="1"/>
    <s v="STAF"/>
    <s v="Tesoreria"/>
    <s v="Gestion financiera"/>
    <s v="Secretaria General"/>
    <s v="SG"/>
    <s v="Gerencia Financiera"/>
    <s v="GF"/>
    <s v="Autorregulación"/>
    <s v="Aplicación y actualización de procedimientos y formatos"/>
    <s v="Catalina Cárdenas Martínez "/>
    <x v="0"/>
    <x v="311"/>
    <s v="No aplica"/>
    <x v="45"/>
    <n v="2021"/>
    <s v="2021H79"/>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20"/>
    <s v="Gestion Financiera"/>
    <s v="Subdirección técnica administrativa y financiera"/>
    <s v="STAF"/>
    <s v="Área de transportes"/>
    <x v="3"/>
    <x v="1"/>
    <s v="STAF"/>
    <s v="Transporte"/>
    <s v="Gestion de servicios administrativos"/>
    <s v="Secretaria General"/>
    <s v="SG"/>
    <s v="Gerencia administrativa"/>
    <s v="GA"/>
    <s v="Gestion financiera"/>
    <s v="Cajas menores"/>
    <s v="Ingrid Carolina Ardila Muñoz"/>
    <x v="0"/>
    <x v="312"/>
    <s v="No aplica"/>
    <x v="46"/>
    <n v="2021"/>
    <s v="2021H80"/>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m/>
    <x v="0"/>
    <s v="SI"/>
    <e v="#REF!"/>
    <s v="20-12-2021: Se incluye formulacion al tablero de control"/>
    <m/>
    <m/>
    <m/>
    <m/>
    <s v="SIN AVANCE"/>
    <n v="-28"/>
    <s v="VENCIDO"/>
    <s v="SIN DILIGENCIAR"/>
    <s v="20-12-2021: Se incluye formulacion al tablero de control"/>
    <s v="SIN DILIGENCIAR"/>
    <n v="0"/>
    <n v="0"/>
    <s v="INCUMPLIDA"/>
    <s v="NO APLICA"/>
    <s v="ABIERTA"/>
    <s v="Actividades en ejecucion "/>
    <d v="2022-02-28T00:00:00"/>
    <s v="No"/>
    <s v=" contrato con la concesión de peajes"/>
    <n v="0"/>
    <s v="SIN AVANCE"/>
    <n v="-44620"/>
    <s v="VENCIDO"/>
    <d v="2022-03-18T00:00:00"/>
    <s v="No se evidenció avance en el desarrollo de la actividad"/>
    <s v="FRANKLIN AUGUSTO SERRANO ROJAS"/>
    <n v="0"/>
    <s v="VENCIDO"/>
    <m/>
    <s v="ABIERTO"/>
    <m/>
    <d v="2022-05-31T00:00:00"/>
    <m/>
    <m/>
    <s v="SIN AVANCE"/>
    <n v="-288"/>
    <s v="VENCIDO"/>
    <d v="2022-06-22T00:00:00"/>
    <s v="la carpeta PMAI-2021-038 se encuentra en el repositorio de las evidencias del año 2021, sin embargo, los archivos allí depositados no se dejan a abrir, se recomienda revisar las evidencias aportadas."/>
    <s v="Carlos Andrés Guerra"/>
    <n v="0"/>
    <s v="VENCIDO"/>
    <m/>
    <s v="ABIERTO"/>
    <m/>
    <s v="PRIMER SEGUIMIENTO 2021: _x000a_Mediante memorando No. 2021IE2783 se radicó el plan de mejoramiento a la Oficina de Control Interno, hasta la fecha el proceso  no cuenta con la respuesta de aprobación por parte de la oficina mencionada._x000a_SEGUNDO SEGUIMIENTO 2021: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PRIMER SEGUIMIENTO 2022: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_x000a_SEGUNDO SEGUIMIENTO 2022: _x000a_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
    <s v="PRIMER SEGUIMIENTO 2021: _x000a_Memorando No. 2021IE2783_x000a_SEGUNDO SEGUIMIENTO 2021:_x000a_Acta mesa de trabajo - Formulación Plan de Mejoramiento Caja Menor No. 1_x000a_Memorando 2021IE4369 - Aprobación Plan de Mejoramiento Caja Menor No. 1_x000a_PRIMER SEGUIMIENTO 2022_x000a_1. Acta mesa de trabajo - Formulación Plan de Mejoramiento Caja Menor No. 1_x000a_2. Memorando 2021IE4369 - Aprobación Plan de Mejoramiento Caja Menor No. 1_x000a__x000a_SEGUNDO SEGUIMIENTO 2022: _x000a_1. Acta mesa de trabajo - Formulación Plan de Mejoramiento Caja Menor No. 1_x000a_2. Memorando 2021IE4369 - Aprobación Plan de Mejoramiento Caja Menor No. 1_x000a_"/>
    <m/>
    <m/>
    <s v="SIN AVANCE"/>
    <e v="#REF!"/>
    <e v="#REF!"/>
    <x v="2"/>
    <s v="La acción se encuentra vencida desde el 16/08/2021, se indica que el PM se unificó, ¿Quién hace el ajuste?"/>
    <s v="Paula Rocío Luengas León"/>
    <m/>
    <x v="1"/>
    <m/>
  </r>
  <r>
    <n v="321"/>
    <s v="Gestion Documental"/>
    <s v="Subdirección técnica administrativa y financiera"/>
    <s v="STAF"/>
    <s v="Gestión Documental"/>
    <x v="11"/>
    <x v="1"/>
    <s v="STAF"/>
    <s v="Administración documental"/>
    <s v="Gestion documental"/>
    <s v="Secretaria General"/>
    <s v="SG"/>
    <s v="Gerencia administrativa"/>
    <s v="GA"/>
    <s v="gestion documental"/>
    <s v="Programa de Gestión Documental"/>
    <s v="Adriana Botero Pinilla "/>
    <x v="0"/>
    <x v="313"/>
    <s v="No aplica"/>
    <x v="47"/>
    <n v="2021"/>
    <s v="2021H8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reporta la existencia de un documento preiminar por parte del area responsable, la acción se encuentra en ejecución. "/>
    <d v="2022-05-31T00:00:00"/>
    <s v="Programa de Gestión Documental adoptado y publicado. "/>
    <n v="0.2"/>
    <s v="AVANCE MINIMO"/>
    <n v="62"/>
    <s v="CON TIEMPO"/>
    <d v="2022-06-22T00:00:00"/>
    <s v="Se allega el programa de gestión documental en su versión preliminar, falta la publicación. Se encuentra en enejución hasta el 31 de julio de 2022"/>
    <s v="Verónica Muñoz"/>
    <m/>
    <s v="ABIERTO"/>
    <m/>
    <s v="ABIERTO"/>
    <d v="2022-09-15T00:00:00"/>
    <s v="PRIMER SEGUIMIENTO 2022: _x000a_Se ha realizado la actualización del Programa de Gestión Documental de acuerdo a la normatividad vigente, se encuentra pendiente la adopción del mismo y su publicación. _x000a__x000a_Resultado y análisis del Indicador: Se reportará avance del indicador una vez el Programa de Gestión Documental quedé adoptado y publicado. _x000a_Estado: La actividad continúa en ejecución._x000a__x000a_SEGUNDO SEGUIMIENTO 2022:_x000a_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_x000a__x000a_Resultado y análisis del Indicador: Se presenta un avance del 20% en la actualización del Programa de Gestión Documental._x000a_Estado: La actividad continúa en ejecución._x000a_"/>
    <s v="PRIMER SEGUIMIENTO 2022: _x000a_Documento preliminar del Programa de Gestión Documental._x000a__x000a_SEGUNDO SEGUIMIENTO 2022:_x000a_1. Documento preliminar del Programa de Gestión Documental."/>
    <s v="Falta aprobar, adoptar y publicar el Programa de Gestión Documental - PGD"/>
    <n v="0.2"/>
    <s v="AVANCE MINIMO"/>
    <e v="#REF!"/>
    <e v="#REF!"/>
    <x v="2"/>
    <s v="Se observa el Documento preliminar del Programa de Gestión Documental y el Documento con las observaciones._x000a__x000a_Falta  aprobar, adoptar y publicar el Programa de Gestión Documental - PGD, conforme a los procesos archivísticos contemplados._x000a__x000a_La actividad se encuentra vencida"/>
    <s v="SERGIO CASTRO"/>
    <n v="0.2"/>
    <x v="1"/>
    <m/>
  </r>
  <r>
    <n v="322"/>
    <s v="Gestion Documental"/>
    <s v="Subdirección técnica administrativa y financiera"/>
    <s v="STAF"/>
    <s v="Gestión Documental / Oficina Asesora de Planeación"/>
    <x v="11"/>
    <x v="1"/>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x v="314"/>
    <s v="No aplica"/>
    <x v="47"/>
    <n v="2021"/>
    <s v="2021H82"/>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n v="62"/>
    <s v="CON TIEMPO"/>
    <d v="2022-06-22T00:00:00"/>
    <s v="Sin avance ni evidencias. En ejecución hasta el 31 de julio de 2022 "/>
    <s v="Verónica Muñoz"/>
    <m/>
    <s v="ABIERTO"/>
    <m/>
    <s v="ABIERTO"/>
    <d v="2022-09-15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 Acta de reunión en la cual se encuentra el reporte con las tipologías documentales creadas en la entidad a raíz del Covid-19"/>
    <s v="Se observa acta  con reporte de docuemntos. Sin embargo el proceso manifiesta que se requiere  realizar la formalizacón ante la OAP."/>
    <n v="0.4"/>
    <s v="AVANCE PARCIAL"/>
    <e v="#REF!"/>
    <e v="#REF!"/>
    <x v="2"/>
    <s v="Se observa acta de reunión &quot;Mesa  de tra ba jo identifica ción de forma tos crea dos e implementa dos a  pa rtir de la  emergencia  sanitaria  por COVID-19&quot; y encuentas estudio unidad documental con algunos procesos del instituto, si embargo no se Identifican formatos y nuevas tipologías documentales producidas a raíz la emergencia económica, social y ecológica declarada por el Gobierno Nacional, con ocasión del COVID-19._x000a__x000a_Sin embargo el proceso manifiesta que se requiere  realizar la formalizacón ante la OAP.  La actividad se encuentra vencida."/>
    <s v="SERGIO CASTRO"/>
    <n v="0.4"/>
    <x v="1"/>
    <m/>
  </r>
  <r>
    <n v="323"/>
    <s v="Gestion Documental"/>
    <s v="Subdirección técnica administrativa y financiera"/>
    <s v="STAF"/>
    <s v="Gestión Documental"/>
    <x v="11"/>
    <x v="1"/>
    <s v="STAF"/>
    <s v="Administración documental"/>
    <s v="Gestion documental"/>
    <s v="Secretaria General"/>
    <s v="SG"/>
    <s v="Gerencia administrativa"/>
    <s v="GA"/>
    <s v="gestion documental"/>
    <s v="Fondo documental acumulado, inventarios documentales y transferencias"/>
    <s v="Adriana Botero Pinilla "/>
    <x v="0"/>
    <x v="315"/>
    <s v="No aplica"/>
    <x v="47"/>
    <n v="2021"/>
    <s v="2021H83"/>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el Plan de Transferencias Secundarias conforme a los lineamientos establecidos por la Dirección Distrital de Archivo de Bogotá"/>
    <n v="0"/>
    <s v="SIN AVANCE"/>
    <n v="199"/>
    <s v="CON TIEMPO"/>
    <d v="2022-06-22T00:00:00"/>
    <s v="Sin avance ni evidencias. En ejecución hasta el 15 de diciembre de 2022 "/>
    <s v="Verónica Muñoz"/>
    <m/>
    <s v="ABIERTO"/>
    <m/>
    <s v="ABIERTO"/>
    <d v="2022-09-15T00:00:00"/>
    <s v="PRIMER SEGUIMIENTO 2022: _x000a_A la fecha no se ha comenzado con la formulación del Plan de Transferencias Secundarias._x000a_Estado: La actividad continúa en ejecución._x000a__x000a_SEGUNDO SEGUIMIENTO 2022:_x000a_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_x000a__x000a_Resultado y análisis del Indicador: Se reportará resultado y avance del indicador una vez el Plan de Transferencias Secundarias sea oficializado._x000a_Estado: La actividad continúa en ejecución."/>
    <s v="_x000a__x000a__x000a__x000a__x000a_SEGUNDO SEGUIMIENTO 2022:_x000a_1. Correo electrónico_x000a_2. Procedimiento ingreso transferencias secundarias_x000a_3. Formato de inventario analítico"/>
    <s v="Falta el Plan de Transferencias Secundarias formulado"/>
    <n v="0"/>
    <s v="SIN AVANCE"/>
    <e v="#REF!"/>
    <e v="#REF!"/>
    <x v="2"/>
    <s v="Se observa los siguientes documentos:_x000a_1. Correo electrónico con información de archivo distrital_x000a_2. Procedimiento ingreso transferencias secundarias_x000a_3. Formato de inventario analítico_x000a__x000a_Falta el Plan de Transferencias Secundarias formulado"/>
    <s v="SERGIO CASTRO"/>
    <n v="0"/>
    <x v="2"/>
    <m/>
  </r>
  <r>
    <n v="324"/>
    <s v="Gestion Documental"/>
    <s v="Subdirección técnica administrativa y financiera"/>
    <s v="STAF"/>
    <s v="Gestión Documental"/>
    <x v="11"/>
    <x v="1"/>
    <s v="STAF"/>
    <s v="Administración documental"/>
    <s v="Gestion documental"/>
    <s v="Secretaria General"/>
    <s v="SG"/>
    <s v="Gerencia administrativa"/>
    <s v="GA"/>
    <s v="gestion documental"/>
    <s v="Fondo documental acumulado, inventarios documentales y transferencias"/>
    <s v="Adriana Botero Pinilla "/>
    <x v="0"/>
    <x v="316"/>
    <s v="No aplica"/>
    <x v="47"/>
    <n v="2021"/>
    <s v="2021H84"/>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Plan de Trabajo de Eliminación Documental implementado"/>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Evidencias de elaboración e implementación del Plan de Trabajo de Eliminación Documental"/>
    <n v="0"/>
    <s v="SIN AVANCE"/>
    <n v="199"/>
    <s v="CON TIEMPO"/>
    <d v="2022-06-22T00:00:00"/>
    <s v="Se presenta  el Plan de Trabajo de Eliminación Documental. En ejecución hasta el 15 de diciembre de 2022"/>
    <s v="Verónica Muñoz"/>
    <s v=" "/>
    <s v="ABIERTO"/>
    <m/>
    <s v="ABIERTO"/>
    <d v="2022-09-15T00:00:00"/>
    <s v="PRIMER SEGUIMIENTO 2022: _x000a_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_x000a_Resultado y análisis del Indicador: Se reportará avance en el indicador una vez el Plan de Trabajo de Eliminación Documental se implemente. _x000a_Estado: La actividad continúa en ejecución._x000a__x000a_SEGUNDO SEGUIMIENTO 2022:_x000a_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Resultado indicador: 0,52* 100% = 52%_x000a_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_x000a_Estado: La actividad continúa en ejecución."/>
    <s v="PRIMER SEGUIMIENTO 2022: _x000a_Plan de trabajo de eliminación documental formulado_x000a__x000a_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
    <s v="Falta realizar la recolección de la documentación y su eliminación"/>
    <n v="0.52"/>
    <s v="AVANCE PARCIAL"/>
    <e v="#REF!"/>
    <e v="#REF!"/>
    <x v="2"/>
    <s v="Se evidencia dentro del segundo seguimiento los siguientes documentos:_x000a_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_x000a__x000a_Por consiguiente , se observa el Plan de Trabajo de Eliminación Documental junto con un Cronograma para la Eliminación Documental Final, faltando realizar la recolección de la documentación y su eliminación."/>
    <s v="SERGIO CASTRO"/>
    <n v="0.52"/>
    <x v="2"/>
    <m/>
  </r>
  <r>
    <n v="325"/>
    <s v="Gestion Documental"/>
    <s v="Subdirección técnica administrativa y financiera"/>
    <s v="STAF"/>
    <s v="Gestión Documental"/>
    <x v="11"/>
    <x v="1"/>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x v="317"/>
    <s v="No aplica"/>
    <x v="47"/>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 Actualizar y presentar el Banco Terminológico ante el Comité Institucional de Gestión y Desempeño para su aprobación. "/>
    <n v="0"/>
    <s v="SIN AVANCE"/>
    <n v="185"/>
    <s v="CON TIEMPO"/>
    <d v="2022-06-22T00:00:00"/>
    <s v="Sin avance ni evidencias. En ejecución. "/>
    <s v="Verónica Muñoz"/>
    <s v=" "/>
    <s v="ABIERTO"/>
    <m/>
    <s v="ABIERTO"/>
    <d v="2022-09-15T00:00:00"/>
    <s v="PRIMER SEGUIMIENTO 2022: _x000a_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_x000a_Estado: La actividad continúa en ejecución._x000a__x000a_SEGUNDO SEGUIMIENTO 2022:_x000a_Se continuó trabajando en la Actualización de las Tablas de Retención Documental las cuales como se indicó en el seguimiento anterior, se deben tener actualizadas para poder proceder con la actualización de el Banco Terminológic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_x000a__x000a_Resultado y análisis del Indicador: Se reportará avance del indicador una vez culminada la oficialización del Banco Terminológico._x000a_Estado: La actividad continúa en ejecución._x000a__x000a_"/>
    <s v="_x000a__x000a__x000a__x000a__x000a__x000a__x000a__x000a__x000a_SEGUNDO SEGUIMIENTO 2022:_x000a_1. Actas de visita encuestas"/>
    <s v="Falta Actualizar y presentar el Banco Terminológico ante el Comité Institucional de Gestión y Desempeño para su aprobación. "/>
    <n v="0"/>
    <s v="SIN AVANCE"/>
    <e v="#REF!"/>
    <e v="#REF!"/>
    <x v="2"/>
    <s v="Se observa actas de visita encuentas de verificación de series, subseries y tipologias documentales._x000a__x000a_No se observa evidencia que demuestre la ejecución de la acción._x000a__x000a_Falta Actualizar y presentar el Banco Terminológico ante el Comité Institucional de Gestión y Desempeño para su aprobación. "/>
    <s v="SERGIO CASTRO"/>
    <n v="0"/>
    <x v="2"/>
    <m/>
  </r>
  <r>
    <n v="326"/>
    <s v="Gestion Documental"/>
    <s v="Subdirección técnica administrativa y financiera"/>
    <s v="STAF"/>
    <s v="Gestión Documental"/>
    <x v="11"/>
    <x v="1"/>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x v="318"/>
    <s v="No aplica"/>
    <x v="47"/>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Solicitud capacitaciones sobre Gestión Documental"/>
    <d v="2022-03-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 Actualizar y presentar el Banco Terminológico ante el Comité Institucional de Gestión y Desempeño para su aprobación. "/>
    <n v="0"/>
    <s v="SIN AVANCE"/>
    <n v="185"/>
    <s v="CON TIEMPO"/>
    <d v="2022-06-22T00:00:00"/>
    <s v="Sin avance ni evidencias. En ejecución. "/>
    <s v="Verónica Muñoz"/>
    <m/>
    <s v="ABIERTO"/>
    <m/>
    <s v="ABIERTO"/>
    <d v="2022-09-15T00:00:00"/>
    <s v="PRIMER SEGUIMIENTO 2022: _x000a_No se ha realizado solicitud al área de capacitaciones ni mesa de trabajo para la inclusión de temas de gestión documental en el PIC. Se realizará en el trancurso del próximo cuatrimestre._x000a_Estado: La actividad continúa en ejecución._x000a__x000a_SEGUNDO SEGUIMIENTO 2022:_x000a_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_x000a__x000a_Resultado y análisis del indicador: ((1/1)*100%)= 100%_x000a_Se realiza satisfactoriamente el diligenciamiento del formato A-GDH-FT-028 mediante el cual el área de administración documental solicita al área de capacitación la necesidad de realizar capacitaciones sobre los diferentes procesos que maneja el área._x000a_Estado: La actividad se encuentra finalizada._x000a_"/>
    <s v="_x000a__x000a__x000a__x000a__x000a__x000a_SEGUNDO SEGUIMIENTO 2022:_x000a_1. Acta de reunión con el área de capacitaciones._x000a_2. Formato A-GDH-FT-028 diligenciado y enviado al área de capacitaciones._x000a_3. Correo electrónico mediante el cual se envió el formato A-GDH-FT-028 "/>
    <s v="Se observa un correo de envío del formato en el que se solicita firma del mismo. Sin embargo no se observa el formato firmado  o docuemnto que de evidencia de la formalización de la solicitud."/>
    <n v="0.7"/>
    <s v="AVANCE SIGNIFICATIVO"/>
    <e v="#REF!"/>
    <e v="#REF!"/>
    <x v="2"/>
    <s v="Se observa reunión de revisión PAE- Administración Documental y el  pantallazo envío formato capacitacion, tambien se observa  formtato PAE ADMINISTRACION DOCUMENTAL, Sin embargo no se observa el formato firmado  o docuemnto que de evidencia de la formalización de la solicitud para realizar capacitaciones sobre Gestión Documental."/>
    <s v="SERGIO CASTRO"/>
    <n v="0.7"/>
    <x v="2"/>
    <m/>
  </r>
  <r>
    <n v="327"/>
    <s v="Gestion Documental"/>
    <s v="Subdirección técnica administrativa y financiera"/>
    <s v="STAF"/>
    <s v="Gestión Documental"/>
    <x v="11"/>
    <x v="1"/>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x v="319"/>
    <s v="No aplica"/>
    <x v="47"/>
    <n v="2021"/>
    <s v="2021H86"/>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x v="0"/>
    <s v="SI"/>
    <e v="#REF!"/>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reporta la existencia de tablas de control de acceso, pero de conformidad con el lo reportado por el area estas aun no cumplen con todo lo exigido por la normatividad vigente."/>
    <d v="2022-05-31T00:00:00"/>
    <s v=" Actualizar, aprobar, adoptar y publicar las Tablas de Control de Acceso. "/>
    <n v="0"/>
    <s v="SIN AVANCE"/>
    <n v="185"/>
    <s v="CON TIEMPO"/>
    <d v="2022-06-22T00:00:00"/>
    <s v="Sin avance ni evidencias. En ejecución. "/>
    <s v="Verónica Muñoz"/>
    <s v=" "/>
    <s v="ABIERTO"/>
    <m/>
    <s v="ABIERTO"/>
    <d v="2022-09-15T00:00:00"/>
    <s v="PRIMER SEGUIMIENTO 2022: _x000a_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_x000a_Estado: La actividad continúa en ejecición._x000a__x000a_SEGUNDO SEGUIMIENTO 2022:_x000a_Se continuó trabajando en la Actualización de las Tablas de Retención Documental las cuales como se indicó en el seguimiento anterior, se deben tener en acompañamiento de la actualización de las Tablas de Control de Acces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_x000a__x000a_Resultado y análisis del Indicador: Se reportará avance del indicador una vez culminada la oficialización de las Tablas de Control de Acceso_x000a_Estado: La actividad continúa en ejecución."/>
    <s v="SEGUNDO SEGUIMIENTO 2022:_x000a_1. Actas de visita encuestas"/>
    <s v=" Falta actualizar, aprobar, adoptar y publicar las Tablas de Control de Acceso. "/>
    <n v="0"/>
    <s v="SIN AVANCE"/>
    <e v="#REF!"/>
    <e v="#REF!"/>
    <x v="2"/>
    <s v="Se observa actas de visita encuentas de verificación de series, subseries y tipologias documentales._x000a__x000a_No se observa evidencia que demuestre la ejecución de la acción._x000a__x000a_No se evidencia actualización, aprobación, adopción y publicación de las Tablas de Control de Acceso. "/>
    <s v="SERGIO CASTRO"/>
    <n v="0"/>
    <x v="2"/>
    <m/>
  </r>
  <r>
    <n v="328"/>
    <s v="Gestion Documental"/>
    <s v="Subdirección técnica administrativa y financiera"/>
    <s v="STAF"/>
    <s v="Gestión Documental / Oficina Asesora de Planeación"/>
    <x v="11"/>
    <x v="1"/>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x v="320"/>
    <s v="No aplica"/>
    <x v="47"/>
    <n v="2021"/>
    <s v="2021H87"/>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n v="62"/>
    <s v="CON TIEMPO"/>
    <d v="2022-06-22T00:00:00"/>
    <s v="Sin avance ni evidencias. En ejecución. "/>
    <s v="Verónica Muñoz"/>
    <m/>
    <s v="ABIERTO"/>
    <m/>
    <s v="ABIERTO"/>
    <d v="2022-09-15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electrónic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Acta de reunión en la cual se reportan las tipologías documentales creadas en la entidad a raíz del Covid-19"/>
    <s v="Se observa acta  con reporte de docuemntos. Sin embargo el proceso manifiesta que se requiere  realizar la formalizacón ante la OAP."/>
    <n v="0.4"/>
    <s v="AVANCE PARCIAL"/>
    <e v="#REF!"/>
    <e v="#REF!"/>
    <x v="2"/>
    <s v="_x000a__x000a_Se observa acta &quot;Mesa  de tra bajo identificación de formatos creados e implementados a  partir de la  emergencia  sanita ria  por c ovid-19&quot; y encuestas estudio unidad documental de algunas areas del instituto._x000a__x000a_No se evidencia formatos y nuevas tipologías documentales generadas de forma electrónica, producidas a raíz la emergencia económica, social y ecológica declarada por el Gobierno Nacional, con ocasión del COVID-19, mediante mesa de trabajo con la Oficina Asesora de Planeación, Sin embargo el proceso manifiesta que se requiere  realizar la formalizacón ante la OAP._x000a__x000a_La actividad se encuentra vencida"/>
    <s v="SERGIO CASTRO"/>
    <n v="0.4"/>
    <x v="1"/>
    <m/>
  </r>
  <r>
    <n v="329"/>
    <s v="Gestion Documental"/>
    <s v="Subdirección técnica administrativa y financiera"/>
    <s v="STAF"/>
    <s v="Gestión Documental"/>
    <x v="11"/>
    <x v="1"/>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x v="321"/>
    <s v="No aplica"/>
    <x v="47"/>
    <n v="2021"/>
    <s v="2021H88"/>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Mapa de ruta para llevar a cabo el proyecto del SGDEA, en el que se incluya la implementación del Modelo de Requisitos"/>
    <d v="2022-01-01T00:00:00"/>
    <d v="2022-12-15T00:00:00"/>
    <d v="2022-07-01T00:00:00"/>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mapa de ruta para llevar a cabo el proyecto del SGDEA, en el que se incluya la implementación del Modelo de Requisitos"/>
    <n v="0"/>
    <s v="SIN AVANCE"/>
    <n v="199"/>
    <s v="CON TIEMPO"/>
    <d v="2022-06-21T00:00:00"/>
    <s v="Se aporta los documentos y el Mapa de ruta para la implementación del Sistema de Gestión de Documentos Electrónicos de Archivo. En ejecu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0"/>
    <s v="Gestion Documental"/>
    <s v="Subdirección técnica administrativa y financiera"/>
    <s v="STAF"/>
    <s v="Gestión Documental"/>
    <x v="11"/>
    <x v="1"/>
    <s v="STAF"/>
    <s v="Administración documental"/>
    <s v="Gestion documental"/>
    <s v="Secretaria General"/>
    <s v="SG"/>
    <s v="Gerencia administrativa"/>
    <s v="GA"/>
    <s v="Autorregulación"/>
    <s v="Aplicación y actualización de procedimientos y formatos"/>
    <s v="Adriana Botero Pinilla "/>
    <x v="0"/>
    <x v="322"/>
    <s v="No aplica"/>
    <x v="47"/>
    <n v="2021"/>
    <s v="2021H89"/>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En ejecucion"/>
    <d v="2022-05-31T00:00:00"/>
    <s v="Revisar y actualizar los procedimientos que hacen parte del proceso de Gestión Documental"/>
    <n v="0"/>
    <s v="SIN AVANCE"/>
    <n v="199"/>
    <s v="CON TIEMPO"/>
    <d v="2022-06-22T00:00:00"/>
    <s v="Sin avance ni evidencias. En ejecución. "/>
    <s v="Verónica Muñoz"/>
    <m/>
    <s v="ABIERTO"/>
    <m/>
    <s v="ABIERTO"/>
    <d v="2022-09-15T00:00:00"/>
    <s v="PRIMER SEGUIMIENTO 2022: _x000a_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_x000a_Resultado y análisis del indicador: No se reporta avance en el indicador. _x000a_Estado: La actividad continúa en ejecución_x000a__x000a_SEGUNDO SEGUIMIENTO 2022:_x000a_Se realizó reunión el 11/07/2022, para revisar los procedimientos del área, dado que aún no se ha realizado la reestructuración de la entidad, se está a la espera de la misma para identificar los procedimientos que deben ser actualizados._x000a__x000a_Resultado del indicador: ((1/3)*100%) = 33.33%_x000a_Análisis del indicador: Se reporta un avance del indicador del 33,33% al realizar una mesa de trabajo para revisión de procedimientos del área, de 3 mesas programadas. _x000a_Estado: La actividad continúa en ejecución."/>
    <s v="_x000a__x000a__x000a__x000a__x000a__x000a__x000a__x000a__x000a__x000a__x000a_SEGUNDO SEGUIMIENTO 2022:_x000a_1. Acta de reunión revisión documentos del proceso"/>
    <s v="Faltan los procedimientos revisados y actualizados. Esto aún cuando la formula del indicador y el producto refieren a las actas de mesa de trabajo para la revisión.  Se considera que la acción se puede dar por cumplida no con las actas sino con los procedimientos actualizados y formalizados dada la formulación de la misa."/>
    <n v="0.33"/>
    <s v="AVANCE PARCIAL"/>
    <e v="#REF!"/>
    <e v="#REF!"/>
    <x v="2"/>
    <s v="Se observa acta &quot;Revisión ProcedimientosAdministraciónDocumental&quot;,_x000a__x000a_Sin embargo, en las conclusiones del acata se indica que falta revisar y actualizar los procedimientos ( Administración  de  las  Comunicaciones  Oficiales , Reconstrucción de expedientes, Digitalización) que hacen parte del proceso de Gestión Documental."/>
    <s v="SERGIO CASTRO"/>
    <n v="0.33"/>
    <x v="2"/>
    <m/>
  </r>
  <r>
    <n v="331"/>
    <s v="Gestion Documental"/>
    <s v="Subdirección técnica administrativa y financiera"/>
    <s v="STAF"/>
    <s v="Gestión Documental"/>
    <x v="11"/>
    <x v="1"/>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x v="323"/>
    <s v="No aplica"/>
    <x v="47"/>
    <n v="2021"/>
    <s v="2021H90"/>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Mapa de ruta para la implementación del SGDEA con las estrategias para la gestión y organización de los documentos electrónicos"/>
    <d v="2022-01-01T00:00:00"/>
    <d v="2022-12-15T00:00:00"/>
    <d v="2022-07-01T00:00:00"/>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 los documentos mapa de ruta para la implementación de SGDEA."/>
    <d v="2022-05-31T00:00:00"/>
    <s v="No aplica"/>
    <n v="1"/>
    <s v="CUMPLIMIENTO TOTAL"/>
    <n v="199"/>
    <s v="CON TIEMPO"/>
    <d v="2022-06-21T00:00:00"/>
    <s v="Se aporta los documentos y el Mapa de ruta para la implementación del Sistema de Gestión de Documentos Electrónicos de Archivo. En ejecu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2"/>
    <s v="Gestion Documental"/>
    <s v="Subdirección técnica administrativa y financiera"/>
    <s v="STAF"/>
    <s v="Gestión Documental"/>
    <x v="11"/>
    <x v="1"/>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x v="324"/>
    <s v="No aplica"/>
    <x v="47"/>
    <n v="2021"/>
    <s v="2021H9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Mapa de ruta para la implementación del SGDEA con la estrategia del Plan de Preservación Digital implementada"/>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 los documentos mapa de ruta para la implementación de SGDEA."/>
    <d v="2022-05-31T00:00:00"/>
    <s v="No aplica"/>
    <n v="1"/>
    <s v="CUMPLIMIENTO TOTAL"/>
    <n v="199"/>
    <s v="CON TIEMPO"/>
    <d v="2022-06-21T00:00:00"/>
    <s v="Se aporta los documentos y el Mapa de ruta para la implementación del Sistema de Gestión de Documentos Electrónicos de Archivo. En ejecución."/>
    <s v="Verónica Muñoz"/>
    <m/>
    <m/>
    <m/>
    <s v="PENDIENTE POR EVALUACION"/>
    <d v="2022-09-15T00:00:00"/>
    <s v="PRIMER SEGUIMIENTO 2022: _x000a_Se estableció el mapa de ruta para la implementación del Sistema de Gestión de Documentos Electrónicos de Archivo, con la estrategia 3 del Plan de Preservación Digital_x000a_Análisis del indicador: Se cuenta con el mapa de ruta_x000a_Resultado y análisis del Indicador: Se estableció un mapa de ruta para la implementación del Sistema de Gestión de Documentos Electrónicos de Archivo (SGDEA)_x000a_Estado: La actividad se encuentra finalizada._x000a__x000a_SEGUNDO SEGUIMIENTO 2022:_x000a_Se estableció el mapa de ruta para la implementación del Sistema de Gestión de Documentos Electrónicos de Archivo, con la estrategia 3 del Plan de Preservación Digital. Esta información será la etapa preliminar para el SGDEA, en lo cual se aclara que el sistema no se va a adquirir en la presente vigencia por tema de recursos presupuestales. _x000a__x000a_Resultado y análisis de indicador: Mapa de ruta para la implementación del SGDEA con la estrategia del Plan de Preservación Digital creada, reportando un 100% de cumplimiento del indicador. _x000a_Estado: La actividad encuentra finalizada."/>
    <s v="PRIMER SEGUIMIENTO 2022: _x000a_Documentos mapa de ruta para la implementación de SGDEA._x000a__x000a_SEGUNDO SEGUIMIENTO 2022:_x000a_1. Documentos mapa de ruta para la implementación de SGDEA."/>
    <s v=" "/>
    <n v="1"/>
    <s v="CUMPLIMIENTO TOTAL"/>
    <e v="#REF!"/>
    <e v="#REF!"/>
    <x v="2"/>
    <s v="Se observa documentos mapa de ruta para la implementación del SGDEA con la estrategia 3 del Plan de Preservación Digital"/>
    <s v="SERGIO CASTRO"/>
    <n v="1"/>
    <x v="0"/>
    <m/>
  </r>
  <r>
    <n v="333"/>
    <s v="Gestion Documental"/>
    <s v="Subdirección técnica administrativa y financiera"/>
    <s v="STAF"/>
    <s v="Gestión Documental"/>
    <x v="11"/>
    <x v="1"/>
    <s v="STAF"/>
    <s v="Administración documental"/>
    <s v="Gestion documental"/>
    <s v="Secretaria General"/>
    <s v="SG"/>
    <s v="Gerencia administrativa"/>
    <s v="GA"/>
    <s v="Participacion ciudadana"/>
    <s v="Rendición de cuentas"/>
    <s v="Adriana Botero Pinilla "/>
    <x v="0"/>
    <x v="325"/>
    <s v="No aplica"/>
    <x v="47"/>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Comunicación en la que se solicita a la Oficina Asesora de Planeación la inclusión de la  información correspondiente al área de Gestión Documental dentro del Informe de Rendición de cuentas."/>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Realizar solicitud a la Oficina Asesora de Planeación para la inclusión de la información correspondiente al área de Gestión Documental dentro del Informe de Rendición de cuentas."/>
    <n v="0"/>
    <s v="SIN AVANCE"/>
    <n v="199"/>
    <s v="CON TIEMPO"/>
    <d v="2022-06-22T00:00:00"/>
    <s v="Sin avance ni evidencias. En ejecución. "/>
    <s v="Verónica Muñoz"/>
    <m/>
    <s v="ABIERTO"/>
    <m/>
    <s v="ABIERTO"/>
    <d v="2022-09-15T00:00:00"/>
    <s v="PRIMER SEGUIMIENTO 2022: _x000a_No se ha realizado la solicitud a la Oficina Asesora de Planeación.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solicitud al área de planeación_x000a_Estado: La actividad se encuentra en ejecución."/>
    <s v="SEGUNDO SEGUIMIENTO 2022:_x000a_No se reporta avance en éste período"/>
    <s v="Falta realizar solicitud a la Oficina Asesora de Planeación para la inclusión de la información correspondiente al área de Gestión Documental dentro del Informe de Rendición de cuentas."/>
    <n v="0"/>
    <s v="SIN AVANCE"/>
    <e v="#REF!"/>
    <e v="#REF!"/>
    <x v="2"/>
    <s v="Falta realizar solicitud a la Oficina Asesora de Planeación para la inclusión de la información correspondiente al área de Gestión Documental dentro del Informe de Rendición de cuentas."/>
    <s v="SERGIO CASTRO"/>
    <n v="0"/>
    <x v="2"/>
    <m/>
  </r>
  <r>
    <n v="334"/>
    <s v="Gestion Documental"/>
    <s v="Subdirección técnica administrativa y financiera"/>
    <s v="STAF"/>
    <s v="Gestión Documental"/>
    <x v="11"/>
    <x v="1"/>
    <s v="STAF"/>
    <s v="Administración documental"/>
    <s v="Gestion documental"/>
    <s v="Secretaria General"/>
    <s v="SG"/>
    <s v="Gerencia administrativa"/>
    <s v="GA"/>
    <s v="Participacion ciudadana"/>
    <s v="Rendición de cuentas"/>
    <s v="Adriana Botero Pinilla "/>
    <x v="0"/>
    <x v="326"/>
    <s v="No aplica"/>
    <x v="47"/>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Acta de reunión en la que se solicita a la STAF la inclusión de la  información correspondiente al área de Gestión Documental dentro del Informe de Gestión."/>
    <d v="2022-01-01T00:00:00"/>
    <d v="2022-12-15T00:00:00"/>
    <m/>
    <x v="0"/>
    <s v="SI"/>
    <e v="#REF!"/>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Realizar mesa de trabajo con la STAF en la cual se solicite incluir en los informes de gestión el ítem asociado con la gestión documental"/>
    <n v="0"/>
    <s v="SIN AVANCE"/>
    <n v="199"/>
    <s v="CON TIEMPO"/>
    <d v="2022-06-22T00:00:00"/>
    <s v="Sin avance ni evidencias. En ejecución. "/>
    <s v="Verónica Muñoz"/>
    <m/>
    <s v="ABIERTO"/>
    <m/>
    <s v="ABIERTO"/>
    <d v="2022-09-15T00:00:00"/>
    <s v="PRIMER SEGUIMIENTO 2022: _x000a_No se ha realizado la mesa de trabajo con la STAF. 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mesa de trabajo con STAF_x000a_Estado: La actividad se encuentra en ejecución."/>
    <s v="SEGUNDO SEGUIMIENTO 2022:_x000a_No se reporta avance en éste período"/>
    <s v="Falta realizar mesa de trabajo con la STAF en la cual se solicite incluir en los informes de gestión el ítem asociado con la gestión documental"/>
    <n v="0"/>
    <s v="SIN AVANCE"/>
    <e v="#REF!"/>
    <e v="#REF!"/>
    <x v="2"/>
    <s v="Falta realizar mesa de trabajo con la STAF en la cual se solicite incluir en los informes de gestión el ítem asociado con la gestión documental"/>
    <s v="SERGIO CASTRO"/>
    <n v="0"/>
    <x v="2"/>
    <m/>
  </r>
  <r>
    <n v="335"/>
    <s v="Gestion Documental"/>
    <s v="Subdirección técnica administrativa y financiera"/>
    <s v="STAF"/>
    <s v="Gestión Documental"/>
    <x v="11"/>
    <x v="1"/>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x v="327"/>
    <s v="No aplica"/>
    <x v="47"/>
    <n v="2021"/>
    <s v="2021H93"/>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Memorando"/>
    <d v="2022-01-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
    <d v="2022-05-31T00:00:00"/>
    <s v="No aplica"/>
    <n v="1"/>
    <s v="CUMPLIMIENTO TOTAL"/>
    <n v="-61"/>
    <s v="VENCIDO"/>
    <d v="2022-06-22T00:00:00"/>
    <s v="De acuerdo con la acción, se anexa  memorando de solicitud y reiteración de  instalación detectores de humo.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6"/>
    <s v="Gestion Financiera"/>
    <s v="Subdirección técnica administrativa y financiera"/>
    <s v="STAF"/>
    <s v="Gestión Financiera / Gerentes y Administradores de_x000a_Proyectos  / Oficina Asesora Jurídica"/>
    <x v="8"/>
    <x v="1"/>
    <s v="STAF"/>
    <s v="Presupuesto"/>
    <s v="Gestion financiera"/>
    <s v="Secretaria General"/>
    <s v="SG"/>
    <s v="Gerencia Financiera"/>
    <s v="GF"/>
    <s v="Presupuesto"/>
    <s v="Ejecución Presupuesto"/>
    <s v="Catalina Cárdenas Martínez "/>
    <x v="0"/>
    <x v="328"/>
    <s v="9.1"/>
    <x v="48"/>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x v="0"/>
    <s v="SI"/>
    <e v="#REF!"/>
    <s v="20-12-2021: Se incluye formulacion al tablero de control"/>
    <m/>
    <m/>
    <m/>
    <m/>
    <s v="SIN AVANCE"/>
    <n v="44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las actas de reunión de las mesas de trabajo realizadas en las siguientes fechas:_x000a_- 2 de febrero del 2022_x000a_- 30 de marzo del 2022"/>
    <d v="2022-05-31T00:00:00"/>
    <s v="Quedan pendientes por realizar 2 mesas de trabajo"/>
    <n v="0.5"/>
    <s v="AVANCE PARCIAL"/>
    <n v="184"/>
    <s v="CON TIEMPO"/>
    <d v="2022-06-20T00:00:00"/>
    <s v="las actas portadas evidencian el avance de la actividad"/>
    <s v="FRANKLIN AUGUSTO SERRANO ROJAS"/>
    <n v="0.5"/>
    <s v="ABIERTO"/>
    <m/>
    <s v="ABIERTO"/>
    <d v="2022-08-19T00:00:00"/>
    <s v="PRIMER SEGUIMIENTO 2022: _x000a_En el primer cuatrimestre se han realizado los siguientes seguimientos a la ejecución presupuestal del Instituto:_x000a__x000a_- 2 de febrero seguimiento con los administradores y el gerente de los proyectos de inversión 7726 y 7727, con corte al 31 de enero de 2022 (1 seguimiento)._x000a_- 30 de marzo, seguimiento con los administradores y el gerente de los proyectos de inversión 7726 y 7727, con corte al 28 de marzo de 2022 y el 28 de marzo seguimiento con el administrador del proyecto de inversión 7720 (1 seguimiento)._x000a__x000a_Resultado del indicador: ((2/4)*100=50%)_x000a_Análisis del indicador: Se realizaron 2 mesas de trabajo para el seguimiento a la ejecución presupuestal de 4 programadas, con un avance en el indicador del 50%. _x000a_Estado: La actividad continúa en ejecución_x000a__x000a_SEGUNDO SEGUIMIENTO 2022:_x000a__x000a_En el segundo cuatrimestre se han realizado los siguientes seguimientos a la ejecución de las reservas presupuestales constituidas por el Instituto:_x000a__x000a_- El 04 de mayo de 2022, se realizó el seguimiento a reservas presupuestales de los proyectos de inversión 7720, 7726 y 7727, con corte al 30 de abril de 2022 (3er. seguimiento)._x000a_- El 08 de junio de 2022, se realizó seguimiento a reservas presupuestales de los proyectos de inversión 7720, 7726 y 7727, con corte al 07 de junio de 2022 (4to. seguimiento)._x000a__x000a_Resultado y análisis del indicador: ((4/4)*100%)=100%  Se realizaron cuatro mesas de trabajo que se encontraban programadas, para efectuar seguimiento a la ejecución presupuestal, cumpliendo al 100% con el indicador formulado. _x000a_Estado: La actividad se encuentra finalizada"/>
    <s v="PRIMER SEGUIMIENTO 2022: _x000a_1. Correo electrónico de seguimiento e informe de la ejecución de las reservas presupuestales del P.I. 7720._x000a_2. Anexo seguimiento ejecución presupuestal PI 7720_x000a_3. Acta del Comité del 2 de febrero, en la cual se realizó el seguimiento a las Reservas Presupuestales constituidas en los proyectos de inversión 7726 y 7727._x000a_4. Acta del Comité del 30 de marzo de 2022, en la cual se realizó  el seguimiento a las Reservas Presupuestales constituidas en los proyectos de inversión 7726 y 7727._x000a__x000a__x000a_SEGUNDO SEGUIMIENTO 2022:_x000a_1. Se adjunta acta de comité No, 08 de fecha 04 de mayo de 2022, junto con la planilla de asistencia firmada por los asistentes. _x000a_2. Se adjunta acta de comité No, 11 de fecha 08 de junio de 2022, junto con la planilla de asistencia firmada por los asistentes"/>
    <s v="No aplica"/>
    <n v="1"/>
    <s v="CUMPLIMIENTO TOTAL"/>
    <e v="#REF!"/>
    <e v="#REF!"/>
    <x v="4"/>
    <s v="Se aportaron, por parte del proceso dos (2) actas de mesa de trabajo para el seguimiento a la ejecución presupuestal, de cuatro (4) mesas propuestas"/>
    <s v="FRANKLIN AUGUSTO SERRANO ROJAS"/>
    <n v="0.5"/>
    <x v="2"/>
    <m/>
  </r>
  <r>
    <n v="337"/>
    <s v="Gestion Financiera"/>
    <s v="Subdirección técnica administrativa y financiera"/>
    <s v="STAF"/>
    <s v="Gestión Financiera / Gerentes y Administradores de_x000a_Proyectos  / Oficina Asesora Jurídica / Oficina Asesora de Planeación"/>
    <x v="8"/>
    <x v="1"/>
    <s v="STAF"/>
    <s v="Presupuesto"/>
    <s v="Gestion financiera"/>
    <s v="Secretaria General"/>
    <s v="SG"/>
    <s v="Gerencia Financiera"/>
    <s v="GF"/>
    <s v="Presupuesto"/>
    <s v="Ejecución Presupuesto"/>
    <s v="Catalina Cárdenas Martínez "/>
    <x v="0"/>
    <x v="329"/>
    <s v="9.1"/>
    <x v="48"/>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m/>
    <x v="0"/>
    <s v="SI"/>
    <e v="#REF!"/>
    <s v="20-12-2021: Se incluye formulacion al tablero de control"/>
    <m/>
    <m/>
    <m/>
    <m/>
    <s v="SIN AVANCE"/>
    <n v="141"/>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evidencio las capetas en drive. la accion se encuentra vencida"/>
    <s v="Carlos Andrés Guerra"/>
    <n v="0"/>
    <s v="VENCIDO"/>
    <m/>
    <s v="ABIERTO"/>
    <s v="* Se evidencia que se ha realizado solo una mesa de trabajo de las tres que se encuentran programadas. Mesa de trabajo con fecha del 18 de agosto del 2021"/>
    <d v="2022-05-31T00:00:00"/>
    <s v="Quedan pendientes por realizar 2 mesas de trabajo"/>
    <n v="0.33"/>
    <s v="AVANCE PARCIAL"/>
    <n v="-119"/>
    <s v="VENCIDO"/>
    <d v="2022-06-20T00:00:00"/>
    <s v="El acta aportada como evidencia tiene más de tres meses (18-Ago-21) d0e nterioridad a la fecha de inicio de la acción (01-Dic-21)"/>
    <s v="FRANKLIN AUGUSTO SERRANO ROJAS"/>
    <n v="0"/>
    <s v="VENCIDO"/>
    <m/>
    <s v="ABIERTO"/>
    <d v="2022-08-19T00:00:00"/>
    <s v="PRIMER SEGUIMIENTO 2022: _x000a_Si bien el proceso de Gestión Financiera no es el responsable de la formulación del Plan Anual de Adquisiciones por parte de los proyectos de inversión y del responsable del presupuesto de funcionamiento, desde el proceso sí se recalcó la obligatoriedad de formular el mismo de tal manera que la ejecución presupuestal de los recursos Distrito, estuviera por lo menos en un 85% de ejecución al 30 de septiembre de 2022._x000a__x000a_Resultado del indicador: ((1/3)*100=33,33%)_x000a_Análisis del indicador: Se realizó 1 mesas de trabajo en la que se recalcó que para septiembre de 2022 se garantize una ejecución presupuestal del 85% (Recursos Distrito), de 3 mesas de trabajo programadas, con un avance en el indicador del 33,33%. _x000a_Estado: La actividad continúa en ejecución_x000a__x000a_SEGUNDO SEGUIMIENTO 2022: _x000a_Se realiza mesa de trabajo el día 07/01/2022 para revisar la formulación del Plan de Adquisiciones de la vigencia 2022, el Comité Asesor de Contracción aprueba dicha formulación y se inicia con la ejecución de lo proyectado.  _x000a__x000a_Con el fin de hacer seguimiento al plan de adquisiciones y la ejecución del mismo, se realiza mesa de trabajo el día 04/05/2022 para revisar la ejecución del presupuesto, en donde se revisan los Recursos Distrito. Con corte a esta mesa de trabajo la ejecución del presupuesto de Recursos Distrito es del 51%. _x000a__x000a_Se realiza mesa de trabajo el día 8 de junio de 2022, para revisar la ejecución del presupuesto, en donde se verifican los Recursos Distrito. Con corte a esta mesa de trabajo la ejecuón del presupuesto de Recursos Distrito es del 58%. _x000a__x000a_Es pertinente aclarar que el proceso Gestión Financiera no puede garantizar la ejecución total del presupuesto asignado a cada fuente de recursos, en el entendido que esto depende de las gestiones que realicen los supervisores y apoyos a la supervisión para tramitar las cuentas de cobro de bienes y servicios y contratos de prestación de servicio; así mismo, la ejecución de los recursos está sujeta al desarrollo como tal de cada contrato, en los cuales se puede presentar prórrogas, suspensiones y demás situaciones imprevistas. _x000a__x000a_Resultado del indicador: ((3/3)*100=100%)_x000a_Análisis del indicador: Se realizaron las 3 mesas de trabajo para la revisión de la ejecución del PAA, que se encontraban programadas, reportando un cumplimiento del indicador del 100%. _x000a_Si bien el indicador arroja un cumplimiento del 100% desde la OAP se califica la accion en 68,2 ya que  la accion en su momento que se definio es garantizar una ejecución presupuestal del 85%_x000a_"/>
    <s v="PRIMER SEGUIMIENTO 2022:_x000a_Acta de Comité de la Subdirección Técnica Administrativa y Financiera del 2021_x000a__x000a_SEGUNDO SEGUIMIENTO 2022:_x000a_1. Se adjunta Acta de Comité Asesor de Contratación, en el cual se realiza formulación del PAA_x000a_2. Se adjunta acta de comité No, 08 de fecha 04 de mayo de 2022, junto con la planilla de asistencia firmada por los asistentes. _x000a_3. Se adjunta acta de comité No, 11 de fecha 08 de junio de 2022, junto con la planilla de asistencia firmada por los asistentes"/>
    <s v=" Acta o soporte donde se evidencie ejecución presupuestal del 85%"/>
    <n v="0.68200000000000005"/>
    <s v="AVANCE SIGNIFICATIVO"/>
    <e v="#REF!"/>
    <e v="#REF!"/>
    <x v="4"/>
    <s v="Se evidenció la existencia de tres (3) actas de reunión del Comité Asesor de Contratación para hacer seguimiento al Plan Anual de Adquisiciones y a la ejecución presupuestal, cumpliendo con la acción propuesta"/>
    <s v="FRANKLIN AUGUSTO SERRANO ROJAS"/>
    <n v="1"/>
    <x v="0"/>
    <m/>
  </r>
  <r>
    <n v="338"/>
    <s v="Gestion Financiera"/>
    <s v="Subdirección técnica administrativa y financiera"/>
    <s v="STAF"/>
    <s v="Gestión Financiera - Presupuesto / Gestion Tecnologias dela Informacion"/>
    <x v="8"/>
    <x v="1"/>
    <s v="STAF"/>
    <s v="Presupuesto"/>
    <s v="Gestion financiera"/>
    <s v="Secretaria General"/>
    <s v="SG"/>
    <s v="Gerencia Financiera"/>
    <s v="GF"/>
    <s v="Autorregulación"/>
    <s v="Aplicación y actualización de procedimientos y formatos"/>
    <s v="Catalina Cárdenas Martínez "/>
    <x v="0"/>
    <x v="330"/>
    <s v="9.2"/>
    <x v="48"/>
    <n v="2021"/>
    <s v="2021H95"/>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d v="2022-07-01T00:00:00"/>
    <x v="0"/>
    <s v="SI"/>
    <e v="#REF!"/>
    <s v="20-12-2021: Se incluye formulacion al tablero de control"/>
    <m/>
    <m/>
    <m/>
    <m/>
    <s v="SIN AVANCE"/>
    <n v="26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evidencia correos enviado por el area de presupuesto al área de sistemas con el seguimiento a los caracteres permitidos en el aplicativo Sysman Web, con fechas del 16 de marzo y 9 de mayo del 2022._x000a_Tambien se encuentra un correo con la respues de sistemas con fecha del 17 de mayo del 2022"/>
    <d v="2022-05-31T00:00:00"/>
    <s v="Queda pendiente un seguimiento por realizar"/>
    <n v="0.67"/>
    <s v="AVANCE SIGNIFICATIVO"/>
    <n v="1"/>
    <s v="POR VENCER"/>
    <d v="2022-06-20T00:00:00"/>
    <s v="Las evidencias aportadas cumplen con la acción propuesta, quedando ampliado a 2.500 caracteres el campo de &quot;Objeto del Contrato&quot; en Sysman"/>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39"/>
    <s v="Gestion Financiera"/>
    <s v="Subdirección técnica administrativa y financiera"/>
    <s v="STAF"/>
    <s v="Gestión Financiera - Presupuesto"/>
    <x v="8"/>
    <x v="1"/>
    <s v="STAF"/>
    <s v="Presupuesto"/>
    <s v="Gestion financiera"/>
    <s v="Secretaria General"/>
    <s v="SG"/>
    <s v="Gerencia Financiera"/>
    <s v="GF"/>
    <s v="Autorregulación"/>
    <s v="Aplicación y actualización de procedimientos y formatos"/>
    <s v="Catalina Cárdenas Martínez "/>
    <x v="0"/>
    <x v="331"/>
    <s v="9.3"/>
    <x v="48"/>
    <n v="2021"/>
    <s v="2021H96"/>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El documento con el diagrama de flujo acorregi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0"/>
    <s v="Gestion Financiera"/>
    <s v="Subdirección técnica administrativa y financiera"/>
    <s v="STAF"/>
    <s v="Gestión Financiera - Presupuesto"/>
    <x v="8"/>
    <x v="1"/>
    <s v="STAF"/>
    <s v="Presupuesto"/>
    <s v="Gestion financiera"/>
    <s v="Secretaria General"/>
    <s v="SG"/>
    <s v="Gerencia Financiera"/>
    <s v="GF"/>
    <s v="Autorregulación"/>
    <s v="Aplicación y actualización de procedimientos y formatos"/>
    <s v="Catalina Cárdenas Martínez "/>
    <x v="0"/>
    <x v="332"/>
    <s v="9.4"/>
    <x v="48"/>
    <n v="2021"/>
    <s v="2021H97"/>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1"/>
    <s v="Gestion Financiera"/>
    <s v="Subdirección técnica administrativa y financiera"/>
    <s v="STAF"/>
    <s v="Gestión Financiera - Presupuesto / Oficina Asesora Jurídica / Oficina Asesora de Planeación"/>
    <x v="8"/>
    <x v="1"/>
    <s v="STAF"/>
    <s v="Presupuesto"/>
    <s v="Gestion financiera"/>
    <s v="Secretaria General"/>
    <s v="SG"/>
    <s v="Gerencia Financiera"/>
    <s v="GF"/>
    <s v="Presupuesto"/>
    <s v="Reservas"/>
    <s v="Catalina Cárdenas Martínez "/>
    <x v="0"/>
    <x v="333"/>
    <s v="10.1"/>
    <x v="48"/>
    <n v="2021"/>
    <s v="2021H98"/>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m/>
    <x v="0"/>
    <s v="SI"/>
    <e v="#REF!"/>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Actividad en ejecucion"/>
    <d v="2022-05-31T00:00:00"/>
    <s v="Realizar mesa de trabajo con la Oficina Asesora Jurídica y la Oficina Asesora de Planeación para formular lineamientos de Constitución de Reservas"/>
    <n v="0"/>
    <s v="SIN AVANCE"/>
    <n v="62"/>
    <s v="CON TIEMPO"/>
    <d v="2022-06-20T00:00:00"/>
    <s v="No se encontraron evidencias de avance de la acción propuesta"/>
    <s v="FRANKLIN AUGUSTO SERRANO ROJAS"/>
    <n v="0"/>
    <s v="ABIERTO"/>
    <m/>
    <s v="ABIERTO"/>
    <d v="2022-08-19T00:00:00"/>
    <s v="PRIMER SEGUIMIENTO 2022: La actividad se realizará el próximo mes, por lo tanto, no se presenta seguimiento _x000a__x000a_SEGUNDO SEGUIMIENTO 2022: _x000a_Se realizó mesa de trabajo conjuntamente con la Oficina Asesora Jurídica, Gestión Financiera y la Oficina Asesora de Planeación, en la cual se revisaron los lineamientos de constitución de reservas._x000a_Resultado y análisis del indicador: ((1/1)*100%)=100%  - Se realizó la mesa trabajo que se encontraba programada, en la cual se revisaron los lineamientos de constitución de reservas, cumpliendo al 100% con el indicador formulado. _x000a_Estado: La actividad se encuentra finalizada"/>
    <s v="SEGUNDO SEGUIMIENTO 2022:_x000a_1. Acta de reunión constitución de reservas"/>
    <s v="No aplica"/>
    <n v="1"/>
    <s v="CUMPLIMIENTO TOTAL"/>
    <e v="#REF!"/>
    <e v="#REF!"/>
    <x v="4"/>
    <s v="La evidencia aportada por el proceso correponde con el cumplimiento de la acción propuesta"/>
    <s v="FRANKLIN AUGUSTO SERRANO ROJAS"/>
    <n v="1"/>
    <x v="0"/>
    <m/>
  </r>
  <r>
    <n v="342"/>
    <s v="Gestion Financiera"/>
    <s v="Subdirección técnica administrativa y financiera"/>
    <s v="STAF"/>
    <s v="Gestión Financiera - Presupuesto"/>
    <x v="8"/>
    <x v="1"/>
    <s v="STAF"/>
    <s v="Presupuesto"/>
    <s v="Gestion financiera"/>
    <s v="Secretaria General"/>
    <s v="SG"/>
    <s v="Gerencia Financiera"/>
    <s v="GF"/>
    <s v="Autorregulación"/>
    <s v="Aplicación y actualización de procedimientos y formatos"/>
    <s v="Catalina Cárdenas Martínez "/>
    <x v="0"/>
    <x v="334"/>
    <s v="10.2"/>
    <x v="48"/>
    <n v="2021"/>
    <s v="2021H99"/>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os documentos aportados como evidencia, dan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3"/>
    <s v="Gestion Financiera"/>
    <s v="Subdirección técnica administrativa y financiera"/>
    <s v="STAF"/>
    <s v="Gestión Financiera - Presupuesto"/>
    <x v="8"/>
    <x v="1"/>
    <s v="STAF"/>
    <s v="Presupuesto"/>
    <s v="Gestion financiera"/>
    <s v="Secretaria General"/>
    <s v="SG"/>
    <s v="Gerencia Financiera"/>
    <s v="GF"/>
    <s v="Autorregulación"/>
    <s v="Aplicación y actualización de procedimientos y formatos"/>
    <s v="Catalina Cárdenas Martínez "/>
    <x v="0"/>
    <x v="335"/>
    <s v="No aplica"/>
    <x v="48"/>
    <n v="2021"/>
    <s v="2021H100"/>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e v="#REF!"/>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4"/>
    <s v="Servicios administrativos"/>
    <s v="Subdirección técnica administrativa y financiera"/>
    <s v="STAF"/>
    <s v="SERVICIOS ADMINISTRATIVOS - TRANSPORTES"/>
    <x v="3"/>
    <x v="1"/>
    <s v="STAF"/>
    <s v="Transporte"/>
    <s v="Gestion de servicios administrativos"/>
    <s v="Secretaria General"/>
    <s v="SG"/>
    <s v="Gerencia administrativa"/>
    <s v="GA"/>
    <s v="Autorregulación"/>
    <s v="Aplicación y actualización de procedimientos y formatos"/>
    <s v="Ingrid Carolina Ardila Muñoz"/>
    <x v="0"/>
    <x v="336"/>
    <n v="1"/>
    <x v="49"/>
    <n v="2021"/>
    <s v="2021H10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d v="2022-07-01T00:00:00"/>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verifica los soportes y  se evidencia que:_x000a__x000a_se encuentra las matrices de recorridos del mes de enero, febrero, marzo y abril, en donde se le realiza seguimiento a los recorridos y al combustible de cada no de los vehiculo._x000a__x000a_Se evidencia que se cumple la actividad propuesta. "/>
    <d v="2022-05-31T00:00:00"/>
    <s v="No aplica ya que el cumplimiento es del 100%"/>
    <n v="1"/>
    <s v="CUMPLIMIENTO TOTAL"/>
    <n v="31"/>
    <s v="CON TIEMPO"/>
    <d v="2022-06-22T00:00:00"/>
    <s v="En la evidencia aportada se observa seguimiento para en los meses de enero, febrero, marzo y abril. se recomienda continuar con este control de combustible."/>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5"/>
    <s v="Servicios administrativos"/>
    <s v="Subdirección técnica administrativa y financiera"/>
    <s v="STAF"/>
    <s v="SERVICIOS ADMINISTRATIVOS - TRANSPORTES"/>
    <x v="3"/>
    <x v="1"/>
    <s v="STAF"/>
    <s v="Transporte"/>
    <s v="Gestion de servicios administrativos"/>
    <s v="Secretaria General"/>
    <s v="SG"/>
    <s v="Gerencia administrativa"/>
    <s v="GA"/>
    <s v="Autorregulación"/>
    <s v="Aplicación y actualización de procedimientos y formatos"/>
    <s v="Ingrid Carolina Ardila Muñoz"/>
    <x v="0"/>
    <x v="337"/>
    <n v="2"/>
    <x v="49"/>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m/>
    <x v="0"/>
    <s v="SI"/>
    <e v="#REF!"/>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modificar el procedimiento &quot;GESTIÓN, CONTROL Y PAGO DE SERVICIOS PÚBLICOS, PRIVADOS E IMPUESTOS A-SAD-PR-004&quot;"/>
    <n v="0.25"/>
    <s v="AVANCE MINIMO"/>
    <n v="-30"/>
    <s v="VENCIDO"/>
    <d v="2022-06-22T00:00:00"/>
    <s v="En la evidencia aportada se observa un acta del año 2022, se recomienda revisar la acción formulada y dar cumplimiento a la misma, actividad vencida."/>
    <s v="Carlos Andrés Guerra "/>
    <n v="0"/>
    <s v="VENCID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 _x000a_Se realizó mensualmente la verificación del consumo de combustible de cada vehículo mediante el formato  &quot;Control de recorridos&quot;  A-SAD-FT-009, lo que permite validar cuántos kilómetros se recorren por cada galón consumido. Se realiza el control por lo reportado en el aplicativo Terpel. _x000a__x000a_Dicha verificación se encuentra consolidada en la matriz de excel llamada “Consumo de Combustible por Vehículo”._x000a__x000a_Resultado del indicador: (1/1)*100%)=100%_x000a_Análisis del indicador: Se realizó verificación del consumo de combustible de cada vehículo desde el primero de diciembre de 2021 al 30 de abril de 2022, del consumo reportado mediante váucher ves el consumo reportado por la aplicación Terpel._x000a_Estado: La actividad se encuentra finalizada"/>
    <s v="PRIMER SEGUIMIENTO 2022:  _x000a_Acta y listado de asistencia _x000a__x000a_SEGUNDO SEGUIMIENTO 2022: _x000a_1. Planillas recorridos_x000a_2. Consumo de combustible diciembre  2021_x000a_3. Consumo de combustible enero a abril  2022_x000a_4. Reportes Terpel"/>
    <s v="De acuerdo con el reporte y evidencias aportadas por el proceso, la actividad se encuentra cumplida"/>
    <n v="1"/>
    <s v="CUMPLIMIENTO TOTAL"/>
    <e v="#REF!"/>
    <e v="#REF!"/>
    <x v="2"/>
    <s v="Se evidenció el diligenciamiento del formato: Control de recorridos&quot;  A-SAD-FT-009 correspondientes a los meses: diciembre 2021 y enero a abril de 2022 , en el que se registra el consumo de combustible de cada vehículo, lo que permite validar cuántos kilómetros se recorren por cada galón consumido, Se realiza el control por lo reportado en el aplicativo Terpel. _x000a__x000a_Así mismo, se evidenció matriz e formato Excel denominada: “Consumo de Combustible por Vehículo”, en la que se consolida el control y verificación del consumo de combustible reportado mediante váucher Vs. el consumo reportado por la aplicación de Terpel."/>
    <s v="Paula Rocío Luengas León"/>
    <m/>
    <x v="0"/>
    <m/>
  </r>
  <r>
    <n v="346"/>
    <s v="Servicios administrativos"/>
    <s v="Subdirección técnica administrativa y financiera"/>
    <s v="STAF"/>
    <s v="SERVICIOS ADMINISTRATIVOS"/>
    <x v="3"/>
    <x v="1"/>
    <s v="STAF"/>
    <s v="Servicios administrativos"/>
    <s v="Gestion de servicios administrativos"/>
    <s v="Secretaria General"/>
    <s v="SG"/>
    <s v="Gerencia administrativa"/>
    <s v="GA"/>
    <s v="Autorregulación"/>
    <s v="Aplicación y actualización de procedimientos y formatos"/>
    <s v="Ingrid Carolina Ardila Muñoz"/>
    <x v="0"/>
    <x v="338"/>
    <n v="2"/>
    <x v="49"/>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m/>
    <x v="0"/>
    <s v="SI"/>
    <e v="#REF!"/>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_x000a_"/>
    <d v="2022-05-31T00:00:00"/>
    <s v="Pendiente modificar el procedimiento &quot;GESTIÓN, CONTROL Y PAGO DE SERVICIOS PÚBLICOS, PRIVADOS E IMPUESTOS A-SAD-PR-004&quot;"/>
    <n v="0.25"/>
    <s v="AVANCE MINIMO"/>
    <n v="31"/>
    <s v="CON TIEMPO"/>
    <d v="2022-06-22T00:00:00"/>
    <s v="En la evidencia aportada se observa un acta del año 2022, se recomienda revisar la acción formulada y dar cumplimiento a la misma, actividad cerca del vencimiento."/>
    <s v="Carlos Andrés Guerra"/>
    <n v="0"/>
    <s v="ABIERT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 _x000a_Se realizó la modificación del procedimiento de servicios públicos privados e impuestos (A-SAD-PR-004) el día 29/06/2022, en el numeral 3.6 el cual quedó de la siguiente manera “Es responsabilidad de los encargados en cada una de las etapas del proceso de pago de las facturas, desde el proceso inicial en Gestión Documental, Servicios Administrativos, Presupuesto, Contabilidad y su etapa final en el área de Tesorería, garantizar el pago oportuno de las mismas de igual manera cada área es responsable de manejar los tiempos que sean necesarios para culminar cada actividad para no generar reprocesos dentro de cada área.” De igual manera el numeral 3.7 quedando así “el funcionario y/o servidor público encargado de la gestión general y control de pago de las facturas debe estar atento/a la trazabilidad durante todas las etapas del proceso, para lo cual el encargado del tramite de los servicios públicos privados e impuestos de la gestión de servicios administrativos ya tiene la accesibilidad a la plataforma SYSMAN para realizar la conciliación directamente. _x000a_Resultado del indicador: (1/1)*100%)=100%_x000a_Análisis del indicador: Se realizó modificación al procedimiento, de una modificación que se encontraba programada, reportando el 100% de cumplimiento del indicador. _x000a_Estado: La actividad se encuentra finalizada"/>
    <s v="PRIMER SEGUIMIENTO 2022:  _x000a_Acta y listado de asistencia _x000a__x000a_SEGUNDO SEGUIMIENTO 2022: _x000a_1. Procedimiento de servicios públicos privados e impuestos (A-SAD-PR-004)_x000a_2. Pantallazo correo de aprobación del  procedimiento de servicios públicos privados e impuestos (A-SAD-PR-004)"/>
    <s v="De acuerdo con el reporte y evidencias aportadas por el proceso, la actividad se encuentra cumplida"/>
    <n v="1"/>
    <s v="CUMPLIMIENTO TOTAL"/>
    <e v="#REF!"/>
    <e v="#REF!"/>
    <x v="2"/>
    <s v="¿No veo el numeral 3.6 en el procedimiento."/>
    <s v="Paula Rocío Luengas León"/>
    <m/>
    <x v="0"/>
    <m/>
  </r>
  <r>
    <n v="347"/>
    <s v="Gestion Financiera"/>
    <s v="Subdirección técnica administrativa y financiera"/>
    <s v="STAF"/>
    <s v="Gestión Financiera"/>
    <x v="8"/>
    <x v="1"/>
    <s v="STAF"/>
    <s v="Contabilidad"/>
    <s v="Gestion financiera"/>
    <s v="Secretaria General"/>
    <s v="SG"/>
    <s v="Gerencia Financiera"/>
    <s v="GF"/>
    <s v="Comunicación"/>
    <s v="Demoras en los reportes de información"/>
    <s v="Catalina Cárdenas Martínez "/>
    <x v="0"/>
    <x v="339"/>
    <s v="No aplica"/>
    <x v="50"/>
    <n v="2021"/>
    <s v="2021H103"/>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Aún cuando la redacción del hallazgo no es clara, 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8"/>
    <s v="Gestion Financiera"/>
    <s v="Subdirección técnica administrativa y financiera"/>
    <s v="STAF"/>
    <s v="Gestión Financiera"/>
    <x v="8"/>
    <x v="1"/>
    <s v="STAF"/>
    <s v="Contabilidad"/>
    <s v="Gestion financiera"/>
    <s v="Secretaria General"/>
    <s v="SG"/>
    <s v="Gerencia Financiera"/>
    <s v="GF"/>
    <s v="Comunicación"/>
    <s v="Demoras en los reportes de información"/>
    <s v="Catalina Cárdenas Martínez "/>
    <x v="0"/>
    <x v="340"/>
    <s v="No aplica"/>
    <x v="50"/>
    <n v="2021"/>
    <s v="2021H104"/>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Aún cuando la redacción del hallazgo no es clara, 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49"/>
    <s v="Gestion Financiera"/>
    <s v="Subdirección técnica administrativa y financiera"/>
    <s v="STAF"/>
    <s v="Gestión Financiera"/>
    <x v="8"/>
    <x v="1"/>
    <s v="STAF"/>
    <s v="Contabilidad"/>
    <s v="Gestion financiera"/>
    <s v="Secretaria General"/>
    <s v="SG"/>
    <s v="Gerencia Financiera"/>
    <s v="GF"/>
    <s v="Comunicación"/>
    <s v="Demoras en los reportes de información"/>
    <s v="Catalina Cárdenas Martínez "/>
    <x v="0"/>
    <x v="341"/>
    <s v="No aplica"/>
    <x v="50"/>
    <n v="2021"/>
    <s v="2021H105"/>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0"/>
    <s v="Gestion Financiera"/>
    <s v="Subdirección técnica administrativa y financiera"/>
    <s v="STAF"/>
    <s v="Servicios Administrativos"/>
    <x v="3"/>
    <x v="1"/>
    <s v="STAF"/>
    <s v="Servicios administrativos"/>
    <s v="Gestion de servicios administrativos"/>
    <s v="Secretaria General"/>
    <s v="SG"/>
    <s v="Gerencia administrativa"/>
    <s v="GA"/>
    <s v="Gestion financiera"/>
    <s v="Gastos"/>
    <s v="Ingrid Carolina Ardila Muñoz"/>
    <x v="0"/>
    <x v="342"/>
    <s v="No aplica"/>
    <x v="50"/>
    <n v="2021"/>
    <s v="2021H106"/>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d v="2022-07-01T00:00:00"/>
    <x v="0"/>
    <s v="SI"/>
    <e v="#REF!"/>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n v="-242"/>
    <s v="VENCIDO"/>
    <d v="2022-06-22T00:00:00"/>
    <s v="En la evidencia aportada se observa cronograma de control de pagos de arrendamiento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1"/>
    <s v="Gestion Financiera"/>
    <s v="Subdirección técnica administrativa y financiera"/>
    <s v="STAF"/>
    <s v="Servicios Administrativos"/>
    <x v="3"/>
    <x v="1"/>
    <s v="STAF"/>
    <s v="Servicios administrativos"/>
    <s v="Gestion de servicios administrativos"/>
    <s v="Secretaria General"/>
    <s v="SG"/>
    <s v="Gerencia administrativa"/>
    <s v="GA"/>
    <s v="Gestion financiera"/>
    <s v="Gastos"/>
    <s v="Ingrid Carolina Ardila Muñoz"/>
    <x v="0"/>
    <x v="343"/>
    <s v="No aplica"/>
    <x v="50"/>
    <n v="2021"/>
    <s v="2021H107"/>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d v="2022-07-01T00:00:00"/>
    <x v="0"/>
    <s v="SI"/>
    <e v="#REF!"/>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n v="-242"/>
    <s v="VENCIDO"/>
    <d v="2022-06-22T00:00:00"/>
    <s v="En la evidencia aportada se observa cronograma de control de pagos de arrendamiento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2"/>
    <s v="Gestion Financiera"/>
    <s v="Subdirección técnica administrativa y financiera"/>
    <s v="STAF"/>
    <s v="Almacén y Mantenimiento de Bienes "/>
    <x v="9"/>
    <x v="1"/>
    <s v="STAF"/>
    <s v="almacén e inventarios"/>
    <s v="Gestion de inventarios, almacen y economato"/>
    <s v="Secretaria General"/>
    <s v="SG"/>
    <s v="Gerencia Recursos Fisicos"/>
    <s v="GRF"/>
    <s v="Inventarios"/>
    <s v=" Vida útil de la propiedad, planta y equipo"/>
    <s v="Ingrid Carolina Ardila Muñoz"/>
    <x v="0"/>
    <x v="344"/>
    <s v="No aplica"/>
    <x v="50"/>
    <n v="2021"/>
    <s v="2021H108"/>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n v="-61"/>
    <s v="VENCIDO"/>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3"/>
    <s v="Gestion Financiera"/>
    <s v="Subdirección técnica administrativa y financiera"/>
    <s v="STAF"/>
    <s v="Almacén y Mantenimiento de Bienes "/>
    <x v="9"/>
    <x v="1"/>
    <s v="STAF"/>
    <s v="almacén e inventarios"/>
    <s v="Gestion de inventarios, almacen y economato"/>
    <s v="Secretaria General"/>
    <s v="SG"/>
    <s v="Gerencia Recursos Fisicos"/>
    <s v="GRF"/>
    <s v="Infraestructura"/>
    <s v="cálculo de deterioro sobre los bienes"/>
    <s v="Ingrid Carolina Ardila Muñoz"/>
    <x v="0"/>
    <x v="345"/>
    <s v="No aplica"/>
    <x v="50"/>
    <n v="2021"/>
    <s v="2021H109"/>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x v="0"/>
    <s v="SI"/>
    <e v="#REF!"/>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n v="-61"/>
    <s v="VENCIDO"/>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4"/>
    <s v="Gestion Financiera"/>
    <s v="Subdirección técnica administrativa y financiera"/>
    <s v="STAF"/>
    <s v="Gestión Financiera"/>
    <x v="8"/>
    <x v="1"/>
    <s v="STAF"/>
    <s v="Contabilidad"/>
    <s v="Gestion financiera"/>
    <s v="Secretaria General"/>
    <s v="SG"/>
    <s v="Gerencia Financiera"/>
    <s v="GF"/>
    <s v="Planeacion"/>
    <s v="Herramientas de gestión (riesgos, indicadores, balance social, planes y proyectos de inversión)"/>
    <s v="Catalina Cárdenas Martínez "/>
    <x v="0"/>
    <x v="346"/>
    <s v="No aplica"/>
    <x v="50"/>
    <n v="2021"/>
    <s v="2021H110"/>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m/>
    <x v="0"/>
    <s v="SI"/>
    <e v="#REF!"/>
    <s v="20-12-2021: Se incluye formulacion al tablero de control"/>
    <m/>
    <m/>
    <m/>
    <m/>
    <s v="SIN AVANCE"/>
    <n v="199"/>
    <s v="CON TIEMPO"/>
    <s v="SIN DILIGENCIAR"/>
    <s v="20-12-2021: Se incluye formulacion al tablero de control"/>
    <s v="SIN DILIGENCIAR"/>
    <n v="0"/>
    <n v="0"/>
    <s v="EN EJECUCION"/>
    <s v="NO APLICA"/>
    <s v="ABIERTA"/>
    <s v="Sin avance"/>
    <d v="2022-02-28T00:00:00"/>
    <s v="No"/>
    <s v="Formular los indicadores de gestión una vez la OAP defina y socialice la metodología para hacerlo"/>
    <n v="0"/>
    <s v="SIN AVANCE"/>
    <n v="-44620"/>
    <s v="CON TIEMPO"/>
    <d v="2022-03-18T00:00:00"/>
    <s v="No se evidencia avance de la actividad"/>
    <s v="FRANKLIN AUGUSTO SERRANO ROJAS"/>
    <n v="0"/>
    <s v="ABIERTO"/>
    <m/>
    <s v="ABIERTO"/>
    <s v="* No se evidencia soportes a esta actividad_x000a_* informan que estan a la espera a la socialización de la metodología y mesas de trabajo para la formulación de indicadores"/>
    <d v="2022-05-31T00:00:00"/>
    <s v="Formulación de indicadores"/>
    <n v="0"/>
    <s v="SIN AVANCE"/>
    <n v="-61"/>
    <s v="VENCIDO"/>
    <d v="2022-06-20T00:00:00"/>
    <s v="No se encontraron evidencias de avance de la acción propuesta"/>
    <s v="FRANKLIN AUGUSTO SERRANO ROJAS"/>
    <n v="0"/>
    <s v="VENCIDO"/>
    <m/>
    <s v="ABIERTO"/>
    <d v="2022-08-19T00:00:00"/>
    <s v="PRIMER SEGUIMIENTO 2021: _x000a_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_x000a_Estado: La actividad continúa en ejecución._x000a_PRIMER SEGUIMIENTO 2022: 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_x000a_Estado: La actividad continúa en ejecución._x000a__x000a_SEGUNDO SEGUIMIENTO 2022:_x000a_Se realizó la formulación de los indicadores por parte de los procesos de contabilidad, presupuesto y tesorería, los cuales fueron formulados conjuntamente con la Oficina Asesora de Planeación en mesa de trabajo del 06/06/2022_x000a_Estado: La actividad se encuentra finalizada_x000a_"/>
    <s v="SEGUNDO SEGUIMIENTO 2022:_x000a_1. Hoja de vida de indicadores de Gestión_x000a_2. Acta de reunión formulación indicadores de Gestión_x000a_3. Aprobación Plan de Acción e Indicadores Gestión Financiera"/>
    <s v="No aplica"/>
    <n v="1"/>
    <s v="CUMPLIMIENTO TOTAL"/>
    <e v="#REF!"/>
    <e v="#REF!"/>
    <x v="4"/>
    <s v="Se evidencio el documento de creación del indicador para la medición de la plataforma estrategica, cumpliendo con acción propursta       "/>
    <s v="FRANKLIN AUGUSTO SERRANO ROJAS"/>
    <n v="1"/>
    <x v="0"/>
    <m/>
  </r>
  <r>
    <n v="355"/>
    <s v="Gestion Financiera"/>
    <s v="Subdirección técnica administrativa y financiera"/>
    <s v="STAF"/>
    <s v="Gestión Financiera"/>
    <x v="8"/>
    <x v="1"/>
    <s v="STAF"/>
    <s v="Contabilidad"/>
    <s v="Gestion financiera"/>
    <s v="Secretaria General"/>
    <s v="SG"/>
    <s v="Gerencia Financiera"/>
    <s v="GF"/>
    <s v="Capacitaciones"/>
    <s v="Temas contables"/>
    <s v="Catalina Cárdenas Martínez "/>
    <x v="0"/>
    <x v="347"/>
    <s v="No aplica"/>
    <x v="50"/>
    <n v="2021"/>
    <s v="2021H11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x v="0"/>
    <s v="SI"/>
    <e v="#REF!"/>
    <s v="20-12-2021: Se incluye formulacion al tablero de control"/>
    <m/>
    <m/>
    <m/>
    <m/>
    <s v="SIN AVANCE"/>
    <n v="79"/>
    <s v="CON TIEMPO"/>
    <m/>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181"/>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6"/>
    <s v="Gestion Financiera"/>
    <s v="Subdirección técnica administrativa y financiera"/>
    <s v="STAF"/>
    <s v="Gestión Financiera"/>
    <x v="8"/>
    <x v="1"/>
    <s v="STAF"/>
    <s v="Contabilidad"/>
    <s v="Gestion financiera"/>
    <s v="Secretaria General"/>
    <s v="SG"/>
    <s v="Gerencia Financiera"/>
    <s v="GF"/>
    <s v="Capacitaciones"/>
    <s v="Temas contables"/>
    <s v="Catalina Cárdenas Martínez "/>
    <x v="0"/>
    <x v="348"/>
    <s v="No aplica"/>
    <x v="50"/>
    <n v="2021"/>
    <s v="2021H11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x v="0"/>
    <s v="SI"/>
    <e v="#REF!"/>
    <s v="20-12-2021: Se incluye formulacion al tablero de control"/>
    <m/>
    <m/>
    <m/>
    <m/>
    <s v="SIN AVANCE"/>
    <n v="79"/>
    <s v="CON TIEMPO"/>
    <s v="SIN DILIGENCIAR"/>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181"/>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57"/>
    <s v="Atencion a la ciudadania"/>
    <s v="Subdirección técnica administrativa y financiera"/>
    <s v="STAF"/>
    <s v="Atención a la Ciudadanía"/>
    <x v="10"/>
    <x v="1"/>
    <s v="STAF"/>
    <s v="Atencion al ciudadano"/>
    <s v="Servicio a la ciudadania"/>
    <s v="Secretaria General"/>
    <s v="SG"/>
    <s v="No aplica"/>
    <s v="No aplica"/>
    <s v="Atencion al ciudadano"/>
    <s v="Quejas, reclamos, sugerencias y solicitudes "/>
    <s v="Willington Granados Herrera"/>
    <x v="0"/>
    <x v="349"/>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m/>
    <x v="0"/>
    <s v="SI"/>
    <e v="#REF!"/>
    <s v="20-12-2021: Se incluye formulacion al tablero de control"/>
    <m/>
    <m/>
    <m/>
    <m/>
    <s v="SIN AVANCE"/>
    <n v="94"/>
    <s v="CON TIEMPO"/>
    <s v="SIN DILIGENCIAR"/>
    <s v="20-12-2021: Se incluye formulacion al tablero de control"/>
    <s v="SIN DILIGENCIAR"/>
    <n v="0"/>
    <n v="0"/>
    <s v="EN EJECUCION"/>
    <s v="NO APLICA"/>
    <s v="ABIERTA"/>
    <s v="Se evidencian correos enviados a control interno disciplinario"/>
    <d v="2022-02-21T00:00:00"/>
    <s v="No"/>
    <s v="No aplica"/>
    <n v="1"/>
    <s v="CUMPLIMIENTO TOTAL"/>
    <n v="-44620"/>
    <s v="VENCIDO"/>
    <d v="2022-03-17T00:00:00"/>
    <s v="No se observan evidencias que permitan establecer el cumplimiento de la presente acción "/>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_x000a__x000a_Actividad No. 2 Se evidencia la inclusión del lineamiento en el procedimiento  &quot;Atención a requerimientos y denuncias ciudadanas a través del aplicativo Bogotá te Escucha - SDQS&quot; A-ACI-PR-001&quot;"/>
    <d v="2022-05-31T00:00:00"/>
    <s v="ninguna"/>
    <n v="1"/>
    <s v="CUMPLIMIENTO TOTAL"/>
    <n v="-166"/>
    <s v="VENCIDO"/>
    <d v="2022-06-17T00:00:00"/>
    <s v="Se observa de las evidencias que las dependencias daban respuesta en tiempo a las peticiones, empero el reporte a la OCID no se hizo mensualmente no se encuentra el reporte del mes de noviembre de 2021 durante el mes de diciembre de esa vigencia. "/>
    <s v="Navis Alberto Florez Leon"/>
    <n v="0.9"/>
    <s v="VENCIDO"/>
    <m/>
    <s v="ABIERTO"/>
    <d v="2022-09-19T00:00:00"/>
    <s v="Primer seguimiento 2022: _x000a_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En el procedimiento  &quot;Atención a requerimientos y denuncias ciudadanas a través del aplicativo Bogotá te Escucha - SDQS&quot; A-ACI-PR-001&quot;, se incluyó la condición general No. 28, donde se establece que se debe enviar un correo electrónico de forma mensual a la oficia de control interno disciplinario informando las_x000a_dependencias que contestaron por fuera de términos las peticiones ciudadanas._x000a_Estado: La actividad se encuentra finalizada_x000a_Segundo seguimiento 2022: 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Se evidencia en los correos enviados a la oficina de Control Interno Disciplinario se presentaron 2 peticiones ciudadanas respondidas por fuera de términos. _x000a_De acuerdo con la evaluación de la Oficina de Control Interno &quot;...empero el reporte a la OCID no se hizo mensualmente no se encuentra el reporte del mes de noviembre de 2021 durante el mes de diciembre de esa vigencia&quot;, se informa que se adjunta al presente seguimiento la evidencia del correo electrónico enviado a la oficina de control interno disciplinarios el día 21/12/2022 con las peticiones respondidas fuera de términos correspondiente al mes de noviembre de 2021._x000a_Estado: La actividad se encuentra finalizada"/>
    <s v="Primer seguimiento 2022: _x000a_1. Pantallazos de correos electrónicos enviados a la oficina de control interno disciplinarios._x000a_2. Procedimiento  &quot;Atención a requerimientos y denuncias ciudadanas a través del aplicativo Bogotá te Escucha - SDQS&quot; A-ACI-PR-001&quot;_x000a__x000a_Segundo seguimiento 2022:_x000a_1. Pantallazos de correos electrónicos enviados a la oficina de control interno disciplinarios._x000a_2. Pantallazo de correo electrónico enviado a la oficina de control interno disciplinarios con las peticiones respondidas fuera de términos correspondiente al mes de noviembre de 2021."/>
    <s v="El reporte realizado por el proceso y los  soportes adjuntados permiten evidenciar el cumlimeinto de la actividad"/>
    <n v="1"/>
    <s v="CUMPLIMIENTO TOTAL"/>
    <e v="#REF!"/>
    <e v="#REF!"/>
    <x v="6"/>
    <s v="Revisadas la evidencias aportadas, se considera que se ha cumplido con la acción; sin embargo se recomienda continuar con los repotes mensuales, pues aun cuando la acción inicia el 1 de septiembre de 2021 y finaliza el 15 de diciembre de 2021, sólo se han enviado, al corte de 31 de octubre de 2022, reportes de los meses marzo a agosto de 2022"/>
    <s v="FRANKLIN AUGUSTO SERRANO ROJAS"/>
    <n v="1"/>
    <x v="0"/>
    <m/>
  </r>
  <r>
    <n v="358"/>
    <s v="Atencion a la ciudadania"/>
    <s v="Subdirección técnica administrativa y financiera"/>
    <s v="STAF"/>
    <s v="Atención a la Ciudadanía"/>
    <x v="10"/>
    <x v="1"/>
    <s v="STAF"/>
    <s v="Atencion al ciudadano"/>
    <s v="Servicio a la ciudadania"/>
    <s v="Secretaria General"/>
    <s v="SG"/>
    <s v="No aplica"/>
    <s v="No aplica"/>
    <s v="Atencion al ciudadano"/>
    <s v="Quejas, reclamos, sugerencias y solicitudes "/>
    <s v="Willington Granados Herrera"/>
    <x v="0"/>
    <x v="350"/>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d v="2022-07-01T00:00:00"/>
    <x v="0"/>
    <s v="SI"/>
    <e v="#REF!"/>
    <s v="20-12-2021: Se incluye formulacion al tablero de control"/>
    <m/>
    <m/>
    <m/>
    <m/>
    <s v="SIN AVANCE"/>
    <n v="94"/>
    <s v="CON TIEMPO"/>
    <s v="SIN DILIGENCIAR"/>
    <s v="20-12-2021: Se incluye formulacion al tablero de control"/>
    <s v="SIN DILIGENCIAR"/>
    <n v="0"/>
    <n v="0"/>
    <s v="EN EJECUCION"/>
    <s v="NO APLICA"/>
    <s v="ABIERTA"/>
    <s v="_x000a_Se evidencian listados de asistencia de capacitaciones"/>
    <d v="2022-02-21T00:00:00"/>
    <s v="No"/>
    <s v="Pendiente capacitacion en:_x000a__x000a_Administración calle 61_x000a_Administración calle 63_x000a_Centro acopio san Blas_x000a_UNIDADES DE PROTECCIÓN INTEGRAL (UPI):_x000a_• Bosa_x000a_• La 27_x000a_• La 32_x000a_• Conservatorio javier de nicoló_x000a_• La rioja_x000a_• Lunapark_x000a_• Oasis i - oasis ii_x000a_• Perdomo_x000a_• Santa lucía_x000a_• Servitá_x000a_• Casa belén_x000a_• Liberia_x000a_• Molinos_x000a_UNIDADES DE PROTECCIÓN INTEGRAL (UPI) RURALIDAD:_x000a_• Arcadia_x000a_• Edén_x000a_• San francisco_x000a_• florida_x000a_• Carmen de Apicalá_x000a_• la calera_x000a__x000a_"/>
    <n v="0.3"/>
    <s v="AVANCE MINIMO"/>
    <n v="-44620"/>
    <s v="VENCIDO"/>
    <d v="2022-03-17T00:00:00"/>
    <s v="Revisados las evidencias no se encuentra información que permita considerar el cumplimiento de compromisos para identificar el cumplimiento de la presente acción"/>
    <s v="NAVIS ALBERTO FLOREZ LEON"/>
    <n v="0"/>
    <s v="VENCIDO"/>
    <m/>
    <s v="ABIERTO"/>
    <s v="Actividad No. 2 Se evidencia que se realizaron las capacitaciones sobre Bogotá Te Escucha"/>
    <d v="2022-05-31T00:00:00"/>
    <s v="ninguna"/>
    <n v="1"/>
    <s v="CUMPLIMIENTO TOTAL"/>
    <n v="-166"/>
    <s v="VENCIDO"/>
    <d v="2022-06-16T00:00:00"/>
    <s v="DE las evidencias allegadas se determina el cumplimiento de plan con la realización de capacitacion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359"/>
    <s v="Atencion a la ciudadania"/>
    <s v="Subdirección técnica administrativa y financiera"/>
    <s v="STAF"/>
    <s v="Atención a la Ciudadanía"/>
    <x v="10"/>
    <x v="1"/>
    <s v="STAF"/>
    <s v="Atencion al ciudadano"/>
    <s v="Servicio a la ciudadania"/>
    <s v="Secretaria General"/>
    <s v="SG"/>
    <s v="No aplica"/>
    <s v="No aplica"/>
    <s v="Atencion al ciudadano"/>
    <s v="Quejas, reclamos, sugerencias y solicitudes "/>
    <s v="Willington Granados Herrera"/>
    <x v="0"/>
    <x v="351"/>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m/>
    <x v="0"/>
    <s v="SI"/>
    <e v="#REF!"/>
    <s v="20-12-2021: Se incluye formulacion al tablero de control"/>
    <m/>
    <m/>
    <m/>
    <m/>
    <s v="SIN AVANCE"/>
    <n v="94"/>
    <s v="CON TIEMPO"/>
    <s v="SIN DILIGENCIAR"/>
    <s v="20-12-2021: Se incluye formulacion al tablero de control"/>
    <s v="SIN DILIGENCIAR"/>
    <n v="0"/>
    <n v="0"/>
    <s v="EN EJECUCION"/>
    <s v="NO APLICA"/>
    <s v="ABIERTA"/>
    <s v="No se adjuntan soportes_x000a_"/>
    <d v="2022-02-21T00:00:00"/>
    <s v="No"/>
    <s v="socialización ante el Comité de Gestión y Desempeño de las dependencias de la entidad que han respondido peticiones fuera de términos"/>
    <n v="0"/>
    <s v="SIN AVANCE"/>
    <n v="-44620"/>
    <s v="VENCIDO"/>
    <d v="2022-03-17T00:00:00"/>
    <s v="Revisada la información consolidada  en relación con el presente hallazgo no existen evidencias que permitan observar cumplimiento en la atención de peticiones "/>
    <s v="NAVIS ALBERTO FLOREZ LEON"/>
    <n v="0"/>
    <s v="VENCIDO"/>
    <m/>
    <s v="ABIERTO"/>
    <s v="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
    <d v="2022-05-31T00:00:00"/>
    <s v="Realizar la socialización ante el Comité de Gestión y Desemepeño"/>
    <n v="0"/>
    <s v="SIN AVANCE"/>
    <n v="-166"/>
    <s v="VENCIDO"/>
    <d v="2022-06-16T00:00:00"/>
    <s v="Revisadas las evidencias se determina que no se allegan elementos que permitan identificar plan de mejora."/>
    <s v="Navis Alberto Florez Leon"/>
    <n v="0"/>
    <s v="VENCIDO"/>
    <m/>
    <s v="ABIERTO"/>
    <d v="2022-09-19T00:00:00"/>
    <s v="Primer seguimiento 2022: _x000a_Avance actividad: 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_x000a_Segundo seguimiento 2022: Se realiza solicitud al Subdirector Administrativo el día 9 de septiembre para incluir en la agenda del Comité Institucional de Gestión y Desempeño, el balance de las peticiones ciudadanas respondidas por fuera de términos y las respectivas áreas responsables. _x000a_Estado: La actividad continúa en ejecución "/>
    <s v="Primer seguimiento 2022: _x000a_1. Pantallazos de correos electrónicos enviados a la oficina de control interno disciplinarios._x000a__x000a_Segundo seguimiento 2022:_x000a_1. Pantallazo de correo electrónico con la solicitud. "/>
    <s v="Realización del Comité Institucional de Gestión y Desempeño en donde se presente la información relacionada con las dependencias de la entidad que han respondido peticiones fuera de términos"/>
    <n v="0.25"/>
    <s v="AVANCE MINIMO"/>
    <e v="#REF!"/>
    <e v="#REF!"/>
    <x v="6"/>
    <s v="Revisadas las evidencias aportadas, se estableció que no se ha llevado a cabo la actividad de socialización propuesta, sólo se ha enviado una solicitud al Comité de Desempeño un espacio para la socialización, por tando adherimos a lo manifestado por la Oficina Asesora de Planeación en su seguimiento."/>
    <s v="FRANKLIN AUGUSTO SERRANO ROJAS"/>
    <n v="0.25"/>
    <x v="1"/>
    <m/>
  </r>
  <r>
    <n v="360"/>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2"/>
    <s v="10.1"/>
    <x v="52"/>
    <n v="2021"/>
    <s v="2021H113"/>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capacitación con los enlaces institucionales de las áreas para el proceso de Rendición de Cuentas en su etapa de publicación de la información previa a la ciudadanía (informe de metas de la vigencia anterior)._x000a__x000a_Análisis del indicador: el día 8 de febrero se realizó reunión con delegados de las áreas para asignar responsabilidades en cuanto al envío de la información previa de Rendición de Cuentas. Se cumple al 100%"/>
    <d v="2022-05-31T00:00:00"/>
    <s v="No aplica"/>
    <n v="1"/>
    <s v="CUMPLIMIENTO TOTAL"/>
    <n v="-60"/>
    <s v="VENCIDO"/>
    <d v="2022-06-18T00:00:00"/>
    <s v="Se observa acta de la capacitación con los distintos actores de las áreas y la participación de la oficina de control &quot;Capacitación proceso de Rendición de Cuentas enlaces áreas IDIPRON&quot;. "/>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1"/>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3"/>
    <s v="10.2"/>
    <x v="52"/>
    <n v="2021"/>
    <s v="2021H114"/>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consulta ciudadana para la Estrategia de Rendición de Cuentas con el fin de recopilar impresiones y recomendaciones frente al contenido del documento.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n v="-60"/>
    <s v="VENCIDO"/>
    <d v="2022-06-18T00:00:00"/>
    <s v="Se observa el cumplimiento de la acción &quot; Socializar la estrategia de rendición de cuentas 2022 &quot;"/>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2"/>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4"/>
    <s v="10.3"/>
    <x v="52"/>
    <n v="2021"/>
    <s v="2021H115"/>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d v="2022-07-01T00:00:00"/>
    <x v="0"/>
    <s v="SI"/>
    <e v="#REF!"/>
    <s v="20-12-2021: Se incluye formulacion al tablero de control"/>
    <m/>
    <m/>
    <m/>
    <m/>
    <s v="SIN AVANCE"/>
    <n v="322"/>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tablero de control de la Estrategia de Rendición de Cuentas 2022 para evidenciar cada una de las actividades a realizar durante esta vigencia._x000a__x000a_Análisis del indicador: se realiza tablero de control que le hace seguimiento a cada una de las actividades planteadas en la Estretagia de Rendición de Cuentas IDIPRON 2022. "/>
    <d v="2022-05-31T00:00:00"/>
    <s v="Informe de seguimeinto"/>
    <n v="0.5"/>
    <s v="AVANCE PARCIAL"/>
    <n v="62"/>
    <s v="CON TIEMPO"/>
    <d v="2022-06-22T00:00:00"/>
    <s v="Se observa la creacion de un tabalero de control en relacion con la rendicion de cuentas para la vigencia 2022"/>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3"/>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5"/>
    <s v="11.1"/>
    <x v="52"/>
    <n v="2021"/>
    <s v="2021H116"/>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la información de garantía de Derechos en la Estrategia de Rendición de Cuentas 2022 y en el informe público previo de rendición para la ciudadanía._x000a__x000a_Análisis del indicador: dentro del informe público previo de Rendición de Cuentas a la ciudadanía, que se publica 30 días antes de la audiencia pública, se genera la información sobre garantía de derechos para la vigencia 2021. Se cumple al 100%"/>
    <d v="2022-05-31T00:00:00"/>
    <s v="No aplica"/>
    <n v="1"/>
    <s v="CUMPLIMIENTO TOTAL"/>
    <n v="-60"/>
    <s v="VENCIDO"/>
    <d v="2022-06-22T00:00:00"/>
    <s v="Se observa en el documento &quot;ESTRATEGIA INTEGRAL DERENDICIÓNDECUENTAS 2022&quot; en el cual se evidencia la busqueda de integracion de objetivos con relacion a la ODS."/>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4"/>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6"/>
    <s v="11.2"/>
    <x v="52"/>
    <n v="2021"/>
    <s v="2021H117"/>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la información de Contratación (Procesos contractuales y Gestión Contractual) y el Impacto de la gestión especificamente en los cambios concretos que ha presentado la población objeto de la misionalidad del IDIPRON en el informe públio previo paa la ciudadanía._x000a__x000a_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
    <d v="2022-05-31T00:00:00"/>
    <s v="No aplica"/>
    <n v="1"/>
    <s v="CUMPLIMIENTO TOTAL"/>
    <n v="-60"/>
    <s v="VENCIDO"/>
    <d v="2022-06-22T00:00:00"/>
    <s v="Se observa la relación de los procesos contractuales a corte 31/12/2021."/>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5"/>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7"/>
    <s v="11.3"/>
    <x v="52"/>
    <n v="2021"/>
    <s v="2021H118"/>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valida la Estrategia de Rendición de Cuentas con los grupos de _x000a_valor del Instituto a través de una consulta ciudadana (pieza comunicativa, formulario web) socializada en el sitio web del Instituto y redes sociales.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n v="-60"/>
    <s v="VENCIDO"/>
    <d v="2022-06-22T00:00:00"/>
    <s v="Se observa la realización de consulta ciudadana mediante la creación de pieza comunicativa y su difusión en el sitio web del Instituto y un formulario web."/>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6"/>
    <s v="Planeacion"/>
    <s v="Oficina asesora de planeacion"/>
    <s v="OAP"/>
    <s v="Participación Ciudadana"/>
    <x v="2"/>
    <x v="2"/>
    <s v="OAP"/>
    <s v="Participacion ciudadana"/>
    <s v="Direccionamiento estrategico"/>
    <s v="Oficina Asesora de Planeacion"/>
    <s v="OAP"/>
    <s v="No aplica"/>
    <s v="No aplica"/>
    <s v="Participacion ciudadana"/>
    <s v="Rendición de cuentas"/>
    <s v="Yuli Cristel Peña"/>
    <x v="0"/>
    <x v="358"/>
    <s v="11.4"/>
    <x v="52"/>
    <n v="2021"/>
    <s v="2021H119"/>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d v="2022-07-01T00:00:00"/>
    <x v="0"/>
    <s v="SI"/>
    <e v="#REF!"/>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el tema de Petición de Cuentas en la Estrategia de Rendición de Cuentas._x000a__x000a_Análisis del indicador: en el documento Estrategia Integral de Rendición de Cuentas IDIPRON 2022 se incluyen los temas de petición de cuentas ciudadanas. Se cumple al 100%"/>
    <d v="2022-05-31T00:00:00"/>
    <s v="No aplica"/>
    <n v="1"/>
    <s v="CUMPLIMIENTO TOTAL"/>
    <n v="-60"/>
    <s v="VENCIDO"/>
    <d v="2022-06-22T00:00:00"/>
    <s v="Se observa la inclusión del tema de petición dirigidas al instituto en la vigencia 2021."/>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367"/>
    <s v="Planeacion"/>
    <s v="Oficina asesora de planeacion"/>
    <s v="OAP"/>
    <s v="Líder Área psicosocial _x000a_Equipo Sicosocial"/>
    <x v="0"/>
    <x v="0"/>
    <s v="STMEO"/>
    <s v="Psicosocial"/>
    <s v="Diseño y adopcion de lineamientos para la prestacion de los servicios en el marco del modelo pedagogico institucional"/>
    <s v="Subdireccion de lineamientos y politicas"/>
    <s v="SLP"/>
    <s v="Gerencia de capacidades y derechos"/>
    <s v="GCD"/>
    <s v="Modelo pedagogico"/>
    <s v="Plan  de  Atención  Individual  y  Familiar  (PAIF)"/>
    <s v="Yuri Yesenia Orjuela"/>
    <x v="0"/>
    <x v="359"/>
    <s v="10.1"/>
    <x v="53"/>
    <n v="2021"/>
    <s v="2021H120"/>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d v="2022-07-01T00:00:00"/>
    <x v="0"/>
    <s v="SI"/>
    <e v="#REF!"/>
    <s v="04-01-2022: Se incluye formulacion al tablero de control"/>
    <m/>
    <m/>
    <m/>
    <m/>
    <s v="SIN AVANCE"/>
    <n v="29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socialización de instructivo PAIF."/>
    <d v="2022-05-31T00:00:00"/>
    <s v="se da cumplimiento total a la actividad planteada."/>
    <n v="1"/>
    <s v="CUMPLIMIENTO TOTAL"/>
    <n v="31"/>
    <s v="CON TIEMPO"/>
    <d v="2022-06-17T00:00:00"/>
    <s v="Fueron aportadas las actas de la socialización del Instructivo PAIF"/>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68"/>
    <s v="Modelo Pedagogico "/>
    <s v="Subdirección técnica de métodos educativos y operativa"/>
    <s v="STMEO"/>
    <s v="STMEO _x000a_Lideres de áreas del modelo Pedagógico "/>
    <x v="0"/>
    <x v="0"/>
    <s v="STMEO"/>
    <s v="STMEO _x000a_Lideres de áreas del modelo Pedagógico "/>
    <s v="Prestacion de los servicios sociales en el marco del modleo pedagogico institucional"/>
    <s v="Subdireccion para las oportunidades"/>
    <s v="SOP"/>
    <s v="Gerencia de estrategias de corresponsabilidad"/>
    <s v="GEC"/>
    <s v="Autorregulación"/>
    <s v="Documentación de procedimientos y formatos"/>
    <s v="Yuri Yesenia Orjuela"/>
    <x v="0"/>
    <x v="360"/>
    <s v="10.2"/>
    <x v="53"/>
    <n v="2021"/>
    <s v="2021H1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d v="2022-07-01T00:00:00"/>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creación, oficialización  e implementación del Manual que da lineamiento sobre la estrategia SEMILLEROS"/>
    <d v="2022-05-31T00:00:00"/>
    <s v="se da cumplimiento total a la actividad planteada."/>
    <n v="1"/>
    <s v="CUMPLIMIENTO TOTAL"/>
    <n v="201"/>
    <s v="CON TIEMPO"/>
    <d v="2022-06-17T00:00:00"/>
    <s v="Como evidencia aportaron el Manual para el desarrollo de la estrategia de semiller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69"/>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SIMI"/>
    <s v="Acciones de seguimiento por parte de la misional"/>
    <s v="Willington Granados Herrera"/>
    <x v="0"/>
    <x v="361"/>
    <s v="10.3"/>
    <x v="53"/>
    <n v="2021"/>
    <s v="2021H122"/>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8-30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_x000a_Desde el Área Psicosocial, se ajustó el Manual operativo y se incluyó en el numeral  5.1.13 Talleres y acciones formativas y/o grupos focales dirigidos a NNAJ (página 13), una nota que indica: Nota 1: Para el caso de los/las jóvenes que se encuentren vinculados en actividades de corresponsabilidad, el equipo sicosocial realizará como acción de seguimiento a su proceso un taller, como mínimo, durante el periodo de vinculación, esta acción se debe realizar por cada convenio interadministrativo en el que participe el/la joven._x000a__x000a_ _x000a_Resultado indicador: _x000a__x000a_Un (1) manual de sicosocial ajustado =100%_x000a_ _x000a_Análisis indicador: _x000a__x000a_Se da cumplimiento del 100% de la acción dado que se realizan el ajuste en el Manual de Psicosocial, conforme a la acción formulada, descrita en el literal avance de actividades."/>
    <s v="Para evidenciar el cumplimiento de la acción se aporta: MANUAL OPERATIVO ÁREA SICOSOCIAL- M-MSS-MA-001, ver página 13, numeral 5.1.13 Talleres y acciones formativas y/o grupos focales dirigidos a NNAJ (página 13),  Nota 1."/>
    <s v="Acta de seguimiento como lo planteo el proceso enel producto "/>
    <n v="1"/>
    <s v="CUMPLIMIENTO TOTAL"/>
    <e v="#REF!"/>
    <e v="#REF!"/>
    <x v="5"/>
    <s v="Se evidencia que se tiene MANUAL OPERATIVO ÁREA SICOSOCIAL- M-MSS-MA-001, ver página 13, numeral 5.1.13 Talleres y acciones formativas y/o grupos focales dirigidos a NNAJ, y tambien se encontraron 2 actas soporte en los espacios de UPI como vamos MOLINOS Y BOSA documentada a través de acta, del seguimiento realizado  a los jóvenes  que se encuentran en AC. (reporte SIMI)."/>
    <s v="Ingrid Acosta"/>
    <n v="1"/>
    <x v="0"/>
    <m/>
  </r>
  <r>
    <n v="370"/>
    <s v="Modelo Pedagogico "/>
    <s v="Subdirección técnica de métodos educativos y operativa"/>
    <s v="STMEO"/>
    <s v="Coordinación externados _x000a_Lideres de áreas del modelo Pedagógico_x000a_Territorio _x000a_"/>
    <x v="0"/>
    <x v="0"/>
    <s v="STMEO"/>
    <s v="Coordinación externados _x000a_Lideres de áreas del modelo Pedagógico_x000a_Territorio _x000a_"/>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Willington Granados Herrera"/>
    <x v="0"/>
    <x v="362"/>
    <s v="10.4"/>
    <x v="53"/>
    <n v="2021"/>
    <s v="2021H123"/>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x v="0"/>
    <s v="SI"/>
    <e v="#REF!"/>
    <s v="04-01-2022: Se incluye formulacion al tablero de control"/>
    <m/>
    <m/>
    <m/>
    <m/>
    <s v="SIN AVANCE"/>
    <n v="43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71"/>
    <s v="CON TIEMPO"/>
    <d v="2022-06-17T00:00:00"/>
    <s v="No fueron aportadas evidencias para este seguimiento, el proceso manifiesta entregar avance en el proximo seguimiento."/>
    <s v="Sulma Esperanza Avendaño Muñoz"/>
    <n v="0"/>
    <s v="ABIERTO"/>
    <m/>
    <s v="ABIERTO"/>
    <d v="2022-09-19T00:00:00"/>
    <s v="Avance de actividades:_x000a__x000a_Se realizó mesa de trabajo el día 2 de junio de 2019 con el área sicosocial y el equipo de territorio para definir las actividades  a seguir para dar cumplimiento a la acción formulada, para lo cual se definió que se realizaría la modificación a los  documentos:_x000a__x000a_OPERACIÓN AMISTAD PARA INGRESOS NO PRIORITARIOS DE NNAJ._x000a_Ajustar a partir de las actividades 19 y 20 las actividades previas al ingreso a externados, incluir acciones sicosociales – Entrega documento ajustado ._x000a__x000a_INGRESO JÓVENES EN SITUACIÓN DE VIDA EN CALLE- Ajustar a partir de las actividades 19 y 20 las actividades previas al ingreso a externados, incluir acciones sicosociales si las hay. Entrega documento ajustado. _x000a__x000a_Por lo anterior se presenta como avance para el segundo seguimiento acta del 2 de junio de 2022, proyectando en el próximo seguimiento reportar las modificaciones a los documentos propuestos."/>
    <s v="Se aporta:_x000a__x000a_Acta del 02-06-2022 y listado de asistencia. "/>
    <s v="Soportes que se describen en el monitoreo por parte del proceso "/>
    <n v="1"/>
    <s v="CUMPLIMIENTO TOTAL"/>
    <e v="#REF!"/>
    <e v="#REF!"/>
    <x v="5"/>
    <s v="Se tiene el Acta del 02-06-2022 y listado de asistencia. sin embargo no se encontro la formulación y socialización  por parte de la Coordinador  de contexto pedagógico externados un documento que formalice las actividades, tiempos,  y responsables del proceso de ingreso a externados. "/>
    <s v="Ingrid Acosta"/>
    <n v="0.5"/>
    <x v="2"/>
    <m/>
  </r>
  <r>
    <n v="371"/>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SIMI"/>
    <s v="Acciones de seguimiento por parte de la misional"/>
    <s v="Willington Granados Herrera"/>
    <x v="0"/>
    <x v="363"/>
    <s v="10.5"/>
    <x v="53"/>
    <n v="2021"/>
    <s v="2021H124"/>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8-30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Segundo seguimiento_x000a_ Desde el Área Psicosocial, se  ajusto el Manual operativo y se incluyó el numeral  5.1.2. Indicador de gestión – Consulta social en domicilio; página (7) , en el cual   se describe la aplicación._x000a__x000a_Se  realizó seguimiento al indicador a través de la hoja de vida formulada para tal fin, la cual se presenta como evidencia de la implementación del indicador.  toda vez que se encuentra pendiente el reporte SIMI con corte a agosto. _x000a__x000a__x000a_Resultado indicador: _x000a__x000a_Un (1) manual de sicosocial ajustado =100%_x000a_ _x000a_Análisis indicador: _x000a__x000a_ Se da cumplimiento del 100% de la acción dado que se realiza el ajuste en el Manual de Psicosocial, conforme a la acción formulada."/>
    <s v="Para evidenciar el cumplimiento de la acción se aporta:_x000a__x000a_MANUAL OPERATIVO ÁREA SICOSOCIAL- M-MSS-MA-001, ver pagina 7, numeral  5.1.2. Indicador de gestión – Consulta social en domicilio._x000a_-Hoja de vida  del indicador con seguimiento a Julio. "/>
    <s v="Ninguna"/>
    <n v="1"/>
    <s v="CUMPLIMIENTO TOTAL"/>
    <e v="#REF!"/>
    <e v="#REF!"/>
    <x v="5"/>
    <s v="Se evidencia que se tiene MANUAL OPERATIVO ÁREA SICOSOCIAL- M-MSS-MA-001, Y se adjunta la Hoja de vida  del indicador con seguimiento a Julio. "/>
    <s v="Ingrid Acosta"/>
    <n v="1"/>
    <x v="0"/>
    <m/>
  </r>
  <r>
    <n v="372"/>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s v="Willington Granados Herrera"/>
    <x v="0"/>
    <x v="364"/>
    <s v="10.6"/>
    <x v="53"/>
    <n v="2021"/>
    <s v="2021H125"/>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8-30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_x000a_ Desde el Área Psicosocial, se  ajusto el Manual operativo y se incluyó el numeral  5.1.2. Indicador de gestión – Consulta social en domicilio; página (7), en el cual se describe la aplicación del indicador. _x000a__x000a_Se  realizó seguimiento al indicador a través de la hoja de vida formulada para tal fin, la cual se presenta como evidencia de la implementación del indicador._x000a__x000a_Resultado indicador: _x000a__x000a_Un (1) manual de sicosocial ajustado =100%_x000a_ _x000a_Análisis indicador: _x000a__x000a_Se da cumplimiento del 100% de la acción dado que se realizan el ajuste en el Manual de Psicosocial, conforme a la acción formulada, descrita en el literal avance de actividades. "/>
    <s v="Para evidenciar el cumplimiento de la acción se aporta:_x000a__x000a_MANUAL OPERATIVO ÁREA SICOSOCIAL- M-MSS-MA-001, ver pagina 7, numeral  5.1.2. Indicador de gestión – Consulta social en domicilio._x000a_-Hoja de vida  del indicador con seguimiento a Julio. "/>
    <s v="Ajustar el manual operativo del área de Sicosocial, para oficializar el indicador de valoraciones psicosociales., y realizar el seguimiento del mismo por parte del Líder del área. "/>
    <n v="1"/>
    <s v="CUMPLIMIENTO TOTAL"/>
    <e v="#REF!"/>
    <e v="#REF!"/>
    <x v="5"/>
    <s v="Se evidencia que se tiene MANUAL OPERATIVO ÁREA SICOSOCIAL- M-MSS-MA-001, Y se adjunta la Hoja de vida  del indicador con seguimiento a Julio. "/>
    <s v="Ingrid Acosta"/>
    <n v="1"/>
    <x v="0"/>
    <m/>
  </r>
  <r>
    <n v="373"/>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s v="Willington Granados Herrera"/>
    <x v="0"/>
    <x v="365"/>
    <s v="10.7"/>
    <x v="53"/>
    <n v="2021"/>
    <s v="2021H126"/>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8-30T00:00:00"/>
    <m/>
    <x v="0"/>
    <s v="SI"/>
    <e v="#REF!"/>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Segundo seguimiento_x000a_ Desde el Área Psicosocial, se  ajusto el Manual operativo y se incluyó el numeral  5.1.6 Instrumento de Tamizaje Por Consumo De Spa  página (9) , en el cual   se describe la aplicación._x000a__x000a_Se  realizó seguimiento al indicador a través de la hoja de vida formulada para tal fin, la cual se presenta como evidencia de la implementación del indicador con corte a julio, toda vez que se encuentra pendiente el reporte SIMI con corte a agosto. Para este seguimiento se presenta seguimiento al VESPA, toda vez que el instrumento de tamizaje DASC, se encuetra en pruebas para su implementación, y se fija la importancia de realizar el tamizaje por consumo de SPA, con el intsrumneto que actualmente se encuentra desarrollado. _x000a__x000a_Resultado indicador: _x000a__x000a_Un (1) manual de sicosocial ajustado =100%_x000a_ _x000a_Análisis indicador: _x000a__x000a_ Se da cumplimiento del 100% de la acción dado que se realiza el ajuste en el Manual de Psicosocial, conforme a la acción formulada."/>
    <s v="Para evidenciar el cumplimiento de la acción se aporta:_x000a__x000a_MANUAL OPERATIVO ÁREA SICOSOCIAL- M-MSS-MA-001, ver pagina 8, numeral 5.1.6 Instrumento de Tamizaje Por Consumo De Spa  página (9)_x000a__x000a_-Hoja de vida  del indicador de aplicación de VESPA y seguimiento a VESPA  con corte  a Julio. "/>
    <s v="Argumentación en la descripción del monitoreo o avance."/>
    <n v="1"/>
    <s v="CUMPLIMIENTO TOTAL"/>
    <e v="#REF!"/>
    <e v="#REF!"/>
    <x v="5"/>
    <s v="Se evidencia que se tiene MANUAL OPERATIVO ÁREA SICOSOCIAL- M-MSS-MA-001, Y se adjunta la Hoja de vida  del indicador con seguimiento a Julio. "/>
    <s v="Ingrid Acosta"/>
    <n v="1"/>
    <x v="0"/>
    <m/>
  </r>
  <r>
    <n v="374"/>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Modelo pedagogico"/>
    <s v="Egreso"/>
    <s v="Willington Granados Herrera"/>
    <x v="0"/>
    <x v="366"/>
    <s v="10.8"/>
    <x v="53"/>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Avance de actividades:_x000a__x000a_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_x000a__x000a_Resultado indicador: _x000a__x000a_Un documento socializado  =100%_x000a_ _x000a_Análisis indicador: _x000a__x000a_ Se da cumplimiento del 100% de la acción toda vez se realizó la socialización  del documento interno Seguimiento  a  la  Inasistencia Temporal– M-MSL-DI-002 con los 92 profesionales que integran el área psicosocial, en la jornada de inducción y re inducción."/>
    <s v="Para evidenciar el cumplimiento de la acción se aporta:_x000a__x000a_Acta- PROCESO DE INDUCCION ÁREA SICOSOCIAL- del 23 y 24/05/2022  y listado de asistencia. "/>
    <s v="Socialización  por  parte del líder del área psicosocial  con los profesionales del área el documento interno Seguimiento  a  la  Inasistencia Temporal  y/o  al  Egreso  de  NNAJ  –  M-MSL-DI-002 , en las jornadas de inducción y reinducccuòn "/>
    <n v="0"/>
    <s v="SIN AVANCE"/>
    <e v="#REF!"/>
    <e v="#REF!"/>
    <x v="5"/>
    <s v="Se evidencia el Acta- PROCESO DE INDUCCION ÁREA SICOSOCIAL- del 23 y 24/05/2022  y listado de asistencia, sin embargo esta pendiente Socialización  por  parte del líder del área psicosocial  con los profesionales del área el documento interno Seguimiento  a  la  Inasistencia Temporal  y/o  al  Egreso  de  NNAJ  –  M-MSL-DI-002 , en las jornadas de inducción y reinducción"/>
    <s v="Ingrid Acosta"/>
    <n v="0"/>
    <x v="2"/>
    <m/>
  </r>
  <r>
    <n v="375"/>
    <s v="Modelo Pedagogico "/>
    <s v="Subdirección técnica de métodos educativos y operativa"/>
    <s v="STMEO"/>
    <s v="Líder área psicosocial "/>
    <x v="0"/>
    <x v="0"/>
    <s v="STMEO"/>
    <s v="Psicosocial"/>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x v="367"/>
    <s v="10.8"/>
    <x v="53"/>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el área psicosocial y en desarrollo de la estrategia de interna de gestión UPI COMO VAMOS, se estableció el porcentaje de egresos a verificar de manera aleatoria, teniendo en cuenta los reportados por la UPI y se elaboró por parte del Área un tablero de control que da cuenta del número de egresos verificados de cada UPI, con respecto a la muestra aleatoria seleccionada._x000a__x000a_ Resultado indicador: _x000a_Avance del  indicador: verificación 117  egresos del cumplimiento de los requisitos para formalizar los egresos / 117 de egresos a verificar conforme a muestra aleatoria por UPI._x000a__x000a_  Resultado indicador = cumplimiento del 100% para el primer trimestre toda vez que se realizó la verificación de los egresos conforme a las muestras aleatorias establecidas para cada UPI ."/>
    <s v="Para evidenciar el cumplimiento de la acción se aporta:_x000a__x000a_-Tabla control de los egresos verificados  por UPI que describe el numero de egresos verificado por UPI, conforme a muestra establecida._x000a__x000a_Actas de reunión de la estrategia interna  UPI como vamos donde verifica la realización de la acción de verificación del cumplimiento de los requisitos de formalización del egreso._x000a__x000a_Mes Febrero:_x000a_Acta del 11/03/2022 UPI Arcadia_x000a_Acta del 15/03/2022 UPI Belén_x000a_ Acta 13/03/2022 UPI Bosa_x000a_ Acta 19/03/2022 UPI Conservatorio_x000a_ Acta 11/03/2022 UPI Florida_x000a_ Acta 11/03/2022 UPI La 27 externado_x000a_ Acta 17/03/2022 UPI La 27 internado_x000a_ Acta 14/03/2022 UPI La 32_x000a_ Acta 15/03/2022 UPI Liberia_x000a_ Acta 16/03/2022 UPI Molinos_x000a_ Acta 15/03/2022 UPI Perdomo_x000a_ Acta 17/03/2022 UPI La Rioja_x000a_ Acta 10/03/2022 UPI San Francisco_x000a_ Acta 17/03/2022 UPI Santa Lucia_x000a_ Acta 18/03/2022 UPI Servita._x000a__x000a_Mes Marzo:_x000a_Acta del 19/04/2022 UPI Arcadia_x000a_ Acta del 12/04/2022 UPI Belén_x000a_ Acta 20/04/2022 UPI Bosa_x000a_ Acta 14/04/2022 UPI Conservatorio_x000a_ Acta 21/04/2022 UPI Florida_x000a_ Acta 11/04/2022 UPI La 27 externado_x000a_ Acta 11/04/2022 UPI La 27 internado_x000a_ Acta 10/04/2022 UPI La 32_x000a_ Acta 19/04/2022 UPI Liberia_x000a_ Acta 11/04/2022 UPI Molinos_x000a_ Acta 18/04/2022 UPI Perdomo_x000a_ Acta 19/04/2022 UPI La Rioja_x000a_ Acta 20/04/2022 UPI San Francisco_x000a_ Acta 12/04/2022 UPI Santa Lucia_x000a_ Acta 19/04/2022 UPI Servita._x000a__x000a_Para el mes de enero de 2022, no se efectuó UPI como vamos por las contingencias de contratación generadas por ley de garantías.  "/>
    <s v="Ninguna"/>
    <n v="1"/>
    <s v="CUMPLIMIENTO TOTAL"/>
    <e v="#REF!"/>
    <e v="#REF!"/>
    <x v="5"/>
    <s v="Se evidenias las Actas de reunión de la estrategia interna  UPI como vamos donde verifica la realización de la acción de verificación del cumplimiento de los requisitos de formalización del egreso, asi: Acta del 11/03/2022 UPI Arcadia_x000a_Acta del 15/03/2022 UPI Belén_x000a_ Acta 13/03/2022 UPI Bosa_x000a_ Acta 19/03/2022 UPI Conservatorio_x000a_ Acta 11/03/2022 UPI Florida_x000a_ Acta 11/03/2022 UPI La 27 externado_x000a_ Acta 17/03/2022 UPI La 27 internado_x000a_ Acta 14/03/2022 UPI La 32_x000a_ Acta 15/03/2022 UPI Liberia_x000a_ Acta 16/03/2022 UPI Molinos_x000a_ Acta 15/03/2022 UPI Perdomo_x000a_ Acta 17/03/2022 UPI La Rioja_x000a_ Acta 10/03/2022 UPI San Francisco_x000a_ Acta 17/03/2022 UPI Santa Lucia_x000a_ Acta 18/03/2022 UPI Servita._x000a__x000a_Mes Marzo:_x000a_Acta del 19/04/2022 UPI Arcadia_x000a_ Acta del 12/04/2022 UPI Belén_x000a_ Acta 20/04/2022 UPI Bosa_x000a_ Acta 14/04/2022 UPI Conservatorio_x000a_ Acta 21/04/2022 UPI Florida_x000a_ Acta 11/04/2022 UPI La 27 externado_x000a_ Acta 11/04/2022 UPI La 27 internado_x000a_ Acta 10/04/2022 UPI La 32_x000a_ Acta 19/04/2022 UPI Liberia_x000a_ Acta 11/04/2022 UPI Molinos_x000a_ Acta 18/04/2022 UPI Perdomo_x000a_ Acta 19/04/2022 UPI La Rioja_x000a_ Acta 20/04/2022 UPI San Francisco_x000a_ Acta 12/04/2022 UPI Santa Lucia_x000a_ Acta 19/04/2022 UPI Servita._x000a_y tambien se tiene el seguimiento de egresos en tabla de excel. "/>
    <s v="Ingrid Acosta"/>
    <n v="1"/>
    <x v="0"/>
    <m/>
  </r>
  <r>
    <n v="376"/>
    <s v="Modelo Pedagogico "/>
    <s v="Subdirección técnica de métodos educativos y operativa"/>
    <s v="STMEO"/>
    <s v="STMEO_x000a_Líder área psicosocial _x000a_líder del área de salud "/>
    <x v="0"/>
    <x v="0"/>
    <s v="STMEO"/>
    <s v="Psicosocial"/>
    <s v="Diseño y adopcion de lineamientos para la prestacion de los servicios en el marco del modelo pedagogico institucional"/>
    <s v="Subdireccion de lineamientos y politicas"/>
    <s v="SLP"/>
    <s v="Gerencia de capacidades y derechos"/>
    <s v="GCD"/>
    <s v="Modelo pedagogico"/>
    <s v="oferta publica de servicios "/>
    <s v="Willington Granados Herrera"/>
    <x v="0"/>
    <x v="368"/>
    <s v="10.9"/>
    <x v="53"/>
    <n v="2021"/>
    <s v="2021H128"/>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el área psicosocial y el área de salud del modelo pedagógico se ha estructurado   un documento que incluye las acciones  para atender situaciones de casos clínicos, el cual se presenta su avance, pues el mismo se encuentra en revisión para su oficialización. "/>
    <s v="Se aporta:_x000a_Proyecto documento  PROPUESTA TÉCNICA DE SALUD MENTAL"/>
    <s v="Estructurar   y oficializar  un documento que incluya las acciones  para atender situaciones de casos clínicos."/>
    <n v="0.2"/>
    <s v="AVANCE MINIMO"/>
    <e v="#REF!"/>
    <e v="#REF!"/>
    <x v="5"/>
    <s v="Se evidencia el Proyecto documento  PROPUESTA TÉCNICA DE SALUD MENTAL, sin embargo, esta pendiente Estructurar   y oficializar  un documento que incluya las acciones  para atender situaciones de casos clínicos."/>
    <s v="Ingrid Acosta"/>
    <n v="0.2"/>
    <x v="2"/>
    <m/>
  </r>
  <r>
    <n v="377"/>
    <s v="Modelo Pedagogico "/>
    <s v="Subdirección técnica de métodos educativos y operativa"/>
    <s v="STMEO"/>
    <s v="STMEO _x000a_"/>
    <x v="0"/>
    <x v="0"/>
    <s v="STMEO"/>
    <m/>
    <s v="Prestacion de los servicios sociales en el marco del modleo pedagogico institucional"/>
    <s v="Subdireccion poblacional"/>
    <s v="SP"/>
    <s v="Gerencia operativa"/>
    <s v="GO"/>
    <s v="Autorregulación"/>
    <s v="Aplicación y actualización de procedimientos y formatos"/>
    <s v="Willington Granados Herrera"/>
    <x v="0"/>
    <x v="369"/>
    <s v="10.10"/>
    <x v="53"/>
    <n v="2021"/>
    <s v="2021H129"/>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_x000a_ Resultado indicador: _x000a_Una Comunicación oficial emitida =100%_x000a_Avance del  indicador:_x000a_  Resultado indicador = cumplimiento del 100%  toda vez que emitió la comunicación oficial a la Unidades de Protección Integral, conforme la acción planteada."/>
    <s v="Para evidenciar el cumplimiento de la acción se aporta:_x000a_Memorando radicado 2022IE5251"/>
    <s v="Emitir por parte de la STMEO una comunicación oficial a las Unidades de protección integral para que se  formule e implemente un plan de verificación del cumplimiento de la organización de  las historias sociales. "/>
    <n v="0"/>
    <s v="SIN AVANCE"/>
    <e v="#REF!"/>
    <e v="#REF!"/>
    <x v="5"/>
    <s v="Se evidencia el Memorando radicado 2022IE5251, sin embargo esta pendiente Emitir por parte de la STMEO una comunicación oficial a las Unidades de protección integral para que se  formule e implemente un plan de verificación del cumplimiento de la organización de  las historias sociales. "/>
    <s v="Ingrid Acosta"/>
    <n v="0"/>
    <x v="2"/>
    <m/>
  </r>
  <r>
    <n v="378"/>
    <s v="Modelo Pedagogico "/>
    <s v="Subdirección técnica de métodos educativos y operativa"/>
    <s v="STMEO"/>
    <s v="_x000a_Lideres de contexto Pedagógico _x000a_Responsables de UPI"/>
    <x v="0"/>
    <x v="0"/>
    <s v="STMEO"/>
    <s v="_x000a_Lideres de contexto Pedagógico _x000a_Responsables de UPI"/>
    <s v="Prestacion de los servicios sociales en el marco del modleo pedagogico institucional"/>
    <s v="Subdireccion poblacional"/>
    <s v="SP"/>
    <s v="Gerencia operativa"/>
    <s v="GO"/>
    <s v="Autorregulación"/>
    <s v="Aplicación y actualización de procedimientos y formatos"/>
    <s v="Willington Granados Herrera"/>
    <x v="0"/>
    <x v="370"/>
    <s v="10.10"/>
    <x v="53"/>
    <n v="2021"/>
    <s v="2021H130"/>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x v="0"/>
    <s v="SI"/>
    <e v="#REF!"/>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 hará reporte para el próximo seguimiento toda vez que se estableció  plazo hasta el 12 de septiembre para remitir plan de verificación a las historias sociales. "/>
    <m/>
    <s v=" Formular e implementar por parte de los responsables de UPI  un plan de verificación del cumplimiento de la organización de  las historias sociales. "/>
    <n v="0"/>
    <s v="SIN AVANCE"/>
    <e v="#REF!"/>
    <e v="#REF!"/>
    <x v="5"/>
    <s v=" No se encontro evidencia de la Formulación e implementación por parte de los responsables de UPI  un plan de verificación del cumplimiento de la organización de  las historias sociales. "/>
    <s v="Ingrid Acosta"/>
    <n v="0"/>
    <x v="2"/>
    <m/>
  </r>
  <r>
    <n v="379"/>
    <s v="Modelo Pedagogico "/>
    <s v="Subdirección técnica de métodos educativos y operativa"/>
    <s v="STMEO"/>
    <s v="STMEO _x000a_Coordinador  Internado_x000a_Coordinador Externado "/>
    <x v="0"/>
    <x v="0"/>
    <s v="STMEO"/>
    <s v="STMEO _x000a_Coordinador  Internado_x000a_Coordinador Externado "/>
    <s v="Diseño y adopcion de lineamientos para la prestacion de los servicios en el marco del modelo pedagogico institucional"/>
    <s v="Subdireccion de lineamientos y politicas"/>
    <s v="SLP"/>
    <s v="Gerencia de capacidades y derechos"/>
    <s v="GCD"/>
    <s v="Modelo pedagogico"/>
    <s v=" Comunicación y articulación entre  equipos de trabajo"/>
    <s v="Willington Granados Herrera"/>
    <x v="0"/>
    <x v="371"/>
    <s v="8.1"/>
    <x v="54"/>
    <n v="2021"/>
    <s v="2021H13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2-09-15T00:00:00"/>
    <m/>
    <x v="0"/>
    <s v="SI"/>
    <e v="#REF!"/>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De acuerdo con el avance, se ha adelantado un proyecto de documento, sin embargo no se adjunta ninguna evidencia"/>
    <d v="2022-05-31T00:00:00"/>
    <s v="Formular y socializar el documento"/>
    <n v="0"/>
    <s v="SIN AVANCE"/>
    <n v="108"/>
    <s v="CON TIEMPO"/>
    <d v="2022-06-17T00:00:00"/>
    <s v="No fueron aportadas evidencias para este seguimiento, el proceso manifiesta entregar avance en el proximo seguimiento."/>
    <s v="Sulma Esperanza Avendaño Muñoz"/>
    <n v="0"/>
    <s v="ABIERTO"/>
    <m/>
    <s v="ABIERTO"/>
    <d v="2022-09-19T00:00:00"/>
    <s v="Se solicitó reformulación a la fecha de cumplimiento de la acción a través de radicado Numero 2022IE5305 por cuanto El producto inicial se encuentra en revisión y observaciones, y se requiere de tiempo adicional para si formalización."/>
    <m/>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0"/>
    <s v="SIN AVANCE"/>
    <e v="#REF!"/>
    <e v="#REF!"/>
    <x v="5"/>
    <s v="No se encontro evidencia de la Formulación y socialización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s v="Ingrid Acosta"/>
    <n v="0"/>
    <x v="2"/>
    <m/>
  </r>
  <r>
    <n v="380"/>
    <s v="Modelo Pedagogico "/>
    <s v="Subdirección técnica de métodos educativos y operativa"/>
    <s v="STMEO"/>
    <s v="Coordinador del área de salud "/>
    <x v="0"/>
    <x v="0"/>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Willington Granados Herrera"/>
    <x v="0"/>
    <x v="372"/>
    <s v="8.2 "/>
    <x v="54"/>
    <n v="2021"/>
    <s v="2021H132"/>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actividades:_x000a__x000a_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_x000a__x000a_Resultado del Indicador : _x000a__x000a_8 personas capacitadas como primer respondiente /15 personas a capacitar como primer respondiente = 53%_x000a__x000a_Análisis del Indicador:_x000a__x000a_Se presenta un avance del 53%, dado que  se realizó la certificación como primer respondiente  de 7 personas que prestan sus servicios en la noche y queda pendiente para el cierre la certificación de 8 personas  "/>
    <s v="Ocho (8) certificados de primer respondiente de las personas que prestan sus servicios en los horarios nocturnos . "/>
    <s v="7 certificados de respondientes"/>
    <n v="0.53"/>
    <s v="AVANCE PARCIAL"/>
    <e v="#REF!"/>
    <e v="#REF!"/>
    <x v="5"/>
    <s v="Se tienen como evidencia Ocho (8) certificados de primer respondiente de las personas que prestan sus servicios en los horarios nocturnos, sin embargo estan pemdientes siete (7) de respondientes"/>
    <s v="Ingrid Acosta"/>
    <n v="0.53"/>
    <x v="2"/>
    <m/>
  </r>
  <r>
    <n v="381"/>
    <s v="Modelo Pedagogico "/>
    <s v="Subdirección técnica de métodos educativos y operativa"/>
    <s v="STMEO"/>
    <s v="STMEO _x000a__x000a_Coordinador Externado "/>
    <x v="0"/>
    <x v="0"/>
    <s v="STMEO"/>
    <s v="STMEO _x000a__x000a_Coordinador Externado "/>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Willington Granados Herrera"/>
    <x v="0"/>
    <x v="373"/>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que se ha avanzado en un borrador del documento, la actividad continúa en ejecución"/>
    <d v="2022-05-31T00:00:00"/>
    <s v="Teminar el documento y oficializarlo "/>
    <n v="0.4"/>
    <s v="AVANCE PARCIAL"/>
    <n v="199"/>
    <s v="CON TIEMPO"/>
    <d v="2022-06-17T00:00:00"/>
    <s v="Fue aportada como evidencia el borrador: Estrategia Semáforo- Atención a ciudadanos habitantes de calle que desean superar su condición de habitanza en calle. Falta formalizar el documento."/>
    <s v="Sulma Esperanza Avendaño Muñoz"/>
    <n v="0.4"/>
    <s v="ABIERTO"/>
    <m/>
    <s v="ABIERTO"/>
    <d v="2022-09-19T00:00:00"/>
    <s v="Primer seguimiento:_x000a__x000a_Se realizó la formalización del documento -  Estrategia Semáforo- Atención a ciudadanos habitantes de calle que desean superar su condición de habitanza en calle, estableciendo en el numeral 4, condiciones generales- condición 4- &quot;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quot;_x000a__x000a_Segundo Seguimiento: _x000a__x000a_Avance de actividades:_x000a__x000a_El día  19 de  mayo de 2022, se oficializó el documento interno  ESTRATEGIA SEMÁFORO - ATENCIÓN A CIUDADANOS HABITANTES DE CALLE QUE DESEAN SUPERAR SU CONDICIÓN DE HABITANZA EN CALLE M-MEX-DI-002 ,  y  se socializó  con los Responsables de UPI en donde se atiende población Habitante de Calle y con alta permanencia en calle, haciendo en fases especial en el cumplimiento del uso de los formatos   para el registro de salidas y permisos, conforme lo establece el documento en el  numeral 4, condiciones generales- condición 4- &quot;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quot;_x000a__x000a_Resultado indicador:  _x000a__x000a_Un documento  formalizado y socializado  =100%_x000a_ _x000a_Análisis indicador: _x000a__x000a_ Se da cumplimiento del 100% de la acción toda vez se formalizó y socializó el documento interno   ESTRATEGIA SEMÁFORO - ATENCIÓN A CIUDADANOS HABITANTES DE CALLE QUE DESEAN SUPERAR SU CONDICIÓN DE HABITANZA EN CALLE M-MEX-DI-002 ."/>
    <s v="Para evidenciar el cumplimiento de la acción se aporta:_x000a__x000a_Documento interno  ESTRATEGIA SEMÁFORO - ATENCIÓN A CIUDADANOS HABITANTES DE CALLE QUE DESEAN SUPERAR SU CONDICIÓN DE HABITANZA EN CALLE M-MEX-DI-002 - ver numeral 4 condición 4, pagina 4_x000a_-Acta del 4 de agosto de 2022,  en la que se realizó la socialización del documento.   "/>
    <s v="Adjuntar los soportes de documento oficializado."/>
    <n v="1"/>
    <s v="CUMPLIMIENTO TOTAL"/>
    <e v="#REF!"/>
    <e v="#REF!"/>
    <x v="5"/>
    <s v="Se evidencia la Formalización  del documento de la  estrategia Semáforo  M-MEX-DI-002 incluyendo en éste,  los formatos que deben ser adoptados para el registro de las salidas y permisos conforme se establezcan en la estrategia. "/>
    <s v="Ingrid Acosta"/>
    <n v="1"/>
    <x v="0"/>
    <m/>
  </r>
  <r>
    <n v="382"/>
    <s v="Modelo Pedagogico "/>
    <s v="Subdirección técnica de métodos educativos y operativa"/>
    <s v="STMEO"/>
    <s v="*Coordinador de Externados "/>
    <x v="0"/>
    <x v="0"/>
    <s v="STMEO"/>
    <s v="*Coordinador de Externados "/>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Willington Granados Herrera"/>
    <x v="0"/>
    <x v="374"/>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Segundo Seguimiento: _x000a__x000a_Avance de actividades:_x000a__x000a_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
    <s v="Para evidenciar el avance se aporta:_x000a__x000a_Instructivo del Formato  Registro de permisos de adolescentes y/o jóvenes M-MEX-FT-030,  enviado a la Oficina Asesora de Planeación para su oficialización._x000a_Captura correo del 25-04-2022 , Solicitud Priorización modificación formato PLAN de mejoramiento UPI FLORIDA. "/>
    <s v="Oficialización documento "/>
    <n v="0.5"/>
    <s v="AVANCE PARCIAL"/>
    <e v="#REF!"/>
    <e v="#REF!"/>
    <x v="5"/>
    <s v="Se tiene evidenci del instructivo del Formato  Registro de permisos de adolescentes y/o jóvenes M-MEX-FT-030,  enviado a la Oficina Asesora de Planeación para su oficialización._x000a_Captura correo del 25-04-2022 , Solicitud Priorización modificación formato PLAN de mejoramiento UPI FLORIDA, sin embargo esta pendiente la oficialización del documento."/>
    <s v="Ingrid Acosta"/>
    <n v="0.5"/>
    <x v="2"/>
    <m/>
  </r>
  <r>
    <n v="383"/>
    <s v="Modelo Pedagogico "/>
    <s v="Subdirección técnica de métodos educativos y operativa"/>
    <s v="STMEO"/>
    <s v="*Responsable de UPI la Florida o a quien delegue. "/>
    <x v="0"/>
    <x v="0"/>
    <s v="STMEO"/>
    <s v="*Responsable de UPI la Florida o a quien delegue. "/>
    <s v="Prestacion de los servicios sociales en el marco del modleo pedagogico institucional"/>
    <s v="Subdireccion poblacional"/>
    <s v="SP"/>
    <s v="Gerencia operativa"/>
    <s v="GO"/>
    <s v="Autorregulación"/>
    <s v="Aplicación y actualización de procedimientos y formatos"/>
    <s v="Willington Granados Herrera"/>
    <x v="0"/>
    <x v="375"/>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m/>
    <x v="0"/>
    <s v="SI"/>
    <e v="#REF!"/>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Avance actividades:_x000a__x000a_La responsable de la UPI, realizó  la socialización del Informe de auditoria a la UPI Florida y el plan de mejoramiento formulado a través de reunión del 18-03-2022  con  el equipo que presta sus servicios y desarrolla sus funciones en la UPI Florida._x000a_Igualmente  se ha realizado una  revisión aleatoria al correcto diligenciamiento de los formatos con los cuales se registran las acciones que de desarrollan con los beneficiarios de la UPI, la primera se realizó el  18 de mayo de 2022._x000a__x000a_Resultado del Indicador : _x000a__x000a_Una reunión en la cual se socializó con el equipo de la UPI Florida el Informe de auditoria y el plan de mejoramiento formulado   = 100%_x000a__x000a_Análisis del Indicador:_x000a__x000a_Frente al indicador planteado se da cumplimiento del 100%, dado que  se realizó  el día 18-03-2022  la reunión de  socialización  con el equipo de la UPI Florida del  Informe de auditoria y el plan de mejoramiento formulado. "/>
    <s v="En evidencia se aporta:_x000a__x000a_Actas de reunión del 18-03-2022 y del 18-05-2022"/>
    <s v="Ninguna"/>
    <n v="1"/>
    <s v="CUMPLIMIENTO TOTAL"/>
    <e v="#REF!"/>
    <e v="#REF!"/>
    <x v="5"/>
    <s v="Se evidenciaron las Actas de reunión de la socialización del plan de mejoramiento del 18-03-2022 y del 18-05-2022"/>
    <s v="Ingrid Acosta"/>
    <n v="1"/>
    <x v="0"/>
    <m/>
  </r>
  <r>
    <n v="384"/>
    <s v="Modelo Pedagogico "/>
    <s v="Subdirección técnica de métodos educativos y operativa"/>
    <s v="STMEO"/>
    <s v="Gestión Ambiental"/>
    <x v="13"/>
    <x v="1"/>
    <s v="STAF"/>
    <s v="Gestión ambiental"/>
    <s v="Gestión Ambiental"/>
    <s v="Secretaria General"/>
    <s v="SG"/>
    <s v="Gerencia administrativa"/>
    <s v="GA"/>
    <s v="Gestion ambiental"/>
    <s v="Control de plagas y fumigación"/>
    <s v="Willington Granados Herrera"/>
    <x v="0"/>
    <x v="376"/>
    <s v="8.4"/>
    <x v="54"/>
    <n v="2021"/>
    <s v="2021H134"/>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d v="2022-07-01T00:00:00"/>
    <x v="0"/>
    <s v="SI"/>
    <e v="#REF!"/>
    <s v="04-01-2022: Se incluye formulacion al tablero de control"/>
    <m/>
    <m/>
    <m/>
    <m/>
    <s v="SIN AVANCE"/>
    <n v="230"/>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Se evidencia la elaboración y difusión del memorando interno en donde se especifica el canal para la solicitud de servicios ambientales"/>
    <d v="2022-05-31T00:00:00"/>
    <s v="Ninguna"/>
    <n v="1"/>
    <s v="CUMPLIMIENTO TOTAL"/>
    <n v="-30"/>
    <s v="VENCIDO"/>
    <d v="2022-02-24T00:00:00"/>
    <s v="Suministro de memorando indicando que el único canalpara la atención de servicios que presta el Área de Gestión Ambiental al IDIPRON, será a través del CENTRO DE SERVICIOS AMBIENTALES –ARANDA SERVICE DESK. _x000a_"/>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85"/>
    <s v="Modelo Pedagogico "/>
    <s v="Subdirección técnica de métodos educativos y operativa"/>
    <s v="STMEO"/>
    <s v="Gestión Ambiental"/>
    <x v="13"/>
    <x v="1"/>
    <s v="STAF"/>
    <s v="Gestión ambiental"/>
    <s v="Gestión Ambiental"/>
    <s v="Secretaria General"/>
    <s v="SG"/>
    <s v="Gerencia administrativa"/>
    <s v="GA"/>
    <s v="Gestion ambiental"/>
    <s v="Control de plagas y fumigación"/>
    <s v="Willington Granados Herrera"/>
    <x v="0"/>
    <x v="377"/>
    <s v="8.4"/>
    <x v="54"/>
    <n v="2021"/>
    <s v="2021H134"/>
    <s v="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x v="0"/>
    <s v="SI"/>
    <e v="#REF!"/>
    <s v="04-01-2022: Se incluye formulacion al tablero de control"/>
    <m/>
    <m/>
    <m/>
    <m/>
    <s v="SIN AVANCE"/>
    <n v="444"/>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
    <d v="2022-05-31T00:00:00"/>
    <s v="Realizar monitoreo de la prestación de los servicios ambientales a través del sistema Aranda"/>
    <n v="0"/>
    <s v="SIN AVANCE"/>
    <n v="184"/>
    <s v="CON TIEMPO"/>
    <d v="2022-06-15T00:00:00"/>
    <s v="No presenta evidencias de monitoreo"/>
    <s v="Verónica Muñoz"/>
    <m/>
    <s v="ABIERTO"/>
    <m/>
    <s v="ABIERTO"/>
    <d v="2022-09-19T00:00:00"/>
    <s v="PRIMER SEGUIMIENTO 2022: 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_x000a_Se encuentra en elaboración del instructivo que permitirá a los usuarios tener una herramienta de consulta del paso a paso para radicar sus solicitudes, se espera que en el II Semestres entre en producción este aplicativo. _x000a__x000a_Resultado y análisis indicador: Se reportará avance en el indicador una vez inicié la operación oficial del aplicativo Aranda para realizar el monitoreo de la prestación de los servicios ambientales _x000a_Estado: La actividad continúa en ejecución _x000a__x000a_SEGUNDO SEGUIMIENTO 2022: _x000a_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_x000a__x000a_Resultado indicador: (57 solicitudes de servicios ambientale sprestados / 57 solicitudes ambientales recibidos) *100= 100%_x000a__x000a_Estado: Finalizada"/>
    <s v="_x000a__x000a__x000a__x000a__x000a__x000a__x000a__x000a__x000a__x000a__x000a__x000a_SEGUNDO SEGUIMIENTO 2022: _x000a_1. Reporte de servicios - Mesa de Ayuda Gestión Ambiental - Agosto"/>
    <s v="De acuerdo con el reporte y los soportes adjuntados, la actividad se encuentra firnalizada"/>
    <n v="1"/>
    <s v="CUMPLIMIENTO TOTAL"/>
    <e v="#REF!"/>
    <e v="#REF!"/>
    <x v="2"/>
    <s v="Aun cuando la Oficina Asesora de Planeación reporta el cumplimiento de la acción, se tiene que a la fecha del presente seguimiento la evidencia aportada corresponde al reporte de servicios, en el cual se registran 57 solicitudes, de las cuales se encuentra en proceso una (1), correspondiente a: Limpieza de Áreas, trampas de gasa, por lo que la acción queda en estado Abierto, con fecha de finalización de la acción el 30/11/2022."/>
    <s v="Paula Rocío Luengas León"/>
    <m/>
    <x v="2"/>
    <m/>
  </r>
  <r>
    <n v="386"/>
    <s v="Modelo Pedagogico "/>
    <s v="Subdirección técnica de métodos educativos y operativa"/>
    <s v="STMEO"/>
    <s v="Gestión Ambiental"/>
    <x v="13"/>
    <x v="1"/>
    <s v="STAF"/>
    <s v="Gestión ambiental"/>
    <s v="Gestión Ambiental"/>
    <s v="Secretaria General"/>
    <s v="SG"/>
    <s v="Gerencia administrativa"/>
    <s v="GA"/>
    <s v="Gestion ambiental"/>
    <s v="Control de plagas y fumigación"/>
    <s v="Willington Granados Herrera"/>
    <x v="0"/>
    <x v="378"/>
    <s v="8.4"/>
    <x v="54"/>
    <n v="2021"/>
    <s v="2021H134"/>
    <s v="Se observaron debilidades en la atención oportuna de las actividades de control de plagas y fumigación, pues_x000a_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m/>
    <x v="0"/>
    <s v="SI"/>
    <e v="#REF!"/>
    <s v="04-01-2022: Se incluye formulacion al tablero de control"/>
    <m/>
    <m/>
    <m/>
    <m/>
    <s v="SIN AVANCE"/>
    <n v="321"/>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
    <d v="2022-05-31T00:00:00"/>
    <s v="Modificar el  Instructivo Control de Plagas y Fumigación A-GAMIN-012 "/>
    <n v="0"/>
    <s v="SIN AVANCE"/>
    <n v="61"/>
    <s v="CON TIEMPO"/>
    <d v="2022-06-15T00:00:00"/>
    <s v="No presenta evidencias modificación al  Instructivo Control de Plagas y Fumigación A-GAMIN-012"/>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29 de Julio del 2022, se remitió solicitud de modificación del instructivo de control de plagas y fumigación. El cual fue aprobado y socializado por la oficina asesora de planeación el día 05 de Agosto del 2022. _x000a__x000a_Resultado indicador: ((1/1)*100%)=100%_x000a__x000a_Análisis indicador: Se realizó la modificación al instructivo Control de Plagas y Fumigación que se encontraba programada, se reporta un cumplimiento del 100% del indicador. _x000a__x000a_Estado: La actividad se encuentra finalizada"/>
    <s v="_x000a__x000a__x000a__x000a__x000a__x000a__x000a_SEGUNDO SEGUIMIENTO 2022: _x000a_1. A-GAM-IN-012 INSTRUCTIVO CONTROL DE PLAGAS Y FUMIGACIÓN ACTUALIZADO_x000a_2. Correo aprobación y socialización  A-GAM-IN-012 "/>
    <s v="De acuerdo con el reporte y los soportes adjuntados, la actividad se encuentra firnalizada"/>
    <n v="1"/>
    <s v="CUMPLIMIENTO TOTAL"/>
    <e v="#REF!"/>
    <e v="#REF!"/>
    <x v="2"/>
    <s v="Se evidenció instructivo Control de Plagas y Fumigación, identificado con el código A-GAM-IN-012 del 05/08/2022, en el que se señala que el único canal para atender las solicitudes es la Mesa de Ayuda-Área de Gestión Ambiental."/>
    <s v="Paula Rocío Luengas León"/>
    <m/>
    <x v="0"/>
    <m/>
  </r>
  <r>
    <n v="387"/>
    <s v="Modelo Pedagogico "/>
    <s v="Subdirección técnica de métodos educativos y operativa"/>
    <s v="STMEO"/>
    <s v="STMEO_x000a_Responsables de UPI "/>
    <x v="0"/>
    <x v="0"/>
    <s v="STMEO"/>
    <s v="STMEO_x000a_Responsables de UPI "/>
    <s v="Prestacion de los servicios sociales en el marco del modleo pedagogico institucional"/>
    <s v="Subdireccion poblacional"/>
    <s v="SP"/>
    <s v="Gerencia operativa"/>
    <s v="GO"/>
    <s v="Inventarios"/>
    <s v="Manejo de inventarios"/>
    <s v="Willington Granados Herrera"/>
    <x v="0"/>
    <x v="379"/>
    <s v=" 8.8"/>
    <x v="54"/>
    <n v="2021"/>
    <s v="2021H135"/>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88"/>
    <s v="Modelo Pedagogico "/>
    <s v="Subdirección técnica de métodos educativos y operativa"/>
    <s v="STMEO"/>
    <s v="Responsable Unidad de Protección Integral la Florida."/>
    <x v="0"/>
    <x v="0"/>
    <s v="STMEO"/>
    <s v="Responsable Unidad de Protección Integral la Florida."/>
    <s v="Prestacion de los servicios sociales en el marco del modleo pedagogico institucional"/>
    <s v="Subdireccion poblacional"/>
    <s v="SP"/>
    <s v="Gerencia operativa"/>
    <s v="GO"/>
    <s v="Inventarios"/>
    <s v="Manejo de inventarios"/>
    <s v="Willington Granados Herrera"/>
    <x v="0"/>
    <x v="380"/>
    <s v=" 8.9"/>
    <x v="54"/>
    <n v="2021"/>
    <s v="2021H136"/>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d v="2022-07-01T00:00:00"/>
    <x v="0"/>
    <s v="SI"/>
    <e v="#REF!"/>
    <s v="04-01-2022: Se incluye formulacion al tablero de control"/>
    <m/>
    <m/>
    <m/>
    <m/>
    <s v="SIN AVANCE"/>
    <n v="125"/>
    <s v="CON TIEMPO"/>
    <s v="SIN DILIGENCIAR"/>
    <s v="04-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el cargue del archivo control de espacios de almacenamiento actualizado"/>
    <d v="2022-05-31T00:00:00"/>
    <s v="No aplica"/>
    <n v="1"/>
    <s v="CUMPLIMIENTO TOTAL"/>
    <n v="-135"/>
    <s v="VENCIDO"/>
    <d v="2022-06-17T00:00:00"/>
    <s v="Se evidencia la inclusión en el formato CONTROL DE ESPACIOS DE ALMACENAMIENTO TEMPORAL M-MEX-FT-026 , los bienes y utensilios que no se encontraban registrados en el momento de la  visita.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89"/>
    <s v="Modelo Pedagogico "/>
    <s v="Subdirección técnica de métodos educativos y operativa"/>
    <s v="STMEO"/>
    <s v="Coordinador del área de salud _x000a_Profesional asignado  componente seguridad alimentaria. "/>
    <x v="0"/>
    <x v="0"/>
    <s v="STMEO"/>
    <s v="Salud"/>
    <s v="Prestacion de los servicios sociales en el marco del modleo pedagogico institucional"/>
    <s v="Subdireccion poblacional"/>
    <s v="SP"/>
    <s v="Gerencia operativa"/>
    <s v="GO"/>
    <s v="Autorregulación"/>
    <s v="Aplicación y actualización de procedimientos y formatos"/>
    <s v="Willington Granados Herrera"/>
    <x v="0"/>
    <x v="381"/>
    <s v="8.10"/>
    <x v="54"/>
    <n v="2021"/>
    <s v="2021H137"/>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d v="2022-07-01T00:00:00"/>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inclusión de la nota aclaratoria en el formato mencionado."/>
    <d v="2022-05-31T00:00:00"/>
    <s v="No aplica"/>
    <n v="1"/>
    <s v="CUMPLIMIENTO TOTAL"/>
    <n v="-76"/>
    <s v="VENCIDO"/>
    <d v="2022-06-17T00:00:00"/>
    <s v="Se observa en el formato CONTROL RECEPCIÓN DE MATERIA PRIMA M-MSD-FT-026, la nota aclaratoria ue indique que la firma del formato de materia prima  por parte de las profesionales de Seguridad Alimentaria- Área Salud se realiza con posterioridad al recibo de la materia prima."/>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0"/>
    <s v="Modelo Pedagogico "/>
    <s v="Subdirección técnica de métodos educativos y operativa"/>
    <s v="STMEO"/>
    <s v="Mantenimiento de Bienes"/>
    <x v="4"/>
    <x v="1"/>
    <s v="STAF"/>
    <s v="Mantenimiento de bienes"/>
    <s v="Gestion de adecuacion y mantenimiento de bienes"/>
    <s v="Secretaria General"/>
    <s v="SG"/>
    <s v="Gerencia Recursos Fisicos"/>
    <s v="GRF"/>
    <s v="Modelo pedagogico"/>
    <s v="Control a los alimentos"/>
    <s v="Ingrid Carolina Ardila Muñoz"/>
    <x v="0"/>
    <x v="382"/>
    <s v="8.11"/>
    <x v="54"/>
    <n v="2021"/>
    <s v="2021H138"/>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x v="0"/>
    <s v="SI"/>
    <e v="#REF!"/>
    <s v="04-01-2022: Se incluye formulacion al tablero de control"/>
    <m/>
    <m/>
    <m/>
    <m/>
    <s v="SIN AVANCE"/>
    <n v="321"/>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s v="Verificando soportes adjuntos, se evidencia informe de mantenimiento realizado a las UPIs mendiante contrato 1734-2021, sin embargo aun no se ha realizado la visita anual para verificar la báscula de la UPI Florida."/>
    <d v="2022-05-31T00:00:00"/>
    <s v="Pendiente realizar visita anual para verificar báscula de la UPI Florida."/>
    <n v="0"/>
    <s v="SIN AVANCE"/>
    <n v="61"/>
    <s v="CON TIEMPO"/>
    <d v="2022-06-22T00:00:00"/>
    <s v="Si bien se observa documento soporte de la calibracion de las basculas en distinas unidades incluida la florida, no se presento evidencia de anual correspondiente para la verificacion de la bascula, accion en tiempor de ejecucion"/>
    <s v="Carlos Andrés Guerra"/>
    <n v="0.5"/>
    <s v="ABIERTO"/>
    <m/>
    <s v="ABIERTO"/>
    <d v="2022-09-19T00:00:00"/>
    <s v="PRIMER SEGUIMIENTO 2022: _x000a_Mediante el contrato 1734-2021 se realizó mantenimiento a las básculas en la UPI LA FLORIDA el 03 de diciembre de 2021. Se tiene programada visita para el mes de junio de inspección a dichas básculas. _x000a_Estado: La actividad continua en ejecución_x000a__x000a_SEGUNDO SEGUIMIENTO 2022:_x000a_Se incluyó dentro del Plan Anual de Adquisiciones la contratacion del mantenimiento y calibracion de las basculas de las UPIs de la entidad, y la contratacion del mismo se encuentra en proceso._x000a__x000a_Estado: La actividad continua en ejecución"/>
    <s v="PRIMER SEGUIMIENTO 2022: _x000a_Informe con fecha del 21 de febrero de 2022, del contrato 1734-2021_x000a__x000a_SEGUNDO SEGUIMIENTO 2022:_x000a_Modificación al PAAC - proceso verificación y calibración básculas entidad"/>
    <s v="Adjuntar las evidencias de la realización de la visita anual a la Unidad de Protección Integral la Florida en donde se verifique el estado óptimo de la báscula"/>
    <n v="0.5"/>
    <s v="AVANCE PARCIAL"/>
    <e v="#REF!"/>
    <e v="#REF!"/>
    <x v="2"/>
    <s v="Acción vencida desde el 01/08/2022._x000a_"/>
    <s v="Paula Rocío Luengas León"/>
    <m/>
    <x v="1"/>
    <m/>
  </r>
  <r>
    <n v="391"/>
    <s v="Modelo Pedagogico "/>
    <s v="Subdirección técnica de métodos educativos y operativa"/>
    <s v="STMEO"/>
    <s v="STMEO_x000a_Responsables de UPI "/>
    <x v="0"/>
    <x v="0"/>
    <s v="STMEO"/>
    <s v="STMEO_x000a_Responsables de UPI "/>
    <s v="Prestacion de los servicios sociales en el marco del modleo pedagogico institucional"/>
    <s v="Subdireccion poblacional"/>
    <s v="SP"/>
    <s v="Gerencia operativa"/>
    <s v="GO"/>
    <s v="Autorregulación"/>
    <s v="Aplicación y actualización de procedimientos y formatos"/>
    <s v="Willington Granados Herrera"/>
    <x v="0"/>
    <x v="383"/>
    <s v="8.12"/>
    <x v="54"/>
    <n v="2021"/>
    <s v="2021H139"/>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d v="2022-07-01T00:00:00"/>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2"/>
    <s v="Modelo Pedagogico "/>
    <s v="Subdirección técnica de métodos educativos y operativa"/>
    <s v="STMEO"/>
    <s v="Responsable Unidad de Protección Integral la Florida._x000a_Coordinador área de salud. "/>
    <x v="0"/>
    <x v="0"/>
    <s v="STMEO"/>
    <s v="Responsable Unidad de Protección Integral la Florida._x000a_Coordinador área de salud. "/>
    <s v="Prestacion de los servicios sociales en el marco del modleo pedagogico institucional"/>
    <s v="Subdireccion poblacional"/>
    <s v="SP"/>
    <s v="Gerencia operativa"/>
    <s v="GO"/>
    <s v="Autorregulación"/>
    <s v="Aplicación y actualización de procedimientos y formatos"/>
    <s v="Willington Granados Herrera"/>
    <x v="0"/>
    <x v="384"/>
    <s v="9.1."/>
    <x v="54"/>
    <n v="2021"/>
    <s v="2021H140"/>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d v="2022-07-01T00:00:00"/>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realización de implementación y socialización de la señalización relacionada con el autocuidado"/>
    <d v="2022-05-31T00:00:00"/>
    <s v="No aplica"/>
    <n v="1"/>
    <s v="CUMPLIMIENTO TOTAL"/>
    <n v="-76"/>
    <s v="VENCIDO"/>
    <d v="2022-06-17T00:00:00"/>
    <s v="Se evidencia la realización de implementación y socialización de la señalización relacionada con el autocuidado con 9 actas de las unidades la florida, Arcadia, Bosa, Conservatorio entre otr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3"/>
    <s v="Modelo Pedagogico "/>
    <s v="Subdirección técnica de métodos educativos y operativa"/>
    <s v="STMEO"/>
    <s v="Mantenimiento de Bienes"/>
    <x v="4"/>
    <x v="1"/>
    <s v="STAF"/>
    <s v="Mantenimiento de bienes"/>
    <s v="Gestion de adecuacion y mantenimiento de bienes"/>
    <s v="Secretaria General"/>
    <s v="SG"/>
    <s v="Gerencia Recursos Fisicos"/>
    <s v="GRF"/>
    <s v="Infraestructura"/>
    <s v="Mantenimiento preventivo y correctivo"/>
    <s v="Ingrid Carolina Ardila Muñoz"/>
    <x v="0"/>
    <x v="385"/>
    <s v="9.2"/>
    <x v="54"/>
    <n v="2021"/>
    <s v="2021H14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m/>
    <x v="0"/>
    <s v="SI"/>
    <e v="#REF!"/>
    <s v="04-01-2022: Se incluye formulacion al tablero de control"/>
    <m/>
    <m/>
    <m/>
    <m/>
    <s v="SIN AVANCE"/>
    <n v="413"/>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s v="verificando soportes adjuntos, se evidencia diagnostico técnico de la UPI Florida, sin embargo queda pendiente la inclución del presupuesto. "/>
    <d v="2022-05-31T00:00:00"/>
    <s v="Pendiente incluir en el diagnostico el presupuestocomo lo indica la actividad"/>
    <n v="0.5"/>
    <s v="AVANCE PARCIAL"/>
    <n v="153"/>
    <s v="CON TIEMPO"/>
    <d v="2022-06-22T00:00:00"/>
    <s v="Se observa el diagnóstico técnico realizado, hace falta incluir el presupuesto asociado al diagnostica"/>
    <s v="Carlos Andrés Guerra"/>
    <n v="0.5"/>
    <s v="ABIERTO"/>
    <m/>
    <s v="ABIERTO"/>
    <d v="2022-09-19T00:00:00"/>
    <s v="PRIMER SEGUIMIENTO 2022: _x000a_Se realizó un diagnóstico técnico general de la UPI FLORIDA con el fin de identificar las actividades necesarias para realizar mantenimientos correctivos y periódicos de la infraestructura física. Se adelantará el presupuesto de intervención del mantenimiento integral de la UPI La Florida para incluir en el diagnóstico. _x000a_Estado: La actividad continua en ejecución_x000a__x000a_SEGUNDO SEGUIMIENTO 2022:_x000a_Se realizó diagnóstico de la UPI La Florida, identificando el estado actual de suelos, paredes, cubiertas, redes eléctricas, hidrosanitarias, y zonas exteriores. Se adjunta registro fotográfico para cada una de las zonas observadas._x000a__x000a_Se elaboró presupuesto de ejecución de mantenimiento y actividades correctivas a la infraestructura física de la UPI La Florida. Se incluye el valor de la mano de obra que se hace necesario para la ejecución de dichas actividades_x000a_Resultado y análisis del indicador: ((1/1))*100%=100% Se realizó un diagnóstico a la UPI La Florida de un diagnóstico que se encontraba programado, reportando un 100% de cumplimiento en el indicador. _x000a_De acuerdo con la causa identificada, la misma se encuentra subsanada al incluír la UPI La Florida en el cronograma de mantenimiento de bienes inmuebles de 2022, por lo cual durante el transcurso del año se han relizado intervenciones integrales a la infraestructura de la unidad, cuya ejecución se puede evidenciar en los informes semanales de intervención del área._x000a_Lo anterior evidencia que dentro del presupuesto de la entidad se contemplaron recursos para efectuar el mantenimiento integral de la UPI La Florida, lo que incluye recursos humanos, técnicos y físicos._x000a_Estado: La actividad se encuentra finalizada."/>
    <s v="PRIMER SEGUIMIENTO 2022: _x000a_Diagnóstico Técnico general de la infraestructura de la UPI FLORIDA_x000a__x000a_SEGUNDO SEGUIMIENTO 2022:_x000a_1. Diagnóstico general de la infraestructura de la UPI La Florida_x000a__x000a_2. Presupuesto mantenimiento UPI La Florida._x000a__x000a_3, Cronograma de mantenimiento de bienes inmuebles 2022_x000a__x000a_4. Muestra informes semanales de intervención UPI La Florida"/>
    <s v="De acuerdo con la actividad formulada y las evidencias adjuntadas por el proceso la accion se encuentra finalizada"/>
    <n v="1"/>
    <s v="CUMPLIMIENTO TOTAL"/>
    <e v="#REF!"/>
    <e v="#REF!"/>
    <x v="2"/>
    <s v="Se evidenció el diligenciamiento del  formato: Diagnóstico técnico general del bien inmueble, identificado con código A-MBI-FT-013 del 22/05/2019, correspondiente a la UPI La Florida, en el que se detalla el estado actual de la infraestructura._x000a_Así mismo, se evidenció archivo en formato Excel denominado: PRESUPUESTO GENERAL LA FLORIDA, en el que discrimina el presupuesto general estimado para el mantenimiento integral de la UPI La Florida."/>
    <s v="Paula Rocío Luengas León"/>
    <m/>
    <x v="0"/>
    <m/>
  </r>
  <r>
    <n v="394"/>
    <s v="Modelo Pedagogico "/>
    <s v="Subdirección técnica de métodos educativos y operativa"/>
    <s v="STMEO"/>
    <s v="STMEO_x000a_Responsable Unidad de Protección Integral la Florida._x000a_"/>
    <x v="0"/>
    <x v="0"/>
    <s v="STMEO"/>
    <s v="STMEO_x000a_Responsable Unidad de Protección Integral la Florida._x000a_"/>
    <s v="Prestacion de los servicios sociales en el marco del modleo pedagogico institucional"/>
    <s v="Subdireccion poblacional"/>
    <s v="SP"/>
    <s v="Gerencia operativa"/>
    <s v="GO"/>
    <s v="Modelo pedagogico"/>
    <s v="elementos de vestir"/>
    <s v="Willington Granados Herrera"/>
    <x v="0"/>
    <x v="386"/>
    <s v="9.3"/>
    <x v="54"/>
    <n v="2021"/>
    <s v="2021H142"/>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m/>
    <x v="0"/>
    <s v="SI"/>
    <e v="#REF!"/>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Avance actividades:_x000a__x000a_Segundo seguimiento:_x000a_Durante el periodo de ejecución de la acción se realizó el ingreso de  241 jóvenes,  que superaron la fase pre semáforo en la UPI Oasis y pasaron a la fase Semáforo en la UPI la Florida, a los cuales en cumplimiento de la acción formulada se realizó la entrega de vestuario durante el primer mes de estadía en la UPI Florida._x000a__x000a_Resultado del Indicador : _x000a__x000a_241  jóvenes que con entrega de vestuario durante el primer mes de estadía/ 241 jóvenes  que ingresaron a Florida,  para iniciar proceso semáforo. _x000a__x000a_Análisis del Indicador:_x000a__x000a_Se da cumplimiento del 100%, dado que  se realizó la entrega de vestuario a los 241 jóvenes que ingresaron a la UPI Florida durante  su primer mes de estadía. "/>
    <s v="Para evidenciar el cumplimiento de la acción se aporta:_x000a_-Listado 89   jóvenes que ingresaron a UPI Florida el 26 de marzo, y formato de entrega  de vestuario firmado por cada beneficiario._x000a_-Listado 81   jóvenes que ingresaron a UPI Florida el 12 de mayo, y formato de entrega  de vestuario firmado por cada beneficiario._x000a_-Listado 71   jóvenes que ingresaron a UPI Florida el 5 de julio y formato de entrega  de vestuario firmado por cada beneficiario."/>
    <s v="Ninguna"/>
    <n v="1"/>
    <s v="CUMPLIMIENTO TOTAL"/>
    <e v="#REF!"/>
    <e v="#REF!"/>
    <x v="5"/>
    <s v="Se evidenciaron los siguientes listados de soporte entrega de vestuario en el formato   ENTREGA DE ELEMENTOS DE CONSUMO PARA EL DESARROLLO DE ACTIVIDADES A NNAJ M-MEX-FT-016: -Listado 89   jóvenes que ingresaron a UPI Florida el 26 de marzo, y formato de entrega  de vestuario firmado por cada beneficiario._x000a_-Listado 81   jóvenes que ingresaron a UPI Florida el 12 de mayo, y formato de entrega  de vestuario firmado por cada beneficiario._x000a_-Listado 71   jóvenes que ingresaron a UPI Florida el 5 de julio y formato de entrega  de vestuario firmado por cada beneficiario."/>
    <s v="Ingrid Acosta"/>
    <n v="1"/>
    <x v="0"/>
    <m/>
  </r>
  <r>
    <n v="395"/>
    <s v="Modelo Pedagogico "/>
    <s v="Subdirección técnica de métodos educativos y operativa"/>
    <s v="STMEO"/>
    <s v="STMEO_x000a_Responsables de UPI "/>
    <x v="0"/>
    <x v="0"/>
    <s v="STMEO"/>
    <s v="STMEO_x000a_Responsables de UPI "/>
    <s v="Gestion de inventarios, almacen y economato"/>
    <s v="Secretaria General"/>
    <s v="SG"/>
    <s v="Gerencia de recursos fisicos"/>
    <s v="GRF"/>
    <s v="Inventarios"/>
    <s v="Diferencias en los elementos adquiridos vs los entregados/instalados"/>
    <s v="Willington Granados Herrera"/>
    <x v="0"/>
    <x v="387"/>
    <s v="9.4"/>
    <x v="54"/>
    <n v="2021"/>
    <s v="2021H143"/>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6"/>
    <s v="Modelo Pedagogico "/>
    <s v="Subdirección técnica de métodos educativos y operativa"/>
    <s v="STMEO"/>
    <s v="_x000a_Responsable de UPI Florida "/>
    <x v="0"/>
    <x v="0"/>
    <s v="STMEO"/>
    <s v="_x000a_Responsable de UPI Florida "/>
    <s v="Prestacion de los servicios sociales en el marco del modleo pedagogico institucional"/>
    <s v="Subdireccion poblacional"/>
    <s v="SP"/>
    <s v="Gerencia operativa"/>
    <s v="GO"/>
    <s v="Modelo pedagogico"/>
    <s v="Control a los alimentos"/>
    <s v="Willington Granados Herrera"/>
    <x v="0"/>
    <x v="388"/>
    <s v="9.5"/>
    <x v="54"/>
    <n v="2021"/>
    <s v="2021H144"/>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x v="0"/>
    <s v="SI"/>
    <e v="#REF!"/>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El formato que se adjunta no se evidencia que haya sido oficializado dentro del sistema integrado. "/>
    <d v="2022-05-31T00:00:00"/>
    <s v="Oficializar el documento dentro del SIGID"/>
    <n v="0.5"/>
    <s v="AVANCE PARCIAL"/>
    <n v="-76"/>
    <s v="VENCIDO"/>
    <d v="2022-06-17T00:00:00"/>
    <s v="Se evidencia el borrador del Instructivo de diligenciamiento Formato control de porciones"/>
    <s v="Sulma Esperanza Avendaño Muñoz"/>
    <n v="0.5"/>
    <s v="ABIERTO"/>
    <m/>
    <s v="ABIERTO"/>
    <d v="2022-09-19T00:00:00"/>
    <s v="Primer seguimiento:_x000a_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_x000a__x000a_Segundo seguimiento:_x000a_Avance de actividades_x000a_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_x000a__x000a_Resultado del  Indicador :_x000a_Formato control de porciones implementado= 100%._x000a__x000a_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
    <s v="Para evidenciar el cumplimiento de la acción se aporta:_x000a__x000a_Formatos Implementados en la UPI Florida ."/>
    <s v="Oficializar el formato"/>
    <n v="0.5"/>
    <s v="AVANCE PARCIAL"/>
    <e v="#REF!"/>
    <e v="#REF!"/>
    <x v="5"/>
    <s v="Se evidencia los Formatos Implementados en la UPI Florida, sin embargo esta pendiene oficializar el mismo."/>
    <s v="Ingrid Acosta"/>
    <n v="0.5"/>
    <x v="2"/>
    <m/>
  </r>
  <r>
    <n v="397"/>
    <s v="Modelo Pedagogico "/>
    <s v="Subdirección técnica de métodos educativos y operativa"/>
    <s v="STMEO"/>
    <s v="Gerente del proyecto - _x000a_STMEO  "/>
    <x v="0"/>
    <x v="0"/>
    <s v="STMEO"/>
    <s v="Gerente del proyecto - _x000a_STMEO  "/>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x v="389"/>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08-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77"/>
    <s v="CON TIEMPO"/>
    <s v="17 de junio de 2022"/>
    <s v="No se encientra evidencia de la realziación de la actividad"/>
    <s v="Ingrid Acosta"/>
    <n v="0"/>
    <s v="ABIERTO"/>
    <m/>
    <s v="ABIERTO"/>
    <d v="2022-09-19T00:00:00"/>
    <s v="Se solicitó reformulación de fecha mediante radicado Número2022IE5305"/>
    <m/>
    <s v="Fortalecer el talento humano que se encarga del seguimiento a las acciones de PARD . "/>
    <n v="0"/>
    <s v="SIN AVANCE"/>
    <e v="#REF!"/>
    <e v="#REF!"/>
    <x v="4"/>
    <s v="Si bien, se observa radicado 2022IE5305 solicitando la reformulación de la acción, no se observa avance en la reformulación o en las acciones formuladas"/>
    <s v="Carlos Andrés Guerra Jiménez "/>
    <n v="0"/>
    <x v="1"/>
    <m/>
  </r>
  <r>
    <n v="398"/>
    <s v="Modelo Pedagogico "/>
    <s v="Subdirección técnica de métodos educativos y operativa"/>
    <s v="STMEO"/>
    <s v="Área Sociolegal y Justicia Restaurativa_x000a_oficina Asesora de planeación.  "/>
    <x v="0"/>
    <x v="0"/>
    <s v="STMEO"/>
    <s v="Sociolegal y justicia restaurativa"/>
    <s v="Prestacion de los servicios sociales en el marco del modleo pedagogico institucional"/>
    <s v="Subdireccion poblacional"/>
    <s v="SP"/>
    <s v="Gerencia operativa"/>
    <s v="GO"/>
    <s v="Modelo pedagogico"/>
    <s v="Acciones de restablecimiento de derechos"/>
    <s v="Willington Granados Herrera"/>
    <x v="0"/>
    <x v="390"/>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s v="17 de junio de 2022"/>
    <s v="No se encientra evidencia de la realziación de la actividad"/>
    <s v="Ingrid Acosta"/>
    <n v="0"/>
    <s v="ABIERTO"/>
    <m/>
    <s v="ABIERTO"/>
    <d v="2022-09-19T00:00:00"/>
    <s v="Segundo seguimiento:_x000a_Avance de actividades_x000a__x000a_Los profesionales del área Sociolegal  realizaron el seguimiento mensual a las acciones del PARD teniendo en cuenta la base de datos generada por el SIMI, a través del seguimiento del indicador de gestión, para lo cual se identificaron a  186 NNAJ, con PARD Abierto y se realiza seguimiento a 174,  realizando el seguimiento a los mismos. A corte Junio, el indicador alcanzo un nivel máximo de la meta fijada del 70%. _x000a__x000a_Resultado del  Indicador :_x000a_Seguimiento mensual a la hoja de vida del indicador de seguimiento a PARD=100%_x000a__x000a_Análisis del Indicador: Se da cumplimiento al 100% de la acción dado que se realiza el seguimiento mensual a los NNA identificados con PARD, a través del indicador formulado y conforme al reporte SIMI. "/>
    <s v="Para evidenciar el cumplimiento de la acción se aporta:_x000a__x000a_Hoja de vida del indicador de gestión de seguimiento a PAR, diligenciada con corte a Junio y reporte SIMI,"/>
    <s v="Seguimiento mensual a la Hoja de vida del indicador diligenciada y soportada con el reporte de las acciones en SIMI  (soportes de la actividad descrita)"/>
    <n v="0"/>
    <s v="SIN AVANCE"/>
    <e v="#REF!"/>
    <e v="#REF!"/>
    <x v="4"/>
    <s v="En la evidencia aportada no es clara la informacion, si bien se observa un cuadro con los comportamientos mensual del indicador, el archivo de misin no es claro."/>
    <s v="Carlos Andrés Guerra Jiménez "/>
    <n v="0"/>
    <x v="1"/>
    <m/>
  </r>
  <r>
    <n v="399"/>
    <s v="Modelo Pedagogico "/>
    <s v="Subdirección técnica de métodos educativos y operativa"/>
    <s v="STMEO"/>
    <s v="Área Sociolegal y Justicia Restaurativa _x000a_Área sicosocial  Contextos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x v="391"/>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d v="2022-07-01T00:00:00"/>
    <x v="0"/>
    <s v="SI"/>
    <e v="#REF!"/>
    <s v="05-01-2022: Se incluye formulacion al tablero de control"/>
    <m/>
    <m/>
    <m/>
    <m/>
    <s v="SIN AVANCE"/>
    <n v="169"/>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la realización de la mesa de trabajo en donde se determinar que los responsables de la actualización de la ficha de ingreso"/>
    <d v="2022-05-31T00:00:00"/>
    <s v="No aplica"/>
    <n v="1"/>
    <s v="CUMPLIMIENTO TOTAL"/>
    <n v="-91"/>
    <s v="VENCIDO"/>
    <s v="17 de junio de 2022"/>
    <s v="Se tiene soporte del 25 de febrero de 2022 en doinde se realizo mesa de trabajo designación de responsables actualización ficha de ingreso"/>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00"/>
    <s v="Modelo Pedagogico "/>
    <s v="Subdirección técnica de métodos educativos y operativa"/>
    <s v="STMEO"/>
    <s v="Área Sociolegal y Justicia Restaurativa _x000a_Área sicosocial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x v="392"/>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m/>
    <x v="0"/>
    <s v="SI"/>
    <e v="#REF!"/>
    <s v="05-01-2022: Se incluye formulacion al tablero de control"/>
    <m/>
    <m/>
    <m/>
    <m/>
    <s v="SIN AVANCE"/>
    <n v="-89"/>
    <s v="VENCIDO"/>
    <s v="SIN DILIGENCIAR"/>
    <s v="05-01-2022: Se incluye formulacion al tablero de control"/>
    <s v="SIN DILIGENCIAR"/>
    <m/>
    <m/>
    <s v="INCUMPLIDA"/>
    <s v="NO APLICA"/>
    <s v="ABIERTA"/>
    <s v="No se reporta avance"/>
    <d v="2022-02-28T00:00:00"/>
    <s v="SI"/>
    <s v="ejecucion de actividades definidas"/>
    <n v="0"/>
    <s v="SIN AVANCE"/>
    <n v="-44620"/>
    <s v="VENCIDO"/>
    <m/>
    <m/>
    <m/>
    <m/>
    <m/>
    <m/>
    <s v="ABIERTO"/>
    <s v="La actividad se encuentra en ejecución"/>
    <d v="2022-05-31T00:00:00"/>
    <s v="Realizar la actividad"/>
    <n v="0"/>
    <s v="SIN AVANCE"/>
    <n v="-349"/>
    <s v="VENCIDO"/>
    <s v="17 de junio de 2022"/>
    <s v="No se encientra evidencia de la realziación de la actividad"/>
    <s v="Ingrid Acosta"/>
    <n v="0"/>
    <s v="VENCIDO"/>
    <m/>
    <s v="ABIERTO"/>
    <d v="2022-09-19T00:00:00"/>
    <s v="Segundo seguimiento:_x000a__x000a_Avance de actividades_x000a__x000a_SE realizó el ajuste al instructivo de &quot;RESTABLECIMIENTO DE DERECHOS DE  NIÑOS, NIÑAS Y ADOLESCENTES CON SUS  DERECHOS AMENAZADOS,  INOBSERVADOS O VULNERADOS M-MSL-IN-006, incluyendo la condición 3.9. El Área Socio legal y Justicia Restaurativa será el área encargada de actualizar la ficha de ingreso del beneficiario, cuando desde cualquier dependencia misional del IDIPRON se identifique una situación de PARD, la cual no fue reportada en la ficha de ingreso en el momento de su aplicación inicial. Posteriormente el profesional asignado del área socio legal remitirá correo electrónico a la Unidad de Protección Integral en la cual se identificó al beneficiario con PARD con una captura de pantalla de . dicha actualización, las cuales reposaran en una carpeta de One Drive del área, como acción de implementación el área envió un correo a todas dependencias misionales recomendando a  hacer el reporte al Área Socio legal cuando se identifique una situación de PARD para que desde el área socio legal se verifique la información y se actualice la ficha de ingreso del NNA. A la fecha del reporte, el área sociolegal no recibe de las UPI reporte de NNA con PARD, que requiera la ficha de ingreso. La modificación al instructivo corresponde al 26 de Agosto de 2022._x000a__x000a_Resultado del  Indicador :_x000a_Un instructivo ajustado, formalizado e implementado= 100% _x000a__x000a_Análisis del Indicador: Se da cumplimiento al 100% de la acción dado que se realiza el ajuste del instructivo ESTABLECIMIENTO DE DERECHOS DE  NIÑOS, NIÑAS Y ADOLESCENTES CON SUS  DERECHOS AMENAZADOS,  INOBSERVADOS O VULNERADOS M-MSL-IN-006._x000a_ "/>
    <s v="Para evidenciar el cumplimiento de la acción se aporta:_x000a_&quot;RESTABLECIMIENTO DE DERECHOS DE  NIÑOS, NIÑAS Y ADOLESCENTES CON SUS  DERECHOS AMENAZADOS,  INOBSERVADOS O VULNERADOS M-MSL-IN-006, ver pagina 1, condición 3.9._x000a_Captura del correo de  MIPG del 26-09-2022._x000a_-Correo remitido por el área sociolegal del 26-08-2022"/>
    <s v="Instructivo ajustado y formalizado._x000a_Ficha de ingreso actualizada reflejada en reporte SIMI, en los casos que aplique (implementación).  _x000a_"/>
    <n v="0.2"/>
    <s v="AVANCE MINIMO"/>
    <e v="#REF!"/>
    <e v="#REF!"/>
    <x v="4"/>
    <s v="Se observa el documento &quot;RESTABLECIMIENTO DE DERECHOS DE NIÑOS, NIÑAS Y ADOLESCENTES CON SUS DERECHOS AMENAZADOS, INOBSERVADOS O VULNERADOS M-MSL-IN-006, condición 3.9. la cual señala “El Área Socio legal y Justicia Restaurativa será el área encargada de actualizar la ficha de ingreso del beneficiario, cuando desde cualquier dependencia misional del IDIPRON se identifique una situación de PARD”"/>
    <s v="Carlos Andrés Guerra Jiménez "/>
    <n v="1"/>
    <x v="0"/>
    <m/>
  </r>
  <r>
    <n v="401"/>
    <s v="Modelo Pedagogico "/>
    <s v="Subdirección técnica de métodos educativos y operativa"/>
    <s v="STMEO"/>
    <s v="Equipos psicosociales de las unidades y/o territorio y/o área psicosocial _x000a_"/>
    <x v="0"/>
    <x v="0"/>
    <s v="STMEO"/>
    <s v="Equipos psicosociales de las unidades y/o territorio y/o área psicosocial _x000a_"/>
    <s v="Diseño y adopcion de lineamientos para la prestacion de los servicios en el marco del modelo pedagogico institucional"/>
    <s v="Subdireccion de lineamientos y politicas"/>
    <s v="SLP"/>
    <s v="Gerencia de capacidades y derechos"/>
    <s v="GCD"/>
    <s v="SIMI"/>
    <s v="Alineacion o actualizada de la información"/>
    <s v="Willington Granados Herrera"/>
    <x v="0"/>
    <x v="393"/>
    <s v="10.2 "/>
    <x v="55"/>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m/>
    <x v="0"/>
    <s v="SI"/>
    <e v="#REF!"/>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9"/>
    <s v="CON TIEMPO"/>
    <s v="17 de junio de 2022"/>
    <s v="No se encientra evidencia de la realziación de la actividad"/>
    <s v="Ingrid Acosta"/>
    <n v="0"/>
    <s v="ABIERTO"/>
    <m/>
    <s v="ABIERTO"/>
    <d v="2022-09-19T00:00:00"/>
    <s v="A fecha del reporte,  el área sociolegal no recibe de las UPI reporte de NNA con PARD, que requiera la ficha de ingreso. La modificación al instructivo corresponde al 26 de Agosto de 2022."/>
    <m/>
    <s v="Ninguna"/>
    <n v="1"/>
    <s v="CUMPLIMIENTO TOTAL"/>
    <e v="#REF!"/>
    <e v="#REF!"/>
    <x v="4"/>
    <s v="Se aporta evidencia fotografica de las fichas de ingreso actualizadas del SIMI"/>
    <s v="Carlos Andrés Guerra Jiménez "/>
    <n v="1"/>
    <x v="0"/>
    <m/>
  </r>
  <r>
    <n v="402"/>
    <s v="Modelo Pedagogico "/>
    <s v="Subdirección técnica de métodos educativos y operativa"/>
    <s v="STMEO"/>
    <s v="Área Sociolegal y Justicia Restaurativa_x000a_Soporte SIMI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SIMI"/>
    <s v="Alineacion o actualizada de la información"/>
    <s v="Willington Granados Herrera"/>
    <x v="0"/>
    <x v="394"/>
    <s v="10.2 "/>
    <x v="55"/>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m/>
    <x v="0"/>
    <s v="SI"/>
    <e v="#REF!"/>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9"/>
    <s v="CON TIEMPO"/>
    <s v="17 de junio de 2022"/>
    <s v="No se encientra evidencia de la realziación de la actividad"/>
    <s v="Ingrid Acosta"/>
    <n v="0"/>
    <s v="ABIERTO"/>
    <m/>
    <s v="ABIERTO"/>
    <d v="2022-09-19T00:00:00"/>
    <s v="Segundo seguimiento:_x000a__x000a_Avance de actividades:_x000a__x000a_Se creo en el SIMI el Parámetro,  entrevista caso Jurídico - consulta de antecedentes ,  en el cual se registra, la consulta de PARD y el resultado de la misma para hacer el seguimiento._x000a__x000a_Resultado del  Indicador :_x000a_Un parámetro creado en SIMI =100%_x000a__x000a_Análisis del Indicador:_x000a_Se da cumplimiento al 100% de la acción toda vez que se creo el parámetro propuesto en la acción."/>
    <s v="Para evidenciar el cumplimiento de la acción se aporta:_x000a__x000a_-Captura de SIMI del parámetro creado_x000a_-Reporte SIMI, que da cuenta de consulta de antecedentes, apertura de PARD, seguimiento y acciones."/>
    <s v="Ninguna"/>
    <n v="1"/>
    <s v="CUMPLIMIENTO TOTAL"/>
    <e v="#REF!"/>
    <e v="#REF!"/>
    <x v="4"/>
    <s v="Se observa evidencia en imaguen de los parametros en el aplicativo SIMI"/>
    <s v="Carlos Andrés Guerra Jiménez "/>
    <n v="1"/>
    <x v="0"/>
    <m/>
  </r>
  <r>
    <n v="403"/>
    <s v="Modelo Pedagogico "/>
    <s v="Subdirección técnica de métodos educativos y operativa"/>
    <s v="STMEO"/>
    <s v="Área Sociolegal y Justicia Restaurativa_x000a_Soporte SIMI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SIMI"/>
    <s v="Parámetros unificados"/>
    <s v="Willington Granados Herrera"/>
    <x v="0"/>
    <x v="395"/>
    <n v="10.3"/>
    <x v="55"/>
    <n v="2021"/>
    <s v="2021H147"/>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8-15T00:00:00"/>
    <m/>
    <x v="0"/>
    <s v="SI"/>
    <e v="#REF!"/>
    <s v="05-01-2022: Se incluye formulacion al tablero de control"/>
    <m/>
    <m/>
    <m/>
    <m/>
    <s v="SIN AVANCE"/>
    <n v="275"/>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77"/>
    <s v="CON TIEMPO"/>
    <s v="17 de junio de 2022"/>
    <s v="No se encientra evidencia de la realziación de la actividad"/>
    <s v="Ingrid Acosta"/>
    <n v="0"/>
    <s v="ABIERTO"/>
    <m/>
    <s v="ABIERTO"/>
    <d v="2022-09-19T00:00:00"/>
    <s v="Segundo Seguimiento:_x000a_Avance de actividades:_x000a__x000a_ Desde el área Sociolegal se solicitó la creación del Parámetro- Inicio de practica restaurativa. Cuya ruta se estableció en el SIMI: Modulo Sociolegal, Formulario, Entrevista caso Jurídica/Restablecimiento de derecho: tipo caso jurídico: Practica restaurativa/ tema caso juridico:Inicio de practica restaurativa._x000a_A través del parámetro el profesional realiza el inicio de la practica, el seguimiento y el cierre el cierre,  identificando así la trazabilidad de la practica._x000a__x000a_Análisis del Indicador:_x000a_(1) un  Parámetro creado  en SIMI  conforme a solicitud en  formato 011 SOLICITUD CREACIÓN PARÁMETROS YO MULTIVALORES SIMI E-PLA-FT =100%_x000a_Análisis del Indicador: Se da cumplimiento al 100% de la acción, toda vez que se creo un parámetro en el SIMI  con el cual se refleja la trazabilidad de la practica restaurativa."/>
    <s v="Para evidenciar el cumplimiento de la acción se aporta:_x000a__x000a_1011 SOLICITUD CREACIÓN PARÁMETROS YO MULTIVALORES SIMI E-PLA-FT- con el cual se solicita la creación del parámetro Incido Practica Restaurativa, y captura de la solicitud de la creación._x000a__x000a_ 2. Captura SIMI, de la creación del Parámetro._x000a_3. Captura de la ruta del parámetro  inicio practica restaurativa en el SIMI  con su diligenciamiento en cual se puede observar que a través del parámetro se puede establecer la trazabilidad de la actividad."/>
    <s v="Ninguna"/>
    <n v="1"/>
    <s v="CUMPLIMIENTO TOTAL"/>
    <e v="#REF!"/>
    <e v="#REF!"/>
    <x v="4"/>
    <s v="Se observa captura SIMI, de la creación del Parámetro  inicio practica restaurativa en el SIMI  "/>
    <s v="Carlos Andrés Guerra Jiménez "/>
    <n v="1"/>
    <x v="0"/>
    <m/>
  </r>
  <r>
    <n v="404"/>
    <s v="Modelo Pedagogico "/>
    <s v="Subdirección técnica de métodos educativos y operativa"/>
    <s v="STMEO"/>
    <s v="Oficina Asesora de Jurídica _x000a_Área Sociolegal "/>
    <x v="6"/>
    <x v="3"/>
    <s v="OAJ"/>
    <s v="Representación judicial y asuntos legales"/>
    <s v="Gestión jurídica"/>
    <s v="Oficina Juridica"/>
    <s v="OJU"/>
    <s v="No aplica"/>
    <s v="No aplica"/>
    <s v="Atencion al ciudadano"/>
    <s v="Quejas, reclamos, sugerencias y solicitudes "/>
    <s v="Willington Granados Herrera "/>
    <x v="0"/>
    <x v="396"/>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d v="2022-07-01T00:00:00"/>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SI"/>
    <s v="ejecucion de actividades definidas"/>
    <n v="0"/>
    <s v="SIN AVANCE"/>
    <n v="-44620"/>
    <s v="CON TIEMPO"/>
    <m/>
    <m/>
    <m/>
    <m/>
    <m/>
    <m/>
    <s v="ABIERTO"/>
    <s v="Revisado el monitoreo registrado por el proceso y los soportes adjuntados se evidencia que se han enviado 4 correos desde la cuenta de notificaciones judiciales hacia el correo de administración documental y dicha área ha contestado con el numero del radicado asignado._x000a__x000a_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
    <d v="2022-05-31T00:00:00"/>
    <s v="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
    <n v="0.8"/>
    <s v="AVANCE SIGNIFICATIVO"/>
    <n v="16"/>
    <s v="CON TIEMPO"/>
    <d v="2022-06-22T00:00:00"/>
    <s v="De las evidencias se observa que el proceso ha procedido a remisión de comunicaciones que se reciben al correo de notificaciones judiciales con el fin de atender derechos de petición, mostando efectividad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05"/>
    <s v="Modelo Pedagogico "/>
    <s v="Subdirección técnica de métodos educativos y operativa"/>
    <s v="STMEO"/>
    <s v="área Sociolegal y Justicia Restaurativa _x000a_área de gestión documental  OAJ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Atencion al ciudadano"/>
    <s v="Quejas, reclamos, sugerencias y solicitudes "/>
    <s v="Willington Granados Herrera"/>
    <x v="0"/>
    <x v="397"/>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d v="2022-07-01T00:00:00"/>
    <x v="0"/>
    <s v="SI"/>
    <e v="#REF!"/>
    <s v="05-01-2022: Se incluye formulacion al tablero de control"/>
    <m/>
    <m/>
    <m/>
    <m/>
    <s v="SIN AVANCE"/>
    <n v="156"/>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la realización de la mesa de trabajo en donde se establecen las estratégias "/>
    <d v="2022-05-31T00:00:00"/>
    <s v="No aplica"/>
    <n v="1"/>
    <s v="CUMPLIMIENTO TOTAL"/>
    <n v="-104"/>
    <s v="VENCIDO"/>
    <s v="17 de junio de 2022"/>
    <s v="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06"/>
    <s v="Modelo Pedagogico "/>
    <s v="Subdirección técnica de métodos educativos y operativa"/>
    <s v="STMEO"/>
    <s v="Oficina Asesora de Jurídica_x000a_Área de sistemas  "/>
    <x v="6"/>
    <x v="3"/>
    <s v="OAJ"/>
    <s v="Representación judicial y asuntos legales"/>
    <s v="Gestión jurídica"/>
    <s v="Oficina Juridica"/>
    <s v="OJU"/>
    <s v="No aplica"/>
    <s v="No aplica"/>
    <s v="Atencion al ciudadano"/>
    <s v="Quejas, reclamos, sugerencias y solicitudes "/>
    <s v="Willington Granados Herrera "/>
    <x v="0"/>
    <x v="398"/>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d v="2022-07-01T00:00:00"/>
    <x v="0"/>
    <s v="SI"/>
    <e v="#REF!"/>
    <s v="05-01-2022: Se incluye formulacion al tablero de control"/>
    <m/>
    <m/>
    <m/>
    <m/>
    <s v="SIN AVANCE"/>
    <n v="156"/>
    <s v="CON TIEMPO"/>
    <s v="SIN DILIGENCIAR"/>
    <s v="05-01-2022: Se incluye formulacion al tablero de control"/>
    <s v="SIN DILIGENCIAR"/>
    <m/>
    <m/>
    <s v="EN EJECUCION"/>
    <s v="NO APLICA"/>
    <s v="ABIERTA"/>
    <s v="No presenta seguimiento"/>
    <d v="2022-02-28T00:00:00"/>
    <s v="SI"/>
    <s v="ejecucion de actividades definidas"/>
    <n v="0"/>
    <s v="SIN AVANCE"/>
    <n v="-44620"/>
    <s v="VENCIDO"/>
    <m/>
    <m/>
    <m/>
    <m/>
    <m/>
    <m/>
    <s v="ABIERTO"/>
    <s v="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todos@idipron.gov.co&quot;, nollegue al correo de noficaciones judiciales.Se configuro regla de respuesta automáca, que informe en todas las solicitudes lo siguiente:&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
    <d v="2022-05-31T00:00:00"/>
    <s v="Ninguna"/>
    <n v="1"/>
    <s v="CUMPLIMIENTO TOTAL"/>
    <n v="-104"/>
    <s v="VENCIDO"/>
    <d v="2022-06-17T00:00:00"/>
    <s v="&quot;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quot;todos@idipron.gov.co&quot;&quot;, nollegue al correo de noficaciones judiciales.Se configuro regla de respuesta automáca, que informe en todas las solicitudes lo siguiente:&quot;&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quot;"/>
    <s v="Ingrid Acost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07"/>
    <s v="Modelo Pedagogico "/>
    <s v="Subdirección técnica de métodos educativos y operativa"/>
    <s v="STMEO"/>
    <s v="Área Socio-legal y Justicia restaurativa_x000a_Oficina Asesora de Planeación.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x v="399"/>
    <s v="11.2"/>
    <x v="55"/>
    <n v="2021"/>
    <s v="2021H149"/>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x v="0"/>
    <s v="SI"/>
    <e v="#REF!"/>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s v="17 de junio de 2022"/>
    <s v="No se encientra evidencia de la realziación de la actividad"/>
    <s v="Ingrid Acosta"/>
    <n v="0"/>
    <s v="ABIERTO"/>
    <m/>
    <s v="ABIERTO"/>
    <d v="2022-09-19T00:00:00"/>
    <s v="Segundo Seguimiento:_x000a__x000a_Avance de actividades:_x000a__x000a_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
    <s v="Para evidenciar el avance  de la acción se aporta:_x000a__x000a_Documento formulado por los Profesionales que integran el equipo de seguimiento al egreso. - PROCESO DE SEGUIMIENTO AL NNAJ CON INASISTENCIA TEMPORAL Y LEGALIZACIÓN DEL RETIRO INSTITUCIONAL_x000a__x000a__x000a__x000a_ "/>
    <s v="Reformular el documento interno para el seguimiento al egreso, determinando de conformidad con las etapas del modelo pedagógico las variables a tener en cuenta para especificar las condiciones del egresado. oficialización y socialización"/>
    <n v="0.2"/>
    <s v="AVANCE MINIMO"/>
    <e v="#REF!"/>
    <e v="#REF!"/>
    <x v="4"/>
    <s v="se observa borrador para la reformular el documento interno para el seguimiento al egreso, sin embargo presenta poco avance."/>
    <s v="Carlos Andrés Guerra Jiménez "/>
    <n v="0.3"/>
    <x v="2"/>
    <m/>
  </r>
  <r>
    <n v="408"/>
    <s v="Modelo Pedagogico "/>
    <s v="Subdirección técnica de métodos educativos y operativa"/>
    <s v="STMEO"/>
    <s v="Área Socio-legal y Justicia restaurativa_x000a_Oficina Asesora de Planeación. "/>
    <x v="0"/>
    <x v="0"/>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x v="400"/>
    <s v="11.2"/>
    <x v="55"/>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m/>
    <x v="0"/>
    <s v="SI"/>
    <e v="#REF!"/>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s v="18 de junio de 2022"/>
    <s v="No se encientra evidencia de la realziación de la actividad"/>
    <s v="Ingrid Acosta"/>
    <n v="1"/>
    <s v="ABIERTO"/>
    <m/>
    <s v="ABIERTO"/>
    <d v="2022-09-19T00:00:00"/>
    <s v="Segundo Seguimiento:_x000a__x000a_Avance de actividades:_x000a__x000a_Desde el equipo de Area Sociolegal,  se  formuló , implemenó  y se dió seguimiento al plan de contigencia para realizar seguimiento al egreso de los casos de NNAJ de vigencias anteriores y vigencia 2021, para lo cual inicialmente se establecio un blance del estado de los egresos y se formuló plan de contingencia para lo cual se realizó reunión del 14 de enero de 2022 y se presento cronograma  cronograma  de ejecucuíón.  para dar respuesta al plan de contingencia formulado, posteriormente se realizan mesas de trabajo en las que se evaluarón  los avances del plan de contigencia, y  a través de acta se documentó las acciones realizadas por el mencionado equipo._x000a__x000a_Resultado del  Indicador :_x000a_Un plan de contingencia implementado =100%_x000a__x000a_Análisis del Indicador: Se da cumplimiento a la acción formulada en un 100%, toda vez que el equipo adelanto las a"/>
    <s v="Para evidenciar el avance  de la acción se aporta:_x000a_- Reporte SIMI que da cuenta de las acciones realizadas_x000a_-Acta de reunión del 14 de enero de 2022 y  cronograma  cronograma  de ejecucuíón._x000a_ - Actas de reunión de verificación del cumplimiento de las acciones de seguimiento al egreso. _x000a__x000a_Reporte de avance de las acciones realizadas documentado mediante:_x000a_-Informe trimestral – seguimiento al egreso plan de contingencia 2022- fecha 05-07-2022._x000a_-Informe Semestral Seguimiento al Egreso- Plan de Contingencia 2022, fecha 05-07-2022._x000a__x000a__x000a__x000a__x000a_ "/>
    <s v="Ninguna"/>
    <n v="1"/>
    <s v="CUMPLIMIENTO TOTAL"/>
    <e v="#REF!"/>
    <e v="#REF!"/>
    <x v="4"/>
    <s v="se evidencia la implementación de seguimientos al egreso mediante actas de revisión."/>
    <s v="Carlos Andrés Guerra Jiménez "/>
    <n v="1"/>
    <x v="0"/>
    <m/>
  </r>
  <r>
    <n v="409"/>
    <s v="Modelo Pedagogico "/>
    <s v="Subdirección técnica de métodos educativos y operativa"/>
    <s v="STMEO"/>
    <s v="STAFF_x000a_STMEO_x000a_"/>
    <x v="1"/>
    <x v="1"/>
    <s v="STAF"/>
    <s v="Convenios"/>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Adriana Botero Pinilla "/>
    <x v="0"/>
    <x v="401"/>
    <s v="11.2"/>
    <x v="55"/>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d v="2022-07-01T00:00:00"/>
    <x v="0"/>
    <s v="SI"/>
    <e v="#REF!"/>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Se evidencia ejecución de la acción con la suscripción de los 5 contratos relacionados en el reporte."/>
    <d v="2022-05-31T00:00:00"/>
    <n v="0"/>
    <n v="1"/>
    <s v="CUMPLIMIENTO TOTAL"/>
    <n v="184"/>
    <s v="CON TIEMPO"/>
    <d v="2022-06-15T00:00:00"/>
    <s v="Se presenta como evidencia la suscripción de cuatro contratos de prestación de servicios, con lo cual se cumple la ac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10"/>
    <s v="Gestion de desarrollo humano"/>
    <s v="Subdirección técnica de desarrollo humano"/>
    <s v="STDH"/>
    <s v="Coordinador SST"/>
    <x v="16"/>
    <x v="4"/>
    <s v="STDH"/>
    <s v="Seguridad y salud en el trabajo"/>
    <s v="Gestión del  Desarrollo Humano"/>
    <s v="Secretaria General"/>
    <s v="SG"/>
    <s v="Gerencia de Talento Humano"/>
    <s v="GTH"/>
    <s v="Comunicación"/>
    <s v="Comunicación entre areas y dependencias"/>
    <s v="Ingrid Carolina Ardila Muñoz"/>
    <x v="0"/>
    <x v="402"/>
    <n v="11"/>
    <x v="56"/>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Divulgar la Matriz  de  Comunicación Interna y Externa Código A-GDH-DI-003 y el Plan de Trabajo del SST a todas las Áreas del Instituto."/>
    <n v="1"/>
    <s v="Socialización de la Matriz de comunicaciones y Plan de Trabajo SST"/>
    <s v="Una (1) Socialización de la Matriz de comunicaciones y Plan de Trabajo SST a las Áreas activas del Instituto"/>
    <n v="1"/>
    <s v="Listados de asistencia_x000a_Presentación de la socialización"/>
    <d v="2022-02-01T00:00:00"/>
    <d v="2022-09-30T00:00:00"/>
    <d v="2022-07-01T00:00:00"/>
    <x v="0"/>
    <s v="SI"/>
    <e v="#REF!"/>
    <s v="21/02/2022: Se incluye formulacion al tablero de control"/>
    <m/>
    <m/>
    <m/>
    <m/>
    <m/>
    <m/>
    <m/>
    <m/>
    <m/>
    <m/>
    <m/>
    <m/>
    <m/>
    <m/>
    <s v="ABIERTA"/>
    <s v="En ejecucion"/>
    <d v="2022-02-28T00:00:00"/>
    <s v="No"/>
    <s v="Cumplimiento de acciones formuladas"/>
    <n v="0"/>
    <s v="SIN AVANCE"/>
    <n v="-44620"/>
    <s v="CON TIEMPO"/>
    <m/>
    <m/>
    <m/>
    <m/>
    <m/>
    <m/>
    <s v="ABIERTO"/>
    <s v="Se verifica los soportes adjuntos, Se evidencia divulgación listado de asistencias jornadas de inducción y reinducción del 18 y 20 de abril de 2022, adjuntas presentación utilizada para dichas jornadas._x000a__x000a_Se evidencia correo de divulgación masivo a toda la entidad del 10 de mayo de 2022._x000a__x000a_Se evidencia que cumple con la actividad propuesta_x000a__x000a_"/>
    <d v="2022-05-31T00:00:00"/>
    <s v="No aplica ya que el cumplimiento es del 100%"/>
    <n v="1"/>
    <s v="CUMPLIMIENTO TOTAL"/>
    <n v="123"/>
    <s v="CON TIEMPO"/>
    <d v="2022-06-22T00:00:00"/>
    <s v="Se observa cumplimiento total de la acción se divulgo matriz y plan de trabajo.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1"/>
    <s v="Gestion de desarrollo humano"/>
    <s v="Subdirección técnica de desarrollo humano"/>
    <s v="STDH"/>
    <s v="Coordinador SST"/>
    <x v="16"/>
    <x v="4"/>
    <s v="STDH"/>
    <s v="Seguridad y salud en el trabajo"/>
    <s v="Gestión del  Desarrollo Humano"/>
    <s v="Secretaria General"/>
    <s v="SG"/>
    <s v="Gerencia de Talento Humano"/>
    <s v="GTH"/>
    <s v="Comunicación"/>
    <s v="Comunicación entre areas y dependencias"/>
    <s v="Ingrid Carolina Ardila Muñoz"/>
    <x v="0"/>
    <x v="403"/>
    <n v="11"/>
    <x v="56"/>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Hacer seguimiento semestral al Plan de Trabajo del SST para verificar su cumplimiento."/>
    <n v="2"/>
    <s v="Seguimiento al Plan de Trabajo SST"/>
    <s v="2 seguimiento en la Ejecución del Plan de Trabajo "/>
    <n v="1"/>
    <s v="Dos (2) Actas de Reunión A-GDO-FT-004"/>
    <d v="2022-05-01T00:00:00"/>
    <d v="2022-11-30T00:00:00"/>
    <m/>
    <x v="0"/>
    <s v="SI"/>
    <e v="#REF!"/>
    <s v="21/02/2022: Se incluye formulacion al tablero de control"/>
    <m/>
    <m/>
    <m/>
    <m/>
    <m/>
    <m/>
    <m/>
    <m/>
    <m/>
    <m/>
    <m/>
    <m/>
    <m/>
    <m/>
    <s v="ABIERTA"/>
    <s v="En ejecucion"/>
    <d v="2022-02-28T00:00:00"/>
    <s v="No"/>
    <s v="Cumplimiento de acciones formuladas"/>
    <n v="0"/>
    <s v="SIN AVANCE"/>
    <n v="-44620"/>
    <s v="CON TIEMPO"/>
    <m/>
    <m/>
    <m/>
    <m/>
    <m/>
    <m/>
    <s v="ABIERTO"/>
    <s v="Se verifica soportes en donde se puede ver avance a al aejcución del plan de trabajo de SST, sin embargo no se evidencia acta de reunión, en donde repose el primer seguimiento de ejecucíon al plan de trabajo del SST, como refiere el producto de entrega del hallazgo._x000a__x000a_La actividad aun se encuentra en ejecución "/>
    <d v="2022-05-31T00:00:00"/>
    <s v="Dos actas de reunión en donde este el seguimiento semestral al plan de trabajo del SST verificando su cumplimiento"/>
    <n v="0.25"/>
    <s v="AVANCE MINIMO"/>
    <n v="184"/>
    <s v="CON TIEMPO"/>
    <d v="2022-06-22T00:00:00"/>
    <s v="De las evidencias allegadas no se observa cumplimiento total que verifique mejora en la comunicación de las dependencias para implementar SGSST, la acción reporta avance parcial."/>
    <s v="Navis Alberto Florez Leon"/>
    <n v="0.3"/>
    <s v="ABIERTO"/>
    <m/>
    <s v="ABIERTO"/>
    <d v="2022-09-12T00:00:00"/>
    <s v="Segundo Cuatrimestre: Por parte del área de seguridad y salud en el trabajo se realizó la entrega del informe correspondiente al primer semestre de 2022, en el cual se encuentra el seguimiento al plan de trabajo de SST."/>
    <s v="Informe de Gestión realizado por el área de seguridad y salud en el trabajo."/>
    <s v="Una (1) acta de reunión en la que se haga el seguimiento semestral al Plan de Trabajo del SST"/>
    <n v="0.5"/>
    <s v="AVANCE PARCIAL"/>
    <e v="#REF!"/>
    <e v="#REF!"/>
    <x v="2"/>
    <s v="Acción con tiempo de ejecución hasta el 30/11/2022."/>
    <s v="Paula Rocío Luengas León"/>
    <m/>
    <x v="2"/>
    <m/>
  </r>
  <r>
    <n v="412"/>
    <s v="Gestion de desarrollo humano"/>
    <s v="Subdirección técnica de desarrollo humano"/>
    <s v="STDH"/>
    <s v="Comité Paritario de Seguridad y Salud en el Trabajo COPASST"/>
    <x v="16"/>
    <x v="4"/>
    <s v="STDH"/>
    <s v="Seguridad y salud en el trabajo"/>
    <s v="Gestión del  Desarrollo Humano"/>
    <s v="Secretaria General"/>
    <s v="SG"/>
    <s v="Gerencia de Talento Humano"/>
    <s v="GTH"/>
    <s v="Seguridad y salud en el trabajo"/>
    <s v="Comité Paritario"/>
    <s v="Ingrid Carolina Ardila Muñoz"/>
    <x v="0"/>
    <x v="404"/>
    <n v="12.1"/>
    <x v="56"/>
    <n v="2021"/>
    <s v="2021H151"/>
    <s v="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
    <s v="Durante el tiempo invertido en capacitación de  los miembros COPASST y modificaciones al acto administrativo no se llevó a cabo la convocatoria de las reuniones mensuales del COPASST."/>
    <s v="Implementar y dar cumplimiento a la programación de actividades definidas en el acta del 16/12/2021 del COPASST."/>
    <n v="1"/>
    <s v="Reuniones COPASST"/>
    <s v="Número de reuniones realizadas/12 reuniones programadas"/>
    <n v="1"/>
    <s v="12 Actas de reunión A-GDO-FT-004_x000a_12 Listados de asistencia A-GDH-FT-010"/>
    <d v="2022-01-01T00:00:00"/>
    <d v="2022-12-31T00:00:00"/>
    <m/>
    <x v="0"/>
    <s v="SI"/>
    <e v="#REF!"/>
    <s v="21/02/2022: Se incluye formulacion al tablero de control"/>
    <m/>
    <m/>
    <m/>
    <m/>
    <m/>
    <m/>
    <m/>
    <m/>
    <m/>
    <m/>
    <m/>
    <m/>
    <m/>
    <m/>
    <s v="ABIERTA"/>
    <s v="En ejecucion"/>
    <d v="2022-02-28T00:00:00"/>
    <s v="No"/>
    <s v="Cumplimiento de acciones formuladas"/>
    <n v="0"/>
    <s v="SIN AVANCE"/>
    <n v="-44620"/>
    <s v="CON TIEMPO"/>
    <m/>
    <m/>
    <m/>
    <m/>
    <m/>
    <m/>
    <s v="ABIERTO"/>
    <s v="Se verifica soportes en donde se evidencia acta de reunión y lista de asistencia  correspondientes 31 de enero de 2022, 23 de febrero de 2022, 23 de marzo de 2022 y 26 de abril de 2022, sumando asi 4 reuniones quedando pendientes ocho (8)._x000a__x000a_La actividad aun se encuentra en ejecución "/>
    <d v="2022-05-31T00:00:00"/>
    <s v="8 reuniones evidenciadas en actas de reunión y listas de asistencia "/>
    <n v="0.33300000000000002"/>
    <s v="AVANCE PARCIAL"/>
    <n v="215"/>
    <s v="CON TIEMPO"/>
    <d v="2022-06-22T00:00:00"/>
    <s v="De las evidencias se puede observar cumpllimiento al deber de reunión mensual del comité paritario para los meses de ener febrero y marzo de 2022 faltando meses subsiguientes. "/>
    <s v="Navis Alberto Florez Leon"/>
    <n v="0.3"/>
    <s v="ABIERTO"/>
    <m/>
    <s v="ABIERTO"/>
    <d v="2022-09-12T00:00:00"/>
    <s v="Segundo Cuatrimestre: Se realizaron 4 reuniones mensuales del COPASST, en las siguientes fechas:_x000a_1. 24 de mayode 2022_x000a_2. 17 de junio de 2022_x000a_3. 21 de julio de 2022_x000a_4. 30 de agosto de 2022"/>
    <s v="_x000a_Acta de reunión 24 de mayo de 2022_x000a_Acta de reunión 17 de junio de 2022_x000a_Acta de reunión 21 de julio de 2022_x000a_Acta de reunión 30 de agosto de 2022"/>
    <m/>
    <n v="1"/>
    <s v="CUMPLIMIENTO TOTAL"/>
    <e v="#REF!"/>
    <e v="#REF!"/>
    <x v="2"/>
    <s v="Acción con tiempo de ejecución hasta el 31/12/2022._x000a_La Oficina Asesora de Planeación indicó que la acción se encuentra cumplida, no obstante, verificadas las evidencias, no se identificó el desarrollo de las 12 reuniones, de acuerdo a la  programación de actividades definidas en el acta del 16/12/2021 del COPASST."/>
    <s v="Paula Rocío Luengas León"/>
    <m/>
    <x v="2"/>
    <m/>
  </r>
  <r>
    <n v="413"/>
    <s v="Gestion de desarrollo humano"/>
    <s v="Subdirección técnica de desarrollo humano"/>
    <s v="STDH"/>
    <s v="Presidente y Secretaria del Comité de Convivencia"/>
    <x v="16"/>
    <x v="4"/>
    <s v="STDH"/>
    <s v="Carrera administrativa, bienestar social y capacitación"/>
    <s v="Gestión del  Desarrollo Humano"/>
    <s v="Secretaria General"/>
    <s v="SG"/>
    <s v="Gerencia de Talento Humano"/>
    <s v="GTH"/>
    <s v="Talento humano"/>
    <s v="Comité de convivencia"/>
    <s v="Ingrid Carolina Ardila Muñoz"/>
    <x v="0"/>
    <x v="405"/>
    <n v="12.2"/>
    <x v="56"/>
    <n v="2021"/>
    <s v="2021H152"/>
    <s v="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
    <s v="El Comité de Convivencia se ha reunido por periodos no superiores a tres meses en cumplimiento a la Resolución 1356 de 2012 artículo 3,  pero por desconocimiento de la ubicación del registro físico no se presentó el soporte al equipo auditor."/>
    <s v="Organizar el archivo de gestión del Comité de Convivencia, fortaleciendo la elaboración del informe de gestión  y socializar a todos los integrantes del Comité su ubicación."/>
    <n v="1"/>
    <s v="Archivo Comité de Convivencia"/>
    <s v="Una socialización en la organización y ubicación del Archivo de Gestión del Comité de Convivencia"/>
    <n v="1"/>
    <s v="1 Acta A-GDO-FT-004 y un Listado de Asistencia A-GDH-FT-010_x000a_Informe de gestión de Comité de Convivencia"/>
    <d v="2022-02-04T00:00:00"/>
    <d v="2022-06-04T00:00:00"/>
    <d v="2022-07-01T00:00:00"/>
    <x v="0"/>
    <s v="SI"/>
    <e v="#REF!"/>
    <s v="21/02/2022: Se incluye formulacion al tablero de control"/>
    <m/>
    <m/>
    <m/>
    <m/>
    <m/>
    <m/>
    <m/>
    <m/>
    <m/>
    <m/>
    <m/>
    <m/>
    <m/>
    <m/>
    <s v="ABIERTA"/>
    <s v="En ejecucion"/>
    <d v="2022-02-28T00:00:00"/>
    <s v="No"/>
    <s v="Cumplimiento de acciones formuladas"/>
    <n v="0"/>
    <s v="SIN AVANCE"/>
    <n v="-44620"/>
    <s v="CON TIEMPO"/>
    <m/>
    <m/>
    <m/>
    <m/>
    <m/>
    <m/>
    <s v="ABIERTO"/>
    <s v="Se verifica los soportes, se evidencia acta y lista de asistencia en donde se trata el tema de organización al archivo del comité de convivencia._x000a__x000a_Se evidencia informe de gestión del comité de convivencia_x000a__x000a_Se evidencia en Acta de reunión socialización respecto a la organización y ubicación del archivo de convivencia._x000a__x000a_Se evidencia que cumple con la actividad propuesta."/>
    <d v="2022-05-31T00:00:00"/>
    <s v="No aplica ya que el cumplimiento es del 100%"/>
    <n v="1"/>
    <s v="CUMPLIMIENTO TOTAL"/>
    <n v="5"/>
    <s v="POR VENCER"/>
    <d v="2022-06-22T00:00:00"/>
    <s v="Se observa de las evidencias que existe cumplimiento de la acción y por ende operatividad del Comite de Convivencia Laboral"/>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4"/>
    <s v="Gestion de desarrollo humano"/>
    <s v="Subdirección técnica de desarrollo humano"/>
    <s v="STDH"/>
    <s v="Coordinador SST"/>
    <x v="16"/>
    <x v="4"/>
    <s v="STDH"/>
    <s v="Seguridad y salud en el trabajo"/>
    <s v="Gestión del  Desarrollo Humano"/>
    <s v="Secretaria General"/>
    <s v="SG"/>
    <s v="Gerencia de Talento Humano"/>
    <s v="GTH"/>
    <s v="Gestion ambiental"/>
    <s v="Mediciones ambientales"/>
    <s v="Ingrid Carolina Ardila Muñoz"/>
    <x v="0"/>
    <x v="406"/>
    <n v="12.3"/>
    <x v="57"/>
    <n v="2021"/>
    <s v="2021H153"/>
    <s v="No se realizaron mediciones ambientales durante las vigencias 2020 y 2021, por lo tanto, se está dando incumplimiento al Criterio 4.1.4 de la Resolución 0312 de 2019, el cual indica que deben realizarse mediciones ambientales, químicas, físicas y biológicas durante cada vigencia."/>
    <s v="La solicitudes de mediciones ambientales solicitadas por la Entidad no fueron atendidas por la ARL."/>
    <s v="Ejecutar el plan de trabajo concertado con la  ARL Positiva para realizar las mediciones ambientales a las sedes de alto riesgo y realizar seguimiento a la ejecución."/>
    <n v="1"/>
    <s v="Mediciones Ambientales"/>
    <s v="Mediciones ambientales ejecutadas/Mediciones ambientales programadas"/>
    <n v="1"/>
    <s v="Informe de resultados de medición ambiental por unidad evaluada"/>
    <d v="2022-03-01T00:00:00"/>
    <d v="2022-07-30T00:00:00"/>
    <d v="2022-07-01T00:00:00"/>
    <x v="0"/>
    <s v="SI"/>
    <e v="#REF!"/>
    <s v="21/02/2022: Se incluye formulacion al tablero de control"/>
    <m/>
    <m/>
    <m/>
    <m/>
    <m/>
    <m/>
    <m/>
    <m/>
    <m/>
    <m/>
    <m/>
    <m/>
    <m/>
    <m/>
    <s v="ABIERTA"/>
    <s v="En ejecucion"/>
    <d v="2022-02-28T00:00:00"/>
    <s v="No"/>
    <s v="Cumplimiento de acciones formuladas"/>
    <n v="0"/>
    <s v="SIN AVANCE"/>
    <n v="-44620"/>
    <s v="CON TIEMPO"/>
    <m/>
    <m/>
    <m/>
    <m/>
    <m/>
    <m/>
    <s v="ABIERTO"/>
    <s v="Se verifican soportes y se evidencia acta de plan de trabajo con la ARL positiva_x000a__x000a_Se evidencia informe de medición sonometrias e informe de Higienica iluninación en la entidad._x000a__x000a_Se evidencia que cumple con la actividad propuesta."/>
    <d v="2022-05-31T00:00:00"/>
    <s v="No aplica ya que el cumplimiento es del 100%"/>
    <n v="1"/>
    <s v="CUMPLIMIENTO TOTAL"/>
    <n v="61"/>
    <s v="CON TIEMPO"/>
    <d v="2022-06-22T00:00:00"/>
    <s v="Se observa de las evidencias que hay cumplimiento total de la acción referida a mediciones ambienta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5"/>
    <s v="Gestion de desarrollo humano"/>
    <s v="Subdirección técnica de desarrollo humano"/>
    <s v="STDH"/>
    <s v="Coordinador SST"/>
    <x v="16"/>
    <x v="4"/>
    <s v="STDH"/>
    <s v="Seguridad y salud en el trabajo"/>
    <s v="Gestión del  Desarrollo Humano"/>
    <s v="Secretaria General"/>
    <s v="SG"/>
    <s v="Gerencia de Talento Humano"/>
    <s v="GTH"/>
    <s v="Seguridad y salud en el trabajo"/>
    <s v="Revisión por la Dirección "/>
    <s v="Ingrid Carolina Ardila Muñoz"/>
    <x v="0"/>
    <x v="407"/>
    <n v="12.4"/>
    <x v="58"/>
    <n v="2021"/>
    <s v="2021H154"/>
    <s v="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
    <s v="La información de entrada para la revisión fue presentada ante la Asesora de la Dirección quien solicitó elaborar una presentación con esta información que continúa en construcción."/>
    <s v="Realizar la presentación para la revisión de la alta dirección vigencia 2021."/>
    <n v="1"/>
    <s v="Revisión por la dirección"/>
    <s v="Una revisión realizada al SG-SST por parte de la Alta Dirección"/>
    <n v="1"/>
    <s v="1 Acta A-GDO-FT-004 de Revisión por parte de la Alta Dirección "/>
    <d v="2022-02-01T00:00:00"/>
    <d v="2022-03-01T00:00:00"/>
    <m/>
    <x v="0"/>
    <s v="SI"/>
    <e v="#REF!"/>
    <s v="21/02/2022: Se incluye formulacion al tablero de control"/>
    <m/>
    <m/>
    <m/>
    <m/>
    <m/>
    <m/>
    <m/>
    <m/>
    <m/>
    <m/>
    <m/>
    <m/>
    <m/>
    <m/>
    <s v="ABIERTA"/>
    <s v="En ejecucion"/>
    <d v="2022-02-28T00:00:00"/>
    <s v="No"/>
    <s v="Cumplimiento de acciones formuladas"/>
    <n v="0"/>
    <s v="SIN AVANCE"/>
    <n v="-44620"/>
    <s v="POR VENCER"/>
    <m/>
    <m/>
    <m/>
    <m/>
    <m/>
    <m/>
    <s v="ABIERTO"/>
    <s v="Se verifica soportes, la cual se evidencia presentación enviada al subdirector de Desarrollo Humano para su revisión, sin embargo no se evidencia acta de reunión en donde se evidencie la presentación para la revisión de la alta Dirección"/>
    <d v="2022-05-31T00:00:00"/>
    <s v="Pendiente Acta de reunión de revisión por parte de la alta Dirección"/>
    <n v="0"/>
    <s v="SIN AVANCE"/>
    <n v="-90"/>
    <s v="VENCIDO"/>
    <d v="2022-06-22T00:00:00"/>
    <s v="De las evidencias analizadas, se puede establecer que no se envio presentación final a la alta dirección d ela entidad por lo tanto la accion no fue cumplida. "/>
    <s v="Navis Alberto Florez Leon"/>
    <n v="0"/>
    <s v="VENCIDO"/>
    <m/>
    <s v="ABIERTO"/>
    <d v="2022-09-12T00:00:00"/>
    <s v="Segundo Cuatrimestre: Esta actividad se realizará en el tercer cuatrimestre, teniendo en cuenta que la actividad a ejecutar se ha postergado para ser presentada en el mes de septiembre de 2022. Sin embargo, se actualizó con corte al 31 de agosto la presentación que será expuesta en el Comité Institucional de Gestión y Desempeño."/>
    <s v="Presentación actualizada"/>
    <s v="1 Acta A-GDO-FT-004 de Revisión por parte de la Alta Dirección"/>
    <n v="0.6"/>
    <s v="AVANCE PARCIAL"/>
    <e v="#REF!"/>
    <e v="#REF!"/>
    <x v="2"/>
    <s v="Acción vencida desde el 02/03/2022."/>
    <s v="Paula Rocío Luengas León"/>
    <m/>
    <x v="1"/>
    <m/>
  </r>
  <r>
    <n v="416"/>
    <s v="Gestion de desarrollo humano"/>
    <s v="Subdirección técnica de desarrollo humano"/>
    <s v="STDH"/>
    <s v="Coordinador SST"/>
    <x v="16"/>
    <x v="4"/>
    <s v="STDH"/>
    <s v="Seguridad y salud en el trabajo"/>
    <s v="Gestión del  Desarrollo Humano"/>
    <s v="Secretaria General"/>
    <s v="SG"/>
    <s v="Gerencia de Talento Humano"/>
    <s v="GTH"/>
    <s v="Seguridad y salud en el trabajo"/>
    <s v="Revisión por la Dirección "/>
    <s v="Ingrid Carolina Ardila Muñoz"/>
    <x v="0"/>
    <x v="408"/>
    <n v="12.5"/>
    <x v="59"/>
    <n v="2021"/>
    <s v="2021H155"/>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x v="0"/>
    <s v="SI"/>
    <e v="#REF!"/>
    <s v="21/02/2022: Se incluye formulacion al tablero de control"/>
    <m/>
    <m/>
    <m/>
    <m/>
    <m/>
    <m/>
    <m/>
    <m/>
    <m/>
    <m/>
    <m/>
    <m/>
    <m/>
    <m/>
    <s v="ABIERTA"/>
    <s v="En ejecucion"/>
    <d v="2022-02-28T00:00:00"/>
    <s v="No"/>
    <s v="Cumplimiento de acciones formuladas"/>
    <n v="0"/>
    <s v="SIN AVANCE"/>
    <n v="-44620"/>
    <s v="CON TIEMPO"/>
    <m/>
    <m/>
    <m/>
    <m/>
    <m/>
    <m/>
    <s v="ABIERTO"/>
    <s v="Al verificar el proceso no adjunta información de avance_x000a__x000a_La actividad aun se encuentra en ejecución  "/>
    <d v="2022-05-31T00:00:00"/>
    <s v="Pendiente informe 2022 para la revisión por la Alta Dirección"/>
    <n v="0"/>
    <s v="SIN AVANCE"/>
    <n v="215"/>
    <s v="CON TIEMPO"/>
    <d v="2022-06-22T00:00:00"/>
    <s v="No se allegan evidencias que den cumplimiento de la acción propuesta. Cumplimiento de acciones de mejora segun revisión de alta dirección."/>
    <s v="Navis Alberto Florez Leon"/>
    <n v="0"/>
    <s v="ABIERTO"/>
    <m/>
    <s v="ABIERTO"/>
    <d v="2022-09-12T00:00:00"/>
    <s v="Segundo Cuatrimestre: Esta actividad se ejecutará una vez se realice la presentación a la Alta Dirección,en la cual se establecerán las acciones de mejora a ejecutar por el área SST."/>
    <s v="No aplica"/>
    <s v="Implementar acciones de mejora establecidas. "/>
    <n v="0"/>
    <s v="SIN AVANCE"/>
    <e v="#REF!"/>
    <e v="#REF!"/>
    <x v="2"/>
    <s v="Acción con tiempo de ejecución hasta el 01/01/2023."/>
    <s v="Paula Rocío Luengas León"/>
    <m/>
    <x v="2"/>
    <m/>
  </r>
  <r>
    <n v="417"/>
    <s v="Gestion ambiental"/>
    <s v="Subdirección técnica administrativa y financiera"/>
    <s v="STAF"/>
    <s v="Gestión Ambiental"/>
    <x v="13"/>
    <x v="1"/>
    <s v="STAF"/>
    <s v="Gestión ambiental"/>
    <s v="Gestión Ambiental"/>
    <s v="Secretaria General"/>
    <s v="SG"/>
    <s v="Gerencia administrativa"/>
    <s v="GA"/>
    <s v="Gestion ambiental"/>
    <s v=" Plan Institucional de Gestión Ambiental"/>
    <s v="Willington Granados Herrera"/>
    <x v="0"/>
    <x v="409"/>
    <s v="10.1"/>
    <x v="60"/>
    <n v="2021"/>
    <s v="2021H156"/>
    <s v="Se observaron debilidades con relación al nivel de cumplimiento de las metas proyectadas para los_x000a_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
    <s v="No se cuenta con evidencia ni evaluación de la ejecución del PIGA durante el cuatrenio"/>
    <s v="Realizar informe final de cumplimiento de las actividades del Plan Institucional de Gestión Ambiental -  PIGA de la vigencia 2021 "/>
    <n v="1"/>
    <s v="Informe final cumplimiento actividades PIGA 2021"/>
    <s v="Informe final cumplimiento actividades PIGA 2021 realizado / _x000a_Informe final cumplimiento actividades PIGA 2021 programado (1)"/>
    <n v="1"/>
    <s v="Informe cumplimiento actividades PIGA 2021"/>
    <d v="2022-02-11T00:00:00"/>
    <d v="2022-02-28T00:00:00"/>
    <d v="2022-07-01T00:00:00"/>
    <x v="0"/>
    <s v="SI"/>
    <e v="#REF!"/>
    <s v="21/02/2022: Se incluye formulacion al tablero de control"/>
    <m/>
    <m/>
    <m/>
    <m/>
    <m/>
    <m/>
    <m/>
    <m/>
    <m/>
    <m/>
    <m/>
    <m/>
    <m/>
    <m/>
    <s v="ABIERTA"/>
    <s v="Actividad en ejecucion"/>
    <d v="2022-02-28T00:00:00"/>
    <s v="No"/>
    <s v="Evidenciar la realización de las actividades propuestas"/>
    <n v="0"/>
    <s v="SIN AVANCE"/>
    <n v="-44620"/>
    <s v="VENCIDO"/>
    <m/>
    <m/>
    <m/>
    <m/>
    <m/>
    <m/>
    <s v="ABIERTO"/>
    <s v="Se evidencia la elaboración del informe de gestión del cumplimiento del PIGA 2021 y su envío a la Oficina Asesora de Planeación para que fuera incluido en el Informe de Gestión del Instituto"/>
    <d v="2022-05-31T00:00:00"/>
    <s v="Ninguna"/>
    <n v="1"/>
    <s v="CUMPLIMIENTO TOTAL"/>
    <n v="-91"/>
    <s v="VENCIDO"/>
    <d v="2022-06-15T00:00:00"/>
    <s v="Se evidencia elaboracion de informe asi mismo el envio a la Oficina Asesora de Planeacion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18"/>
    <s v="Gestion ambiental"/>
    <s v="Subdirección técnica administrativa y financiera"/>
    <s v="STAF"/>
    <s v="Gestión Ambiental"/>
    <x v="13"/>
    <x v="1"/>
    <s v="STAF"/>
    <s v="Gestión ambiental"/>
    <s v="Gestión Ambiental"/>
    <s v="Secretaria General"/>
    <s v="SG"/>
    <s v="Gerencia administrativa"/>
    <s v="GA"/>
    <s v="Gestion ambiental"/>
    <s v=" Plan Institucional de Gestión Ambiental"/>
    <s v="Willington Granados Herrera"/>
    <x v="0"/>
    <x v="410"/>
    <s v="10.2"/>
    <x v="60"/>
    <n v="2021"/>
    <s v="2021H157"/>
    <s v="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
    <s v="No están definidos los roles y responsabilidades tanto del área como de los referentes"/>
    <s v="_x000a_Elaborar un Manual de Operaciones de Gestión Ambiental donde estén definidos los roles y responsabilidades tanto del proceso como de los referentes que hacen parte de los controles operacionales ambientales "/>
    <n v="1"/>
    <s v="Manual de Operaciones de Gestión Ambiental"/>
    <s v="Manual de Operaciones de Gestión Ambiental elaborado (1)"/>
    <n v="1"/>
    <s v="Manual de Operaciones de Gestión Ambiental IDIPRON"/>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n v="93"/>
    <s v="CON TIEMPO"/>
    <d v="2022-06-15T00:00:00"/>
    <s v="No presenta evidencias de elaboracion de Manual de Operaciones de Gestión Ambiental"/>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s v="_x000a_"/>
    <s v="_x000a_Finalizar la elaboración del Manual de Operaciones de Gestión Ambiental ."/>
    <n v="0"/>
    <s v="SIN AVANCE"/>
    <e v="#REF!"/>
    <e v="#REF!"/>
    <x v="2"/>
    <s v="No se reportó avance. La acción se encuentra vencida para el presente seguimiento."/>
    <s v="Paula Rocío Luengas León"/>
    <m/>
    <x v="1"/>
    <m/>
  </r>
  <r>
    <n v="419"/>
    <s v="Gestion ambiental"/>
    <s v="Subdirección técnica administrativa y financiera"/>
    <s v="STAF"/>
    <s v="Gestión Ambiental"/>
    <x v="13"/>
    <x v="1"/>
    <s v="STAF"/>
    <s v="Gestión ambiental"/>
    <s v="Gestión Ambiental"/>
    <s v="Secretaria General"/>
    <s v="SG"/>
    <s v="Gerencia administrativa"/>
    <s v="GA"/>
    <s v="Autorregulación"/>
    <s v="Aplicación y actualización de procedimientos y formatos"/>
    <s v="Willington Granados Herrera"/>
    <x v="0"/>
    <x v="411"/>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Crear módulo de atención de requerimientos en Aranda a través del cual las Unidades de Protección Integral realicen las solicitudes al proceso de Gestión Ambiental"/>
    <n v="1"/>
    <s v="Módulo de atención de requerimientos ambientales"/>
    <s v="Módulo de atención de requerimientos creado (1)"/>
    <n v="1"/>
    <s v="Módulo de atención de requerimientos ambientales"/>
    <d v="2022-02-11T00:00:00"/>
    <d v="2022-08-31T00:00:00"/>
    <d v="2022-07-01T00:00:00"/>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
    <d v="2022-05-31T00:00:00"/>
    <s v="De acuerdo con la actividad formulada, ya se encuentra cumplida."/>
    <n v="1"/>
    <s v="CUMPLIMIENTO TOTAL"/>
    <n v="93"/>
    <s v="CON TIEMPO"/>
    <d v="2022-06-15T00:00:00"/>
    <s v="Anexo evidencia de creacion del módulo de atención en Aranda"/>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20"/>
    <s v="Gestion ambiental"/>
    <s v="Subdirección técnica administrativa y financiera"/>
    <s v="STAF"/>
    <s v="Gestión Ambiental"/>
    <x v="13"/>
    <x v="1"/>
    <s v="STAF"/>
    <s v="Gestión ambiental"/>
    <s v="Gestión Ambiental"/>
    <s v="Secretaria General"/>
    <s v="SG"/>
    <s v="Gerencia administrativa"/>
    <s v="GA"/>
    <s v="Autorregulación"/>
    <s v="Aplicación y actualización de procedimientos y formatos"/>
    <s v="Willington Granados Herrera"/>
    <x v="0"/>
    <x v="412"/>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Implementar Plan de Capacitaciones del proceso Gestión Ambiental"/>
    <n v="2"/>
    <s v="Plan de Capacitaciones del proceso Gestión Ambiental"/>
    <s v="Número de actividades implementadas del Plan de Capacitaciones del  proceso Gestión Ambiental /  Número de actividades programadas del Plan de Capacitaciones del  proceso Gestión Ambiental * 100%"/>
    <n v="1"/>
    <s v="Seguimiento Plan de Capacitaciones del  proceso Gestión Ambiental"/>
    <d v="2022-02-11T00:00:00"/>
    <d v="2022-11-30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
    <d v="2022-05-31T00:00:00"/>
    <s v="terminar las capacitaciones programadas"/>
    <n v="0.36"/>
    <s v="AVANCE PARCIAL"/>
    <n v="184"/>
    <s v="CON TIEMPO"/>
    <d v="2022-06-15T00:00:00"/>
    <s v="Realizar e implementar el Plan de Capacitaciones del proceso Gestión Ambiental"/>
    <s v="Verónica Muñoz"/>
    <m/>
    <s v="ABIERTO"/>
    <m/>
    <s v="ABIERTO"/>
    <d v="2022-09-19T00:00:00"/>
    <s v="PRIMER SEGUIMIENTO 2022: Durante el primer trimestre del año se adelantaron las capacitaciones presenciales de los programas de manejo integral de residuos y uso eficiente de la energía en las sedes y unidades de protección integral que se encuentran en funcionamiento del IDIPRON_x000a__x000a_Resultado indicador: ((35/98)*100= 36%)_x000a_Análisis indicador: Se reporta un avance del 36% en el indicador con 35 capacitaciones de 98 programadas en el Plan de Capacitaciones del proceso Gestión Ambiental. _x000a_Estado: La actividad continúa en ejecución _x000a__x000a_SEGUNDO SEGUIMIENTO 2022: _x000a_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_x000a__x000a_Resultado indicador: ((47/98)*100%)=48%_x000a__x000a_Análisis indicador: En el primer seguimiento se reportarón 35 capacitaciones y en el presente seguimiento 12 capacitaciones, para un total de 47 capacitaciones realizadas de un total de 98 programadas Por lo tanto se reporta una ejecución del indicador del 48% hasta el segundo seguimiento 2022. _x000a_Estado: La actividad continúa en ejecución"/>
    <s v="PRIMER SEGUIMIENTO 2022: _x000a_1. Archivo Excel de Seguimiento Actividades PIGA._x000a_2. Actas de Capacitación Manejo Integral de Residuos _x000a_3. Actas de Capacitación Uso Racional del agua._x000a_"/>
    <s v="Realizar las 51 capacitaciones faltantes para completar un total de 97"/>
    <n v="0.48"/>
    <s v="AVANCE PARCIAL"/>
    <e v="#REF!"/>
    <e v="#REF!"/>
    <x v="2"/>
    <s v="Para el presente seguimiento la acción cuenta con tiempo de ejecución para el cumplimiento."/>
    <s v="Paula Rocío Luengas León"/>
    <m/>
    <x v="2"/>
    <m/>
  </r>
  <r>
    <n v="421"/>
    <s v="Gestion ambiental"/>
    <s v="Subdirección técnica administrativa y financiera"/>
    <s v="STAF"/>
    <s v="Subdirección de Métodos_x000a_Gestión ambiental "/>
    <x v="0"/>
    <x v="0"/>
    <s v="STMEO"/>
    <m/>
    <s v="Prestacion de los servicios sociales en el marco del modleo pedagogico institucional"/>
    <s v="Subdireccion poblacional"/>
    <s v="SP"/>
    <s v="Gerencia operativa"/>
    <s v="GO"/>
    <s v="Autorregulación"/>
    <s v="Aplicación y actualización de procedimientos y formatos"/>
    <s v="Willington Granados Herrera"/>
    <x v="0"/>
    <x v="413"/>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alizar mesa de trabajo con la Subdirección de Métodos, Responsables de las Unidades de Protección Integral - UPIs, Gestores del PIGA y el proceso de Gestión Ambiental, con el fin de definir actividades conjuntas en los aspectos ambientales de la vigencia 2022."/>
    <n v="3"/>
    <s v="Mesa de trabajo aspectos ambientales 2022"/>
    <s v="Mesa de trabajo realizada / mesa de trabajo programada (1) *100%"/>
    <n v="1"/>
    <s v="Acta de reunión de la mesa de trabajo realizada"/>
    <d v="2022-02-11T00:00:00"/>
    <d v="2022-04-01T00:00:00"/>
    <d v="2022-07-01T00:00:00"/>
    <x v="0"/>
    <s v="SI"/>
    <e v="#REF!"/>
    <s v="21/02/2022: Se incluye formulacion al tablero de control"/>
    <m/>
    <m/>
    <m/>
    <m/>
    <m/>
    <m/>
    <m/>
    <m/>
    <m/>
    <m/>
    <m/>
    <m/>
    <m/>
    <m/>
    <s v="ABIERTA"/>
    <s v="En ejecucion"/>
    <d v="2022-02-28T00:00:00"/>
    <s v="No"/>
    <s v="ejecucion de actividades definidas"/>
    <n v="0"/>
    <s v="SIN AVANCE"/>
    <n v="-44620"/>
    <s v="CON TIEMPO"/>
    <m/>
    <m/>
    <m/>
    <m/>
    <m/>
    <m/>
    <s v="ABIERTO"/>
    <s v="Se evidencia la realización de la mesa de trabajo con el proceso de gestion ambiental definiendo las activiadadespara el 2022"/>
    <d v="2022-05-31T00:00:00"/>
    <s v="No aplica"/>
    <n v="1"/>
    <s v="CUMPLIMIENTO TOTAL"/>
    <n v="-59"/>
    <s v="VENCIDO"/>
    <d v="2022-06-17T00:00:00"/>
    <s v="Se observa en el acta de reunión del 11032022 la realización de la mesa de trabajo con el proceso de gestion ambiental definiendo las actividades para el 2022"/>
    <s v="Sulma Esperanza Avendaño Muñoz "/>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
    <n v="1"/>
    <x v="0"/>
    <m/>
  </r>
  <r>
    <n v="422"/>
    <s v="Gestion ambiental"/>
    <s v="Subdirección técnica administrativa y financiera"/>
    <s v="STAF"/>
    <s v="Subdirección de Métodos"/>
    <x v="0"/>
    <x v="0"/>
    <s v="STMEO"/>
    <m/>
    <s v="Prestacion de los servicios sociales en el marco del modleo pedagogico institucional"/>
    <s v="Subdireccion poblacional"/>
    <s v="SP"/>
    <s v="Gerencia operativa"/>
    <s v="GO"/>
    <s v="Autorregulación"/>
    <s v="Aplicación y actualización de procedimientos y formatos"/>
    <s v="Willington Granados Herrera"/>
    <x v="0"/>
    <x v="414"/>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portar al proceso de Gestión Ambiental los cambios referentes a los responsables de las Unidades de Protección Integral (Referentes ambientales)"/>
    <n v="4"/>
    <s v="Cambios referentes ambientales "/>
    <s v="Reportes cambios referentes a los responsables de las Unidades de Protección Integral (Referentes ambientales)"/>
    <n v="1"/>
    <s v="Correo electrónico_x000a_Memorando "/>
    <d v="2022-02-11T00:00:00"/>
    <d v="2022-11-30T00:00:00"/>
    <m/>
    <x v="0"/>
    <s v="SI"/>
    <e v="#REF!"/>
    <s v="21/02/2022: Se incluye formulacion al tablero de control"/>
    <m/>
    <m/>
    <m/>
    <m/>
    <m/>
    <m/>
    <m/>
    <m/>
    <m/>
    <m/>
    <m/>
    <m/>
    <m/>
    <m/>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d v="2022-06-17T00:00:00"/>
    <s v="De acuerdo al reporte monitoreo y seguimiento a planes de mejoramiento del proceso misional para este seguimiento no anexaron soporte, se encuentra en ejecución la actividad"/>
    <s v="Sulma Esperanza Avendaño Muñoz "/>
    <n v="0"/>
    <s v="ABIERTO"/>
    <m/>
    <s v="ABIERTO"/>
    <d v="2022-09-19T00:00:00"/>
    <s v="Segundo Seguimiento:_x000a__x000a_Avance de actividades:_x000a__x000a_ Desde las Unidades de Protección Integral, se realizo la designación del Gestor PIGA, sin presentarse cambios a la fecha del reporte . "/>
    <s v="Como evidencia de la acción se reporta:_x000a__x000a_Actas de  la designación del gestor PIGA  en las UPI. "/>
    <s v="Ninguna"/>
    <n v="1"/>
    <s v="CUMPLIMIENTO TOTAL"/>
    <e v="#REF!"/>
    <e v="#REF!"/>
    <x v="5"/>
    <s v="No se encontro evidencia del Reporte por correo al proceso de Gestión Ambiental los cambios referentes a los responsables de las Unidades de Protección Integral (Referentes ambientales)"/>
    <s v="Ingrid Acosta"/>
    <n v="0"/>
    <x v="2"/>
    <m/>
  </r>
  <r>
    <n v="423"/>
    <s v="Gestion ambiental"/>
    <s v="Subdirección técnica administrativa y financiera"/>
    <s v="STAF"/>
    <s v="Gestión Ambiental"/>
    <x v="13"/>
    <x v="1"/>
    <s v="STAF"/>
    <s v="Gestión ambiental"/>
    <s v="Gestión Ambiental"/>
    <s v="Secretaria General"/>
    <s v="SG"/>
    <s v="Gerencia administrativa"/>
    <s v="GA"/>
    <s v="Planeacion"/>
    <s v="Herramientas de gestión (riesgos, indicadores, balance social, planes y proyectos de inversión)"/>
    <s v="Willington Granados Herrera"/>
    <x v="0"/>
    <x v="415"/>
    <s v="10.4"/>
    <x v="60"/>
    <n v="2021"/>
    <s v="2021H159"/>
    <s v="Se observó que uno de los seguimientos al plan de acción que debería haberse presentado del 01 al 31 de enero, se reportó el 12/02/2021, es decir, fuera del plazo establecido; lo mismo ocurrió con cuatro informes elaborados en el formulario electrónico_x000a_dispuesto por la SDA,"/>
    <s v="No se cuenta con un documento que establezca el procedimiento para presentar la información"/>
    <s v="Elaborar un Manual de Operaciones de Gestión Ambiental donde se establezca el procedimiento para la presentación de información y la verificación de la publicación efectiva de la misma"/>
    <n v="1"/>
    <s v="Manual de Operaciones de Gestión Ambiental"/>
    <s v="Manual de Operaciones de Gestión Ambiental elaborado (1)"/>
    <n v="1"/>
    <s v="Manual de Operaciones de Gestión Ambiental IDIPRON"/>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n v="93"/>
    <s v="CON TIEMPO"/>
    <d v="2022-06-15T00:00:00"/>
    <s v="No hay evidencias de la elaboracion de un Manual de Operaciones de Gestión Ambiental"/>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_x000a_Finalizar la elaboración del Manual de Operaciones de Gestión Ambiental ."/>
    <n v="0"/>
    <s v="SIN AVANCE"/>
    <e v="#REF!"/>
    <e v="#REF!"/>
    <x v="2"/>
    <s v="No se reportó avance. La acción se encuentra vencida para el presente seguimiento."/>
    <s v="Paula Rocío Luengas León"/>
    <m/>
    <x v="1"/>
    <m/>
  </r>
  <r>
    <n v="424"/>
    <s v="Gestion ambiental"/>
    <s v="Subdirección técnica administrativa y financiera"/>
    <s v="STAF"/>
    <s v="Gestión Ambiental"/>
    <x v="13"/>
    <x v="1"/>
    <s v="STAF"/>
    <s v="Gestión ambiental"/>
    <s v="Gestión Ambiental"/>
    <s v="Secretaria General"/>
    <s v="SG"/>
    <s v="Gerencia administrativa"/>
    <s v="GA"/>
    <s v="Planeacion"/>
    <s v="Herramientas de gestión (riesgos, indicadores, balance social, planes y proyectos de inversión)"/>
    <s v="Willington Granados Herrera"/>
    <x v="0"/>
    <x v="416"/>
    <s v="10.5"/>
    <x v="60"/>
    <n v="2021"/>
    <s v="2021H160"/>
    <s v="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
    <s v="No se han formulado indicadores de gestión"/>
    <s v="Formular los indicadores de gestión una vez la Oficina Asesora de Planeación defina y socialice la metodología para este fin. "/>
    <n v="1"/>
    <s v=" Indicadores de gestión Proceso Gestión Ambiental"/>
    <s v="Formulación de indicadores de gestión realizada / formulación de indicadores de gestión programada *(100%)"/>
    <n v="1"/>
    <s v="Indicadores de gestión formulados proceso Gestión Ambiental"/>
    <d v="2022-02-11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
    <d v="2022-05-31T00:00:00"/>
    <s v="Formular indicadores de gestión para el proceso"/>
    <n v="0"/>
    <s v="SIN AVANCE"/>
    <n v="93"/>
    <s v="CON TIEMPO"/>
    <d v="2022-06-15T00:00:00"/>
    <s v="No hay evidencia de la Formulación de  los indicadores de gestón "/>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Se llevaron a cabo tres mesas de trabajo con la oficina asesora de planeación para revisar y formular los indicadores estratégicos y de gestión del proceso de gestión ambiental, las cuales se llevaron a cabo los días 06 de junio, 14 de junio y 16 de agosto del 2022._x000a__x000a_El día 26 de Agosto se realizó el reporte de los indicadores de gestión con corte del primer y segundo trimestre del 2022  _x000a__x000a_Resultado indicador: ((1/1)*100%)=100%_x000a__x000a_Análisis indicador: Se realizó la formulación de indicadores de gestión que se encontraba programada, con un cumplimiento del indicador del 100%._x000a__x000a_Estado: La actividad se encuentra finalizada"/>
    <s v="SEGUNDO SEGUIMIENTO 2022: _x000a_1. Actas de Reunión de Formulación y validación indicadores Gestión Ambiental. _x000a_2. Formato de Reporte de los Indicadores_x000a_"/>
    <s v="De acuerdo con el reporte y los soportes adjuntados, la actividad se encuentra firnalizada"/>
    <n v="1"/>
    <s v="CUMPLIMIENTO TOTAL"/>
    <e v="#REF!"/>
    <e v="#REF!"/>
    <x v="2"/>
    <s v="Se evidenció la formulación de los indicadores del proceso Gestión Ambiental, a través del formato Hoja de vida y monitireo indicador, identificado con el código E-PLA-FT-028 del 13/06/2022, en el que se crearon 5 indicadores para el proceso."/>
    <s v="Paula Rocío Luengas León"/>
    <m/>
    <x v="0"/>
    <m/>
  </r>
  <r>
    <n v="425"/>
    <s v="Gestion ambiental"/>
    <s v="Subdirección técnica administrativa y financiera"/>
    <s v="STAF"/>
    <s v="Gestión Ambiental"/>
    <x v="13"/>
    <x v="1"/>
    <s v="STAF"/>
    <s v="Gestión ambiental"/>
    <s v="Gestión Ambiental"/>
    <s v="Secretaria General"/>
    <s v="SG"/>
    <s v="Gerencia administrativa"/>
    <s v="GA"/>
    <s v="Gestion ambiental"/>
    <s v="Política Ambiental "/>
    <s v="Willington Granados Herrera"/>
    <x v="0"/>
    <x v="417"/>
    <s v="11.1"/>
    <x v="60"/>
    <n v="2021"/>
    <s v="2021H161"/>
    <s v="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_x000a_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
    <s v="No se realizó una adecuada y efectiva socialización de la Política Ambiental"/>
    <s v="Socializar la Política de Gestión Ambiental a través de las capacitaciones de los diferentes programas del proceso y por medio de correo electrónico"/>
    <n v="1"/>
    <s v="Socialización Política Gestión Ambiental"/>
    <s v="Socializaciones Política Gestión Ambiental realizadas / Socializaciones Política Gestión Ambiental programadas (5) "/>
    <n v="5"/>
    <s v="Correos electrónicos  de socialización de la Política de Gestión Ambiental"/>
    <d v="2022-02-11T00:00:00"/>
    <d v="2022-11-30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Se evidencia que el proceso en las capacitaciones adelantadas ha socializado la politica ambiental adoptada en la entidad. no obstante la actividad continúa en ejecución "/>
    <d v="2022-05-31T00:00:00"/>
    <s v="Terminar las capacitaciones programadas"/>
    <n v="0.4"/>
    <s v="AVANCE PARCIAL"/>
    <n v="184"/>
    <s v="CON TIEMPO"/>
    <d v="2022-06-15T00:00:00"/>
    <s v="Actividad continúa en ejecucion. Falta teminar las capacitaciones programadas y presentar evidencias de la socialización de la informacion por medio de correo electronico."/>
    <s v="Verónica Muñoz"/>
    <m/>
    <s v="ABIERTO"/>
    <m/>
    <s v="ABIERTO"/>
    <d v="2022-09-19T00:00:00"/>
    <s v="PRIMER SEGUIMIENTO 2022: Durante el primer trimestre de la vigencia 2022, en las capacitaciones del programa de manejo integral de residuos y uso eficiente de la energía que se realizaron de manera presencial, se socializó la política de gestión ambiental de la entidad._x000a__x000a_Resultado indicador:((2/5)*100= 40%)_x000a__x000a_Análisis indicador:  Se reporta un avance en el indicador del 40% con 2 socializaciones realizadas las capacitaciones del manejo integral de residuos y capacitaciones en el uso eficiente de la energía. _x000a_Estado: La actividad continúa en ejecución_x000a__x000a_SEGUNDO SEGUIMIENTO 2022: _x000a_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_x000a__x000a_Resultado indicador:((14/5)*100= 100%)_x000a__x000a_Análisis indicador: Se reporta un cumplimiento del indicador del 100%, al realizar 14 socializaciones de la Política de Gestión Ambiental, de 5 socializaciones programadas. _x000a_Estado: La actividad se encuentra finalizada"/>
    <s v="PRIMER SEGUIMIENTO 2022: _x000a_1. Actas de Capacitación - Manejo Integral de Residuos._x000a_2. Actas de Capacitación - Uso Eficiente de la Energía._x000a__x000a_SEGUNDO SEGUIMIENTO 2022: _x000a_1. Actas de Capacitación - Uso Eficiente del Agua que incluye socialización de la Política de Gestión Ambiental"/>
    <s v="Adjuntar soportes que permita evidenciar que en las reuniones se socializo la politica de gestión ambiental. Con los soportes adjuntados no s epuede evidenciar que efectivamente se haya socializado"/>
    <n v="0"/>
    <s v="SIN AVANCE"/>
    <e v="#REF!"/>
    <e v="#REF!"/>
    <x v="5"/>
    <s v="A pesar que en el segundo seguimiento realizado por la Oficina Asesora de Planeación se indica que la acción se encuentra finalizada, no se evidenció soporte del número de socializaciones programadas, como tampoco la socialización mediante correos electrónicos, de conformidad con el producto. Se recomienda al proceso realizar las socializaciones de la Política Ambiental mediante correo electrónico, de conformidad con la programación que se haya realizado."/>
    <s v="Paula Rocío Luengas León"/>
    <m/>
    <x v="2"/>
    <m/>
  </r>
  <r>
    <n v="426"/>
    <s v="Gestion ambiental"/>
    <s v="Subdirección técnica administrativa y financiera"/>
    <s v="STAF"/>
    <s v="Gestión Ambiental"/>
    <x v="13"/>
    <x v="1"/>
    <s v="STAF"/>
    <s v="Gestión ambiental"/>
    <s v="Gestión Ambiental"/>
    <s v="Secretaria General"/>
    <s v="SG"/>
    <s v="Gerencia administrativa"/>
    <s v="GA"/>
    <s v="Gestion ambiental"/>
    <s v=" Gestión Integral Residuos"/>
    <s v="Willington Granados Herrera"/>
    <x v="0"/>
    <x v="418"/>
    <s v="11.2"/>
    <x v="60"/>
    <n v="2021"/>
    <s v="2021H162"/>
    <s v="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
    <s v="Se actualizaron otros documentos y no el  Plan de Gestión Integral Residuos"/>
    <s v="Actualizar el Manual de Gestión Integral Residuos"/>
    <n v="1"/>
    <s v="Manual de Gestión Integral Residuos"/>
    <s v="Actualización del Manual de Gestión Integral Residuos realizada "/>
    <n v="1"/>
    <s v="Manual de Gestión Integral Residuos actualizado"/>
    <d v="2022-02-10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Manual de Gestión Integral Residuos"/>
    <n v="0"/>
    <s v="SIN AVANCE"/>
    <n v="93"/>
    <s v="CON TIEMPO"/>
    <d v="2022-06-15T00:00:00"/>
    <s v="No hay evidencias de actualizacion del Manual de Gestión Integral Residuos"/>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Finalizar la actualización del Manual de Gestión Integral Residuos"/>
    <n v="0"/>
    <s v="SIN AVANCE"/>
    <e v="#REF!"/>
    <e v="#REF!"/>
    <x v="5"/>
    <s v="La acción se encuentra vencida desde el 01/03/2022._x000a_No se reportó avance. "/>
    <s v="Paula Rocío Luengas León"/>
    <m/>
    <x v="1"/>
    <m/>
  </r>
  <r>
    <n v="427"/>
    <s v="Gestion ambiental"/>
    <s v="Subdirección técnica administrativa y financiera"/>
    <s v="STAF"/>
    <s v="Gestión Ambiental"/>
    <x v="13"/>
    <x v="1"/>
    <s v="STAF"/>
    <s v="Gestión ambiental"/>
    <s v="Gestión Ambiental"/>
    <s v="Secretaria General"/>
    <s v="SG"/>
    <s v="Gerencia administrativa"/>
    <s v="GA"/>
    <s v="Gestion ambiental"/>
    <s v=" Gestión Integral Residuos"/>
    <s v="Willington Granados Herrera"/>
    <x v="0"/>
    <x v="419"/>
    <s v="11.3"/>
    <x v="60"/>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La actividad no ha iniciado"/>
    <d v="2022-05-31T00:00:00"/>
    <s v="realizar la socialización del Manual de Gestión Integral Residuos una vez se haya actualizado."/>
    <n v="0"/>
    <s v="SIN AVANCE"/>
    <n v="92"/>
    <s v="CON TIEMPO"/>
    <d v="2022-06-15T00:00:00"/>
    <s v="No hay evidencias sobre realizar la socialización del Manual de Gestión Integral Residuos"/>
    <s v="Verónica Muñoz"/>
    <m/>
    <s v="ABIERTO"/>
    <m/>
    <s v="ABIERTO"/>
    <d v="2022-09-19T00:00:00"/>
    <s v="PRIMER SEGUIMIENTO 2022: La actividad inicia en el mes de julio de 2022, por lo tanto, no se presenta seguimiento. _x000a_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Finalizar la actualización del  Manual de Gestión Integral Residuos"/>
    <n v="0"/>
    <s v="SIN AVANCE"/>
    <e v="#REF!"/>
    <e v="#REF!"/>
    <x v="5"/>
    <s v="La acción se encuentra vencida desde el 01/09/2022.  No se reportó avance."/>
    <s v="Paula Rocío Luengas León"/>
    <m/>
    <x v="1"/>
    <m/>
  </r>
  <r>
    <n v="428"/>
    <s v="Gestion ambiental"/>
    <s v="Subdirección técnica administrativa y financiera"/>
    <s v="STAF"/>
    <s v="Subdirección de Métodos_x000a_Responsables de UPI_x000a_Coordinadores de Contexto _x000a_Gestión Ambiental_x000a_"/>
    <x v="0"/>
    <x v="0"/>
    <s v="STMEO"/>
    <s v="Subdirección de Métodos_x000a_Responsables de UPI_x000a_Coordinadores de Contexto _x000a_Gestión Ambiental_x000a_"/>
    <s v="Prestacion de los servicios sociales en el marco del modleo pedagogico institucional"/>
    <s v="Subdireccion poblacional"/>
    <s v="SP"/>
    <s v="Gerencia operativa"/>
    <s v="GO"/>
    <s v="Gestion ambiental"/>
    <s v=" Gestión Integral Residuos"/>
    <s v="Willington Granados Herrera"/>
    <x v="0"/>
    <x v="420"/>
    <s v="11.3"/>
    <x v="60"/>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ocializan con la STMEO, las observaciones de las visitas"/>
    <s v="Socializar de manera semestral las observaciones de las visitas técnicas a las UPI realizadas por el proceso Gestión Ambiental"/>
    <n v="2"/>
    <s v="Mesas de trabajo realizadas observaciones ambientales"/>
    <s v="Número de mesas de trabajo realizadas /Número de mesas de trabajo programadas (2) *100%"/>
    <n v="1"/>
    <s v="Actas de reunión"/>
    <d v="2022-02-10T00:00:00"/>
    <d v="2022-11-30T00:00:00"/>
    <m/>
    <x v="0"/>
    <s v="SI"/>
    <e v="#REF!"/>
    <s v="21/02/2022: Se incluye formulacion al tablero de control"/>
    <m/>
    <m/>
    <m/>
    <m/>
    <m/>
    <m/>
    <m/>
    <m/>
    <m/>
    <m/>
    <m/>
    <m/>
    <m/>
    <m/>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d v="2022-06-17T00:00:00"/>
    <s v="De acuerdo al reporte monitoreo y seguimiento a planes de mejoramiento del proceso misional para este seguimiento no anexaron soporte, se encuentra en ejecución la actividad"/>
    <s v="Sulma Esperanza Avendaño Muñoz"/>
    <n v="0"/>
    <s v="ABIERTO"/>
    <m/>
    <s v="ABIERTO"/>
    <d v="2022-09-19T00:00:00"/>
    <s v="Segundo Seguimiento:_x000a__x000a_Avance de actividades: Desde la Subdirección de Métodos se solicitó a través de correo electrónico del 24-09-2022, al área de Gestión ambiental, el soporte de la mesa realizada en el primer semestre, por lo cual será reportada en el siguiente seguimiento.  "/>
    <s v="Como evidencia del avance se aporta:_x000a_ correo electrónico del 24-09-2022. "/>
    <s v="Socializar de manera semestral las observaciones de las visitas técnicas a las UPI realizadas por el proceso Gestión Ambiental. Actas de reunión"/>
    <n v="0"/>
    <s v="SIN AVANCE"/>
    <e v="#REF!"/>
    <e v="#REF!"/>
    <x v="5"/>
    <s v=" Se tiene el  correo electrónico del 24-09-2022., sin embargo esta pendiente el socializar de manera semestral las observaciones de las visitas técnicas a las UPI realizadas por el proceso Gestión Ambiental. Actas de reunión"/>
    <s v="Ingrid Acosta"/>
    <n v="0"/>
    <x v="2"/>
    <m/>
  </r>
  <r>
    <n v="429"/>
    <s v="Gestion ambiental"/>
    <s v="Subdirección técnica administrativa y financiera"/>
    <s v="STAF"/>
    <s v="Gestión Ambiental"/>
    <x v="13"/>
    <x v="1"/>
    <s v="STAF"/>
    <s v="Gestión ambiental"/>
    <s v="Gestión Ambiental"/>
    <s v="Secretaria General"/>
    <s v="SG"/>
    <s v="Gerencia administrativa"/>
    <s v="GA"/>
    <s v="Autorregulación"/>
    <s v="Aplicación y actualización de procedimientos y formatos"/>
    <s v="Willington Granados Herrera"/>
    <x v="0"/>
    <x v="421"/>
    <s v="11.4"/>
    <x v="60"/>
    <n v="2021"/>
    <s v="2021H164"/>
    <s v="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_x000a_(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
    <s v="No se ha realizado actualización del procedimiento"/>
    <s v="Realizar actualización del procedimiento Seguimiento Ambiental  - A-GAM-PR-003"/>
    <n v="1"/>
    <s v="Procedimiento Seguimiento Ambiental actualizado"/>
    <s v="Actualización del procedimiento Seguimiento Ambiental  - A-GAM-PR-003 realizada (1)"/>
    <n v="1"/>
    <s v="Procedimiento Seguimiento Ambiental A-GAM-PR-003 actualizado"/>
    <d v="2022-02-10T00:00:00"/>
    <d v="2022-08-31T00:00:00"/>
    <m/>
    <x v="0"/>
    <s v="SI"/>
    <e v="#REF!"/>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procedimiento Seguimiento Ambiental  - A-GAM-PR-003"/>
    <n v="0"/>
    <s v="SIN AVANCE"/>
    <n v="93"/>
    <s v="CON TIEMPO"/>
    <d v="2022-06-15T00:00:00"/>
    <s v="No hay evidencias de la actualización del procedimiento Seguimiento Ambiental  - A-GAM-PR-003"/>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30 de agosto de 2022 se realizó la solicitud de modificación y actualización del procedimiento A-GAM-PR-003 Seguimiento Ambiental, el cual atendió las oportunidades de mejora y observaciones realizadas por Control Interno. La oficina asesora de planeación aprobó y socializó el documento el día el 8 de septiembre del 2022. _x000a__x000a_Resultado indicador: ((1/1)*100%)=100%_x000a__x000a_Análisis indicador: Se realizó la actualización del procedimiento de seguimiento ambiental que se encontraba programada, reportando un cumplimiento del indicador del 100%. _x000a__x000a_Estado: La actividad se encuentra finalizada"/>
    <s v="SEGUNDO SEGUIMIENTO 2022: _x000a_1. A-GAM-PR-003 SEGUIMIENTO AMBIENTAL ACTUALIZADO_x000a_2. Correo aprobación y socialización procedimientoSeguimiento Ambiental  - A-GAM-PR-003"/>
    <s v="De acuerdo con el reporte y los soportes adjuntados, la actividad se encuentra firnalizada"/>
    <n v="1"/>
    <s v="CUMPLIMIENTO TOTAL"/>
    <e v="#REF!"/>
    <e v="#REF!"/>
    <x v="2"/>
    <s v="Se evidenció la actualización del procedimiento Seguimiento Ambiental, identificado con el código A-GAM-PR-003, versión 4 del 08/09/2022."/>
    <s v="Paula Rocío Luengas León"/>
    <m/>
    <x v="0"/>
    <m/>
  </r>
  <r>
    <n v="430"/>
    <s v="Gestion Contractual"/>
    <s v="Oficina asesora juridica"/>
    <s v="OAJ"/>
    <s v="Área de servicios administrativos  -Transporte/Oficina Asesora Jurídica"/>
    <x v="3"/>
    <x v="1"/>
    <s v="STAF"/>
    <s v="Transporte"/>
    <s v="Gestion de servicios administrativos"/>
    <s v="Secretaria General"/>
    <s v="SG"/>
    <s v="Gerencia administrativa"/>
    <s v="GA"/>
    <s v="Contratacion"/>
    <s v="Documentación contrato"/>
    <s v="Ingrid Carolina Ardila Muñoz"/>
    <x v="0"/>
    <x v="422"/>
    <s v="10.1"/>
    <x v="61"/>
    <s v="SEGUNDO SEMESTRE 2020 Y PRIMER SEMESTRE 2021"/>
    <s v="2021H165"/>
    <s v="Deficiencia de controles para la adecuada ejecución de la Orden de Compra TERPEL. En el expediente contractual no obra informe de ejecución contractual ni se indica donde reposan las evidencias contractuales.  "/>
    <s v="* No existe un informe escrito que indique el estado de la orden de compra._x000a_* Se adelantó el archivo de los soportes de la ejecución en las hojas de vida de cada vehiculo."/>
    <s v="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
    <n v="1"/>
    <s v="Seguimientos orden de compra de combustible"/>
    <s v="Número de seguimientos de la orden de compra de combustible realizados / Número de seguimientos de la orden de compra de combustible programados (9)*100%"/>
    <n v="1"/>
    <s v="Actas de seguimiento a la ejecución de la Orden de Compra - 1 expediente contractual con la información con los comprobantes de compra y la relacion de consumos."/>
    <d v="2022-02-15T00:00:00"/>
    <d v="2022-11-16T00:00:00"/>
    <m/>
    <x v="0"/>
    <s v="SI"/>
    <e v="#REF!"/>
    <s v="21/02/2022: Se incluye formulacion al tablero de control"/>
    <m/>
    <m/>
    <m/>
    <m/>
    <m/>
    <m/>
    <m/>
    <m/>
    <m/>
    <m/>
    <m/>
    <m/>
    <m/>
    <m/>
    <s v="ABIERTA"/>
    <s v="En ejecucion"/>
    <d v="2022-02-28T00:00:00"/>
    <s v="No"/>
    <s v="ejecucion de actividades definidas"/>
    <n v="0"/>
    <s v="SIN AVANCE"/>
    <n v="-44620"/>
    <s v="CON TIEMPO"/>
    <m/>
    <m/>
    <m/>
    <m/>
    <m/>
    <m/>
    <s v="ABIERTO"/>
    <s v="Se evidencia en los soportes adjuntos un seguimiento a la orden de compra de combustibles median acta del 10 de mayo de 2022"/>
    <d v="2022-05-31T00:00:00"/>
    <s v="Pendiente ocho (8) informes de seguimiento"/>
    <n v="0.111"/>
    <s v="AVANCE MINIMO"/>
    <n v="170"/>
    <s v="CON TIEMPO"/>
    <d v="2022-06-22T00:00:00"/>
    <s v="Si observa un acta de informe de ejecución de combustible; la acción aún se encuentra en tiempo de ejecución, es importante recordar que el indicador señala que son 9 seguimientos realizados"/>
    <s v="Carlos Andrés Guerra "/>
    <n v="0.11"/>
    <s v="ABIERTO"/>
    <m/>
    <s v="ABIERTO"/>
    <m/>
    <s v="PRIMER SEGUIMIENTO 2022:  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_x000a__x000a_Resultado del indicador: ((1/9)*100= 11%)_x000a_Análisis del indicador: Se realizó un seguimiento de ejecución a la orden de compra, de 9 seguimientos programados, con un avance de 11%_x000a_Estado: La actividad continúa en ejecución_x000a__x000a_SEGUNDO SEGUIMIENTO 2022:_x000a_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_x000a_Resultado del indicador: ((6/9)*100= 66%)_x000a_Análisis del indicador: Hasta el presente seguimiento se han realizado 6 seguimientos de ejecución a la orden de compra, de 9 seguimientos programados, para un total de 6 seguimientos realizados y un avance del 66%_x000a_Estado: La actividad continúa en ejecución"/>
    <s v="PRIMER SEGUIMIENTO 2022: _x000a_1. Acta de seguimiento orden de compra combustible _x000a__x000a_SEGUNDO SEGUIMIENTO 2022:_x000a_1. Acta de seguimiento orden de compra combustible abril_x000a_2. Acta de seguimiento orden de compra combustible mayo_x000a_3. Acta de seguimiento orden de compra combustible junio_x000a_4. Acta de seguimiento orden de compra combustible julio_x000a_5. Acta de seguimiento orden de compra combustible agosto_x000a_"/>
    <s v="Realizar el seguimiento de los meses de septiembre, octubre y noviembre"/>
    <n v="0.66669999999999996"/>
    <s v="AVANCE SIGNIFICATIVO"/>
    <e v="#REF!"/>
    <e v="#REF!"/>
    <x v="2"/>
    <s v="Para el presente seguimiento la acción cuenta con tiempo de ejecución, teniendo en cuenta que el reporte del avance se realizó con corte al 30/09/2022."/>
    <s v="Paula Rocío Luengas León"/>
    <m/>
    <x v="2"/>
    <m/>
  </r>
  <r>
    <n v="431"/>
    <s v="Gestion Contractual"/>
    <s v="Oficina asesora juridica"/>
    <s v="OAJ"/>
    <s v="Oficina Asesora Jurídica"/>
    <x v="5"/>
    <x v="3"/>
    <s v="OAJ"/>
    <s v="Adquisiciones y Contratación"/>
    <s v="Gestión contractual"/>
    <s v="Secretaria General"/>
    <s v="SG"/>
    <s v="Gerencia contratacion"/>
    <s v="GCO"/>
    <s v="Contratacion"/>
    <s v="Pagos"/>
    <s v="Catalina Cárdenas Martínez "/>
    <x v="0"/>
    <x v="423"/>
    <s v="10.2"/>
    <x v="61"/>
    <s v="SEGUNDO SEMESTRE 2020 Y PRIMER SEMESTRE 2021"/>
    <s v="2021H166"/>
    <s v="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
    <s v="En la ejecución se presentan situaciones que hacen que no se cumplan con lo establecido en las minutas._x000a__x000a_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
    <n v="1"/>
    <s v="Formato de Certifiación de Supervisión e interventoria publicado en la web de la entidad"/>
    <d v="2022-02-15T00:00:00"/>
    <d v="2022-06-16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7"/>
    <s v="CON TIEMPO"/>
    <d v="2022-06-22T00:00:00"/>
    <s v="De las evidencias no se determina cumplimiento de acción en lo ue se refiere a actualizar el formato de certificación de supervisión e interventoria incluyendo forma de pago."/>
    <s v="Navis Alberto Florez Leon"/>
    <n v="0"/>
    <s v="VENCIDO"/>
    <m/>
    <s v="ABIERTO"/>
    <d v="2022-09-23T00:00:00"/>
    <s v="Se procedio a hacer la actualización del certificado de supervisión e interventoría incluyendo la forma de pago, se aporta versión 14 vigente a parter del 13 de junio de 2022 cumpliendo con 100% de la actividad programada"/>
    <s v="CERTIFICADO DE SUPERVISIÓN E INTERVENTORÍA COD A-GCO-FT-006 VIGENTE A PARTIR DEL 13/06/2022"/>
    <s v="No aplica"/>
    <n v="1"/>
    <s v="CUMPLIMIENTO TOTAL"/>
    <e v="#REF!"/>
    <e v="#REF!"/>
    <x v="1"/>
    <s v="acción cumplida por el proceso se ajusto formato incluyendo forma de pago."/>
    <s v="Navis Alberto Florez Leon"/>
    <m/>
    <x v="0"/>
    <m/>
  </r>
  <r>
    <n v="432"/>
    <s v="Gestion Contractual"/>
    <s v="Oficina asesora juridica"/>
    <s v="OAJ"/>
    <s v="Oficina Asesora Jurídica"/>
    <x v="5"/>
    <x v="3"/>
    <s v="OAJ"/>
    <s v="Contratación"/>
    <s v="Gestión contractual"/>
    <s v="Secretaria General"/>
    <s v="SG"/>
    <s v="Gerencia contratacion"/>
    <s v="GCO"/>
    <s v="Contratacion"/>
    <s v="Pólizas"/>
    <s v="Catalina Cárdenas Martínez "/>
    <x v="0"/>
    <x v="424"/>
    <s v="10.3"/>
    <x v="61"/>
    <s v="SEGUNDO SEMESTRE 2020 Y PRIMER SEMESTRE 2021"/>
    <s v="2021H167"/>
    <s v="En el Secop II no obra pantallazo de la entidad sobre la verificación de las pólizas. (Ver contrato1329 de 2020, 2020- 2396, 1391 – 2020, 0190 de 2021, 1699-2021, 1509 de 2021 y 1329 de 2020).  "/>
    <s v="No se adjuntó comprobante de revisión al acta de aprobación de la póliza"/>
    <s v="Ajustar el formato de aprobación de garantías incluyendo el campo de verificación de la póliza en la web de la aseguradora "/>
    <n v="1"/>
    <s v="Formato de aprobación de garantía ajustado "/>
    <s v="Formato de aprobación de garantía ajustado"/>
    <n v="1"/>
    <s v="Formato de aprobación de garantía publicado en la web de la entidad"/>
    <d v="2022-02-15T00:00:00"/>
    <d v="2022-06-16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7"/>
    <s v="CON TIEMPO"/>
    <d v="2022-06-22T00:00:00"/>
    <s v="En las evidencias no se observa cumplimiento en la acción referida a actualización de formato de aprobación de póliza incluyendo aparte de verificación de poliza en web de aseguradora. "/>
    <s v="Navis Alberto Florez Leon"/>
    <n v="0"/>
    <s v="VENCIDO"/>
    <m/>
    <s v="ABIERTO"/>
    <d v="2022-09-23T00:00:00"/>
    <s v="Se procedió a hacer la actualización del formato de aprobación de garantías contractuales incluyendo la nota de verificación de la póliza cumpliendo asi con el 100% de lo planeado"/>
    <s v="019 ACTA APROBACIÓN GARANTÍA A-GCO-FT-019” Versión 07 "/>
    <s v="No aplica"/>
    <n v="1"/>
    <s v="CUMPLIMIENTO TOTAL"/>
    <e v="#REF!"/>
    <e v="#REF!"/>
    <x v="1"/>
    <s v="Se verifió que el proceso procedió a la actualización del formato de aprobación de garantías contractuales incluyendo la nota de verificación de la póliza cumpliendo asi con el 100% de lo planeado."/>
    <s v="Navis Alberto Florez Leon"/>
    <m/>
    <x v="0"/>
    <m/>
  </r>
  <r>
    <n v="433"/>
    <s v="Gestion Contractual"/>
    <s v="Oficina asesora juridica"/>
    <s v="OAJ"/>
    <s v="Oficina Asesora Jurídica"/>
    <x v="5"/>
    <x v="3"/>
    <s v="OAJ"/>
    <s v="Contratación"/>
    <s v="Gestión contractual"/>
    <s v="Secretaria General"/>
    <s v="SG"/>
    <s v="Gerencia contratacion"/>
    <s v="GCO"/>
    <s v="Contratacion"/>
    <s v="Estudios previos, pliegos de condiciones y fichas técnicas"/>
    <s v="Catalina Cárdenas Martínez "/>
    <x v="0"/>
    <x v="425"/>
    <s v="10.4"/>
    <x v="61"/>
    <s v="SEGUNDO SEMESTRE 2020 Y PRIMER SEMESTRE 2021"/>
    <s v="2021H168"/>
    <s v="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
    <s v="No se justificó en el estudio previo porque no aplicaban las garantías de los contratos de prestación de servicios profesionales y apoyo a la gestión."/>
    <s v="Incluir dentro del manual de contratación de la entidad, cuando aplica la exigencia de garantías para los contratos de prestación se servicios profesionales y de apoyo a la gestión que superen la mínima cuantía."/>
    <n v="1"/>
    <s v="Manual de contratación con actualización frente a las exigencias de garantías para los contratos de prestación se servicios profesionales y de apoyo a la gestión"/>
    <s v="Manual de Contratacion actualizado con lineamiento de cuando aplican garantías a los los contratos de prestación se servicios profesionales y de apoyo a la gestión."/>
    <n v="1"/>
    <s v="Manual de contratación actualizado y muestra de contratos de prestación de servicios sujetos a garantias"/>
    <d v="2021-12-15T00:00:00"/>
    <d v="2022-02-28T00:00:00"/>
    <d v="2022-07-01T00:00:00"/>
    <x v="0"/>
    <s v="SI"/>
    <e v="#REF!"/>
    <s v="21/02/2022: Se incluye formulacion al tablero de control"/>
    <m/>
    <m/>
    <m/>
    <m/>
    <m/>
    <m/>
    <m/>
    <m/>
    <m/>
    <m/>
    <m/>
    <m/>
    <m/>
    <m/>
    <s v="ABIERTA"/>
    <s v="No presenta seguimiento"/>
    <d v="2022-02-28T00:00:00"/>
    <s v="SI"/>
    <s v="ejecucion de actividades definidas"/>
    <n v="0"/>
    <s v="SIN AVANCE"/>
    <n v="-44620"/>
    <s v="VENCIDO"/>
    <m/>
    <m/>
    <m/>
    <m/>
    <m/>
    <m/>
    <s v="ABIERTO"/>
    <s v="* Se adjunta el Manual de contratación - A-GCO-MA-002, con versión 009 con vigencia del 17 de diciembre del 2021"/>
    <d v="2022-05-31T00:00:00"/>
    <s v="N/A"/>
    <n v="1"/>
    <s v="CUMPLIMIENTO TOTAL"/>
    <n v="-91"/>
    <s v="VENCIDO"/>
    <d v="2022-06-22T00:00:00"/>
    <s v="De las evidencias se observa que el Manual de contratación A-GCO-MA-002 A-GCO-MA-002 version 09 se incluye instrucción para la exigencia de garantías en contratos de prestación de servicios. Manual vigente desde 17 de diciembre de 2021.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34"/>
    <s v="Gestion Contractual"/>
    <s v="Oficina asesora juridica"/>
    <s v="OAJ"/>
    <s v="Oficina Asesora Jurídica"/>
    <x v="5"/>
    <x v="3"/>
    <s v="OAJ"/>
    <s v="Adquisiciones"/>
    <s v="Gestión contractual"/>
    <s v="Secretaria General"/>
    <s v="SG"/>
    <s v="Gerencia contratacion"/>
    <s v="GCO"/>
    <s v="Contratacion"/>
    <s v="Órdenes de compra"/>
    <s v="Catalina Cárdenas Martínez "/>
    <x v="0"/>
    <x v="426"/>
    <s v="10.5"/>
    <x v="61"/>
    <s v="SEGUNDO SEMESTRE 2020 Y PRIMER SEMESTRE 2021"/>
    <s v="2021H169"/>
    <s v="En las órdenes de compra, 2020-61220, 61222-2020 y 2021-76115, en el expediente contractual no se adjunta, el acta de inicio, ni recibo a satisfacción. Tampoco obra el acta de liquidación.  "/>
    <s v="No se hace con frecuencia el seguimiento a los supervisores para que tramiten la solicitud de liquidación de ordenes de compra."/>
    <s v="Realizar el seguimiento semestral a la liquidación de las ordenes de compra dirigido a los supervisores desigandos con el fin que sean tramitadas."/>
    <n v="1"/>
    <s v="Segumiento liquidación ordenes de compra"/>
    <s v="# de seguimientos adelantados a liquidaciones de ordenes de compra/2 seguimientos planeados "/>
    <n v="1"/>
    <s v="2 Memorandos de seguimimiento a liquidaciones de ordenes de compra/ Muestra de expedientes de ordenes de compra del 5%  de 2022"/>
    <d v="2022-02-15T00:00:00"/>
    <d v="2022-12-30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02T00:00:00"/>
    <s v="De las evidencias no se observa cumplimiento en la acción referida a seguimiento a supervisores, semestralmente (2) liquidación de ordenes de compra. "/>
    <s v="Navis Alberto Florez Leon"/>
    <n v="0"/>
    <s v="ABIERTO"/>
    <m/>
    <s v="ABIERTO"/>
    <d v="2022-09-23T00:00:00"/>
    <s v="Se radico memorando del 25 de mayo para el primer seguimiento con un avance del 50% en esta actividad"/>
    <s v="Memorando 2022IE3251 del 25 de mayo de 2022"/>
    <s v="2 Memorando de seguimimiento a liquidaciones de ordenes de compra"/>
    <n v="0"/>
    <s v="SIN AVANCE"/>
    <e v="#REF!"/>
    <e v="#REF!"/>
    <x v="1"/>
    <s v="Se evidencia un (1) memoranro de fecha 25 de mayo de 2022, empero del contenido del memorando no se observa que este integre seguimiento y menos tiene  Muestra de expedientes de ordenes de compra del 5%  de 2022"/>
    <s v="Navis Alberto Florez Leon"/>
    <m/>
    <x v="2"/>
    <m/>
  </r>
  <r>
    <n v="435"/>
    <s v="Gestion Contractual"/>
    <s v="Oficina asesora juridica"/>
    <s v="OAJ"/>
    <s v="Oficina Asesora Jurídica"/>
    <x v="5"/>
    <x v="3"/>
    <s v="OAJ"/>
    <s v="Contratación"/>
    <s v="Gestión contractual"/>
    <s v="Secretaria General"/>
    <s v="SG"/>
    <s v="Gerencia contratacion"/>
    <s v="GCO"/>
    <s v="Contratacion"/>
    <s v="Informes de actividades"/>
    <s v="Catalina Cárdenas Martínez "/>
    <x v="0"/>
    <x v="427"/>
    <s v="10.6"/>
    <x v="61"/>
    <s v="SEGUNDO SEMESTRE 2020 Y PRIMER SEMESTRE 2021"/>
    <s v="2021H170"/>
    <s v="los informes de actividades de los contratistas no relacionan las obligaciones contractuales, no aportan ni indican donde se encuentran las evidencias de las actividades realizadas (ver contrato 0588-2020, 0299 de 2020, 887 de 2021, 0018 de 2021 y 0190 de 2021).  "/>
    <s v="Desconocimiento por parte de los supervisores de lineamientos frente al seguimiento y aprobación de las cuentas,  los informes de los contratistas y la publicación de los mismos en el SECOP II con sus evidencias correspondientes"/>
    <s v="Actualizar el manual de Supervisión e interventoría frente al seguimiento y aprobación de las cuentas,  los informes de los contratistas y la publicación de los mismos en el SECOP II con sus evidencias correspondientes."/>
    <n v="1"/>
    <s v="Manual de Supervisión e Interventoría Actualizado"/>
    <s v="Manual de Supervisión e Interventoría Actualizado"/>
    <n v="1"/>
    <s v="Manual de Supervisión e Interventoría Actualizado"/>
    <d v="2022-02-15T00:00:00"/>
    <d v="2022-06-30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31"/>
    <s v="CON TIEMPO"/>
    <d v="2022-06-22T00:00:00"/>
    <s v="DE las evidencias no se observa cumplimiento de la acción referida a actualización de Manual de Supervisión e Interventoria frente a aprobación de cuentas informe de contratistas y publicación en Secop II."/>
    <s v="Navis Alberto Florez Leon"/>
    <n v="0"/>
    <s v="ABIERTO"/>
    <m/>
    <s v="ABIERTO"/>
    <d v="2022-09-23T00:00:00"/>
    <s v="El proceso no reporta avance "/>
    <s v="El proceso no reporta avance "/>
    <s v="El proceso no reporta avance "/>
    <n v="0"/>
    <s v="SIN AVANCE"/>
    <e v="#REF!"/>
    <e v="#REF!"/>
    <x v="1"/>
    <s v="No hay evidencias de avance de la acción."/>
    <s v="Navis Alberto Florez Leon"/>
    <m/>
    <x v="1"/>
    <m/>
  </r>
  <r>
    <n v="436"/>
    <s v="Gestion Contractual"/>
    <s v="Oficina asesora juridica"/>
    <s v="OAJ"/>
    <s v="Subdirección Financiera/ Oficina Asesora Jurídica"/>
    <x v="8"/>
    <x v="1"/>
    <s v="STAF"/>
    <s v="Tesoreria"/>
    <s v="Gestion financiera"/>
    <s v="Secretaria General"/>
    <s v="SG"/>
    <s v="Gerencia Financiera"/>
    <s v="GF"/>
    <s v="Contratacion"/>
    <s v="Pagos"/>
    <s v="Catalina Cárdenas Martínez "/>
    <x v="0"/>
    <x v="428"/>
    <s v="10.7"/>
    <x v="61"/>
    <s v="SEGUNDO SEMESTRE 2020 Y PRIMER SEMESTRE 2021"/>
    <s v="2021H171"/>
    <s v="De acuerdo con la certificación expedida por el supervisor, se encuentran facturas vencidas para la presentación de la cuenta de cobro, son posteriores al periodo de pago. (Ver contrato 1329 de 2020, 66034-2021, 1406-2021, 2020-61220, 61222-2020)  "/>
    <s v="Desconocimiento por parte de los supervisores de lineamientos frente los pagos de las facturas."/>
    <s v="Emitir un lineamiento frente a los pagos de la facturas que sea divulgado a los supervisores y apoyos a la supervisión"/>
    <n v="1"/>
    <s v="Lineamiento dirigido a los supervisores y apoyos a la supervisión "/>
    <s v="1 lineamiento emitido/1 lineamiento por emitir"/>
    <n v="1"/>
    <s v="Lineamiento expedido por la Subdirección Técnica Administrativa y Financiera"/>
    <d v="2022-02-15T00:00:00"/>
    <d v="2022-04-30T00:00:00"/>
    <d v="2022-07-01T00:00:00"/>
    <x v="0"/>
    <s v="SI"/>
    <e v="#REF!"/>
    <s v="21/02/2022: Se incluye formulacion al tablero de control"/>
    <m/>
    <m/>
    <m/>
    <m/>
    <m/>
    <m/>
    <m/>
    <m/>
    <m/>
    <m/>
    <m/>
    <m/>
    <m/>
    <m/>
    <s v="ABIERTA"/>
    <s v="En ejecucion"/>
    <d v="2022-02-28T00:00:00"/>
    <s v="No"/>
    <s v="ejecucion de actividades definidas"/>
    <n v="0"/>
    <s v="SIN AVANCE"/>
    <n v="-44620"/>
    <s v="CON TIEMPO"/>
    <m/>
    <m/>
    <m/>
    <m/>
    <m/>
    <m/>
    <s v="ABIERTO"/>
    <s v="* Se adjunta la Circular No. 11 del 27 de abril del 2022 que dicta los requisitos de las facturas para trámite de pago, dirigido a funcionarias, funcionarias y contratistas del IDIPROM._x000a_* Tambien se adjunta citación a la socialización, y listado de asistencia."/>
    <d v="2022-05-31T00:00:00"/>
    <s v="N/A"/>
    <n v="1"/>
    <s v="CUMPLIMIENTO TOTAL"/>
    <n v="-30"/>
    <s v="VENCIDO"/>
    <d v="2022-06-20T00:00:00"/>
    <s v="Las evidencias aportada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37"/>
    <s v="Gestion Contractual"/>
    <s v="Oficina asesora juridica"/>
    <s v="OAJ"/>
    <s v="Oficina Asesora Jurídica"/>
    <x v="5"/>
    <x v="3"/>
    <s v="OAJ"/>
    <s v="Contratación"/>
    <s v="Gestión contractual"/>
    <s v="Secretaria General"/>
    <s v="SG"/>
    <s v="Gerencia contratacion"/>
    <s v="GCO"/>
    <s v="Contratacion"/>
    <s v="actas de liquidación"/>
    <s v="Catalina Cárdenas Martínez "/>
    <x v="0"/>
    <x v="429"/>
    <s v="10.8"/>
    <x v="61"/>
    <s v="SEGUNDO SEMESTRE 2020 Y PRIMER SEMESTRE 2021"/>
    <s v="2021H172"/>
    <s v="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
    <s v="Falta de actualización del formato utilizado en la liquidación de los contratos del 2019 y 2020"/>
    <s v="Actualizar el formato de liquidación contractual donde se verifique el estado de las garantías contractuales para proceder con la liquidación"/>
    <n v="1"/>
    <s v="Formato de liquidaciones contractuales actualizado"/>
    <s v="1 Formato de liquidaciones contractuales actualizado"/>
    <n v="1"/>
    <s v="Formato de liquidaciones contractuales actualizado y publicado en a web del IDIPRON"/>
    <d v="2022-02-15T00:00:00"/>
    <d v="2022-04-30T00:00:00"/>
    <d v="2022-07-01T00:00:00"/>
    <x v="0"/>
    <s v="SI"/>
    <e v="#REF!"/>
    <s v="21/02/2022: Se incluye formulacion al tablero de control"/>
    <m/>
    <m/>
    <m/>
    <m/>
    <m/>
    <m/>
    <m/>
    <m/>
    <m/>
    <m/>
    <m/>
    <m/>
    <m/>
    <m/>
    <s v="ABIERTA"/>
    <s v="En ejecucion"/>
    <d v="2022-02-28T00:00:00"/>
    <s v="SI"/>
    <s v="ejecucion de actividades definidas"/>
    <n v="0"/>
    <s v="SIN AVANCE"/>
    <n v="-44620"/>
    <s v="CON TIEMPO"/>
    <m/>
    <m/>
    <m/>
    <m/>
    <m/>
    <m/>
    <s v="ABIERTO"/>
    <s v="* Se adjunta el formato Acta de liquidicación de mutuo acuerdo - A-GCO-FT-003, versión 11 con vigencia del 26 de abril del 2022._x000a_En el apartado &quot;Consideraciones&quot; en el numeral 6 se podra obsevar las garantias contractuales"/>
    <d v="2022-05-31T00:00:00"/>
    <s v="N/A"/>
    <n v="1"/>
    <s v="CUMPLIMIENTO TOTAL"/>
    <n v="-30"/>
    <s v="VENCIDO"/>
    <d v="2022-06-22T00:00:00"/>
    <s v="Se observa en las evidencias que se ajustó en lo correspondiente el formato A-GCO-FT-003 de fecha 26 de abril de 2022."/>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38"/>
    <s v="Gestion Contractual"/>
    <s v="Oficina asesora juridica"/>
    <s v="OAJ"/>
    <s v="Oficina Asesora Jurídica"/>
    <x v="5"/>
    <x v="3"/>
    <s v="OAJ"/>
    <s v="Adquisiciones"/>
    <s v="Gestión contractual"/>
    <s v="Secretaria General"/>
    <s v="SG"/>
    <s v="Gerencia contratacion"/>
    <s v="GCO"/>
    <s v="Contratacion"/>
    <s v="Inadecuado manejo de expedientes e inconsistencia de la información"/>
    <s v="Catalina Cárdenas Martínez "/>
    <x v="0"/>
    <x v="430"/>
    <s v="11.1"/>
    <x v="6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22T00:00:00"/>
    <s v="Revisadas las evidencias se observa que no hay avance en la acción propuesta de realizar 2 seguimientos en la vigencia de contratos de bienes y servicios (10 % del total) "/>
    <s v="Navis Alberto Florez Leon"/>
    <n v="0"/>
    <s v="ABIERTO"/>
    <m/>
    <s v="ABIERTO"/>
    <d v="2022-09-23T00:00:00"/>
    <s v="El proceso no reporta avance "/>
    <s v="El proceso no reporta avance "/>
    <s v="El proceso no reporta avance "/>
    <n v="0"/>
    <s v="SIN AVANCE"/>
    <e v="#REF!"/>
    <e v="#REF!"/>
    <x v="1"/>
    <s v="sin evidencias que puedan indetificar la realización de (2) seguimientos en la vigencia."/>
    <s v="Navis Alberto Florez Leon"/>
    <m/>
    <x v="2"/>
    <m/>
  </r>
  <r>
    <n v="439"/>
    <s v="Gestion Contractual"/>
    <s v="Oficina asesora juridica"/>
    <s v="OAJ"/>
    <s v="Oficina Asesora Jurídica"/>
    <x v="5"/>
    <x v="3"/>
    <s v="OAJ"/>
    <s v="Adquisiciones"/>
    <s v="Gestión contractual"/>
    <s v="Secretaria General"/>
    <s v="SG"/>
    <s v="Gerencia contratacion"/>
    <s v="GCO"/>
    <s v="Contratacion"/>
    <s v="Inadecuado manejo de expedientes e inconsistencia de la información"/>
    <s v="Catalina Cárdenas Martínez "/>
    <x v="0"/>
    <x v="431"/>
    <s v="11.1"/>
    <x v="6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frente a una lista de chequeo por modalidad de contrato"/>
    <s v="Creación Listas de verificación documental del expediente contractual por modalidad de bienes y servicios"/>
    <n v="2"/>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chequeo por modalidad de contratacion de bienes y servicios"/>
    <d v="2022-02-15T00:00:00"/>
    <d v="2022-09-30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23"/>
    <s v="CON TIEMPO"/>
    <d v="2022-06-22T00:00:00"/>
    <s v="Revisadas las evidencias no se observa que el proceso adjunte avances en la acción creación de listas de verificacion documental el expediente contractual por modalidad."/>
    <s v="Navis Alberto Florez Leon"/>
    <n v="0"/>
    <s v="ABIERTO"/>
    <m/>
    <s v="ABIERTO"/>
    <d v="2022-09-23T00:00:00"/>
    <s v="Se crearon las listas de verificación documental de las modalidades de contratación de bienes y servicios las cuales se encuentran relacionadas en el numeral 6.3.1 del manual de contratación cumpliendo asi con el 100% de lo planeado"/>
    <s v="Se aporta listas de verifiación documental por modalidad de contratación de bienes y servicios y Manual de contratación donde se encuentran asociadas en el numeral 6.3.1 Formatos del proceso de contratación"/>
    <s v="No aplica"/>
    <n v="1"/>
    <s v="CUMPLIMIENTO TOTAL"/>
    <e v="#REF!"/>
    <e v="#REF!"/>
    <x v="1"/>
    <s v="Se verifica que el proceso aporta listas de verifiación documental por modalidad de contratación de bienes y servicios y Manual de contratación donde se encuentran asociadas en el numeral 6.3.1 Formatos del proceso de contratación"/>
    <s v="Navis Alberto Florez Leon"/>
    <m/>
    <x v="0"/>
    <m/>
  </r>
  <r>
    <n v="440"/>
    <s v="Gestion Contractual"/>
    <s v="Oficina asesora juridica"/>
    <s v="OAJ"/>
    <s v="Oficina Asesora Jurídica"/>
    <x v="5"/>
    <x v="3"/>
    <s v="OAJ"/>
    <s v="Contratación"/>
    <s v="Gestión contractual"/>
    <s v="Secretaria General"/>
    <s v="SG"/>
    <s v="Gerencia contratacion"/>
    <s v="GCO"/>
    <s v="Contratacion"/>
    <s v="Liquidación de contratos"/>
    <s v="Catalina Cárdenas Martínez "/>
    <x v="0"/>
    <x v="432"/>
    <s v="11.2"/>
    <x v="61"/>
    <s v="SEGUNDO SEMESTRE 2020 Y PRIMER SEMESTRE 2021"/>
    <s v="2021H174"/>
    <s v="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
    <s v="Falta de seguimiento al tramite de las liquidaciones que debe ser solicitado por los supervisores de los contratos"/>
    <s v="Realizar el seguimiento a las liquidaciones por medio de memorando 2 veces al año dirigido a supervisores y apoyos a la supervisión de los contratos de bienes y servicios"/>
    <n v="1"/>
    <s v="Segumiento liquidación de contratos"/>
    <s v="# de seguimientos adelantados a liquidaciones de contratos/2 seguimientos planeados "/>
    <n v="1"/>
    <s v="2 Memorandos de seguimimiento a liquidaciones de contratos "/>
    <d v="2022-02-15T00:00:00"/>
    <d v="2022-12-30T00:00:00"/>
    <m/>
    <x v="0"/>
    <s v="SI"/>
    <e v="#REF!"/>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22T00:00:00"/>
    <s v="No se comparten evidencias que permitan observar avance o cumplimiento de la acción."/>
    <s v="Navis Alberto Florez Leon"/>
    <n v="0"/>
    <s v="ABIERTO"/>
    <m/>
    <s v="ABIERTO"/>
    <d v="2022-09-23T00:00:00"/>
    <s v="Se radico memorando del 25 de mayo para el primer seguimiento con un avance del 50% en esta actividad"/>
    <s v="Memorando 2022IE3251 del 25 de mayo de 2022"/>
    <s v="2 Memorando de seguimimiento  a liquidaciones de contratos "/>
    <n v="0"/>
    <s v="SIN AVANCE"/>
    <e v="#REF!"/>
    <e v="#REF!"/>
    <x v="1"/>
    <s v="Se evidencia (1) memorando de fecha 25 de mayo de 2022, con instrucciones que se imparten a supervisores, empero la acción indica que debe existir seguimiento a los contratos no liquidados, por tanto se sugiere que a mas de impartir instrucciones en el proceder en etapa de liquidación, se reporte el avance (seguimiento) frente a contratos identificados son liquidar, para en efecto tener certeza del avance realizado por el proceso."/>
    <s v="Navis Alberto Florez Leon"/>
    <m/>
    <x v="2"/>
    <m/>
  </r>
  <r>
    <n v="441"/>
    <s v="Gestion Financiera"/>
    <s v="Subdirección técnica administrativa y financiera"/>
    <s v="STAF"/>
    <s v="Gestión Financiera - Contabilidad"/>
    <x v="8"/>
    <x v="1"/>
    <s v="STAF"/>
    <s v="Contabilidad"/>
    <s v="Gestion financiera"/>
    <s v="Secretaria General"/>
    <s v="SG"/>
    <s v="Gerencia Financiera"/>
    <s v="GF"/>
    <s v="Autorregulación"/>
    <s v="Documentación de procedimientos y formatos"/>
    <s v="Catalina Cárdenas Martínez "/>
    <x v="0"/>
    <x v="433"/>
    <s v="10.1"/>
    <x v="62"/>
    <n v="2021"/>
    <s v="2021H175"/>
    <s v="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_x000a_implementar los controles que sean necesarios a fin de mejorar la calidad de la información”"/>
    <s v="Si bien se consideró regular la conciliación de operaciones recíprocas a través de la circular, posteriormente se encontró que no existía un documento que establecer los responsables, los tiempos y la forma en que se deben conciliar las operaciones reciprocas"/>
    <s v="Actualizar Plan de Sostenibilidad Contable (estableciendo que las áreas a las que corresponden, deben conciliar las operaciones reciprocas)"/>
    <n v="1"/>
    <s v="Plan de Sostenibilidad Contable actualizado "/>
    <s v="Actualización de Plan de Sostenibilidad Contable realizada / Actualización de Plan de Sostenibilidad Contable programada (1)*100"/>
    <n v="1"/>
    <s v="Plan de Sostenibilidad Contable actualizado, estableciendo que las áreas a las que corresponden, deben conciliar las operaciones reciprocas  "/>
    <d v="2022-01-03T00:00:00"/>
    <d v="2022-03-30T00:00:00"/>
    <d v="2022-07-01T00:00:00"/>
    <x v="0"/>
    <s v="SI"/>
    <e v="#REF!"/>
    <m/>
    <m/>
    <m/>
    <m/>
    <m/>
    <m/>
    <m/>
    <m/>
    <m/>
    <m/>
    <m/>
    <m/>
    <m/>
    <m/>
    <m/>
    <m/>
    <m/>
    <m/>
    <m/>
    <m/>
    <m/>
    <s v="SIN AVANCE"/>
    <n v="-44620"/>
    <s v="CON TIEMPO"/>
    <m/>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61"/>
    <s v="VENCIDO"/>
    <d v="2022-06-20T00:00:00"/>
    <s v="El Plan de Sostenibilidad Contable, actualiza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42"/>
    <s v="Gestion Financiera"/>
    <s v="Subdirección técnica administrativa y financiera"/>
    <s v="STAF"/>
    <s v="Gestión Financiera - Contabilidad"/>
    <x v="8"/>
    <x v="1"/>
    <s v="STAF"/>
    <s v="Contabilidad"/>
    <s v="Gestion financiera"/>
    <s v="Secretaria General"/>
    <s v="SG"/>
    <s v="Gerencia Financiera"/>
    <s v="GF"/>
    <s v="Autorregulación"/>
    <s v="Documentación de procedimientos y formatos"/>
    <s v="Catalina Cárdenas Martínez "/>
    <x v="0"/>
    <x v="434"/>
    <s v="10.2"/>
    <x v="62"/>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Actualizar Plan de Sostenibilidad Contable (estableciendo los plazos para que las áreas entreguen la información a Contabilidad)"/>
    <n v="1"/>
    <s v="Plan de Sostenibilidad Contable actualizado "/>
    <s v="Actualización de Plan de Sostenibilidad Contable realizada / Actualización de Plan de Sostenibilidad Contable programada (1)*100%"/>
    <n v="1"/>
    <s v="Plan de Sostenibilidad Contable actualizado, estableciendo los plazos para que las áreas entreguen la información a Contabilidad"/>
    <d v="2022-01-03T00:00:00"/>
    <d v="2022-03-30T00:00:00"/>
    <d v="2022-07-01T00:00:00"/>
    <x v="0"/>
    <s v="SI"/>
    <e v="#REF!"/>
    <m/>
    <m/>
    <m/>
    <m/>
    <m/>
    <m/>
    <m/>
    <m/>
    <m/>
    <m/>
    <m/>
    <m/>
    <m/>
    <m/>
    <m/>
    <m/>
    <m/>
    <m/>
    <m/>
    <m/>
    <m/>
    <s v="SIN AVANCE"/>
    <n v="-44620"/>
    <s v="CON TIEMPO"/>
    <m/>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61"/>
    <s v="VENCIDO"/>
    <d v="2022-06-20T00:00:00"/>
    <s v="El Plan de Sostenibilidad Contable, actualiza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43"/>
    <s v="Gestion Financiera"/>
    <s v="Subdirección técnica administrativa y financiera"/>
    <s v="STAF"/>
    <s v="Gestión Financiera - Contabilidad"/>
    <x v="8"/>
    <x v="1"/>
    <s v="STAF"/>
    <s v="Contabilidad"/>
    <s v="Gestion financiera"/>
    <s v="Secretaria General"/>
    <s v="SG"/>
    <s v="Gerencia Financiera"/>
    <s v="GF"/>
    <s v="Autorregulación"/>
    <s v="Documentación de procedimientos y formatos"/>
    <s v="Catalina Cárdenas Martínez "/>
    <x v="0"/>
    <x v="435"/>
    <s v="10.2"/>
    <x v="62"/>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Emitir lineamiento en el cual se establezca el adecuado y oportuno flujo de información de la entidad hacia el área Contable"/>
    <n v="2"/>
    <s v="Lineamiento flujo de información de la entidad hacia el área contable"/>
    <s v="Lineamiento flujo de información de la entidad hacia el área contable emitido / Lineamiento flujo de información de la entidad hacia el área contable programado (1)*100%"/>
    <n v="1"/>
    <s v="Lineamiento flujo de información de la entidad hacia el área contable"/>
    <d v="2022-03-01T00:00:00"/>
    <d v="2022-05-31T00:00:00"/>
    <m/>
    <x v="0"/>
    <s v="SI"/>
    <e v="#REF!"/>
    <m/>
    <m/>
    <m/>
    <m/>
    <m/>
    <m/>
    <m/>
    <m/>
    <m/>
    <m/>
    <m/>
    <m/>
    <m/>
    <m/>
    <m/>
    <m/>
    <m/>
    <m/>
    <m/>
    <m/>
    <m/>
    <s v="SIN AVANCE"/>
    <n v="-44620"/>
    <s v="CON TIEMPO"/>
    <m/>
    <m/>
    <m/>
    <m/>
    <m/>
    <m/>
    <s v="ABIERTO"/>
    <s v="*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
    <d v="2022-05-31T00:00:00"/>
    <s v="La Subdirección debera emitir  una comunicación interna mediante la cual socializará nuevamente el Plan de Sostenibilidad Contable aprobado."/>
    <n v="0.7"/>
    <s v="AVANCE SIGNIFICATIVO"/>
    <n v="1"/>
    <s v="POR VENCER"/>
    <d v="2022-06-20T00:00:00"/>
    <s v="No se encontro evidencia de avance en la formulación del lineamiento de flujo de información de la Entidad hacia el área de contabilidad"/>
    <s v="FRANKLIN AUGUSTO SERRANO ROJAS"/>
    <n v="0"/>
    <s v="VENCIDO"/>
    <m/>
    <s v="ABIERTO"/>
    <d v="2022-08-19T00:00:00"/>
    <s v="PRIMER SEGUIMIENTO 2022: _x000a_Los lineamientos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_x000a__x000a_Sin embargo, y a pesar de haber cumplido con la actividad establecida, la Subdirección emitirá una comunicación interna mediante la cual socializará nuevamente el Plan de Sostenibilidad Contable aprobado._x000a_Se realizará la medición del indicador una vez se emita la comunicación interna con los lineamientos de flujo de información de la entidad hacia el área de Contabilidad. _x000a_Estado: La actividad continúa en ejecución._x000a__x000a_SEGUNDO SEGUIMIENTO 2022:_x000a_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_x000a__x000a_Resultado y análisis del indicador: ((1/1)*100%)=100% Se crearon y socializaron los lineamientos de flujo de información contable, cumpliendo al 100% con el indicador formulado. _x000a_Estado: La actividad se encuentra finalizada_x000a__x000a_"/>
    <s v="PRIMER SEGUIMIENTO 2022: _x000a_- Acta y asistencia del Primer Comité de Sostenibilidad Contable 2022._x000a_- Plan de Sostenibilidad Contable actualizado y aprobado._x000a__x000a_SEGUNDO SEGUIMIENTO 2022:_x000a_1. Correo electrónico socializando el Plan de Sostenibilidad Contable. _x000a_2. Circular Interna 015 de 2022. _x000a_3. Plan de Sostenibilidad Contable. "/>
    <s v=" No aplica"/>
    <n v="1"/>
    <s v="CUMPLIMIENTO TOTAL"/>
    <e v="#REF!"/>
    <e v="#REF!"/>
    <x v="4"/>
    <s v="Se evidenció la formulación del Plan de Sostenibilidad Contable y su socialización, cumpliendo, así, con la acción planteada."/>
    <s v="FRANKLIN AUGUSTO SERRANO ROJAS"/>
    <n v="1"/>
    <x v="0"/>
    <m/>
  </r>
  <r>
    <n v="444"/>
    <s v="Gestion Financiera"/>
    <s v="Subdirección técnica administrativa y financiera"/>
    <s v="STAF"/>
    <s v="Gestión Financiera   / Subdirección de Desarrollo Humano"/>
    <x v="8"/>
    <x v="1"/>
    <s v="STAF"/>
    <s v="Contabilidad"/>
    <s v="Gestion financiera"/>
    <s v="Secretaria General"/>
    <s v="SG"/>
    <s v="Gerencia Financiera"/>
    <s v="GF"/>
    <s v="Planeacion"/>
    <s v="Herramientas de gestión (riesgos, indicadores, balance social, planes y proyectos de inversión)"/>
    <s v="Catalina Cárdenas Martínez "/>
    <x v="0"/>
    <x v="436"/>
    <s v="11.1"/>
    <x v="62"/>
    <n v="2021"/>
    <s v="2021H176"/>
    <s v="Dadas las condiciones de perfil exigido para el personal y las actividades que requiere adelantar, el área de Contabilidad requiere que se dé mayor énfasis en la actualización permanente de su personal, Ahora bien, conforme la información _x000a_publicada en la página web del Instituto, en el link de transparencia-Desarrollo Humano- Plan Institucional de Capacitación - PIC 2021, esta capacitación fue estimada entre febrero a junio, sin embargo fue realizada en el mes de noviembre 5 meses después de lo estimado. "/>
    <s v="El insumo principal del PIC es el Diagnóstico  Necesidades de Aprendizaje Organizacional- DNAO a través del cual se solicitan las capacitaciones requeridas, y no se han solicitado capacitaciones en esta temática."/>
    <s v="Solicitar a la Subdirección de Desarrollo Humano, incluir temas contables en las temáticas de capacitación requeridas para el año 2022 dentro del PIC, definiendo fechas de realización de las mismas."/>
    <n v="1"/>
    <s v="Solicitud de capacitación en temáticas contables"/>
    <s v="Solicitud de capacitación en temáticas contables realizada / Solicitud de capacitación en temáticas contables programada (1)*100%"/>
    <n v="1"/>
    <s v="Solicitud de capacitación en temáticas contables realizada"/>
    <d v="2022-02-01T00:00:00"/>
    <d v="2022-03-31T00:00:00"/>
    <d v="2022-07-01T00:00:00"/>
    <x v="0"/>
    <s v="SI"/>
    <e v="#REF!"/>
    <m/>
    <m/>
    <m/>
    <m/>
    <m/>
    <m/>
    <m/>
    <m/>
    <m/>
    <m/>
    <m/>
    <m/>
    <m/>
    <m/>
    <m/>
    <m/>
    <m/>
    <m/>
    <m/>
    <m/>
    <m/>
    <s v="SIN AVANCE"/>
    <n v="-44620"/>
    <s v="CON TIEMPO"/>
    <m/>
    <m/>
    <m/>
    <m/>
    <m/>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60"/>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45"/>
    <s v="Modelo Pedagogico "/>
    <s v="Subdirección técnica de métodos educativos y operativa"/>
    <s v="STMEO"/>
    <s v="Seguridad y Salud en el Trabajo"/>
    <x v="16"/>
    <x v="4"/>
    <s v="STDH"/>
    <s v="Seguridad y salud en el trabajo"/>
    <s v="Gestión del  Desarrollo Humano"/>
    <s v="Secretaria General"/>
    <s v="SG"/>
    <s v="Gerencia de Talento Humano"/>
    <s v="GTH"/>
    <s v="Autorregulación"/>
    <s v="Aplicación y actualización de procedimientos y formatos"/>
    <s v="Ingrid Carolina Ardila Muñoz"/>
    <x v="0"/>
    <x v="437"/>
    <s v="8.5"/>
    <x v="63"/>
    <n v="2021"/>
    <s v="2021H177"/>
    <s v="La responsable de UPI manifestó que no se dio a conocer sobre la existencia del protocolo establecido por IDIPRON y de su cumplimiento."/>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Realizar y socializar una Circular en la cual se establezcan las directrices de cumplimiento de las medidas de bioseguridad publicadas en las normas vigentes expedidas por el gobierno nacional y/o Distrital, dirigida a todos los servidores, contratistas y  las sedes de la entidad "/>
    <n v="1"/>
    <s v="Socializacones de la circular expedida"/>
    <s v="(N° de Sedes y Unidades socializadas/25 Sedes y unidades a socializar)*100"/>
    <n v="1"/>
    <s v="Listados de asistencia"/>
    <d v="2021-11-01T00:00:00"/>
    <d v="2022-04-30T00:00:00"/>
    <d v="2022-07-01T00:00:00"/>
    <x v="0"/>
    <s v="SI"/>
    <e v="#REF!"/>
    <m/>
    <m/>
    <m/>
    <m/>
    <m/>
    <m/>
    <m/>
    <m/>
    <m/>
    <m/>
    <m/>
    <m/>
    <m/>
    <m/>
    <m/>
    <m/>
    <m/>
    <m/>
    <m/>
    <m/>
    <m/>
    <s v="SIN AVANCE"/>
    <n v="-44620"/>
    <s v="CON TIEMPO"/>
    <m/>
    <m/>
    <m/>
    <m/>
    <m/>
    <m/>
    <s v="ABIERTO"/>
    <s v="Se verifica soportes y se evidencia socialización de la circular interna 025 del 16 de noviembre de 2021, ha 25 unidades y sedes mediante actas de reunión y listados de asistencia en los meses de febrero, marzo y abril."/>
    <d v="2022-05-31T00:00:00"/>
    <s v="No aplica ya que el cumplimiento es del 100%"/>
    <n v="1"/>
    <s v="CUMPLIMIENTO TOTAL"/>
    <n v="-30"/>
    <s v="VENCIDO"/>
    <d v="2022-06-22T00:00:00"/>
    <s v="Se verifica de evidencias qie se expidió la circular 25 de 2021 y socializaciones en meses de febrero, marzo y abril de 2022 cumplen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46"/>
    <s v="Modelo Pedagogico "/>
    <s v="Subdirección técnica de métodos educativos y operativa"/>
    <s v="STMEO"/>
    <s v="Seguridad y Salud en el Trabajo"/>
    <x v="16"/>
    <x v="4"/>
    <s v="STDH"/>
    <s v="Seguridad y salud en el trabajo"/>
    <s v="Gestión del  Desarrollo Humano"/>
    <s v="Secretaria General"/>
    <s v="SG"/>
    <s v="Gerencia de Talento Humano"/>
    <s v="GTH"/>
    <s v="Seguridad y salud en el trabajo"/>
    <s v="Emergencia sanitaria"/>
    <s v="Ingrid Carolina Ardila Muñoz"/>
    <x v="0"/>
    <x v="438"/>
    <s v="8.6"/>
    <x v="63"/>
    <n v="2021"/>
    <s v="2021H178"/>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x v="0"/>
    <s v="SI"/>
    <e v="#REF!"/>
    <m/>
    <m/>
    <m/>
    <m/>
    <m/>
    <m/>
    <m/>
    <m/>
    <m/>
    <m/>
    <m/>
    <m/>
    <m/>
    <m/>
    <m/>
    <m/>
    <m/>
    <m/>
    <m/>
    <m/>
    <m/>
    <s v="SIN AVANCE"/>
    <n v="-44620"/>
    <s v="CON TIEMPO"/>
    <m/>
    <m/>
    <m/>
    <m/>
    <m/>
    <m/>
    <s v="ABIERTO"/>
    <s v="Se verifica los soportes y se evidencia seguimiento a los contagios reportados por COVID - 19 , sin embargo no se evidencia actas de reuniones extraordinarias por altos contagios en la entidad, por no sea presentado la situación"/>
    <d v="2022-05-31T00:00:00"/>
    <s v="Actas de  reuniones extraordinarias por altos contagios en la entidad."/>
    <n v="0.25"/>
    <s v="AVANCE MINIMO"/>
    <n v="184"/>
    <s v="CON TIEMPO"/>
    <d v="2022-06-22T00:00:00"/>
    <s v="Se observan de las evidencias seguimiento de contagios, empero si bien existen casos positivos no se realizan comites extraordinarios de bioseguridad."/>
    <s v="Navis Alberto Florez Leon"/>
    <n v="0.3"/>
    <s v="ABIERTO"/>
    <m/>
    <s v="ABIERTO"/>
    <d v="2022-09-12T00:00:00"/>
    <s v="Segundo Cuatrimestre:  En el presente periodo no se presentó alto contagio en nunguna de las sedes o unidades de protección integral del Instituto, por lo tanto no se citó al Comité de Bioseguridad. Sin embargo, con el fin de prevenir altos contagios en las unidades del IDIPRON se generó por parte de la Subdirección de Desarrollo Humano un Memorando Interno en cuel se establecieron directrices para la prevención del Covid -19 y  enfermedades respiratorias agudas IRA. _x000a__x000a_Por lo anterior, se solicita el cierre de esta acción de mejoramiento, teniendo en cuenta que la emergencia sanitaria decretada por el Gobierno Nacional terminó el 30 de junio de 2022. "/>
    <s v="-Se anexa el memorando interno con Numero de radicado 2022IE 3489 de fecha 09 de junio de 2022._x000a_-Soporte de comunicación enviada por correo electrónico de fecha  09 de junio de 2022 a todos los funcionarios y contrtistas del IDIPRON."/>
    <s v="Acta (s) de las reuniones extraordinarias del comité de bioseguridad. "/>
    <n v="0.3"/>
    <s v="AVANCE MINIMO"/>
    <e v="#REF!"/>
    <e v="#REF!"/>
    <x v="2"/>
    <s v="Acción con tiempo de ejecución hasta el 01/12/2022."/>
    <s v="Paula Rocío Luengas León"/>
    <m/>
    <x v="2"/>
    <m/>
  </r>
  <r>
    <n v="447"/>
    <s v="Modelo Pedagogico "/>
    <s v="Subdirección técnica de métodos educativos y operativa"/>
    <s v="STMEO"/>
    <s v="Seguridad y Salud en el Trabajo"/>
    <x v="16"/>
    <x v="4"/>
    <s v="STDH"/>
    <s v="Seguridad y salud en el trabajo"/>
    <s v="Gestión del  Desarrollo Humano"/>
    <s v="Secretaria General"/>
    <s v="SG"/>
    <s v="Gerencia de Talento Humano"/>
    <s v="GTH"/>
    <s v="Autorregulación"/>
    <s v="Aplicación y actualización de procedimientos y formatos"/>
    <s v="Ingrid Carolina Ardila Muñoz"/>
    <x v="0"/>
    <x v="439"/>
    <s v="8.7"/>
    <x v="63"/>
    <n v="2021"/>
    <s v="2021H179"/>
    <s v="No se observa que en el protocolo se especifique, que una vez detectados varios casos simultáneos positivos, se adopten medidas más drásticas"/>
    <s v="Por tratarse de disposiciones normativas, cada vez que se presente un cambio la entidad debe actualizar y adoptar las normas por medio de documentos, circulares y protocolos  para cumplimiento de los serviores y contratistas de la entidad. _x000a_"/>
    <s v="Realizar una actualización del PROTOCOLO DE BIOSEGURIDAD A-GDH-DI-046 incluyendo las medidas a tomar frente a un alto contagio de funcionarios y contratistas."/>
    <n v="1"/>
    <s v="Actualización del Protocolo de Bioseguridad para funcionarios y contratistas"/>
    <s v="(N° de actualizaciones realizadas/1 actualización a realizar)*100"/>
    <n v="1"/>
    <s v="Documento Interno A-GDH-DI-046 actualizado "/>
    <d v="2021-09-30T00:00:00"/>
    <d v="2022-01-30T00:00:00"/>
    <d v="2022-07-01T00:00:00"/>
    <x v="0"/>
    <s v="SI"/>
    <e v="#REF!"/>
    <m/>
    <m/>
    <m/>
    <m/>
    <m/>
    <m/>
    <m/>
    <m/>
    <m/>
    <m/>
    <m/>
    <m/>
    <m/>
    <m/>
    <m/>
    <m/>
    <m/>
    <m/>
    <m/>
    <m/>
    <m/>
    <s v="SIN AVANCE"/>
    <n v="-44620"/>
    <s v="VENCIDO"/>
    <m/>
    <m/>
    <m/>
    <m/>
    <m/>
    <m/>
    <s v="ABIERTO"/>
    <s v="Se verifica los soporte, se evidencia Documento Interno actualizado a la Vr 03 la cual entra en vigencia 23 de diciembre de 2022._x000a__x000a_Se evidencia actas de socialiazación del protocolo y listas de asitencia._x000a__x000a_Se evidencia que cumple con la actividad propuesta."/>
    <d v="2022-05-31T00:00:00"/>
    <s v="No aplica ya que el cumplimiento es del 100%"/>
    <n v="1"/>
    <s v="CUMPLIMIENTO TOTAL"/>
    <n v="-120"/>
    <s v="VENCIDO"/>
    <d v="2022-06-22T00:00:00"/>
    <s v="Revisadas las evidencias se observa cumplimiento se actualizó formato A-GDH-DI-046 vigente desde el 23 de -12-2021 y su corresponidente socializa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48"/>
    <s v="Modelo Pedagogico "/>
    <s v="Subdirección técnica de métodos educativos y operativa"/>
    <s v="STMEO"/>
    <s v="Coordinador Area  Emprender"/>
    <x v="1"/>
    <x v="1"/>
    <s v="STAF"/>
    <s v="Emprender"/>
    <s v="Diseño y adopcion de lineamientos para la prestacion de los servicios en el marco del modelo pedagogico institucional"/>
    <s v="Subdireccion de lineamientos y politicas"/>
    <s v="SLP"/>
    <s v="Gerencia inserccion socioeconomica"/>
    <s v="GIS"/>
    <s v="Autorregulación"/>
    <s v="Aplicación y actualización de procedimientos y formatos"/>
    <s v="Adriana Botero Pinilla "/>
    <x v="0"/>
    <x v="440"/>
    <s v="9.1"/>
    <x v="64"/>
    <n v="2021"/>
    <s v="2021H180"/>
    <s v="Se debe actualizar el manual operativo del área de Emprender, vigente desde el 20 de diciembre de 2018, acorde con la _x000a_actualización del procedimiento componente de emprendimiento, vigente desde el 28 de octubre de 2021"/>
    <s v="El Manual no se encuentra actualizado de acuerdo al procedimiento de emprendimiento"/>
    <s v="Actualizar Manual Operativo del Área Emprender para incluir el proceso de emprendimiento de acuerdo a su última modificación.  "/>
    <n v="1"/>
    <s v="Actualización Manual Operativo del Área Emprender"/>
    <s v="Actualización del Manual Operativo del Área Emprender realizada"/>
    <n v="1"/>
    <s v="Manual Operativo del Área Emprender actualizado"/>
    <d v="2022-02-09T00:00:00"/>
    <d v="2022-06-30T00:00:00"/>
    <m/>
    <x v="0"/>
    <s v="SI"/>
    <e v="#REF!"/>
    <m/>
    <m/>
    <m/>
    <m/>
    <m/>
    <m/>
    <m/>
    <m/>
    <m/>
    <m/>
    <m/>
    <m/>
    <m/>
    <m/>
    <m/>
    <m/>
    <m/>
    <m/>
    <m/>
    <m/>
    <m/>
    <s v="SIN AVANCE"/>
    <n v="-44620"/>
    <s v="CON TIEMPO"/>
    <m/>
    <m/>
    <m/>
    <m/>
    <m/>
    <m/>
    <s v="ABIERTO"/>
    <s v="Se observa borrador de actualización  del MANUAL OPERATIVO DEL ÁREA EMPRENDER M-MEM-MA-001, junto con la solicitud  de revisión realizada por correo electrionico con fechas entre abril y mayo de 2022."/>
    <d v="2022-05-31T00:00:00"/>
    <s v="Oficializar la actualización del documento"/>
    <n v="0.4"/>
    <s v="AVANCE PARCIAL"/>
    <n v="31"/>
    <s v="CON TIEMPO"/>
    <s v="17 de junio de 2022"/>
    <s v="Se observa la actualización del Manual Operativo area emprender del 16 de maayo de 2022, quedando pendiente la oficialización del mismo."/>
    <s v="Ingrid Acosta"/>
    <n v="0.5"/>
    <s v="ABIERTO"/>
    <m/>
    <s v="ABIERTO"/>
    <d v="2022-09-15T00:00:00"/>
    <s v="PRIMER SEGUIMIENTO 2022:_x000a_Se actualizó el MANUAL OPERATIVO DEL ÁREA EMPRENDER M-MEM-MA-001 de acuerdo a la estructura actualizada del procedimiento de Emprendimiento, Empleabilidad y Actividades de Corresponsabilidad. Se solicitó a la profesional delegada de la STMEO Vo.Bo para la continuidad en el tramite de oficialización de la modificación del Manual._x000a_Análisis indicador: Se realizó la actualización del Manual Operativo del Área Emprender, el cual se encuentra en proceso de oficialización. _x000a_Resultado indicador: Se actualizó el Manual Operativo del Área Emprender_x000a_Estado: La actividad continúa en ejecución_x000a_SEGUNDO SEGUIMIENTO 2022: Se oficializó el día 16/06/2022 las modificaciones de actualización al MANUAL OPERATIVO DEL ÁREA EMPRENDER M-MEM-MA-001 de acuerdo con la estructura actualizada del procedimiento de Emprendimiento, Empleabilidad y Actividades de Corresponsabilidad. El Manual se encuentra modificado y oficializado._x000a__x000a_Resultado y Análisis indicador: Se actualizó al Manual Operativo del Área Emprender, el día 16/06/2022, con un cumplimiento del indicador del 100%. _x000a__x000a_Estado: La actividad se encuentra finalizada "/>
    <s v="PRIMER SEGUIMIENTO 2022:_x000a_1. Manual Operativo del Área Emprender_x000a_2. Correo de solicitud de modificación y/o ajustes contenido de Actividades de Corresponsabilidad._x000a__x000a__x000a_SEGUNDO SEGUIMIENTO 2022: _x000a_1. Manual Operativo del Área Emprender M-MEM-MA-001, actualizado y oficializado a fecha 6/06/2022. _x000a_2. Correo Oficialización y aprobación Manual Operativo del Área Emprender M-MEM-MA-001."/>
    <s v="Ninguna"/>
    <n v="1"/>
    <s v="CUMPLIMIENTO TOTAL"/>
    <e v="#REF!"/>
    <e v="#REF!"/>
    <x v="1"/>
    <s v="De las evidecias allegadas se establece que se modifico el Manual Operativo  del Área Empreder de conformidad con la acción propuesta."/>
    <s v="Navis Alberto Florez Leon"/>
    <n v="1"/>
    <x v="0"/>
    <m/>
  </r>
  <r>
    <n v="449"/>
    <s v="Modelo Pedagogico "/>
    <s v="Subdirección técnica de métodos educativos y operativa"/>
    <s v="STMEO"/>
    <s v="Coordinador Area  Emprender"/>
    <x v="1"/>
    <x v="1"/>
    <s v="STAF"/>
    <s v="Emprender"/>
    <s v="Prestacion de los servicios sociales en el marco del modleo pedagogico institucional"/>
    <s v="Subdireccion para las oportunidades"/>
    <s v="SOP"/>
    <s v="Gerencia estrategias de corresponsabilidad"/>
    <s v="GIS"/>
    <s v="SIMI"/>
    <s v="Acciones de seguimiento por parte de la misional"/>
    <s v="Adriana Botero Pinilla "/>
    <x v="0"/>
    <x v="441"/>
    <s v="9.2"/>
    <x v="64"/>
    <n v="2021"/>
    <s v="2021H181"/>
    <s v="En la plataforma SIMI no se observa el cumplimiento del seguimiento y trazabilidad trimestral en cuanto a las _x000a_actividades de emprendimiento realizadas por cada joven activo y los proyectos de Emprendimiento de los participantes de _x000a_la feria. Igualmente, en las fichas de observación y seguimientos registradas en SIMI, no se registran seguimientos en _x000a_cuanto al proyecto productivo fase planeación y proyecto productivo fase seguimiento._x000a_"/>
    <s v="Falta de seguimientos a la población que cuenta con proyectos de emprendimientos o ideas de negocios."/>
    <s v="Realizar seguimiento trimestral a los NNAJ activos que cuentan con proyectos de emprendimiento o idea de negocio para evitar su deserción"/>
    <n v="1"/>
    <s v="Seguimiento a los NNAJ activos que cuentan con proyectos de emprendimiento o idea de negocio"/>
    <s v="Número de seguimientos a los NNAJ activos que cuentan con proyectos de emprendimiento o idea de negocio realizados / Número de Seguimiento a los NNAJ activos que cuentan con proyectos de emprendimiento o idea de negocio programados (3)*100%"/>
    <n v="1"/>
    <s v="Seguimiento a los NNAJ activos que cuentan con proyectos de emprendimiento o idea de negocio"/>
    <d v="2022-02-09T00:00:00"/>
    <d v="2022-11-30T00:00:00"/>
    <m/>
    <x v="0"/>
    <s v="SI"/>
    <e v="#REF!"/>
    <m/>
    <m/>
    <m/>
    <m/>
    <m/>
    <m/>
    <m/>
    <m/>
    <m/>
    <m/>
    <m/>
    <m/>
    <m/>
    <m/>
    <m/>
    <m/>
    <m/>
    <m/>
    <m/>
    <m/>
    <m/>
    <s v="SIN AVANCE"/>
    <n v="-44620"/>
    <s v="CON TIEMPO"/>
    <m/>
    <m/>
    <m/>
    <m/>
    <m/>
    <m/>
    <s v="ABIERTO"/>
    <s v="No cuenta con avance reportado, dado que el proceso manifiesta &quot;El área Emprender en su Componente de Emprendimiento, no cuenta con NNAJ activos.&quot;"/>
    <d v="2022-05-31T00:00:00"/>
    <n v="0"/>
    <n v="0"/>
    <s v="SIN AVANCE"/>
    <n v="184"/>
    <s v="CON TIEMPO"/>
    <s v="17 de junio de 2022"/>
    <s v="No se tiene ecidencia del seguimiento trimestral a los NNAJ activos que cuentan con proyectos de emprendimiento o idea de negocio para evitar su deserción"/>
    <s v="Ingrid Acosta"/>
    <n v="0"/>
    <s v="ABIERTO"/>
    <m/>
    <s v="ABIERTO"/>
    <d v="2022-09-15T00:00:00"/>
    <s v="PRIMER SEGUIMIENTO 2022:_x000a_El área Emprender en su Componente de Emprendimiento, no cuenta con NNAJ activos,  que cuenten con proyectos de emprendimiento o idea de negocio. Por tanto, no se han realizado seguimientos._x000a_Se reportará avance en el indicador una vez se realicen los seguimientos programados. _x000a_Estado: La actividad continúa en ejecución_x000a__x000a_SEGUNDO SEGUIMIENTO 2022: 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_x000a_Se reportará avance en el indicador una vez se realicen los seguimientos programados de acuerdo a los proyectos de emprendimiento o idea de negocio consolidados._x000a_Estado: La actividad continúa en ejecución"/>
    <s v="_x000a__x000a__x000a_"/>
    <s v="Reportar seguimiento trimestral de NNAJ activos que cuentan con proyectos de emprendimeiento o idea de negocio, el proceso reporta no contar con NNAJ ACTIVOS, en este componente."/>
    <n v="0"/>
    <s v="SIN AVANCE"/>
    <e v="#REF!"/>
    <e v="#REF!"/>
    <x v="1"/>
    <s v="sin evidencias que detallen cumplimiento de la acción."/>
    <s v="Navis Alberto Florez Leon"/>
    <m/>
    <x v="2"/>
    <m/>
  </r>
  <r>
    <n v="450"/>
    <s v="Modelo Pedagogico "/>
    <s v="Subdirección técnica de métodos educativos y operativa"/>
    <s v="STMEO"/>
    <s v="Coordinador Area  Emprender"/>
    <x v="1"/>
    <x v="1"/>
    <s v="STAF"/>
    <s v="Emprender"/>
    <s v="Diseño y adopcion de lineamientos para la prestacion de los servicios en el marco del modelo pedagogico institucional"/>
    <s v="Subdireccion de lineamientos y politicas"/>
    <s v="SLP"/>
    <s v="Gerencia inserccion socioeconomica"/>
    <s v="GIS"/>
    <s v="Autorregulación"/>
    <s v="Aplicación y actualización de procedimientos y formatos"/>
    <s v="Adriana Botero Pinilla "/>
    <x v="0"/>
    <x v="442"/>
    <s v="9.3"/>
    <x v="64"/>
    <n v="2021"/>
    <s v="2021H182"/>
    <s v="De acuerdo con el instructivo Estrategia virtual de formación, aunque se actualizo el 4 de noviembre de 2021, no se _x000a_indica explícitamente las actividades correspondientes al componente de Emprendimiento del Área Emprender. Evaluar la _x000a_posibilidad de un instructivo específico para el área de emprender."/>
    <s v="Falta de instructivo de Estrategia Virtual de formación del componente de emprendimiento, que permita la clasificar la formación del NNAJ para alcanzar su autonomía y autogobierno mediante la generación de ingresos en el marco de la legalidad"/>
    <s v="Modificar el instructivo de formación virtual para incluir las acciones del componente de emprendimiento."/>
    <n v="1"/>
    <s v="Modificación instructivo de formación virtual"/>
    <s v="Modificación Instructivo de formación virtual realizada"/>
    <n v="1"/>
    <s v="Instructivo de formación virtual modificado "/>
    <d v="2022-02-09T00:00:00"/>
    <d v="2022-11-30T00:00:00"/>
    <m/>
    <x v="0"/>
    <s v="SI"/>
    <e v="#REF!"/>
    <m/>
    <m/>
    <m/>
    <m/>
    <m/>
    <m/>
    <m/>
    <m/>
    <m/>
    <m/>
    <m/>
    <m/>
    <m/>
    <m/>
    <m/>
    <m/>
    <m/>
    <m/>
    <m/>
    <m/>
    <m/>
    <s v="SIN AVANCE"/>
    <n v="-44620"/>
    <s v="CON TIEMPO"/>
    <m/>
    <m/>
    <m/>
    <m/>
    <m/>
    <m/>
    <s v="ABIERTO"/>
    <s v="No se evidencia avance en la ejecución de la acción."/>
    <d v="2022-05-31T00:00:00"/>
    <s v="Modificación Instructivo de formación virtual  oficializado"/>
    <n v="0"/>
    <s v="SIN AVANCE"/>
    <n v="184"/>
    <s v="CON TIEMPO"/>
    <s v="17 de junio de 2022"/>
    <s v="No se evidencia la realización de la modificación del instructivo de formación virtual"/>
    <s v="Ingrid Acosta"/>
    <n v="0"/>
    <s v="ABIERTO"/>
    <m/>
    <s v="ABIERTO"/>
    <d v="2022-09-15T00:00:00"/>
    <s v="PRIMER SEGUIMIENTO 2022:_x000a_Se inició la actualización del INSTRUCTIVO DE FORMACIÓN VIRTUAL M-MED-IN-001, el cual se encuentra en revisión del área Emprender, verificando su contenido y posibilidades de ingreso de información del área de acuerdo a lo sugerido._x000a_Análisis indicador: Se inició la actualización del Instructivo de formación Virtual, el cual se encuentra en proceso de revisión y posterior oficialización. _x000a_Resultado indicador: Se inició la actualización el Instructivo de formación Virtual_x000a_Estado: La actividad continúa en ejecución_x000a_SEGUNDO SEGUIMIENTO 2022: 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_x000a__x000a_Análisis indicador: Se realizará la medición del indicador una vez quede aprobado el instructivo de formación virtual. _x000a_Estado: La actividad continúa en ejecución."/>
    <s v="PRIMER SEGUIMIENTO 2022:_x000a_1. Correo de solicitud del Instructivo en formato Word para su modificación y ajuste._x000a__x000a_SEGUNDO SEGUIMIENTO 2022: _x000a_1. Correo de respuesta del equipo MIPG a solicitud de documento para su ajuste y/o modificación._x000a_2. Documento INSTRUCTIVO DE FORMACIÓN VIRTUAL M-MED-IN-001 en modificación."/>
    <s v="Modificación del Instructivo Formación virtual "/>
    <n v="0"/>
    <s v="SIN AVANCE"/>
    <e v="#REF!"/>
    <e v="#REF!"/>
    <x v="1"/>
    <s v="De las evidenciasn se puede detallar que ep proceso ha procedido a la solicitud vía correo electrónico para la actualización del instructivo de formación virtual, empero a la fecha no se puede establecer que la acción realmente se haya concretado por el proceso"/>
    <s v="Navis Alberto Florez Leon"/>
    <m/>
    <x v="2"/>
    <m/>
  </r>
  <r>
    <n v="451"/>
    <s v="Modelo Pedagogico "/>
    <s v="Subdirección técnica de métodos educativos y operativa"/>
    <s v="STMEO"/>
    <s v="Coordinador Area  Emprender"/>
    <x v="1"/>
    <x v="1"/>
    <s v="STAF"/>
    <s v="Emprender"/>
    <s v="Diseño y adopcion de lineamientos para la prestacion de los servicios en el marco del modelo pedagogico institucional"/>
    <s v="Subdireccion de lineamientos y politicas"/>
    <s v="SLP"/>
    <s v="Gerencia inserccion socioeconomica"/>
    <s v="GIS"/>
    <s v="SIMI"/>
    <s v="Alineacion o actualizada de la información"/>
    <s v="Adriana Botero Pinilla "/>
    <x v="0"/>
    <x v="443"/>
    <s v="9.4"/>
    <x v="64"/>
    <n v="2021"/>
    <s v="2021H183"/>
    <s v="En la plataforma SIMI se debe anexar el formato registro taller realizado por cada profesional y no solo registrar la _x000a_anotación de realización del taller. Igualmente, diligenciar el encabezado, el tema, nombre del taller, responsable de la _x000a_actividad y responsable líder debe ser legible."/>
    <s v="Falta de información sobre el manejo del formato de talleres"/>
    <s v="Registrar en el sistema de información SIMI la totalidad de la información contenida en el Formato &quot;Talleres y Acciones formativas&quot; (M-MEX-FT-007)"/>
    <n v="1"/>
    <s v="Registro de Talleres y Acciones formativas en el Sistema de información SIMI."/>
    <s v="Número de Talleres y Acciones formativas registrados en SIMI / Número de de Talleres y Acciones formativas realizados *(100%)"/>
    <n v="1"/>
    <s v="Talleres y Acciones formativas registrados en SIMI"/>
    <d v="2022-02-09T00:00:00"/>
    <d v="2022-12-30T00:00:00"/>
    <m/>
    <x v="0"/>
    <s v="SI"/>
    <e v="#REF!"/>
    <m/>
    <m/>
    <m/>
    <m/>
    <m/>
    <m/>
    <m/>
    <m/>
    <m/>
    <m/>
    <m/>
    <m/>
    <m/>
    <m/>
    <m/>
    <m/>
    <m/>
    <m/>
    <m/>
    <m/>
    <m/>
    <s v="SIN AVANCE"/>
    <n v="-44620"/>
    <s v="CON TIEMPO"/>
    <m/>
    <m/>
    <m/>
    <m/>
    <m/>
    <m/>
    <s v="ABIERTO"/>
    <s v="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quot;TAREAS PENDIENTES&quot;."/>
    <d v="2022-05-31T00:00:00"/>
    <s v="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
    <n v="0"/>
    <s v="SIN AVANCE"/>
    <n v="214"/>
    <s v="CON TIEMPO"/>
    <s v="17 de junio de 2022"/>
    <s v="No se tiene soprote del registro en el sistema de información SIMI la totalidad de la información contenida en el Formato &quot;Talleres y Acciones formativas&quot; (M-MEX-FT-007)"/>
    <s v="Ingrid Acosta"/>
    <n v="0"/>
    <s v="ABIERTO"/>
    <m/>
    <s v="ABIERTO"/>
    <d v="2022-09-15T00:00:00"/>
    <s v="PRIMER SEGUIMIENTO 2022:_x000a_Se realizó el cargue en el SIMI 1,0 y 2,0 según corresponda, de los 32 talleres realizados en el primer cuatrimestre de la vigencia 2022 con AJ beneficiarios, debidamente diligenciados y legibles dentro del sistema._x000a__x000a_La medición se realizará una vez finalice la actividad. _x000a_Estado: La actividad continúa en ejecución_x000a__x000a_SEGUNDO SEGUIMIENTO 2022: _x000a_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_x000a_Es importante aclarar que:_x000a_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_x000a_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_x000a_Así las cosas, se envía una muestra del formato diligenciado &quot;Talleres y/o acciones formativas M-MEX-FT-007 y el pantallazo de registro en el SIMI del taller mencionado_x000a__x000a_Análisis indicador: La medición del indicador se realizará una vez finalice la actividad. _x000a_Estado: La actividad continúa en ejecución"/>
    <s v="PRIMER SEGUIMIENTO 2022:_x000a_1. Documento Word con la relación de los talleres subidos por los diferentes contratistas del Área Emprender._x000a_2. Soportes de los registros de asistencia subidos en el Sistema de Información Misional SIMI._x000a__x000a_SEGUNDO SEGUIMIENTO 2022: _x000a_1. Soporte SIMI de los talleres registrados por el Área Emprender, en temas Emprendimiento y Empleabilidad._x000a_2. Muestra registro de asistencia en formato &quot;Talleres y/o acciones formativas M-MEX-FT-007&quot;_x000a_3. Pantallazo SIMI 2.0 cargue taller 4786_x000a_3. Pantallazo registro taller 4786 en SIMI 2.0"/>
    <s v="Se debe adjuntar aleatoriamente la evidencia del debido cargue y diligenciamiento del adjunto  formato en cuestión en el SIMI "/>
    <n v="0"/>
    <s v="SIN AVANCE"/>
    <e v="#REF!"/>
    <e v="#REF!"/>
    <x v="1"/>
    <s v="DE las evidencias se puede observar la realización de los talleres en las UPI junto con listados de asistencia debidamente legibles. no se puede evidenciar si la información se encuentra ya reportada en sistema SIMI"/>
    <s v="Navis Alberto Florez Leon"/>
    <m/>
    <x v="2"/>
    <m/>
  </r>
  <r>
    <n v="452"/>
    <s v="Modelo Pedagogico "/>
    <s v="Subdirección técnica de métodos educativos y operativa"/>
    <s v="STMEO"/>
    <s v="Coordinador Area  Emprender_x000a_STMEO_x000a_OAP "/>
    <x v="0"/>
    <x v="0"/>
    <s v="STMEO"/>
    <s v="Emprender"/>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Willington Granados Herrera"/>
    <x v="0"/>
    <x v="444"/>
    <s v="9.5"/>
    <x v="64"/>
    <n v="2021"/>
    <s v="2021H184"/>
    <s v="En el mapa de riesgo de gestión, no se definieron acciones a implementar para el fortalecimiento, como tampoco la_x000a_periodicidad y frecuencia para el riesgo. Aunado a lo anterior, no se observa el diseño de indicadores para la medición y_x000a_monitoreo del cumplimiento en la ejecución de los controles y el análisis de su efectividad en la mitigación del riesgo"/>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x v="0"/>
    <s v="SI"/>
    <e v="#REF!"/>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s v="Sulma Esperanza Avendaño Muñoz"/>
    <n v="0"/>
    <s v="ABIERTO"/>
    <m/>
    <s v="ABIERTO"/>
    <d v="2022-09-19T00:00:00"/>
    <s v="Segundo Seguimiento:_x000a__x000a_Avance de actividades:_x000a__x000a_En articulación de la STMEO con la Oficina Asesora de Planeación, se realizó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para lo cual se identificó un riesgo para el área de Emprender, definido como &quot;Posibilidad de afectación económica y/o reputacional por demandas, quejas, escándalos mediáticos debido a la afectación del estado de salud de los NNAJ, ocasionada por la naturalización de lesiones personales, inobservancia de las medidas de seguridad, inadecuado uso de elementos de protección personal, herramientas, materiales e insumos, y/o lineamientos establecidos en  el desarrollo de las actividades propias del Modelo Pedagógico y la fabricación de alimentos&quot;_x000a__x000a_Resultado del  Indicador :_x000a_Un Riesgoidentificado y  ajustado   =100%_x000a__x000a_Análisis del Indicador:_x000a_Se da cumplimiento al 100% de la acción toda vez que se identifico  un riesgo de gestión, el cual fue ajustado conforme al  lineamientos establecidos en el Manual para la Administración del Riesgo emitido por la Oficina Asesora de Planeación. "/>
    <s v="Como evidencia del cumplimiento de la acción se aporta:_x000a__x000a_MAPA DE RIESGOS DE GESTIÓN- PROCESO- MODELO PEDAGÓGICO"/>
    <s v="Ninguna"/>
    <n v="1"/>
    <s v="CUMPLIMIENTO TOTAL"/>
    <e v="#REF!"/>
    <e v="#REF!"/>
    <x v="5"/>
    <s v="Se tiene la matriz de riesgos del modelo pedagogico."/>
    <s v="Ingrid Acosta"/>
    <n v="1"/>
    <x v="0"/>
    <m/>
  </r>
  <r>
    <n v="453"/>
    <s v="Modelo Pedagogico "/>
    <s v="Subdirección técnica de métodos educativos y operativa"/>
    <s v="STMEO"/>
    <s v="Coordinador Area  Emprender_x000a_STMEO_x000a_OAP "/>
    <x v="0"/>
    <x v="0"/>
    <s v="STMEO"/>
    <s v="Emprender"/>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Willington Granados Herrera"/>
    <x v="0"/>
    <x v="445"/>
    <s v="9.6"/>
    <x v="64"/>
    <n v="2021"/>
    <s v="2021H185"/>
    <s v="En el mapa de riesgo de corrupción, no se observa periodicidad de los controles que permita identificar la oportunidad_x000a_en la mitigación del riesgo y el registro de indicadores."/>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x v="0"/>
    <s v="SI"/>
    <e v="#REF!"/>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La acción esta vencida. "/>
    <s v="Sulma Esperanza Avendaño Muñoz"/>
    <n v="0"/>
    <s v="ABIERTO"/>
    <m/>
    <s v="ABIERTO"/>
    <d v="2022-09-19T00:00:00"/>
    <s v="El avance será reportado en el próximo seguimiento. "/>
    <m/>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0"/>
    <s v="SIN AVANCE"/>
    <e v="#REF!"/>
    <e v="#REF!"/>
    <x v="5"/>
    <s v="No se encontraron evidencias de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Ingrid Acosta"/>
    <n v="0"/>
    <x v="2"/>
    <m/>
  </r>
  <r>
    <n v="454"/>
    <s v="Modelo Pedagogico "/>
    <s v="Subdirección técnica de métodos educativos y operativa"/>
    <s v="STMEO"/>
    <s v="_x000a_Coordinador de Contexto Internado y Externado."/>
    <x v="0"/>
    <x v="0"/>
    <s v="STMEO"/>
    <s v="_x000a_Coordinador de Contexto Internado y Externado."/>
    <s v="Mejoramiento de los servicios sociales en el marco del modelo pedagogigo institucional"/>
    <s v="Subdireccion de lineamientos y politicas"/>
    <s v="SLP"/>
    <s v="Gerencia de capacidades y derechos"/>
    <s v="GCD"/>
    <s v="Autorregulación"/>
    <s v="Documentación de procedimientos y formatos"/>
    <s v="Willington Granados Herrera"/>
    <x v="0"/>
    <x v="446"/>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04-25T00:00:00"/>
    <m/>
    <x v="0"/>
    <s v="SI"/>
    <e v="#REF!"/>
    <m/>
    <m/>
    <m/>
    <m/>
    <m/>
    <m/>
    <m/>
    <m/>
    <m/>
    <m/>
    <m/>
    <m/>
    <m/>
    <m/>
    <m/>
    <m/>
    <m/>
    <m/>
    <m/>
    <m/>
    <m/>
    <s v="SIN AVANCE"/>
    <n v="-44620"/>
    <s v="CON TIEMPO"/>
    <m/>
    <m/>
    <m/>
    <m/>
    <m/>
    <m/>
    <s v="ABIERTO"/>
    <s v="La actividad aun no se ha ejecutado"/>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0"/>
    <s v="SIN AVANCE"/>
    <e v="#REF!"/>
    <e v="#REF!"/>
    <x v="4"/>
    <s v="Se aportó como evidencia un memorando de solicitud de reformulación de acciones codificadas, documento que no guarda relación con la acción propuesta"/>
    <s v="FRANKLIN AUGUSTO SERRANO ROJAS"/>
    <n v="0"/>
    <x v="1"/>
    <m/>
  </r>
  <r>
    <n v="455"/>
    <s v="Modelo Pedagogico "/>
    <s v="Subdirección técnica de métodos educativos y operativa"/>
    <s v="STMEO"/>
    <s v="Responsables de UPI _x000a_Coordinador de Contexto Internado y Externado."/>
    <x v="0"/>
    <x v="0"/>
    <s v="STMEO"/>
    <s v="Responsables de UPI _x000a_Coordinador de Contexto Internado y Externado."/>
    <s v="Mejoramiento de los servicios sociales en el marco del modelo pedagogigo institucional"/>
    <s v="Subdireccion de lineamientos y politicas"/>
    <s v="SLP"/>
    <s v="Gerencia de capacidades y derechos"/>
    <s v="GCD"/>
    <s v="Autorregulación"/>
    <s v="Documentación de procedimientos y formatos"/>
    <s v="Willington Granados Herrera"/>
    <x v="0"/>
    <x v="447"/>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x v="0"/>
    <s v="SI"/>
    <e v="#REF!"/>
    <m/>
    <m/>
    <m/>
    <m/>
    <m/>
    <m/>
    <m/>
    <m/>
    <m/>
    <m/>
    <m/>
    <m/>
    <m/>
    <m/>
    <m/>
    <m/>
    <m/>
    <m/>
    <m/>
    <m/>
    <m/>
    <s v="SIN AVANCE"/>
    <n v="-44620"/>
    <s v="CON TIEMPO"/>
    <m/>
    <m/>
    <m/>
    <m/>
    <m/>
    <m/>
    <s v="ABIERTO"/>
    <s v="La actividad se encuentra en ejecución"/>
    <d v="2022-05-31T00:00:00"/>
    <s v="Realizar la actividad"/>
    <n v="0"/>
    <s v="SIN AVANCE"/>
    <n v="156"/>
    <s v="CON TIEMP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0"/>
    <s v="SIN AVANCE"/>
    <e v="#REF!"/>
    <e v="#REF!"/>
    <x v="4"/>
    <s v="Se aportó como evidencia un memorando de solicitud de reformulación de acciones codificadas, documento que no guarda relación con la acción propuesta"/>
    <s v="FRANKLIN AUGUSTO SERRANO ROJAS"/>
    <n v="0"/>
    <x v="2"/>
    <m/>
  </r>
  <r>
    <n v="456"/>
    <s v="Modelo Pedagogico "/>
    <s v="Subdirección técnica de métodos educativos y operativa"/>
    <s v="STMEO"/>
    <s v="Responsables de UPI _x000a_Coordinador de Contexto Internado y Externado."/>
    <x v="0"/>
    <x v="0"/>
    <s v="STMEO"/>
    <s v="Responsables de UPI _x000a_Coordinador de Contexto Internado y Externado."/>
    <s v="Prestacion de los servicios sociales en el marco del modleo pedagogico institucional"/>
    <s v="Subdireccion poblacional"/>
    <s v="SP"/>
    <s v="Gerencia operativa"/>
    <s v="GO"/>
    <s v="Autorregulación"/>
    <s v="Documentación de procedimientos y formatos"/>
    <s v="Willington Granados Herrera"/>
    <x v="0"/>
    <x v="448"/>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es formal un espacio de comunicación en la UPI en el cual se   canalicen de manera oportuna las situaciones que puedan ir en contravía del adecuado desarrollo de los procesos institucionales. "/>
    <s v="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
    <n v="3"/>
    <s v="Memorando emitido "/>
    <s v="Un memorando emitido a la UPI Bosa "/>
    <n v="1"/>
    <s v="Memorando radicado y socialización con el equipo documentado a través de acta."/>
    <d v="2022-02-25T00:00:00"/>
    <d v="2022-04-25T00:00:00"/>
    <m/>
    <x v="0"/>
    <s v="SI"/>
    <e v="#REF!"/>
    <m/>
    <m/>
    <m/>
    <m/>
    <m/>
    <m/>
    <m/>
    <m/>
    <m/>
    <m/>
    <m/>
    <m/>
    <m/>
    <m/>
    <m/>
    <m/>
    <m/>
    <m/>
    <m/>
    <m/>
    <m/>
    <s v="SIN AVANCE"/>
    <n v="-44620"/>
    <s v="CON TIEMPO"/>
    <m/>
    <m/>
    <m/>
    <m/>
    <m/>
    <m/>
    <s v="ABIERTO"/>
    <s v="La actividad aun no se ha ejecutado"/>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Segundo Seguimiento:_x000a__x000a_Avance de actividades:_x000a__x000a_Mediante radicado Número 2022EE1800 del  24 de junio de 2022 , se solicitó al responsable de la UPI Bosa,  se implementara  un encuentro cada dos meses  para el fortalecimiento  pedagógico al interior de la UPI, con el personal que labora y presta sus servicios, en cual se aborden las  manifestaciones directas verbales de los usuarios al personal de la UPI, las cuales deberán ser llevadas al comité misional. Por otro lado el citado memorando fue socializado con el personal de la UPI Bosa. _x000a_Resultado del  Indicador :_x000a_Un memorando emitido a la UPI Bosa =100%_x000a__x000a_Análisis del resultado:  Se da cumplimiento al 100% de la acción, toda vez  emitió el memorando a la UPI Bosa en los términos establecidos de la acción formulada. "/>
    <s v="Para evidenciar el cumplimiento de la acción se aporta:_x000a_ Radicado Número 2022EE1800 del  24 de junio de 2022_x000a__x000a_Acta que refleja la socialización del memorando radicado del 28-06-2022"/>
    <s v="Ninguna"/>
    <n v="1"/>
    <s v="CUMPLIMIENTO TOTAL"/>
    <e v="#REF!"/>
    <e v="#REF!"/>
    <x v="4"/>
    <s v="La evidencia aportada por el proceso satisface el cumplimiento de la acción propuesta"/>
    <s v="FRANKLIN AUGUSTO SERRANO ROJAS"/>
    <n v="1"/>
    <x v="0"/>
    <m/>
  </r>
  <r>
    <n v="457"/>
    <s v="Modelo Pedagogico "/>
    <s v="Subdirección técnica de métodos educativos y operativa"/>
    <s v="STMEO"/>
    <s v="STMEO_x000a_Responsable UPI OASIS_x000a_OAP "/>
    <x v="0"/>
    <x v="0"/>
    <s v="STMEO"/>
    <s v="STMEO_x000a_Responsable UPI OASIS_x000a_OAP "/>
    <s v="Diseño y adopcion de lineamientos para la prestacion de los servicios en el marco del modelo pedagogico institucional"/>
    <s v="Subdireccion de lineamientos y politicas"/>
    <s v="SLP"/>
    <s v="Gerencia de capacidades y derechos"/>
    <s v="GCD"/>
    <s v="planes de mejoramiento"/>
    <s v="Formulación y seguimiento"/>
    <s v="Willington Granados Herrera"/>
    <x v="0"/>
    <x v="449"/>
    <n v="1"/>
    <x v="65"/>
    <n v="2021"/>
    <s v="2021H186"/>
    <s v="Se observa un trabajo parcial en el desarrollo del Plan de mejoramiento de la Auditoría Especial de Oasis_x000a_donde se habían evidenciado hallazgos relacionados con la atención de la población del sector LGBTI y otros_x000a_temas asociados a la unidad de Oasis."/>
    <s v="Se requiere la presentación del seguimiento para el cierre de las acciones. "/>
    <s v="Presentar a la Oficina Asesora de Planeación el seguimiento  de las acciones realizadas a la formulación del plan de mejoramiento para el cierre. "/>
    <n v="1"/>
    <s v="Seguimiento plan de mejoramiento radicado "/>
    <s v="Un Seguimiento plan de mejoramiento radicado "/>
    <n v="1"/>
    <s v="Memorando radicado"/>
    <d v="2022-02-25T00:00:00"/>
    <d v="2022-04-25T00:00:00"/>
    <m/>
    <x v="0"/>
    <s v="SI"/>
    <e v="#REF!"/>
    <m/>
    <m/>
    <m/>
    <m/>
    <m/>
    <m/>
    <m/>
    <m/>
    <m/>
    <m/>
    <m/>
    <m/>
    <m/>
    <m/>
    <m/>
    <m/>
    <m/>
    <m/>
    <m/>
    <m/>
    <m/>
    <s v="SIN AVANCE"/>
    <n v="-44620"/>
    <s v="CON TIEMPO"/>
    <m/>
    <m/>
    <m/>
    <m/>
    <m/>
    <m/>
    <s v="ABIERTO"/>
    <s v="Se evidencia el reporte en la carpeta denominada Reporte Tablero de Control"/>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_x000a_Primer Seguimiento:_x000a__x000a_En el presente reporte se presenta el seguimiento al plan de mejoramiento auditoria Oasis, acciones  PMAI-2020-001, PMAI-2020-002, PMAI-2020-003,PMAI-2020-004,PMAI-2020-005,PMAI-2020-006,PMAI-2020-007,PMAI-2020-008,PMAI-2020-010,PMAI-2020-011,PMAI-2020-012,PMAI-2020-013,PMAI-2020-014,PMAI-2020-015_x000a_Segundo Seguimiento:_x000a_Avance de actividades:_x000a_Mediante radicado Número  2022IE5286  del  9 de septiembre de 2022,   se presentó a la Oficina Asesora de Planeación el seguimiento  de las acciones realizadas a la formulación del plan de mejoramiento para el cierre._x000a__x000a_Resultado del  Indicador  Un Seguimiento plan de mejoramiento radicado =100%_x000a__x000a_Análisis del resultado:  Se da cumplimiento al 100% de la acción, toda vez  que se radico mediante memorando  numero   2022IE5286  , el seguimiento al Plan de mejoramiento auditoria Oasis."/>
    <s v="Para evidenciar el cumplimiento de la acción se aporta:_x000a__x000a_radicado Número  2022IE5286  del  9 de septiembre de 2022"/>
    <s v="Presentar a la Oficina Asesora de Planeación el seguimiento  de las acciones realizadas a la formulación del plan de mejoramiento para el cierre. "/>
    <n v="0"/>
    <s v="SIN AVANCE"/>
    <e v="#REF!"/>
    <e v="#REF!"/>
    <x v="4"/>
    <s v="Se aporta como evidencia un menorando que remite a un link, pero no se aporta la evidencia del seguimiento; se coinside con la apreciación de la Oficina Asesora de Planeación"/>
    <s v="FRANKLIN AUGUSTO SERRANO ROJAS"/>
    <n v="0"/>
    <x v="1"/>
    <m/>
  </r>
  <r>
    <n v="458"/>
    <s v="Modelo Pedagogico "/>
    <s v="Subdirección técnica de métodos educativos y operativa"/>
    <s v="STMEO"/>
    <s v="STMEO- Profesional delegado _x000a_OAP -equipo Políticas Públicas poblacionales. "/>
    <x v="0"/>
    <x v="0"/>
    <s v="STMEO"/>
    <m/>
    <s v="Diseño y adopcion de lineamientos para la prestacion de los servicios en el marco del modelo pedagogico institucional"/>
    <s v="Subdireccion de lineamientos y politicas"/>
    <s v="SLP"/>
    <s v="Gerencia de capacidades y derechos"/>
    <s v="GCD"/>
    <s v="Autorregulación"/>
    <s v="Aplicación de normatividad"/>
    <s v="Willington Granados Herrera"/>
    <x v="0"/>
    <x v="450"/>
    <n v="1"/>
    <x v="65"/>
    <n v="2021"/>
    <s v="2021H187"/>
    <s v="De manera reiterada se evidencia incumplimiento del Decreto 762 de 2018 relacionado con la Política_x000a_Pública para la garantía del ejercicio efectivo de los derechos de las personas que hacen parte de la población_x000a_del sector social LGBTI y de personas con orientaciones sexuales e identidades de género diversas, en cuanto_x000a_a su formulación, implementación y seguimiento al Interior del IDIPRON, esta situación expone al Instituto a_x000a_posibles incumplimientos frente a la normativa vigente, lo que incumple también con lo dispuesto en la_x000a_Tercera Dimensión, gestión con valores para resultados del Modelo Integrado de Planeación y Gestión. "/>
    <s v="Se requiere la oficialización del documento Guía técnica practica de atención lineamientos técnicos para la implementación de la política pública y la tranversalización del enfoque diferencial en la ruta de atención del Idipron - sectores sociales LGBTI"/>
    <s v="Oficializar y socializar el documento Guía técnica practica de atención lineamientos técnicos para la implementación de la política pública y la tranversalización del enfoque diferencial en la ruta de atención del Idipron - sectores sociales LGBTI"/>
    <n v="1"/>
    <s v="Un documento oficializado y socializado "/>
    <s v="Un documento oficializado y socializado "/>
    <n v="1"/>
    <s v="Documento oficializado_x000a_Socialización documentada a través de acta de reunión. "/>
    <d v="2022-02-25T00:00:00"/>
    <d v="2022-06-25T00:00:00"/>
    <m/>
    <x v="0"/>
    <s v="SI"/>
    <e v="#REF!"/>
    <m/>
    <m/>
    <m/>
    <m/>
    <m/>
    <m/>
    <m/>
    <m/>
    <m/>
    <m/>
    <m/>
    <m/>
    <m/>
    <m/>
    <m/>
    <m/>
    <m/>
    <m/>
    <m/>
    <m/>
    <m/>
    <s v="SIN AVANCE"/>
    <n v="-44620"/>
    <s v="CON TIEMPO"/>
    <m/>
    <m/>
    <m/>
    <m/>
    <m/>
    <m/>
    <s v="ABIERTO"/>
    <s v="La actividad se encuentra en ejecución"/>
    <d v="2022-05-31T00:00:00"/>
    <s v="Realizar la actividad"/>
    <n v="0"/>
    <s v="SIN AVANCE"/>
    <n v="26"/>
    <s v="CON TIEMPO"/>
    <d v="2022-06-17T00:00:00"/>
    <s v="Se dio inició a la actividad en el mes de febrero actualmente se encuentra en ejecución. La acción esta vencida. "/>
    <s v="Sulma Esperanza Avendaño Muñoz"/>
    <n v="0"/>
    <s v="ABIERTO"/>
    <m/>
    <s v="ABIERTO"/>
    <d v="2022-09-19T00:00:00"/>
    <s v="Primer Seguimiento: Se formalizo el documento interno  GUIA TÉCNICA PRACTICA DE ATENCIÓN SECTORES SOCIALES LGBTI M-MEX-DI-001 y se realizó socialización de la misma en el marco  del día internacional contra la homofobia, la transfobia y la bifobia.  _x000a__x000a_Segundo Seguimiento:_x000a_Avance de actividades:_x000a__x000a_Se realizó la oficialización del documento interno GUIA TÉCNICA PRACTICA DE ATENCIÓN SECTORES SOCIALES LGBTI M-MEX-DI-001 , el cual entro en vigencia a partir del 10 de mayo de 2022, conforme al correo remitido por MIPG. Por otro lado se realizó la Socialización del documento interno, con diversos actores misionales que se encuentran en las UPI en los espacios que se señalan a continuación:_x000a__x000a_Fecha_x000a_- 17 y 18 de mayo se realizó la socialización con los equipos de  Salud de todas las unidades, incluyendo a medicina, odontología y enfermería y los  equipos Psicosociales de la  UPI Oasis, Florida, La Rioja, Calle 15 y El Castillo._x000a__x000a_-  25 de agosto-  Se realizó la socialización con el equipo de tutores de las UPI Oasis, Florida, La Rioja, Calle 15 y El Castillo._x000a_25 de agosto Tutores, Academia, Sicosocial, Salud y Disciplina de la UPI   Bosa_x000a_31 de agosto - Se realizó la socialización con el  equipo Psicosocial de las UPI y contextos._x000a__x000a_Resultado del  Indicador:  Un documento oficializado y socializado =100%_x000a__x000a_Análisis del resultado:  Se da cumplimiento al 100% de la acción, toda vez que se realizó la oficialización del documento GUIA TÉCNICA PRACTICA DE ATENCIÓN SECTORES SOCIALES LGBTI M-MEX-DI-001 ,y se socializó en diferentes espacios misionales. "/>
    <s v="Para evidenciar el cumplimiento de la acción se aporta:_x000a__x000a_Acta del 30 de agosto que documenta los diferentes espacios de la socialización de la Guía._x000a_Listados de Asistencia a la socialización realizada los días_x000a_ 17 y 18 de mayo_x000a_Reporte de Asistencia de la socialización realizada los días 25 de agosto y 31 de agosto y Video de Reunión Virtual de la reunión._x000a__x000a_Presentaciones realizadas para la socialización de la Guía."/>
    <s v="Ninguna"/>
    <n v="1"/>
    <s v="CUMPLIMIENTO TOTAL"/>
    <e v="#REF!"/>
    <e v="#REF!"/>
    <x v="4"/>
    <s v="La evidencia aportada por el proceso corresponde a la Guía Técnica, Práctica de Atención a Sectores Sociales LGTBI, corresponde con la acción planteada"/>
    <s v="FRANKLIN AUGUSTO SERRANO ROJAS"/>
    <n v="1"/>
    <x v="0"/>
    <m/>
  </r>
  <r>
    <n v="459"/>
    <s v="Atencion a la ciudadania"/>
    <s v="Subdirección técnica administrativa y financiera"/>
    <s v="STAF"/>
    <s v="Atención a la ciudadanía"/>
    <x v="10"/>
    <x v="1"/>
    <s v="STAF"/>
    <s v="Atencion al ciudadano"/>
    <s v="Servicio a la ciudadania"/>
    <s v="Secretaria General"/>
    <s v="SG"/>
    <s v="No aplica"/>
    <s v="No aplica"/>
    <s v="Autorregulación"/>
    <s v="Aplicación y actualización de procedimientos y formatos"/>
    <s v="Willington Granados Herrera"/>
    <x v="0"/>
    <x v="451"/>
    <n v="1"/>
    <x v="66"/>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formato “Control de requerimientos ciudadanos – ACI-FT-003&quot; para incluir campo en que se especifique el área a la cual se entrega el requerimiento"/>
    <n v="1"/>
    <s v="Actualización formato_x000a_“Control de requerimientos ciudadanos – ACI-FT-003&quot;"/>
    <s v="Formato “Control de requerimientos ciudadanos – ACI-FT-003&quot; actualizado"/>
    <s v="1"/>
    <s v="Formato actualizado campo en que se especifique el área a la cual se entrega el requerimiento"/>
    <d v="2022-03-01T00:00:00"/>
    <d v="2022-07-29T00:00:00"/>
    <d v="2022-07-01T00:00:00"/>
    <x v="0"/>
    <s v="SI"/>
    <e v="#REF!"/>
    <m/>
    <m/>
    <m/>
    <m/>
    <m/>
    <m/>
    <m/>
    <m/>
    <m/>
    <m/>
    <m/>
    <m/>
    <m/>
    <m/>
    <m/>
    <m/>
    <m/>
    <m/>
    <m/>
    <m/>
    <m/>
    <s v="SIN AVANCE"/>
    <n v="-44620"/>
    <s v="CON TIEMPO"/>
    <m/>
    <m/>
    <m/>
    <m/>
    <m/>
    <m/>
    <s v="ABIERTO"/>
    <s v="Se evidencia que se eralizo el ajuste al formato “Control de requerimientos ciudadanos – ACI-FT-003&quot; al cual se le incluyo una columna para identificar la dependencia a la cual se entrega el requerimiento"/>
    <d v="2022-05-31T00:00:00"/>
    <s v="ninguna"/>
    <n v="1"/>
    <s v="CUMPLIMIENTO TOTAL"/>
    <n v="60"/>
    <s v="CON TIEMPO"/>
    <d v="2022-06-15T00:00:00"/>
    <s v="en las evidencias se observa que el formato ACI-FT-003  fue modificado version 10 de 6 de abril de 2022 esta cumplida 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0"/>
    <s v="Atencion a la ciudadania"/>
    <s v="Subdirección técnica administrativa y financiera"/>
    <s v="STAF"/>
    <s v="Atención a la ciudadanía"/>
    <x v="10"/>
    <x v="1"/>
    <s v="STAF"/>
    <s v="Atencion al ciudadano"/>
    <s v="Servicio a la ciudadania"/>
    <s v="Secretaria General"/>
    <s v="SG"/>
    <s v="No aplica"/>
    <s v="No aplica"/>
    <s v="Autorregulación"/>
    <s v="Aplicación y actualización de procedimientos y formatos"/>
    <s v="Willington Granados Herrera"/>
    <x v="0"/>
    <x v="452"/>
    <n v="1"/>
    <x v="66"/>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procedimiento “Atención a requerimientos y denuncias ciudadanas a través del aplicativo Bogotá Te Escucha&quot;  SDQS A-ACI-PR-001 para establecer punto de control con el fin de identificar las áreas o dependencias que no contestan oportunamente los requerimientos"/>
    <n v="2"/>
    <s v="Actualización procedimiento “Atención a requerimientos y denuncias ciudadanas a través del aplicativo Bogotá Te Escucha&quot;  SDQS A-ACI-PR-00"/>
    <s v="Procedimiento “Atención a requerimientos y denuncias ciudadanas a través del aplicativo Bogotá Te Escucha&quot;  SDQS A-ACI-PR-00 actualizado"/>
    <s v="1"/>
    <s v="Procedimiento  actualizado “Atención a requerimientos y denuncias ciudadanas a través del aplicativo Bogotá Te Escucha&quot;  SDQS A-ACI-PR-00 actualizado"/>
    <d v="2022-03-01T00:00:00"/>
    <d v="2022-07-29T00:00:00"/>
    <m/>
    <x v="0"/>
    <s v="SI"/>
    <e v="#REF!"/>
    <m/>
    <m/>
    <m/>
    <m/>
    <m/>
    <m/>
    <m/>
    <m/>
    <m/>
    <m/>
    <m/>
    <m/>
    <m/>
    <m/>
    <m/>
    <m/>
    <m/>
    <m/>
    <m/>
    <m/>
    <m/>
    <s v="SIN AVANCE"/>
    <n v="-44620"/>
    <s v="CON TIEMPO"/>
    <m/>
    <m/>
    <m/>
    <m/>
    <m/>
    <m/>
    <s v="ABIERTO"/>
    <s v="Actividad No. 1 Se evidencia que el proceso inició el ajuste del documento  &quot;Atención a requerimientos  y denuncias ciudadanas a través del aplicativo Bogotá te escucha  SDQS A-ACI-PRO-01 y la Oficina Asesora de Planeación ha realizado la revisión del documento. La actividad se encuentra en tiempos para cumplimiento."/>
    <d v="2022-05-31T00:00:00"/>
    <s v="Terminar la revisión del documento y oficializar"/>
    <n v="0.4"/>
    <s v="AVANCE PARCIAL"/>
    <n v="60"/>
    <s v="CON TIEMPO"/>
    <d v="2022-06-15T00:00:00"/>
    <s v="Se observa de las evidencias que se inicio el tramite de proyección actualización de procedimiento de atencion al ciudadano (requerimientos y denuncias) estando en tiempos para culminar el ajuste correspondiente."/>
    <s v="Navis Alberto Florez Leon"/>
    <n v="0.4"/>
    <s v="ABIERTO"/>
    <m/>
    <s v="ABIERTO"/>
    <d v="2022-09-19T00:00:00"/>
    <s v="Primer seguimiento 2022: _x000a_Avance de la actividad: Se realiza modificación del procedimiento &quot;Atención a requerimientos  y denuncias ciudadanas a través del aplicativo Bogotá te escucha  SDQS A-ACI-PRO-01 insertando el punto de control  solicitado. Este documento ya fue revisado por  la Oficina Asesora de Planeación  y fue devuelto con algunas observaciones. _x000a_En el presente seguimiento se reporta que el proceso se encuentra realizando  las modificaciones necesarias para quedar en su versión final. _x000a_Estado: la actividad continúa en ejecución _x000a_Segundo seguimiento 2022:_x000a_El día 24/06/2022 se actualizó el procedimiento &quot;Atención a requerimientos  y denuncias ciudadanas a través del aplicativo Bogotá te escucha  SDQS  A-ACI-PR-001&quot;, incluyendo la condición general No.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_x000a__x000a_"/>
    <s v="Primer seguimiento 2022: _x000a_1. Documento devuelto por la OAP con observaciones.   _x000a_2.Correo electrónico con la revisión de la OAP._x000a__x000a_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e v="#REF!"/>
    <e v="#REF!"/>
    <x v="4"/>
    <s v="La evidencia aportada satisface el cumplimiento de la acción propuesta, el manual fue actualizado"/>
    <s v="FRANKLIN AUGUSTO SERRANO ROJAS"/>
    <n v="1"/>
    <x v="0"/>
    <m/>
  </r>
  <r>
    <n v="461"/>
    <s v="Atencion a la ciudadania"/>
    <s v="Subdirección técnica administrativa y financiera"/>
    <s v="STAF"/>
    <s v="Mantenimiento de bienes"/>
    <x v="10"/>
    <x v="1"/>
    <s v="STAF"/>
    <s v="Atencion al ciudadano"/>
    <s v="Servicio a la ciudadania"/>
    <s v="Secretaria General"/>
    <s v="SG"/>
    <s v="No aplica"/>
    <s v="No aplica"/>
    <s v="Autorregulación"/>
    <s v="Aplicación de normatividad"/>
    <s v="Willington Granados Herrera"/>
    <x v="0"/>
    <x v="453"/>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Emitir concepto técnico sobre la intervención de la infraestructura de los baños de la sede calle 63 una vez sea recibido el diagnóstico que sobre ellos realizará la Veeduría"/>
    <n v="1"/>
    <s v="Emitir concepto técnico sobre la intervención de la infraestructura de los baños de la sede calle 63"/>
    <s v="Concepto Técnico emitido"/>
    <s v="1"/>
    <s v="Concepto técnico sobre la intervención de la infraestructura de los baños de la sede calle 63"/>
    <d v="2022-03-01T00:00:00"/>
    <d v="2022-08-30T00:00:00"/>
    <d v="2022-07-01T00:00:00"/>
    <x v="0"/>
    <s v="SI"/>
    <e v="#REF!"/>
    <m/>
    <m/>
    <m/>
    <m/>
    <m/>
    <m/>
    <m/>
    <m/>
    <m/>
    <m/>
    <m/>
    <m/>
    <m/>
    <m/>
    <m/>
    <m/>
    <m/>
    <m/>
    <m/>
    <m/>
    <m/>
    <s v="SIN AVANCE"/>
    <n v="-44620"/>
    <s v="CON TIEMPO"/>
    <m/>
    <m/>
    <m/>
    <m/>
    <m/>
    <m/>
    <s v="ABIERTO"/>
    <s v="Se evidencia la emisión de un concepto técnico referente a la posibilidad de adecuación de los baños en la atención a la ciudadanía. teniendo en cuenta que la actividad se encuentra encaminada a la emisión del concepto técnico se encuentra cumplida"/>
    <d v="2022-05-31T00:00:00"/>
    <s v="ninguna"/>
    <n v="1"/>
    <s v="CUMPLIMIENTO TOTAL"/>
    <n v="92"/>
    <s v="CON TIEMPO"/>
    <d v="2022-06-15T00:00:00"/>
    <s v="Se observa de las evidencias allegadas que la accion esta cumplida en su totalidad observandose el diagnostico o ceoncepto técnico solicitado referente a baños para personas con discapacidad."/>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2"/>
    <s v="Atencion a la ciudadania"/>
    <s v="Subdirección técnica administrativa y financiera"/>
    <s v="STAF"/>
    <s v="Mantenimiento de bienes / Subdirección de Desarrollo Humano - Seguridad y Salud en el Trabajo"/>
    <x v="4"/>
    <x v="1"/>
    <s v="STAF"/>
    <s v="Mantenimiento de bienes"/>
    <s v="Gestion de adecuacion y mantenimiento de bienes"/>
    <s v="Secretaria General"/>
    <s v="SG"/>
    <s v="Gerencia Recursos Fisicos"/>
    <s v="GRF"/>
    <s v="Autorregulación"/>
    <s v="Aplicación de normatividad"/>
    <s v="Ingrid Carolina Ardila Muñoz"/>
    <x v="0"/>
    <x v="454"/>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instalación de señalética en los puntos de atención a la ciudadanía, de acuerdo con las necesidades identificadas"/>
    <n v="2"/>
    <s v="Instalación de señalética en puntos de atención a la ciudadanía"/>
    <s v="Número de puntos de atención  a la ciudadanía en los que se realizó la instalación de señalética / Número de puntos de atención  a la ciudadanía en los que se requiere instalar señalética_x000a_5*(100%)"/>
    <n v="1"/>
    <s v="Formato Control de inspección y ejecución de mantenimiento de bienes e infraestructura  &quot;A-MBI-FT-007&quot; en los que se reporte la instalación de señalética en los puntos de atención a la ciudadanía"/>
    <d v="2022-03-01T00:00:00"/>
    <d v="2022-09-30T00:00:00"/>
    <d v="2022-07-01T00:00:00"/>
    <x v="0"/>
    <s v="SI"/>
    <e v="#REF!"/>
    <m/>
    <m/>
    <m/>
    <m/>
    <m/>
    <m/>
    <m/>
    <m/>
    <m/>
    <m/>
    <m/>
    <m/>
    <m/>
    <m/>
    <m/>
    <m/>
    <m/>
    <m/>
    <m/>
    <m/>
    <m/>
    <s v="SIN AVANCE"/>
    <n v="-44620"/>
    <s v="CON TIEMPO"/>
    <m/>
    <m/>
    <m/>
    <m/>
    <m/>
    <m/>
    <s v="ABIERTO"/>
    <s v="Se verifica los soportes  la cual se evidencia instalación de la señalética en punto de atención a la ciudadanía, se evidencia registro fotografico."/>
    <d v="2022-05-31T00:00:00"/>
    <s v="No aplica ya que el cumplimiento es del 100%"/>
    <n v="1"/>
    <s v="CUMPLIMIENTO TOTAL"/>
    <n v="123"/>
    <s v="CON TIEMPO"/>
    <d v="2022-06-22T00:00:00"/>
    <s v="En la evidencia se observa acata de entrega de señaléticas por parte de SST, así mismo se observa evidencia fotográfica de la instalación de las señaléticas."/>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OCI"/>
    <n v="1"/>
    <x v="0"/>
    <m/>
  </r>
  <r>
    <n v="463"/>
    <s v="Atencion a la ciudadania"/>
    <s v="Subdirección técnica administrativa y financiera"/>
    <s v="STAF"/>
    <s v="Atención a la ciudadanía / Mantenimiento de bienes"/>
    <x v="10"/>
    <x v="1"/>
    <s v="STAF"/>
    <s v="Atencion al ciudadano"/>
    <s v="Servicio a la ciudadania"/>
    <s v="Secretaria General"/>
    <s v="SG"/>
    <s v="No aplica"/>
    <s v="No aplica"/>
    <s v="Autorregulación"/>
    <s v="Aplicación de normatividad"/>
    <s v="Willington Granados Herrera"/>
    <x v="0"/>
    <x v="455"/>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el cambio e instalación de los buzones de sugerencias en los puntos de atención a la ciudadanía, de acuerdo con las necesidades identificadas y lo señalado en el norma NTC 6047. "/>
    <n v="3"/>
    <s v="Cambio e instalación de los buzones de sugerencias en los puntos de atención a la ciudadanía"/>
    <s v="Número de puntos de atención a la ciudadanía en los que se cambió e instaló el buzón de sugerencias / Número de puntos de atención a la ciudadanía en los que debe cambiarse e instalarse el buzón de sugerencias 5*(100%)"/>
    <n v="1"/>
    <s v="Formato Control de inspección y ejecución de mantenimiento de bienes e infraestructura  &quot;A-MBI-FT-007&quot; en los que se reporte la instalación de buzones de sugerencias en los puntos de atención a la ciudadanía"/>
    <d v="2022-03-01T00:00:00"/>
    <d v="2022-11-30T00:00:00"/>
    <d v="2022-07-01T00:00:00"/>
    <x v="0"/>
    <s v="SI"/>
    <e v="#REF!"/>
    <m/>
    <m/>
    <m/>
    <m/>
    <m/>
    <m/>
    <m/>
    <m/>
    <m/>
    <m/>
    <m/>
    <m/>
    <m/>
    <m/>
    <m/>
    <m/>
    <m/>
    <m/>
    <m/>
    <m/>
    <m/>
    <s v="SIN AVANCE"/>
    <n v="-44620"/>
    <s v="CON TIEMPO"/>
    <m/>
    <m/>
    <m/>
    <m/>
    <m/>
    <m/>
    <s v="ABIERTO"/>
    <s v="Actividad No.1 Se evidencia la instalación de los buzones en los puntos de atención a la ciudadanía."/>
    <d v="2022-05-31T00:00:00"/>
    <s v="ninguna"/>
    <n v="1"/>
    <s v="CUMPLIMIENTO TOTAL"/>
    <n v="184"/>
    <s v="CON TIEMPO"/>
    <d v="2022-06-15T00:00:00"/>
    <s v="Se observa d elas evidencias allegadas que hay cumplimiento de la instalación de 5 buzones para atención de sugerencias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4"/>
    <s v="Atencion a la ciudadania"/>
    <s v="Subdirección técnica administrativa y financiera"/>
    <s v="STAF"/>
    <s v="Atención a la ciudadanía"/>
    <x v="10"/>
    <x v="1"/>
    <s v="STAF"/>
    <s v="Atencion al ciudadano"/>
    <s v="Servicio a la ciudadania"/>
    <s v="Secretaria General"/>
    <s v="SG"/>
    <s v="No aplica"/>
    <s v="No aplica"/>
    <s v="Autorregulación"/>
    <s v="Aplicación de normatividad"/>
    <s v="Willington Granados Herrera"/>
    <x v="0"/>
    <x v="456"/>
    <n v="3"/>
    <x v="66"/>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Enviar mensualmente al área de Control Disciplinario Interno, la información de las dependencias que cierran las peticiones fuera de términos con sus respectivos anexos."/>
    <n v="1"/>
    <s v="Reporte de peticiones fuera de términos"/>
    <s v="Reportes enviados a través de correo electrónico (10) con la información de las dependencias que cierran las peticiones fuera de términos con sus respectivos anexos."/>
    <n v="1"/>
    <s v="Reportes con la información de las dependencias que cierran las peticiones fuera de términos con sus respectivos anexos. "/>
    <d v="2022-02-01T00:00:00"/>
    <d v="2022-12-30T00:00:00"/>
    <m/>
    <x v="0"/>
    <s v="SI"/>
    <e v="#REF!"/>
    <m/>
    <m/>
    <m/>
    <m/>
    <m/>
    <m/>
    <m/>
    <m/>
    <m/>
    <m/>
    <m/>
    <m/>
    <m/>
    <m/>
    <m/>
    <m/>
    <m/>
    <m/>
    <m/>
    <m/>
    <m/>
    <s v="SIN AVANCE"/>
    <n v="-44620"/>
    <s v="CON TIEMPO"/>
    <m/>
    <m/>
    <m/>
    <m/>
    <m/>
    <m/>
    <s v="ABIERTO"/>
    <s v="Actividad No. 1 Se evidencia que el proceso ha venido haciendo el segumiento a los tiempos de respuesta a las solicitudes y ha enviado por correo electrónico a la Oficina de Control Interno Disciplinario informando._x000a__x000a_Se adjunta como evidencia el envio de los correos a Control Interno, la actividad se encuentra en ejecución"/>
    <d v="2022-05-31T00:00:00"/>
    <s v="Continuar haciendo la revisión y analisis del cumplimiento de los tiempos en la respuesta a las solicitudes"/>
    <n v="0.27"/>
    <s v="AVANCE MINIMO"/>
    <n v="214"/>
    <s v="CON TIEMPO"/>
    <d v="2022-06-15T00:00:00"/>
    <s v="de las evidencias enviadas se puede observar que hay cumplimiento parcial, aun cuando se invita a que los correos se envien mensualmente para efectos de no dejar meses sin reporte. "/>
    <s v="Navis Alberto Florez Leon"/>
    <n v="0.3"/>
    <s v="ABIERTO"/>
    <m/>
    <s v="ABIERTO"/>
    <d v="2022-09-19T00:00:00"/>
    <s v="Primer seguimiento 2022: _x000a_Avance de la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_x000a_Resultado y análisis  indicador: Se han enviado 3 correos electrónicos a la oficina de Control Interno Disciplinario con el reporte de las peticiones, con un avance del 30% en el indicador. _x000a_Estado: La actividad continúa en ejecución _x000a_Segundo seguimiento 2022: 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_x000a_Resultado y análisis  indicador: Se han enviado en total 8 correos electrónicos a la oficina de Control Interno Disciplinario con el reporte de las peticiones, con un avance del 80% en el indicador. _x000a_Estado: La actividad continúa en ejecución "/>
    <s v="Primer seguimiento 2022: _x000a_1. Pantallazos de correos electrónicos enviados a la oficina de control interno disciplinarios._x000a__x000a__x000a_Segundo seguimiento 2022:_x000a_1. Pantallazos de correos electrónicos enviados a la oficina de control interno disciplinario con las peticiones ciudadanas respondidas por fuera de términos. "/>
    <s v="Realizar el envío de los correos de los meses septiembre - diciembre a la Oficina de Control Disciplinario Interno, relacionando las oficinas que durante el mes cierren las peticiones fuera de término. "/>
    <n v="0.8"/>
    <s v="AVANCE SIGNIFICATIVO"/>
    <e v="#REF!"/>
    <e v="#REF!"/>
    <x v="4"/>
    <s v="La acci{on contempla el envío de 11 reportes durante 2022; revisadas la evidencias al corte del 31 de octubre de 2022 se han enviado 6 reportes de los 11"/>
    <s v="FRANKLIN AUGUSTO SERRANO ROJAS"/>
    <n v="0.55000000000000004"/>
    <x v="2"/>
    <m/>
  </r>
  <r>
    <n v="465"/>
    <s v="Atencion a la ciudadania"/>
    <s v="Subdirección técnica administrativa y financiera"/>
    <s v="STAF"/>
    <s v="Atención a la ciudadanía"/>
    <x v="10"/>
    <x v="1"/>
    <s v="STAF"/>
    <s v="Atencion al ciudadano"/>
    <s v="Servicio a la ciudadania"/>
    <s v="Secretaria General"/>
    <s v="SG"/>
    <s v="No aplica"/>
    <s v="No aplica"/>
    <s v="Autorregulación"/>
    <s v="Aplicación de normatividad"/>
    <s v="Willington Granados Herrera"/>
    <x v="0"/>
    <x v="457"/>
    <n v="3"/>
    <x v="66"/>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Realizar capacitaciones sobre el manejo del aplicativo SDQS"/>
    <n v="2"/>
    <s v="Capacitaciones manejo SDQS"/>
    <s v="Capacitaciones sobre manejo aplicativo SDQS realizadas / Capacitaciones sobre manejo aplicativo SDQS programadas 2*(100%)"/>
    <n v="1"/>
    <s v="Listado de asistencia"/>
    <d v="2022-03-01T00:00:00"/>
    <d v="2022-11-30T00:00:00"/>
    <m/>
    <x v="0"/>
    <s v="SI"/>
    <e v="#REF!"/>
    <m/>
    <m/>
    <m/>
    <m/>
    <m/>
    <m/>
    <m/>
    <m/>
    <m/>
    <m/>
    <m/>
    <m/>
    <m/>
    <m/>
    <m/>
    <m/>
    <m/>
    <m/>
    <m/>
    <m/>
    <m/>
    <s v="SIN AVANCE"/>
    <n v="-44620"/>
    <s v="CON TIEMPO"/>
    <m/>
    <m/>
    <m/>
    <m/>
    <m/>
    <m/>
    <s v="ABIERTO"/>
    <s v="Se evidencia la realización de una capacitación con lista de asistencia. Se recomienda al proceso adjuntar ademas del listado de asistencia la presentación, acta u otros documentos que evidencien los temas que se eestan capacitando."/>
    <d v="2022-05-31T00:00:00"/>
    <s v="realizar la segunda capacitación "/>
    <n v="0.5"/>
    <s v="AVANCE PARCIAL"/>
    <n v="184"/>
    <s v="CON TIEMPO"/>
    <d v="2022-06-15T00:00:00"/>
    <s v="Se observa de las evidencias que hay avance en las capacitaciones referente a la acción establecida. es necesario que junto con el acta de asistencia se alleguen evidencias del contenido de la capacitación. "/>
    <s v="Navis Alberto Florez Leon"/>
    <n v="0.5"/>
    <s v="ABIERTO"/>
    <m/>
    <s v="ABIERTO"/>
    <d v="2022-09-19T00:00:00"/>
    <s v="Primer seguimiento 2022: _x000a_Avance de la actividad:  Se realizó una capacitación sobre el uso del aplicativo SDQS - Bogotá te escucha al personal de la sede Calle 63._x000a__x000a_Resultado indicador: ((1/2)*100= 50%)_x000a__x000a_Análisis indicador: Para el primer seguimiento se reporta un avance del 50%, con una capacitación realizada de dos programadas. _x000a_Estado: La actividad continúa en ejecución _x000a_Segundo seguimiento 2022: 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_x000a__x000a_Resultado indicador: ((2/2)*100= 100%)_x000a_Análisis indicador: Se reporta un cumplimiento del indicador del 100%, con dos capacitaciones realizadas sobre el manejo del aplicativo SDQS de dos capacitaciones programadas. _x000a_Estado: La actividad se encuentra finalizada. "/>
    <s v="Primer seguimiento 2022: _x000a_1. Registro de asistencia capacitación_x000a__x000a__x000a_Segundo seguimiento 2022:_x000a_1. Registro de asistencia capacitación_x000a_2. Correo dirigido a la Alcaldia Mayor de Bogotá con solicitud del contenido de la capacitación. "/>
    <s v="El reporte realizado por el proceso y los  soportes adjuntados permiten evidenciar el cumlimiento de la actividad"/>
    <n v="1"/>
    <s v="CUMPLIMIENTO TOTAL"/>
    <e v="#REF!"/>
    <e v="#REF!"/>
    <x v="4"/>
    <s v="Las evidencias aportadas confirman la realización de una capacitación efectuada, de las dos propuestas"/>
    <s v="FRANKLIN AUGUSTO SERRANO ROJAS"/>
    <n v="0.5"/>
    <x v="2"/>
    <m/>
  </r>
  <r>
    <n v="466"/>
    <s v="Modelo Pedagogico - convenios"/>
    <s v="Subdirección técnica administrativa y financiera"/>
    <s v="STAF"/>
    <s v="Oficina Asesora Jurídica"/>
    <x v="5"/>
    <x v="3"/>
    <s v="OAJ"/>
    <s v="Adquisiciones"/>
    <s v="Gestión contractual"/>
    <s v="Secretaria General"/>
    <s v="SG"/>
    <s v="Gerencia contratacion"/>
    <s v="GCO"/>
    <s v="Autorregulación"/>
    <s v="Aplicación y actualización de procedimientos y formatos"/>
    <s v="Catalina Cárdenas Martínez "/>
    <x v="1"/>
    <x v="458"/>
    <s v="3.1.1"/>
    <x v="24"/>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n v="0.1"/>
    <s v="Acta de revisión de expedientes contractuales estado inicial y estado final"/>
    <d v="2022-04-05T00:00:00"/>
    <d v="2022-12-30T00:00:00"/>
    <m/>
    <x v="0"/>
    <s v="SI"/>
    <e v="#REF!"/>
    <m/>
    <m/>
    <m/>
    <m/>
    <m/>
    <m/>
    <m/>
    <m/>
    <m/>
    <m/>
    <m/>
    <m/>
    <m/>
    <m/>
    <m/>
    <m/>
    <m/>
    <m/>
    <m/>
    <m/>
    <m/>
    <s v="SIN AVANCE"/>
    <n v="-44620"/>
    <s v="CON TIEMPO"/>
    <m/>
    <m/>
    <m/>
    <m/>
    <m/>
    <m/>
    <s v="ABIERTO"/>
    <s v="No presenta avance"/>
    <d v="2022-05-31T00:00:00"/>
    <s v="Ejecuion de actividades"/>
    <n v="0"/>
    <s v="SIN AVANCE"/>
    <n v="214"/>
    <s v="CON TIEMPO"/>
    <d v="2022-06-13T00:00:00"/>
    <s v="no se evidencia avance en evidencias"/>
    <s v="Navis Alberto Florez Leon"/>
    <n v="0"/>
    <s v="ABIERTO"/>
    <m/>
    <s v="ABIERTO"/>
    <d v="2022-09-23T00:00:00"/>
    <s v="Se adelantó revisión de los expedientes contractuales Acta de revision expedientes contractuales-1425-1432-1446 del 2022 identificando las novedades presentadas en cuanto ala documentación que conforma el expediente lo anterio con el fin de generar compromisos y mejorar en la gestión de los documentos que conforman el expediente, llegando asi a un 50% de lo planeado en la presente acción"/>
    <s v="Acta de revision expedientes contractuales-1425-1432-1446 del 2022"/>
    <s v="1 Acta de revisión de expedientes contractuales estado inicial y estado fina"/>
    <n v="0.5"/>
    <s v="AVANCE PARCIAL"/>
    <e v="#REF!"/>
    <e v="#REF!"/>
    <x v="6"/>
    <s v="Se presenta avance parcial según información suministrada por la Oficina Asesora de Planeación, y el soporte de 1 Acta de revisión de expedientes contractuales"/>
    <s v="Yaklin Chaparro Salinas"/>
    <n v="0.5"/>
    <x v="2"/>
    <s v="ABIERTA"/>
  </r>
  <r>
    <n v="467"/>
    <s v="Modelo Pedagogico - convenios"/>
    <s v="Subdirección técnica administrativa y financiera"/>
    <s v="STAF"/>
    <s v="Oficina Asesora Jurídica"/>
    <x v="5"/>
    <x v="3"/>
    <s v="OAJ"/>
    <s v="Adquisiciones"/>
    <s v="Gestión contractual"/>
    <s v="Secretaria General"/>
    <s v="SG"/>
    <s v="Gerencia contratacion"/>
    <s v="GCO"/>
    <s v="Autorregulación"/>
    <s v="Aplicación y actualización de procedimientos y formatos"/>
    <s v="Catalina Cárdenas Martínez "/>
    <x v="1"/>
    <x v="459"/>
    <s v="3.1.1"/>
    <x v="24"/>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frente a una lista de chequeo por modalidad de contrato"/>
    <s v="Crear listas de verificación documental del expediente contractual por modalidad de contratacion de bienes y servicios"/>
    <n v="2"/>
    <s v="Listas de verificación documental  creadas."/>
    <s v="Listas de verificación documental del expediente contractual por modalidad de bienes y servicios/Modalidades de contratación de bienes y servicios"/>
    <n v="1"/>
    <s v="Listas de chequeo por modalidad de contratacion de bienes y servicios"/>
    <d v="2022-04-05T00:00:00"/>
    <d v="2022-12-31T00:00:00"/>
    <m/>
    <x v="0"/>
    <s v="SI"/>
    <e v="#REF!"/>
    <m/>
    <m/>
    <m/>
    <m/>
    <m/>
    <m/>
    <m/>
    <m/>
    <m/>
    <m/>
    <m/>
    <m/>
    <m/>
    <m/>
    <m/>
    <m/>
    <m/>
    <m/>
    <m/>
    <m/>
    <m/>
    <s v="SIN AVANCE"/>
    <n v="-44620"/>
    <s v="CON TIEMPO"/>
    <m/>
    <m/>
    <m/>
    <m/>
    <m/>
    <m/>
    <s v="ABIERTO"/>
    <s v="No presenta avance"/>
    <d v="2022-05-31T00:00:00"/>
    <s v="Ejecuion de actividades"/>
    <n v="0"/>
    <s v="SIN AVANCE"/>
    <n v="215"/>
    <s v="CON TIEMPO"/>
    <d v="2022-06-13T00:00:00"/>
    <s v="no se evidencia avance en evidencias"/>
    <s v="Navis Alberto Florez Leon"/>
    <n v="0"/>
    <s v="ABIERTO"/>
    <m/>
    <s v="ABIERTO"/>
    <d v="2022-09-23T00:00:00"/>
    <s v="Se crearon las listas de verificación documental de las modalidades de contratación de bienes y servicios y las mismas fueron socializadas en el 08/09/2022 cumpliendo con el 100% de lo planeado"/>
    <s v="Se aporta listas de verifiación documental por modalidad de contratación de bienes y servicios y Manual de contratación donde se encuentran asociadas en el numeral 6.3.1 Formatos del proceso de contratación"/>
    <s v="No aplica"/>
    <n v="1"/>
    <s v="CUMPLIMIENTO TOTAL"/>
    <e v="#REF!"/>
    <e v="#REF!"/>
    <x v="6"/>
    <s v="Se verifico la actualización del Manual de Contratación y se elaboraron las listas de verificación documental por tipo de contratación, asimismo se cuenta con el acta de socialización, por lo tanto cumple con las acciones establecidas en el plan de mejora."/>
    <s v="Yaklin Chaparro Salinas"/>
    <n v="1"/>
    <x v="0"/>
    <s v="ABIERTA"/>
  </r>
  <r>
    <n v="468"/>
    <s v="Modelo Pedagogico - convenios"/>
    <s v="Subdirección técnica administrativa y financiera"/>
    <s v="STAF"/>
    <s v="Subdirección de Métodos_x000a_Economato"/>
    <x v="0"/>
    <x v="0"/>
    <s v="STMEO"/>
    <s v="Economato"/>
    <s v="Gestion de inventarios, almacen y economato"/>
    <s v="Secretaria General"/>
    <s v="SG"/>
    <s v="Gerencia de recursos fisicos"/>
    <s v="GRF"/>
    <s v="Modelo pedagogico"/>
    <s v=" planeación con respecto a la cantidad de alimentos"/>
    <s v="Willington Granados Herrera"/>
    <x v="1"/>
    <x v="460"/>
    <s v="3.2.2"/>
    <x v="24"/>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el instructivo PROGRAMACIÓN DE MATERIAS PRIMAS A LOS SERVICIOS DE ALIMENTACIÓN"/>
    <s v="Ajustar el Instructivo PROGRAMACIÓN DE MATERIAS PRIMAS A LOS SERVICIOS DE ALIMENTACIÓN, para establecer una condición  y puntos de control que garanticen una planeación  de pedidos para los proteicos con cantidades    superiores  un kilogramo.  "/>
    <n v="1"/>
    <s v="Un documento Ajustado"/>
    <s v="Un documento Ajustado"/>
    <n v="1"/>
    <s v="Un documento Ajustado"/>
    <d v="2022-04-04T00:00:00"/>
    <d v="2022-06-30T00:00:00"/>
    <m/>
    <x v="0"/>
    <s v="SI"/>
    <e v="#REF!"/>
    <m/>
    <m/>
    <m/>
    <m/>
    <m/>
    <m/>
    <m/>
    <m/>
    <m/>
    <m/>
    <m/>
    <m/>
    <m/>
    <m/>
    <m/>
    <m/>
    <m/>
    <m/>
    <m/>
    <m/>
    <m/>
    <s v="SIN AVANCE"/>
    <n v="-44620"/>
    <e v="#REF!"/>
    <m/>
    <m/>
    <m/>
    <m/>
    <m/>
    <m/>
    <s v="ABIERTO"/>
    <s v="La actividad se encuentra en ejecución"/>
    <d v="2022-05-31T00:00:00"/>
    <s v="Realizar la actividad"/>
    <n v="0"/>
    <s v="SIN AVANCE"/>
    <n v="31"/>
    <s v="CON TIEMPO"/>
    <d v="2022-06-14T00:00:00"/>
    <s v="Aunque se encuentra en término de ejecución no se presentan avances. "/>
    <s v="Verónica Muñoz"/>
    <n v="0"/>
    <s v="ABIERTO"/>
    <m/>
    <s v="ABIERTO"/>
    <d v="2022-09-19T00:00:00"/>
    <s v="Avance: _x000a__x000a_Dando cumplimiento a la acción formulada, el día 22 de  junio de 2022, se realiza la publicación del ajuste realizado al Instructivo PROGRAMACIÓN DE MATERIAS PRIMAS A LOS SERVICIOS DE ALIMENTACIÓN, en cual se incluyó la condición 3.3, la cual establece : La programación en las Unidades de protección Integral de los pedidos de proteicos según los ciclos de menú establecidos_x000a_y el registro del formato Programación de pedidos a proveedores, se realizan con cantidades superiores a un kilogramo sin excepción._x000a__x000a_Resultado indicador:  _x000a__x000a_ Instructivo PROGRAMACIÓN DE MATERIAS PRIMAS A LOS SERVICIOS DE ALIMENTACIÓN ajustado = 100%_x000a__x000a_Análisis indicador: _x000a__x000a_Se da cumplimiento del 100% de la accion dado que se ajusta  el Instructivo PROGRAMACIÓN DE MATERIAS PRIMAS A LOS SERVICIOS DE ALIMENTACIÓN en el que se incluye puntos de control_x000a_"/>
    <s v=" Instructivo   PROGRAMACIÓN DE MATERIAS PRIMAS A LOS SERVICIOS DE ALIMENTACIÓN M-MSD-IN-016, ajsutado conforme a accion formulada.  "/>
    <s v="Ninguna"/>
    <n v="1"/>
    <s v="CUMPLIMIENTO TOTAL"/>
    <e v="#REF!"/>
    <e v="#REF!"/>
    <x v="0"/>
    <s v="Evaluada y cerrada por la CB en la Aud Regular 90"/>
    <s v="Carlos Andrés Guerra Jiménez"/>
    <n v="1"/>
    <x v="0"/>
    <s v="CUMPLIDA EFECTIVA"/>
  </r>
  <r>
    <n v="469"/>
    <s v="Modelo Pedagogico - convenios"/>
    <s v="Subdirección técnica administrativa y financiera"/>
    <s v="STAF"/>
    <s v="Subdirección de Métodos_x000a_Economato"/>
    <x v="0"/>
    <x v="0"/>
    <s v="STMEO"/>
    <s v="Economato"/>
    <s v="Gestion de inventarios, almacen y economato"/>
    <s v="Secretaria General"/>
    <s v="SG"/>
    <s v="Gerencia de recursos fisicos"/>
    <s v="GRF"/>
    <s v="Modelo pedagogico"/>
    <s v=" planeación con respecto a la cantidad de alimentos"/>
    <s v="Willington Granados Herrera"/>
    <x v="1"/>
    <x v="461"/>
    <s v="3.2.2"/>
    <x v="24"/>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los documentos técnicos en la forma de programar, recibir y pagar al proveedor los alimentos cárnicos."/>
    <s v="Establecer en los documentos técnicos de las negociaciones del  lote proteicos  que se realicen en la vigencia,  que  el pago de este producto  será efectuado conforme a la cantidad  finalmete recibida en punto."/>
    <n v="2"/>
    <s v="Un documento Ajustado"/>
    <s v="Un documento Ajustado"/>
    <n v="1"/>
    <s v="Un documento Ajustado"/>
    <d v="2022-04-04T00:00:00"/>
    <d v="2022-12-31T00:00:00"/>
    <m/>
    <x v="0"/>
    <s v="SI"/>
    <e v="#REF!"/>
    <m/>
    <m/>
    <m/>
    <m/>
    <m/>
    <m/>
    <m/>
    <m/>
    <m/>
    <m/>
    <m/>
    <m/>
    <m/>
    <m/>
    <m/>
    <m/>
    <m/>
    <m/>
    <m/>
    <m/>
    <m/>
    <s v="SIN AVANCE"/>
    <n v="-44620"/>
    <e v="#REF!"/>
    <m/>
    <m/>
    <m/>
    <m/>
    <m/>
    <m/>
    <s v="ABIERTO"/>
    <s v="La actividad se encuentra en ejecución"/>
    <d v="2022-05-31T00:00:00"/>
    <s v="Realizar la actividad"/>
    <n v="0"/>
    <s v="SIN AVANCE"/>
    <n v="215"/>
    <s v="CON TIEMPO"/>
    <d v="2022-06-14T00:00:00"/>
    <s v="Aunque se encuentra en término de ejecución no se presentan avances. "/>
    <s v="Verónica Muñoz"/>
    <n v="0"/>
    <s v="ABIERTO"/>
    <m/>
    <s v="ABIERTO"/>
    <d v="2022-09-19T00:00:00"/>
    <s v="Segundo Seguimiento:_x000a_Avance de actividades:_x000a__x000a_Para la compra de Alimentos perecederos, semiperecederos, no perecederos y preparados para proporcionar a las poblaciones que lo requieran en los diferentes proyectos, convenios interadministrativos y dependencias del Idiprón , a cargo de los proyectos de inversión 7720 y 7726, correspondiente a la Vigencia 2022, se elaboró Ficha Técnica de Negociación, en la cual se incluyo el numeral 5 forma de pago- &quot;(...)Es de aclarar que, para el Lote de Cárnicos, el pago de los alimentos que componen dicho lote u operación, se efectuará conforme a la cantidad de productos finalmente recibida en punto.(...), cumpliendo así con acción formulada._x000a__x000a_Resultado del  Indicador:  Un documento ajustado=100%_x000a__x000a_Análisis del resultado:_x000a__x000a_ Se da cumplimiento al 100% de la acción, toda vez que en la Ficha Técnica de  negociación  de alimentos se estableció la forma de pago de los proteicos de conformidad con la acción formulada. "/>
    <s v="Para evidenciar el cumplimiento de la acción se aporta:_x000a_Ficha técnica de negociación para el contrato de alimentos de la vigencia 2022."/>
    <s v="Un documento Ajustado"/>
    <n v="1"/>
    <s v="CUMPLIMIENTO TOTAL"/>
    <e v="#REF!"/>
    <e v="#REF!"/>
    <x v="5"/>
    <s v=" Se da cumplimiento al 100% de la acción, toda vez que en la FICHA TECNICA DE NEGOCIACION COMPRA DE BIENES, PRODUCTOS Y/O SERVICIOS DE CARACTERÍSTICAS TÉCNICAS UNIFORMES Y DE COMÚN UTILIZACIÓN en el numeral 5. se establecio la forma de pago de los proteicos de conformidad con la acción formulada. "/>
    <s v="Ingrid Acosta"/>
    <n v="1"/>
    <x v="0"/>
    <s v="ABIERTA"/>
  </r>
  <r>
    <n v="470"/>
    <s v="Modelo Pedagogico - convenios"/>
    <s v="Subdirección técnica administrativa y financiera"/>
    <s v="STAF"/>
    <s v="Subdirección de Métodos_x000a_Economato"/>
    <x v="0"/>
    <x v="0"/>
    <s v="STMEO"/>
    <s v="Economato"/>
    <s v="Gestion de inventarios, almacen y economato"/>
    <s v="Secretaria General"/>
    <s v="SG"/>
    <s v="Gerencia de recursos fisicos"/>
    <s v="GRF"/>
    <s v="Modelo pedagogico"/>
    <s v="Diferencias en cantidades de alimentos"/>
    <s v="Willington Granados Herrera"/>
    <x v="1"/>
    <x v="462"/>
    <s v="3.2.3"/>
    <x v="24"/>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Remitir a la Contraloría de Bogotá - Dirección Sector de Integración Social, oficio de inconformidad, toda vez que no se tuvo en cuenta  los ejercicios aritméticos realizados por el supervisor para desvirtuar el hallazgo. "/>
    <n v="1"/>
    <s v="Un oficio remitido"/>
    <s v="Un oficio remitido"/>
    <n v="1"/>
    <s v="Un oficio remitido"/>
    <d v="2022-04-04T00:00:00"/>
    <d v="2022-06-30T00:00:00"/>
    <m/>
    <x v="0"/>
    <s v="SI"/>
    <e v="#REF!"/>
    <m/>
    <m/>
    <m/>
    <m/>
    <m/>
    <m/>
    <m/>
    <m/>
    <m/>
    <m/>
    <m/>
    <m/>
    <m/>
    <m/>
    <m/>
    <m/>
    <m/>
    <m/>
    <m/>
    <m/>
    <m/>
    <s v="SIN AVANCE"/>
    <n v="-44620"/>
    <s v="CON TIEMPO"/>
    <m/>
    <m/>
    <m/>
    <m/>
    <m/>
    <m/>
    <s v="ABIERTO"/>
    <s v="La actividad se encuentra en ejecución"/>
    <d v="2022-05-31T00:00:00"/>
    <s v="Realizar la actividad"/>
    <n v="0"/>
    <s v="SIN AVANCE"/>
    <n v="31"/>
    <s v="CON TIEMPO"/>
    <d v="2022-06-14T00:00:00"/>
    <s v="Aunque se encuentra en término de ejecución no se presentan avances. "/>
    <s v="Verónica Muñoz"/>
    <n v="0"/>
    <s v="ABIERTO"/>
    <m/>
    <s v="ABIERTO"/>
    <d v="2022-09-19T00:00:00"/>
    <s v="Reporte remitido a través de correo electronico del 2 de agosto"/>
    <s v="oficio"/>
    <s v="Ninguna"/>
    <n v="1"/>
    <s v="CUMPLIMIENTO TOTAL"/>
    <e v="#REF!"/>
    <e v="#REF!"/>
    <x v="0"/>
    <s v="Acción calificada como INCALIFICABLE, en el resultado final de la Regular Cod 90 - se formuló acción hallazgo 3,2,2,5 Aud 90"/>
    <s v="Carlos Andrés Guerra Jiménez"/>
    <n v="1"/>
    <x v="0"/>
    <s v="INCALIFICABLE"/>
  </r>
  <r>
    <n v="471"/>
    <s v="Modelo Pedagogico - convenios"/>
    <s v="Subdirección técnica administrativa y financiera"/>
    <s v="STAF"/>
    <s v="Subdirección de Métodos_x000a_Economato"/>
    <x v="0"/>
    <x v="0"/>
    <s v="STMEO"/>
    <s v="Economato"/>
    <s v="Gestion de inventarios, almacen y economato"/>
    <s v="Secretaria General"/>
    <s v="SG"/>
    <s v="Gerencia de recursos fisicos"/>
    <s v="GRF"/>
    <s v="Modelo pedagogico"/>
    <s v="Diferencias en cantidades de alimentos"/>
    <s v="Willington Granados Herrera"/>
    <x v="1"/>
    <x v="463"/>
    <s v="3.2.3"/>
    <x v="24"/>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Anexar en cada certificación de pago que reposa en el expediente contractual ,  la relación que da cuenta de la ejecución del bien proteico entregado, desde la remisión hasta el com´robante de ingreso. "/>
    <n v="2"/>
    <s v="Número de relaciones de ejecución anexa en cada certificación de pago "/>
    <s v="No de relaciones de ejecución anexa en cada certificación de pago (proteicos)/No de relaciones de ejecución a anexar en cada certificación de pago generada(proteicos)"/>
    <n v="1"/>
    <s v="Anexos de relación de ejecución en cada certificación de pago para el caso de proteicos "/>
    <d v="2022-04-04T00:00:00"/>
    <d v="2022-12-30T00:00:00"/>
    <m/>
    <x v="0"/>
    <s v="SI"/>
    <e v="#REF!"/>
    <m/>
    <m/>
    <m/>
    <m/>
    <m/>
    <m/>
    <m/>
    <m/>
    <m/>
    <m/>
    <m/>
    <m/>
    <m/>
    <m/>
    <m/>
    <m/>
    <m/>
    <m/>
    <m/>
    <m/>
    <m/>
    <s v="SIN AVANCE"/>
    <n v="-44620"/>
    <s v="CON TIEMPO"/>
    <m/>
    <m/>
    <m/>
    <m/>
    <m/>
    <m/>
    <s v="ABIERTO"/>
    <s v="La actividad se encuentra en ejecución"/>
    <d v="2022-05-31T00:00:00"/>
    <s v="Realizar la actividad"/>
    <n v="0"/>
    <s v="SIN AVANCE"/>
    <n v="214"/>
    <s v="CON TIEMPO"/>
    <d v="2022-06-14T00:00:00"/>
    <s v="Aunque se encuentra en término de ejecución no se presentan avances. "/>
    <s v="Verónica Muñoz"/>
    <n v="0"/>
    <s v="ABIERTO"/>
    <m/>
    <s v="ABIERTO"/>
    <d v="2022-09-19T00:00:00"/>
    <s v="Segundo seguimiento_x000a_Avance de actividades_x000a_Desde el Economato,  se anexa  en cada certificación de pago que  se transfiere al expediente contractual ,  la relación que da cuenta de la ejecución del bien proteico entregado, desde la remisión hasta el comprobante de ingreso. "/>
    <s v="En evidencia del avance se reporta:_x000a__x000a_Certificaciones radicadas a la Oficina Asesora Jurídica del contrato de alimentos -bien proteico. Con memorandos de radicado. "/>
    <s v="Ninguna"/>
    <n v="1"/>
    <s v="CUMPLIMIENTO TOTAL"/>
    <e v="#REF!"/>
    <e v="#REF!"/>
    <x v="5"/>
    <s v="Se observan las certificaciónes con la relación de ejecución de carnes, lacteos y pollo y los memorandos enviados a juridica Cont. 1697-2021. 2022IE1159; 2022IE1212; 2022IE2062."/>
    <s v="Ingrid Acosta"/>
    <n v="1"/>
    <x v="0"/>
    <s v="ABIERTA"/>
  </r>
  <r>
    <n v="472"/>
    <s v="Modelo Pedagogico - convenios"/>
    <s v="Subdirección técnica administrativa y financiera"/>
    <s v="STAF"/>
    <s v="Oficina Asesora Jurídica"/>
    <x v="5"/>
    <x v="3"/>
    <s v="OAJ"/>
    <s v="Adquisiciones"/>
    <s v="Gestión contractual"/>
    <s v="Secretaria General"/>
    <s v="SG"/>
    <s v="Gerencia contratacion"/>
    <s v="GCO"/>
    <s v="Contratacion"/>
    <s v="principio de publicidad"/>
    <s v="Catalina Cárdenas Martínez "/>
    <x v="1"/>
    <x v="464"/>
    <s v="3.2.5"/>
    <x v="24"/>
    <n v="2022"/>
    <s v="2022H3"/>
    <s v="Hallazgo administrativo por vulneración del principio de publicidad por omisión de reportes en el SECOP II."/>
    <s v="No se encuentra establecido en el procedimiento de las diferentes modalidades de contratación de bienes y servicios que los documentos aportados por el contratista en la etapa precontractual tenga que publicarse nuevamente en la seccion del contrato"/>
    <s v="Modificar los procedimientos de las diferentes modalidades de contratación de bienes y servicios incluyendo el paso de la publicacion de los documentos del contratista en el numeral 5 Documentos del contrato en el SECOP II"/>
    <n v="1"/>
    <s v="Procedimientos de las modalidades de contratación de bienes y servicios modificados"/>
    <s v="Numero de procedimientos existentes de contratacion de bienes y servicios modificados/ Numero de procedimientos de contratacion de bienes y servicios existentes"/>
    <n v="1"/>
    <s v="Procedimientos actualizados"/>
    <d v="2022-04-05T00:00:00"/>
    <d v="2023-03-30T00:00:00"/>
    <m/>
    <x v="0"/>
    <s v="SI"/>
    <e v="#REF!"/>
    <m/>
    <m/>
    <m/>
    <m/>
    <m/>
    <m/>
    <m/>
    <m/>
    <m/>
    <m/>
    <m/>
    <m/>
    <m/>
    <m/>
    <m/>
    <m/>
    <m/>
    <m/>
    <m/>
    <m/>
    <m/>
    <s v="SIN AVANCE"/>
    <n v="-44620"/>
    <s v="CON TIEMPO"/>
    <m/>
    <m/>
    <m/>
    <m/>
    <m/>
    <m/>
    <s v="ABIERTO"/>
    <s v="No presenta avance"/>
    <d v="2022-05-31T00:00:00"/>
    <s v="Ejecuion de actividades"/>
    <n v="0"/>
    <s v="SIN AVANCE"/>
    <n v="304"/>
    <s v="CON TIEMPO"/>
    <d v="2022-06-13T00:00:00"/>
    <s v="no se evidencia avance en evidencias"/>
    <s v="Navis Alberto Florez Leon"/>
    <n v="0"/>
    <s v="ABIERTO"/>
    <m/>
    <s v="ABIERTO"/>
    <d v="2022-09-23T00:00:00"/>
    <s v="El proceso no reporta avance "/>
    <s v="El proceso no reporta avance "/>
    <s v="El proceso no reporta avance "/>
    <n v="0"/>
    <s v="SIN AVANCE"/>
    <e v="#REF!"/>
    <e v="#REF!"/>
    <x v="6"/>
    <s v="A la fecha no se ha reportado avance de las acciones de mejora establecidas"/>
    <s v="Yaklin Chaparro Salinas"/>
    <n v="0"/>
    <x v="2"/>
    <s v="ABIERTA"/>
  </r>
  <r>
    <n v="473"/>
    <s v="Modelo Pedagogico - convenios"/>
    <s v="Subdirección técnica administrativa y financiera"/>
    <s v="STAF"/>
    <s v="Convenios (Apoyo a la Supervisión) Gestión Documental Oficina Asesora Jurídica  Gestión financiera"/>
    <x v="1"/>
    <x v="1"/>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Catalina Cárdenas Martínez "/>
    <x v="1"/>
    <x v="465"/>
    <s v="3.2.8"/>
    <x v="24"/>
    <n v="2022"/>
    <s v="2022H4"/>
    <s v=" Hallazgo administrativo por incoherencia en la información registrada en el expediente del Contrato No.1675-2021. "/>
    <s v="Se presento error al digitar la información"/>
    <s v="Realizar revision de las carpetas contractuales de los procesos de contratación de bienes y servicios, tanto en físico y digital (SECOP II), del área Convenios, una vez dichos contratos terminen; verificando documentación y orden de los mismos."/>
    <n v="1"/>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m/>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n v="184"/>
    <s v="CON TIEMPO"/>
    <d v="2022-06-10T00:00:00"/>
    <s v="La actividad inicio el 2 de mayo 2022, por lo tanto el proceso no reportó avance."/>
    <s v="Sulma Esperanza Avendaño Muñoz"/>
    <n v="0"/>
    <s v="ABIERTO"/>
    <m/>
    <s v="ABIERTO"/>
    <d v="2022-09-15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a la fecha del seguimiento."/>
    <n v="0"/>
    <s v="SIN AVANCE"/>
    <e v="#REF!"/>
    <e v="#REF!"/>
    <x v="7"/>
    <s v="En el Driver de evidencias no se encontró la carpeta PMCB-2022-008"/>
    <s v="Carlos Andrés Guerra Jiménez"/>
    <n v="0"/>
    <x v="2"/>
    <s v="ABIERTA"/>
  </r>
  <r>
    <n v="474"/>
    <s v="Modelo Pedagogico - convenios"/>
    <s v="Subdirección técnica administrativa y financiera"/>
    <s v="STAF"/>
    <s v="Oficina Asesora Jurídica / Convenios"/>
    <x v="5"/>
    <x v="3"/>
    <s v="OAJ"/>
    <s v="Adquisiciones"/>
    <s v="Gestión contractual"/>
    <s v="Secretaria General"/>
    <s v="SG"/>
    <s v="Gerencia contratacion"/>
    <s v="GCO"/>
    <s v="Contratacion"/>
    <s v="Supervisión e interventoría"/>
    <s v="Catalina Cárdenas Martínez "/>
    <x v="1"/>
    <x v="466"/>
    <s v="3.2.9"/>
    <x v="24"/>
    <n v="2022"/>
    <s v="2022H5"/>
    <s v="Hallazgo administrativo por incumplimiento en obligaciones del supervisor del Contrato No.1772- 2021.    "/>
    <s v="No se realizan revisiones periódicas a los expedientes del área"/>
    <s v="Capacitar a los supervisores y apoyos a la supervisión del equipo de convenios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m/>
    <m/>
    <m/>
    <m/>
    <m/>
    <m/>
    <s v="ABIERTO"/>
    <s v="No presenta avance"/>
    <d v="2022-05-31T00:00:00"/>
    <s v="Ejecuion de actividades"/>
    <n v="0"/>
    <s v="SIN AVANCE"/>
    <n v="123"/>
    <s v="CON TIEMPO"/>
    <d v="2022-06-13T00:00:00"/>
    <s v="no se evicencia avance en evidencias "/>
    <s v="Navis Alberto Florez Leon"/>
    <n v="0"/>
    <s v="ABIERTO"/>
    <m/>
    <s v="ABIERTO"/>
    <d v="2022-09-23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a la fecha del seguimiento."/>
    <n v="0"/>
    <s v="SIN AVANCE"/>
    <e v="#REF!"/>
    <e v="#REF!"/>
    <x v="6"/>
    <s v="Se debe revisar este avance, ya que la acción de mejora establecida es la de capacitar al equipo de convenios y no la revisión de expedientes, adcional a ello vence el 30/09/2022."/>
    <s v="Yaklin Chaparro Salinas"/>
    <n v="0"/>
    <x v="2"/>
    <s v="ABIERTA"/>
  </r>
  <r>
    <n v="475"/>
    <s v="Modelo Pedagogico - convenios"/>
    <s v="Subdirección técnica administrativa y financiera"/>
    <s v="STAF"/>
    <s v="Convenios (Apoyo a la Supervisión) Gestión Documental  Oficina Asesora Jurídica  Gestión financiera"/>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467"/>
    <s v="3.2.9"/>
    <x v="24"/>
    <n v="2022"/>
    <s v="2022H5"/>
    <s v="Hallazgo administrativo por incumplimiento en obligaciones del supervisor del Contrato No.1772- 2021.    "/>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184"/>
    <s v="CON TIEMPO"/>
    <d v="2022-06-10T00:00:00"/>
    <s v="La actividad inicio el 2 de mayo 2022, por lo tanto el proceso no reportó avance."/>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e v="#REF!"/>
    <e v="#REF!"/>
    <x v="7"/>
    <s v="En el Driver de evidencias no se encontró la carpeta PMCB-2022-010"/>
    <s v="Carlos Andrés Guerra Jiménez"/>
    <s v="0_x000a_%"/>
    <x v="2"/>
    <s v="ABIERTA"/>
  </r>
  <r>
    <n v="476"/>
    <s v="Modelo Pedagogico - convenios"/>
    <s v="Subdirección técnica administrativa y financiera"/>
    <s v="STAF"/>
    <s v="Subdirección Financiera"/>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468"/>
    <s v="3.2.9"/>
    <x v="24"/>
    <n v="2022"/>
    <s v="2022H5"/>
    <s v="Hallazgo administrativo por incumplimiento en obligaciones del supervisor del Contrato No.1772- 2021.    "/>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La actividad inicio el 2 de mayo 2022, por lo tanto el proceso no reportó avance."/>
    <s v="Sulma Esperanza Avendaño Muñoz"/>
    <n v="0"/>
    <s v="ABIERTO"/>
    <m/>
    <s v="ABIERTO"/>
    <d v="2022-09-15T00:00:00"/>
    <s v="El proceso no reporta avance "/>
    <s v="El proceso no reporta avance "/>
    <s v="El proceso no reporta avance "/>
    <n v="0"/>
    <s v="SIN AVANCE"/>
    <e v="#REF!"/>
    <e v="#REF!"/>
    <x v="7"/>
    <s v="En la evidecia aportada en la carpeta PMCB - 2022-011, se observa memorando emitido por la OAJ, detallando los informes que se deben presentar en el marco de la ejecucion contractual"/>
    <s v="Carlos Andrés Guerra Jiménez"/>
    <n v="1"/>
    <x v="0"/>
    <s v="ABIERTA"/>
  </r>
  <r>
    <n v="477"/>
    <s v="Modelo Pedagogico - convenios"/>
    <s v="Subdirección técnica administrativa y financiera"/>
    <s v="STAF"/>
    <s v="Oficina Asesora Jurídica / Mantenimiento de bienes"/>
    <x v="5"/>
    <x v="3"/>
    <s v="OAJ"/>
    <s v="Adquisiciones"/>
    <s v="Gestión contractual"/>
    <s v="Secretaria General"/>
    <s v="SG"/>
    <s v="Gerencia contratacion"/>
    <s v="GCO"/>
    <s v="Contratacion"/>
    <s v="Supervisión e interventoría"/>
    <s v="Catalina Cárdenas Martínez "/>
    <x v="1"/>
    <x v="469"/>
    <s v="3.2.10"/>
    <x v="24"/>
    <n v="2022"/>
    <s v="2022H6"/>
    <s v="Hallazgo administrativo por incumplimiento en las obligaciones del supervisor del Contrato No.1449-2021."/>
    <s v="No se realizan revisiones periódicas a los expedientes del área"/>
    <s v="Capacitar a los supervisores y apoyos a la supervisión del equipo de Mantenimiento de bienes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m/>
    <m/>
    <m/>
    <m/>
    <m/>
    <m/>
    <s v="ABIERTO"/>
    <s v="No presenta avance"/>
    <d v="2022-05-31T00:00:00"/>
    <s v="Ejecuion de actividades"/>
    <n v="0"/>
    <s v="SIN AVANCE"/>
    <n v="123"/>
    <s v="CON TIEMPO"/>
    <d v="2022-06-13T00:00:00"/>
    <s v="no hay avance segun evidencias allegadas"/>
    <s v="Navis Alberto Florez Leon"/>
    <n v="0"/>
    <s v="ABIERTO"/>
    <m/>
    <s v="ABIERTO"/>
    <d v="2022-09-23T00:00:00"/>
    <s v="Se adelantó capacitación frente al tema:_x000a_* Capacitación en gestión de los expedientes del 13 de junio de 2022._x000a_* Capacitación en supervsiión y buenas prácticas en contratación del 2 de agosto., cumpliendo asi con el 100% de lo programado"/>
    <s v="Soportes de capactitaciones del 13 de junio de 2022 y 2 de agosto de 2022."/>
    <s v="No aplica"/>
    <n v="1"/>
    <s v="CUMPLIMIENTO TOTAL"/>
    <e v="#REF!"/>
    <e v="#REF!"/>
    <x v="6"/>
    <s v="Cumple con la acción de mejora establecida y cuenta con los soportes para tal fin ."/>
    <s v="Yaklin Chaparro Salinas"/>
    <n v="1"/>
    <x v="0"/>
    <s v="ABIERTA"/>
  </r>
  <r>
    <n v="478"/>
    <s v="Modelo Pedagogico - convenios"/>
    <s v="Subdirección técnica administrativa y financiera"/>
    <s v="STAF"/>
    <s v="Mantenimiento bienes (Apoyo a  Supervisión) Gestión Documental Oficina Jurídica  Gestión financiera"/>
    <x v="4"/>
    <x v="1"/>
    <s v="STAF"/>
    <s v="Mantenimiento de bienes"/>
    <s v="Gestion de adecuacion y mantenimiento de bienes"/>
    <s v="Secretaria General"/>
    <s v="SG"/>
    <s v="Gerencia Recursos Fisicos"/>
    <s v="GRF"/>
    <s v="Contratacion"/>
    <s v="Supervisión e interventoría"/>
    <s v="Ingrid Carolina Ardila Muñoz"/>
    <x v="1"/>
    <x v="470"/>
    <s v="3.2.10"/>
    <x v="24"/>
    <n v="2022"/>
    <s v="2022H6"/>
    <s v="Hallazgo administrativo por incumplimiento en las obligaciones del supervisor del Contrato No.1449-2021."/>
    <s v="No se adelanto la gestión de archivo de la documentación oportunamente"/>
    <s v="Realizar revision de las carpetas contractuales de los procesos de contratación de bienes y servicios en físico y digital (SECOP II) del área Mantenimiento de biene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m/>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n v="184"/>
    <s v="CON TIEMPO"/>
    <d v="2022-06-10T00:00:00"/>
    <s v="No se tiene evidencia de la revisión de los contratos terminados, el proceso no aporto soportes._x000a_Analisis de Indicador: 0%"/>
    <s v="Ingrid Acosta"/>
    <n v="0"/>
    <s v="ABIERTO"/>
    <m/>
    <s v="ABIERTO"/>
    <d v="2022-09-19T00:00:00"/>
    <s v="PRIMER SEGUIMIENTO 2022: La actividad inicia en el mes de mayo de 2022, por lo tanto, no se presenta seguimiento. _x000a__x000a_SEGUNDO SEGUIMIENTO 2022:_x000a_Se continua el proceso de revision de los expedientes de contratacion de bienes y servicios del area, una vez se cuente con la verificación de los contratos que han terminado, se adjuntará la evidencia respectiva._x000a_Estado: La actividad continua en ejecución"/>
    <m/>
    <s v="Llevar a cabo y adjuntar las pruebas que permitan evidenciar la realizaciónde la revisión de las carpetas contractuales de los procesos de contratación de bienes y servicios en físico y digital (SECOP II) del área Mantenimiento de bienes, una vez dichos contratos terminen; verificando documentación y orden de los mismos"/>
    <n v="0"/>
    <s v="SIN AVANCE"/>
    <e v="#REF!"/>
    <e v="#REF!"/>
    <x v="2"/>
    <s v="En el drive de las evidencias reportadas no se encontro la carpeta con el soporte a revisar"/>
    <s v="SERGIO CASTRO"/>
    <n v="0"/>
    <x v="2"/>
    <s v="ABIERTA"/>
  </r>
  <r>
    <n v="479"/>
    <s v="Modelo Pedagogico - convenios"/>
    <s v="Subdirección técnica administrativa y financiera"/>
    <s v="STAF"/>
    <s v="Subdirección Financiera"/>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471"/>
    <s v="3.2.10"/>
    <x v="24"/>
    <n v="2022"/>
    <s v="2022H6"/>
    <s v="Hallazgo administrativo por incumplimiento en las obligaciones del supervisor del Contrato No.1449-2021."/>
    <s v="No se adelanto la gestión de archivo de la documentación oportunamente"/>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La actividad inicio el 2 de mayo 2022, por lo tanto el proceso no reportó avance."/>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e v="#REF!"/>
    <e v="#REF!"/>
    <x v="8"/>
    <s v="En la evidecia aportada en la carpeta PMCB - 2022-014, se observa memorando emitido por la OAJ, detallando los informes que se deben presentar en el marco de la ejecucion contractual"/>
    <s v="Carlos Andrés Guerra Jiménez"/>
    <n v="1"/>
    <x v="0"/>
    <s v="ABIERTA"/>
  </r>
  <r>
    <n v="480"/>
    <s v="Modelo Pedagogico - convenios"/>
    <s v="Subdirección técnica administrativa y financiera"/>
    <s v="STAF"/>
    <s v="Oficina Asesora Jurídica / Convenios"/>
    <x v="5"/>
    <x v="3"/>
    <s v="OAJ"/>
    <s v="Adquisiciones"/>
    <s v="Gestión contractual"/>
    <s v="Secretaria General"/>
    <s v="SG"/>
    <s v="Gerencia contratacion"/>
    <s v="GCO"/>
    <s v="Contratacion"/>
    <s v="Supervisión e interventoría"/>
    <s v="Catalina Cárdenas Martínez "/>
    <x v="1"/>
    <x v="472"/>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Capacitar a los supervisores y apoyos a la supervisión del equipo de Convenios y Cultura Ciudadana en las diferentes etapas asociadas a los procesos contractuales"/>
    <n v="1"/>
    <s v="Capacitación"/>
    <s v="Número de capacitaciones realizadas / Número de capacitaciones programadas (1)"/>
    <n v="1"/>
    <s v="Listado de asistencia_x000a_Acta de reunión"/>
    <d v="2022-05-02T00:00:00"/>
    <d v="2022-09-30T00:00:00"/>
    <m/>
    <x v="0"/>
    <s v="SI"/>
    <e v="#REF!"/>
    <m/>
    <m/>
    <m/>
    <m/>
    <m/>
    <m/>
    <m/>
    <m/>
    <m/>
    <m/>
    <m/>
    <m/>
    <m/>
    <m/>
    <m/>
    <m/>
    <m/>
    <m/>
    <m/>
    <m/>
    <m/>
    <s v="SIN AVANCE"/>
    <n v="-44620"/>
    <s v="CON TIEMPO"/>
    <m/>
    <m/>
    <m/>
    <m/>
    <m/>
    <m/>
    <s v="ABIERTO"/>
    <s v="No presenta avance"/>
    <d v="2022-05-31T00:00:00"/>
    <s v="Ejecuion de actividades"/>
    <n v="0"/>
    <s v="SIN AVANCE"/>
    <n v="123"/>
    <s v="CON TIEMPO"/>
    <d v="2022-06-13T00:00:00"/>
    <s v="sin avance en evidencia allegadas"/>
    <s v="Navis Alberto Florez Leon"/>
    <n v="0"/>
    <s v="ABIERTO"/>
    <m/>
    <s v="ABIERTO"/>
    <d v="2022-09-23T00:00:00"/>
    <s v="Se adelantó capacitación frente al tema:_x000a_* Capacitación en gestión de los expedientes del 13 de junio de 2022._x000a_* Capacitación en supervsiión y buenas prácticas en contratación del 2 de agosto., cumpliendo asi con el 100% de lo programado"/>
    <s v="Soportes de capactitaciones del 13 de junio de 2022 y 2 de agosto de 2022."/>
    <s v="No aplica"/>
    <n v="1"/>
    <s v="CUMPLIMIENTO TOTAL"/>
    <e v="#REF!"/>
    <e v="#REF!"/>
    <x v="6"/>
    <s v="Cumple con la acción de mejora establecida y cuenta con los soportes para tal fin ."/>
    <s v="Yaklin Chaparro Salinas"/>
    <n v="1"/>
    <x v="0"/>
    <s v="ABIERTA"/>
  </r>
  <r>
    <n v="481"/>
    <s v="Modelo Pedagogico - convenios"/>
    <s v="Subdirección técnica administrativa y financiera"/>
    <s v="STAF"/>
    <s v="Convenios / Cultura Ciudadana / Gestión Documental / Oficina Asesora Jurídica /  Gestión financiera"/>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473"/>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x v="0"/>
    <s v="SI"/>
    <e v="#REF!"/>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184"/>
    <s v="CON TIEMPO"/>
    <d v="2022-06-10T00:00:00"/>
    <s v="La actividad inicio el 2 de mayo 2022, por lo tanto el proceso no reportó avance."/>
    <s v="Sulma Esperanza Avendaño Muñoz"/>
    <n v="0"/>
    <s v="ABIERTO"/>
    <m/>
    <s v="ABIERTO"/>
    <d v="2022-09-15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n v="0"/>
    <s v="SIN AVANCE"/>
    <e v="#REF!"/>
    <e v="#REF!"/>
    <x v="8"/>
    <s v="En el Driver de evidencias no se encontró la carpeta PMCB-2022-016_x0009_"/>
    <s v="Carlos Andrés Guerra Jiménez"/>
    <n v="1"/>
    <x v="2"/>
    <s v="ABIERTA"/>
  </r>
  <r>
    <n v="482"/>
    <s v="Modelo Pedagogico - convenios"/>
    <s v="Subdirección técnica administrativa y financiera"/>
    <s v="STAF"/>
    <s v="Subdirección Financiera"/>
    <x v="1"/>
    <x v="1"/>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x v="474"/>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x v="0"/>
    <s v="SI"/>
    <e v="#REF!"/>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El proceso no aporta evidencias dado que se da inicio a la actividad en 02052022 mayo de 2022, razón por la cuál el proceso no reporta avance sobre la misma."/>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e v="#REF!"/>
    <e v="#REF!"/>
    <x v="8"/>
    <s v="En la evidecia aportada en la carpeta PMCB - 2022-017, se observa memorando emitido por la OAJ, detallando los informes que se deben presentar en el marco de la ejecucion contractual"/>
    <s v="Carlos Andrés Guerra Jiménez"/>
    <n v="1"/>
    <x v="0"/>
    <s v="ABIERTA"/>
  </r>
  <r>
    <n v="483"/>
    <s v="Modelo Pedagogico - Economato"/>
    <s v="Subdirección técnica de métodos educativos y operativa"/>
    <s v="STMEO"/>
    <s v="STMEO-Líder Economato._x000a_OAJ_x000a_"/>
    <x v="0"/>
    <x v="0"/>
    <s v="STMEO"/>
    <s v="Economato"/>
    <s v="Gestion de inventarios, almacen y economato"/>
    <s v="Secretaria General"/>
    <s v="SG"/>
    <s v="Gerencia de recursos fisicos"/>
    <s v="GRF"/>
    <s v="Autorregulación"/>
    <s v="Desactualización de funciones"/>
    <s v="Willington Granados Herrera"/>
    <x v="0"/>
    <x v="475"/>
    <s v="10.1"/>
    <x v="67"/>
    <n v="2022"/>
    <s v="2022H8"/>
    <s v="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
    <s v="Se requiere formalizar a través de resolución las acciones del economato  todas las actividades que realiza actualmente el  como responsables en la administración de los alimentos, así como su articulación con las funciones que comparte con el área de Almacén e Inventarios "/>
    <s v="Formalizar a través de resolución todas las actividades que realiza actualmente el  como responsables en la administración de los alimentos, así como su articulación con las funciones que comparte con el área de Almacén e Inventarios . "/>
    <n v="1"/>
    <s v="Resolución modificada "/>
    <s v="una resolución Modificada "/>
    <n v="1"/>
    <s v="una resolución Modificada "/>
    <d v="2022-02-25T00:00:00"/>
    <d v="2022-12-25T00:00:00"/>
    <m/>
    <x v="0"/>
    <s v="SI"/>
    <e v="#REF!"/>
    <m/>
    <m/>
    <m/>
    <m/>
    <m/>
    <m/>
    <m/>
    <m/>
    <m/>
    <m/>
    <m/>
    <m/>
    <m/>
    <m/>
    <m/>
    <m/>
    <m/>
    <m/>
    <m/>
    <m/>
    <m/>
    <s v="SIN AVANCE"/>
    <n v="-44620"/>
    <s v="CON TIEMPO"/>
    <m/>
    <m/>
    <m/>
    <m/>
    <m/>
    <m/>
    <s v="ABIERTO"/>
    <s v="La actividad se encuentra en ejecución"/>
    <d v="2022-05-31T00:00:00"/>
    <s v="Realizar la actividad"/>
    <n v="0"/>
    <s v="SIN AVANCE"/>
    <n v="209"/>
    <s v="CON TIEMPO"/>
    <d v="2022-06-17T00:00:00"/>
    <s v="Se dio inició a la actividad en el mes de febrero actualmente se encuentra en ejecución. La acción esta vencida. "/>
    <s v="Suma Esperanza Avendaño Muñoz"/>
    <n v="0"/>
    <s v="ABIERTO"/>
    <m/>
    <s v="ABIERTO"/>
    <d v="2022-09-19T00:00:00"/>
    <s v="Se presentará avance en el siguiente seguimiento "/>
    <m/>
    <s v="Formalizar a través de resolución todas las actividades que realiza actualmente el  como responsables en la administración de los alimentos, así como su articulación con las funciones que comparte con el área de Almacén e Inventarios ."/>
    <n v="0"/>
    <s v="SIN AVANCE"/>
    <e v="#REF!"/>
    <e v="#REF!"/>
    <x v="1"/>
    <s v="No se observan evidencias que informen el cumplimiento de la acción.  "/>
    <s v="Navis Alberto Florez Leon"/>
    <m/>
    <x v="2"/>
    <m/>
  </r>
  <r>
    <n v="484"/>
    <s v="Modelo Pedagogico - Economato"/>
    <s v="Subdirección técnica de métodos educativos y operativa"/>
    <s v="STMEO"/>
    <s v="STMEO"/>
    <x v="0"/>
    <x v="0"/>
    <s v="STMEO"/>
    <s v="Economato"/>
    <s v="Gestion de inventarios, almacen y economato"/>
    <s v="Secretaria General"/>
    <s v="SG"/>
    <s v="Gerencia de recursos fisicos"/>
    <s v="GRF"/>
    <s v="SIMI"/>
    <s v="diferencias en la  información aportada"/>
    <s v="Willington Granados Herrera"/>
    <x v="0"/>
    <x v="476"/>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 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12-30T00:00:00"/>
    <m/>
    <x v="0"/>
    <s v="SI"/>
    <e v="#REF!"/>
    <m/>
    <m/>
    <m/>
    <m/>
    <m/>
    <m/>
    <m/>
    <m/>
    <m/>
    <m/>
    <m/>
    <m/>
    <m/>
    <m/>
    <m/>
    <m/>
    <m/>
    <m/>
    <m/>
    <m/>
    <m/>
    <s v="SIN AVANCE"/>
    <n v="-44620"/>
    <s v="CON TIEMPO"/>
    <m/>
    <m/>
    <m/>
    <m/>
    <m/>
    <m/>
    <s v="ABIERTO"/>
    <s v="La actividad se encuentra en ejecución"/>
    <d v="2022-05-31T00:00:00"/>
    <s v="Realizar la actividad"/>
    <n v="0"/>
    <s v="SIN AVANCE"/>
    <n v="214"/>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0"/>
    <s v="SIN AVANCE"/>
    <e v="#REF!"/>
    <e v="#REF!"/>
    <x v="1"/>
    <s v="No se observan evidencias que informen el cumplimiento de la acción.  "/>
    <s v="Navis Alberto Florez Leon"/>
    <m/>
    <x v="2"/>
    <m/>
  </r>
  <r>
    <n v="485"/>
    <s v="Modelo Pedagogico - Economato"/>
    <s v="Subdirección técnica de métodos educativos y operativa"/>
    <s v="STMEO"/>
    <s v="STMEO_x000a_Soporte SIMI "/>
    <x v="0"/>
    <x v="0"/>
    <s v="STMEO"/>
    <s v="Economato"/>
    <s v="Gestion de inventarios, almacen y economato"/>
    <s v="Secretaria General"/>
    <s v="SG"/>
    <s v="Gerencia de recursos fisicos"/>
    <s v="GRF"/>
    <s v="SIMI"/>
    <s v="diferencias en la  información aportada"/>
    <s v="Willington Granados Herrera"/>
    <x v="0"/>
    <x v="477"/>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establecer en el SiMI restricciones para el cargue de asistencia conforme a las dinámicas de las UPI, como punto de control.  "/>
    <s v="Establecer en Sistema de información misional restricciones para que se realice el cargue de asistencia. "/>
    <n v="2"/>
    <s v="Restricciones en el SIMI por UPI, para el cargue de asistencia. "/>
    <s v="Número de restricciones realizadas en el SIMI para el cargue de asistencia. "/>
    <n v="1"/>
    <s v="Restricciones en SIMI "/>
    <d v="2022-02-25T00:00:00"/>
    <d v="2022-08-25T00:00:00"/>
    <m/>
    <x v="0"/>
    <s v="SI"/>
    <e v="#REF!"/>
    <m/>
    <m/>
    <m/>
    <m/>
    <m/>
    <m/>
    <m/>
    <m/>
    <m/>
    <m/>
    <m/>
    <m/>
    <m/>
    <m/>
    <m/>
    <m/>
    <m/>
    <m/>
    <m/>
    <m/>
    <m/>
    <s v="SIN AVANCE"/>
    <n v="-44620"/>
    <s v="CON TIEMPO"/>
    <m/>
    <m/>
    <m/>
    <m/>
    <m/>
    <m/>
    <s v="ABIERTO"/>
    <s v="La actividad se encuentra en ejecución"/>
    <d v="2022-05-31T00:00:00"/>
    <s v="Realizar la actividad"/>
    <n v="0"/>
    <s v="SIN AVANCE"/>
    <n v="87"/>
    <s v="CON TIEMP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Establecer en Sistema de información misional restricciones para que se realice el cargue de asistencia"/>
    <n v="0"/>
    <s v="SIN AVANCE"/>
    <e v="#REF!"/>
    <e v="#REF!"/>
    <x v="1"/>
    <s v="No se observan evidencias que informen el cumplimiento de la acción.  "/>
    <s v="Navis Alberto Florez Leon"/>
    <m/>
    <x v="1"/>
    <m/>
  </r>
  <r>
    <n v="486"/>
    <s v="Modelo Pedagogico - Economato"/>
    <s v="Subdirección técnica de métodos educativos y operativa"/>
    <s v="STMEO"/>
    <s v="STMEO"/>
    <x v="0"/>
    <x v="0"/>
    <s v="STMEO"/>
    <s v="Economato"/>
    <s v="Gestion de inventarios, almacen y economato"/>
    <s v="Secretaria General"/>
    <s v="SG"/>
    <s v="Gerencia de recursos fisicos"/>
    <s v="GRF"/>
    <s v="SIMI"/>
    <s v="diferencias en la  información aportada"/>
    <s v="Willington Granados Herrera"/>
    <x v="0"/>
    <x v="478"/>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contar  con máximo dos reportes de  asistencia diaria para consolidar la información y proyectar las coberturas . "/>
    <s v="Realizar la programación de la cobertura con el reporte  de asistencia 2 veces a la semana definidos desde el economato.  "/>
    <n v="3"/>
    <s v="Coberturas Programadas con dos reportes semanales "/>
    <s v="Coberturas Programadas con dos reportes semanales "/>
    <n v="1"/>
    <s v="Coberturas Programadas con dos reportes semanales "/>
    <d v="2022-02-25T00:00:00"/>
    <d v="2022-12-25T00:00:00"/>
    <m/>
    <x v="0"/>
    <s v="SI"/>
    <e v="#REF!"/>
    <m/>
    <m/>
    <m/>
    <m/>
    <m/>
    <m/>
    <m/>
    <m/>
    <m/>
    <m/>
    <m/>
    <m/>
    <m/>
    <m/>
    <m/>
    <m/>
    <m/>
    <m/>
    <m/>
    <m/>
    <m/>
    <s v="SIN AVANCE"/>
    <n v="-44620"/>
    <s v="CON TIEMPO"/>
    <m/>
    <m/>
    <m/>
    <m/>
    <m/>
    <m/>
    <s v="ABIERTO"/>
    <s v="La actividad se encuentra en ejecución"/>
    <d v="2022-05-31T00:00:00"/>
    <s v="Realizar la actividad"/>
    <n v="0"/>
    <s v="SIN AVANCE"/>
    <n v="209"/>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Realizar la programación de la cobertura con el reporte  de asistencia 2 veces a la semana definidos desde el economato.  "/>
    <n v="0"/>
    <s v="SIN AVANCE"/>
    <e v="#REF!"/>
    <e v="#REF!"/>
    <x v="1"/>
    <s v="No se observan evidencias que informen el cumplimiento de la acción.  "/>
    <s v="Navis Alberto Florez Leon"/>
    <m/>
    <x v="2"/>
    <m/>
  </r>
  <r>
    <n v="487"/>
    <s v="Modelo Pedagogico - Economato"/>
    <s v="Subdirección técnica de métodos educativos y operativa"/>
    <s v="STMEO"/>
    <s v="Coordinador Area  Emprender_x000a_STMEO_x000a_OAP "/>
    <x v="0"/>
    <x v="0"/>
    <s v="STMEO"/>
    <s v="Economato"/>
    <s v="Gestion de inventarios, almacen y economato"/>
    <s v="Secretaria General"/>
    <s v="SG"/>
    <s v="Gerencia de recursos fisicos"/>
    <s v="GRF"/>
    <s v="gestion documental"/>
    <s v="Foliación de documentos"/>
    <s v="Willington Granados Herrera"/>
    <x v="0"/>
    <x v="479"/>
    <s v="10.3"/>
    <x v="67"/>
    <n v="2022"/>
    <s v="2022H10"/>
    <s v="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25T00:00:00"/>
    <d v="2022-11-30T00:00:00"/>
    <m/>
    <x v="0"/>
    <s v="SI"/>
    <e v="#REF!"/>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0"/>
    <s v="SIN AVANCE"/>
    <e v="#REF!"/>
    <e v="#REF!"/>
    <x v="1"/>
    <s v="No se observan evidencias que informen el cumplimiento de la acción.  "/>
    <s v="Navis Alberto Florez Leon"/>
    <m/>
    <x v="2"/>
    <m/>
  </r>
  <r>
    <n v="488"/>
    <s v="Modelo Pedagogico - Economato"/>
    <s v="Subdirección técnica de métodos educativos y operativa"/>
    <s v="STMEO"/>
    <s v="Gestión Logística - Almacén"/>
    <x v="9"/>
    <x v="1"/>
    <s v="STAF"/>
    <s v="almacén e inventarios"/>
    <s v="Gestion de inventarios, almacen y economato"/>
    <s v="Secretaria General"/>
    <s v="SG"/>
    <s v="Gerencia Recursos Fisicos"/>
    <s v="GRF"/>
    <s v="Autorregulación"/>
    <s v="Aplicación y actualización de procedimientos y formatos"/>
    <s v="Ingrid Carolina Ardila Muñoz"/>
    <x v="0"/>
    <x v="480"/>
    <s v="11.2"/>
    <x v="67"/>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Informar mediante pieza comunicacional que las solicitudes de elementos de consumo, consumo controlado o bienes devolutivos (A-GLO-FT-004) deben ser radicadas dentro de los términos indicados tanto en el procedimiento (A-GLO-PR-004) y en el instructivo (A-GLO-IN-002)"/>
    <n v="1"/>
    <s v="Piezas comunicativas sobre solicitudes de elementos de consumo, consumo controlado o bienes devolutivos"/>
    <s v="Número de piezas comunicativas realizadas / Número de piezas comunicativas programadas (4)*100%"/>
    <n v="1"/>
    <s v="Piezas comunicativas sobre solicitudes de elementos de consumo, consumo controlado o bienes devolutivos"/>
    <d v="2022-03-01T00:00:00"/>
    <d v="2022-10-30T00:00:00"/>
    <m/>
    <x v="0"/>
    <s v="SI"/>
    <e v="#REF!"/>
    <m/>
    <m/>
    <m/>
    <m/>
    <m/>
    <m/>
    <m/>
    <m/>
    <m/>
    <m/>
    <m/>
    <m/>
    <m/>
    <m/>
    <m/>
    <m/>
    <m/>
    <m/>
    <m/>
    <m/>
    <m/>
    <s v="SIN AVANCE"/>
    <n v="-44620"/>
    <s v="CON TIEMPO"/>
    <m/>
    <m/>
    <m/>
    <m/>
    <m/>
    <m/>
    <s v="ABIERTO"/>
    <s v="Se verifica los soportes adjuntos se observa:_x000a__x000a_Una Pieza comunicacional difundia en el instituto mediante correo electronico el 4 de mayo de 2022._x000a__x000a_La actividad aun se encuentra en ejecución"/>
    <d v="2022-05-31T00:00:00"/>
    <s v="Pendiente tres (3) piezas comunicacionales"/>
    <n v="0.25"/>
    <s v="AVANCE MINIMO"/>
    <n v="153"/>
    <s v="CON TIEMPO"/>
    <s v="17 de junio de 2022"/>
    <s v="Se evidencia que el 4 de mayo de 2022, se remitio pieza comunicativa sobre  el cronograma para tramites y solicitudes  en el area de almacen e inventarios. indicador: 1/4: 25% de cumplimiento"/>
    <s v="Ingrid Acosta"/>
    <n v="0.25"/>
    <s v="ABIERTO"/>
    <m/>
    <s v="ABIERTO"/>
    <d v="2022-09-14T00:00:00"/>
    <s v="PRIMER SEGUIMIENTO 2022: El dia 4 de mayo de 2022 se socializó pieza comunicativa con destino a todos los funcionarios y contratistas mediante correo electrónico sobre solicitudes de elementos de consumo, consumo controlado o bienes devolutivos._x000a__x000a_Resultado indicador: ((1/4)*100= 25%)_x000a__x000a_Análisis indicador: Se reporta un avance del 25% en el indicador con una pieza comunicativa realizada sobre solicitudes de elementos de consumo, consumo controlado o bienes devolutivos, de 4 piezas programadas. _x000a_Estado: La actividad continúa en ejecución._x000a__x000a_SEGUNDO SEGUIMIENTO 2O22: El dia 31 de mayo de 2022 se socializó pieza comunicativa con destino a todos los funcionarios y contratistas mediante correo electrónico sobre solicitudes de elementos de consumo, consumo controlado o bienes devolutivos._x000a__x000a_El dia 5 de agosto de 2022 se socializó pieza comunicativa con destino a todos los funcionarios y contratistas mediante correo electrónico sobre solicitudes de elementos de consumo, consumo controlado o bienes devolutivos._x000a__x000a_El dia 5 de agosto de 2022 se socializó pieza comunicativa con destino a todos los funcionarios y contratistas mediante correo electrónico sobre solicitudes de elementos de consumo, consumo controlado o bienes devolutivos._x000a__x000a_El dia 7 de septiembre de 2022 se socializó pieza comunicativa con destino a todos los funcionarios y contratistas mediante correo electrónico sobre solicitudes de elementos de consumo, consumo controlado o bienes devolutivos._x000a__x000a_Resultado indicador: ((5/4)*100= 100%)_x000a__x000a_Análisis indicador: Se reporta un avance del 100% en el indicador con cinco piezas comunicativa realizadas sobre solicitudes de elementos de consumo, consumo controlado o bienes devolutivos, de 4 piezas programadas. _x000a_Estado: La actividad se encuentra finalizada."/>
    <s v="PRIMER SEGUIMIENTO 2022: Pieza comunicativa socializada el dia 4 de mayo de 2022_x000a__x000a__x000a_SEGUNDO SEGUIMIENTO 2O22: _x000a_1. Pieza comunicativa socializada el dia 31 de mayo de 2022_x000a__x000a_2. Pieza comunicativa socializada el dia 5 de agosto de 2022_x000a__x000a_3. Pieza comunicativa socializada el dia 31 de agosto de 2022_x000a__x000a_4. Pieza comunicativa socializada el dia 7 de septiembre de 2022"/>
    <s v="No aplica"/>
    <n v="1"/>
    <s v="CUMPLIMIENTO TOTAL"/>
    <e v="#REF!"/>
    <e v="#REF!"/>
    <x v="5"/>
    <s v="No se encontraron evidencias de las Piezas comunicativas sobre solicitudes de elementos de consumo, consumo controlado o bienes devolutivos"/>
    <s v="Ingrid Acosta"/>
    <n v="0"/>
    <x v="2"/>
    <m/>
  </r>
  <r>
    <n v="489"/>
    <s v="Modelo Pedagogico - Economato"/>
    <s v="Subdirección técnica de métodos educativos y operativa"/>
    <s v="STMEO"/>
    <s v="Gestión Logística - Almacén / Gestión Documental"/>
    <x v="9"/>
    <x v="1"/>
    <s v="STAF"/>
    <s v="almacén e inventarios"/>
    <s v="Gestion de inventarios, almacen y economato"/>
    <s v="Secretaria General"/>
    <s v="SG"/>
    <s v="Gerencia Recursos Fisicos"/>
    <s v="GRF"/>
    <s v="Autorregulación"/>
    <s v="Aplicación y actualización de procedimientos y formatos"/>
    <s v="Ingrid Carolina Ardila Muñoz"/>
    <x v="0"/>
    <x v="481"/>
    <s v="11.2"/>
    <x v="67"/>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Realizar revisión bimestral (conjuntamente con Gestión Documental) de una muestra aleatoria del 20% de las carpetas de ingresos y egresos, verificando documentación y orden de las mismos."/>
    <n v="2"/>
    <s v="Revisiones de carpetas de ingresos y egreso"/>
    <s v="Número de revisiones a las carpetas de ingresos y egresos  realizadas / Número de revisiones a las carpetas de ingresos y egresos programadas (3)*100%"/>
    <n v="1"/>
    <s v="Actas de reunión"/>
    <d v="2022-03-01T00:00:00"/>
    <d v="2022-07-29T00:00:00"/>
    <m/>
    <x v="0"/>
    <s v="SI"/>
    <e v="#REF!"/>
    <m/>
    <m/>
    <m/>
    <m/>
    <m/>
    <m/>
    <m/>
    <m/>
    <m/>
    <m/>
    <m/>
    <m/>
    <m/>
    <m/>
    <m/>
    <m/>
    <m/>
    <m/>
    <m/>
    <m/>
    <m/>
    <s v="SIN AVANCE"/>
    <n v="-44620"/>
    <s v="CON TIEMPO"/>
    <m/>
    <m/>
    <m/>
    <m/>
    <m/>
    <m/>
    <s v="ABIERTO"/>
    <s v="Se verifica los soportes adjuntos se observa:_x000a__x000a_primera revisión evidenciada mediantes acta de reunión por parte del proceso Gestión logistica y Gestión Documental, la cual se observa la toma de una muestara aleatoria para  la verificación de las carpetas de ingresos y egresos_x000a__x000a_La actividad aun se encuentra en ejecución"/>
    <d v="2022-05-31T00:00:00"/>
    <s v="Pendiente dos (2) revisones a las carpetas de ingresos y egresos "/>
    <n v="0.33300000000000002"/>
    <s v="AVANCE PARCIAL"/>
    <n v="60"/>
    <s v="CON TIEMPO"/>
    <s v="17 de junio de 2022"/>
    <s v="Se evidencia el acta de la revisión fisica de la aplicación de las tablas de retención 2014-2019. el indicador 1/3: 33% de cumplimiento."/>
    <s v="Ingrid Acosta"/>
    <n v="0.33"/>
    <s v="ABIERTO"/>
    <m/>
    <s v="ABIERTO"/>
    <d v="2022-09-14T00:00:00"/>
    <s v="PRIMER SEGUIMIENTO 2022: El dia 18 de marzo de 2022 se realizó reunión con la señora Martha Rocio Valderrama Neuta (archivista profesional) del Área de Administración Documental en la cual se procedio a la &quot;Verificación y revisión del archivo de gestion para seguimiento del Plan de Mejoramiento&quot; en la cual se tomo una muestra aleatoria en la que se esta aplicando correctamente la Tabla de Retención documental._x000a__x000a_Resultado indicador: ((1/3)*100= 33,33%)_x000a__x000a_Análisis indicador: Se reporta un avance del indicador del 33,33% con una revisión a las carpetas de ingresos y egresos de 3 revisiones programadas. _x000a_Estado: La actividad continúa en ejecución._x000a__x000a_SEGUNDO SEGUIMIENTO 2022: El dia 18 de mayo de 2022 se realizó reunión con la señora Martha Rocio Valderrama Neuta (archivista profesional) del Área de Administración Documental, en la cual se procedió a la &quot;Verificación y revisión del archivo de gestion para seguimiento del Plan de Mejoramiento&quot; _x000a__x000a_El dia 13 de julio de 2022 se realizó reunión con la señora Martha Rocio Valderrama Neuta (archivista profesional) del Área de Administración Documental en la cual se procedio a la &quot;Verificación y revisión del archivo de gestion para seguimiento del Plan de Mejoramiento&quot; _x000a__x000a_Resultado indicador: ((3/3)*100= 100%)_x000a_Análisis indicador: Se reporta un avance del indicador del 100% con una revisión a las carpetas de ingresos y egresos de 3 revisiones programadas. _x000a_Estado: La actividad se encuentra finalizada."/>
    <s v="PRIMER SEGUIMIENTO 2022: Acta de reunion realizada el dia 18 de marzo de 2022 y registro de asistencia._x000a__x000a__x000a__x000a_SEGUNDO SEGUIMIENTO 2022: 1. Acta de reunion realizada el dia 18 de mayo de 2022 y registro de asistencia._x000a__x000a_2. Acta de reunión realizada el dia 13 de julio de 2022 y registro de asistencia."/>
    <s v="No aplica"/>
    <n v="1"/>
    <s v="CUMPLIMIENTO TOTAL"/>
    <e v="#REF!"/>
    <e v="#REF!"/>
    <x v="5"/>
    <s v="No se encontraron evidencias del acta donde se realizo la  revisión bimestral (conjuntamente con Gestión Documental) de una muestra aleatoria del 20% de las carpetas de ingresos y egresos, verificando documentación y orden de las mismos."/>
    <s v="Ingrid Acosta"/>
    <n v="0"/>
    <x v="2"/>
    <m/>
  </r>
  <r>
    <n v="490"/>
    <s v="Modelo Pedagogico - Economato"/>
    <s v="Subdirección técnica de métodos educativos y operativa"/>
    <s v="STMEO"/>
    <m/>
    <x v="4"/>
    <x v="1"/>
    <s v="STAF"/>
    <s v="Mantenimiento de bienes"/>
    <s v="Gestion de adecuacion y mantenimiento de bienes"/>
    <s v="Secretaria General"/>
    <s v="SG"/>
    <s v="Gerencia Recursos Fisicos"/>
    <s v="GRF"/>
    <s v="Inventarios"/>
    <s v="productos y/o  materiales en desuso "/>
    <s v="Ingrid Carolina Ardila Muñoz"/>
    <x v="0"/>
    <x v="482"/>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retoma de materiales que no se estén utilizando en las Unidades y/o sedes de la entidad"/>
    <n v="1"/>
    <s v="Retoma de materiales "/>
    <s v="Número de unidades en las que se realizó retoma de materiales que no se estén utilizando / Número de unidades en las que debe realizar retoma de materiales que no se estén utilizando *100%"/>
    <n v="1"/>
    <s v="Actas de retoma de materiales"/>
    <d v="2022-03-01T00:00:00"/>
    <d v="2022-11-30T00:00:00"/>
    <m/>
    <x v="0"/>
    <s v="SI"/>
    <e v="#REF!"/>
    <m/>
    <m/>
    <m/>
    <m/>
    <m/>
    <m/>
    <m/>
    <m/>
    <m/>
    <m/>
    <m/>
    <m/>
    <m/>
    <m/>
    <m/>
    <m/>
    <m/>
    <m/>
    <m/>
    <m/>
    <m/>
    <s v="SIN AVANCE"/>
    <n v="-44620"/>
    <s v="CON TIEMPO"/>
    <m/>
    <m/>
    <m/>
    <m/>
    <m/>
    <m/>
    <s v="ABIERTO"/>
    <s v="Se verifica Soporte y se evidencia formato de reintegro de materiales en donde se realizo la identificación de los mismos, sin embargo queda pendiente se realiza retoma de materiales identificados para darle cumplimiento a la actividad"/>
    <d v="2022-05-31T00:00:00"/>
    <s v="Pendiente Realizar retoma de materiales que no se esten utilizando"/>
    <n v="0.2"/>
    <s v="AVANCE MINIMO"/>
    <n v="184"/>
    <s v="CON TIEMPO"/>
    <d v="2022-06-22T00:00:00"/>
    <s v="En la evidencia aportada se observa un documento poco legible, no se tiene evidencia de la retoma en la bodega de San Blas"/>
    <s v="Carlos Andrés Guerra "/>
    <n v="0"/>
    <s v="ABIERTO"/>
    <m/>
    <s v="ABIERTO"/>
    <d v="2022-09-19T00:00:00"/>
    <s v="PRIMER SEGUIMIENTO 2022: _x000a_Se identifica un caso de materiales en desuso almacenados en infraestructura del IDIPRON en el centro de acopio EL ECONOMATO de San Blas, se realiza retoma de materiales en la bodega LA FAVORITA. _x000a_Se realizará la medición del indicador una vez finalice la actividad. _x000a_Estado: La actividad continua en ejecución_x000a__x000a_SEGUNDO SEGUIMIENTO 2022:_x000a_Se realizó reintegro de los materiales que no se estaban utilizando en la siguiente Unidad:_x000a__x000a_Comedor San Blas _x000a_Reintegro de materiales el día 09-02-2022_x000a_Reintegro de materiales el día 09-03-2022_x000a__x000a_Los materiales se trasladan a la bodega de almacenamiento &quot;La Favorita&quot;_x000a__x000a_Resultado y análisis del indicador: ((1/1))*100%=100% Se realizó una retoma de materiales en una unidad de una unidad en la que debía realizarse la retoma de materiales, reportando un 100% de cumplimiento del indicador. _x000a_Estado: La actividad continua en ejecución"/>
    <s v="PRIMER SEGUIMIENTO 2022: _x000a_Formato de reintegro del material _x000a__x000a_SEGUNDO SEGUIMIENTO 2022:_x000a_Formatos de reintegro"/>
    <s v="De acuerdo con la actividad formulada y las evidencias adjuntadas por el proceso la accion se encuentra finalizada"/>
    <n v="1"/>
    <s v="CUMPLIMIENTO TOTAL"/>
    <e v="#REF!"/>
    <e v="#REF!"/>
    <x v="2"/>
    <s v="Se evidenció el diligenciamiento del formato requisición o reintegro de materiales, correspondiente a la sede San Blas."/>
    <s v="Paula Rocío Luengas León"/>
    <m/>
    <x v="0"/>
    <m/>
  </r>
  <r>
    <n v="491"/>
    <s v="Modelo Pedagogico - Economato"/>
    <s v="Subdirección técnica de métodos educativos y operativa"/>
    <s v="STMEO"/>
    <s v="Subdirección Técnica de Métodos"/>
    <x v="4"/>
    <x v="1"/>
    <s v="STAF"/>
    <s v="Mantenimiento de bienes"/>
    <s v="Gestion de adecuacion y mantenimiento de bienes"/>
    <s v="Secretaria General"/>
    <s v="SG"/>
    <s v="Gerencia Recursos Fisicos"/>
    <s v="GRF"/>
    <s v="Inventarios"/>
    <s v="productos y/o  materiales en desuso "/>
    <s v="Ingrid Carolina Ardila Muñoz"/>
    <x v="0"/>
    <x v="483"/>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una mesa de trabajo entre el líder del proceso  Mantenimiento de Bienes, el responsable del Economato y la ingeniera ambiental de la STMEO, en la cual se defina un espacio para almacenar los materiales de construcción"/>
    <n v="2"/>
    <s v="Mesa de trabajo para definir espacio de almacenamiento"/>
    <s v="Mesa de trabajo realizada / Mesa de trabajo programada (1)*100%"/>
    <n v="1"/>
    <s v="Acta de reunión"/>
    <d v="2022-03-01T00:00:00"/>
    <d v="2022-05-31T00:00:00"/>
    <m/>
    <x v="0"/>
    <s v="SI"/>
    <e v="#REF!"/>
    <m/>
    <m/>
    <m/>
    <m/>
    <m/>
    <m/>
    <m/>
    <m/>
    <m/>
    <m/>
    <m/>
    <m/>
    <m/>
    <m/>
    <m/>
    <m/>
    <m/>
    <m/>
    <m/>
    <m/>
    <m/>
    <s v="SIN AVANCE"/>
    <n v="-44620"/>
    <s v="CON TIEMPO"/>
    <m/>
    <m/>
    <m/>
    <m/>
    <m/>
    <m/>
    <s v="ABIERTO"/>
    <s v="El proceso no aporta evidencia de avance en la actividad._x000a__x000a_Actividad aun se encuentra en ejecución"/>
    <d v="2022-05-31T00:00:00"/>
    <s v="Pendiente definir espacio para almacenar los materiales de construcción, mediante rmesa de trabajo mesa de trabajo entre el líder del proceso  Mantenimiento de Bienes, el responsable del Economato y la ingeniera ambiental de la STMEO."/>
    <n v="0"/>
    <s v="SIN AVANCE"/>
    <n v="1"/>
    <s v="POR VENCER"/>
    <d v="2022-06-22T00:00:00"/>
    <s v="No se evidencio carpeta PMAI-2021-051, accion vencida"/>
    <s v="Carlos Andrés Guerra "/>
    <n v="0"/>
    <s v="VENCIDO"/>
    <m/>
    <s v="ABIERTO"/>
    <d v="2022-09-19T00:00:00"/>
    <s v="PRIMER SEGUIMIENTO 2022: _x000a_La ejecución de esta actividad se tiene programada para la última semana de mayo, por lo tanto, no se presenta seguimiento. _x000a__x000a_SEGUNDO SEGUIMIENTO 2022:_x000a_Se realiza mesa de trabajo el día 18/03/2022 para tratar el tema del almacenamiento de materiales en la bodega del ECONOMATO de San Blas,  Se define que debe adecuarse un espacio para almacenamiento de materiales que se encuentre aislado de los demás espacios._x000a__x000a_Se aclara que, una vez realizada la mesa de trabajo, se determinó que no es posible definir un lugar de almacenamiento para materiales de construcción, ya que en el lugar se manipulan alimentos, lo que puede generar contaminación cruzada y por tanto, se decidió trasladar dichos elementos a la bodega La Favorita._x000a__x000a_Resultado y análisis del indicador: ((1/1)*100%)=100% Se realizó una mesa de trabajo de una mesa que se encontraba programada, reportando un 100% de cumplimiento del indicador. _x000a_Estado: La actividad se encuentra finalizada"/>
    <s v="_x000a__x000a__x000a__x000a_SEGUNDO SEGUIMIENTO 2022:_x000a_1. Acta de reunión"/>
    <s v="Establecer de manera clara en el acta de la mesa de trabajo el  lugar definido como espacio para almacenar los materiales de construcción"/>
    <n v="0.75"/>
    <s v="AVANCE SIGNIFICATIVO"/>
    <e v="#REF!"/>
    <e v="#REF!"/>
    <x v="2"/>
    <s v="Se evidenció acta de reunión de fecha 18/03/2022, convocada por infraestructura, en la que se deja constancia de la inspección al área de sisposición de materiales de construcción donde funciona el comedor San Blas y se deja el registro fotográfico del retiro del material y la retoma del material en la Bodega La Favorita."/>
    <s v="Paula Rocío Luengas León"/>
    <m/>
    <x v="0"/>
    <m/>
  </r>
  <r>
    <n v="492"/>
    <s v="Modelo Pedagogico - Economato"/>
    <s v="Subdirección técnica de métodos educativos y operativa"/>
    <s v="STMEO"/>
    <m/>
    <x v="4"/>
    <x v="1"/>
    <s v="STAF"/>
    <s v="Mantenimiento de bienes"/>
    <s v="Gestion de adecuacion y mantenimiento de bienes"/>
    <s v="Secretaria General"/>
    <s v="SG"/>
    <s v="Gerencia Recursos Fisicos"/>
    <s v="GRF"/>
    <s v="Inventarios"/>
    <s v="productos y/o  materiales en desuso "/>
    <s v="Ingrid Carolina Ardila Muñoz"/>
    <x v="0"/>
    <x v="484"/>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Emitir lineamiento para el manejo y almacenamiento de materiales de construcción mientras se realicen obras de mantenimiento en las Unidades"/>
    <n v="3"/>
    <s v="Lineamiento manejo y almacenamiento de materiales de construcción mientras se realicen obras de mantenimiento en las Unidades"/>
    <s v="Circular emitida"/>
    <n v="1"/>
    <s v="Circular"/>
    <d v="2022-03-01T00:00:00"/>
    <d v="2022-05-31T00:00:00"/>
    <m/>
    <x v="0"/>
    <s v="SI"/>
    <e v="#REF!"/>
    <m/>
    <m/>
    <m/>
    <m/>
    <m/>
    <m/>
    <m/>
    <m/>
    <m/>
    <m/>
    <m/>
    <m/>
    <m/>
    <m/>
    <m/>
    <m/>
    <m/>
    <m/>
    <m/>
    <m/>
    <m/>
    <s v="SIN AVANCE"/>
    <n v="-44620"/>
    <s v="CON TIEMPO"/>
    <m/>
    <m/>
    <m/>
    <m/>
    <m/>
    <m/>
    <s v="ABIERTO"/>
    <s v="El proceso no aporta evidencia de avance en la actividad._x000a__x000a_Actividad aun se encuentra en ejecución"/>
    <d v="2022-05-31T00:00:00"/>
    <s v="Pendiente emitir lineamiento para el manejo y almacenamiento de materiales de construcción mientras se realicen obras de mantenimiento en las Unidades"/>
    <n v="0"/>
    <s v="SIN AVANCE"/>
    <n v="1"/>
    <s v="POR VENCER"/>
    <d v="2022-06-22T00:00:00"/>
    <s v="No se evidencia carpeta PMAI-2022-052, accion vencida"/>
    <s v="Carlos Andrés Guerra "/>
    <n v="0"/>
    <s v="VENCIDO"/>
    <m/>
    <s v="ABIERTO"/>
    <d v="2022-09-19T00:00:00"/>
    <s v="PRIMER SEGUIMIENTO 2022: _x000a_La ejecución de esta actividad se tiene programada para la última semana de mayo, por lo tanto, no se presenta seguimiento. _x000a__x000a_SEGUNDO SEGUIMIENTO 2022:_x000a_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_x000a__x000a_Resultado y análisis del indicador: La informacion correspondiente se diligenciara una vez se emita y socialice la circular_x000a_Estado: La actividad se encuentra en ejecución"/>
    <s v="SEGUNDO SEGUIMIENTO 2022:_x000a_Acta de reunión "/>
    <s v="Realizar las acciones necesarias para emitir los lineamientos para el manejo y almacenamiento de materiales de construcción mientras se realicen obras de mantenimiento en las Unidades"/>
    <n v="0"/>
    <s v="SIN AVANCE"/>
    <e v="#REF!"/>
    <e v="#REF!"/>
    <x v="2"/>
    <s v="Acción vencida desde el 01/06/2022."/>
    <s v="Paula Rocío Luengas León"/>
    <m/>
    <x v="1"/>
    <m/>
  </r>
  <r>
    <n v="493"/>
    <s v="Modelo Pedagogico - Economato"/>
    <s v="Subdirección técnica de métodos educativos y operativa"/>
    <s v="STMEO"/>
    <m/>
    <x v="3"/>
    <x v="1"/>
    <s v="STAF"/>
    <s v="Transporte"/>
    <s v="Gestion de servicios administrativos"/>
    <s v="Secretaria General"/>
    <s v="SG"/>
    <s v="Gerencia administrativa"/>
    <s v="GA"/>
    <s v="Vehiculos"/>
    <s v="licencias sanitarias de los vehículos del transporte de alimentos"/>
    <s v="Ingrid Carolina Ardila Muñoz"/>
    <x v="0"/>
    <x v="485"/>
    <s v="11.3"/>
    <x v="67"/>
    <n v="2022"/>
    <s v="2022H13"/>
    <s v="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
    <s v="No se realizó una adecuada coordinación, para el envío de los vehículos de transporte de alimentos que debían renovar la licencia sanitaria"/>
    <s v="Realizar modificación al procedimiento &quot;Mantenimiento preventivo y correctivo del parque automotor A-SAD-PR-002&quot; para incluír el control de vencimientos de documentación ( certificación técnico mecánica, licencia sanitaria -para los vehículos que transportan alimentos- y SOAT)"/>
    <n v="1"/>
    <s v="Realizar modificación al procedimiento &quot;Mantenimiento preventivo y correctivo del parque automotor A-SAD-PR-002&quot; para incluír el control de vencimientos de documentación"/>
    <s v="Actualización procedimiento  &quot;Mantenimiento preventivo y correctivo del parque automotor A-SAD-PR-002&quot;"/>
    <n v="1"/>
    <s v="Procedimiento  &quot;Mantenimiento preventivo y correctivo del parque automotor A-SAD-PR-002&quot; actualizado"/>
    <d v="2022-03-01T00:00:00"/>
    <d v="2022-06-30T00:00:00"/>
    <m/>
    <x v="0"/>
    <s v="SI"/>
    <e v="#REF!"/>
    <m/>
    <m/>
    <m/>
    <m/>
    <m/>
    <m/>
    <m/>
    <m/>
    <m/>
    <m/>
    <m/>
    <m/>
    <m/>
    <m/>
    <m/>
    <m/>
    <m/>
    <m/>
    <m/>
    <m/>
    <m/>
    <s v="SIN AVANCE"/>
    <n v="-44620"/>
    <s v="CON TIEMPO"/>
    <m/>
    <m/>
    <m/>
    <m/>
    <m/>
    <m/>
    <s v="ABIERTO"/>
    <s v="Se evidencia Borrador del procedimiento  &quot;Mantenimiento preventivo y correctivo del parque automotor A-SAD-PR-002&quot;_x000a__x000a_La actividad aun se encuentra en ejecución"/>
    <d v="2022-05-31T00:00:00"/>
    <s v="Pendiente actualizar y oficializar el procedimiento &quot;MANTENIMIENTO PREVENTIVO Y CORRECTIVO DEL PARQUE AUTOMOTOR A-SAD-PR-002&quot;"/>
    <n v="0.25"/>
    <s v="AVANCE MINIMO"/>
    <n v="31"/>
    <s v="CON TIEMPO"/>
    <d v="2022-06-22T00:00:00"/>
    <s v="Se observa borrador de la modificación al procedimiento &quot;MANTENIMIENTO PREVENTIVO Y CORRECTIVO DEL PARQUE AUTOMOTOR&quot; activa en de ejecución, queda poco tiempo para su vencimiento."/>
    <s v="Carlos Andrés Guerra "/>
    <n v="0.3"/>
    <s v="ABIERTO"/>
    <m/>
    <s v="ABIERTO"/>
    <m/>
    <s v="PRIMER SEGUIMIENTO 2022:  _x000a_Se está realizando la actualización del procedimiento  &quot;Mantenimiento preventivo y correctivo del parque automotor A-SAD-PR-002&quot; donde se incluye el seguimiento que se le debe realizar a las licencias sanitarias, SOAT y revisión tecnicomecanica del parque automotor del Instituto. El procedimiento de oficializará el próximo mes, la actividad se encuentra dentro del tiempo de ejecución. _x000a_Estado: La actividad continúa en ejecución._x000a__x000a_SEGUNDO SEGUIMIENTO 2022:_x000a_Se realizó la actualización del procedimiento de  &quot;Mantenimiento preventivo y correctivo del parque automotor A-SAD-PR-002&quot; donde se incluye el seguimiento que se le debe realizar a las licencias sanitarias, SOAT y revisión tecnicomecanica del parque automotor del Instituto y adicionalmente se modificó el formato de inspección preoperacional diaria A-SAD-FT-016 los cuales ya se encuentran actualizados en la intranet._x000a_Resultado del indicador: (1/1)*100%)=100%_x000a_Análisis del indicador: Se realizó modificación al procedimiento, de una modificación que se encontraba programada_x000a_Estado: La actividad se encuentra finalizada"/>
    <s v="PRIMER SEGUIMIENTO 2022: _x000a_Preliminar procedimiento  &quot;Mantenimiento preventivo y correctivo del parque automotor A-SAD-PR-002&quot;_x000a__x000a_SEGUNDO SEGUIMIENTO 2022:_x000a_1. Procedimiento  &quot;Mantenimiento preventivo y correctivo del parque automotor A-SAD-PR-002&quot;_x000a_2. Pantallazo Correo aprobación Procedimiento  &quot;Mantenimiento preventivo y correctivo del parque automotor A-SAD-PR-002&quot;_x000a_3. Formato de inspección preoperacional diaria A-SAD-FT-016_x000a_4. Correo oficialización actualización Formato de inspección preoperacional diaria A-SAD-FT-016"/>
    <s v="De acuerdo con el reporte y evidencias aportadas por el proceso, la actividad se encuentra cumplida"/>
    <n v="1"/>
    <s v="CUMPLIMIENTO TOTAL"/>
    <e v="#REF!"/>
    <e v="#REF!"/>
    <x v="2"/>
    <s v="Se evidenció actualización del Procedimiento: &quot;Mantenimiento preventivo y correctivo del parque automotor&quot;, identificado con el código A-SAD-PR-002, versión 04 del 29/06/2022, en el que se incluyó  un punto de control relacionado con el vencimiento de la documentación."/>
    <s v="Paula Rocío Luengas León"/>
    <m/>
    <x v="0"/>
    <m/>
  </r>
  <r>
    <n v="494"/>
    <s v="Atencion a la ciudadania"/>
    <s v="Subdirección técnica administrativa y financiera"/>
    <s v="STAF"/>
    <m/>
    <x v="10"/>
    <x v="1"/>
    <s v="STAF"/>
    <s v="Atencion al ciudadano"/>
    <s v="Servicio a la ciudadania"/>
    <s v="Secretaria General"/>
    <s v="SG"/>
    <s v="No aplica"/>
    <s v="No aplica"/>
    <s v="Atencion al ciudadano"/>
    <s v="buzones de sugerencias"/>
    <s v="Willington Granados Herrera"/>
    <x v="0"/>
    <x v="486"/>
    <s v="10.1"/>
    <x v="68"/>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Realizar la instalación de los buzones de sugerencias y su respectiva señalización en las Unidades y Sedes Administrativas"/>
    <n v="1"/>
    <s v="Buzones de sugerencias instalados y señalizados"/>
    <s v="Número de buzones de sugerencias instalados y señalizados / Número de buzones de sugerencias para instalar y señalizar (25)*100%"/>
    <n v="1"/>
    <s v="Buzones de sugerencias instalados y señalizados"/>
    <d v="2022-05-02T00:00:00"/>
    <d v="2022-08-31T00:00:00"/>
    <m/>
    <x v="0"/>
    <s v="SI"/>
    <e v="#REF!"/>
    <m/>
    <m/>
    <m/>
    <m/>
    <m/>
    <m/>
    <m/>
    <m/>
    <m/>
    <m/>
    <m/>
    <m/>
    <m/>
    <m/>
    <m/>
    <m/>
    <m/>
    <m/>
    <m/>
    <m/>
    <m/>
    <s v="SIN AVANCE"/>
    <n v="-44620"/>
    <s v="CON TIEMPO"/>
    <m/>
    <m/>
    <m/>
    <m/>
    <m/>
    <m/>
    <s v="ABIERTO"/>
    <s v="En ejecucion"/>
    <d v="2022-05-31T00:00:00"/>
    <s v="No aplica"/>
    <n v="0"/>
    <s v="SIN AVANCE"/>
    <n v="93"/>
    <s v="CON TIEMPO"/>
    <d v="2022-06-17T00:00:00"/>
    <s v="De las evidencias allegadas no se observa avance en la acción.  "/>
    <s v="Navis Alberto Florez Leon"/>
    <n v="0"/>
    <s v="ABIERTO"/>
    <m/>
    <s v="ABIERTO"/>
    <d v="2022-09-19T00:00:00"/>
    <s v="Segundo seguimiento 2022:_x000a_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_x000a_Las planillas reportadas soportan que el área de Atención a la Ciudadanía efectivamente realizó la instalación y sensibilización del uso de los buzones de sugerencia, estas planillas están firmadas por el encargado de la unidad avalando el proceso de instalación. _x000a__x000a_Resultado indicador: ((20/25)*100= 80%)_x000a__x000a_Análisis indicador: Se reporta un avance del indicador del 80%, con la instalación de 20 buzones de sugerencias en las diferentes unidades de protección Integral.   _x000a__x000a_Estado: La actividad continúa en ejecución "/>
    <s v="Segundo seguimiento 2022:_x000a_1. Registro fotográfico de instalación de buzones de sugerencias en las unidades de protección integral. _x000a_2. Actas de instalación de buzones de sugerencias por unidades de protección integral. _x000a_3. Planillas instalación y sensibilización buzones de sugerencias."/>
    <s v="Adjuntar evidencia fotografica en donde se pueda identificar en cada una de las unidades, el buzon instalado y la señalización respectiva lo cual aunado a las actas permite evidenciar el cumplimiento de la actividad."/>
    <n v="0.8"/>
    <s v="AVANCE SIGNIFICATIVO"/>
    <e v="#REF!"/>
    <e v="#REF!"/>
    <x v="4"/>
    <s v="las evidencias aportadas por el proceso, muestran un avance importante en el cumplimiento de la acción propuesta, ratificando las afirmaciones hechas por la Oficina Asesora de Planeación en su seguimiento"/>
    <s v="FRANKLIN AUGUSTO SERRANO ROJAS"/>
    <n v="0.8"/>
    <x v="2"/>
    <m/>
  </r>
  <r>
    <n v="495"/>
    <s v="Atencion a la ciudadania"/>
    <s v="Subdirección técnica administrativa y financiera"/>
    <s v="STAF"/>
    <m/>
    <x v="10"/>
    <x v="1"/>
    <s v="STAF"/>
    <s v="Atencion al ciudadano"/>
    <s v="Servicio a la ciudadania"/>
    <s v="Secretaria General"/>
    <s v="SG"/>
    <s v="No aplica"/>
    <s v="No aplica"/>
    <s v="Atencion al ciudadano"/>
    <s v="buzones de sugerencias"/>
    <s v="Willington Granados Herrera"/>
    <x v="0"/>
    <x v="487"/>
    <s v="10.1"/>
    <x v="68"/>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Actualizar el Manual de Atención a la Ciudadanía A-ACI-MA-001, incluyendo lineamientos sobre el uso y la señalización de los buzones de sugerencias"/>
    <n v="2"/>
    <s v=" Actualización del Manual de Atención a la Ciudadanía A-ACI-MA-001"/>
    <s v=" Actualización del Manual de Atención a la Ciudadanía A-ACI-MA-001 realizada"/>
    <n v="1"/>
    <s v=" Manual de Atención a la Ciudadanía A-ACI-MA-001 actualizado"/>
    <d v="2022-06-01T00:00:00"/>
    <d v="2022-12-30T00:00:00"/>
    <m/>
    <x v="0"/>
    <s v="SI"/>
    <e v="#REF!"/>
    <m/>
    <m/>
    <m/>
    <m/>
    <m/>
    <m/>
    <m/>
    <m/>
    <m/>
    <m/>
    <m/>
    <m/>
    <m/>
    <m/>
    <m/>
    <m/>
    <m/>
    <m/>
    <m/>
    <m/>
    <m/>
    <s v="SIN AVANCE"/>
    <n v="-44620"/>
    <s v="CON TIEMPO"/>
    <m/>
    <m/>
    <m/>
    <m/>
    <m/>
    <m/>
    <s v="ABIERTO"/>
    <s v="En ejecucion"/>
    <d v="2022-05-31T00:00:00"/>
    <s v="No aplica"/>
    <n v="0"/>
    <s v="SIN AVANCE"/>
    <n v="214"/>
    <s v="CON TIEMPO"/>
    <d v="2022-06-17T00:00:00"/>
    <s v="De las evidencias allegadas no se observa avance de la acción."/>
    <s v="Navis Alberto Florez Leon"/>
    <n v="0"/>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 lineamientos sobre el uso y la señalización de los buzones de sugerencias"/>
    <n v="0"/>
    <s v="SIN AVANCE"/>
    <e v="#REF!"/>
    <e v="#REF!"/>
    <x v="4"/>
    <s v="No se hallaron evidencias del avance de la acción."/>
    <s v="FRANKLIN AUGUSTO SERRANO ROJAS"/>
    <n v="0"/>
    <x v="2"/>
    <m/>
  </r>
  <r>
    <n v="496"/>
    <s v="Atencion a la ciudadania"/>
    <s v="Subdirección técnica administrativa y financiera"/>
    <s v="STAF"/>
    <m/>
    <x v="10"/>
    <x v="1"/>
    <s v="STAF"/>
    <s v="Atencion al ciudadano"/>
    <s v="Servicio a la ciudadania"/>
    <s v="Secretaria General"/>
    <s v="SG"/>
    <s v="No aplica"/>
    <s v="No aplica"/>
    <s v="Atencion al ciudadano"/>
    <s v="Quejas, reclamos, sugerencias y solicitudes "/>
    <s v="Willington Granados Herrera"/>
    <x v="0"/>
    <x v="488"/>
    <s v="10.1"/>
    <x v="68"/>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Enviar a través de correo electrónico alertas a las dependencias  sobre el vencimiento de las PQRS"/>
    <n v="1"/>
    <s v="Alertas de vencimiento de PQRS"/>
    <s v="Número de alertas enviadas a las dependencias / Número de alertas por enviar *100%"/>
    <n v="1"/>
    <s v="Alertas de vencimiento de PQRS enviadas"/>
    <d v="2022-05-02T00:00:00"/>
    <d v="2022-12-30T00:00:00"/>
    <m/>
    <x v="0"/>
    <s v="SI"/>
    <e v="#REF!"/>
    <m/>
    <m/>
    <m/>
    <m/>
    <m/>
    <m/>
    <m/>
    <m/>
    <m/>
    <m/>
    <m/>
    <m/>
    <m/>
    <m/>
    <m/>
    <m/>
    <m/>
    <m/>
    <m/>
    <m/>
    <m/>
    <s v="SIN AVANCE"/>
    <n v="-44620"/>
    <s v="CON TIEMPO"/>
    <m/>
    <m/>
    <m/>
    <m/>
    <m/>
    <m/>
    <s v="ABIERTO"/>
    <s v="En ejecucion"/>
    <d v="2022-05-31T00:00:00"/>
    <s v="No aplica"/>
    <n v="0"/>
    <s v="SIN AVANCE"/>
    <n v="214"/>
    <s v="CON TIEMPO"/>
    <d v="2022-06-17T00:00:00"/>
    <s v="De las evidencias allegadas no se observa avance en la acción."/>
    <s v="Navis Alberto Florez Leon"/>
    <n v="0"/>
    <s v="ABIERTO"/>
    <m/>
    <s v="ABIERTO"/>
    <d v="2022-09-19T00:00:00"/>
    <s v="Segundo seguimiento 2022:_x000a_Desde el área de Atención al Ciudadano se realiza una verificación diaria de las peticiones ciudadanas a la espera de respuesta, se evalúan los tiempos de respuesta de cada petición y posteriormente se le notifica a cada área el estado general de sus peticiones pendientes de respuesta, esto con la finalidad de hacer alertas tempranas y garantizar que se cumplan los tiempos establecidos. _x000a__x000a_Resultado indicador: 6 seguimientos mensuales con alertas enviados / 6 Informes con alertas por enviar = 100%_x000a_Estado: Se adjuntan las evidencias de las alertas enviadas por Atención a la Ciudadanía mensualmente a los responsables previo vencimiento de las solicitudes_x000a__x000a_"/>
    <s v="Segundo seguimiento 2022:_x000a_1. Notificaciones vía correo electrónico realizadas a las áreas correspondientes."/>
    <s v="El reporte realizado por el proceso y los  soportes adjuntados permiten evidenciar el cumlimiento de la actividad"/>
    <n v="1"/>
    <s v="CUMPLIMIENTO TOTAL"/>
    <e v="#REF!"/>
    <e v="#REF!"/>
    <x v="4"/>
    <s v="Las evidencia aportadas corresponden con el cumplimiento de la acción propuesta"/>
    <s v="FRANKLIN AUGUSTO SERRANO ROJAS"/>
    <n v="1"/>
    <x v="0"/>
    <m/>
  </r>
  <r>
    <n v="497"/>
    <s v="Atencion a la ciudadania"/>
    <s v="Subdirección técnica administrativa y financiera"/>
    <s v="STAF"/>
    <m/>
    <x v="10"/>
    <x v="1"/>
    <s v="STAF"/>
    <s v="Atencion al ciudadano"/>
    <s v="Servicio a la ciudadania"/>
    <s v="Secretaria General"/>
    <s v="SG"/>
    <s v="No aplica"/>
    <s v="No aplica"/>
    <s v="Atencion al ciudadano"/>
    <s v="Quejas, reclamos, sugerencias y solicitudes "/>
    <s v="Willington Granados Herrera"/>
    <x v="0"/>
    <x v="489"/>
    <s v="10.1"/>
    <x v="68"/>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Actualizar el procedimiento &quot;Atención a requerimientos ciudadanos y denuncias de corrupción Bogotá te escucha – SDQS- A-ACI-PR-001&quot; para incluír el envío de alertas a las dependencias para el  control de vencimientos de las peticiones ciudadanas enviadas a la entidad"/>
    <n v="2"/>
    <s v="Actualización procedimiento &quot;Atención a requerimientos ciudadanos y denuncias de corrupción Bogotá te escucha – SDQS- A-ACI-PR-001&quot; para incluír el envío de alertas a las dependencias para el  control de vencimientos de las peticiones ciudadanas enviadas a la entidad"/>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x v="0"/>
    <s v="SI"/>
    <e v="#REF!"/>
    <m/>
    <m/>
    <m/>
    <m/>
    <m/>
    <m/>
    <m/>
    <m/>
    <m/>
    <m/>
    <m/>
    <m/>
    <m/>
    <m/>
    <m/>
    <m/>
    <m/>
    <m/>
    <m/>
    <m/>
    <m/>
    <s v="SIN AVANCE"/>
    <n v="-44620"/>
    <s v="CON TIEMPO"/>
    <m/>
    <m/>
    <m/>
    <m/>
    <m/>
    <m/>
    <s v="ABIERTO"/>
    <s v="En ejecucion"/>
    <d v="2022-05-31T00:00:00"/>
    <s v="No aplica"/>
    <n v="0"/>
    <s v="SIN AVANCE"/>
    <n v="214"/>
    <s v="CON TIEMPO"/>
    <d v="2022-06-17T00:00:00"/>
    <s v="De las evidencias allegadas no se observa avance en la acción. "/>
    <s v="Navis Alberto Florez Leon"/>
    <n v="0"/>
    <s v="ABIERTO"/>
    <m/>
    <s v="ABIERTO"/>
    <d v="2022-09-19T00:00:00"/>
    <s v="Segundo seguimiento 2022:_x000a_El día 24/06/2022 se actualizó el procedimiento &quot;Atención a requerimientos ciudadanos y denuncias de corrupción Bogotá te escucha – SDQS- A-ACI-PR-001&quot;, incorporando las condiciones generales 34: &quot;Se debe enviar un correo electrónico de forma mensual a la oficia de control interno disciplinario informando las_x000a_dependencias que contestaron por fuera de términos las peticiones ciudadanas.&quot; y 35: &quot;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quot;.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
    <s v="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e v="#REF!"/>
    <e v="#REF!"/>
    <x v="4"/>
    <s v="Revisada la evidencia aportada por el proceso, se encontro que ésta corresponde con el cumplimiento de la acción propuesta."/>
    <s v="FRANKLIN AUGUSTO SERRANO ROJAS"/>
    <n v="1"/>
    <x v="0"/>
    <m/>
  </r>
  <r>
    <n v="498"/>
    <s v="Atencion a la ciudadania"/>
    <s v="Subdirección técnica administrativa y financiera"/>
    <s v="STAF"/>
    <m/>
    <x v="10"/>
    <x v="1"/>
    <s v="STAF"/>
    <s v="Atencion al ciudadano"/>
    <s v="Servicio a la ciudadania"/>
    <s v="Secretaria General"/>
    <s v="SG"/>
    <s v="No aplica"/>
    <s v="No aplica"/>
    <s v="Atencion al ciudadano"/>
    <s v="Informes"/>
    <s v="Willington Granados Herrera"/>
    <x v="0"/>
    <x v="490"/>
    <s v="10.1"/>
    <x v="68"/>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Realizar mesa de trabajo con la Secretaría General de la Alcaldía Mayor de Bogotá, para  concertar el manejo de la información de las bases de datos de las PQRS"/>
    <n v="1"/>
    <s v="Manejo de la información de las bases de datos"/>
    <s v="Número de mesas de trabajo realizadas / Número de mesas de trabajo programadas 1*(100%)"/>
    <n v="1"/>
    <s v="Acta de reunión"/>
    <d v="2022-05-02T00:00:00"/>
    <d v="2022-08-31T00:00:00"/>
    <m/>
    <x v="0"/>
    <s v="SI"/>
    <e v="#REF!"/>
    <m/>
    <m/>
    <m/>
    <m/>
    <m/>
    <m/>
    <m/>
    <m/>
    <m/>
    <m/>
    <m/>
    <m/>
    <m/>
    <m/>
    <m/>
    <m/>
    <m/>
    <m/>
    <m/>
    <m/>
    <m/>
    <s v="SIN AVANCE"/>
    <n v="-44620"/>
    <s v="CON TIEMPO"/>
    <m/>
    <m/>
    <m/>
    <m/>
    <m/>
    <m/>
    <s v="ABIERTO"/>
    <s v="En ejecucion"/>
    <d v="2022-05-31T00:00:00"/>
    <s v="No aplica"/>
    <n v="0"/>
    <s v="SIN AVANCE"/>
    <n v="93"/>
    <s v="CON TIEMPO"/>
    <d v="2022-06-17T00:00:00"/>
    <s v="De las evidencias allegadas no se observa avance en la presente acción. "/>
    <s v="Navis Alberto Florez Leon"/>
    <n v="0"/>
    <s v="ABIERTO"/>
    <m/>
    <s v="ABIERTO"/>
    <d v="2022-09-19T00:00:00"/>
    <s v="Segundo seguimiento 2022:_x000a_El pasado 19 de mayo se asistió a la capacitación realizada por la Secretaria General de la Alcaldia Mayor de Bogotá sobre el módulo de generación de reportes sobre la gestión de la entidad en los procesos de atención a la ciudadanía. _x000a__x000a_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_x000a_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_x000a__x000a_Esta información quedo plasmada en el procedimiento de atención al ciudadano A-ACI-PR-001 en su condición general No. 36._x000a__x000a_Resultado indicador: ((1/1)*100= 100%)_x000a_Análisis indicador: Se reporta un 100% de cumplimiento en el indicador realizar mesa de trabajo con la Alcaldía Mayor de Bogotá para concertar manejo de la información de las bases de datos de las PQRS. _x000a_Estado: La actividad se encuentra finalizada"/>
    <s v="Segundo seguimiento 2022:_x000a_1. Listado de asistencia mesa de trabajo _x000a_2. Presentación contenido de la capacitación_x000a_3. Procedimiento A- ACI-PR-001 &quot;Atención a requerimientos y denuncias ciudadanas a través del aplicativo Bogotá te escucha –SDQS&quot;_x000a_4.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e v="#REF!"/>
    <e v="#REF!"/>
    <x v="4"/>
    <s v="Aun cuando la acción propuesta es: &quot;Realizar mesa de trabajo con la Secretaría General de la Alcaldía Mayor de Bogotá, para  concertar el manejo de la información de las bases de datos de las PQRS&quot;, las evidencias aportadas corresponden a una capacitación y una copia del manual actualizado, evidencias que no corresponden a la acción propuesta."/>
    <s v="FRANKLIN AUGUSTO SERRANO ROJAS"/>
    <n v="0"/>
    <x v="1"/>
    <m/>
  </r>
  <r>
    <n v="499"/>
    <s v="Atencion a la ciudadania"/>
    <s v="Subdirección técnica administrativa y financiera"/>
    <s v="STAF"/>
    <m/>
    <x v="10"/>
    <x v="1"/>
    <s v="STAF"/>
    <s v="Atencion al ciudadano"/>
    <s v="Servicio a la ciudadania"/>
    <s v="Secretaria General"/>
    <s v="SG"/>
    <s v="No aplica"/>
    <s v="No aplica"/>
    <s v="Atencion al ciudadano"/>
    <s v="Informes"/>
    <s v="Willington Granados Herrera"/>
    <x v="0"/>
    <x v="491"/>
    <s v="10.1"/>
    <x v="68"/>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Actualizar el procedimiento &quot;Atención a requerimientos ciudadanos y denuncias de corrupción Bogotá te escucha – SDQS- A-ACI-PR-001&quot; para incluír el manejo de la información de las bases de datos de las PQRS que se haya concertado con la Secretaría General de la Alcaldía Mayor de Bogotá"/>
    <n v="2"/>
    <s v="Actualización procedimiento &quot;Atención a requerimientos ciudadanos y denuncias de corrupción Bogotá te escucha – SDQS- A-ACI-PR-001&quot; para incluír el manejo de la información de las bases de datos de las PQRS"/>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x v="0"/>
    <s v="SI"/>
    <e v="#REF!"/>
    <m/>
    <m/>
    <m/>
    <m/>
    <m/>
    <m/>
    <m/>
    <m/>
    <m/>
    <m/>
    <m/>
    <m/>
    <m/>
    <m/>
    <m/>
    <m/>
    <m/>
    <m/>
    <m/>
    <m/>
    <m/>
    <s v="SIN AVANCE"/>
    <n v="-44620"/>
    <s v="CON TIEMPO"/>
    <m/>
    <m/>
    <m/>
    <m/>
    <m/>
    <m/>
    <s v="ABIERTO"/>
    <s v="En ejecucion"/>
    <d v="2022-05-31T00:00:00"/>
    <s v="No aplica"/>
    <n v="0"/>
    <s v="SIN AVANCE"/>
    <n v="214"/>
    <s v="CON TIEMPO"/>
    <d v="2022-06-17T00:00:00"/>
    <s v="no se observan evidencias que permitan identificar avance en acción."/>
    <s v="Navis Alberto Florez Leon"/>
    <n v="0"/>
    <s v="ABIERTO"/>
    <m/>
    <s v="ABIERTO"/>
    <d v="2022-09-19T00:00:00"/>
    <s v="Segundo seguimiento 2022:_x000a_El día 24/06/2022 se actualizó el procedimiento &quot;Atención a requerimientos ciudadanos y denuncias de corrupción Bogotá te escucha – SDQS- A-ACI-PR-001&quot;, agregando la condición general número 36: en donde se incorporan los ítem que se deben tener en cuenta para conocer realmente la gestión mensual de PQRS registradas en las bases de datos, lo anterior de acuerdo con la concertación realizada con la Secretaría General de la Alcaldía Mayor de Bogotá.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
    <s v="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e v="#REF!"/>
    <e v="#REF!"/>
    <x v="4"/>
    <s v="Efectuada la revisión de las evidencias aportadas por el proceso, se confirmó que éstas atienden satisfactoriamente el cumplimiento de la acción propuesta."/>
    <s v="FRANKLIN AUGUSTO SERRANO ROJAS"/>
    <n v="1"/>
    <x v="0"/>
    <m/>
  </r>
  <r>
    <n v="500"/>
    <s v="Gestion Contractual"/>
    <s v="Oficina Asesora Jurídica"/>
    <s v="OAJ"/>
    <m/>
    <x v="5"/>
    <x v="6"/>
    <s v="OAJ"/>
    <s v="Contratacion"/>
    <s v="Gestión contractual"/>
    <s v="Secretaria General"/>
    <s v="SG"/>
    <s v="Gerencia contratacion"/>
    <s v="GCO"/>
    <s v="Contratacion"/>
    <s v="Inadecuado manejo de expedientes e inconsistencia de la información"/>
    <s v="Catalina Cárdenas Martínez "/>
    <x v="1"/>
    <x v="492"/>
    <s v="3.2"/>
    <x v="25"/>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El Manual de Contratación relaciona en su numeral  7.1.4.17.1.4.1. Para contratos de prestación de servicios Profesionales y de apoyo a la gestión, se indica que se debe contar con la constancia que no se recibieron varias propuestas"/>
    <s v="Actualizar el Manual de Contratación en su numeral  7.1.4.17.1.4.1 en lo relacionado a los requisitos para los contratos de prestación de servicios suprimiendo el requisito de Constancia de que no se solicitaron varias propuestas toda vez que legalmente no se requieren."/>
    <n v="1"/>
    <s v="Manual de Contratación Actualizado"/>
    <s v="Manual de Contratación Actualizado"/>
    <n v="1"/>
    <s v="Manual de contratación Actualizado"/>
    <d v="2022-06-03T00:00:00"/>
    <d v="2022-12-30T00:00:00"/>
    <m/>
    <x v="0"/>
    <s v="SI"/>
    <e v="#REF!"/>
    <m/>
    <m/>
    <m/>
    <m/>
    <m/>
    <m/>
    <m/>
    <m/>
    <m/>
    <m/>
    <m/>
    <m/>
    <m/>
    <m/>
    <m/>
    <m/>
    <m/>
    <m/>
    <m/>
    <m/>
    <m/>
    <m/>
    <m/>
    <m/>
    <m/>
    <m/>
    <m/>
    <m/>
    <m/>
    <m/>
    <m/>
    <m/>
    <m/>
    <m/>
    <m/>
    <m/>
    <m/>
    <m/>
    <m/>
    <m/>
    <m/>
    <m/>
    <s v="ABIERTO"/>
    <m/>
    <s v="ABIERTO"/>
    <d v="2022-09-23T00:00:00"/>
    <s v="Se actualiza en el manual de contratación VERSIÓN 10 Vigente a partir del 08/07/2022,_x000a_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i con el 100% de lo planeado."/>
    <s v="A-GCO-FT-014, MANUAL DE CONTRATACIÓN "/>
    <s v="No aplica"/>
    <n v="1"/>
    <s v="CUMPLIMIENTO TOTAL"/>
    <e v="#REF!"/>
    <e v="#REF!"/>
    <x v="5"/>
    <s v="Revisadas las evidencias no se observa que el proceso haya establecido en manual de contratación ni en lista de verificación docuemtal el formato que informe de NO HABER RECIBIDO OTRAS PROPUESTAS en el marco de contratos de prestación de servicios profesionales. no se ha dado cumplimiento a la acción."/>
    <s v="Navis Alberto Florez Leon"/>
    <m/>
    <x v="2"/>
    <s v="ABIERTA"/>
  </r>
  <r>
    <n v="501"/>
    <s v="Gestion Contractual"/>
    <s v="Oficina Asesora Jurídica"/>
    <s v="OAJ"/>
    <m/>
    <x v="5"/>
    <x v="6"/>
    <s v="OAJ"/>
    <s v="Contratacion"/>
    <s v="Gestión contractual"/>
    <s v="Secretaria General"/>
    <s v="SG"/>
    <s v="Gerencia contratacion"/>
    <s v="GCO"/>
    <s v="Contratacion"/>
    <s v="Inadecuado manejo de expedientes e inconsistencia de la información"/>
    <s v="Catalina Cárdenas Martínez "/>
    <x v="1"/>
    <x v="493"/>
    <s v="3.2"/>
    <x v="25"/>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No se relaciona la lista de verificación documental para los contratos de prestación de servicios dentro del manual de contratación."/>
    <s v="Actualizar el Manual de contratación adicionando un capitulo &quot;denominado formatos del proceso de contratación&quot; entre ellos los formatos que indican la documentación respectiva de los Contratos de Prestación de Servicios Profesionales y Apoyo a la Gestión mencionando el procedimiento y el formato respectivo."/>
    <n v="2"/>
    <s v="Manual de Contratación Actualizado"/>
    <s v="Manual de Contratación Actualizado"/>
    <n v="1"/>
    <s v="Manual de contratación Actualizado"/>
    <d v="2022-06-03T00:00:00"/>
    <d v="2022-12-30T00:00:00"/>
    <m/>
    <x v="0"/>
    <s v="SI"/>
    <e v="#REF!"/>
    <m/>
    <m/>
    <m/>
    <m/>
    <m/>
    <m/>
    <m/>
    <m/>
    <m/>
    <m/>
    <m/>
    <m/>
    <m/>
    <m/>
    <m/>
    <m/>
    <m/>
    <m/>
    <m/>
    <m/>
    <m/>
    <m/>
    <m/>
    <m/>
    <m/>
    <m/>
    <m/>
    <m/>
    <m/>
    <m/>
    <m/>
    <m/>
    <m/>
    <m/>
    <m/>
    <m/>
    <m/>
    <m/>
    <m/>
    <m/>
    <m/>
    <m/>
    <s v="ABIERTO"/>
    <m/>
    <s v="ABIERTO"/>
    <d v="2022-09-23T00:00:00"/>
    <s v="Se crearon las listas de verificación documental de las modalidades de contratación de bienes y servicios las cuales se encuentran relacionadas en el numeral 6.3.1 del manual de contratación cumpliendo asi con el 100% de lo planeado"/>
    <s v="A-GCO-FT-014, MANUAL DE CONTRATACIÓN "/>
    <s v="No aplica"/>
    <n v="1"/>
    <s v="CUMPLIMIENTO TOTAL"/>
    <e v="#REF!"/>
    <e v="#REF!"/>
    <x v="5"/>
    <s v="Revisadas la evidencias se observa que el proceso realizo ajustes en las listas de verificación documental para las distintas modalidades de contratación, dadnose asi cumplimiento al requerimiento."/>
    <s v="Navis Alberto Florez Leon"/>
    <m/>
    <x v="0"/>
    <s v="ABIERTA"/>
  </r>
  <r>
    <n v="502"/>
    <s v="Gestion Contractual"/>
    <s v="Oficina Asesora Jurídica"/>
    <s v="OAJ"/>
    <m/>
    <x v="5"/>
    <x v="6"/>
    <s v="OAJ"/>
    <s v="Contratacion"/>
    <s v="Gestión contractual"/>
    <s v="Secretaria General"/>
    <s v="SG"/>
    <s v="Gerencia contratacion"/>
    <s v="GCO"/>
    <s v="Autorregulación"/>
    <s v="Aplicación y actualización de procedimientos y formatos"/>
    <s v="Catalina Cárdenas Martínez "/>
    <x v="1"/>
    <x v="494"/>
    <s v="3.4"/>
    <x v="25"/>
    <n v="2022"/>
    <s v="2022H18"/>
    <s v=" Hallazgo Administrativo por la no actualización de los Manuales de Contratación,  Supervisión e Interventoría con respecto a la Política de Cero Papel de acuerdo con _x000a_lo establecido en el Proceso de Gestión Ambiental – Política Cero Papel Cód. A_x0002_GAM-DI-002, vigente desde el 8 de abril de 2021, con respecto a los Contratos de _x000a_Prestación de Servicios Nos. 0405, 490, 538, 1432, 2288 de 2020 y 591 y 1006 de  2021"/>
    <s v="No se tiene incuido dentro del manual de contratación la politica cero papel "/>
    <s v="Actualizar el manual de Contratación Incluyendo el formato de lista de verificación documental y en donde debe encontrarse el documento ya sea virtual o fisico, resaltando la existencia de un expediente híbrido haciendo la referencia respectiva a la Pólitica Cero Papel."/>
    <n v="1"/>
    <s v="Manual de Contratación Actualizado"/>
    <s v="Manual de Contratación Actualizado"/>
    <n v="1"/>
    <s v="Manual de contratación Actualizado"/>
    <d v="2022-06-03T00:00:00"/>
    <d v="2022-12-30T00:00:00"/>
    <m/>
    <x v="0"/>
    <s v="SI"/>
    <e v="#REF!"/>
    <m/>
    <m/>
    <m/>
    <m/>
    <m/>
    <m/>
    <m/>
    <m/>
    <m/>
    <m/>
    <m/>
    <m/>
    <m/>
    <m/>
    <m/>
    <m/>
    <m/>
    <m/>
    <m/>
    <m/>
    <m/>
    <m/>
    <m/>
    <m/>
    <m/>
    <m/>
    <m/>
    <m/>
    <m/>
    <m/>
    <m/>
    <m/>
    <m/>
    <m/>
    <m/>
    <m/>
    <m/>
    <m/>
    <m/>
    <m/>
    <m/>
    <m/>
    <s v="ABIERTO"/>
    <m/>
    <s v="ABIERTO"/>
    <d v="2022-09-23T00:00:00"/>
    <s v="Se modifica el manual de contratación versión 10 con vigencia del 08/07/2022 en el numerla 6.3. Archivo y expediente contractual Híbrido, donde se adopta la politica Cero Papel de la entidad y el expediente hibrido cumpliendo asi con un 1005 de lo planeado"/>
    <s v="Manual de contratación versión 10 con vigencia del 08/07/2022"/>
    <s v="No aplica"/>
    <n v="1"/>
    <s v="CUMPLIMIENTO TOTAL"/>
    <e v="#REF!"/>
    <e v="#REF!"/>
    <x v="5"/>
    <s v="Revisadas las evidencias presentadas por el proceso, se puede observar en el marco del manual de contratación el cumplimiento de acción al estipularse el archivo y expediente hibrido, con lo cual se da cumplimiento a la acción de cero papel. "/>
    <s v="Navis Alberto Florez Leon"/>
    <n v="1"/>
    <x v="0"/>
    <s v="ABIERTA"/>
  </r>
  <r>
    <n v="503"/>
    <s v="Gestion Contractual"/>
    <s v="Oficina Asesora Jurídica"/>
    <s v="OAJ"/>
    <m/>
    <x v="5"/>
    <x v="6"/>
    <s v="OAJ"/>
    <s v="Contratacion"/>
    <s v="Gestión contractual"/>
    <s v="Secretaria General"/>
    <s v="SG"/>
    <s v="Gerencia contratacion"/>
    <s v="GCO"/>
    <s v="Contratacion"/>
    <s v="Principio de Planeación"/>
    <s v="Catalina Cárdenas Martínez "/>
    <x v="1"/>
    <x v="495"/>
    <s v="3.5"/>
    <x v="25"/>
    <n v="2022"/>
    <s v="2022H19"/>
    <s v="Hallazgo administrativo por fallas en la planeación de los estudios previos de los _x000a_Contratos de Prestación de Servicios Nos. 490 y 538 de 2020 y 591 de 2021"/>
    <s v="Las obligaciones generales registradas en los estudios previos tienen obligaciones que deben ser revisadas y ajustadas"/>
    <s v="Ajustar _x000a_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
    <n v="1"/>
    <s v="Formato estudio previo para contratos de prestación de servicios profesionales y de apoyo a la gestión A-GCO-FT-009"/>
    <s v="Formato estudio previo para contratos de prestación de servicios profesionales y de apoyo a la gestión A-GCO-FT-009 ajustado"/>
    <n v="1"/>
    <s v="Formato estudio previo para contratos de prestación de servicios profesionales y de apoyo a la gestión A-GCO-FT-009 ajustado"/>
    <d v="2022-06-03T00:00:00"/>
    <d v="2022-12-30T00:00:00"/>
    <m/>
    <x v="0"/>
    <s v="SI"/>
    <e v="#REF!"/>
    <m/>
    <m/>
    <m/>
    <m/>
    <m/>
    <m/>
    <m/>
    <m/>
    <m/>
    <m/>
    <m/>
    <m/>
    <m/>
    <m/>
    <m/>
    <m/>
    <m/>
    <m/>
    <m/>
    <m/>
    <m/>
    <m/>
    <m/>
    <m/>
    <m/>
    <m/>
    <m/>
    <m/>
    <m/>
    <m/>
    <m/>
    <m/>
    <m/>
    <m/>
    <m/>
    <m/>
    <m/>
    <m/>
    <m/>
    <m/>
    <m/>
    <m/>
    <s v="ABIERTO"/>
    <m/>
    <s v="ABIERTO"/>
    <d v="2022-09-23T00:00:00"/>
    <s v="Se ajustan las obligaciones generales del contratista en el formato A-GCO-FT-009 suprimiento la obligación especifica relacionada con el cargue de información en el SIMI ya que para todos los contratistas de la entidad no aplica, cumpliendo asi con el 100% de lo planeado"/>
    <s v="Formato estudio previo para contratos de prestación de servicios profesionales y de apoyo a la gestión A-GCO-FT-009 versión 19 vigente 05/09/2022"/>
    <s v="No aplica"/>
    <n v="1"/>
    <s v="CUMPLIMIENTO TOTAL"/>
    <e v="#REF!"/>
    <e v="#REF!"/>
    <x v="5"/>
    <s v="Revisada la evidencia se observa que el proceso adelanto la modificación en el formato de estudios previos realizando ajustes en las obligaciones generales. dan cumplimiento a la acción planteada"/>
    <s v="Navis Alberto Florez Leon"/>
    <n v="1"/>
    <x v="0"/>
    <s v="ABIERTA"/>
  </r>
  <r>
    <n v="504"/>
    <s v="Gestion Contractual"/>
    <s v="Oficina Asesora Jurídica"/>
    <s v="OAJ"/>
    <m/>
    <x v="5"/>
    <x v="6"/>
    <s v="OAJ"/>
    <s v="Contratacion"/>
    <s v="Gestión contractual"/>
    <s v="Secretaria General"/>
    <s v="SG"/>
    <s v="Gerencia contratacion"/>
    <s v="GCO"/>
    <s v="Contratacion"/>
    <s v="Supervisión e interventoría"/>
    <s v="Catalina Cárdenas Martínez "/>
    <x v="1"/>
    <x v="496"/>
    <s v="3.7"/>
    <x v="25"/>
    <n v="2022"/>
    <s v="2022H20"/>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
    <s v="No se informó al supervisor entrante de los contratos a su cargo"/>
    <s v="Actualizar el manual de Supervisión e Interventoria en el numeral 4.6 que en el caso que se presente un cambio en la supervisión, la Oficina Asesora Jurídica, comunicará al supervisor  por correo electrónico "/>
    <n v="1"/>
    <s v="Manual de Supervisión e Interventoría actualizado"/>
    <s v="Manual de Supervisión e Interventoría actualizado"/>
    <n v="1"/>
    <s v="Manual de Supervisión e Interventoría actualizado"/>
    <d v="2022-06-03T00:00:00"/>
    <d v="2022-12-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5"/>
    <s v="sin evidencias "/>
    <s v="Navis Alberto Florez Leon"/>
    <m/>
    <x v="2"/>
    <s v="ABIERTA"/>
  </r>
  <r>
    <n v="505"/>
    <s v="Gestion Contractual"/>
    <s v="Oficina Asesora Jurídica"/>
    <s v="OAJ"/>
    <m/>
    <x v="5"/>
    <x v="6"/>
    <s v="OAJ"/>
    <s v="Contratacion"/>
    <s v="Gestión contractual"/>
    <s v="Secretaria General"/>
    <s v="SG"/>
    <s v="Gerencia contratacion"/>
    <s v="GCO"/>
    <s v="Contratacion"/>
    <s v="Supervisión e interventoría"/>
    <s v="Catalina Cárdenas Martínez "/>
    <x v="1"/>
    <x v="497"/>
    <s v="3.7"/>
    <x v="25"/>
    <n v="2022"/>
    <s v="2022H21"/>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_x000a_supervisor saliente al entrante"/>
    <s v="Desconocimiento de la obligación de entrega de informe de empalme de supervisor saliente al entrante"/>
    <s v="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
    <n v="2"/>
    <s v="Envio de medios visuales"/>
    <s v="# de envios de medios visuales /4 envios de medios visuales programados."/>
    <n v="1"/>
    <s v="Medios visuales enviados por correo electrónico"/>
    <d v="2022-06-03T00:00:00"/>
    <d v="2023-05-30T00:00:00"/>
    <m/>
    <x v="0"/>
    <s v="SI"/>
    <e v="#REF!"/>
    <m/>
    <m/>
    <m/>
    <m/>
    <m/>
    <m/>
    <m/>
    <m/>
    <m/>
    <m/>
    <m/>
    <m/>
    <m/>
    <m/>
    <m/>
    <m/>
    <m/>
    <m/>
    <m/>
    <m/>
    <m/>
    <m/>
    <m/>
    <m/>
    <m/>
    <m/>
    <m/>
    <m/>
    <m/>
    <m/>
    <m/>
    <m/>
    <m/>
    <m/>
    <m/>
    <m/>
    <m/>
    <m/>
    <m/>
    <m/>
    <m/>
    <m/>
    <s v="ABIERTO"/>
    <m/>
    <s v="ABIERTO"/>
    <d v="2022-09-23T00:00:00"/>
    <s v="Se procede a hacer el envio del medio visual por correo electrónico a todo el IDIPRON recalcando la entrega de informe de supervisión cuando haya cambio en la supervisión poniendo al tanto al nuevo supervisor frente a la ejecución del contrato, cumpliendo asi con un 25% de lo programado"/>
    <s v="Correo con envio de medio visual del 9 de junio"/>
    <m/>
    <n v="0.25"/>
    <s v="AVANCE MINIMO"/>
    <e v="#REF!"/>
    <e v="#REF!"/>
    <x v="5"/>
    <s v="Revisada la evidencias se observa el no cumplimiento de la acción planteada. se envio comunicacion a supervisores en el mes de junio de 2022. comunicaciones son trimestrales pero no se evidencian mas entregas. "/>
    <s v="Navis Alberto Florez Leon"/>
    <m/>
    <x v="2"/>
    <s v="ABIERTA"/>
  </r>
  <r>
    <n v="506"/>
    <s v="Gestion Contractual"/>
    <s v="Oficina Asesora Jurídica"/>
    <s v="OAJ"/>
    <s v="Gestión Documental"/>
    <x v="5"/>
    <x v="7"/>
    <s v="OAJ"/>
    <s v="Contratacion"/>
    <s v="Gestión contractual"/>
    <s v="Secretaria General"/>
    <s v="SG"/>
    <s v="Gerencia contratacion"/>
    <s v="GCO"/>
    <s v="Contratacion"/>
    <s v="Supervisión e interventoría"/>
    <s v="Catalina Cárdenas Martínez "/>
    <x v="1"/>
    <x v="498"/>
    <s v="3.7"/>
    <x v="25"/>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delantar una mesa de trabajo con Gestión documental con el fin de identificar los documentos contractuales sensibles que tienen carácter de reserva"/>
    <n v="3"/>
    <s v="Mesa de trabajo Gestión Documental/Oficina Asesora Jurídica"/>
    <s v="# de mesas de trabajo adelantadas/1 mesa de trabajo programada"/>
    <n v="1"/>
    <s v="Acta de mesa de trabajo"/>
    <d v="2022-06-03T00:00:00"/>
    <d v="2022-12-30T00:00:00"/>
    <m/>
    <x v="0"/>
    <s v="SI"/>
    <e v="#REF!"/>
    <m/>
    <m/>
    <m/>
    <m/>
    <m/>
    <m/>
    <m/>
    <m/>
    <m/>
    <m/>
    <m/>
    <m/>
    <m/>
    <m/>
    <m/>
    <m/>
    <m/>
    <m/>
    <m/>
    <m/>
    <m/>
    <m/>
    <m/>
    <m/>
    <m/>
    <m/>
    <m/>
    <m/>
    <m/>
    <m/>
    <m/>
    <m/>
    <m/>
    <m/>
    <m/>
    <m/>
    <m/>
    <m/>
    <m/>
    <m/>
    <m/>
    <m/>
    <s v="ABIERTO"/>
    <m/>
    <s v="ABIERTO"/>
    <d v="2022-09-23T00:00:00"/>
    <s v="Se adelantó el 16 de junio de 2022 la mesa de trabajo entre la OAJ y el área de gestión documental con el fin de identificar los documentos sensibles que tiene reserva para los contratos de CPS con lo cual se procedió a adelantar la actualizacion del formato de lista de verificación documental para CPS Cumpliendo asi con el 100% de la actividad planeada."/>
    <s v="Acta mesa de trabajo OAJ y Gestión Documental 16 de junio de 2022"/>
    <s v="No aplica"/>
    <n v="1"/>
    <s v="CUMPLIMIENTO TOTAL"/>
    <e v="#REF!"/>
    <e v="#REF!"/>
    <x v="5"/>
    <s v="Revisada la evidencias se observa cumplimiento de la acción planteada."/>
    <s v="Navis Alberto Florez Leon"/>
    <m/>
    <x v="0"/>
    <s v="ABIERTA"/>
  </r>
  <r>
    <n v="507"/>
    <s v="Gestion Contractual"/>
    <s v="Oficina Asesora Jurídica"/>
    <s v="OAJ"/>
    <m/>
    <x v="5"/>
    <x v="6"/>
    <s v="OAJ"/>
    <s v="Contratacion"/>
    <s v="Gestión contractual"/>
    <s v="Secretaria General"/>
    <s v="SG"/>
    <s v="Gerencia contratacion"/>
    <s v="GCO"/>
    <s v="Contratacion"/>
    <s v="Supervisión e interventoría"/>
    <s v="Catalina Cárdenas Martínez "/>
    <x v="1"/>
    <x v="499"/>
    <s v="3.7"/>
    <x v="25"/>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ctualizar la lista de verificación documental A-GCO-FT-014 indicado cuales documentos del proceso contractual tienen reserva."/>
    <n v="4"/>
    <s v="Formato A-GCO-FT-014 actualizado con documentos de reserva"/>
    <s v="Formato A-GCO-FT-014 actualizado"/>
    <n v="1"/>
    <s v="Manual de contratación Actualizado"/>
    <d v="2022-06-03T00:00:00"/>
    <d v="2022-12-30T00:00:00"/>
    <m/>
    <x v="0"/>
    <s v="SI"/>
    <e v="#REF!"/>
    <m/>
    <m/>
    <m/>
    <m/>
    <m/>
    <m/>
    <m/>
    <m/>
    <m/>
    <m/>
    <m/>
    <m/>
    <m/>
    <m/>
    <m/>
    <m/>
    <m/>
    <m/>
    <m/>
    <m/>
    <m/>
    <m/>
    <m/>
    <m/>
    <m/>
    <m/>
    <m/>
    <m/>
    <m/>
    <m/>
    <m/>
    <m/>
    <m/>
    <m/>
    <m/>
    <m/>
    <m/>
    <m/>
    <m/>
    <m/>
    <m/>
    <m/>
    <s v="ABIERTO"/>
    <m/>
    <s v="ABIERTO"/>
    <d v="2022-09-23T00:00:00"/>
    <s v="Se procedió a actualizar la lista de verificación documental Formato A-GCO-FT-014  versión 19 vigente a partir del 08/07/2022 en la cual se indica cuales documentos tienen reserva para su publicación cumpliendo asi con el 100% de lo planeado adicional a lo anterior se hizo la socialización de la lista de verificación el 08/09/ 2022"/>
    <s v="Formato A-GCO-FT-014 versión 19 vigente a partir del 08/07/2022 "/>
    <s v="No aplica"/>
    <n v="1"/>
    <s v="CUMPLIMIENTO TOTAL"/>
    <e v="#REF!"/>
    <e v="#REF!"/>
    <x v="2"/>
    <s v="Se evidenció formato denominado: Lista de verificación documental para contratos de prestación de servicios profesionales y de apoyo a la gestión,identificado con el código A-GCO-FT-014, versión 19 del 08/07/2022, en el que se establece que documentos tienen caracter reservado."/>
    <s v="Paula Rocío Luengas León"/>
    <m/>
    <x v="0"/>
    <s v="ABIERTA"/>
  </r>
  <r>
    <n v="508"/>
    <s v="Gestion Contractual"/>
    <s v="Oficina Asesora Jurídica"/>
    <s v="OAJ"/>
    <m/>
    <x v="5"/>
    <x v="6"/>
    <s v="OAJ"/>
    <s v="Contratacion"/>
    <s v="Gestión contractual"/>
    <s v="Secretaria General"/>
    <s v="SG"/>
    <s v="Gerencia contratacion"/>
    <s v="GCO"/>
    <s v="Contratacion"/>
    <s v="relación de correspondencia entre las obligaciones establecidas  y las actividades realizadas por el contratista según informes periódicos"/>
    <s v="Catalina Cárdenas Martínez "/>
    <x v="1"/>
    <x v="500"/>
    <s v="3.8"/>
    <x v="25"/>
    <n v="2022"/>
    <s v="2022H23"/>
    <s v="Observación Administrativa, por no encontrar relación de correspondencia entre las obligaciones establecidas para el nivel asesor y las actividades realizadas por el contratista según informes periódicos. Contrato No. 1417/2020 y Contrato No.  0838/2021"/>
    <s v="Falta de revisión de la relación de las obligaciones contractuales y las actividades reportadas por el contratista."/>
    <s v="Realizar campaña de comunicación a través de medios visuales Trimestrales,  indicando a los supervisores la importancia de verificar la relación entre las obligaciones contractuales y las actividades reportadas por el contratista."/>
    <n v="1"/>
    <s v="Envio de medios visuales"/>
    <s v="# de envios de medios visuales /4 envios de medios visuales programados."/>
    <n v="1"/>
    <s v="Medios visuales enviados por correo electrónico"/>
    <d v="2022-06-03T00:00:00"/>
    <d v="2023-05-30T00:00:00"/>
    <m/>
    <x v="0"/>
    <s v="SI"/>
    <e v="#REF!"/>
    <m/>
    <m/>
    <m/>
    <m/>
    <m/>
    <m/>
    <m/>
    <m/>
    <m/>
    <m/>
    <m/>
    <m/>
    <m/>
    <m/>
    <m/>
    <m/>
    <m/>
    <m/>
    <m/>
    <m/>
    <m/>
    <m/>
    <m/>
    <m/>
    <m/>
    <m/>
    <m/>
    <m/>
    <m/>
    <m/>
    <m/>
    <m/>
    <m/>
    <m/>
    <m/>
    <m/>
    <m/>
    <m/>
    <m/>
    <m/>
    <m/>
    <m/>
    <s v="ABIERTO"/>
    <m/>
    <s v="ABIERTO"/>
    <d v="2022-09-23T00:00:00"/>
    <s v="Se hizo envio de medio visual del 25 de julio  indicando a los supervisores que las actividades relacionadas en los informes de actividades de los contratistas deben guardar relacion con las obligaciones contractuales cumpiendo asi con un 25% de lo planeado"/>
    <s v="Correo con envio de medio visual del 25 de julio"/>
    <s v="No aplica"/>
    <n v="1"/>
    <s v="CUMPLIMIENTO TOTAL"/>
    <e v="#REF!"/>
    <e v="#REF!"/>
    <x v="2"/>
    <s v="La acción cuenta con tiempo de ejecución para el cumplimiento._x000a_Se evidenció un (1) envío de medio visual a través de medio, con tips de supervisión."/>
    <s v="Paula Rocío Luengas León"/>
    <m/>
    <x v="2"/>
    <s v="ABIERTA"/>
  </r>
  <r>
    <n v="509"/>
    <s v="Gestion Contractual"/>
    <s v="Oficina Asesora Jurídica"/>
    <s v="OAJ"/>
    <m/>
    <x v="8"/>
    <x v="1"/>
    <s v="STAF"/>
    <s v="Grupo interno de contratacion de la STAF"/>
    <s v="Gestion financiera"/>
    <s v="Secretaria General"/>
    <s v="SG"/>
    <s v="Gerencia Financiera"/>
    <s v="GF"/>
    <s v="Contratacion"/>
    <s v="relación de correspondencia entre las obligaciones establecidas  y las actividades realizadas por el contratista según informes periódicos"/>
    <s v="Catalina Cárdenas Martínez "/>
    <x v="1"/>
    <x v="501"/>
    <s v="3.8"/>
    <x v="25"/>
    <n v="2022"/>
    <s v="2022H23"/>
    <s v="Hallazgo Administrativo, por no encontrar relación de correspondencia entre las obligaciones establecidas para el nivel asesor y las actividades realizadas por el contratista según informes periódicos. Contrato No. 1417/2020 y Contrato No. 0838/2021"/>
    <s v="Los informes periódicos presentados por el contratista, describieron las actividades realizadas de manera general sin detallar las asesorias y otras obligaciones que se desarrollaron en la ejecución de los contratos. "/>
    <s v="Verificar bimestralmente que los informes mensuales entregados por los contratistas de nivel asesor de la Subdirección Técnica Administrativa y Financiera, guarden relación con las obligaciones específicas establecidas para el contratista "/>
    <n v="2"/>
    <s v="Verificación correspondencia entre informes de actividades y obligaciones contractuales de los contratistas nivel asesor "/>
    <s v="Verificaciones realizadas / Verificaciones Programadas (2)"/>
    <n v="2"/>
    <s v="Acta de reunión verificaciones correspondencia entre informes de actividades y obligaciones contractuales de los contratistas nivel asesor"/>
    <d v="2022-07-01T00:00:00"/>
    <d v="2022-11-30T00:00:00"/>
    <m/>
    <x v="0"/>
    <s v="SI"/>
    <e v="#REF!"/>
    <m/>
    <m/>
    <m/>
    <m/>
    <m/>
    <m/>
    <m/>
    <m/>
    <m/>
    <m/>
    <m/>
    <m/>
    <m/>
    <m/>
    <m/>
    <m/>
    <m/>
    <m/>
    <m/>
    <m/>
    <m/>
    <m/>
    <m/>
    <m/>
    <m/>
    <m/>
    <m/>
    <m/>
    <m/>
    <m/>
    <m/>
    <m/>
    <m/>
    <m/>
    <m/>
    <m/>
    <m/>
    <m/>
    <m/>
    <m/>
    <m/>
    <m/>
    <s v="ABIERTO"/>
    <m/>
    <s v="ABIERTO"/>
    <d v="2022-08-19T00:00:00"/>
    <s v="SEGUNDO SEGUIMIENTO 2022:_x000a__x000a_La primera verificación se adelantará en el mes de octubre de 2022. "/>
    <m/>
    <s v="Ejecucion de la acción"/>
    <n v="0"/>
    <s v="SIN AVANCE"/>
    <e v="#REF!"/>
    <e v="#REF!"/>
    <x v="4"/>
    <s v="Las evidencias aportadas por el proces no guardan relación con la acción propuesta"/>
    <s v="FRANKLIN AUGUSTO SERRANO ROJAS"/>
    <n v="0"/>
    <x v="2"/>
    <s v="ABIERTA"/>
  </r>
  <r>
    <n v="510"/>
    <s v="Gestion Contractual"/>
    <s v="Oficina Asesora Jurídica"/>
    <s v="OAJ"/>
    <m/>
    <x v="5"/>
    <x v="6"/>
    <s v="OAJ"/>
    <s v="Contratacion"/>
    <s v="Gestión contractual"/>
    <s v="Secretaria General"/>
    <s v="SG"/>
    <s v="Gerencia contratacion"/>
    <s v="GCO"/>
    <s v="Contratacion"/>
    <s v="Inadecuado manejo de expedientes e inconsistencia de la información"/>
    <s v="Catalina Cárdenas Martínez "/>
    <x v="1"/>
    <x v="502"/>
    <s v="3.9"/>
    <x v="25"/>
    <n v="2022"/>
    <s v="2022H24"/>
    <s v="Hallazgo Administrativo, por inconsistencias en los registros o documentos  disponibles en el expediente del Contrato No. 1102/2020."/>
    <s v="Desconocimiento frente a la forma de conformar el expediente contractual tanto fisico como en el secop ii"/>
    <s v="Adelantar una capacitación dirigida a los apoyos a la supervisión frente a la forma de archivo de los expedientes de contratos de prestación de servicios"/>
    <n v="1"/>
    <s v="Capacitación en gestión del expediente contractual"/>
    <s v="1 capacitación en gestión del expediente contractual"/>
    <n v="1"/>
    <s v="Capacitación en gestión del expediente contractual para CPS"/>
    <d v="2022-06-03T00:00:00"/>
    <d v="2022-12-30T00:00:00"/>
    <m/>
    <x v="0"/>
    <s v="SI"/>
    <e v="#REF!"/>
    <m/>
    <m/>
    <m/>
    <m/>
    <m/>
    <m/>
    <m/>
    <m/>
    <m/>
    <m/>
    <m/>
    <m/>
    <m/>
    <m/>
    <m/>
    <m/>
    <m/>
    <m/>
    <m/>
    <m/>
    <m/>
    <m/>
    <m/>
    <m/>
    <m/>
    <m/>
    <m/>
    <m/>
    <m/>
    <m/>
    <m/>
    <m/>
    <m/>
    <m/>
    <m/>
    <m/>
    <m/>
    <m/>
    <m/>
    <m/>
    <m/>
    <m/>
    <s v="ABIERTO"/>
    <m/>
    <s v="ABIERTO"/>
    <d v="2022-09-23T00:00:00"/>
    <s v="Se adelantó capacitación frente al tema:_x000a_* Capacitación en gestión de los expedientes del 13 de junio de 2022 orientada por el área precontractual frente a la gestión d elos expedientes en el secop ii y en fisico._x000a_ adicional a lo anterior se hizo la socialización de las listas de verificación documental por modalidad de contratación con las listas de verificación por modalidad de contratación vigentes cumpliendo asi con el 100% de lo planeado,."/>
    <s v="Capacitación en gestión de los expedientes del 13 de junio de 2022"/>
    <s v="No aplica"/>
    <n v="1"/>
    <s v="CUMPLIMIENTO TOTAL"/>
    <e v="#REF!"/>
    <e v="#REF!"/>
    <x v="2"/>
    <s v="_x000a_Se evidenció Acta de capacitación en gestión del expediente contractual de fecha 13 de junio de 2022, convocada por jurídica dirigida al personal encargado de la contratación y manejo de expedientes contractuales en las diferentes áreas del instituto, en la que se indica que se trataron temas acerca de los expedientes físicos y electrónicos."/>
    <s v="Paula Rocío Luengas León"/>
    <m/>
    <x v="0"/>
    <s v="ABIERTA"/>
  </r>
  <r>
    <n v="511"/>
    <s v="Gestion Contractual"/>
    <s v="Oficina Asesora Jurídica"/>
    <s v="OAJ"/>
    <m/>
    <x v="5"/>
    <x v="6"/>
    <s v="OAJ"/>
    <s v="Contratacion"/>
    <s v="Gestión contractual"/>
    <s v="Secretaria General"/>
    <s v="SG"/>
    <s v="Gerencia contratacion"/>
    <s v="GCO"/>
    <s v="Contratacion"/>
    <s v="Publicación SECOP"/>
    <s v="Catalina Cárdenas Martínez "/>
    <x v="1"/>
    <x v="503"/>
    <s v="3.10"/>
    <x v="25"/>
    <n v="2022"/>
    <s v="2022H25"/>
    <s v="Hallazgo administrativo por omitir la publicación en el Sistema Electrónico de  Contratación Pública - SECOP de documentos contractuales con ocasión a la  suscripción de los Contratos de Prestación de Servicios Nos. 1432-2020 - 2288- 2020 y 1006-2021"/>
    <s v="No se indica en la lista de verificaicón documental cuales documentos tienen reserva y no son publicados en el SECOP II"/>
    <s v="Actualizar la lista de verificación documental A-GCO-FT-014 indicado cuales documentos del proceso contractual tienen reserva."/>
    <n v="1"/>
    <s v="Formato A-GCO-FT-014 actualizado con documentos de reserva"/>
    <s v="Formato A-GCO-FT-014 actualizado"/>
    <n v="1"/>
    <s v="Formato A-GCO-FT-014 actualizado "/>
    <d v="2022-06-03T00:00:00"/>
    <d v="2022-12-30T00:00:00"/>
    <m/>
    <x v="0"/>
    <s v="SI"/>
    <e v="#REF!"/>
    <m/>
    <m/>
    <m/>
    <m/>
    <m/>
    <m/>
    <m/>
    <m/>
    <m/>
    <m/>
    <m/>
    <m/>
    <m/>
    <m/>
    <m/>
    <m/>
    <m/>
    <m/>
    <m/>
    <m/>
    <m/>
    <m/>
    <m/>
    <m/>
    <m/>
    <m/>
    <m/>
    <m/>
    <m/>
    <m/>
    <m/>
    <m/>
    <m/>
    <m/>
    <m/>
    <m/>
    <m/>
    <m/>
    <m/>
    <m/>
    <m/>
    <m/>
    <s v="ABIERTO"/>
    <m/>
    <s v="ABIERTO"/>
    <d v="2022-09-23T00:00:00"/>
    <s v="Se procedió a actualizar la lista de verificación documental Formato A-GCO-FT-014  versión 19 vigente a partir del 08/07/2022 en la cual se indica cuales documentos tienen reserva para su publicación cumpliendo asi con el 100% de lo planeado"/>
    <s v="Formato A-GCO-FT-014 versión 19 vigente a partir del 08/07/2022 y acta de socialización"/>
    <s v="No aplica"/>
    <n v="1"/>
    <s v="CUMPLIMIENTO TOTAL"/>
    <e v="#REF!"/>
    <e v="#REF!"/>
    <x v="2"/>
    <s v="Se evidenció formato denominado: Lista de verificación documental para contratos de prestación de servicios profesionales y de apoyo a la gestión,identificado con el código A-GCO-FT-014, versión 19 del 08/07/2022, en el que se establece que documentos tienen caracter reservado."/>
    <s v="Paula Rocío Luengas León"/>
    <m/>
    <x v="0"/>
    <s v="ABIERTA"/>
  </r>
  <r>
    <n v="512"/>
    <s v="Gestion Contractual"/>
    <s v="Oficina Asesora Jurídica"/>
    <s v="OAJ"/>
    <s v="Gestión Documental"/>
    <x v="5"/>
    <x v="8"/>
    <s v="OAJ"/>
    <s v="Contratacion"/>
    <s v="Gestión contractual"/>
    <s v="Secretaria General"/>
    <s v="SG"/>
    <s v="Gerencia contratacion"/>
    <s v="GCO"/>
    <s v="Contratacion"/>
    <s v="Inadecuado manejo de expedientes e inconsistencia de la información"/>
    <s v="Catalina Cárdenas Martínez "/>
    <x v="1"/>
    <x v="504"/>
    <s v="3.11"/>
    <x v="25"/>
    <n v="2022"/>
    <s v="2022H26"/>
    <s v="Hallazgo administrativo por encontrarse en la carpeta física del Contrato No. 0527-2020, documentos que no corresponden al mismo."/>
    <s v="No se había dado línea sobre los documentos que debían archivarse tanto de manera virtual, como en físico. "/>
    <s v="Realizar socialización de la lista de verificación documental física y digital (actualizado) para los contratos de prestación de servicios."/>
    <n v="1"/>
    <s v="Socialización de la lista de verificación documental física y digital para los contratos de prestación de servicios."/>
    <s v="Socialización de la lista de verificación documental física y digital para los contratos de prestación de servicios realizada / Socializacion programada (1) de la lista de verificación documental física y digital para los contratos de prestación de servicios "/>
    <n v="1"/>
    <s v="Acta de Socialización de la lista de verificación  documental física y digital para los contratos de prestación de servicios."/>
    <d v="2022-07-01T00:00:00"/>
    <d v="2022-11-30T00:00:00"/>
    <m/>
    <x v="0"/>
    <s v="SI"/>
    <e v="#REF!"/>
    <m/>
    <m/>
    <m/>
    <m/>
    <m/>
    <m/>
    <m/>
    <m/>
    <m/>
    <m/>
    <m/>
    <m/>
    <m/>
    <m/>
    <m/>
    <m/>
    <m/>
    <m/>
    <m/>
    <m/>
    <m/>
    <m/>
    <m/>
    <m/>
    <m/>
    <m/>
    <m/>
    <m/>
    <m/>
    <m/>
    <m/>
    <m/>
    <m/>
    <m/>
    <m/>
    <m/>
    <m/>
    <m/>
    <m/>
    <m/>
    <m/>
    <m/>
    <s v="ABIERTO"/>
    <m/>
    <s v="ABIERTO"/>
    <d v="2022-09-23T00:00:00"/>
    <s v="Se adelantó socialización de las listas de verificación documental por modalidad de contratación indicando como se debe hacer la consulta de estas listas en el mapa de procesos y procedimientos en la WEB del IDIPRON"/>
    <s v="Acta socialización listas de verificación documental 08092022"/>
    <s v="No aplica"/>
    <n v="1"/>
    <s v="CUMPLIMIENTO TOTAL"/>
    <e v="#REF!"/>
    <e v="#REF!"/>
    <x v="2"/>
    <s v="Se evidenció acta de reunión de fecha 08/09/2022, mediante la cual la OAJ realizó la socialización de la lista de verificación documental para contratos de prestación de servicios profesionales y de apoyo a la gestión, identificado con el código A-GCO-FT-014, versión 19 del 08/07/2022, indicando la ruta de acceso en la intranet."/>
    <s v="Paula Rocío Luengas León"/>
    <m/>
    <x v="0"/>
    <s v="ABIERTA"/>
  </r>
  <r>
    <n v="513"/>
    <s v="Gestion Contractual"/>
    <s v="Oficina Asesora Jurídica"/>
    <s v="OAJ"/>
    <m/>
    <x v="5"/>
    <x v="6"/>
    <s v="OAJ"/>
    <s v="Contratacion"/>
    <s v="Gestión contractual"/>
    <s v="Secretaria General"/>
    <s v="SG"/>
    <s v="Gerencia contratacion"/>
    <s v="GCO"/>
    <s v="Contratacion"/>
    <s v="Inadecuado manejo de expedientes e inconsistencia de la información"/>
    <s v="Catalina Cárdenas Martínez "/>
    <x v="1"/>
    <x v="505"/>
    <s v="3.13"/>
    <x v="25"/>
    <n v="2022"/>
    <s v="2022H27"/>
    <s v="Hallazgo administrativo por no diligenciar en su totalidad formatos con la información requerida en los contratos No 1432-2020, 2288-2020, 1006-2021"/>
    <s v="No se cuenta con una matriz que permita identificar la validación de las hojas de vida de los contratistas por prestación de servicios en el SIDEAP"/>
    <s v="Crear una matriz de validación en el SIDEAP de hojas de vida del 100% de los contratistas por prestación de servicios en el IDIPRON "/>
    <n v="1"/>
    <s v="Matriz de validación de hojas de vida SIDEAP"/>
    <s v="1 Matriz de validación"/>
    <n v="1"/>
    <s v="Matriz de validación de hojas de vida"/>
    <d v="2022-06-03T00:00:00"/>
    <d v="2022-12-30T00:00:00"/>
    <m/>
    <x v="0"/>
    <s v="SI"/>
    <e v="#REF!"/>
    <m/>
    <m/>
    <m/>
    <m/>
    <m/>
    <m/>
    <m/>
    <m/>
    <m/>
    <m/>
    <m/>
    <m/>
    <m/>
    <m/>
    <m/>
    <m/>
    <m/>
    <m/>
    <m/>
    <m/>
    <m/>
    <m/>
    <m/>
    <m/>
    <m/>
    <m/>
    <m/>
    <m/>
    <m/>
    <m/>
    <m/>
    <m/>
    <m/>
    <m/>
    <m/>
    <m/>
    <m/>
    <m/>
    <m/>
    <m/>
    <m/>
    <m/>
    <s v="ABIERTO"/>
    <m/>
    <s v="ABIERTO"/>
    <d v="2022-09-23T00:00:00"/>
    <s v="Se valida el 100% de las hojas de vida de los contratistas por prestación de servicios profesionales y apoyo a la gestión lo cual se registra en la matriz aportada cumpliendo con el 100% de lo planeado"/>
    <s v="Matriz en excel de validacion hojas de vida SIDEAP"/>
    <s v="No aplica"/>
    <n v="1"/>
    <s v="CUMPLIMIENTO TOTAL"/>
    <e v="#REF!"/>
    <e v="#REF!"/>
    <x v="2"/>
    <s v="Se evidenció matriz en formato Excel, en el que se registra una hoja denominada: Validación HV sideap, en la que se registra la información de la validacion de las hojas de vida SIDEAP de los contratistas por prestación de servicios en el instituto."/>
    <s v="Paula Rocío Luengas León"/>
    <m/>
    <x v="0"/>
    <s v="ABIERTA"/>
  </r>
  <r>
    <n v="514"/>
    <s v="Gestion Contractual"/>
    <s v="Oficina Asesora Jurídica"/>
    <s v="OAJ"/>
    <m/>
    <x v="5"/>
    <x v="6"/>
    <s v="OAJ"/>
    <s v="Contratacion"/>
    <s v="Gestión contractual"/>
    <s v="Secretaria General"/>
    <s v="SG"/>
    <s v="Gerencia contratacion"/>
    <s v="GCO"/>
    <s v="Contratacion"/>
    <s v="Publicación SECOP"/>
    <s v="Catalina Cárdenas Martínez "/>
    <x v="1"/>
    <x v="506"/>
    <s v="3.14"/>
    <x v="25"/>
    <n v="2022"/>
    <s v="2022H28"/>
    <s v="Hallazgo administrativo por publicar en el SECOP II documentación por fuera de tiempo establecido en la normatividad para los contratos  "/>
    <s v="No se hace seguimiento frente a la publicación de la información en el SECOP II en ls tiempos correspondientes"/>
    <s v="Adelantar validación de forma bimestral al 10% de los contratistas de prestación de servicios en la vigencia 2022 verificando el cumplimiento de la publicación de la información en el SECOP II conforme a la norma con el fin de dar la alerta respctiva al gerente de proyecto de inversión."/>
    <n v="1"/>
    <s v="Validación Publicación información SECOP II"/>
    <s v="# de Validaciones al 10% de los contratistas de prestación de servicios/6 validaciones programadas"/>
    <n v="1"/>
    <s v="Memorandos con validación por proyecto de inversión"/>
    <d v="2022-06-03T00:00:00"/>
    <d v="2023-05-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2"/>
    <s v="La acción cuenta con tiempo de ejecución para el cumplimiento._x000a_No se reportó avance."/>
    <s v="Paula Rocío Luengas León"/>
    <m/>
    <x v="2"/>
    <s v="ABIERTA"/>
  </r>
  <r>
    <n v="51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2"/>
    <x v="9"/>
    <s v="OAP"/>
    <s v="MIPG_x000a_"/>
    <s v="Seguimiento y mejoramiento a la Gestion"/>
    <s v="Oficina Asesora de Planeacion"/>
    <s v="OAP"/>
    <s v="No aplica"/>
    <s v="No aplica"/>
    <m/>
    <m/>
    <s v="Yuli Cristel Peña Arboleda"/>
    <x v="5"/>
    <x v="507"/>
    <s v="3.2.2.5  "/>
    <x v="69"/>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Se evidenció un"/>
    <s v="Carlos Andrés Guerra Jiménez"/>
    <s v="0_x000a_%"/>
    <x v="2"/>
    <s v="ABIERTA"/>
  </r>
  <r>
    <n v="51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2"/>
    <x v="2"/>
    <s v="OAP"/>
    <s v="MIPG"/>
    <s v="Seguimiento y mejoramiento a la Gestion"/>
    <s v="Oficina Asesora de Planeacion"/>
    <s v="OAP"/>
    <s v="No aplica"/>
    <s v="No aplica"/>
    <m/>
    <m/>
    <s v="Yuli Cristel Peña Arboleda"/>
    <x v="5"/>
    <x v="508"/>
    <s v="3.2.2.5  "/>
    <x v="69"/>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1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2"/>
    <x v="2"/>
    <s v="OAP"/>
    <s v="MIPG_x000a_"/>
    <s v="Seguimiento y mejoramiento a la Gestion"/>
    <s v="Oficina Asesora de Planeacion"/>
    <s v="OAP"/>
    <s v="No aplica"/>
    <s v="No aplica"/>
    <m/>
    <m/>
    <s v="Yuli Cristel Peña Arboleda"/>
    <x v="5"/>
    <x v="509"/>
    <s v="3.1.1.5"/>
    <x v="69"/>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1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2"/>
    <x v="2"/>
    <s v="OAP"/>
    <s v="MIPG"/>
    <s v="Seguimiento y mejoramiento a la Gestion"/>
    <s v="Oficina Asesora de Planeacion"/>
    <s v="OAP"/>
    <s v="No aplica"/>
    <s v="No aplica"/>
    <m/>
    <m/>
    <s v="Yuli Cristel Peña Arboleda"/>
    <x v="5"/>
    <x v="510"/>
    <s v="3.1.1.5"/>
    <x v="69"/>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1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x v="10"/>
    <s v="OAP"/>
    <s v="proyectos"/>
    <s v="Direccionamiento estrategico"/>
    <s v="Oficina Asesora de Planeacion"/>
    <s v="OAP"/>
    <s v="No aplica"/>
    <s v="No aplica"/>
    <m/>
    <m/>
    <s v="Yuli Cristel Peña Arboleda"/>
    <x v="5"/>
    <x v="511"/>
    <s v="3.2.1.1  "/>
    <x v="69"/>
    <n v="2022"/>
    <s v="2022H31"/>
    <s v="Hallazgo administrativo por incertidumbres en la información reportada de las metas del Proyecto No. 7720"/>
    <s v="Porque en los diferentes informes de gestión no se describe el seguimiento de metas físicas en porcentaje y magnitud relacionado con las estrategias de atención y por tanto en los recursos invertidos por  población atendida"/>
    <s v="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
    <n v="1"/>
    <s v="Informes Complementados"/>
    <s v="No de Informes Complementados/No. De Informes establecidos(3)*100"/>
    <n v="1"/>
    <s v="Informes"/>
    <d v="2022-10-01T00:00:00"/>
    <d v="2023-06-30T00:00:00"/>
    <m/>
    <x v="0"/>
    <s v="SI"/>
    <e v="#REF!"/>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2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x v="10"/>
    <s v="OAP"/>
    <s v="proyectos"/>
    <s v="Direccionamiento estrategico"/>
    <s v="Oficina Asesora de Planeacion"/>
    <s v="OAP"/>
    <s v="No aplica"/>
    <s v="No aplica"/>
    <m/>
    <m/>
    <s v="Yuli Cristel Peña Arboleda"/>
    <x v="5"/>
    <x v="512"/>
    <s v="3.2.1.2"/>
    <x v="69"/>
    <n v="2022"/>
    <s v="2022H32"/>
    <s v=" Hallazgo administrativo por incertidumbres en la información reportada de la ejecución presupuestal y diferencias en la ejecución de los Proyectos Nos. 7720, 7726 y 7727"/>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1"/>
    <s v="12 Actas de Seguimiento a plan de Adquisiciones"/>
    <s v="Actas de seguimiento realizadas/12 Actas de seguimiento*100"/>
    <n v="1"/>
    <s v="Actas y herramienta Excel"/>
    <d v="2022-10-01T00:00:00"/>
    <d v="2022-09-23T00:00:00"/>
    <m/>
    <x v="0"/>
    <s v="SI"/>
    <e v="#REF!"/>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2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x v="1"/>
    <s v="STAF"/>
    <s v="Gestión Ambiental"/>
    <s v="Gestión Ambiental"/>
    <s v="Secretaria General"/>
    <s v="SG"/>
    <s v="Gerencia administrativa"/>
    <s v="GA"/>
    <m/>
    <m/>
    <s v="Willington Granados Herrera"/>
    <x v="5"/>
    <x v="513"/>
    <s v="3.2.2.1"/>
    <x v="69"/>
    <n v="2022"/>
    <s v="2022H33"/>
    <s v="Hallazgo administrativo por debilidades en el seguimiento y control a la supervisión contractual - Contrato No. 2095 de 2021."/>
    <s v="Falta de claridad frente a cuál documentación debe reposar en el expediente físico y digital"/>
    <s v="Realizar mesa de trabajo con la Oficina Asesora Jurídica en la cual se definan cuáles soportes de la ejecución contractual, deben reposar en el expediente físico y digital, de acuerdo con los procesos de bienes y servicios a cargo del área de Gestión Ambiental."/>
    <n v="1"/>
    <s v="Mesa de trabajo"/>
    <s v="Mesa de trabajo realizada / Mesa de trabajo programada (1)"/>
    <n v="1"/>
    <s v="Acta de reunión"/>
    <d v="2022-10-14T00:00:00"/>
    <d v="2022-11-11T00:00:00"/>
    <m/>
    <x v="0"/>
    <s v="SI"/>
    <e v="#REF!"/>
    <m/>
    <m/>
    <m/>
    <m/>
    <m/>
    <m/>
    <m/>
    <m/>
    <m/>
    <m/>
    <m/>
    <m/>
    <m/>
    <m/>
    <m/>
    <m/>
    <m/>
    <m/>
    <m/>
    <m/>
    <m/>
    <m/>
    <m/>
    <m/>
    <m/>
    <m/>
    <m/>
    <m/>
    <m/>
    <m/>
    <m/>
    <m/>
    <m/>
    <m/>
    <m/>
    <m/>
    <m/>
    <m/>
    <m/>
    <m/>
    <m/>
    <m/>
    <m/>
    <m/>
    <s v="ABIERTO"/>
    <d v="2022-09-19T00:00:00"/>
    <s v="Accion incluida posterior al monitoreo"/>
    <s v="No aplica"/>
    <s v="No aplica"/>
    <n v="0"/>
    <s v="SIN AVANCE"/>
    <e v="#REF!"/>
    <e v="#REF!"/>
    <x v="9"/>
    <s v="ACCIÓN EN EJECUCIÓN"/>
    <s v="Carlos Andrés Guerra Jiménez"/>
    <s v="0_x000a_%"/>
    <x v="2"/>
    <s v="ABIERTA"/>
  </r>
  <r>
    <n v="52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x v="1"/>
    <s v="STAF"/>
    <s v="Gestión Ambiental"/>
    <s v="Gestión Ambiental"/>
    <s v="Secretaria General"/>
    <s v="SG"/>
    <s v="Gerencia administrativa"/>
    <s v="GA"/>
    <m/>
    <m/>
    <s v="Willington Granados Herrera"/>
    <x v="5"/>
    <x v="514"/>
    <s v="3.2.2.1"/>
    <x v="69"/>
    <n v="2022"/>
    <s v="2022H33"/>
    <s v="Hallazgo administrativo por debilidades en el seguimiento y control a la supervisión contractual - Contrato No. 2095 de 2021."/>
    <s v="Falta de claridad frente a cuál documentación debe reposar en el expediente físico y digital"/>
    <s v="Verificar mensualmente los soportes de cada una de las obligaciones específicas de los contratos de bienes y servicios del área de Gestión Ambiental, tanto en el expediente físico como en SECOP II."/>
    <n v="2"/>
    <s v="Seguimientos de los expedientes contractuales del área de gestión ambiental realizados"/>
    <s v="# de seguimientos de expedientes contractuales del área de gestión ambiental realizados / Número de seguimientos de los expedientes contractuales del área de gestión ambiental programados (6) *100%"/>
    <n v="1"/>
    <s v="Acta de reunión_x000a_Plan Anual de Adquisiciones del área de Gestión Ambiental"/>
    <d v="2022-11-01T00:00:00"/>
    <d v="2023-05-12T00:00:00"/>
    <m/>
    <x v="0"/>
    <s v="SI"/>
    <e v="#REF!"/>
    <m/>
    <m/>
    <m/>
    <m/>
    <m/>
    <m/>
    <m/>
    <m/>
    <m/>
    <m/>
    <m/>
    <m/>
    <m/>
    <m/>
    <m/>
    <m/>
    <m/>
    <m/>
    <m/>
    <m/>
    <m/>
    <m/>
    <m/>
    <m/>
    <m/>
    <m/>
    <m/>
    <m/>
    <m/>
    <m/>
    <m/>
    <m/>
    <m/>
    <m/>
    <m/>
    <m/>
    <m/>
    <m/>
    <m/>
    <m/>
    <m/>
    <m/>
    <m/>
    <m/>
    <s v="ABIERTO"/>
    <d v="2022-09-19T00:00:00"/>
    <s v="Accion incluida posterior al monitoreo"/>
    <s v="No aplica"/>
    <s v="No aplica"/>
    <n v="0"/>
    <s v="SIN AVANCE"/>
    <e v="#REF!"/>
    <e v="#REF!"/>
    <x v="9"/>
    <s v="ACCIÓN EN EJECUCIÓN"/>
    <s v="Carlos Andrés Guerra Jiménez"/>
    <s v="0_x000a_%"/>
    <x v="2"/>
    <s v="ABIERTA"/>
  </r>
  <r>
    <n v="52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x v="1"/>
    <s v="STAF"/>
    <s v="Contabilidad"/>
    <s v="Gestion financiera"/>
    <s v="Secretaria General"/>
    <s v="SG"/>
    <s v="Gerencia Financiera"/>
    <s v="GF"/>
    <m/>
    <m/>
    <s v="Catalina Cardenas Martinez"/>
    <x v="5"/>
    <x v="515"/>
    <s v="3.2.2.8"/>
    <x v="69"/>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actualización al procedimiento &quot;Cuentas por pagar A-GFI-PR-009&quot; incluyendo que las facturas que expidan los proveedores de bienes y servicios a la entidad, deben cumplir con los requisitos establecidos en el articulo 617 del Estatuto Tributario y en el artículo 11 de la Resolución 42 - 2020 expedida por la DIAN"/>
    <n v="1"/>
    <s v=" Actualización al procedimiento &quot;Cuentas por pagar A-GFI-PR-009&quot;"/>
    <s v="Actualización procedimiento &quot;Cuentas por pagar A-GFI-PR-009&quot; realizada"/>
    <n v="1"/>
    <s v="Procedimiento &quot;Cuentas por pagar A-GFI-PR-009&quot; actualizado y correo de oficialización"/>
    <d v="2022-10-14T00:00:00"/>
    <d v="2023-01-30T00:00:00"/>
    <m/>
    <x v="0"/>
    <s v="SI"/>
    <e v="#REF!"/>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2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x v="1"/>
    <s v="STAF"/>
    <s v="Gestión Ambiental"/>
    <s v="Gestión Ambiental"/>
    <s v="Secretaria General"/>
    <s v="SG"/>
    <s v="Gerencia administrativa"/>
    <s v="GA"/>
    <m/>
    <m/>
    <s v="Willington Granados Herrera"/>
    <x v="5"/>
    <x v="516"/>
    <s v="3.2.2.8"/>
    <x v="69"/>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mesas de trabajo con los proveedores de bienes y servicios de acuerdo con los procesos contractuales a cargo del área de Gestión Ambiental, para revisar que se cumplan los requisitos de facturación y conciliar los valores de los servicios prestados a la entidad"/>
    <n v="2"/>
    <s v="Revisión de cumplimiento de requisitos de facturación de proveedores y conciliar valores de servicio"/>
    <s v="(Número de mesas de trabajo realizadas / Número de proveedores contratados por el área de gestión ambiental)*100%"/>
    <n v="1"/>
    <s v="Actas de reunión con los proveedores para revisar que se cumplan los requisitos de facturación y conciliar los valores de los servicios prestados a la entidad_x000a_Plan Anual de Adquisiciones del área de Gestión Ambiental"/>
    <d v="2022-11-01T00:00:00"/>
    <d v="2023-05-31T00:00:00"/>
    <m/>
    <x v="0"/>
    <s v="SI"/>
    <e v="#REF!"/>
    <m/>
    <m/>
    <m/>
    <m/>
    <m/>
    <m/>
    <m/>
    <m/>
    <m/>
    <m/>
    <m/>
    <m/>
    <m/>
    <m/>
    <m/>
    <m/>
    <m/>
    <m/>
    <m/>
    <m/>
    <m/>
    <m/>
    <m/>
    <m/>
    <m/>
    <m/>
    <m/>
    <m/>
    <m/>
    <m/>
    <m/>
    <m/>
    <m/>
    <m/>
    <m/>
    <m/>
    <m/>
    <m/>
    <m/>
    <m/>
    <m/>
    <m/>
    <m/>
    <m/>
    <s v="ABIERTO"/>
    <d v="2022-09-19T00:00:00"/>
    <s v="Accion incluida posterior al monitoreo"/>
    <s v="No aplica"/>
    <s v="No aplica"/>
    <n v="0"/>
    <s v="SIN AVANCE"/>
    <e v="#REF!"/>
    <e v="#REF!"/>
    <x v="9"/>
    <s v="ACCIÓN EN EJECUCIÓN"/>
    <s v="Carlos Andrés Guerra Jiménez"/>
    <s v="0_x000a_%"/>
    <x v="2"/>
    <s v="ABIERTA"/>
  </r>
  <r>
    <n v="52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9"/>
    <x v="1"/>
    <s v="STAF"/>
    <s v="Administración y mantenimiento de bienes inmuebles"/>
    <s v="Gestion de adecuacion y mantenimiento de bienes"/>
    <s v="Secretaria General"/>
    <s v="SG"/>
    <s v="Gerencia Recursos Fisicos"/>
    <s v="GRF"/>
    <m/>
    <m/>
    <s v="Carolina Ardila"/>
    <x v="5"/>
    <x v="517"/>
    <s v=" 3.3.2.1"/>
    <x v="69"/>
    <n v="2022"/>
    <s v="2022H35"/>
    <s v="Hallazgo administrativo por omisión del cálculo de deterioro sobre bienes _x000a_inmuebles del IDIPRON_x0002_"/>
    <s v="No se contaba con las certificaciones catastrales (de los predios que presentan indicios de deterioro), lo cual impidió realizar los cálculos de deterioro de los bienes inmuebles de la entidad"/>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s de evaluación técnica propiedad planta y equipo - bienes inmuebles"/>
    <d v="2022-10-14T00:00:00"/>
    <d v="2023-01-30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2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0"/>
    <x v="1"/>
    <s v="STAF"/>
    <s v="Administración y mantenimiento de bienes inmuebles / Almacén e Inventarios"/>
    <s v="Gestion de adecuacion y mantenimiento de bienes"/>
    <s v="Secretaria General"/>
    <s v="SG"/>
    <s v="Gerencia Recursos Fisicos"/>
    <s v="GRF"/>
    <m/>
    <m/>
    <s v="Carolina Ardila"/>
    <x v="5"/>
    <x v="518"/>
    <s v="3.3.2.3"/>
    <x v="69"/>
    <n v="2022"/>
    <s v="2022H36"/>
    <s v="Hallazgo administrativo por omisión de estimación de vida útil en los bienes_x000a_inmuebles y activos intangibles del IDIPRON"/>
    <s v="Si bien el área realizó la estimación en cuanto a la variación de vida útil de los bienes inmuebles de la entidad, no se efectuó el reporte al área contable al cierre de la vigencia"/>
    <s v="Realizar reporte de estimación de vida útil de los bienes inmuebles y activos intangibles del IDIPRON de la vigencia 2022"/>
    <n v="1"/>
    <s v="Estimación de vida útil en los bienes inmuebles y activos intangibles de la entidad"/>
    <s v="Número de Notas explicativas realizadas / Número de Notas explicativas programadas (2) *100%"/>
    <n v="1"/>
    <s v="Notas explicativas del área de Mantenimiento de bienes _x000a_Notas explicativas del área de almacén"/>
    <d v="2022-10-14T00:00:00"/>
    <d v="2023-01-30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2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3"/>
    <x v="1"/>
    <s v="STAF"/>
    <s v="Transportes"/>
    <s v="Gestion de servicios administrativos"/>
    <s v="Secretaria General"/>
    <s v="SG"/>
    <s v="Gerencia administrativa"/>
    <s v="GA"/>
    <m/>
    <m/>
    <s v="Carolina Ardila"/>
    <x v="5"/>
    <x v="519"/>
    <s v="3.3.2.4"/>
    <x v="69"/>
    <n v="2022"/>
    <s v="2022H37"/>
    <s v="Hallazgo administrativo por la inoportunidad en el registro de los hechos económicos con relación a la legalización de gastos efectuados por concepto de peajes"/>
    <s v="No se encuentran los tiempos establecidos para legalizar los vales de peajes en la documentación del proceso. "/>
    <s v="Actualizar el procedimiento &quot;Administración del parque automotor A-SAD-PR-003&quot; incluyendo las actividades y los puntos de control para la legalización de peajes."/>
    <n v="1"/>
    <s v="Actualización procedimiento &quot;Administración del parque automotor A-SAD-PR-003&quot;"/>
    <s v="Actualización procedimiento &quot;Administración del parque automotor A-SAD-PR-003&quot; realizada"/>
    <n v="1"/>
    <s v="Actualización procedimiento &quot;Administración del parque automotor A-SAD-PR-003&quot; realizada y correo oficialización"/>
    <d v="2022-10-14T00:00:00"/>
    <d v="2023-03-31T00:00:00"/>
    <m/>
    <x v="0"/>
    <s v="SI"/>
    <e v="#REF!"/>
    <m/>
    <m/>
    <m/>
    <m/>
    <m/>
    <m/>
    <m/>
    <m/>
    <m/>
    <m/>
    <m/>
    <m/>
    <m/>
    <m/>
    <m/>
    <m/>
    <m/>
    <m/>
    <m/>
    <m/>
    <m/>
    <m/>
    <m/>
    <m/>
    <m/>
    <m/>
    <m/>
    <m/>
    <m/>
    <m/>
    <m/>
    <m/>
    <m/>
    <m/>
    <m/>
    <m/>
    <m/>
    <m/>
    <m/>
    <m/>
    <m/>
    <m/>
    <m/>
    <m/>
    <s v="ABIERTO"/>
    <m/>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2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9"/>
    <x v="1"/>
    <s v="STAF"/>
    <s v="Administración y mantenimiento de bienes inmuebles"/>
    <s v="Gestion de adecuacion y mantenimiento de bienes"/>
    <s v="Secretaria General"/>
    <s v="SG"/>
    <s v="Gerencia Recursos Fisicos"/>
    <s v="GRF"/>
    <m/>
    <m/>
    <s v="Carolina Ardila"/>
    <x v="5"/>
    <x v="520"/>
    <s v="3.3.2.5"/>
    <x v="69"/>
    <n v="2022"/>
    <s v="2022H38"/>
    <s v="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
    <s v="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 de indicios del deterioro de bienes inmuebles de la entidad"/>
    <d v="2022-10-14T00:00:00"/>
    <d v="2023-01-30T00:00:00"/>
    <m/>
    <x v="0"/>
    <s v="SI"/>
    <e v="#REF!"/>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e v="#REF!"/>
    <e v="#REF!"/>
    <x v="9"/>
    <s v="ACCIÓN EN EJECUCIÓN"/>
    <s v="Carlos Andrés Guerra Jiménez"/>
    <s v="0_x000a_%"/>
    <x v="2"/>
    <s v="ABIERTA"/>
  </r>
  <r>
    <n v="52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x v="1"/>
    <s v="STAF"/>
    <s v="Tesorería"/>
    <s v="Gestion financiera"/>
    <s v="Secretaria General"/>
    <s v="SG"/>
    <s v="Gerencia Financiera"/>
    <s v="GF"/>
    <m/>
    <m/>
    <s v="Catalina Cardenas Martinez"/>
    <x v="5"/>
    <x v="521"/>
    <s v="3.3.2.6"/>
    <x v="69"/>
    <n v="2022"/>
    <s v="2022H39"/>
    <s v=" Hallazgo administrativo por diferencia en el reporte de información del _x000a_formato CB-0115 – Informe sobre recursos de tesorería del mes de febrero en comparación con libros auxiliares, en el aplicativo Sistema de Vigilancia y Control Fiscal - SIVICOF de la Contraloría de Bogotá D.C."/>
    <s v="No se encuentra documentado el proceso que debe realizarse cuando se presentan inconsistencias en los reportes de información después de la fecha de envío"/>
    <s v="Realizar modificación al instructivo &quot;Elaboración Formato CB-0115 Informe Sobre Recursos de Tesorería A-GFI-IN-001&quot;en el que se incluya la actividad a realizar cuando se presente una inconsistencia después de la fecha de envío de la información. "/>
    <n v="1"/>
    <s v="Actualización instructivo Elaboración Formato CB0115 Informe Sobre recursos de Tesorería AGFI-IN-001"/>
    <s v="Actualización Instructivo &quot;Elaboración Formato CB-0115 Informe Sobre Recursos de Tesorería A-GFI-IN-001&quot; realizada "/>
    <n v="1"/>
    <s v="Instructivo &quot;Elaboración Formato CB-0115 Informe Sobre Recursos de Tesorería A-GFI-IN-001&quot; actualizado y correo de oficialización"/>
    <d v="2022-10-14T00:00:00"/>
    <d v="2023-04-30T00:00:00"/>
    <m/>
    <x v="0"/>
    <s v="SI"/>
    <e v="#REF!"/>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x v="1"/>
    <s v="STAF"/>
    <s v="Presupuesto"/>
    <s v="Gestion financiera"/>
    <s v="Secretaria General"/>
    <s v="SG"/>
    <s v="Gerencia Financiera"/>
    <s v="GF"/>
    <m/>
    <m/>
    <s v="Catalina Cardenas Martinez"/>
    <x v="5"/>
    <x v="522"/>
    <s v="3.3.3.1"/>
    <x v="69"/>
    <n v="2022"/>
    <s v="2022H40"/>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Realizar seguimiento trimestral a la ejecución de las reservas presupuestales constituidas a 31 de diciembre de la vigencia anterior."/>
    <n v="1"/>
    <s v="Seguimiento a la ejecución de las reservas presupuestales"/>
    <s v="Mesas de trabajo para el seguimiento a la ejecución de las reservas presupuestales realizadas / Mesas de trabajo para el seguimiento a la ejecución de las reservas presupuestales programadas (4)*100%"/>
    <n v="1"/>
    <s v="Actas de reunión de seguimiento a la ejecución de reservas presupuestales"/>
    <d v="2023-01-02T00:00:00"/>
    <d v="2023-09-20T00:00:00"/>
    <m/>
    <x v="0"/>
    <s v="SI"/>
    <e v="#REF!"/>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x v="1"/>
    <s v="STAF"/>
    <s v="Gestión Financiera"/>
    <s v="Gestion financiera"/>
    <s v="Secretaria General"/>
    <s v="SG"/>
    <s v="Gerencia Financiera"/>
    <s v="GF"/>
    <m/>
    <m/>
    <s v="Catalina Cardenas Martinez"/>
    <x v="5"/>
    <x v="523"/>
    <s v="3.3.3.1"/>
    <x v="69"/>
    <n v="2022"/>
    <s v="2022H41"/>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Elaborar una circular en la cual se indiquen los límites de las reservas presupuestales a constituir durante la vigencia"/>
    <n v="2"/>
    <s v="Circular que indique los límites de las reservas presupuestales a constituir durante la vigencia"/>
    <s v="Circular indicando límites de reserva presupuestal a constituir en la vigencia, elaborada y socializada / Circular indicando límites de reserva presupuestal a constituir en la vigencia programada(1)"/>
    <n v="1"/>
    <s v="Circular emitida y socializada"/>
    <d v="2022-10-14T00:00:00"/>
    <d v="2022-11-30T00:00:00"/>
    <m/>
    <x v="0"/>
    <s v="SI"/>
    <e v="#REF!"/>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x v="10"/>
    <s v="OAP"/>
    <s v="proyectos"/>
    <s v="Direccionamiento estrategico"/>
    <s v="Oficina Asesora de Planeacion"/>
    <s v="OAP"/>
    <s v="No aplica"/>
    <s v="No aplica"/>
    <m/>
    <m/>
    <s v="Yuli Cristel Peña Arboleda"/>
    <x v="5"/>
    <x v="524"/>
    <s v="3.3.3.1"/>
    <x v="69"/>
    <n v="2022"/>
    <s v="2022H41"/>
    <s v="Hallazgo administrativo por el alto número y monto de reservas presupuestales que afecta el principio de anualidad, lo que sitúa al IDIPRON en riesgo de la transgredir las normas que regulan el régimen de Reservas _x000a_Presupuestales."/>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3"/>
    <s v="12 Actas de Seguimiento a plan de Adquisiciones"/>
    <s v="Actas de seguimiento realizadas/12 Actas de seguimiento*100"/>
    <n v="1"/>
    <s v="Actas y herramienta Excel"/>
    <d v="2022-10-01T00:00:00"/>
    <d v="2023-09-20T00:00:00"/>
    <m/>
    <x v="0"/>
    <s v="SI"/>
    <e v="#REF!"/>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25"/>
    <s v="3.2.2.2 "/>
    <x v="69"/>
    <n v="2022"/>
    <s v="2022H42"/>
    <s v="Hallazgo administrativo por inconsistencia en la información registrada en  los expedientes de los Contratos Nos.2375 y 2536 de 2020 y 20211523-3."/>
    <s v="No se tiene punto de control en el formato de acta de inicio"/>
    <s v="Actualizar el formato de acta de incio implementando formulación que mitigue el error humano de la fecha de inicio de la ejecución del contrato."/>
    <n v="1"/>
    <s v="Formato acta de inicio actualizado"/>
    <s v="1 formato de acta de inicio por actualizar/1 formato de acta de inicio existente"/>
    <n v="1"/>
    <s v="Acta de inicio ajustado y correo de oficialización"/>
    <d v="2022-09-30T00:00:00"/>
    <d v="2022-12-31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26"/>
    <s v="3.2.2.2 "/>
    <x v="69"/>
    <n v="2022"/>
    <s v="2022H42"/>
    <s v="Hallazgo administrativo por inconsistencia en la información registrada en  los expedientes de los Contratos Nos.2375 y 2536 de 2020 y 20211523-3."/>
    <s v="Falta de actualización del formato 038 ACTA DE ADICIÓN Y PRÓRROGA A-GCO-FT-038 al proceso de bolsa mercantil"/>
    <s v="Actualizar el formato de acta 038 ACTA DE ADICIÓN Y PRÓRROGA A-GCO-FT-038 incluyendo un instructivo que oriente a la persona que proyecte las adiciones y prorrogas en los contratos de bolsa mercantil."/>
    <n v="2"/>
    <s v="Formato acta de adicion y prorroga actualizado"/>
    <s v="1 formato 038 ACTA DE ADICIÓN Y PRÓRROGA A-GCO-FT-038 por actualizar/1 formato 038 ACTA DE ADICIÓN Y PRÓRROGA A-GCO-FT-038 existente"/>
    <n v="1"/>
    <s v="038 ACTA DE ADICIÓN Y PRÓRROGA A-GCO-FT-038 y correo de oficialización"/>
    <d v="2022-09-30T00:00:00"/>
    <d v="2023-04-30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27"/>
    <s v="3.2.2.2 "/>
    <x v="69"/>
    <n v="2022"/>
    <s v="2022H42"/>
    <s v="Hallazgo administrativo por inconsistencia en la información registrada en  los expedientes de los Contratos Nos.2375 y 2536 de 2020 y 20211523-3."/>
    <s v="Falta de actualización del formato 038 ACTA DE ADICIÓN Y PRÓRROGA A-GCO-FT-038"/>
    <s v="Socializar a los abogados responsables el instructivo del formato 038 ACTA DE ADICIÓN Y PRÓRROGA A-GCO-FT-038 para su diligenciamiento en los contratos de bolsa mercantil."/>
    <n v="3"/>
    <s v="1 socialización ACTA DE ADICIÓN Y PRÓRROGA A-GCO-FT-038 a los abogados para modificación a contratos"/>
    <s v="1 socialización planeada/1 socialización por realizar"/>
    <n v="1"/>
    <s v="Acta de socialización 038 ACTA DE ADICIÓN Y PRÓRROGA A-GCO-FT-038 a los abogados que adelantan las modificaciones contractuales en la OAJ"/>
    <d v="2022-09-30T00:00:00"/>
    <d v="2023-05-31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28"/>
    <s v="3.2.2.6"/>
    <x v="69"/>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
    <n v="1"/>
    <s v="Actualizar listas de verificación documental incluyendo campo de evidencia y lineamientos de reporte"/>
    <s v="listas de verificación contractual por modalidad de contratos de bienes y servicios a actualizar/6 listas de verificación documental por modadlidad de contratacion de bienes y servicios existentes"/>
    <n v="1"/>
    <s v="Listas de verificación documental actualizadas y correo MIPG de oficialización"/>
    <d v="2022-09-30T00:00:00"/>
    <d v="2023-05-31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29"/>
    <s v="3.2.2.6"/>
    <x v="69"/>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Hacer el envio de 4 medios visuales en el periodo de 1 año  que indiquen el tipo de evidencias que se aportan en el marco de la ejecución contractual "/>
    <n v="2"/>
    <s v="Medios visuales frente a las evidencias y como estas deben reposar en el expediente contractual"/>
    <s v="medios visuales enviados/4 medios visuales por enviar"/>
    <n v="1"/>
    <s v="Corros con envios de medios visuales"/>
    <d v="2022-09-30T00:00:00"/>
    <d v="2023-08-31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x v="6"/>
    <s v="OAJ"/>
    <s v="Área adquisiciones"/>
    <s v="Gestión contractual"/>
    <s v="Secretaria General"/>
    <s v="SG"/>
    <s v="Gerencia contratacion"/>
    <s v="GCO"/>
    <m/>
    <m/>
    <s v="Catalina Cardenas Martinez"/>
    <x v="5"/>
    <x v="530"/>
    <s v="3.2.2.6"/>
    <x v="69"/>
    <n v="2022"/>
    <s v="2022H44"/>
    <s v="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
    <s v="La acciones del hallazgo se calificaron como inefectivas ya que, falta de seguimiento sobre el expediente aportado por el supervisor"/>
    <s v="Construir matriz de seguimiento al cumplimiento con la gestión y contrucción de  los expedientes contractuales de bienes y servicios a partir de la vigencia 2022 y generar las alertas respectivas"/>
    <n v="3"/>
    <s v="Matriz expedientes contractuales a partir de la vigencia 2022"/>
    <s v="Seguimientos realizados/4 seguimientos programados"/>
    <n v="1"/>
    <s v="Matriz de expedientes contractuales y alertas generadas según los contratos"/>
    <d v="2022-09-30T00:00:00"/>
    <d v="2023-08-31T00:00:00"/>
    <m/>
    <x v="0"/>
    <s v="SI"/>
    <e v="#REF!"/>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e v="#REF!"/>
    <e v="#REF!"/>
    <x v="9"/>
    <s v="ACCIÓN EN EJECUCIÓN"/>
    <s v="Carlos Andrés Guerra Jiménez"/>
    <s v="0_x000a_%"/>
    <x v="2"/>
    <s v="ABIERTA"/>
  </r>
  <r>
    <n v="539"/>
    <s v="Atención al Ciudadano"/>
    <s v="Subdirección técnica administrativa y financiera"/>
    <s v="STAF"/>
    <m/>
    <x v="10"/>
    <x v="1"/>
    <s v="STAF"/>
    <s v="Atención al Ciudadano"/>
    <s v="Servicio a la ciudadania"/>
    <s v="Secretaria General"/>
    <s v="SG"/>
    <s v="No aplica"/>
    <s v="No aplica"/>
    <s v="Atencion al ciudadano"/>
    <s v="Puntos de atención"/>
    <s v="Willington Granados Herrera"/>
    <x v="6"/>
    <x v="531"/>
    <s v="1.3"/>
    <x v="70"/>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incluyendo en los protocolos de atención, una nota indicando que en los puntos de atención a la ciudadanía, los horarios de atención al ciudadano, deben estar publicados en un lugar visible "/>
    <n v="1"/>
    <s v="Actualizar manual de atencion al ciudadano con horarios de atencion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x v="0"/>
    <s v="SI"/>
    <e v="#REF!"/>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en los protocolos de atención, una nota indicando que en los puntos de atención a la ciudadanía, los horarios de atención al ciudadano, deben estar publicados en un lugar visible "/>
    <n v="0"/>
    <s v="SIN AVANCE"/>
    <e v="#REF!"/>
    <e v="#REF!"/>
    <x v="4"/>
    <s v="No se hallaron evidencias de avance en el cumplimiento de la acción propuesta"/>
    <s v="FRANKLIN AUGUSTO SERRANO ROJAS"/>
    <n v="0"/>
    <x v="1"/>
    <m/>
  </r>
  <r>
    <n v="540"/>
    <s v="Atención al Ciudadano"/>
    <s v="Subdirección técnica administrativa y financiera"/>
    <s v="STAF"/>
    <m/>
    <x v="10"/>
    <x v="1"/>
    <s v="STAF"/>
    <s v="Atención al Ciudadano"/>
    <s v="Servicio a la ciudadania"/>
    <s v="Secretaria General"/>
    <s v="SG"/>
    <s v="No aplica"/>
    <s v="No aplica"/>
    <s v="Atencion al ciudadano"/>
    <s v="Puntos de atención"/>
    <s v="Willington Granados Herrera"/>
    <x v="6"/>
    <x v="532"/>
    <s v="2.4"/>
    <x v="70"/>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e incluír en los protocolos de atención, una nota indicando que en los puntos de atención a la ciudadanía, los horarios de atención al ciudadano, deben estar publicados en un lugar visible "/>
    <n v="1"/>
    <s v="Actualizar manual de atencion al ciudadano con una nota indicando que en los puntos de atención a la ciudadanía, los horarios de atención al ciudadano, deben estar publicados en un lugar visible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x v="0"/>
    <s v="SI"/>
    <e v="#REF!"/>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 en los protocolos de atención, una nota indicando que en los puntos de atención a la ciudadanía, los horarios de atención al ciudadano, deben estar publicados en un lugar visible "/>
    <n v="0"/>
    <s v="SIN AVANCE"/>
    <e v="#REF!"/>
    <e v="#REF!"/>
    <x v="4"/>
    <s v="No se halló evidencia del avance en el cumplimiento de la acción propuesta. "/>
    <s v="FRANKLIN AUGUSTO SERRANO ROJAS"/>
    <n v="0"/>
    <x v="1"/>
    <m/>
  </r>
  <r>
    <n v="541"/>
    <s v="Atención al Ciudadano"/>
    <s v="Subdirección técnica administrativa y financiera"/>
    <s v="STAF"/>
    <m/>
    <x v="10"/>
    <x v="1"/>
    <s v="STAF"/>
    <s v="Atención al Ciudadano"/>
    <s v="Servicio a la ciudadania"/>
    <s v="Secretaria General"/>
    <s v="SG"/>
    <s v="No aplica"/>
    <s v="No aplica"/>
    <s v="Atencion al ciudadano"/>
    <s v="Puntos de atención"/>
    <s v="Willington Granados Herrera"/>
    <x v="6"/>
    <x v="533"/>
    <s v="3.1"/>
    <x v="70"/>
    <n v="2022"/>
    <s v="2022H46"/>
    <s v="El punto no cuenta con sistema de turnos instalado e implementado, incumpliendo esto con el artículo 7 numeral 4 de la Ley 1437 de 2011"/>
    <s v="Según lo establecido en el artículo 7 numeral 4 de la Ley 1437 de 2011, la instalación del sistema de turnos se realiza de acuerdo a las necesidades del servicio"/>
    <s v="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
    <n v="1"/>
    <s v="Solicitud lineamientos sistema de turnos"/>
    <s v="1 Solicitud de lineamientos para implementar el sistema de turnos realizada / 1 solicitud  de lineamiento *100%)"/>
    <n v="1"/>
    <s v="Correo electrónico solicitando lineamientos para implementar el sistema de turnos"/>
    <d v="2022-07-01T00:00:00"/>
    <d v="2022-10-28T00:00:00"/>
    <m/>
    <x v="0"/>
    <s v="SI"/>
    <e v="#REF!"/>
    <m/>
    <m/>
    <m/>
    <m/>
    <m/>
    <m/>
    <m/>
    <m/>
    <m/>
    <m/>
    <m/>
    <m/>
    <m/>
    <m/>
    <m/>
    <m/>
    <m/>
    <m/>
    <m/>
    <m/>
    <m/>
    <m/>
    <m/>
    <m/>
    <m/>
    <m/>
    <m/>
    <m/>
    <m/>
    <m/>
    <m/>
    <m/>
    <m/>
    <m/>
    <m/>
    <m/>
    <m/>
    <m/>
    <m/>
    <m/>
    <m/>
    <m/>
    <s v="ABIERTO"/>
    <m/>
    <s v="ABIERTO"/>
    <d v="2022-09-19T00:00:00"/>
    <s v="Segundo seguimiento 2022:_x000a_Se envía comunicación formal a la Alcaldía Mayor de Bogotá el día 26 de julio del año en curso bajo radicado 2022EE2198, solicitando los &quot;Lineamientos sobre la implementación de sistemas de turnos&quot;. No obstante, la entidad identifica que, de acuerdo al volumen de atenciones presenciales que se registran en la entidad (las cuales no superan 15 atenciones mensuales en promedio), no es necesaria la implementación de un sistema de turno para la atención.  _x000a__x000a_Resultado indicador: ((1/1)*100= 100%)_x000a_Análisis indicador: Se reporta un 100% de cumplimiento en el indicador al evidenciar el oficio radicado a la Alcaldía Mayor de Bogotá. _x000a_Estado: La actividad se encuentra finalizada"/>
    <s v="Segundo seguimiento 2022:_x000a_1. Oficio radicado a la Alcaldía Mayor de Bogotá. "/>
    <s v="El reporte realizado por el proceso y los  soportes adjuntados permiten evidenciar el cumlimiento de la actividad"/>
    <n v="1"/>
    <s v="CUMPLIMIENTO TOTAL"/>
    <e v="#REF!"/>
    <e v="#REF!"/>
    <x v="4"/>
    <s v="La evidencia aportada satisface el cumplimiento de la acción propuesta, la solicitud fue enviada a la Segretaría General de la Alcaldía Mayor de Bogotá."/>
    <s v="FRANKLIN AUGUSTO SERRANO ROJAS"/>
    <n v="1"/>
    <x v="0"/>
    <m/>
  </r>
  <r>
    <n v="542"/>
    <s v="Atención al Ciudadano"/>
    <s v="Subdirección técnica administrativa y financiera"/>
    <s v="STAF"/>
    <m/>
    <x v="10"/>
    <x v="1"/>
    <s v="STAF"/>
    <s v="Atención al Ciudadano"/>
    <s v="Servicio a la ciudadania"/>
    <s v="Secretaria General"/>
    <s v="SG"/>
    <s v="No aplica"/>
    <s v="No aplica"/>
    <s v="Atencion al ciudadano"/>
    <s v="Puntos de atención"/>
    <s v="Willington Granados Herrera"/>
    <x v="6"/>
    <x v="534"/>
    <s v="4.2"/>
    <x v="70"/>
    <n v="2022"/>
    <s v="2022H47"/>
    <s v="El servidor del área no porta la prenda institucional ni el carnet en lugar visible, incumpliendo esto con lo estipulado en el numeral 3.1.2 del manual de Servicio a la Ciudadanía del Distrito Capital"/>
    <s v="En otras áreas no existe la obligatoriedad de portar la indumentaria institucional y el servidor desconocía que esto lo exige el Manual de Atención al Ciudadano"/>
    <s v="Actualizar el Manual de Atención al Ciudadano incluyendo la firma de un acta de compromiso por cada uno de los servidores que presta sus servicios en los puntos de atención al ciudadano cada vez que se realicen capacitaciones sobre dicho Manual"/>
    <n v="1"/>
    <s v="Actualizar manual de atencion al ciudadano con la firma de un acta de compromiso por cada uno de los servidores que presta sus servicios en los puntos de atención al ciudadano cada vez que se realicen capacitaciones sobre dicho Manual"/>
    <s v="(1 Manual de atencion al ciudadano actualizado y oficializado / 1 manual de atencion al ciudadano)*100%"/>
    <n v="1"/>
    <s v="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
    <d v="2022-07-01T00:00:00"/>
    <d v="2022-10-28T00:00:00"/>
    <m/>
    <x v="0"/>
    <s v="SI"/>
    <e v="#REF!"/>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
    <m/>
    <s v="Oficializar la actualización del Manual de Atención a la Ciudadanía A-ACI-MA-001, incluyendo la firma de un acta de compromiso por cada uno de los servidores que presta sus servicios en los puntos de atención al ciudadano cada vez que se realicen capacitaciones sobre dicho Manual"/>
    <n v="0"/>
    <s v="SIN AVANCE"/>
    <e v="#REF!"/>
    <e v="#REF!"/>
    <x v="4"/>
    <s v="No se hallaron evidencias de avance en el cumplimiento de la acción"/>
    <s v="FRANKLIN AUGUSTO SERRANO ROJAS"/>
    <n v="0"/>
    <x v="1"/>
    <m/>
  </r>
  <r>
    <n v="543"/>
    <s v="Atención al Ciudadano"/>
    <s v="Subdirección técnica administrativa y financiera"/>
    <s v="STAF"/>
    <m/>
    <x v="10"/>
    <x v="1"/>
    <s v="STAF"/>
    <s v="Atención al Ciudadano"/>
    <s v="Servicio a la ciudadania"/>
    <s v="Secretaria General"/>
    <s v="SG"/>
    <s v="No aplica"/>
    <s v="No aplica"/>
    <s v="Atencion al ciudadano"/>
    <s v="Puntos de atención"/>
    <s v="Willington Granados Herrera"/>
    <x v="6"/>
    <x v="535"/>
    <s v="D7"/>
    <x v="70"/>
    <n v="2022"/>
    <s v="2022H48"/>
    <s v="El servidor del área de servicio de atención a la ciudadanía, tiene una hora de almuerzo en la cual no se presta atención, sin embargo, el servidor menciona que su tiempo de almuerzo lo toma en el momento de menor flujo de ciudadanos"/>
    <s v="No se contaba con un horario que informara los intervalos de tiempo en los que se presta atención al ciudadano."/>
    <s v="Actualizar el Manual de Atención al Ciudadano incluyendo en los protocolos de atención, una nota indicando que en los puntos de atención a la ciudadanía, los horarios de atención al ciudadano, deben contener los intervalos de tiempo en los que no se presta atención"/>
    <n v="1"/>
    <s v="Actualizar manual de atencion al ciudadano con una nota indicando que en los puntos de atención a la ciudadanía, los horarios de atención al ciudadano, deben contener los intervalos de tiempo en los que no se presta atención"/>
    <s v="(1 Manual de atencion al ciudadano actualizado y oficializado / 1 manual de atencion al ciudadano)*100%"/>
    <n v="1"/>
    <s v="1 Manual de Atención a la Ciudadanía actualizado, con una nota indicando los intervalos de tiempo en los que no se presta atención, en los horarios de atención a la ciudadanía"/>
    <d v="2022-07-01T00:00:00"/>
    <d v="2022-10-28T00:00:00"/>
    <m/>
    <x v="0"/>
    <s v="SI"/>
    <e v="#REF!"/>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
    <m/>
    <s v="Oficializar la actualización del Manual de Atención a la Ciudadanía A-ACI-MA-001, incluyendoen los protocolos de atención, una nota indicando que en los puntos de atención a la ciudadanía, los horarios de atención al ciudadano, deben estar publicados en un lugar visible "/>
    <n v="0"/>
    <s v="SIN AVANCE"/>
    <e v="#REF!"/>
    <e v="#REF!"/>
    <x v="4"/>
    <s v="No se hallaron evidencias de avance de la acción"/>
    <s v="FRANKLIN AUGUSTO SERRANO ROJAS"/>
    <n v="0"/>
    <x v="1"/>
    <m/>
  </r>
  <r>
    <n v="544"/>
    <s v="Gestión Financiera"/>
    <s v="Subdirección Técnica Administrariva y Financiera"/>
    <s v="STAF"/>
    <m/>
    <x v="9"/>
    <x v="1"/>
    <s v="STAF"/>
    <s v="Gestión Logística"/>
    <s v="Gestion de inventarios, almacen y economato"/>
    <s v="Secretaria General"/>
    <s v="SG"/>
    <s v="Gerencia Recursos Fisicos"/>
    <s v="GRF"/>
    <s v="Inventarios"/>
    <s v=" vida útil"/>
    <s v="Ingrid Carolina Ardila Muñoz"/>
    <x v="0"/>
    <x v="536"/>
    <n v="1"/>
    <x v="71"/>
    <n v="2022"/>
    <s v="2022H49"/>
    <s v="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
    <s v="Porque no se consideraron modificaciones significativas para ser reportadas al área contable"/>
    <s v="Reportar si se presentan o no variaciones o modificaciones de la vida útil de los bienes muebles del instituto, éste reporte se hará de forma mensual en el anexo de notas explicativas de la cuenta mensual que se envía a contabilidad"/>
    <n v="1"/>
    <s v="Reporte de modificaciones de vida útil de los bienes muebles de la entidad"/>
    <s v="Reportes de vida útil de los bienes muebles de la entidad enviados dentro de la cuenta mensual / 6*100%"/>
    <n v="1"/>
    <s v="Reportes de modificaciones de vida útil de los bienes muebles de la entidad"/>
    <d v="2022-07-01T00:00:00"/>
    <d v="2023-01-30T00:00:00"/>
    <m/>
    <x v="0"/>
    <s v="SI"/>
    <e v="#REF!"/>
    <m/>
    <m/>
    <m/>
    <m/>
    <m/>
    <m/>
    <m/>
    <m/>
    <m/>
    <m/>
    <m/>
    <m/>
    <m/>
    <m/>
    <m/>
    <m/>
    <m/>
    <m/>
    <m/>
    <m/>
    <m/>
    <m/>
    <m/>
    <m/>
    <m/>
    <m/>
    <m/>
    <m/>
    <m/>
    <m/>
    <m/>
    <m/>
    <m/>
    <m/>
    <m/>
    <m/>
    <m/>
    <m/>
    <m/>
    <m/>
    <m/>
    <m/>
    <s v="ABIERTO"/>
    <m/>
    <s v="ABIERTO"/>
    <d v="2022-09-14T00:00:00"/>
    <s v="SEGUNDO SEGUIMIENTO 2022: _x000a_1. El día 8 de julio de 2022 se remitió al Área de Contabilidad dentro de la cuenta mensual reporte de vida útil de los bienes muebles de la entidad correspondientes al mes de junio de 2022._x000a_2.  El día 8 de agosto de 2022 se remitio al Área de Contabilidad dentro de la cuenta mensual reporte de vida útil de los bienes muebles de la entidad correspondientes al mes de julio de 2022._x000a__x000a_Resultado indicador: ((2/6)*100%= 33,33%)_x000a_Análisis indicador: Se reporta un avance del indicador del 33,33% con dos (2) reportes enviados dentro de la cuenta mensual de vida útil de los bienes muebles de la entidad de 6 reportes programados. _x000a_Estado: La actividad continua en ejecución."/>
    <s v="SEGUNDO SEGUIMIENTO 2022: _x000a_1. Memorando 2022IE4065 del 8 de julio de 2022 se anexa notas explicativas - Área de Almacén e Inventarios._x000a_2. Memorando 2022IE4639 del 8 de agosto de 2022 se anexa notas explicativas - Área de Almacén e Inventarios."/>
    <s v="4 Reportes de modificaciones de vida útil de los bienes muebles de la entidad"/>
    <n v="0.33329999999999999"/>
    <s v="AVANCE PARCIAL"/>
    <e v="#REF!"/>
    <e v="#REF!"/>
    <x v="5"/>
    <s v="Se observa que, si bien se tienen los siguentes memorandos _x000a_1. Memorando 2022IE4065 del 8 de julio de 2022 se anexa notas explicativas - Área de Almacén e Inventarios._x000a_2. Memorando 2022IE4639 del 8 de agosto de 2022 se anexa notas explicativas - Área de Almacén e Inventarios._x000a__x000a_Esta pendientes los reportes de modificciones de vida util de los bienes muebles del IDIPRON._x000a_"/>
    <s v="Ingrid Acosta"/>
    <n v="0.33329999999999999"/>
    <x v="2"/>
    <m/>
  </r>
  <r>
    <n v="545"/>
    <s v="Gestión Financiera"/>
    <s v="Subdirección Técnica Administrariva y Financiera"/>
    <s v="STAF"/>
    <m/>
    <x v="9"/>
    <x v="1"/>
    <s v="STAF"/>
    <s v="Gestión Logística"/>
    <s v="Gestion de inventarios, almacen y economato"/>
    <s v="Secretaria General"/>
    <s v="SG"/>
    <s v="Gerencia Recursos Fisicos"/>
    <s v="GRF"/>
    <s v="Inventarios"/>
    <s v=" Vida útil de la propiedad, planta y equipo"/>
    <s v="Ingrid Carolina Ardila Muñoz"/>
    <x v="0"/>
    <x v="537"/>
    <n v="2"/>
    <x v="71"/>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
    <n v="1"/>
    <s v="Consolidado de notas explicativas de la vigencia con la información correspondiente al cálculo de la vida útil de los bienes de la entidad"/>
    <s v="Consolidado de notas explicativas de la vigencia con la información correspondiente al cálculo de la vida útil de los bienes de la entidad reportado (1)"/>
    <n v="1"/>
    <s v="Consolidado de notas explicativas de la vigencia con la información de la  evaluación técnica de la vida útil de los equipos cuando se presenten cambios significativos en la vida útil remanente de los equipos de la entidad"/>
    <d v="2022-07-01T00:00:00"/>
    <d v="2023-01-30T00:00:00"/>
    <m/>
    <x v="0"/>
    <s v="SI"/>
    <e v="#REF!"/>
    <m/>
    <m/>
    <m/>
    <m/>
    <m/>
    <m/>
    <m/>
    <m/>
    <m/>
    <m/>
    <m/>
    <m/>
    <m/>
    <m/>
    <m/>
    <m/>
    <m/>
    <m/>
    <m/>
    <m/>
    <m/>
    <m/>
    <m/>
    <m/>
    <m/>
    <m/>
    <m/>
    <m/>
    <m/>
    <m/>
    <m/>
    <m/>
    <m/>
    <m/>
    <m/>
    <m/>
    <m/>
    <m/>
    <m/>
    <m/>
    <m/>
    <m/>
    <s v="ABIERTO"/>
    <m/>
    <s v="ABIERTO"/>
    <d v="2022-09-14T00:00:00"/>
    <s v="SEGUNDO SEGUIMIENTO 2022: El consolidado de notas explicativas de la vigencia con la información correspondiente al cálculo de la vida útil de los bienes de la entidad se reportará durante el mes de enero de la vigencia 2023._x000a__x000a_Resultado indicador: ((0/1)*100= 0%)_x000a_Análisis indicador: Se reporta un avance del indicador del 0% toda vez que el respectivo reporte se realiza durante el mes de enero de 2023. 1 reporte programado. _x000a_Estado: La actividad continua en ejecución."/>
    <s v="SEGUNDO SEGUIMIENTO 2022: No se adjuntan evidencias debido a que el consolidado de notas explicativas de la vigencia, con la información correspondiente al cálculo de la vida útil de los bienes de la entidad se reportará durante el mes de enero de 2023."/>
    <s v="Consolidado de notas explicativas de la vigencia con la información de la  evaluación técnica de la vida útil de los equipos cuando se presenten cambios significativos en la vida útil remanente de los equipos de la entidad"/>
    <n v="0"/>
    <s v="SIN AVANCE"/>
    <e v="#REF!"/>
    <e v="#REF!"/>
    <x v="5"/>
    <s v="No se adjuntaron evidencias del cálculo anual de la vida útil de los bienes muebles del IDIPRON y el reporte al área de Contabilidad en el consolidado a las notas explicativas de la vigencia si se presenta o no información significativa en la vida útil remanente de los bienes de la entidad, de acuerdo con las políticas contables del IDIPRON"/>
    <s v="Ingrid Acosta"/>
    <n v="0"/>
    <x v="2"/>
    <m/>
  </r>
  <r>
    <n v="546"/>
    <s v="Gestión Financiera"/>
    <s v="Subdirección Técnica Administrariva y Financiera"/>
    <s v="STAF"/>
    <m/>
    <x v="9"/>
    <x v="1"/>
    <s v="STAF"/>
    <s v="Gestión Logística"/>
    <s v="Gestion de inventarios, almacen y economato"/>
    <s v="Secretaria General"/>
    <s v="SG"/>
    <s v="Gerencia Recursos Fisicos"/>
    <s v="GRF"/>
    <s v="Inventarios"/>
    <s v=" Vida útil de la propiedad, planta y equipo"/>
    <s v="Ingrid Carolina Ardila Muñoz"/>
    <x v="0"/>
    <x v="538"/>
    <n v="2"/>
    <x v="71"/>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_x000a_Informar al área competente de realizar la evaluación técnica del bien, cuando éste, tenga una vida útil remanente igual a 2 años"/>
    <n v="2"/>
    <s v="Memorando dirigido a las áreas competentes informando  cuando los bienes a los que realiza evaluación técnica, tengan una vida útil remanente igual a 2 años"/>
    <s v="(Número de bienes con vida útil remanente igual a 2 años reportados / Número de bienes con vida útil remanente igual a 2 años)*100%"/>
    <n v="1"/>
    <s v="Memorandos dirigido a las áreas competentes informando cuando los bienes a los que realiza evaluación técnica, tengan una vida útil remanente igual a 2 años"/>
    <d v="2022-07-01T00:00:00"/>
    <d v="2023-01-30T00:00:00"/>
    <m/>
    <x v="0"/>
    <s v="SI"/>
    <e v="#REF!"/>
    <m/>
    <m/>
    <m/>
    <m/>
    <m/>
    <m/>
    <m/>
    <m/>
    <m/>
    <m/>
    <m/>
    <m/>
    <m/>
    <m/>
    <m/>
    <m/>
    <m/>
    <m/>
    <m/>
    <m/>
    <m/>
    <m/>
    <m/>
    <m/>
    <m/>
    <m/>
    <m/>
    <m/>
    <m/>
    <m/>
    <m/>
    <m/>
    <m/>
    <m/>
    <m/>
    <m/>
    <m/>
    <m/>
    <m/>
    <m/>
    <m/>
    <m/>
    <s v="ABIERTO"/>
    <m/>
    <s v="ABIERTO"/>
    <d v="2022-09-14T00:00:00"/>
    <s v="SEGUNDO SEGUIMIENTO 2022: El día 25 de mayo de 2022 se remitió memorando No. 2022IE3241 con destino a Rectora Escuela Pedagógica Integral IDIPRON “solicitud conceptos por evaluación de vida útil”._x000a__x000a_El día 25 de mayo de 2022 se remitió memorando No. 2022IE3242 con destino a Responsable CA Conservatorio Javier de Nicoló “solicitud conceptos por evaluación de vida útil”._x000a__x000a_El día 25 de mayo de 2022 se remitió memorando No. 2022IE3238 con destino a Infraestructura “solicitud conceptos por evaluación de vida útil”_x000a__x000a_El día 25 de mayo de 2022 se remitió memorando No. 2022IE3237 con destino a Área de Sistemas “solicitud conceptos por evaluación de vida útil”_x000a__x000a_Resultado indicador: ((440/440)*100= 100%)_x000a_Análisis indicador: Se reporta un avance del indicador del 100% con un reporte de 440 bienes con vida util remanente igual a 2 años, de 440 bienes con vida útil remanente igual a 2 años.  _x000a_Estado: La actividad se encuentra finalizada."/>
    <s v="SEGUNDO SEGUIMIENTO 2022: 1. Memorando No. 2022IE3241 del 25 de mayo de 2022._x000a__x000a_2. Memorando No. 2022IE3242 del 25 de mayo de 2022._x000a__x000a_3. Memorando No. 2022IE3238 del 25 de mayo de 2022._x000a__x000a_4. Memorando No. 2022IE3237 del 25 de mayo de 2022._x000a__x000a_5. Excel con bienes reportados (440)"/>
    <s v="No aplica"/>
    <n v="1"/>
    <s v="CUMPLIMIENTO TOTAL"/>
    <e v="#REF!"/>
    <e v="#REF!"/>
    <x v="5"/>
    <s v="No se encontro evidencia de  los memorandos dirigido a las áreas competentes informando cuando los bienes a los que realiza evaluación técnica, tengan una vida útil remanente igual a 2 años "/>
    <s v="Ingrid Acosta"/>
    <n v="0"/>
    <x v="2"/>
    <m/>
  </r>
  <r>
    <n v="547"/>
    <s v="Gestión Financiera"/>
    <s v="Subdirección Técnica Administrariva y Financiera"/>
    <s v="STAF"/>
    <m/>
    <x v="4"/>
    <x v="1"/>
    <s v="STAF"/>
    <s v="Mantenimiento de bienes"/>
    <s v="Gestion de adecuacion y mantenimiento de bienes"/>
    <s v="Secretaria General"/>
    <s v="SG"/>
    <s v="Gerencia Recursos Fisicos"/>
    <s v="GRF"/>
    <s v="Gestion financiera"/>
    <s v="Reconocimiento de activos"/>
    <s v="Ingrid Carolina Ardila Muñoz"/>
    <x v="0"/>
    <x v="539"/>
    <n v="3"/>
    <x v="71"/>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1"/>
    <s v="Creación y oficialización del procedimiento &quot;&quot;Adquisición, Manejo y Administración de Bienes Inmuebles&quot;"/>
    <s v="Procedimiento creado y oficializado"/>
    <n v="1"/>
    <s v="Procedimiento &quot;Adquisición, Manejo y Administración de Bienes Inmuebles&quot;"/>
    <d v="2022-07-01T00:00:00"/>
    <d v="2022-11-30T00:00:00"/>
    <m/>
    <x v="0"/>
    <s v="SI"/>
    <e v="#REF!"/>
    <m/>
    <m/>
    <m/>
    <m/>
    <m/>
    <m/>
    <m/>
    <m/>
    <m/>
    <m/>
    <m/>
    <m/>
    <m/>
    <m/>
    <m/>
    <m/>
    <m/>
    <m/>
    <m/>
    <m/>
    <m/>
    <m/>
    <m/>
    <m/>
    <m/>
    <m/>
    <m/>
    <m/>
    <m/>
    <m/>
    <m/>
    <m/>
    <m/>
    <m/>
    <m/>
    <m/>
    <m/>
    <m/>
    <m/>
    <m/>
    <m/>
    <m/>
    <s v="ABIERTO"/>
    <m/>
    <s v="ABIERTO"/>
    <d v="2022-09-19T00:00:00"/>
    <s v="SEGUNDO SEGUIMIENTO 2022:_x000a_Se elaboró el borrador del procedimiento &quot;Adquisición, Manejo y Administración de bienes inmuebles &quot;,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_x000a_Resultado y análisis del indicador: El procedimiento se encuentra en construcción, se medirá el indicador una vez quedé el procedimiento en su versión final. _x000a_Estado: La actividad se encuentra en ejecución"/>
    <s v="SEGUNDO SEGUIMIENTO 2022:_x000a_Borrador del procedimiento &quot;Adquisición, Manejo y Administración de bienes inmuebles &quot;"/>
    <s v="Terminar la revisión del documento por parte de las áreas que intervienen y oficializarlo comno documento del SIGID."/>
    <n v="0"/>
    <s v="SIN AVANCE"/>
    <e v="#REF!"/>
    <e v="#REF!"/>
    <x v="2"/>
    <s v="La acción cuenta con tiempo de ejecución hasta el 30/11/2022."/>
    <s v="Paula Rocío Luengas León"/>
    <m/>
    <x v="2"/>
    <m/>
  </r>
  <r>
    <n v="548"/>
    <s v="Gestión Financiera"/>
    <s v="Subdirección Técnica Administrariva y Financiera"/>
    <s v="STAF"/>
    <m/>
    <x v="4"/>
    <x v="1"/>
    <s v="STAF"/>
    <s v="Mantenimiento de bienes"/>
    <s v="Gestion de adecuacion y mantenimiento de bienes"/>
    <s v="Secretaria General"/>
    <s v="SG"/>
    <s v="Gerencia Recursos Fisicos"/>
    <s v="GRF"/>
    <s v="Gestion financiera"/>
    <s v="Reconocimiento de activos"/>
    <s v="Ingrid Carolina Ardila Muñoz"/>
    <x v="0"/>
    <x v="540"/>
    <n v="3"/>
    <x v="71"/>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Solicitar a las entidades competentes, la definición del estado catastral de los bienes (Sede Calle 61, Álamos, El Castillo, La Victoria, Baños Calle 12), con objeto de incorporarlos dentro de los estados financieros de la entidad (si es el caso)"/>
    <n v="2"/>
    <s v="Solicitar la definición del estado de los bienes (Sede Calle 61, Álamos, El Castillo, La Victoria, Baños Calle 12), para incorporarlos dentro de los estados financieros de la entidad (si es el caso)"/>
    <s v="Número de bienes de los cuales se solicitó definición de su estado / Número de bienes de los cuales debe presentarse solicitud para definición de su estado  ((5)*100%)"/>
    <n v="1"/>
    <s v="Solicitudes realizadas a entidades competentes para la definición del estado de los bienes (Sede Calle 61, Álamos, El Castillo, La Victoria, Baños Calle 12)"/>
    <d v="2022-07-01T00:00:00"/>
    <d v="2022-11-30T00:00:00"/>
    <m/>
    <x v="0"/>
    <s v="SI"/>
    <e v="#REF!"/>
    <m/>
    <m/>
    <m/>
    <m/>
    <m/>
    <m/>
    <m/>
    <m/>
    <m/>
    <m/>
    <m/>
    <m/>
    <m/>
    <m/>
    <m/>
    <m/>
    <m/>
    <m/>
    <m/>
    <m/>
    <m/>
    <m/>
    <m/>
    <m/>
    <m/>
    <m/>
    <m/>
    <m/>
    <m/>
    <m/>
    <m/>
    <m/>
    <m/>
    <m/>
    <m/>
    <m/>
    <m/>
    <m/>
    <m/>
    <m/>
    <m/>
    <m/>
    <s v="ABIERTO"/>
    <m/>
    <s v="ABIERTO"/>
    <d v="2022-09-19T00:00:00"/>
    <s v="SEGUNDO SEGUIMIENTO 2022:_x000a_Se realizó consulta el 12/04/2022 en la página de la Ventanilla Única de Construcción (VUC) la consulta catastral, entidad competente, el cual se registra la información física, jurídica y económica de los inmuebles de acuerdo con la información almacenada en la base de datos de Catastro Bogotá UAECD de los predios El Castillo, Álamos, La Victoria, Calle 61 y Baños calle 12._x000a__x000a_Resultado del indicador: ((5/5)*100%)=100%_x000a_Análisis del indicador: Se solicitaron 5 bienes para definir su estado, de 5 bienes que estaban programados, reportando un cumplimiento del 100% del indicador. _x000a_Estado: La actividad se encuentra finalizada"/>
    <s v="SEGUNDO SEGUIMIENTO 2022:_x000a_1. Certificaciones catastrales de los inmuebles:_x000a_El Castillo, Álamos, La Victoria, Calle 61 y Baños calle 12"/>
    <s v="De acuerdo con la actividad formulada y las evidencias adjuntadas por el proceso la accion se encuentra finalizada"/>
    <n v="1"/>
    <s v="CUMPLIMIENTO TOTAL"/>
    <e v="#REF!"/>
    <e v="#REF!"/>
    <x v="2"/>
    <s v="Se evidenció la inscripción para los 5 inmuebles:El Castillo, Álamos, La Victoria, Calle 61 y Baños calle 12, a través del Certificado Catastral, el cual  registra la información física y económica de los mismos._x000a_"/>
    <s v="Paula Rocío Luengas León"/>
    <m/>
    <x v="0"/>
    <m/>
  </r>
  <r>
    <n v="549"/>
    <s v="Gestión Financiera"/>
    <s v="Subdirección Técnica Administrariva y Financiera"/>
    <s v="STAF"/>
    <m/>
    <x v="9"/>
    <x v="1"/>
    <s v="STAF"/>
    <s v="Gestión Logística"/>
    <s v="Gestion de inventarios, almacen y economato"/>
    <s v="Secretaria General"/>
    <s v="SG"/>
    <s v="Gerencia Recursos Fisicos"/>
    <s v="GRF"/>
    <s v="Inventarios"/>
    <s v="reconocimiento de deterioros o valorizaciones"/>
    <s v="Ingrid Carolina Ardila Muñoz"/>
    <x v="0"/>
    <x v="541"/>
    <n v="4"/>
    <x v="71"/>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alizar la evaluación de indicios de deterioro de los bienes muebles susceptibles del IDIPRON, mínimo 1 vez al año."/>
    <n v="1"/>
    <s v="Consolidado de notas explicativas de la vigencia con la información correspondiente a la evaluación de indicios de deterioro"/>
    <s v="Consolidado de notas explicativas de la vigencia con la información correspondiente a la evaluación de indicios de deterioro entregada (1)"/>
    <n v="1"/>
    <s v="Consolidado de notas explicativas de la vigencia con la información correspondiente a la evaluación de indicios de deterioro entregada"/>
    <d v="2022-07-01T00:00:00"/>
    <d v="2023-01-30T00:00:00"/>
    <m/>
    <x v="0"/>
    <s v="SI"/>
    <e v="#REF!"/>
    <m/>
    <m/>
    <m/>
    <m/>
    <m/>
    <m/>
    <m/>
    <m/>
    <m/>
    <m/>
    <m/>
    <m/>
    <m/>
    <m/>
    <m/>
    <m/>
    <m/>
    <m/>
    <m/>
    <m/>
    <m/>
    <m/>
    <m/>
    <m/>
    <m/>
    <m/>
    <m/>
    <m/>
    <m/>
    <m/>
    <m/>
    <m/>
    <m/>
    <m/>
    <m/>
    <m/>
    <m/>
    <m/>
    <m/>
    <m/>
    <m/>
    <m/>
    <s v="ABIERTO"/>
    <m/>
    <s v="ABIERTO"/>
    <d v="2022-09-14T00:00:00"/>
    <s v="SEGUNDO SEGUIMIENTO 2022: El consolidado de notas explicativas de la vigencia con la información correspondiente a la evaluación de indicios de deterioro se reportará al finalizar la vigencia 2022._x000a__x000a_Resultado indicador: ((0/1)*100= 0%)_x000a_Análisis indicador: Se reporta un avance del indicador del 0% toda vez que el respectivo reporte se realiza al finalizar la vigencia 2022. 1 reporte programado. _x000a_Estado: La actividad continua en ejecución."/>
    <s v="SEGUNDO SEGUIMIENTO 2022: No se adjuntan evidencias debido a que el consolidado de notas explicativas de la vigencia con la información correspondiente a la evaluación de indicios de deterioro se reportará al finalizar la vigencia 2022."/>
    <s v="Consolidado de notas explicativas de la vigencia con la información correspondiente a la evaluación de indicios de deterioro entregada"/>
    <n v="0"/>
    <s v="SIN AVANCE"/>
    <e v="#REF!"/>
    <e v="#REF!"/>
    <x v="5"/>
    <s v=" No se encontraron las evidencias del Consolidado de notas explicativas de la vigencia con la información correspondiente a la evaluación de indicios de deterioro entregada"/>
    <s v="Ingrid Acosta"/>
    <n v="0"/>
    <x v="2"/>
    <m/>
  </r>
  <r>
    <n v="550"/>
    <s v="Gestión Financiera"/>
    <s v="Subdirección Técnica Administrariva y Financiera"/>
    <s v="STAF"/>
    <m/>
    <x v="9"/>
    <x v="1"/>
    <s v="STAF"/>
    <s v="Gestión Logística"/>
    <s v="Gestion de inventarios, almacen y economato"/>
    <s v="Secretaria General"/>
    <s v="SG"/>
    <s v="Gerencia Recursos Fisicos"/>
    <s v="GRF"/>
    <s v="Inventarios"/>
    <s v="reconocimiento de deterioros o valorizaciones"/>
    <s v="Ingrid Carolina Ardila Muñoz"/>
    <x v="0"/>
    <x v="542"/>
    <n v="4"/>
    <x v="71"/>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portar al área de Contabilidad en el consolidado de las notas explicativas de la vigencia se presenten o no  indicios de deterioro de los bienes muebles susceptibles de evaluación del instituto"/>
    <n v="2"/>
    <s v="Reporte de indicios de deterioro de los bienes muebles susceptibles de evaluación del instituto"/>
    <s v="Reporte de indicios de deterioro de los bienes muebles susceptibles de evaluación del instituto enviado al área contable a través de memorando (1)"/>
    <n v="1"/>
    <s v="Memorando de reporte de indicios de deterioro de los bienes muebles susceptibles de evaluación del instituto "/>
    <d v="2022-07-01T00:00:00"/>
    <d v="2023-01-30T00:00:00"/>
    <m/>
    <x v="0"/>
    <s v="SI"/>
    <e v="#REF!"/>
    <m/>
    <m/>
    <m/>
    <m/>
    <m/>
    <m/>
    <m/>
    <m/>
    <m/>
    <m/>
    <m/>
    <m/>
    <m/>
    <m/>
    <m/>
    <m/>
    <m/>
    <m/>
    <m/>
    <m/>
    <m/>
    <m/>
    <m/>
    <m/>
    <m/>
    <m/>
    <m/>
    <m/>
    <m/>
    <m/>
    <m/>
    <m/>
    <m/>
    <m/>
    <m/>
    <m/>
    <m/>
    <m/>
    <m/>
    <m/>
    <m/>
    <m/>
    <s v="ABIERTO"/>
    <m/>
    <s v="ABIERTO"/>
    <d v="2022-09-14T00:00:00"/>
    <s v="SEGUNDO SEGUIMIENTO 2022: El memorando de reporte de indicios de deterioro de los bienes muebles susceptibles de evaluación del instituto se remitirá a los encargados en el transcurso del mes de septiembre de 2022._x000a__x000a_Resultado indicador: ((0/1)*100= 0%)_x000a_Análisis indicador: Se reporta un avance del indicador del 0% El memorando se remitirá a los encargados en el transcurso del mes de septiembre de 2022. _x000a_Estado: La actividad continua en ejecución."/>
    <s v="SEGUNDO SEGUIMIENTO 2022: No se adjunta evidencia debido a que el memorando de reporte de indicios de deterioro de los bienes muebles susceptibles de evaluación del instituto se remitirá a los encargados en el transcurso del mes de septiembre de 2022."/>
    <s v="Memorando de reporte de indicios de deterioro de los bienes muebles susceptibles de evaluación del instituto "/>
    <n v="0"/>
    <s v="SIN AVANCE"/>
    <e v="#REF!"/>
    <e v="#REF!"/>
    <x v="5"/>
    <s v="No se adjunta evidencia del reporte  al área de Contabilidad en el consolidado de las notas explicativas de la vigencia se presenten o no  indicios de deterioro de los bienes muebles susceptibles de evaluación del instituto"/>
    <s v="Ingrid Acosta"/>
    <n v="0"/>
    <x v="2"/>
    <m/>
  </r>
  <r>
    <n v="551"/>
    <s v="Gestion Contractual"/>
    <s v="Oficina asesora juridica"/>
    <s v="OAJ"/>
    <m/>
    <x v="5"/>
    <x v="6"/>
    <s v="OAJ"/>
    <s v="área adquisiciones"/>
    <s v="Gestión contractual"/>
    <s v="Secretaria General"/>
    <s v="SG"/>
    <s v="Gerencia contratacion"/>
    <s v="GCO"/>
    <m/>
    <m/>
    <s v="Catalina Cárdenas Martínez "/>
    <x v="0"/>
    <x v="543"/>
    <s v="11.1"/>
    <x v="72"/>
    <n v="2022"/>
    <s v="2022H53"/>
    <s v="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
    <s v="No se tienen listas de verificación documental por modalidad de contratación de bienes y servicios"/>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verificacion documental y correos de oficialización de MIPG"/>
    <d v="2022-06-15T00:00:00"/>
    <d v="2022-12-31T00:00:00"/>
    <m/>
    <x v="0"/>
    <s v="SI"/>
    <e v="#REF!"/>
    <m/>
    <m/>
    <m/>
    <m/>
    <m/>
    <m/>
    <m/>
    <m/>
    <m/>
    <m/>
    <m/>
    <m/>
    <m/>
    <m/>
    <m/>
    <m/>
    <m/>
    <m/>
    <m/>
    <m/>
    <m/>
    <m/>
    <m/>
    <m/>
    <m/>
    <m/>
    <m/>
    <m/>
    <m/>
    <m/>
    <m/>
    <m/>
    <m/>
    <m/>
    <m/>
    <m/>
    <m/>
    <m/>
    <m/>
    <m/>
    <m/>
    <m/>
    <s v="ABIERTO"/>
    <m/>
    <s v="ABIERTO"/>
    <d v="2022-09-23T00:00:00"/>
    <s v="Se crearon las listas de verificación documental de las modalidades de contratación de bienes y servicios cumpliendo con el 100% de lo planeado"/>
    <s v="Se aporta listas de verifiación documental por modalidad de contratación de bienes y servicios y Manual de contratación donde se encuentran asociadas en el numeral 6.3.1 Formatos del proceso de contratación, Correo de oficialización MIPG y acta de socializacion"/>
    <s v="No aplica"/>
    <n v="1"/>
    <s v="CUMPLIMIENTO TOTAL"/>
    <e v="#REF!"/>
    <e v="#REF!"/>
    <x v="1"/>
    <s v="Se revisó las evidencias allegadas por el proceso y se observa que se establecieron listas de verificación documental de las modalidades de contratación de bienes y servicios cumpliendo con el 100% de lo planeado cumpliendo la accion de mejora."/>
    <s v="Navis Alberto Florez Leon"/>
    <m/>
    <x v="0"/>
    <m/>
  </r>
  <r>
    <n v="552"/>
    <s v="Gestion Contractual"/>
    <s v="Oficina asesora juridica"/>
    <s v="OAJ"/>
    <m/>
    <x v="5"/>
    <x v="6"/>
    <s v="OAJ"/>
    <s v="área adquisiciones"/>
    <s v="Gestión contractual"/>
    <s v="Secretaria General"/>
    <s v="SG"/>
    <s v="Gerencia contratacion"/>
    <s v="GCO"/>
    <m/>
    <m/>
    <s v="Catalina Cárdenas Martínez "/>
    <x v="0"/>
    <x v="544"/>
    <s v="11.2"/>
    <x v="72"/>
    <n v="2022"/>
    <s v="2022H54"/>
    <s v="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
    <s v="No se incluye en el procedimiento de las modalidad es contratación de bienes y servicios una lista de verificación documental acorde a cada modalidad"/>
    <s v="Actualizar los procedimientos de las modalidades de contratatación incluyendo las listas de verificación que aplican."/>
    <n v="1"/>
    <s v="Procedimientos actualizados"/>
    <s v="No de procedimientos de contratación actualizados/No de procedimientos de contratación por actualizar"/>
    <n v="1"/>
    <s v="Procedimientos actualizados y correos de oficialización de Mipg"/>
    <d v="2022-06-15T00:00:00"/>
    <d v="2022-11-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3"/>
    <s v="Gestion Contractual"/>
    <s v="Oficina asesora juridica"/>
    <s v="OAJ"/>
    <m/>
    <x v="5"/>
    <x v="6"/>
    <s v="OAJ"/>
    <s v="área adquisiciones"/>
    <s v="Gestión contractual"/>
    <s v="Secretaria General"/>
    <s v="SG"/>
    <s v="Gerencia contratacion"/>
    <s v="GCO"/>
    <m/>
    <m/>
    <s v="Catalina Cárdenas Martínez "/>
    <x v="0"/>
    <x v="545"/>
    <s v="11.3"/>
    <x v="72"/>
    <n v="2022"/>
    <s v="2022H55"/>
    <s v="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
    <s v="En la resolución  artículo 1º de la Resolución número 177 de 24 de marzo de 2020, falta mayor claridad frente a la delegación o designación del estructurador financiero"/>
    <s v="Expedir un nuevo acto administrativo que de claridad frente a la designación y/o delegación del estructurador financiero de los procesos de contratación"/>
    <n v="1"/>
    <s v="Acto administrativo comités de contratación"/>
    <s v="1 acto administrativo de comités de contratación expedido/ 1 acto administrativo de comités de contratación por expedir"/>
    <n v="1"/>
    <s v="Acto administrativo expedido"/>
    <d v="2022-06-15T00:00:00"/>
    <d v="2022-12-31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4"/>
    <s v="Gestion Contractual"/>
    <s v="Oficina asesora juridica"/>
    <s v="OAJ"/>
    <m/>
    <x v="5"/>
    <x v="6"/>
    <s v="OAJ"/>
    <s v="área adquisiciones"/>
    <s v="Gestión contractual"/>
    <s v="Secretaria General"/>
    <s v="SG"/>
    <s v="Gerencia contratacion"/>
    <s v="GCO"/>
    <m/>
    <m/>
    <s v="Catalina Cárdenas Martínez "/>
    <x v="0"/>
    <x v="546"/>
    <s v="11.4"/>
    <x v="72"/>
    <n v="2022"/>
    <s v="2022H56"/>
    <s v="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
    <s v="El manual de supervisión indica que la supervisión esta dirigida al cargo pero pueden existir varios funcionarios con el mismo código de cargo."/>
    <s v="Actualizar el manual de supervisión indicando que el desde el estudio previo se debe indicar el codigo y el nombre del supervisor del futuro contrato y dar claridad como se da el cambio de supervisión"/>
    <n v="1"/>
    <s v="Manual de Supervisión e Interventoría Actualizado"/>
    <s v="Manual de Supervisión e Interventoría Actualizado/ 1 Manual de Supervisión e Interventoría por actualizar"/>
    <n v="1"/>
    <s v="Manual de Supervisión e Interventoría Actualizado y correo de oficialización de MIPG"/>
    <d v="2022-06-15T00:00:00"/>
    <d v="2022-12-31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5"/>
    <s v="Gestion Contractual"/>
    <s v="Oficina asesora juridica"/>
    <s v="OAJ"/>
    <m/>
    <x v="5"/>
    <x v="6"/>
    <s v="OAJ"/>
    <s v="área adquisiciones"/>
    <s v="Gestión contractual"/>
    <s v="Secretaria General"/>
    <s v="SG"/>
    <s v="Gerencia contratacion"/>
    <s v="GCO"/>
    <m/>
    <m/>
    <s v="Catalina Cárdenas Martínez "/>
    <x v="0"/>
    <x v="547"/>
    <s v="11.5"/>
    <x v="72"/>
    <n v="2022"/>
    <s v="2022H57"/>
    <s v="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
    <s v="No se tiene establecido en los procedimientos de las modalidades de contratación de bienes y servicios en los que aplica el aviso de convocatoria que este no debe llevar firmas"/>
    <s v="Actualizar los procedimientos de las modalidades de contratatación frente a que los avisos de convocatoria no deben llevar firmas"/>
    <n v="1"/>
    <s v="Procedimientos acualizados"/>
    <s v="No de procedimientos de contratación actualizados/4 procedimientos de contratación por actualizar"/>
    <n v="1"/>
    <s v="Procedimientos actualizados y corro de oficialización de MIPG"/>
    <d v="2022-06-15T00:00:00"/>
    <d v="2022-11-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6"/>
    <s v="Gestion Contractual"/>
    <s v="Oficina asesora juridica"/>
    <s v="OAJ"/>
    <m/>
    <x v="5"/>
    <x v="6"/>
    <s v="OAJ"/>
    <s v="área adquisiciones"/>
    <s v="Gestión contractual"/>
    <s v="Secretaria General"/>
    <s v="SG"/>
    <s v="Gerencia contratacion"/>
    <s v="GCO"/>
    <m/>
    <m/>
    <s v="Catalina Cárdenas Martínez "/>
    <x v="0"/>
    <x v="548"/>
    <s v="11.6"/>
    <x v="72"/>
    <n v="2022"/>
    <s v="2022H58"/>
    <s v="Se evidencio en los expedientes contentivos de los contratos números (145 de 2021, 1818 de 2021, 2247 de 2021, 2126 de 2021, 2242 de 2021, 1655 de 2021, 2059 de 2021), falencias en el cumplimiento al deber que tiene el_x000a_supervisor respecto a la actualización de la garantía única de cumplimiento de conformidad con la fecha de orden de inicio, en el entendido que al realizar una revisión de las correspondientes pólizas de garantía de cumplimiento, las_x000a_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_x000a_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
    <s v="No se tiene establecido el control previo a la liquidación que haga que se aporte la garantia actualizada a la fecha  del inicio del contrato"/>
    <s v="Incluir en el manual de supervisión e interventoría como requisito para el primer pago que se aporte la garantia contractual actualizada a la fecha de inicio del contrato conforme al acta de inicio"/>
    <n v="1"/>
    <s v="Manual de supervisión actualizado"/>
    <s v="Manual de supervisión actualizado con requisito para el primer pago/ 1 Manual de supervisión por actualizar"/>
    <n v="1"/>
    <s v="Manual de supervisión actualizado y correo de oficialización de MIPG"/>
    <d v="2022-06-15T00:00:00"/>
    <d v="2022-12-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7"/>
    <s v="Gestion Contractual"/>
    <s v="Oficina asesora juridica"/>
    <s v="OAJ"/>
    <m/>
    <x v="5"/>
    <x v="6"/>
    <s v="OAJ"/>
    <s v="área adquisiciones"/>
    <s v="Gestión contractual"/>
    <s v="Secretaria General"/>
    <s v="SG"/>
    <s v="Gerencia contratacion"/>
    <s v="GCO"/>
    <m/>
    <m/>
    <s v="Catalina Cárdenas Martínez "/>
    <x v="0"/>
    <x v="549"/>
    <s v="11.7"/>
    <x v="72"/>
    <n v="2022"/>
    <s v="2022H59"/>
    <s v="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
    <s v="No se tienen listas de verificación documental por modalidad de contratación de bienes y servicios con relacion al expediente hibrido"/>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Procedimientos actualizados y correos de oficialización de Mipg"/>
    <d v="2022-06-15T00:00:00"/>
    <d v="2022-12-30T00:00:00"/>
    <m/>
    <x v="0"/>
    <s v="SI"/>
    <e v="#REF!"/>
    <m/>
    <m/>
    <m/>
    <m/>
    <m/>
    <m/>
    <m/>
    <m/>
    <m/>
    <m/>
    <m/>
    <m/>
    <m/>
    <m/>
    <m/>
    <m/>
    <m/>
    <m/>
    <m/>
    <m/>
    <m/>
    <m/>
    <m/>
    <m/>
    <m/>
    <m/>
    <m/>
    <m/>
    <m/>
    <m/>
    <m/>
    <m/>
    <m/>
    <m/>
    <m/>
    <m/>
    <m/>
    <m/>
    <m/>
    <m/>
    <m/>
    <m/>
    <s v="ABIERTO"/>
    <m/>
    <s v="ABIERTO"/>
    <d v="2022-09-23T00:00:00"/>
    <s v="El proceso no reporta avance "/>
    <s v="El proceso no reporta avance "/>
    <s v="El proceso no reporta avance "/>
    <n v="0"/>
    <s v="SIN AVANCE"/>
    <e v="#REF!"/>
    <e v="#REF!"/>
    <x v="1"/>
    <s v="NO se reporta avance en la acción por parte del proceso."/>
    <s v="Navis Alberto Florez Leon"/>
    <m/>
    <x v="2"/>
    <m/>
  </r>
  <r>
    <n v="558"/>
    <s v="Gestion Contractual"/>
    <s v="Oficina asesora juridica"/>
    <s v="OAJ"/>
    <m/>
    <x v="5"/>
    <x v="6"/>
    <s v="OAJ"/>
    <s v="área adquisiciones"/>
    <s v="Gestión contractual"/>
    <s v="Secretaria General"/>
    <s v="SG"/>
    <s v="Gerencia contratacion"/>
    <s v="GCO"/>
    <m/>
    <m/>
    <s v="Catalina Cárdenas Martínez "/>
    <x v="0"/>
    <x v="550"/>
    <s v="11.8"/>
    <x v="72"/>
    <n v="2022"/>
    <s v="2022H60"/>
    <s v="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
    <s v="No se indica en el Manual de Contratación que las adiciones  deben pasar por el Comité Asesor de Contratación"/>
    <s v="Actualización del Manual de Contratación indicando que Para el caso de las adiciones a los contratos de Bienes y Servicios, se requiere que estas sean presentadas  previamente ante el Comité Asesor de Contratación para su aprobación antes de ser tramitadas ante la Oficina _x000a_Asesora Jurídica"/>
    <n v="1"/>
    <s v="Manual de Contratación Actualizado"/>
    <s v="Manual de contratación actualizado / 1 Manual de contratación por actualizar"/>
    <n v="1"/>
    <s v="Manual de contratación actualizado y correo e oficialización"/>
    <d v="2022-06-15T00:00:00"/>
    <d v="2022-12-30T00:00:00"/>
    <m/>
    <x v="0"/>
    <s v="SI"/>
    <e v="#REF!"/>
    <m/>
    <m/>
    <m/>
    <m/>
    <m/>
    <m/>
    <m/>
    <m/>
    <m/>
    <m/>
    <m/>
    <m/>
    <m/>
    <m/>
    <m/>
    <m/>
    <m/>
    <m/>
    <m/>
    <m/>
    <m/>
    <m/>
    <m/>
    <m/>
    <m/>
    <m/>
    <m/>
    <m/>
    <m/>
    <m/>
    <m/>
    <m/>
    <m/>
    <m/>
    <m/>
    <m/>
    <m/>
    <m/>
    <m/>
    <m/>
    <m/>
    <m/>
    <s v="ABIERTO"/>
    <m/>
    <s v="ABIERTO"/>
    <d v="2022-09-23T00:00:00"/>
    <s v="Se actualiza el manual de contratación Version 10 vigente a partir de 08/07/2022en relación al numeral 7.2.3 Adición y Prórroga donde se indica que &quot;Para el caso de las adiciones a los contratos de Bienes y Servicios, se requiere que estas sean presentadas _x000a_previamente ante el Comité Asesor de Contratación para su aprobación antes de ser tramitadas ante la Oficina _x000a_Asesora Jurídica&quot; cumpliendo asi con el 100% de lo planeado"/>
    <s v="Manual de contratación Version 10 vigente a partir de 08/07/2022"/>
    <s v="No aplica"/>
    <n v="1"/>
    <s v="CUMPLIMIENTO TOTAL"/>
    <e v="#REF!"/>
    <e v="#REF!"/>
    <x v="1"/>
    <s v="Se revisa la actualización del manual de contratación Version 10 vigente a partir de 08/07/2022en relación al numeral 7.2.3 Adición y Prórroga donde se indica que &quot;Para el caso de las adiciones a los contratos de Bienes y Servicios, se requiere que estas sean presentadas _x000a_previamente ante el Comité Asesor de Contratación para su aprobación antes de ser tramitadas ante la Oficina _x000a_Asesora Jurídica&quot; cumpliendo asi con el 100% de lo planeado, se cumple la acción propuesta."/>
    <s v="Navis Alberto Florez Leon"/>
    <m/>
    <x v="0"/>
    <m/>
  </r>
  <r>
    <n v="559"/>
    <s v="Gestion Contractual"/>
    <s v="Oficina asesora juridica"/>
    <s v="OAJ"/>
    <m/>
    <x v="5"/>
    <x v="6"/>
    <s v="OAJ"/>
    <s v="área adquisiciones"/>
    <s v="Gestión contractual"/>
    <s v="Secretaria General"/>
    <s v="SG"/>
    <s v="Gerencia contratacion"/>
    <s v="GCO"/>
    <m/>
    <m/>
    <s v="Catalina Cárdenas Martínez "/>
    <x v="0"/>
    <x v="551"/>
    <s v="11.9"/>
    <x v="72"/>
    <n v="2022"/>
    <s v="2022H61"/>
    <s v="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
    <s v="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1 Formato de Certificación de Supervisión e Interventoría por actualizar"/>
    <n v="1"/>
    <s v="Formato de Certificación de Supervisión e interventoria publicado en la web de la entidad y correo de oficialización"/>
    <d v="2022-06-16T00:00:00"/>
    <d v="2022-12-31T00:00:00"/>
    <m/>
    <x v="0"/>
    <s v="SI"/>
    <e v="#REF!"/>
    <m/>
    <m/>
    <m/>
    <m/>
    <m/>
    <m/>
    <m/>
    <m/>
    <m/>
    <m/>
    <m/>
    <m/>
    <m/>
    <m/>
    <m/>
    <m/>
    <m/>
    <m/>
    <m/>
    <m/>
    <m/>
    <m/>
    <m/>
    <m/>
    <m/>
    <m/>
    <m/>
    <m/>
    <m/>
    <m/>
    <m/>
    <m/>
    <m/>
    <m/>
    <m/>
    <m/>
    <m/>
    <m/>
    <m/>
    <m/>
    <m/>
    <m/>
    <s v="ABIERTO"/>
    <m/>
    <s v="ABIERTO"/>
    <d v="2022-09-23T00:00:00"/>
    <s v="Se procedio a hacer la actualización del certificado de supervisión e interventoría incluyendo la forma de pago, se aporta versión 14 vigente a parter del 13 de junio de 2022 cumpliendo con 100% de la actividad programada"/>
    <s v="CERTIFICADO DE SUPERVISIÓN E INTERVENTORÍA COD A-GCO-FT-006 VIGENTE A PARTIR DEL 13/06/2022"/>
    <s v="No aplica"/>
    <n v="1"/>
    <s v="CUMPLIMIENTO TOTAL"/>
    <e v="#REF!"/>
    <e v="#REF!"/>
    <x v="1"/>
    <s v="Se verificó cumplimiento de acción por parte del proceso, se revisó el formato A-GCO-FT-006 V 14 hay cumplimiento "/>
    <s v="Navis Alberto Florez Leon"/>
    <m/>
    <x v="0"/>
    <m/>
  </r>
  <r>
    <n v="560"/>
    <s v="Gestion Contractual"/>
    <s v="Oficina asesora juridica"/>
    <s v="OAJ"/>
    <m/>
    <x v="5"/>
    <x v="6"/>
    <s v="OAJ"/>
    <s v="área adquisiciones"/>
    <s v="Gestión contractual"/>
    <s v="Secretaria General"/>
    <s v="SG"/>
    <s v="Gerencia contratacion"/>
    <s v="GCO"/>
    <m/>
    <m/>
    <s v="Catalina Cárdenas Martínez "/>
    <x v="0"/>
    <x v="552"/>
    <s v="11.10"/>
    <x v="72"/>
    <n v="2022"/>
    <s v="2022H62"/>
    <s v="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
    <s v="Falta de comunicación constante con el contratista por parte del supervisor minimizando el riesgo de incumplimiento"/>
    <s v="Envio por correo electrónico en de tips de supervisión recomendando al supervisor la constante comunicación con el contratista para evitar el riesgo de  incumplimiento que implique actuaciones retroactivas. De lo anterior se hará 4 envíos del tip al año. "/>
    <n v="1"/>
    <s v="Tips de supervisión comunicación entre supervisor y contratista"/>
    <s v="# de tips enviados en el años/4 envios programados en año"/>
    <n v="1"/>
    <s v="Tips enviador por correo electronico a todo el IDIPRON"/>
    <d v="2022-08-15T00:00:00"/>
    <d v="2023-08-10T00:00:00"/>
    <m/>
    <x v="0"/>
    <s v="SI"/>
    <e v="#REF!"/>
    <m/>
    <m/>
    <m/>
    <m/>
    <m/>
    <m/>
    <m/>
    <m/>
    <m/>
    <m/>
    <m/>
    <m/>
    <m/>
    <m/>
    <m/>
    <m/>
    <m/>
    <m/>
    <m/>
    <m/>
    <m/>
    <m/>
    <m/>
    <m/>
    <m/>
    <m/>
    <m/>
    <m/>
    <m/>
    <m/>
    <m/>
    <m/>
    <m/>
    <m/>
    <m/>
    <m/>
    <m/>
    <m/>
    <m/>
    <m/>
    <m/>
    <m/>
    <s v="ABIERTO"/>
    <m/>
    <s v="ABIERTO"/>
    <d v="2022-09-23T00:00:00"/>
    <s v="Se hizo el envio del primer medio visual programado en el 08 de septiembre de 2022 cumpliendo asi con el 25% de lo planeado."/>
    <s v="Medio visual tip enviado el 8 de septiembre"/>
    <s v="No aplica"/>
    <n v="1"/>
    <s v="CUMPLIMIENTO TOTAL"/>
    <e v="#REF!"/>
    <e v="#REF!"/>
    <x v="1"/>
    <s v="Se verifica envio de Tips de supervisión de conformidad con la acción que se propuso. No hay a la fecha cumplimiento del 100% esta abierto aun la acción para que al vencimiento se cumplan con un total de (4) comunicaciones a los supervisores."/>
    <s v="Navis Alberto Florez Leon"/>
    <m/>
    <x v="2"/>
    <m/>
  </r>
  <r>
    <n v="561"/>
    <s v="Gestión Logística"/>
    <s v="Subdirección Técnica Administrariva y Financiera"/>
    <s v="STAF"/>
    <m/>
    <x v="11"/>
    <x v="1"/>
    <s v="STAF"/>
    <s v="Gestión Documental"/>
    <s v="Gestion documental"/>
    <s v="Secretaria General"/>
    <s v="SG"/>
    <s v="Gerencia administrativa"/>
    <s v="GA"/>
    <m/>
    <m/>
    <s v="Ingrid Carolina Ardila Muñoz"/>
    <x v="0"/>
    <x v="553"/>
    <s v="11.1"/>
    <x v="73"/>
    <n v="2022"/>
    <s v="2022H63"/>
    <s v="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
    <s v="No se había realizado la eliminación del archivo de la bodega dado que no se había ejecutado el plan de trabajo de eliminación documental"/>
    <s v="Realizar la eliminación del archivo (incluyendo el archivo que se encuentra en la bodega La favorita en la favorita) de acuerdo a las necesidades del área de almacén y según el cronograma del Plan de Eliminación Documental"/>
    <n v="1"/>
    <s v="Archivos que se encuentran en las bodegas eliminado"/>
    <s v="(Solicitudes de eliminación de archivo atendidas / Solicitudes de eliminación de archivo recibidas)*100%"/>
    <n v="1"/>
    <s v="Actas en la que se registre la eliminación de los archivos de las bodegas"/>
    <d v="2022-08-01T00:00:00"/>
    <d v="2022-12-30T00:00:00"/>
    <m/>
    <x v="0"/>
    <s v="SI"/>
    <e v="#REF!"/>
    <m/>
    <m/>
    <m/>
    <m/>
    <m/>
    <m/>
    <m/>
    <m/>
    <m/>
    <m/>
    <m/>
    <m/>
    <m/>
    <m/>
    <m/>
    <m/>
    <m/>
    <m/>
    <m/>
    <m/>
    <m/>
    <m/>
    <m/>
    <m/>
    <m/>
    <m/>
    <m/>
    <m/>
    <m/>
    <m/>
    <m/>
    <m/>
    <m/>
    <m/>
    <m/>
    <m/>
    <m/>
    <m/>
    <m/>
    <m/>
    <m/>
    <m/>
    <s v="ABIERTO"/>
    <m/>
    <s v="ABIERTO"/>
    <d v="2022-09-15T00:00:00"/>
    <s v="SEGUNDO SEGUIMIENTO 2022:_x000a_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Resultado indicador: 0,52* 100% = 52%_x000a_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_x000a_Estado: La actividad continúa en ejecución."/>
    <s v="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
    <s v="Falta realizar la recolección de la documentación y su eliminación"/>
    <n v="0.52"/>
    <s v="AVANCE PARCIAL"/>
    <e v="#REF!"/>
    <e v="#REF!"/>
    <x v="2"/>
    <s v="Se observa los siguientes documentos:_x000a__x000a_1. PLAN DE TRABAJO DE ELIMINACIÓN DOCUMENTAL 2022_x000a_2. 2022IE2830 - MEMORANDO INFORMATIVO SOBRE ELIMINACIÓN DOCUMENTAL_x000a_3. CORREO MASIVO INFORMATIVO SOBRE ELIMINACIÓN DOCUMENTAL_x000a_4. CONSOLIDADO FUID ELIMINACION DOCUMENTAL - 2022_x000a_5. ACTA COMITÉ INSTITUCIONAL DE GESTIÓN Y DESEMPEÑO - APROBACIÓN ELIMINACIÓN DOCUMENTAL_x000a_6. E-COM-FT-001 - SOLICITUD PUBLICACIÓN INVENTARIO DE ELIMINACIÓN Y OTROS_x000a_7. CORREO INFORMATIVO SOBRE PUBLICACIÓN DE INVENTARIOS A ELIMINAR_x000a_8. ACTA REUNIÓN CON GESTIÓN AMBIENTAL PARA ELIMINACIÓN DE DOCUMENTOS_x000a__x000a_Falta realizar la recolección y eliminación del archivo (incluyendo el archivo que se encuentra en la bodega La favorita en la favorita) de acuerdo a las necesidades del área de almacén y según el cronograma del Plan de Eliminación Documental"/>
    <s v="SERGIO CASTRO"/>
    <s v="52%%"/>
    <x v="2"/>
    <m/>
  </r>
  <r>
    <n v="562"/>
    <s v="Gestión Logística"/>
    <s v="Subdirección Técnica Administrariva y Financiera"/>
    <s v="STAF"/>
    <m/>
    <x v="9"/>
    <x v="1"/>
    <s v="STAF"/>
    <s v="Gestión Logística"/>
    <s v="Gestion de inventarios, almacen y economato"/>
    <s v="Secretaria General"/>
    <s v="SG"/>
    <s v="Gerencia Recursos Fisicos"/>
    <s v="GRF"/>
    <m/>
    <m/>
    <s v="Ingrid Carolina Ardila Muñoz"/>
    <x v="0"/>
    <x v="554"/>
    <s v="11.2"/>
    <x v="73"/>
    <n v="2022"/>
    <s v="2022H64"/>
    <s v="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
    <s v="Los elementos no se identifican en físico, de acuerdo con el numero de contrato"/>
    <s v="Modificación del Instructivo de Almacenamiento y Disposición de Bienes y Elementos en Bodega A-GLO-IN-003, con el fin de definir la marcación e identificación de los bienes recibidos"/>
    <n v="1"/>
    <s v="Modificación Instructivo de Almacenamiento y Disposición de Bienes y Elementos en Bodega A-GLO-IN-003"/>
    <s v="Instructivo &quot;Almacenamiento y disposición de bienes y elementos en bodega&quot; A-GLO-IN-003 modificado / Instructivo de Almacenamiento y disposición de bienes y elementos en bodega A-GLO-IN-003 versión 03 * 100%"/>
    <n v="1"/>
    <s v="Instructivo A-GLO-IN-003 &quot;Almacenamiento y Disposición de Bienes y Elementos en Bodega&quot; oficializado_x000a__x000a_Correo de MIPG de oficicializacion_x000a_"/>
    <s v="01/082022"/>
    <d v="2023-01-30T00:00:00"/>
    <m/>
    <x v="0"/>
    <s v="SI"/>
    <e v="#REF!"/>
    <m/>
    <m/>
    <m/>
    <m/>
    <m/>
    <m/>
    <m/>
    <m/>
    <m/>
    <m/>
    <m/>
    <m/>
    <m/>
    <m/>
    <m/>
    <m/>
    <m/>
    <m/>
    <m/>
    <m/>
    <m/>
    <m/>
    <m/>
    <m/>
    <m/>
    <m/>
    <m/>
    <m/>
    <m/>
    <m/>
    <m/>
    <m/>
    <m/>
    <m/>
    <m/>
    <m/>
    <m/>
    <m/>
    <m/>
    <m/>
    <m/>
    <m/>
    <s v="ABIERTO"/>
    <m/>
    <s v="ABIERTO"/>
    <d v="2022-09-14T00:00:00"/>
    <s v="SEGUNDO SEGUIMIENTO 2022: De acuerdo al rediseño institucional la oficina Asesora de Planeación se encuentra en proceso de establecer cronogramas para modificacion de documentacion de cada uno de los procesos, por lo anterior esta acción se encuentra pendiente de realizar. _x000a__x000a_Resultado indicador: ((0/1)*100= 0%)_x000a_Análisis indicador: Se reporta un avance del indicador del 0% El instructivo se actualizará cuando la Oficina Asesora de Planeación establezca cronograma. 1 actualización programada._x000a_Estado: La actividad continua en ejecución. "/>
    <s v="SEGUNDO SEGUIMIENTO 2022: No se adjunta evidencia debido a que de acuerdo al rediseño institucional la oficina Asesora de Planeación se encuentra en proceso de establecer cronogramas para modificacion de documentacion de cada uno de los procesos, por lo anterior este hallazgo se encuentra pendiente "/>
    <s v="Instructivo A-GLO-IN-003 &quot;Almacenamiento y Disposición de Bienes y Elementos en Bodega&quot; oficializado_x000a__x000a_Correo de MIPG de oficicializacion_x000a__x000a_Actas y listado de asistencia de socializacion_x000a_"/>
    <n v="0"/>
    <s v="SIN AVANCE"/>
    <e v="#REF!"/>
    <e v="#REF!"/>
    <x v="5"/>
    <s v="No se adjunto evidencia de la Modificación del Instructivo de Almacenamiento y Disposición de Bienes y Elementos en Bodega A-GLO-IN-003, con el fin de definir la marcación e identificación de los bienes recibidos"/>
    <s v="Ingrid Acosta"/>
    <n v="0"/>
    <x v="2"/>
    <m/>
  </r>
  <r>
    <n v="563"/>
    <s v="Gestión Logística"/>
    <s v="Subdirección Técnica Administrariva y Financiera"/>
    <s v="STAF"/>
    <m/>
    <x v="9"/>
    <x v="1"/>
    <s v="STAF"/>
    <s v="Gestión Logística"/>
    <s v="Gestion de inventarios, almacen y economato"/>
    <s v="Secretaria General"/>
    <s v="SG"/>
    <s v="Gerencia Recursos Fisicos"/>
    <s v="GRF"/>
    <m/>
    <m/>
    <s v="Ingrid Carolina Ardila Muñoz"/>
    <x v="0"/>
    <x v="555"/>
    <s v="11.3"/>
    <x v="73"/>
    <n v="2022"/>
    <s v="2022H65"/>
    <s v="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
    <s v="El almacenamiento de Los elementos recibidos en la sub-bodega El Perdomo, debió ser adaptado a las condiciones existentes allí"/>
    <s v="Realizar la reorganización de los elementos y bienes que se encuentran almacenados en la sub-bodega El Perdomo"/>
    <n v="1"/>
    <s v="Reorganización de los elementos y bienes que se encuentran almacenados en la sub-bodega El Perdomo"/>
    <s v="(Reorganización de los elementos que se encuentran almacenados en la sub-bodega El Perdomo realizada / Reorganización de los elementos que se encuentran almacenados en la sub-bodega El Perdomo programada)*100%"/>
    <n v="1"/>
    <s v="Acta en la que se registra la reorganización de los elementos y bienes que se encuentran almacenados en la sub-bodega El Perdomo"/>
    <s v="01/082022"/>
    <d v="2022-11-30T00:00:00"/>
    <m/>
    <x v="0"/>
    <s v="SI"/>
    <e v="#REF!"/>
    <m/>
    <m/>
    <m/>
    <m/>
    <m/>
    <m/>
    <m/>
    <m/>
    <m/>
    <m/>
    <m/>
    <m/>
    <m/>
    <m/>
    <m/>
    <m/>
    <m/>
    <m/>
    <m/>
    <m/>
    <m/>
    <m/>
    <m/>
    <m/>
    <m/>
    <m/>
    <m/>
    <m/>
    <m/>
    <m/>
    <m/>
    <m/>
    <m/>
    <m/>
    <m/>
    <m/>
    <m/>
    <m/>
    <m/>
    <m/>
    <m/>
    <m/>
    <s v="ABIERTO"/>
    <m/>
    <s v="ABIERTO"/>
    <d v="2022-09-14T00:00:00"/>
    <s v="SEGUNDO SEGUIMIENTO 2022: En el mes de septiembre se programara la visita a la Sub-bodega el Perdomo para la verificación de la reorganizacion de los elementos y bienes que se encuentran almacenados en dicha sub-bodega._x000a__x000a_Resultado indicador: ((0/1)*100= 0%)_x000a_Análisis indicador: Se reporta un avance del indicador del 0% En el mes de septiembre se programara la visita a la Sub-bodega El Perdomo. _x000a_Estado: La actividad continua en ejecución. "/>
    <s v="SEGUNDO SEGUIMIENTO 2022: No se adjunta evidencia debido a que en el mes de septiembre se programara la visita a la Sub-bodega El Perdomo para la verificacion de la reorganizacion de los elementos y bienes que se encuentran almacenados en dicha sub-bodega. "/>
    <s v="Acta en la que se registra la reorganización de los elementos y bienes que se encuentran almacenados en la sub-bodega El Perdomo"/>
    <n v="0"/>
    <s v="SIN AVANCE"/>
    <e v="#REF!"/>
    <e v="#REF!"/>
    <x v="5"/>
    <s v="No se adjunto evidencia de la reorganizacion de los elementos y bienes que se encuentran almacenados en la sub-bodega EL PERDOMO "/>
    <s v="Ingrid Acosta"/>
    <n v="0"/>
    <x v="2"/>
    <m/>
  </r>
  <r>
    <n v="564"/>
    <s v="Gestión Logística"/>
    <s v="Subdirección Técnica Administrariva y Financiera"/>
    <s v="STAF"/>
    <m/>
    <x v="21"/>
    <x v="1"/>
    <s v="STAF"/>
    <s v="Gestión Tecnológica"/>
    <s v="Gestion de TICS"/>
    <s v="Oficinas de tecnologias de la información y las comunicaciones"/>
    <s v="OTIC"/>
    <s v="No aplica"/>
    <s v="No aplica"/>
    <m/>
    <m/>
    <s v="Ingrid Carolina Ardila Muñoz"/>
    <x v="0"/>
    <x v="556"/>
    <s v="11.4"/>
    <x v="73"/>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Generar los reportes de información requeridos en excel por las diferentes áreas de la entidad, referentes al sistema SICAPITAL"/>
    <n v="1"/>
    <s v="Reportes de información del sistema SICAPITAL en formato excel"/>
    <s v="(Número de solicitudes de reporte de información en excel atendidas / Número de solicitudes de reporte de información en excel recibidas)*100%"/>
    <n v="1"/>
    <s v="Correos electrónicos de reportes de información en excel, referentes al SICAPITAL atendidos"/>
    <d v="2022-08-01T00:00:00"/>
    <d v="2022-12-15T00:00:00"/>
    <m/>
    <x v="0"/>
    <s v="SI"/>
    <e v="#REF!"/>
    <m/>
    <m/>
    <m/>
    <m/>
    <m/>
    <m/>
    <m/>
    <m/>
    <m/>
    <m/>
    <m/>
    <m/>
    <m/>
    <m/>
    <m/>
    <m/>
    <m/>
    <m/>
    <m/>
    <m/>
    <m/>
    <m/>
    <m/>
    <m/>
    <m/>
    <m/>
    <m/>
    <m/>
    <m/>
    <m/>
    <m/>
    <m/>
    <m/>
    <m/>
    <m/>
    <m/>
    <m/>
    <m/>
    <m/>
    <m/>
    <m/>
    <m/>
    <s v="ABIERTO"/>
    <m/>
    <s v="ABIERTO"/>
    <d v="2022-09-19T00:00:00"/>
    <s v="SEGUNDO SEGUIMIENTO 2022:_x000a_El área de sistemas ha atendido durante este periodo, siete (7) solicitudes de reportes en formato abierto excel requeridos por parte del área de almacén, de 7 solicitudes recibidas, los cuales son generados desde el aplicativo SICAPITAL  y remitidos al personal del área de almacén por correo electrónico._x000a_Resultado del indicador: Se realizará la medición del indicador una vez culmine la acción. _x000a_Estado: La actividad continúa en ejecución"/>
    <s v="SEGUNDO SEGUIMIENTO 2022:_x000a_1. Solicitudes recibidas_x000a_2.Archivos en excel con los reportes solicitados."/>
    <s v="La acción se encuentra en ejecución hasta el 15 de diciembre de 2022.  Continuar. Con la ejecución y reporte. "/>
    <n v="1"/>
    <s v="CUMPLIMIENTO TOTAL"/>
    <e v="#REF!"/>
    <e v="#REF!"/>
    <x v="2"/>
    <s v="Se observa 7 solicitudes y la generación de 7  reportes de información requeridos en excel por las diferentes áreas de la entidad, referentes al sistema SICAPITAL."/>
    <s v="SERGIO CASTRO"/>
    <n v="1"/>
    <x v="0"/>
    <m/>
  </r>
  <r>
    <n v="565"/>
    <s v="Gestión Logística"/>
    <s v="Subdirección Técnica Administrariva y Financiera"/>
    <s v="STAF"/>
    <m/>
    <x v="21"/>
    <x v="1"/>
    <s v="STAF"/>
    <s v="Gestión Tecnológica"/>
    <s v="Gestion de TICS"/>
    <s v="Oficinas de tecnologias de la información y las comunicaciones"/>
    <s v="OTIC"/>
    <s v="No aplica"/>
    <s v="No aplica"/>
    <m/>
    <m/>
    <s v="Ingrid Carolina Ardila Muñoz"/>
    <x v="0"/>
    <x v="557"/>
    <s v="11.4"/>
    <x v="73"/>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Solicitar al proveedor que el aplicativo SYSMAN, arroje los resultados de los reportes en formato abierto (excel)"/>
    <n v="1"/>
    <s v="Solicitud resultados de reportes en formato abierto"/>
    <s v="Solicitud resultados de reportes en formato abierto realizada / Solicitud resultados de reportes en formato abierto programada ((1)*100%)"/>
    <n v="1"/>
    <s v="Correo electrónico  solicitando al proveedor que el aplicativo arroje los resultados de reportes en formato abierto"/>
    <d v="2022-08-01T00:00:00"/>
    <d v="2022-09-30T00:00:00"/>
    <m/>
    <x v="0"/>
    <s v="SI"/>
    <e v="#REF!"/>
    <m/>
    <m/>
    <m/>
    <m/>
    <m/>
    <m/>
    <m/>
    <m/>
    <m/>
    <m/>
    <m/>
    <m/>
    <m/>
    <m/>
    <m/>
    <m/>
    <m/>
    <m/>
    <m/>
    <m/>
    <m/>
    <m/>
    <m/>
    <m/>
    <m/>
    <m/>
    <m/>
    <m/>
    <m/>
    <m/>
    <m/>
    <m/>
    <m/>
    <m/>
    <m/>
    <m/>
    <m/>
    <m/>
    <m/>
    <m/>
    <m/>
    <m/>
    <s v="ABIERTO"/>
    <m/>
    <s v="ABIERTO"/>
    <d v="2022-09-19T00:00:00"/>
    <s v="SEGUNDO SEGUIMIENTO 2022:_x000a_Con el fin de dar cumplimiento a esta actividad, se solicitó el 07/09/2022 al proveedor del aplicativo SYSMAN a través de un ticket generado en su plataforma de soporte, para que desde el módulo de almacén se puedan generar reportes en formato abierto excel._x000a__x000a_Resultado indicador: ((1/1)*100= 100%)_x000a__x000a_Análisis indicador: Se atendió la solicitud de reportes en formato abierto que se encontraba programada_x000a__x000a_Estado: La actividad se encuentra finalizada."/>
    <s v="SEGUNDO SEGUIMIENTO 2022:_x000a_1. PDF con la solicitud a través de ticket generado en la plataforma de Soporte del proveedor Stefanini Sysman, solicitando los reportes en formato excel."/>
    <s v="No aplica"/>
    <n v="1"/>
    <s v="CUMPLIMIENTO TOTAL"/>
    <e v="#REF!"/>
    <e v="#REF!"/>
    <x v="2"/>
    <s v="Se observa PDF con la solicitud a través de ticket generado en la plataforma de Soporte del proveedor Stefanini Sysman, solicitando los reportes en formato exce._x000a__x000a_Se observa OTRS-Solicitud de generación de reportes en formato abierto (Excel)impreso por HECTOR LEANDRO TRIANA CORDOBA (hectorl.triana@idipron.gov.co), 07/09/2022 - 11:41:28(America/Bogota)"/>
    <s v="SERGIO CASTRO"/>
    <n v="1"/>
    <x v="0"/>
    <m/>
  </r>
  <r>
    <n v="566"/>
    <s v="Gestion ambiental"/>
    <s v="Subdirección Técnica Administrariva y Financiera"/>
    <s v="STAF"/>
    <m/>
    <x v="13"/>
    <x v="1"/>
    <s v="STAF"/>
    <s v="Gestión Ambiental"/>
    <s v="Gestión Ambiental"/>
    <s v="Secretaria General"/>
    <s v="SG"/>
    <s v="Gerencia administrativa"/>
    <s v="GA"/>
    <m/>
    <m/>
    <s v="Willington Granados Herrera"/>
    <x v="7"/>
    <x v="558"/>
    <n v="1"/>
    <x v="74"/>
    <s v="2021-2022"/>
    <s v="2022H67"/>
    <s v="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_x000a__x000a_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_x000a_"/>
    <s v="No se efectuó seguimiento adecuado al correcto y completo diligenciamiento del formato"/>
    <s v="Realizar revisión bimestral de las bitácoras integrales de generación de residuos en la Sede administrativa calle 61 y la UPI Perdomo con el fin de verificar su correcto y completo diligenciamiento"/>
    <n v="1"/>
    <s v="Revisiones bimestrales de las bitácoras integrales de generación de residuos"/>
    <s v="Revisiones bimestrales de las bitácoras integrales de generación de residuos realizadas / Revisiones bimestrales de las bitácoras integrales de generación de residuos programadas (12)"/>
    <n v="12"/>
    <s v="12 bitácoras integrales de generación de residuos"/>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7"/>
    <s v="Gestion ambiental"/>
    <s v="Subdirección Técnica Administrariva y Financiera"/>
    <s v="STAF"/>
    <m/>
    <x v="13"/>
    <x v="1"/>
    <s v="STAF"/>
    <s v="Gestión Ambiental"/>
    <s v="Gestión Ambiental"/>
    <s v="Secretaria General"/>
    <s v="SG"/>
    <s v="Gerencia administrativa"/>
    <s v="GA"/>
    <m/>
    <m/>
    <s v="Willington Granados Herrera"/>
    <x v="7"/>
    <x v="559"/>
    <n v="2"/>
    <x v="74"/>
    <s v="2021-2022"/>
    <s v="2022H68"/>
    <s v="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_x000a__x000a_"/>
    <s v="Al momento de la auditoría no se contaba con todas las cifras de RESPEL y por tanto no se había realizado la actualización del documento."/>
    <s v="Actualizar el Manual de Gestión Integral de residuos en el cual se incluye el Plan de Gestión Integral de Residuos Peligrosos y las cifras de generación de RESPEL"/>
    <n v="1"/>
    <s v="Actualización del Manual de Gestión Integral de residuos en el cual se incluye el Plan de Gestión Integral de Residuos Peligrosos y las cifras de generación de RESPEL"/>
    <s v="Actualización del Manual de Gestión Integral de residuos en el cual se incluye el Plan de Gestión Integral de Residuos Peligrosos realizada y las cifras de generación de RESPEL"/>
    <n v="1"/>
    <s v="Manual de Gestión Integral de residuos oficializado en el cual se incluye el Plan de Gestión Integral de Residuos Peligrosos y las cifras de generación de RESPEL_x000a__x000a_Correo de oficializacion del manual "/>
    <d v="2022-09-01T00:00:00"/>
    <d v="2022-10-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8"/>
    <s v="Gestion ambiental"/>
    <s v="Subdirección Técnica Administrariva y Financiera"/>
    <s v="STAF"/>
    <m/>
    <x v="13"/>
    <x v="1"/>
    <s v="STAF"/>
    <s v="Gestión Ambiental"/>
    <s v="Gestión Ambiental"/>
    <s v="Secretaria General"/>
    <s v="SG"/>
    <s v="Gerencia administrativa"/>
    <s v="GA"/>
    <m/>
    <m/>
    <s v="Willington Granados Herrera"/>
    <x v="7"/>
    <x v="560"/>
    <n v="3"/>
    <x v="74"/>
    <s v="2021-2022"/>
    <s v="2022H69"/>
    <s v="Se evidenciaron condiciones inadecuadas de embalado y etiquetado de residuos o desechos peligrosos en la sede administrativa Calle 61 y UPI Perdomo, teniendo en cuenta las siguientes situaciones: _x000a_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_x000a_UPI Perdomo: -Área de electrónica- Bloque A segundo piso: Residuos de aparatos eléctricos y electrónicos (periféricos) y pilas sin empacado, ni etiquetado correspondiente._x000a_-Bodega electrónica- Bloque A segundo piso: Residuos de aparatos eléctricos y electrónicos (balastros eléctricos, LED) y alta cantidad de luminarias sin empacado, embalado ni etiquetado correspondiente, algunas luminarias se encontraban rotas, sin gestión adecuada._x000a_"/>
    <s v="No se efectuó seguimiento adecuado al embalaje y etiquetado de los RESPEL"/>
    <s v="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_x000a__x000a_"/>
    <n v="1"/>
    <s v="Revisión bimestral para verificar las condiciones de embalado y etiquetado de los residuos peligrosos"/>
    <s v="Revisiones bimestrales para verificar las condiciones de embalado y etiquetado de los residuos peligrosos realizadas / Revisiones bimestrales para verificar las condiciones de embalado y etiquetado de los residuos peligrosos programadas (12)"/>
    <n v="12"/>
    <s v="Actas de revisiones bimestrales para verificar las condiciones de embalado y etiquetado de los residuos peligrosos"/>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9"/>
    <s v="Gestion ambiental"/>
    <s v="Subdirección Técnica Administrariva y Financiera"/>
    <s v="STAF"/>
    <m/>
    <x v="13"/>
    <x v="1"/>
    <s v="STAF"/>
    <s v="Gestión Ambiental"/>
    <s v="Gestión Ambiental"/>
    <s v="Secretaria General"/>
    <s v="SG"/>
    <s v="Gerencia administrativa"/>
    <s v="GA"/>
    <m/>
    <m/>
    <s v="Willington Granados Herrera"/>
    <x v="7"/>
    <x v="561"/>
    <n v="4"/>
    <x v="74"/>
    <s v="2021-2022"/>
    <s v="2022H70"/>
    <s v="La entidad no cuenta con las certificaciones de los últimos 5 años, considerando la ausencia de las certificaciones de los años 2017 y 2019"/>
    <s v="Las certificaciones no fueron solicitadas y/o enviadas por los anteriores proveedores"/>
    <s v="Solicitar a los proveedores de recolección de residuos peligrosos los certificados de disposición final de las vigencias 2017 y 2019 de la Sede Calle 61 y la UPI Perdomo"/>
    <n v="1"/>
    <s v="Solicitudes de certificados de disposición final de las vigencias 2017 y 2019 de la Sede Calle 61 y la UPI Perdomo"/>
    <s v="Solicitudes de certificados de disposición final de las vigencias 2017 y 2019 de la Sede Calle 61 y la UPI Perdomo realizadas / Solicitudes de certificados de disposición final de las vigencias 2017 y 2019 de la Sede Calle 61 y la UPI Perdomo programadas ((2)*100%)"/>
    <n v="1"/>
    <s v="Solicitudes de certificados de disposición final de las vigencias 2017 y 2019 de la Sede Calle 61 y la UPI Perdomo presentadas a través de oficios"/>
    <d v="2022-09-01T00:00:00"/>
    <d v="2023-06-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0"/>
    <s v="Gestion ambiental"/>
    <s v="Subdirección Técnica Administrariva y Financiera"/>
    <s v="STAF"/>
    <m/>
    <x v="13"/>
    <x v="1"/>
    <s v="STAF"/>
    <s v="Gestión Ambiental"/>
    <s v="Gestión Ambiental"/>
    <s v="Secretaria General"/>
    <s v="SG"/>
    <s v="Gerencia administrativa"/>
    <s v="GA"/>
    <m/>
    <m/>
    <s v="Willington Granados Herrera"/>
    <x v="7"/>
    <x v="562"/>
    <n v="5"/>
    <x v="74"/>
    <s v="2021-2022"/>
    <s v="2022H70"/>
    <s v="La entidad no cuenta con las certificaciones de los últimos 5 años, considerando la ausencia de las certificaciones de los años 2017 y 2019"/>
    <s v="Las certificaciones no fueron solicitadas y/o enviadas por los anteriores proveedores"/>
    <s v="Elaborar un Manual de Operaciones de Gestión Ambiental donde se establezca que se deben solicitar y conservar las certificaciones de disposición final de RESPEL de cada vigencia"/>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se deben solicitar y conservar las certificaciones de disposición final de RESPEL de cada vigencia_x000a__x000a_Correo de oficializacion del manual "/>
    <d v="2022-09-01T00:00:00"/>
    <d v="2022-10-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1"/>
    <s v="Gestion ambiental"/>
    <s v="Subdirección Técnica Administrariva y Financiera"/>
    <s v="STAF"/>
    <m/>
    <x v="13"/>
    <x v="1"/>
    <s v="STAF"/>
    <s v="Gestión Ambiental"/>
    <s v="Gestión Ambiental"/>
    <s v="Secretaria General"/>
    <s v="SG"/>
    <s v="Gerencia administrativa"/>
    <s v="GA"/>
    <m/>
    <m/>
    <s v="Willington Granados Herrera"/>
    <x v="7"/>
    <x v="563"/>
    <n v="6"/>
    <x v="74"/>
    <s v="2021-2022"/>
    <s v="2022H71"/>
    <s v="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quot;Lista Chequeo Control a Vehículos Trasportadores de Residuos Peligrosos&quot; y A-GAM-FT-022 &quot;registro de recepción y Despacho de residuos Peligrosos&quot;."/>
    <s v="No se efectuó seguimiento adecuado al correcto y completo diligenciamiento del formato"/>
    <s v="Realizar revisiones bimestrales en la sede administrativa calle 61 y la UPI Perdomo, para verificar el correcto y completo diligenciamiento de los formatos &quot;Lista Chequeo Control a Vehículos Trasportadores de Residuos Peligrosos&quot; y &quot;registro de recepción y Despacho de Residuos Peligrosos&quot;._x000a_"/>
    <n v="1"/>
    <s v="Revisiones bimestrales para verificar el correcto y completo diligenciamiento de los formatos &quot;Lista Chequeo Control a Vehículos Trasportadores de Residuos Peligrosos&quot; y &quot;registro de recepción y Despacho de Residuos Peligrosos&quot;."/>
    <s v="Número de revisiones bimestrales para verificar el correcto y completo diligenciamiento de los formatos  realizadas / Número de revisiones bimestrales para verificar el correcto y completo diligenciamiento de los formatos programadas (12)"/>
    <n v="12"/>
    <s v="Actas de revisiones Bimestrales para verificar el correcto y completo diligenciamiento de los formatos &quot;Lista Chequeo Control a Vehículos Trasportadores de Residuos Peligrosos&quot; y &quot;registro de recepción y Despacho de Residuos Peligrosos&quot;."/>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2"/>
    <s v="Gestion ambiental"/>
    <s v="Subdirección Técnica Administrariva y Financiera"/>
    <s v="STAF"/>
    <m/>
    <x v="13"/>
    <x v="1"/>
    <s v="STAF"/>
    <s v="Gestión Ambiental"/>
    <s v="Gestión Ambiental"/>
    <s v="Secretaria General"/>
    <s v="SG"/>
    <s v="Gerencia administrativa"/>
    <s v="GA"/>
    <m/>
    <m/>
    <s v="Willington Granados Herrera"/>
    <x v="7"/>
    <x v="564"/>
    <n v="7"/>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os trámites necesarios para obtener el registro de acopiador primario de aceites usados para la UPI Perdomo"/>
    <n v="1"/>
    <s v="Registro de acopiador primario de aceites usados para la UPI Perdomo obtenido"/>
    <s v="Obtención del registro de acopiador primario de aceites usados para la UPI Perdomo"/>
    <n v="1"/>
    <s v="Registro de acopiador primario de aceites usados para la UPI Perdomo emitido por la SDA"/>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3"/>
    <s v="Gestion ambiental"/>
    <s v="Subdirección Técnica Administrariva y Financiera"/>
    <s v="STAF"/>
    <m/>
    <x v="13"/>
    <x v="1"/>
    <s v="STAF"/>
    <s v="Gestión Ambiental"/>
    <s v="Gestión Ambiental"/>
    <s v="Secretaria General"/>
    <s v="SG"/>
    <s v="Gerencia administrativa"/>
    <s v="GA"/>
    <m/>
    <m/>
    <s v="Willington Granados Herrera"/>
    <x v="7"/>
    <x v="565"/>
    <n v="8"/>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capacitaciones relacionadas con el Plan de Emergencia y Contingencia para Derrames de Aceites usados en la UPI Perdomo"/>
    <n v="2"/>
    <s v="Capacitaciones relacionadas con el Plan de Emergencia y Contingencia para Derrames de Aceites usados en la UPI Perdomo"/>
    <s v="Capacitaciones relacionadas con el Plan de Emergencia y Contingencia para Derrames de Aceites usados en la UPI Perdomo realizadas / Capacitaciones relacionadas con el Plan de Emergencia y Contingencia para Derrames de Aceites usados en la UPI Perdomo programadas (2)"/>
    <n v="2"/>
    <s v="Actas de reunión y listados de asistencia de las capacitaciones relacionadas con el Plan de Emergencia y Contingencia para Derrames de Aceites usados en la UPI Perdomo"/>
    <d v="2022-09-01T00:00:00"/>
    <d v="2023-02-28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4"/>
    <s v="Gestion ambiental"/>
    <s v="Subdirección Técnica Administrariva y Financiera"/>
    <s v="STAF"/>
    <m/>
    <x v="13"/>
    <x v="1"/>
    <s v="STAF"/>
    <s v="Gestión Ambiental"/>
    <s v="Gestión Ambiental"/>
    <s v="Secretaria General"/>
    <s v="SG"/>
    <s v="Gerencia administrativa"/>
    <s v="GA"/>
    <m/>
    <m/>
    <s v="Willington Granados Herrera"/>
    <x v="7"/>
    <x v="566"/>
    <n v="9"/>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a recolección de Aceites usados, generados en los talleres de la UPI Perdomo, suministrando el contenedor adecuado para su almacenamiento"/>
    <n v="3"/>
    <s v="Recolección de Aceites usados, generados en los talleres de la UPI Perdomo, suministrando el contenedor adecuado para su almacenamiento"/>
    <s v="Recolecciones de Aceites usados, generados en los talleres de la UPI Perdomo realizadas / Recolecciones de Aceites usados, generados en los talleres de la UPI Perdomo solicitadas"/>
    <n v="3"/>
    <s v="Manifiestos de recolección de Aceites usados, generados en los talleres de la UPI Perdomo"/>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5"/>
    <s v="Gestion ambiental"/>
    <s v="Subdirección Técnica Administrariva y Financiera"/>
    <s v="STAF"/>
    <m/>
    <x v="13"/>
    <x v="1"/>
    <s v="STAF"/>
    <s v="Gestión Ambiental"/>
    <s v="Gestión Ambiental"/>
    <s v="Secretaria General"/>
    <s v="SG"/>
    <s v="Gerencia administrativa"/>
    <s v="GA"/>
    <m/>
    <m/>
    <s v="Willington Granados Herrera"/>
    <x v="7"/>
    <x v="567"/>
    <n v="10"/>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revisión bimestral para verificar el adecuado manejo (acopio y etiquetado), de los aceites usados en los diferentes talleres de la UPI Perdomo."/>
    <n v="4"/>
    <s v="Revisiones Bimestrales para verificar el adecuado manejo (acopio y etiquetado), de los aceites usados en los diferentes talleres de la UPI Perdomo."/>
    <s v="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
    <n v="6"/>
    <s v="6 Actas de revisión para verificar el adecuado manejo (acopio y etiquetado), de los aceites usados en los diferentes talleres de la UPI Perdomo."/>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6"/>
    <s v="Gestion ambiental"/>
    <s v="Subdirección Técnica Administrariva y Financiera"/>
    <s v="STAF"/>
    <m/>
    <x v="13"/>
    <x v="1"/>
    <s v="STAF"/>
    <s v="Gestión Ambiental"/>
    <s v="Gestión Ambiental"/>
    <s v="Secretaria General"/>
    <s v="SG"/>
    <s v="Gerencia administrativa"/>
    <s v="GA"/>
    <m/>
    <m/>
    <s v="Willington Granados Herrera"/>
    <x v="7"/>
    <x v="568"/>
    <n v="11"/>
    <x v="74"/>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Realizar la legalización del aviso ubicado en la fachada del bloque A de la UPI Perdomo"/>
    <n v="1"/>
    <s v="Legalización de aviso exterior de la UPI Perdomo"/>
    <s v="(Legalización de aviso exterior de la UPI Perdomo realizada / Legalización del aviso exterior de la UPI Perdomo programada)*100%"/>
    <n v="1"/>
    <s v="Legalización de aviso exterior de la UPI Perdomo realizada"/>
    <d v="2022-09-01T00:00:00"/>
    <d v="2022-10-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7"/>
    <s v="Gestion ambiental"/>
    <s v="Subdirección Técnica Administrariva y Financiera"/>
    <s v="STAF"/>
    <m/>
    <x v="13"/>
    <x v="1"/>
    <s v="STAF"/>
    <s v="Gestión Ambiental"/>
    <s v="Gestión Ambiental"/>
    <s v="Secretaria General"/>
    <s v="SG"/>
    <s v="Gerencia administrativa"/>
    <s v="GA"/>
    <m/>
    <m/>
    <s v="Willington Granados Herrera"/>
    <x v="7"/>
    <x v="569"/>
    <n v="12"/>
    <x v="74"/>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Crear y socializar el Manual de Publicidad Exterior Visual del IDIPRON"/>
    <n v="2"/>
    <s v="Creación y socialización del Manual de Publicidad Exterior Visual del IDIPRON"/>
    <s v="(Creación y socialización del Manual de Publicidad Exterior Visual realizada / Creación y socialización del Manual de Publicidad Exterior Visual programada)*100%"/>
    <n v="1"/>
    <s v="Manual de Publicidad Exterior Visual oficializado y socializado_x000a__x000a__x000a_Correo de oficializacion del manual "/>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8"/>
    <s v="Gestion ambiental"/>
    <s v="Subdirección Técnica Administrariva y Financiera"/>
    <s v="STAF"/>
    <s v="Mantenimiento de bienes"/>
    <x v="13"/>
    <x v="1"/>
    <s v="STAF"/>
    <s v="Gestión Ambiental"/>
    <s v="Gestión Ambiental"/>
    <s v="Secretaria General"/>
    <s v="SG"/>
    <s v="Gerencia administrativa"/>
    <s v="GA"/>
    <m/>
    <m/>
    <s v="Willington Granados Herrera"/>
    <x v="7"/>
    <x v="570"/>
    <n v="13"/>
    <x v="74"/>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Solicitar y realizar la instalación de un sistema de desagüe en la poceta del cuarto oscuro del taller de serigrafía de la UPI Perdomo, con el fin de extraer el agua contaminada"/>
    <n v="1"/>
    <s v="Adecuación del sistema de desagüe de la poceta de la UPI Perdomo"/>
    <s v="(Solicitud e instalación del sistema de desagüe de la poceta de la UPI Perdomo realizada / Solicitud e instalación del sistema de desagüe de la poceta de la UPI Perdomo programada)*100%"/>
    <n v="1"/>
    <s v="Pantallazo de solicitud de instalación del sistema de desagüe de la poceta de la UPI Perdomo realizada y Formato de Control de Inspección y Ejecución de Mantenimiento de Bienes e Infraestructura  A-MBI-FT-007 "/>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9"/>
    <s v="Gestion ambiental"/>
    <s v="Subdirección Técnica Administrariva y Financiera"/>
    <s v="STAF"/>
    <m/>
    <x v="13"/>
    <x v="1"/>
    <s v="STAF"/>
    <s v="Gestión Ambiental"/>
    <s v="Gestión Ambiental"/>
    <s v="Secretaria General"/>
    <s v="SG"/>
    <s v="Gerencia administrativa"/>
    <s v="GA"/>
    <m/>
    <m/>
    <s v="Willington Granados Herrera"/>
    <x v="7"/>
    <x v="571"/>
    <n v="14"/>
    <x v="74"/>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Realizar la toma y análisis de muestras de aguas residuales con posterioridad a la adecuación del sistema de desagüe y reportar los resultados de la caracterización de vertimientos de aguas residuales no domésticas a la EAAB"/>
    <n v="2"/>
    <s v="Toma y reporte de resultados del análisis de muestras de aguas residuales"/>
    <s v="(Toma y reporte de resultados del análisis de muestras de aguas residuales realizada / Toma y reporte de resultados del análisis de muestras de aguas residuales programada)*100%"/>
    <n v="1"/>
    <s v="Informes de resultados de la toma y reporte de resultados del análisis de muestras de aguas residuales y constancias de reporte de resultados a la EAAB"/>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0"/>
    <s v="Gestion ambiental"/>
    <s v="Subdirección Técnica Administrariva y Financiera"/>
    <s v="STAF"/>
    <m/>
    <x v="13"/>
    <x v="1"/>
    <s v="STAF"/>
    <s v="Gestión Ambiental"/>
    <s v="Gestión Ambiental"/>
    <s v="Secretaria General"/>
    <s v="SG"/>
    <s v="Gerencia administrativa"/>
    <s v="GA"/>
    <m/>
    <m/>
    <s v="Willington Granados Herrera"/>
    <x v="7"/>
    <x v="572"/>
    <n v="15"/>
    <x v="74"/>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Realizar oportunamente el cargue y la entrega de los reportes e informes requeridos por la Secretaría Distrital de Ambiente, de acuerdo a la resolución 242 de 2014, artículo 20"/>
    <n v="1"/>
    <s v="Cargue y entrega oportuna de los reportes e informes requeridos por la Secretaría Distrital de Ambiente"/>
    <s v="Número de reportes e informes cargados y entregados oportunamente a la SDA / Número de reportes e informes que deben ser cargados y entregados oportunamente a la SDA (12)"/>
    <n v="12"/>
    <s v="Captura y/o impresión de pantalla de la constancia del cargue y entrega oportuna de los reportes e informes requeridos por la Secretaría Distrital de Ambiente_x000a__x000a_"/>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1"/>
    <s v="Gestion ambiental"/>
    <s v="Subdirección Técnica Administrariva y Financiera"/>
    <s v="STAF"/>
    <m/>
    <x v="13"/>
    <x v="1"/>
    <s v="STAF"/>
    <s v="Gestión Ambiental"/>
    <s v="Gestión Ambiental"/>
    <s v="Secretaria General"/>
    <s v="SG"/>
    <s v="Gerencia administrativa"/>
    <s v="GA"/>
    <m/>
    <m/>
    <s v="Willington Granados Herrera"/>
    <x v="7"/>
    <x v="573"/>
    <n v="16"/>
    <x v="74"/>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Elaborar un Manual de Operaciones de Gestión Ambiental donde se establezca el lineamiento para la presentación de información y la verificación de la publicación efectiva de la misma"/>
    <n v="2"/>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 y socializado_x000a__x000a_Correo de oficializacion del manual"/>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2"/>
    <s v="Gestion ambiental"/>
    <s v="Subdirección Técnica Administrariva y Financiera"/>
    <s v="STAF"/>
    <m/>
    <x v="13"/>
    <x v="1"/>
    <s v="STAF"/>
    <s v="Gestión Ambiental"/>
    <s v="Gestión Ambiental"/>
    <s v="Secretaria General"/>
    <s v="SG"/>
    <s v="Gerencia administrativa"/>
    <s v="GA"/>
    <m/>
    <m/>
    <s v="Willington Granados Herrera"/>
    <x v="7"/>
    <x v="574"/>
    <n v="17"/>
    <x v="74"/>
    <s v="2021-2022"/>
    <s v="2022H76"/>
    <s v="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
    <s v="El Gestor Ambiental de la entidad, sólo presenta el informe de seguimiento y evaluación a las actividades del PIGA, a la Oficina Asesora de Planeación y no ante el Comité de Gestión y Desempeño"/>
    <s v="Solicitar y presentar ante  al Comité de Gestión y Desempeño el seguimiento y evaluación a las actividades establecidas en el Plan Institucional de Gestión Ambiental PIGA."/>
    <n v="1"/>
    <s v="Seguimiento y evaluación a las actividades propuestas en el Plan de Acción anual PIGA con la participación del Gestor Ambiental"/>
    <s v="(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
    <n v="1"/>
    <s v="pantallazos de solicitudes enviadas a través de correo electrónico y actas de reunión del Comité de Gestión y Desempeño en las cuales se presente el informe de seguimiento y evaluación a las actividades del PIGA con la participación del Gestor Ambiental"/>
    <d v="2022-09-01T00:00:00"/>
    <d v="2023-01-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3"/>
    <s v="Gestion ambiental"/>
    <s v="Subdirección Técnica Administrariva y Financiera"/>
    <s v="STAF"/>
    <m/>
    <x v="13"/>
    <x v="1"/>
    <s v="STAF"/>
    <s v="Gestión Ambiental"/>
    <s v="Gestión Ambiental"/>
    <s v="Secretaria General"/>
    <s v="SG"/>
    <s v="Gerencia administrativa"/>
    <s v="GA"/>
    <m/>
    <m/>
    <s v="Willington Granados Herrera"/>
    <x v="7"/>
    <x v="575"/>
    <n v="18"/>
    <x v="74"/>
    <s v="2021-2022"/>
    <s v="2022H77"/>
    <s v="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
    <s v="No se efectuó un adecuado seguimiento a las observaciones correspondientes a los requerimientos normativos relacionados con la gestión de residuos ordinarios, peligrosos, especiales, publicidad exterior visual y vertimientos"/>
    <s v="Realizar revisiones Bimestrales en la Sede Administrativa calle 61 y la UPI Perdomo, para verificar que se cumpla con los requerimientos normativos relacionados con la gestión de residuos ordinarios, peligrosos, especiales, publicidad exterior visual y vertimientos"/>
    <n v="1"/>
    <s v="Revisiones Bimestrales para verificar que se cumpla con los requerimientos normativos relacionados con la gestión de residuos ordinarios, peligrosos, especiales, publicidad exterior visual y vertimientos"/>
    <s v="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
    <n v="1"/>
    <s v="Actas de revisiones Bimestrales para verificar que se cumpla con los requerimientos normativos relacionados con la gestión de residuos ordinarios, peligrosos, especiales, publicidad exterior visual y vertimientos"/>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4"/>
    <s v="Gestion ambiental"/>
    <s v="Subdirección Técnica Administrariva y Financiera"/>
    <s v="STAF"/>
    <m/>
    <x v="13"/>
    <x v="1"/>
    <s v="STAF"/>
    <s v="Gestión Ambiental"/>
    <s v="Gestión Ambiental"/>
    <s v="Secretaria General"/>
    <s v="SG"/>
    <s v="Gerencia administrativa"/>
    <s v="GA"/>
    <m/>
    <m/>
    <s v="Willington Granados Herrera"/>
    <x v="7"/>
    <x v="576"/>
    <n v="19"/>
    <x v="74"/>
    <s v="2021-2022"/>
    <s v="2022H78"/>
    <s v="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_x000a_La entidad no ejecutó dos de los diez (10) controles operacionales proyectados en la matriz MIAVIA"/>
    <s v="No se cumplió con el lineamiento en el Manual Integral de Gestión de Residuos, de realizar el diagnóstico una vez al año"/>
    <s v="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
    <n v="1"/>
    <s v="Diagnósticos de acuerdo a la matriz de aspectos e impactos ambientales y matriz legal ambiental"/>
    <s v="Número de diagnósticos realizados / Número diagnósticos programados ((2)*100%)"/>
    <n v="2"/>
    <s v=" 2 formatos MATRIZ DE IDENTIFICACIÓN, EVALUACION Y CONTROL DE ASPECTOS E IMPACTOS AMBIENTALES A-GAM-FT-025 diligenciados"/>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5"/>
    <s v="Gestion ambiental"/>
    <s v="Subdirección Técnica Administrariva y Financiera"/>
    <s v="STAF"/>
    <m/>
    <x v="13"/>
    <x v="1"/>
    <s v="STAF"/>
    <s v="Gestión Ambiental"/>
    <s v="Gestión Ambiental"/>
    <s v="Secretaria General"/>
    <s v="SG"/>
    <s v="Gerencia administrativa"/>
    <s v="GA"/>
    <m/>
    <m/>
    <s v="Willington Granados Herrera"/>
    <x v="7"/>
    <x v="577"/>
    <n v="20"/>
    <x v="74"/>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l &quot;Procedimiento de identificación de requisitos legales&quot; de acuerdo con lo establecido en la normatividad ambiental vigente y aplicable"/>
    <n v="1"/>
    <s v="Creación y cargue del &quot;Procedimiento de identificación de requisitos legales&quot;"/>
    <s v="(Oficialización y reporte del Procedimiento de identificación de requisitos legales realizada / Oficialización y reporte del Procedimiento de identificación de requisitos legales programada)*100%"/>
    <n v="1"/>
    <s v="Procedimiento de identificación de requisitos legales oficializado y constancia de reporte del mismo en la plataforma de la SDA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6"/>
    <s v="Gestion ambiental"/>
    <s v="Subdirección Técnica Administrariva y Financiera"/>
    <s v="STAF"/>
    <m/>
    <x v="13"/>
    <x v="1"/>
    <s v="STAF"/>
    <s v="Gestión Ambiental"/>
    <s v="Gestión Ambiental"/>
    <s v="Secretaria General"/>
    <s v="SG"/>
    <s v="Gerencia administrativa"/>
    <s v="GA"/>
    <m/>
    <m/>
    <s v="Willington Granados Herrera"/>
    <x v="7"/>
    <x v="578"/>
    <n v="21"/>
    <x v="74"/>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 la &quot;Matriz de requisitos legales&quot; de acuerdo con lo establecido en la normatividad ambiental vigente y aplicable"/>
    <n v="2"/>
    <s v="Creación y cargue de la &quot;Matriz de requisitos legales&quot;"/>
    <s v="(Oficialización y reporte de la Matriz de requisitos legales realizada / Oficialización y reporte de la Matriz de requisitos legales programada)*100%"/>
    <n v="1"/>
    <s v="Matriz de requisitos legales oficializada y constancia de reporte de la misma en la plataforma de la SDA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7"/>
    <s v="Gestion ambiental"/>
    <s v="Subdirección Técnica Administrariva y Financiera"/>
    <s v="STAF"/>
    <m/>
    <x v="13"/>
    <x v="1"/>
    <s v="STAF"/>
    <s v="Gestión Ambiental"/>
    <s v="Gestión Ambiental"/>
    <s v="Secretaria General"/>
    <s v="SG"/>
    <s v="Gerencia administrativa"/>
    <s v="GA"/>
    <m/>
    <m/>
    <s v="Willington Granados Herrera"/>
    <x v="7"/>
    <x v="579"/>
    <n v="22"/>
    <x v="74"/>
    <s v="2021-2022"/>
    <s v="2022H80"/>
    <s v="La entidad no incluyó en el análisis e identificación riesgos relacionados con la gestión de residuos con características de peligrosidad."/>
    <s v="Si bien la matriz de riesgos fue actualizada, es necesario efectuar el seguimiento correspondiente"/>
    <s v="Realizar seguimiento cuatrimestral al riesgo: &quot;Incumplimiento de los lineamientos legales y operacionales para realizar la gestión integral de todas las corrientes de residuos generadas en las sedes del IDIPRON&quot;."/>
    <n v="1"/>
    <s v="Seguimiento cuatrimestral al riesgo &quot;Incumplimiento de los lineamientos legales y operacionales para realizar la gestión integral de todas las corrientes de residuos generadas en las sedes del IDIPRON&quot;. "/>
    <s v="Seguimientos cuatrimestrales al riesgo &quot;Incumplimiento de los lineamientos legales y operacionales para realizar la gestión integral de todas las corrientes de residuos generadas en las sedes del IDIPRON&quot; realizados / Seguimientos cuatrimestrales al riesgo &quot;Incumplimiento de los lineamientos legales y operacionales para realizar la gestión integral de todas las corrientes de residuos generadas en las sedes del IDIPRON&quot; programados((3)*100%)"/>
    <n v="1"/>
    <s v="Reportes de monitoreo de riesgos del área realizados"/>
    <d v="2022-09-01T00:00:00"/>
    <d v="2023-01-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8"/>
    <s v="Gestion ambiental"/>
    <s v="Subdirección Técnica Administrariva y Financiera"/>
    <s v="STAF"/>
    <m/>
    <x v="13"/>
    <x v="1"/>
    <s v="STAF"/>
    <s v="Gestión Ambiental"/>
    <s v="Gestión Ambiental"/>
    <s v="Secretaria General"/>
    <s v="SG"/>
    <s v="Gerencia administrativa"/>
    <s v="GA"/>
    <m/>
    <m/>
    <s v="Willington Granados Herrera"/>
    <x v="7"/>
    <x v="580"/>
    <n v="23"/>
    <x v="74"/>
    <s v="2021-2022"/>
    <s v="2022H81"/>
    <s v="La entidad no cumplió con la meta planteada en el PIGA con respecto al Programa de uso eficiente del agua, específicamente en las siguientes actividades: _x000a_-No se incluyeron las sedes Centro de Acopio San Blas y Arborizadora Alta para Desarrollar sensibilizaciones para disminución de consumos_x000a_-Instalar sistemas de captación y reutilización de agua lluvia (sedes Perdomo y la 32)."/>
    <s v="Si bien se realizaron los ajustes correspondientes a la eliminación de dichas sedes, no se comunicó la actualización para el reporte del cumplimiento de las metas"/>
    <s v="Realizar la retransmisión del Plan de Acción Ambiental a la Secretaría de Ambiente en el cual se incluyan las modificaciones al Programa de uso eficiente del agua"/>
    <n v="2"/>
    <s v="Retransmisión del Plan de Acción Ambiental a la Secretaría de Ambiente"/>
    <s v="Retransmisión del Plan de Acción Ambiental a la Secretaría de Ambiente realizada (1)"/>
    <n v="1"/>
    <s v="Captura y/o impresión de pantalla de la constancia del cargue y entrega oportuna del reporte del Plan de acción Ambiental en la Secretaria Distrital de Ambiente."/>
    <d v="2022-08-15T00:00:00"/>
    <d v="2022-10-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9"/>
    <s v="Gestion ambiental"/>
    <s v="Subdirección Técnica Administrariva y Financiera"/>
    <s v="STAF"/>
    <m/>
    <x v="13"/>
    <x v="1"/>
    <s v="STAF"/>
    <s v="Gestión Ambiental"/>
    <s v="Gestión Ambiental"/>
    <s v="Secretaria General"/>
    <s v="SG"/>
    <s v="Gerencia administrativa"/>
    <s v="GA"/>
    <m/>
    <m/>
    <s v="Willington Granados Herrera"/>
    <x v="7"/>
    <x v="581"/>
    <n v="24"/>
    <x v="74"/>
    <s v="2021-2022"/>
    <s v="2022H82"/>
    <s v="La entidad no presentó, ni remitió soportes que permitieran verificar la instalación de sistemas ahorradores de agua en grifos y sanitarios durante la vigencia."/>
    <s v="El proceso de gestión ambiental no realiza la intervención, sólo realiza la solicitud y verificación final"/>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con los lineamientos para la elaboración de las actas de identificación y verificación de adecuaciones locativas que mejoren el desempeño ambiental de la entidad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0"/>
    <s v="Gestion ambiental"/>
    <s v="Subdirección Técnica Administrariva y Financiera"/>
    <s v="STAF"/>
    <m/>
    <x v="13"/>
    <x v="1"/>
    <s v="STAF"/>
    <s v="Gestión Ambiental"/>
    <s v="Gestión Ambiental"/>
    <s v="Secretaria General"/>
    <s v="SG"/>
    <s v="Gerencia administrativa"/>
    <s v="GA"/>
    <m/>
    <m/>
    <s v="Willington Granados Herrera"/>
    <x v="7"/>
    <x v="582"/>
    <n v="25"/>
    <x v="74"/>
    <s v="2021-2022"/>
    <s v="2022H83"/>
    <s v="Dentro de los informes de seguimiento trimestrales a los consumos de agua y energía, no se incluyó la sede Centro de Acopio San Blas"/>
    <s v="La sede Centro de Acopio San Blas, no se encontraba habilitada y en operación con población de NNAJ"/>
    <s v="Elaborar un Manual de Operaciones de Gestión Ambiental donde se establezca que en los informes de seguimiento trimestrales a los consumos de agua y energía,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1"/>
    <s v="Gestion ambiental"/>
    <s v="Subdirección Técnica Administrariva y Financiera"/>
    <s v="STAF"/>
    <m/>
    <x v="13"/>
    <x v="1"/>
    <s v="STAF"/>
    <s v="Gestión Ambiental"/>
    <s v="Gestión Ambiental"/>
    <s v="Secretaria General"/>
    <s v="SG"/>
    <s v="Gerencia administrativa"/>
    <s v="GA"/>
    <m/>
    <m/>
    <s v="Willington Granados Herrera"/>
    <x v="7"/>
    <x v="583"/>
    <n v="26"/>
    <x v="74"/>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Realizar capacitaciones para la disminución de consumos de energía eléctrica en las sedes administrativas y UPIs habilitadas y en operación con población de NNAJ"/>
    <n v="1"/>
    <s v="Capacitaciones para la disminución de consumos de energía eléctrica"/>
    <s v="(Número de capacitaciones para la disminución de consumos de energía eléctrica realizadas / Número de capacitaciones para la disminución de consumos de energía eléctrica programadas (16))*100%"/>
    <n v="1"/>
    <s v="Actas de capacitaciones para la disminución de consumos de energía eléctrica"/>
    <d v="2022-09-01T00:00:00"/>
    <d v="2022-12-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2"/>
    <s v="Gestion ambiental"/>
    <s v="Subdirección Técnica Administrariva y Financiera"/>
    <s v="STAF"/>
    <m/>
    <x v="13"/>
    <x v="1"/>
    <s v="STAF"/>
    <s v="Gestión Ambiental"/>
    <s v="Gestión Ambiental"/>
    <s v="Secretaria General"/>
    <s v="SG"/>
    <s v="Gerencia administrativa"/>
    <s v="GA"/>
    <m/>
    <m/>
    <s v="Willington Granados Herrera"/>
    <x v="7"/>
    <x v="584"/>
    <n v="27"/>
    <x v="74"/>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3"/>
    <s v="Gestion ambiental"/>
    <s v="Subdirección Técnica Administrariva y Financiera"/>
    <s v="STAF"/>
    <m/>
    <x v="13"/>
    <x v="1"/>
    <s v="STAF"/>
    <s v="Gestión Ambiental"/>
    <s v="Gestión Ambiental"/>
    <s v="Secretaria General"/>
    <s v="SG"/>
    <s v="Gerencia administrativa"/>
    <s v="GA"/>
    <m/>
    <m/>
    <s v="Willington Granados Herrera"/>
    <x v="7"/>
    <x v="585"/>
    <n v="28"/>
    <x v="74"/>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Realizar inventario de las instalaciones lumínicas de las sedes administrativas y UPIs habilitadas y en operación con población de NNAJ"/>
    <n v="1"/>
    <s v=" Remisión de inventario de las instalaciones lumínicas de las sedes administrativas y UPIs habilitadas y en operación con población de NNAJ"/>
    <s v="(Número de sedes y UPIs incluidas dentro de los inventarios de instalaciones lumínicas realizados / Número de sedes y UPIs incluidas dentro de los inventarios de instalaciones lumínicas programados (16))*100%"/>
    <n v="1"/>
    <s v="Inventarios de instalaciones lumínicas realizados"/>
    <d v="2022-09-01T00:00:00"/>
    <d v="2023-01-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4"/>
    <s v="Gestion ambiental"/>
    <s v="Subdirección Técnica Administrariva y Financiera"/>
    <s v="STAF"/>
    <m/>
    <x v="13"/>
    <x v="1"/>
    <s v="STAF"/>
    <s v="Gestión Ambiental"/>
    <s v="Gestión Ambiental"/>
    <s v="Secretaria General"/>
    <s v="SG"/>
    <s v="Gerencia administrativa"/>
    <s v="GA"/>
    <m/>
    <m/>
    <s v="Willington Granados Herrera"/>
    <x v="7"/>
    <x v="586"/>
    <n v="29"/>
    <x v="74"/>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Elaborar un Manual de Operaciones de Gestión Ambiental donde se establezca que para realizar los inventario de las instalaciones lumínicas e hidro sanitaria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5"/>
    <s v="Gestion ambiental"/>
    <s v="Subdirección Técnica Administrariva y Financiera"/>
    <s v="STAF"/>
    <m/>
    <x v="13"/>
    <x v="1"/>
    <s v="STAF"/>
    <s v="Gestión Ambiental"/>
    <s v="Gestión Ambiental"/>
    <s v="Secretaria General"/>
    <s v="SG"/>
    <s v="Gerencia administrativa"/>
    <s v="GA"/>
    <m/>
    <m/>
    <s v="Willington Granados Herrera"/>
    <x v="7"/>
    <x v="587"/>
    <n v="30"/>
    <x v="74"/>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de capacitaciones para la disminución de consumos de energía eléctrica"/>
    <d v="2022-09-01T00:00:00"/>
    <d v="2022-12-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6"/>
    <s v="Gestion ambiental"/>
    <s v="Subdirección Técnica Administrariva y Financiera"/>
    <s v="STAF"/>
    <m/>
    <x v="13"/>
    <x v="1"/>
    <s v="STAF"/>
    <s v="Gestión Ambiental"/>
    <s v="Gestión Ambiental"/>
    <s v="Secretaria General"/>
    <s v="SG"/>
    <s v="Gerencia administrativa"/>
    <s v="GA"/>
    <m/>
    <m/>
    <s v="Willington Granados Herrera"/>
    <x v="7"/>
    <x v="588"/>
    <n v="31"/>
    <x v="74"/>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7"/>
    <s v="Gestion ambiental"/>
    <s v="Subdirección Técnica Administrariva y Financiera"/>
    <s v="STAF"/>
    <m/>
    <x v="13"/>
    <x v="1"/>
    <s v="STAF"/>
    <s v="Gestión Ambiental"/>
    <s v="Gestión Ambiental"/>
    <s v="Secretaria General"/>
    <s v="SG"/>
    <s v="Gerencia administrativa"/>
    <s v="GA"/>
    <m/>
    <m/>
    <s v="Willington Granados Herrera"/>
    <x v="7"/>
    <x v="589"/>
    <n v="32"/>
    <x v="74"/>
    <s v="2021-2022"/>
    <s v="2022H87"/>
    <s v="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
    <s v="Al no contar con lineamientos para la formulación de indicadores, no fue posible incluir los volúmenes de generación per cápita dentro de los informes presentados"/>
    <s v="Realizar dos informes de seguimiento semestrales a la generación de residuos relacionando valores per cápita por sede"/>
    <n v="1"/>
    <s v="Informes de seguimiento semestrales a la generación de residuos "/>
    <s v="Informes de seguimiento semestrales a la generación de residuos relacionando valores per cápita por sede realizados / Informes de seguimiento semestrales a la generación de residuos relacionando valores per cápita por sede programados (4)"/>
    <n v="4"/>
    <s v="Informes de seguimiento semestrales a la generación de residuos relacionando valores per cápita por sede realizados"/>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8"/>
    <s v="Gestion ambiental"/>
    <s v="Subdirección Técnica Administrariva y Financiera"/>
    <s v="STAF"/>
    <m/>
    <x v="13"/>
    <x v="1"/>
    <s v="STAF"/>
    <s v="Gestión Ambiental"/>
    <s v="Gestión Ambiental"/>
    <s v="Secretaria General"/>
    <s v="SG"/>
    <s v="Gerencia administrativa"/>
    <s v="GA"/>
    <m/>
    <m/>
    <s v="Willington Granados Herrera"/>
    <x v="7"/>
    <x v="590"/>
    <n v="33"/>
    <x v="74"/>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Realizar la retransmisión del Plan de Acción Ambiental a la Secretaría de Ambiente en la cual se incluyan las modificaciones realizadas a las adecuaciones relacionadas con espacios de almacenamiento de residuos"/>
    <n v="1"/>
    <s v="Retransmisión del Plan de Acción Ambiental a la Secretaría de Ambiente"/>
    <s v="Retransmisión del Plan de Acción Ambiental a la Secretaría de Ambiente realizada (1)"/>
    <n v="1"/>
    <s v="Registro de retransmisión del Plan de acción Ambiental (Correo electrónico)"/>
    <d v="2022-09-01T00:00:00"/>
    <d v="2022-10-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9"/>
    <s v="Gestion ambiental"/>
    <s v="Subdirección Técnica Administrariva y Financiera"/>
    <s v="STAF"/>
    <m/>
    <x v="13"/>
    <x v="1"/>
    <s v="STAF"/>
    <s v="Gestión Ambiental"/>
    <s v="Gestión Ambiental"/>
    <s v="Secretaria General"/>
    <s v="SG"/>
    <s v="Gerencia administrativa"/>
    <s v="GA"/>
    <m/>
    <m/>
    <s v="Willington Granados Herrera"/>
    <x v="7"/>
    <x v="591"/>
    <n v="34"/>
    <x v="74"/>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_x000a__x000a_Correo de ofi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0"/>
    <s v="Gestion ambiental"/>
    <s v="Subdirección Técnica Administrariva y Financiera"/>
    <s v="STAF"/>
    <m/>
    <x v="13"/>
    <x v="1"/>
    <s v="STAF"/>
    <s v="Gestión Ambiental"/>
    <s v="Gestión Ambiental"/>
    <s v="Secretaria General"/>
    <s v="SG"/>
    <s v="Gerencia administrativa"/>
    <s v="GA"/>
    <m/>
    <m/>
    <s v="Willington Granados Herrera"/>
    <x v="7"/>
    <x v="592"/>
    <n v="35"/>
    <x v="74"/>
    <s v="2021-2022"/>
    <s v="2022H89"/>
    <s v="La entidad no garantiza la segregación en la fuente en las sedes Calle 61 y UPI Perdomo, debido a que se evidencia mezcla de residuos aprovechables y no aprovechables en las canecas, puntos ecológicos y deposito de residuos. "/>
    <s v="El alcance de los procesos de capacitación en manejo integral de residuos, no cubre a la ciudadanía"/>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y listados de asistencia de capacitaciones para el manejo integral de los residuos y actas de asistencia"/>
    <d v="2022-09-01T00:00:00"/>
    <d v="2022-12-31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1"/>
    <s v="Gestion ambiental"/>
    <s v="Subdirección Técnica Administrariva y Financiera"/>
    <s v="STAF"/>
    <m/>
    <x v="13"/>
    <x v="1"/>
    <s v="STAF"/>
    <s v="Gestión Ambiental"/>
    <s v="Gestión Ambiental"/>
    <s v="Secretaria General"/>
    <s v="SG"/>
    <s v="Gerencia administrativa"/>
    <s v="GA"/>
    <m/>
    <m/>
    <s v="Willington Granados Herrera"/>
    <x v="7"/>
    <x v="593"/>
    <n v="36"/>
    <x v="74"/>
    <s v="2021-2022"/>
    <s v="2022H90"/>
    <s v="La entidad cuenta con sitios físicos para el almacenamiento temporal de residuos en las sedes UPI Perdomo y Sede Administrativa Calle 61. No cumple con la separación de áreas por tipo de residuos (aprovechables y no aprovechables), Señalización, recipientes de almacenamiento._x000a_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quot;Las hojas de seguridad solo daban cobertura a luminarias y tóneres&quot;._x000a_UPI Perdomo: La UPI Perdomo cuenta con dos espacios de almacenamiento de residuos o desechos peligrosos (administrativos y hospitalarios), ubicados en el área de salida de vehículos, los mismos cumplen parcialmente con las condiciones operativas y locativas requeridas, considerando:_x000a_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_x000a_HOSPITALARIOS: Ausencia de kit de derrame, balanza y estibas, se identificaron bolsas con residuos biosanitarios directamente sobre el suelo, no se identificó matriz de compatibilidad, hojas de seguridad ni registros de recepción y despacho."/>
    <s v="No se ha realizado el proceso de contratación para llevar a cabo la señalización de los espacios de almacenamiento temporal de residuos en la Sede Administrativa Calle 61 y la UPI Perdomo"/>
    <s v="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
    <n v="1"/>
    <s v="Adecuación de los depósitos de residuos"/>
    <s v="Número de depósitos de residuos adecuados con los estándares establecidos en el marco normativo ambiental / Número de depósitos de residuos programados para adecuar, con los estándares establecidos en el marco normativo ambiental ((2)*100%)"/>
    <n v="1"/>
    <s v="Actas de  reunión donde se registre la adecuación de los depósitos de residuos con los estándares establecidos en el marco normativo ambiental"/>
    <d v="2022-09-01T00:00:00"/>
    <d v="2023-08-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2"/>
    <s v="Gestion ambiental"/>
    <s v="Subdirección Técnica Administrariva y Financiera"/>
    <s v="STAF"/>
    <m/>
    <x v="4"/>
    <x v="1"/>
    <s v="STAF"/>
    <s v="Mantenimiento de bienes"/>
    <s v="Gestion de adecuacion y mantenimiento de bienes"/>
    <s v="Secretaria General"/>
    <s v="SG"/>
    <s v="Gerencia Recursos Fisicos"/>
    <s v="GRF"/>
    <m/>
    <m/>
    <s v="Ingrid Carolina Ardila Muñoz"/>
    <x v="7"/>
    <x v="594"/>
    <n v="37"/>
    <x v="74"/>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os procesos contractuales de bienes y servicios del área mantenimiento de bienes, cláusulas normativas relacionadas con la prohibición del uso de elementos y productos que contengan la fibra de asbesto y/o sus derivados"/>
    <n v="1"/>
    <s v="Inclusión de cláusulas normativas relacionadas con la prohibición del uso de elementos y productos que contengan la fibra de asbesto y/o sus derivados en los procesos contractuales de bienes y servicios del área mantenimiento de bienes"/>
    <s v="(Número de procesos contractuales de bienes y servicios de mantenimiento de bienes a los que se incluyó cláusula sobre prohibición de asbesto / Número de procesos contractuales de bienes y servicios de mantenimiento de bienes)*100%"/>
    <n v="1"/>
    <s v="Contratos (Minutas de Contrato y Aceptaciones  de Ofertas) de bienes y servicios del área mantenimiento de bienes que incluyen  clausulas normativas relacionadas con la prohibición del uso de elementos y productos que contengan la fibra de asbesto y/o sus derivados"/>
    <d v="2022-09-01T00:00:00"/>
    <d v="2023-08-30T00:00:00"/>
    <m/>
    <x v="0"/>
    <s v="SI"/>
    <e v="#REF!"/>
    <m/>
    <m/>
    <m/>
    <m/>
    <m/>
    <m/>
    <m/>
    <m/>
    <m/>
    <m/>
    <m/>
    <m/>
    <m/>
    <m/>
    <m/>
    <m/>
    <m/>
    <m/>
    <m/>
    <m/>
    <m/>
    <m/>
    <m/>
    <m/>
    <m/>
    <m/>
    <m/>
    <m/>
    <m/>
    <m/>
    <m/>
    <m/>
    <m/>
    <m/>
    <m/>
    <m/>
    <m/>
    <m/>
    <m/>
    <m/>
    <m/>
    <m/>
    <s v="ABIERTO"/>
    <m/>
    <s v="ABIERTO"/>
    <d v="2022-09-19T00:00:00"/>
    <s v="Accion incluida posterior al monitoreo"/>
    <s v="Accion incluida posterior al monitoreo"/>
    <s v="Accion incluida posterior al monitoreo"/>
    <n v="0"/>
    <s v="SIN AVANCE"/>
    <e v="#REF!"/>
    <e v="#REF!"/>
    <x v="2"/>
    <s v="La acción cuenta con tiempo de ejecución hasta el 30/08/2023."/>
    <s v="Paula Rocío Luengas León"/>
    <m/>
    <x v="2"/>
    <m/>
  </r>
  <r>
    <n v="603"/>
    <s v="Gestion ambiental"/>
    <s v="Subdirección Técnica Administrariva y Financiera"/>
    <s v="STAF"/>
    <m/>
    <x v="4"/>
    <x v="1"/>
    <s v="STAF"/>
    <s v="Mantenimiento de bienes"/>
    <s v="Gestion de adecuacion y mantenimiento de bienes"/>
    <s v="Secretaria General"/>
    <s v="SG"/>
    <s v="Gerencia Recursos Fisicos"/>
    <s v="GRF"/>
    <m/>
    <m/>
    <s v="Ingrid Carolina Ardila Muñoz"/>
    <x v="7"/>
    <x v="595"/>
    <n v="38"/>
    <x v="74"/>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2"/>
    <s v="Actualización de la Política de Compras Verdes"/>
    <s v="(Actualización de la Política de Compras Verdes realizada / Actualización de la Política de Compras Verdes programada)*100%"/>
    <n v="1"/>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d v="2022-09-01T00:00:00"/>
    <d v="2022-11-30T00:00:00"/>
    <m/>
    <x v="0"/>
    <s v="SI"/>
    <e v="#REF!"/>
    <m/>
    <m/>
    <m/>
    <m/>
    <m/>
    <m/>
    <m/>
    <m/>
    <m/>
    <m/>
    <m/>
    <m/>
    <m/>
    <m/>
    <m/>
    <m/>
    <m/>
    <m/>
    <m/>
    <m/>
    <m/>
    <m/>
    <m/>
    <m/>
    <m/>
    <m/>
    <m/>
    <m/>
    <m/>
    <m/>
    <m/>
    <m/>
    <m/>
    <m/>
    <m/>
    <m/>
    <m/>
    <m/>
    <m/>
    <m/>
    <m/>
    <m/>
    <s v="ABIERTO"/>
    <m/>
    <s v="ABIERTO"/>
    <d v="2022-09-19T00:00:00"/>
    <s v="Accion incluida posterior al monitoreo"/>
    <s v="Accion incluida posterior al monitoreo"/>
    <s v="Accion incluida posterior al monitoreo"/>
    <n v="0"/>
    <s v="SIN AVANCE"/>
    <e v="#REF!"/>
    <e v="#REF!"/>
    <x v="2"/>
    <s v="La acción cuenta con tiempo de ejecución hasta el 30/11/2022."/>
    <s v="Paula Rocío Luengas León"/>
    <m/>
    <x v="2"/>
    <m/>
  </r>
  <r>
    <n v="604"/>
    <s v="Gestion ambiental"/>
    <s v="Subdirección Técnica Administrariva y Financiera"/>
    <s v="STAF"/>
    <m/>
    <x v="13"/>
    <x v="1"/>
    <s v="STAF"/>
    <s v="Gestión Ambiental"/>
    <s v="Gestión Ambiental"/>
    <s v="Secretaria General"/>
    <s v="SG"/>
    <s v="Gerencia administrativa"/>
    <s v="GA"/>
    <m/>
    <m/>
    <s v="Willington Granados Herrera"/>
    <x v="7"/>
    <x v="596"/>
    <n v="39"/>
    <x v="74"/>
    <s v="2021-2022"/>
    <s v="2022H92"/>
    <s v="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
    <s v="El lineamiento de incluír las cláusulas ambientales no estaba formalizado en un documento que permitiera proyectarlo a las siguientes vigencias"/>
    <s v="Realizar seguimiento a las solicitudes de conceptos ambientales  radicadas a través de la mesa de ayuda de gestion ambiental de los procesos de contratacion de bienes y servicios que deben contener este tipo de obligaciones."/>
    <n v="1"/>
    <s v="Actualización de la Política de Compras Verdes"/>
    <s v=" (N°  de solicitudes de clausulas ambientales atendidas / N°  de solicitudes de clausulas ambientales recibidas) *100%"/>
    <n v="1"/>
    <s v="Reporte de la Mesa de Ayuda de Gestion Ambiental frente al servicios de clausulas ambientales."/>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5"/>
    <s v="Gestion ambiental"/>
    <s v="Subdirección Técnica Administrariva y Financiera"/>
    <s v="STAF"/>
    <m/>
    <x v="13"/>
    <x v="1"/>
    <s v="STAF"/>
    <s v="Gestión Ambiental"/>
    <s v="Gestión Ambiental"/>
    <s v="Secretaria General"/>
    <s v="SG"/>
    <s v="Gerencia administrativa"/>
    <s v="GA"/>
    <m/>
    <m/>
    <s v="Willington Granados Herrera"/>
    <x v="7"/>
    <x v="597"/>
    <n v="40"/>
    <x v="74"/>
    <s v="2021-2022"/>
    <s v="2022H93"/>
    <s v="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
    <s v="No se tiene establecido ningun lineamiento  para la presentación de información y la verificación de la publicación efectiva de la misma"/>
    <s v="Elaborar un Manual de Operaciones de Gestión Ambiental donde se establezca el lineamiento para la presentación de información y la verificación de la publicación efectiva de la misma"/>
    <n v="1"/>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_x000a__x000a__x000a_Correo de oficializacion de politica de compras verdes_x000a__x000a_Listas de asistencia y Actas de la socializacion"/>
    <d v="2022-09-01T00:00:00"/>
    <d v="2022-11-30T00:00:00"/>
    <m/>
    <x v="0"/>
    <s v="SI"/>
    <e v="#REF!"/>
    <m/>
    <m/>
    <m/>
    <m/>
    <m/>
    <m/>
    <m/>
    <m/>
    <m/>
    <m/>
    <m/>
    <m/>
    <m/>
    <m/>
    <m/>
    <m/>
    <m/>
    <m/>
    <m/>
    <m/>
    <m/>
    <m/>
    <m/>
    <m/>
    <m/>
    <m/>
    <m/>
    <m/>
    <m/>
    <m/>
    <m/>
    <m/>
    <m/>
    <m/>
    <m/>
    <m/>
    <m/>
    <m/>
    <m/>
    <m/>
    <m/>
    <m/>
    <s v="ABIERTO"/>
    <m/>
    <s v="ABIERTO"/>
    <d v="2022-09-19T00:00:00"/>
    <s v="Accion incluida posterior al monitoreo"/>
    <s v="No aplica"/>
    <s v="No aplica"/>
    <n v="0"/>
    <s v="SIN AVANCE"/>
    <e v="#REF!"/>
    <e v="#REF!"/>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89A24A-87D1-4776-B617-E6B62A255CFE}" name="TablaDinámica4"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41:B372"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1496126-A78B-4653-A116-140A09A2C666}" name="TablaDinámica14"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86:D407"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1">
    <i>
      <x v="1"/>
    </i>
    <i>
      <x v="2"/>
    </i>
    <i>
      <x v="4"/>
    </i>
    <i>
      <x v="6"/>
    </i>
    <i>
      <x v="9"/>
    </i>
    <i>
      <x v="10"/>
    </i>
    <i>
      <x v="11"/>
    </i>
    <i>
      <x v="13"/>
    </i>
    <i>
      <x v="14"/>
    </i>
    <i>
      <x v="15"/>
    </i>
    <i>
      <x v="16"/>
    </i>
    <i>
      <x v="19"/>
    </i>
    <i>
      <x v="20"/>
    </i>
    <i>
      <x v="22"/>
    </i>
    <i>
      <x v="23"/>
    </i>
    <i>
      <x v="25"/>
    </i>
    <i>
      <x v="28"/>
    </i>
    <i>
      <x v="29"/>
    </i>
    <i>
      <x v="33"/>
    </i>
    <i>
      <x v="36"/>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0:L49" firstHeaderRow="1" firstDataRow="2"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axis="axisCol"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Fields count="1">
    <field x="6"/>
  </colFields>
  <colItems count="8">
    <i>
      <x/>
    </i>
    <i>
      <x v="1"/>
    </i>
    <i>
      <x v="2"/>
    </i>
    <i>
      <x v="3"/>
    </i>
    <i>
      <x v="4"/>
    </i>
    <i>
      <x v="5"/>
    </i>
    <i>
      <x v="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2"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101:E109" firstHeaderRow="1" firstDataRow="1" firstDataCol="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2"/>
    </i>
    <i>
      <x v="3"/>
    </i>
    <i>
      <x v="4"/>
    </i>
    <i>
      <x v="5"/>
    </i>
    <i>
      <x v="6"/>
    </i>
    <i t="grand">
      <x/>
    </i>
  </rowItems>
  <colItems count="1">
    <i/>
  </colItems>
  <dataFields count="1">
    <dataField name="Cuenta de HALLAZGO / BRECHA IDENTIFICADA / SITUACION IDENTIFICADA" fld="13" subtotal="count" baseField="4" baseItem="5"/>
  </dataFields>
  <formats count="6">
    <format dxfId="651">
      <pivotArea type="all" dataOnly="0" outline="0" fieldPosition="0"/>
    </format>
    <format dxfId="650">
      <pivotArea outline="0" collapsedLevelsAreSubtotals="1" fieldPosition="0"/>
    </format>
    <format dxfId="649">
      <pivotArea field="6" type="button" dataOnly="0" labelOnly="1" outline="0" axis="axisRow" fieldPosition="0"/>
    </format>
    <format dxfId="648">
      <pivotArea dataOnly="0" labelOnly="1" fieldPosition="0">
        <references count="1">
          <reference field="6" count="0"/>
        </references>
      </pivotArea>
    </format>
    <format dxfId="647">
      <pivotArea dataOnly="0" labelOnly="1" grandRow="1" outline="0" fieldPosition="0"/>
    </format>
    <format dxfId="64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933F14E-0356-4193-9730-B080ECED2B18}" name="TablaDinámica3"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D237:D244"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m="1" x="61"/>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659">
      <pivotArea type="all" dataOnly="0" outline="0" fieldPosition="0"/>
    </format>
    <format dxfId="658">
      <pivotArea outline="0" collapsedLevelsAreSubtotals="1" fieldPosition="0"/>
    </format>
    <format dxfId="657">
      <pivotArea type="origin" dataOnly="0" labelOnly="1" outline="0" fieldPosition="0"/>
    </format>
    <format dxfId="656">
      <pivotArea field="-2" type="button" dataOnly="0" labelOnly="1" outline="0" axis="axisValues" fieldPosition="0"/>
    </format>
    <format dxfId="655">
      <pivotArea type="topRight" dataOnly="0" labelOnly="1" outline="0" fieldPosition="0"/>
    </format>
    <format dxfId="654">
      <pivotArea field="6" type="button" dataOnly="0" labelOnly="1" outline="0" axis="axisRow" fieldPosition="0"/>
    </format>
    <format dxfId="653">
      <pivotArea dataOnly="0" labelOnly="1" fieldPosition="0">
        <references count="1">
          <reference field="6" count="6">
            <x v="0"/>
            <x v="1"/>
            <x v="2"/>
            <x v="3"/>
            <x v="4"/>
            <x v="5"/>
          </reference>
        </references>
      </pivotArea>
    </format>
    <format dxfId="65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4AAE5F5-FA37-47C5-BB95-20E162497ED0}" name="TablaDinámica15"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33:D43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i>
    <i>
      <x v="3"/>
    </i>
    <i>
      <x v="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2D5DF8-2F52-4C2B-A264-DFE7E617EEAF}" name="TablaDinámica17"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44:D461" firstHeaderRow="1" firstDataRow="1" firstDataCol="1"/>
  <pivotFields count="31">
    <pivotField showAll="0"/>
    <pivotField showAll="0"/>
    <pivotField showAll="0"/>
    <pivotField showAll="0"/>
    <pivotField showAll="0"/>
    <pivotField showAll="0"/>
    <pivotField showAll="0">
      <items count="9">
        <item x="6"/>
        <item x="5"/>
        <item x="4"/>
        <item x="0"/>
        <item x="1"/>
        <item x="2"/>
        <item x="3"/>
        <item m="1" x="7"/>
        <item t="default"/>
      </items>
    </pivotField>
    <pivotField showAll="0"/>
    <pivotField showAll="0"/>
    <pivotField showAll="0"/>
    <pivotField axis="axisRow" showAll="0">
      <items count="17">
        <item x="4"/>
        <item x="3"/>
        <item x="7"/>
        <item x="9"/>
        <item x="6"/>
        <item x="11"/>
        <item x="14"/>
        <item x="1"/>
        <item x="15"/>
        <item x="0"/>
        <item x="10"/>
        <item x="12"/>
        <item x="13"/>
        <item x="8"/>
        <item x="2"/>
        <item x="5"/>
        <item t="default"/>
      </items>
    </pivotField>
    <pivotField showAll="0"/>
    <pivotField showAll="0"/>
    <pivotField showAll="0"/>
    <pivotField showAll="0"/>
    <pivotField showAll="0"/>
    <pivotField showAll="0"/>
    <pivotField showAll="0"/>
    <pivotField showAll="0"/>
    <pivotField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7">
    <i>
      <x/>
    </i>
    <i>
      <x v="1"/>
    </i>
    <i>
      <x v="2"/>
    </i>
    <i>
      <x v="3"/>
    </i>
    <i>
      <x v="4"/>
    </i>
    <i>
      <x v="5"/>
    </i>
    <i>
      <x v="6"/>
    </i>
    <i>
      <x v="7"/>
    </i>
    <i>
      <x v="8"/>
    </i>
    <i>
      <x v="9"/>
    </i>
    <i>
      <x v="10"/>
    </i>
    <i>
      <x v="11"/>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6FD45DE-75FF-4669-90EA-311F9B8696FE}" name="TablaDinámica6"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137:E141"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dataField="1" multipleItemSelectionAllowed="1" showAll="0"/>
    <pivotField showAll="0"/>
    <pivotField showAll="0"/>
    <pivotField showAll="0"/>
    <pivotField axis="axisPage" multipleItemSelectionAllowed="1" showAll="0">
      <items count="63">
        <item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h="1" x="56"/>
        <item h="1" x="42"/>
        <item h="1" x="33"/>
        <item h="1" x="24"/>
        <item h="1" x="29"/>
        <item h="1" x="39"/>
        <item h="1" x="27"/>
        <item h="1" x="36"/>
        <item h="1" x="41"/>
        <item h="1" x="38"/>
        <item h="1" x="44"/>
        <item h="1" x="40"/>
        <item h="1" x="43"/>
        <item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3"/>
    </i>
    <i>
      <x v="5"/>
    </i>
    <i>
      <x v="6"/>
    </i>
    <i t="grand">
      <x/>
    </i>
  </rowItems>
  <colItems count="1">
    <i/>
  </colItems>
  <pageFields count="1">
    <pageField fld="19" hier="-1"/>
  </pageFields>
  <dataFields count="1">
    <dataField name="Cuenta de ACTIVIDAD" fld="15" subtotal="count" baseField="0" baseItem="0"/>
  </dataFields>
  <formats count="6">
    <format dxfId="665">
      <pivotArea type="all" dataOnly="0" outline="0" fieldPosition="0"/>
    </format>
    <format dxfId="664">
      <pivotArea outline="0" collapsedLevelsAreSubtotals="1" fieldPosition="0"/>
    </format>
    <format dxfId="663">
      <pivotArea field="6" type="button" dataOnly="0" labelOnly="1" outline="0" axis="axisRow" fieldPosition="0"/>
    </format>
    <format dxfId="662">
      <pivotArea dataOnly="0" labelOnly="1" fieldPosition="0">
        <references count="1">
          <reference field="6" count="3">
            <x v="3"/>
            <x v="5"/>
            <x v="6"/>
          </reference>
        </references>
      </pivotArea>
    </format>
    <format dxfId="661">
      <pivotArea dataOnly="0" labelOnly="1" grandRow="1" outline="0" fieldPosition="0"/>
    </format>
    <format dxfId="660">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72D8DA3-DB4B-4750-9D2D-47E308C3337E}" name="TablaDinámica7"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69:E172"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x="56"/>
        <item x="42"/>
        <item x="33"/>
        <item x="24"/>
        <item x="29"/>
        <item x="39"/>
        <item x="27"/>
        <item x="36"/>
        <item x="41"/>
        <item x="38"/>
        <item x="44"/>
        <item x="40"/>
        <item x="43"/>
        <item h="1" m="1" x="60"/>
        <item h="1" x="45"/>
        <item h="1" x="46"/>
        <item h="1" x="47"/>
        <item h="1" x="48"/>
        <item t="default"/>
      </items>
    </pivotField>
    <pivotField showAll="0"/>
    <pivotField showAll="0"/>
    <pivotField axis="axisPage" dataField="1" multipleItemSelectionAllowed="1" showAll="0">
      <items count="422">
        <item h="1" x="176"/>
        <item h="1" x="285"/>
        <item h="1" x="153"/>
        <item h="1" x="61"/>
        <item h="1" x="306"/>
        <item h="1" m="1" x="366"/>
        <item h="1" m="1" x="419"/>
        <item h="1" m="1" x="386"/>
        <item h="1" x="246"/>
        <item h="1" x="351"/>
        <item h="1" x="350"/>
        <item h="1" x="10"/>
        <item h="1" m="1" x="362"/>
        <item h="1" m="1" x="398"/>
        <item h="1" x="268"/>
        <item h="1" x="28"/>
        <item h="1" m="1" x="399"/>
        <item h="1" x="21"/>
        <item h="1" m="1" x="367"/>
        <item h="1" m="1" x="381"/>
        <item h="1" m="1" x="408"/>
        <item h="1" m="1" x="394"/>
        <item h="1" x="16"/>
        <item h="1" m="1" x="369"/>
        <item h="1" m="1" x="417"/>
        <item h="1" m="1" x="410"/>
        <item h="1" x="69"/>
        <item h="1" x="269"/>
        <item h="1" x="270"/>
        <item h="1" m="1" x="359"/>
        <item h="1" m="1" x="355"/>
        <item h="1" m="1" x="376"/>
        <item h="1" x="305"/>
        <item h="1" x="342"/>
        <item h="1" x="304"/>
        <item h="1" x="1"/>
        <item h="1" x="341"/>
        <item h="1" x="286"/>
        <item h="1" x="264"/>
        <item h="1" x="262"/>
        <item h="1" m="1" x="413"/>
        <item h="1" x="340"/>
        <item h="1" x="2"/>
        <item h="1" x="294"/>
        <item h="1" x="179"/>
        <item h="1" x="272"/>
        <item h="1" m="1" x="385"/>
        <item h="1" m="1" x="396"/>
        <item h="1" m="1" x="400"/>
        <item h="1" m="1" x="420"/>
        <item h="1" x="299"/>
        <item h="1" x="66"/>
        <item h="1" x="337"/>
        <item h="1" x="273"/>
        <item h="1" x="180"/>
        <item h="1" x="287"/>
        <item h="1" m="1" x="384"/>
        <item h="1" m="1" x="382"/>
        <item h="1" x="343"/>
        <item h="1" m="1" x="365"/>
        <item h="1" x="121"/>
        <item h="1" x="3"/>
        <item h="1" x="6"/>
        <item h="1" x="59"/>
        <item h="1" x="56"/>
        <item h="1" x="178"/>
        <item h="1" x="226"/>
        <item h="1" x="278"/>
        <item h="1" x="279"/>
        <item h="1" m="1" x="415"/>
        <item h="1" x="40"/>
        <item h="1" x="39"/>
        <item h="1" x="36"/>
        <item h="1" x="38"/>
        <item h="1" x="37"/>
        <item h="1" x="43"/>
        <item h="1" x="44"/>
        <item h="1" x="220"/>
        <item h="1" x="218"/>
        <item h="1" x="335"/>
        <item h="1" x="313"/>
        <item h="1" x="314"/>
        <item h="1" x="316"/>
        <item h="1" x="312"/>
        <item h="1" x="309"/>
        <item h="1" x="311"/>
        <item h="1" x="310"/>
        <item h="1" x="315"/>
        <item h="1" x="317"/>
        <item h="1" x="303"/>
        <item h="1" m="1" x="406"/>
        <item h="1" x="4"/>
        <item h="1" x="29"/>
        <item h="1" x="233"/>
        <item h="1" m="1" x="416"/>
        <item h="1" m="1" x="373"/>
        <item h="1" x="276"/>
        <item h="1" x="275"/>
        <item h="1" x="257"/>
        <item h="1" x="302"/>
        <item h="1" x="183"/>
        <item h="1" x="159"/>
        <item h="1" x="144"/>
        <item h="1" x="308"/>
        <item h="1" x="281"/>
        <item h="1" x="8"/>
        <item h="1" m="1" x="395"/>
        <item h="1" x="301"/>
        <item h="1" m="1" x="393"/>
        <item h="1" x="47"/>
        <item x="219"/>
        <item h="1" x="67"/>
        <item h="1" x="291"/>
        <item h="1" x="295"/>
        <item h="1" x="177"/>
        <item h="1" x="338"/>
        <item h="1" x="332"/>
        <item m="1" x="357"/>
        <item h="1" x="150"/>
        <item h="1" x="230"/>
        <item h="1" x="265"/>
        <item h="1" x="334"/>
        <item h="1" x="148"/>
        <item h="1" x="113"/>
        <item h="1" x="115"/>
        <item h="1" x="123"/>
        <item h="1" x="114"/>
        <item h="1" x="289"/>
        <item h="1" x="111"/>
        <item h="1" x="284"/>
        <item h="1" x="348"/>
        <item h="1" x="346"/>
        <item h="1" x="352"/>
        <item h="1" x="353"/>
        <item h="1" x="347"/>
        <item h="1" x="339"/>
        <item h="1" m="1" x="368"/>
        <item h="1" x="227"/>
        <item h="1" m="1" x="404"/>
        <item h="1" x="234"/>
        <item h="1" x="232"/>
        <item h="1" x="236"/>
        <item h="1" m="1" x="370"/>
        <item h="1" x="49"/>
        <item h="1" m="1" x="388"/>
        <item h="1" x="321"/>
        <item h="1" m="1" x="387"/>
        <item h="1" m="1" x="401"/>
        <item h="1" x="15"/>
        <item h="1" x="14"/>
        <item h="1" x="53"/>
        <item h="1" x="55"/>
        <item h="1" x="54"/>
        <item h="1" x="223"/>
        <item h="1" m="1" x="412"/>
        <item h="1" m="1" x="390"/>
        <item h="1" m="1" x="375"/>
        <item h="1" m="1" x="374"/>
        <item h="1" m="1" x="411"/>
        <item h="1" x="283"/>
        <item h="1" x="221"/>
        <item h="1" x="7"/>
        <item h="1" x="158"/>
        <item h="1" x="323"/>
        <item h="1" x="58"/>
        <item h="1" x="228"/>
        <item h="1" x="166"/>
        <item h="1" m="1" x="397"/>
        <item h="1" x="288"/>
        <item h="1" x="9"/>
        <item h="1" x="277"/>
        <item h="1" m="1" x="358"/>
        <item h="1" m="1" x="407"/>
        <item h="1" x="307"/>
        <item h="1" m="1" x="363"/>
        <item h="1" m="1" x="403"/>
        <item h="1" x="239"/>
        <item h="1" x="142"/>
        <item h="1" m="1" x="380"/>
        <item h="1" x="173"/>
        <item h="1" x="63"/>
        <item h="1" m="1" x="414"/>
        <item h="1" x="172"/>
        <item h="1" x="171"/>
        <item h="1" x="169"/>
        <item h="1" x="145"/>
        <item h="1" x="64"/>
        <item h="1" x="175"/>
        <item h="1" x="51"/>
        <item h="1" x="170"/>
        <item h="1" x="174"/>
        <item h="1" x="13"/>
        <item h="1" x="256"/>
        <item h="1" m="1" x="383"/>
        <item h="1" x="0"/>
        <item h="1" m="1" x="392"/>
        <item h="1" x="292"/>
        <item h="1" x="290"/>
        <item h="1" m="1" x="402"/>
        <item h="1" x="330"/>
        <item h="1" x="322"/>
        <item h="1" m="1" x="389"/>
        <item h="1" x="68"/>
        <item h="1" x="41"/>
        <item h="1" x="42"/>
        <item h="1" x="238"/>
        <item h="1" x="65"/>
        <item h="1" x="12"/>
        <item h="1" x="298"/>
        <item h="1" x="325"/>
        <item h="1" x="319"/>
        <item h="1" m="1" x="378"/>
        <item h="1" x="318"/>
        <item h="1" x="320"/>
        <item h="1" x="345"/>
        <item h="1" x="245"/>
        <item h="1" x="296"/>
        <item h="1" x="243"/>
        <item h="1" m="1" x="418"/>
        <item h="1" x="242"/>
        <item h="1" x="244"/>
        <item h="1" x="249"/>
        <item h="1" x="324"/>
        <item h="1" x="327"/>
        <item h="1" x="329"/>
        <item h="1" x="34"/>
        <item h="1" x="251"/>
        <item h="1" x="328"/>
        <item h="1" x="297"/>
        <item h="1" m="1" x="379"/>
        <item h="1" m="1" x="372"/>
        <item h="1" x="326"/>
        <item h="1" x="300"/>
        <item h="1" x="271"/>
        <item h="1" m="1" x="361"/>
        <item h="1" x="282"/>
        <item h="1" x="336"/>
        <item h="1" x="222"/>
        <item h="1" x="225"/>
        <item h="1" x="224"/>
        <item h="1" m="1" x="356"/>
        <item h="1" x="333"/>
        <item h="1" x="267"/>
        <item h="1" x="266"/>
        <item h="1" x="331"/>
        <item h="1" x="235"/>
        <item h="1" x="5"/>
        <item h="1" x="274"/>
        <item h="1" x="237"/>
        <item h="1" x="229"/>
        <item h="1" x="280"/>
        <item h="1" x="33"/>
        <item h="1" x="255"/>
        <item h="1" x="293"/>
        <item h="1" x="62"/>
        <item h="1" x="146"/>
        <item h="1" x="168"/>
        <item h="1" m="1" x="409"/>
        <item h="1" m="1" x="377"/>
        <item h="1" m="1" x="360"/>
        <item h="1" m="1" x="371"/>
        <item h="1" m="1" x="405"/>
        <item h="1" x="349"/>
        <item h="1" x="354"/>
        <item h="1" x="241"/>
        <item h="1" x="147"/>
        <item h="1" x="143"/>
        <item h="1" x="48"/>
        <item h="1" x="52"/>
        <item x="35"/>
        <item h="1" m="1" x="391"/>
        <item x="112"/>
        <item h="1" x="344"/>
        <item h="1" x="250"/>
        <item h="1" x="240"/>
        <item h="1" m="1" x="364"/>
        <item x="122"/>
        <item h="1" x="231"/>
        <item h="1" x="247"/>
        <item h="1" x="248"/>
        <item h="1" x="252"/>
        <item h="1" x="253"/>
        <item h="1" x="254"/>
        <item h="1" x="258"/>
        <item h="1" x="259"/>
        <item h="1" x="260"/>
        <item h="1" x="261"/>
        <item h="1" x="263"/>
        <item h="1" x="11"/>
        <item h="1" x="17"/>
        <item h="1" x="18"/>
        <item h="1" x="19"/>
        <item h="1" x="20"/>
        <item h="1" x="22"/>
        <item h="1" x="23"/>
        <item h="1" x="24"/>
        <item h="1" x="25"/>
        <item h="1" x="26"/>
        <item h="1" x="27"/>
        <item h="1" x="30"/>
        <item h="1" x="31"/>
        <item h="1" x="32"/>
        <item h="1" x="45"/>
        <item h="1" x="46"/>
        <item h="1" x="50"/>
        <item h="1" x="57"/>
        <item h="1" x="60"/>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6"/>
        <item h="1" x="117"/>
        <item h="1" x="118"/>
        <item h="1" x="119"/>
        <item h="1" x="120"/>
        <item h="1" x="124"/>
        <item h="1" x="125"/>
        <item h="1" x="126"/>
        <item h="1" x="127"/>
        <item h="1" x="128"/>
        <item h="1" x="129"/>
        <item h="1" x="130"/>
        <item h="1" x="131"/>
        <item h="1" x="132"/>
        <item h="1" x="133"/>
        <item h="1" x="134"/>
        <item h="1" x="135"/>
        <item h="1" x="136"/>
        <item h="1" x="137"/>
        <item h="1" x="138"/>
        <item h="1" x="139"/>
        <item h="1" x="140"/>
        <item h="1" x="141"/>
        <item h="1" x="149"/>
        <item h="1" x="151"/>
        <item h="1" x="152"/>
        <item h="1" x="154"/>
        <item h="1" x="155"/>
        <item h="1" x="156"/>
        <item h="1" x="157"/>
        <item h="1" x="160"/>
        <item h="1" x="161"/>
        <item h="1" x="162"/>
        <item h="1" x="163"/>
        <item h="1" x="164"/>
        <item h="1" x="165"/>
        <item h="1" x="167"/>
        <item h="1" x="181"/>
        <item h="1" x="182"/>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t="default"/>
      </items>
    </pivotField>
    <pivotField showAll="0"/>
    <pivotField showAll="0"/>
    <pivotField showAll="0"/>
    <pivotField showAll="0"/>
    <pivotField showAll="0"/>
    <pivotField showAll="0"/>
    <pivotField showAll="0"/>
    <pivotField showAll="0"/>
  </pivotFields>
  <rowFields count="1">
    <field x="6"/>
  </rowFields>
  <rowItems count="3">
    <i>
      <x v="1"/>
    </i>
    <i>
      <x v="5"/>
    </i>
    <i t="grand">
      <x/>
    </i>
  </rowItems>
  <colItems count="1">
    <i/>
  </colItems>
  <pageFields count="2">
    <pageField fld="19" hier="-1"/>
    <pageField fld="22" hier="-1"/>
  </pageFields>
  <dataFields count="1">
    <dataField name="Cuenta de SEGUIMIENTO" fld="22" subtotal="count" baseField="0" baseItem="0"/>
  </dataFields>
  <formats count="6">
    <format dxfId="671">
      <pivotArea type="all" dataOnly="0" outline="0" fieldPosition="0"/>
    </format>
    <format dxfId="670">
      <pivotArea outline="0" collapsedLevelsAreSubtotals="1" fieldPosition="0"/>
    </format>
    <format dxfId="669">
      <pivotArea field="6" type="button" dataOnly="0" labelOnly="1" outline="0" axis="axisRow" fieldPosition="0"/>
    </format>
    <format dxfId="668">
      <pivotArea dataOnly="0" labelOnly="1" fieldPosition="0">
        <references count="1">
          <reference field="6" count="4">
            <x v="1"/>
            <x v="3"/>
            <x v="4"/>
            <x v="5"/>
          </reference>
        </references>
      </pivotArea>
    </format>
    <format dxfId="667">
      <pivotArea dataOnly="0" labelOnly="1" grandRow="1" outline="0" fieldPosition="0"/>
    </format>
    <format dxfId="6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E4F1007-932E-4D63-8C2C-98C12E7B5507}" name="TablaDinámica5"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205:D212"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679">
      <pivotArea type="all" dataOnly="0" outline="0" fieldPosition="0"/>
    </format>
    <format dxfId="678">
      <pivotArea outline="0" collapsedLevelsAreSubtotals="1" fieldPosition="0"/>
    </format>
    <format dxfId="677">
      <pivotArea type="origin" dataOnly="0" labelOnly="1" outline="0" fieldPosition="0"/>
    </format>
    <format dxfId="676">
      <pivotArea type="topRight" dataOnly="0" labelOnly="1" outline="0" fieldPosition="0"/>
    </format>
    <format dxfId="675">
      <pivotArea field="6" type="button" dataOnly="0" labelOnly="1" outline="0" axis="axisRow" fieldPosition="0"/>
    </format>
    <format dxfId="674">
      <pivotArea dataOnly="0" labelOnly="1" fieldPosition="0">
        <references count="1">
          <reference field="6" count="6">
            <x v="0"/>
            <x v="1"/>
            <x v="2"/>
            <x v="3"/>
            <x v="4"/>
            <x v="5"/>
          </reference>
        </references>
      </pivotArea>
    </format>
    <format dxfId="673">
      <pivotArea dataOnly="0" labelOnly="1" grandRow="1" outline="0" fieldPosition="0"/>
    </format>
    <format dxfId="67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6264CDAA-9C3F-4E50-8D24-0782D385DE4E}" name="TablaDinámica8"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55:D93" firstHeaderRow="1" firstDataRow="1"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F7EF180-4510-4FCC-AB1D-C1C6A09BBAB9}" name="TablaDinámica3"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02:G334"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axis="axisCol"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12"/>
  </colFields>
  <colItems count="5">
    <i>
      <x/>
    </i>
    <i>
      <x v="1"/>
    </i>
    <i>
      <x v="2"/>
    </i>
    <i>
      <x v="3"/>
    </i>
    <i t="grand">
      <x/>
    </i>
  </colItems>
  <dataFields count="1">
    <dataField name="Cuenta de AÑO VIGENCIA DEL PLAN" fld="12" subtotal="count"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60770AE-699E-4252-9B94-C97CE81CDC63}" name="TablaDinámica12"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335:E342" firstHeaderRow="1" firstDataRow="1" firstDataCol="1" rowPageCount="2" colPageCount="1"/>
  <pivotFields count="31">
    <pivotField showAll="0"/>
    <pivotField axis="axisRow" showAll="0">
      <items count="191">
        <item x="2"/>
        <item x="63"/>
        <item x="165"/>
        <item x="19"/>
        <item x="122"/>
        <item x="114"/>
        <item x="113"/>
        <item x="111"/>
        <item x="66"/>
        <item x="67"/>
        <item x="68"/>
        <item x="115"/>
        <item x="50"/>
        <item x="145"/>
        <item x="72"/>
        <item x="23"/>
        <item x="14"/>
        <item x="13"/>
        <item x="44"/>
        <item x="75"/>
        <item x="37"/>
        <item x="36"/>
        <item x="60"/>
        <item x="59"/>
        <item x="116"/>
        <item x="58"/>
        <item x="112"/>
        <item x="120"/>
        <item x="121"/>
        <item x="77"/>
        <item x="78"/>
        <item x="7"/>
        <item x="15"/>
        <item x="118"/>
        <item x="117"/>
        <item x="149"/>
        <item x="150"/>
        <item x="178"/>
        <item x="172"/>
        <item x="176"/>
        <item x="3"/>
        <item x="139"/>
        <item x="163"/>
        <item x="1"/>
        <item x="46"/>
        <item x="16"/>
        <item x="29"/>
        <item x="9"/>
        <item x="8"/>
        <item x="127"/>
        <item x="126"/>
        <item x="48"/>
        <item x="65"/>
        <item x="64"/>
        <item x="76"/>
        <item x="131"/>
        <item x="101"/>
        <item x="100"/>
        <item x="99"/>
        <item x="96"/>
        <item x="97"/>
        <item x="102"/>
        <item x="91"/>
        <item x="92"/>
        <item x="93"/>
        <item x="95"/>
        <item x="30"/>
        <item x="73"/>
        <item x="123"/>
        <item x="129"/>
        <item x="125"/>
        <item x="130"/>
        <item x="124"/>
        <item x="187"/>
        <item x="143"/>
        <item x="106"/>
        <item x="6"/>
        <item x="0"/>
        <item x="161"/>
        <item x="141"/>
        <item x="164"/>
        <item x="51"/>
        <item x="87"/>
        <item x="140"/>
        <item x="162"/>
        <item x="142"/>
        <item x="147"/>
        <item x="146"/>
        <item x="144"/>
        <item x="40"/>
        <item x="12"/>
        <item x="57"/>
        <item x="108"/>
        <item x="86"/>
        <item x="38"/>
        <item x="104"/>
        <item x="94"/>
        <item x="81"/>
        <item x="107"/>
        <item x="134"/>
        <item x="133"/>
        <item x="52"/>
        <item x="157"/>
        <item x="184"/>
        <item x="183"/>
        <item x="177"/>
        <item x="182"/>
        <item x="186"/>
        <item x="181"/>
        <item x="173"/>
        <item x="180"/>
        <item x="185"/>
        <item x="179"/>
        <item x="174"/>
        <item x="171"/>
        <item x="175"/>
        <item x="154"/>
        <item x="158"/>
        <item x="155"/>
        <item x="156"/>
        <item x="159"/>
        <item x="166"/>
        <item x="169"/>
        <item x="168"/>
        <item x="167"/>
        <item x="170"/>
        <item x="82"/>
        <item x="84"/>
        <item x="83"/>
        <item x="80"/>
        <item x="79"/>
        <item x="69"/>
        <item x="25"/>
        <item x="24"/>
        <item x="22"/>
        <item x="56"/>
        <item x="70"/>
        <item x="21"/>
        <item x="71"/>
        <item x="20"/>
        <item x="55"/>
        <item x="103"/>
        <item x="88"/>
        <item x="90"/>
        <item x="89"/>
        <item x="53"/>
        <item x="32"/>
        <item x="128"/>
        <item x="85"/>
        <item x="41"/>
        <item x="18"/>
        <item x="17"/>
        <item x="26"/>
        <item x="43"/>
        <item x="42"/>
        <item x="45"/>
        <item x="34"/>
        <item x="54"/>
        <item x="31"/>
        <item x="61"/>
        <item x="62"/>
        <item x="110"/>
        <item x="109"/>
        <item x="5"/>
        <item x="98"/>
        <item x="148"/>
        <item x="35"/>
        <item x="132"/>
        <item x="153"/>
        <item x="138"/>
        <item x="135"/>
        <item x="49"/>
        <item x="136"/>
        <item x="137"/>
        <item x="10"/>
        <item x="152"/>
        <item x="151"/>
        <item x="189"/>
        <item x="188"/>
        <item x="119"/>
        <item x="4"/>
        <item x="74"/>
        <item x="160"/>
        <item x="27"/>
        <item x="33"/>
        <item x="28"/>
        <item x="105"/>
        <item x="11"/>
        <item x="39"/>
        <item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7">
    <i>
      <x/>
    </i>
    <i>
      <x v="40"/>
    </i>
    <i>
      <x v="43"/>
    </i>
    <i>
      <x v="90"/>
    </i>
    <i>
      <x v="163"/>
    </i>
    <i>
      <x v="180"/>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2">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D51C342C-4345-47F5-9D08-3BB04473DE78}" name="TablaDinámica9"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D300:E311"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11">
    <i>
      <x/>
    </i>
    <i>
      <x v="10"/>
    </i>
    <i>
      <x v="14"/>
    </i>
    <i>
      <x v="15"/>
    </i>
    <i>
      <x v="18"/>
    </i>
    <i>
      <x v="19"/>
    </i>
    <i>
      <x v="22"/>
    </i>
    <i>
      <x v="24"/>
    </i>
    <i>
      <x v="29"/>
    </i>
    <i>
      <x v="37"/>
    </i>
    <i t="grand">
      <x/>
    </i>
  </rowItems>
  <colItems count="1">
    <i/>
  </colItems>
  <pageFields count="1">
    <pageField fld="20" item="0" hier="-1"/>
  </pageFields>
  <dataFields count="1">
    <dataField name="Cuenta de FORMULACIÓN PLAN DE MEJORAMIENTO/ ACCIONES " fld="20" subtotal="count" baseField="0" baseItem="0"/>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6FFB5C6-E15B-4A90-B2B4-F9C4D77228EF}"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13" firstHeaderRow="1" firstDataRow="2" firstDataCol="1" rowPageCount="3" colPageCount="1"/>
  <pivotFields count="96">
    <pivotField dataField="1" showAll="0"/>
    <pivotField showAll="0"/>
    <pivotField showAll="0"/>
    <pivotField showAll="0"/>
    <pivotField showAll="0"/>
    <pivotField showAll="0">
      <items count="23">
        <item x="19"/>
        <item x="20"/>
        <item x="10"/>
        <item x="7"/>
        <item x="13"/>
        <item x="5"/>
        <item x="16"/>
        <item x="17"/>
        <item x="12"/>
        <item x="11"/>
        <item x="8"/>
        <item x="6"/>
        <item x="9"/>
        <item x="21"/>
        <item x="14"/>
        <item x="18"/>
        <item x="4"/>
        <item x="0"/>
        <item x="15"/>
        <item x="1"/>
        <item x="2"/>
        <item x="3"/>
        <item t="default"/>
      </items>
    </pivotField>
    <pivotField axis="axisRow" showAll="0">
      <items count="12">
        <item x="2"/>
        <item x="10"/>
        <item x="9"/>
        <item x="3"/>
        <item x="6"/>
        <item x="7"/>
        <item x="8"/>
        <item x="1"/>
        <item x="4"/>
        <item x="0"/>
        <item x="5"/>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Fields count="1">
    <field x="6"/>
  </rowFields>
  <rowItems count="7">
    <i>
      <x/>
    </i>
    <i>
      <x v="3"/>
    </i>
    <i>
      <x v="4"/>
    </i>
    <i>
      <x v="7"/>
    </i>
    <i>
      <x v="8"/>
    </i>
    <i>
      <x v="9"/>
    </i>
    <i t="grand">
      <x/>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BAAA379-0147-4E0E-AE57-B6ADF4BF9613}"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23" firstHeaderRow="1" firstDataRow="2" firstDataCol="1" rowPageCount="3" colPageCount="1"/>
  <pivotFields count="96">
    <pivotField dataField="1" showAll="0"/>
    <pivotField showAll="0"/>
    <pivotField showAll="0"/>
    <pivotField showAll="0"/>
    <pivotField showAll="0"/>
    <pivotField axis="axisRow"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Fields count="1">
    <field x="5"/>
  </rowFields>
  <rowItems count="17">
    <i>
      <x v="2"/>
    </i>
    <i>
      <x v="3"/>
    </i>
    <i>
      <x v="4"/>
    </i>
    <i>
      <x v="5"/>
    </i>
    <i>
      <x v="6"/>
    </i>
    <i>
      <x v="7"/>
    </i>
    <i>
      <x v="9"/>
    </i>
    <i>
      <x v="10"/>
    </i>
    <i>
      <x v="12"/>
    </i>
    <i>
      <x v="13"/>
    </i>
    <i>
      <x v="14"/>
    </i>
    <i>
      <x v="16"/>
    </i>
    <i>
      <x v="17"/>
    </i>
    <i>
      <x v="19"/>
    </i>
    <i>
      <x v="20"/>
    </i>
    <i>
      <x v="21"/>
    </i>
    <i t="grand">
      <x/>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3DFCA03-7C3A-4236-BDE8-0FE4949778E6}"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57" firstHeaderRow="1" firstDataRow="2" firstDataCol="1" rowPageCount="3" colPageCount="1"/>
  <pivotFields count="96">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axis="axisRow" showAll="0">
      <items count="76">
        <item x="4"/>
        <item x="5"/>
        <item x="24"/>
        <item x="25"/>
        <item x="37"/>
        <item x="69"/>
        <item x="38"/>
        <item x="22"/>
        <item x="23"/>
        <item x="26"/>
        <item x="27"/>
        <item x="28"/>
        <item x="1"/>
        <item x="9"/>
        <item x="35"/>
        <item x="14"/>
        <item x="55"/>
        <item x="0"/>
        <item x="15"/>
        <item x="44"/>
        <item x="43"/>
        <item x="66"/>
        <item x="51"/>
        <item x="68"/>
        <item x="29"/>
        <item x="36"/>
        <item x="63"/>
        <item x="2"/>
        <item x="20"/>
        <item x="73"/>
        <item x="45"/>
        <item x="3"/>
        <item x="17"/>
        <item x="48"/>
        <item x="32"/>
        <item x="21"/>
        <item x="41"/>
        <item x="74"/>
        <item x="12"/>
        <item x="18"/>
        <item x="11"/>
        <item x="19"/>
        <item x="64"/>
        <item x="61"/>
        <item x="72"/>
        <item x="33"/>
        <item x="60"/>
        <item x="34"/>
        <item x="50"/>
        <item x="53"/>
        <item x="54"/>
        <item x="13"/>
        <item x="7"/>
        <item x="42"/>
        <item x="52"/>
        <item x="56"/>
        <item x="57"/>
        <item x="58"/>
        <item x="59"/>
        <item x="47"/>
        <item x="10"/>
        <item x="30"/>
        <item x="6"/>
        <item x="49"/>
        <item x="71"/>
        <item x="62"/>
        <item x="67"/>
        <item x="8"/>
        <item x="16"/>
        <item x="70"/>
        <item x="39"/>
        <item x="40"/>
        <item x="31"/>
        <item x="46"/>
        <item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Fields count="1">
    <field x="20"/>
  </rowFields>
  <rowItems count="51">
    <i>
      <x v="14"/>
    </i>
    <i>
      <x v="16"/>
    </i>
    <i>
      <x v="18"/>
    </i>
    <i>
      <x v="19"/>
    </i>
    <i>
      <x v="20"/>
    </i>
    <i>
      <x v="21"/>
    </i>
    <i>
      <x v="22"/>
    </i>
    <i>
      <x v="23"/>
    </i>
    <i>
      <x v="24"/>
    </i>
    <i>
      <x v="26"/>
    </i>
    <i>
      <x v="29"/>
    </i>
    <i>
      <x v="30"/>
    </i>
    <i>
      <x v="31"/>
    </i>
    <i>
      <x v="32"/>
    </i>
    <i>
      <x v="33"/>
    </i>
    <i>
      <x v="34"/>
    </i>
    <i>
      <x v="35"/>
    </i>
    <i>
      <x v="37"/>
    </i>
    <i>
      <x v="38"/>
    </i>
    <i>
      <x v="39"/>
    </i>
    <i>
      <x v="41"/>
    </i>
    <i>
      <x v="42"/>
    </i>
    <i>
      <x v="43"/>
    </i>
    <i>
      <x v="44"/>
    </i>
    <i>
      <x v="45"/>
    </i>
    <i>
      <x v="46"/>
    </i>
    <i>
      <x v="47"/>
    </i>
    <i>
      <x v="48"/>
    </i>
    <i>
      <x v="49"/>
    </i>
    <i>
      <x v="50"/>
    </i>
    <i>
      <x v="51"/>
    </i>
    <i>
      <x v="52"/>
    </i>
    <i>
      <x v="53"/>
    </i>
    <i>
      <x v="55"/>
    </i>
    <i>
      <x v="57"/>
    </i>
    <i>
      <x v="58"/>
    </i>
    <i>
      <x v="59"/>
    </i>
    <i>
      <x v="60"/>
    </i>
    <i>
      <x v="62"/>
    </i>
    <i>
      <x v="63"/>
    </i>
    <i>
      <x v="64"/>
    </i>
    <i>
      <x v="65"/>
    </i>
    <i>
      <x v="66"/>
    </i>
    <i>
      <x v="67"/>
    </i>
    <i>
      <x v="69"/>
    </i>
    <i>
      <x v="70"/>
    </i>
    <i>
      <x v="71"/>
    </i>
    <i>
      <x v="72"/>
    </i>
    <i>
      <x v="73"/>
    </i>
    <i>
      <x v="74"/>
    </i>
    <i t="grand">
      <x/>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formats count="10">
    <format dxfId="9">
      <pivotArea type="all" dataOnly="0" outline="0" fieldPosition="0"/>
    </format>
    <format dxfId="8">
      <pivotArea outline="0" collapsedLevelsAreSubtotals="1" fieldPosition="0"/>
    </format>
    <format dxfId="7">
      <pivotArea type="origin" dataOnly="0" labelOnly="1" outline="0" fieldPosition="0"/>
    </format>
    <format dxfId="6">
      <pivotArea field="94" type="button" dataOnly="0" labelOnly="1" outline="0" axis="axisCol" fieldPosition="0"/>
    </format>
    <format dxfId="5">
      <pivotArea type="topRight" dataOnly="0" labelOnly="1" outline="0" fieldPosition="0"/>
    </format>
    <format dxfId="4">
      <pivotArea field="20" type="button" dataOnly="0" labelOnly="1" outline="0" axis="axisRow" fieldPosition="0"/>
    </format>
    <format dxfId="3">
      <pivotArea dataOnly="0" labelOnly="1" fieldPosition="0">
        <references count="1">
          <reference field="20" count="50">
            <x v="14"/>
            <x v="16"/>
            <x v="18"/>
            <x v="19"/>
            <x v="20"/>
            <x v="21"/>
            <x v="22"/>
            <x v="23"/>
            <x v="24"/>
            <x v="26"/>
            <x v="29"/>
            <x v="30"/>
            <x v="31"/>
            <x v="32"/>
            <x v="33"/>
            <x v="34"/>
            <x v="35"/>
            <x v="37"/>
            <x v="38"/>
            <x v="39"/>
            <x v="41"/>
            <x v="42"/>
            <x v="43"/>
            <x v="44"/>
            <x v="45"/>
            <x v="46"/>
            <x v="47"/>
            <x v="48"/>
            <x v="49"/>
            <x v="50"/>
            <x v="51"/>
            <x v="52"/>
            <x v="53"/>
            <x v="55"/>
            <x v="57"/>
            <x v="58"/>
            <x v="59"/>
            <x v="60"/>
            <x v="62"/>
            <x v="63"/>
            <x v="64"/>
            <x v="65"/>
            <x v="66"/>
            <x v="67"/>
            <x v="69"/>
            <x v="70"/>
            <x v="71"/>
            <x v="72"/>
            <x v="73"/>
            <x v="74"/>
          </reference>
        </references>
      </pivotArea>
    </format>
    <format dxfId="2">
      <pivotArea dataOnly="0" labelOnly="1" grandRow="1" outline="0" fieldPosition="0"/>
    </format>
    <format dxfId="1">
      <pivotArea dataOnly="0" labelOnly="1" fieldPosition="0">
        <references count="1">
          <reference field="94" count="3">
            <x v="0"/>
            <x v="1"/>
            <x v="3"/>
          </reference>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77F45AF-8496-4CA4-84B4-4FF912920884}"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C12" firstHeaderRow="1" firstDataRow="2" firstDataCol="1" rowPageCount="3" colPageCount="1"/>
  <pivotFields count="96">
    <pivotField dataField="1" showAll="0"/>
    <pivotField showAll="0"/>
    <pivotField showAll="0"/>
    <pivotField showAll="0"/>
    <pivotField showAll="0"/>
    <pivotField showAll="0"/>
    <pivotField axis="axisRow" showAll="0">
      <items count="12">
        <item sd="0" x="2"/>
        <item x="10"/>
        <item x="9"/>
        <item sd="0" x="3"/>
        <item sd="0" x="6"/>
        <item x="7"/>
        <item x="8"/>
        <item sd="0" x="1"/>
        <item sd="0" x="4"/>
        <item sd="0" x="0"/>
        <item x="5"/>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axis="axisRow" showAll="0">
      <items count="599">
        <item x="84"/>
        <item x="85"/>
        <item x="86"/>
        <item x="0"/>
        <item x="5"/>
        <item x="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129"/>
        <item x="130"/>
        <item x="131"/>
        <item x="132"/>
        <item x="133"/>
        <item x="134"/>
        <item x="135"/>
        <item x="136"/>
        <item x="137"/>
        <item x="138"/>
        <item x="139"/>
        <item x="140"/>
        <item x="141"/>
        <item x="142"/>
        <item x="143"/>
        <item x="144"/>
        <item x="145"/>
        <item x="146"/>
        <item x="148"/>
        <item x="147"/>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75"/>
        <item x="476"/>
        <item x="477"/>
        <item x="478"/>
        <item x="479"/>
        <item x="480"/>
        <item x="481"/>
        <item x="482"/>
        <item x="483"/>
        <item x="484"/>
        <item x="485"/>
        <item x="486"/>
        <item x="487"/>
        <item x="488"/>
        <item x="489"/>
        <item x="490"/>
        <item x="491"/>
        <item x="536"/>
        <item x="537"/>
        <item x="538"/>
        <item x="539"/>
        <item x="540"/>
        <item x="541"/>
        <item x="542"/>
        <item x="543"/>
        <item x="544"/>
        <item x="545"/>
        <item x="546"/>
        <item x="547"/>
        <item x="548"/>
        <item x="549"/>
        <item x="550"/>
        <item x="551"/>
        <item x="552"/>
        <item x="553"/>
        <item x="554"/>
        <item x="555"/>
        <item x="556"/>
        <item x="557"/>
        <item x="531"/>
        <item x="532"/>
        <item x="533"/>
        <item x="534"/>
        <item x="535"/>
        <item x="1"/>
        <item x="7"/>
        <item x="8"/>
        <item x="87"/>
        <item x="88"/>
        <item x="89"/>
        <item x="90"/>
        <item x="91"/>
        <item x="92"/>
        <item x="93"/>
        <item x="94"/>
        <item x="95"/>
        <item x="96"/>
        <item x="102"/>
        <item x="103"/>
        <item x="104"/>
        <item x="105"/>
        <item x="106"/>
        <item x="107"/>
        <item x="108"/>
        <item x="109"/>
        <item x="110"/>
        <item x="111"/>
        <item x="112"/>
        <item x="202"/>
        <item x="203"/>
        <item x="204"/>
        <item x="205"/>
        <item x="206"/>
        <item x="113"/>
        <item x="114"/>
        <item x="115"/>
        <item x="116"/>
        <item x="117"/>
        <item x="118"/>
        <item x="119"/>
        <item x="120"/>
        <item x="121"/>
        <item x="122"/>
        <item x="123"/>
        <item x="124"/>
        <item x="125"/>
        <item x="126"/>
        <item x="127"/>
        <item x="128"/>
        <item x="186"/>
        <item x="187"/>
        <item x="188"/>
        <item x="189"/>
        <item x="190"/>
        <item x="191"/>
        <item x="192"/>
        <item x="193"/>
        <item x="194"/>
        <item x="195"/>
        <item x="196"/>
        <item x="197"/>
        <item x="198"/>
        <item x="199"/>
        <item x="200"/>
        <item x="201"/>
        <item x="97"/>
        <item x="98"/>
        <item x="99"/>
        <item x="100"/>
        <item x="101"/>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458"/>
        <item x="459"/>
        <item x="460"/>
        <item x="461"/>
        <item x="462"/>
        <item x="463"/>
        <item x="464"/>
        <item x="465"/>
        <item x="466"/>
        <item x="467"/>
        <item x="468"/>
        <item x="469"/>
        <item x="470"/>
        <item x="471"/>
        <item x="472"/>
        <item x="473"/>
        <item x="474"/>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2"/>
        <item x="3"/>
        <item x="4"/>
        <item x="9"/>
        <item x="18"/>
        <item x="19"/>
        <item x="20"/>
        <item x="21"/>
        <item x="22"/>
        <item x="23"/>
        <item x="24"/>
        <item x="10"/>
        <item x="25"/>
        <item x="26"/>
        <item x="27"/>
        <item x="28"/>
        <item x="29"/>
        <item x="30"/>
        <item x="11"/>
        <item x="31"/>
        <item x="12"/>
        <item x="13"/>
        <item x="14"/>
        <item x="15"/>
        <item x="16"/>
        <item x="1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32"/>
        <item x="33"/>
        <item x="34"/>
        <item x="35"/>
        <item x="36"/>
        <item x="270"/>
        <item x="271"/>
        <item x="272"/>
        <item x="273"/>
        <item x="274"/>
        <item x="275"/>
        <item x="276"/>
        <item x="277"/>
        <item x="278"/>
        <item x="279"/>
        <item x="280"/>
        <item x="281"/>
        <item x="282"/>
        <item x="283"/>
        <item x="2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h="1" x="2"/>
        <item h="1" x="0"/>
        <item h="1" m="1" x="3"/>
        <item x="1"/>
        <item t="default"/>
      </items>
    </pivotField>
    <pivotField showAll="0"/>
  </pivotFields>
  <rowFields count="2">
    <field x="6"/>
    <field x="18"/>
  </rowFields>
  <rowItems count="6">
    <i>
      <x/>
    </i>
    <i>
      <x v="3"/>
    </i>
    <i>
      <x v="7"/>
    </i>
    <i>
      <x v="8"/>
    </i>
    <i>
      <x v="9"/>
    </i>
    <i t="grand">
      <x/>
    </i>
  </rowItems>
  <colFields count="1">
    <field x="94"/>
  </colFields>
  <colItems count="2">
    <i>
      <x v="3"/>
    </i>
    <i t="grand">
      <x/>
    </i>
  </colItems>
  <pageFields count="3">
    <pageField fld="17" hier="-1"/>
    <pageField fld="34" hier="-1"/>
    <pageField fld="90" hier="-1"/>
  </pageFields>
  <dataFields count="1">
    <dataField name="Cuenta de N°" fld="0" subtotal="count" baseField="5"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903D18C-19C8-40D4-991A-55A00F3A6E1F}"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A5:E7" firstHeaderRow="1" firstDataRow="2" firstDataCol="1" rowPageCount="3" colPageCount="1"/>
  <pivotFields count="96">
    <pivotField dataField="1" showAll="0"/>
    <pivotField showAll="0"/>
    <pivotField showAll="0"/>
    <pivotField showAll="0"/>
    <pivotField showAll="0"/>
    <pivotField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Items count="1">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chartFormats count="6">
    <chartFormat chart="0" format="30" series="1">
      <pivotArea type="data" outline="0" fieldPosition="0">
        <references count="2">
          <reference field="4294967294" count="1" selected="0">
            <x v="0"/>
          </reference>
          <reference field="94" count="1" selected="0">
            <x v="0"/>
          </reference>
        </references>
      </pivotArea>
    </chartFormat>
    <chartFormat chart="0" format="31" series="1">
      <pivotArea type="data" outline="0" fieldPosition="0">
        <references count="2">
          <reference field="4294967294" count="1" selected="0">
            <x v="0"/>
          </reference>
          <reference field="94" count="1" selected="0">
            <x v="1"/>
          </reference>
        </references>
      </pivotArea>
    </chartFormat>
    <chartFormat chart="0" format="32" series="1">
      <pivotArea type="data" outline="0" fieldPosition="0">
        <references count="2">
          <reference field="4294967294" count="1" selected="0">
            <x v="0"/>
          </reference>
          <reference field="94" count="1" selected="0">
            <x v="3"/>
          </reference>
        </references>
      </pivotArea>
    </chartFormat>
    <chartFormat chart="0" format="33">
      <pivotArea type="data" outline="0" fieldPosition="0">
        <references count="2">
          <reference field="4294967294" count="1" selected="0">
            <x v="0"/>
          </reference>
          <reference field="94" count="1" selected="0">
            <x v="3"/>
          </reference>
        </references>
      </pivotArea>
    </chartFormat>
    <chartFormat chart="0" format="34">
      <pivotArea type="data" outline="0" fieldPosition="0">
        <references count="2">
          <reference field="4294967294" count="1" selected="0">
            <x v="0"/>
          </reference>
          <reference field="94" count="1" selected="0">
            <x v="1"/>
          </reference>
        </references>
      </pivotArea>
    </chartFormat>
    <chartFormat chart="0" format="35">
      <pivotArea type="data" outline="0" fieldPosition="0">
        <references count="2">
          <reference field="4294967294" count="1" selected="0">
            <x v="0"/>
          </reference>
          <reference field="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E20FDBF-A61C-407B-8A13-72A32EDA959F}"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location ref="A5:E23" firstHeaderRow="1" firstDataRow="2" firstDataCol="1" rowPageCount="3" colPageCount="1"/>
  <pivotFields count="96">
    <pivotField dataField="1" showAll="0"/>
    <pivotField showAll="0"/>
    <pivotField showAll="0"/>
    <pivotField showAll="0"/>
    <pivotField showAll="0"/>
    <pivotField axis="axisRow"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Fields count="1">
    <field x="5"/>
  </rowFields>
  <rowItems count="17">
    <i>
      <x v="2"/>
    </i>
    <i>
      <x v="3"/>
    </i>
    <i>
      <x v="4"/>
    </i>
    <i>
      <x v="5"/>
    </i>
    <i>
      <x v="6"/>
    </i>
    <i>
      <x v="7"/>
    </i>
    <i>
      <x v="9"/>
    </i>
    <i>
      <x v="10"/>
    </i>
    <i>
      <x v="12"/>
    </i>
    <i>
      <x v="13"/>
    </i>
    <i>
      <x v="14"/>
    </i>
    <i>
      <x v="16"/>
    </i>
    <i>
      <x v="17"/>
    </i>
    <i>
      <x v="19"/>
    </i>
    <i>
      <x v="20"/>
    </i>
    <i>
      <x v="21"/>
    </i>
    <i t="grand">
      <x/>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chartFormats count="15">
    <chartFormat chart="0" format="25" series="1">
      <pivotArea type="data" outline="0" fieldPosition="0">
        <references count="2">
          <reference field="4294967294" count="1" selected="0">
            <x v="0"/>
          </reference>
          <reference field="94" count="1" selected="0">
            <x v="0"/>
          </reference>
        </references>
      </pivotArea>
    </chartFormat>
    <chartFormat chart="0" format="26" series="1">
      <pivotArea type="data" outline="0" fieldPosition="0">
        <references count="2">
          <reference field="4294967294" count="1" selected="0">
            <x v="0"/>
          </reference>
          <reference field="94" count="1" selected="0">
            <x v="1"/>
          </reference>
        </references>
      </pivotArea>
    </chartFormat>
    <chartFormat chart="0" format="27" series="1">
      <pivotArea type="data" outline="0" fieldPosition="0">
        <references count="2">
          <reference field="4294967294" count="1" selected="0">
            <x v="0"/>
          </reference>
          <reference field="94" count="1" selected="0">
            <x v="3"/>
          </reference>
        </references>
      </pivotArea>
    </chartFormat>
    <chartFormat chart="1" format="25" series="1">
      <pivotArea type="data" outline="0" fieldPosition="0">
        <references count="2">
          <reference field="4294967294" count="1" selected="0">
            <x v="0"/>
          </reference>
          <reference field="94" count="1" selected="0">
            <x v="0"/>
          </reference>
        </references>
      </pivotArea>
    </chartFormat>
    <chartFormat chart="1" format="26" series="1">
      <pivotArea type="data" outline="0" fieldPosition="0">
        <references count="2">
          <reference field="4294967294" count="1" selected="0">
            <x v="0"/>
          </reference>
          <reference field="94" count="1" selected="0">
            <x v="1"/>
          </reference>
        </references>
      </pivotArea>
    </chartFormat>
    <chartFormat chart="1" format="27" series="1">
      <pivotArea type="data" outline="0" fieldPosition="0">
        <references count="2">
          <reference field="4294967294" count="1" selected="0">
            <x v="0"/>
          </reference>
          <reference field="94" count="1" selected="0">
            <x v="3"/>
          </reference>
        </references>
      </pivotArea>
    </chartFormat>
    <chartFormat chart="2" format="25" series="1">
      <pivotArea type="data" outline="0" fieldPosition="0">
        <references count="2">
          <reference field="4294967294" count="1" selected="0">
            <x v="0"/>
          </reference>
          <reference field="94" count="1" selected="0">
            <x v="0"/>
          </reference>
        </references>
      </pivotArea>
    </chartFormat>
    <chartFormat chart="2" format="26" series="1">
      <pivotArea type="data" outline="0" fieldPosition="0">
        <references count="2">
          <reference field="4294967294" count="1" selected="0">
            <x v="0"/>
          </reference>
          <reference field="94" count="1" selected="0">
            <x v="1"/>
          </reference>
        </references>
      </pivotArea>
    </chartFormat>
    <chartFormat chart="2" format="27" series="1">
      <pivotArea type="data" outline="0" fieldPosition="0">
        <references count="2">
          <reference field="4294967294" count="1" selected="0">
            <x v="0"/>
          </reference>
          <reference field="94" count="1" selected="0">
            <x v="3"/>
          </reference>
        </references>
      </pivotArea>
    </chartFormat>
    <chartFormat chart="6" format="28" series="1">
      <pivotArea type="data" outline="0" fieldPosition="0">
        <references count="2">
          <reference field="4294967294" count="1" selected="0">
            <x v="0"/>
          </reference>
          <reference field="94" count="1" selected="0">
            <x v="0"/>
          </reference>
        </references>
      </pivotArea>
    </chartFormat>
    <chartFormat chart="6" format="29" series="1">
      <pivotArea type="data" outline="0" fieldPosition="0">
        <references count="2">
          <reference field="4294967294" count="1" selected="0">
            <x v="0"/>
          </reference>
          <reference field="94" count="1" selected="0">
            <x v="1"/>
          </reference>
        </references>
      </pivotArea>
    </chartFormat>
    <chartFormat chart="6" format="30" series="1">
      <pivotArea type="data" outline="0" fieldPosition="0">
        <references count="2">
          <reference field="4294967294" count="1" selected="0">
            <x v="0"/>
          </reference>
          <reference field="94" count="1" selected="0">
            <x v="3"/>
          </reference>
        </references>
      </pivotArea>
    </chartFormat>
    <chartFormat chart="3" format="25" series="1">
      <pivotArea type="data" outline="0" fieldPosition="0">
        <references count="2">
          <reference field="4294967294" count="1" selected="0">
            <x v="0"/>
          </reference>
          <reference field="94" count="1" selected="0">
            <x v="0"/>
          </reference>
        </references>
      </pivotArea>
    </chartFormat>
    <chartFormat chart="3" format="26" series="1">
      <pivotArea type="data" outline="0" fieldPosition="0">
        <references count="2">
          <reference field="4294967294" count="1" selected="0">
            <x v="0"/>
          </reference>
          <reference field="94" count="1" selected="0">
            <x v="1"/>
          </reference>
        </references>
      </pivotArea>
    </chartFormat>
    <chartFormat chart="3" format="27" series="1">
      <pivotArea type="data" outline="0" fieldPosition="0">
        <references count="2">
          <reference field="4294967294" count="1" selected="0">
            <x v="0"/>
          </reference>
          <reference field="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A4B946B2-CB8A-4095-94E8-64DE95A26D51}" name="TablaDinámica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location ref="A5:E13" firstHeaderRow="1" firstDataRow="2" firstDataCol="1" rowPageCount="3" colPageCount="1"/>
  <pivotFields count="96">
    <pivotField dataField="1" showAll="0"/>
    <pivotField showAll="0"/>
    <pivotField showAll="0"/>
    <pivotField showAll="0"/>
    <pivotField showAll="0"/>
    <pivotField showAll="0">
      <items count="23">
        <item x="19"/>
        <item x="20"/>
        <item x="10"/>
        <item x="7"/>
        <item x="13"/>
        <item x="5"/>
        <item x="16"/>
        <item x="17"/>
        <item x="12"/>
        <item x="11"/>
        <item x="8"/>
        <item x="6"/>
        <item x="9"/>
        <item x="21"/>
        <item x="14"/>
        <item x="18"/>
        <item x="4"/>
        <item x="0"/>
        <item x="15"/>
        <item x="1"/>
        <item x="2"/>
        <item x="3"/>
        <item t="default"/>
      </items>
    </pivotField>
    <pivotField axis="axisRow" showAll="0">
      <items count="12">
        <item x="2"/>
        <item x="10"/>
        <item x="9"/>
        <item x="3"/>
        <item x="6"/>
        <item x="7"/>
        <item x="8"/>
        <item x="1"/>
        <item x="4"/>
        <item x="0"/>
        <item x="5"/>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4"/>
        <item x="0"/>
        <item h="1" x="1"/>
        <item h="1" x="5"/>
        <item x="2"/>
        <item x="7"/>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9"/>
        <item x="7"/>
        <item x="8"/>
        <item x="1"/>
        <item x="5"/>
        <item x="6"/>
        <item x="4"/>
        <item x="2"/>
        <item h="1" x="3"/>
        <item t="default"/>
      </items>
    </pivotField>
    <pivotField showAll="0"/>
    <pivotField showAll="0"/>
    <pivotField showAll="0"/>
    <pivotField axis="axisCol" showAll="0">
      <items count="5">
        <item x="2"/>
        <item x="0"/>
        <item m="1" x="3"/>
        <item x="1"/>
        <item t="default"/>
      </items>
    </pivotField>
    <pivotField showAll="0"/>
  </pivotFields>
  <rowFields count="1">
    <field x="6"/>
  </rowFields>
  <rowItems count="7">
    <i>
      <x/>
    </i>
    <i>
      <x v="3"/>
    </i>
    <i>
      <x v="4"/>
    </i>
    <i>
      <x v="7"/>
    </i>
    <i>
      <x v="8"/>
    </i>
    <i>
      <x v="9"/>
    </i>
    <i t="grand">
      <x/>
    </i>
  </rowItems>
  <colFields count="1">
    <field x="94"/>
  </colFields>
  <colItems count="4">
    <i>
      <x/>
    </i>
    <i>
      <x v="1"/>
    </i>
    <i>
      <x v="3"/>
    </i>
    <i t="grand">
      <x/>
    </i>
  </colItems>
  <pageFields count="3">
    <pageField fld="17" hier="-1"/>
    <pageField fld="34" hier="-1"/>
    <pageField fld="90" hier="-1"/>
  </pageFields>
  <dataFields count="1">
    <dataField name="Cuenta de N°" fld="0" subtotal="count" baseField="5" baseItem="2"/>
  </dataFields>
  <chartFormats count="3">
    <chartFormat chart="0" format="25" series="1">
      <pivotArea type="data" outline="0" fieldPosition="0">
        <references count="2">
          <reference field="4294967294" count="1" selected="0">
            <x v="0"/>
          </reference>
          <reference field="94" count="1" selected="0">
            <x v="0"/>
          </reference>
        </references>
      </pivotArea>
    </chartFormat>
    <chartFormat chart="0" format="26" series="1">
      <pivotArea type="data" outline="0" fieldPosition="0">
        <references count="2">
          <reference field="4294967294" count="1" selected="0">
            <x v="0"/>
          </reference>
          <reference field="94" count="1" selected="0">
            <x v="1"/>
          </reference>
        </references>
      </pivotArea>
    </chartFormat>
    <chartFormat chart="0" format="27" series="1">
      <pivotArea type="data" outline="0" fieldPosition="0">
        <references count="2">
          <reference field="4294967294" count="1" selected="0">
            <x v="0"/>
          </reference>
          <reference field="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81C8927-5746-438B-9B30-4BC2DF20D83B}" name="TablaDinámica2"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267:J299"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axis="axisCol" dataField="1"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6"/>
  </colFields>
  <colItems count="8">
    <i>
      <x/>
    </i>
    <i>
      <x v="1"/>
    </i>
    <i>
      <x v="2"/>
    </i>
    <i>
      <x v="3"/>
    </i>
    <i>
      <x v="4"/>
    </i>
    <i>
      <x v="5"/>
    </i>
    <i>
      <x v="6"/>
    </i>
    <i t="grand">
      <x/>
    </i>
  </colItems>
  <dataFields count="1">
    <dataField name="Cuenta de FUENT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BC2685-3DDC-42FB-81F9-F8A32F04E6AA}" name="TablaDinámica1"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8:B256"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axis="axisRow" showAll="0">
      <items count="224">
        <item x="157"/>
        <item x="191"/>
        <item x="73"/>
        <item x="212"/>
        <item x="166"/>
        <item x="154"/>
        <item x="151"/>
        <item x="138"/>
        <item x="91"/>
        <item x="90"/>
        <item x="61"/>
        <item x="51"/>
        <item x="204"/>
        <item x="72"/>
        <item x="31"/>
        <item x="169"/>
        <item x="30"/>
        <item x="108"/>
        <item x="176"/>
        <item x="180"/>
        <item x="124"/>
        <item x="49"/>
        <item x="46"/>
        <item x="120"/>
        <item x="125"/>
        <item x="119"/>
        <item x="77"/>
        <item x="117"/>
        <item x="183"/>
        <item x="40"/>
        <item x="43"/>
        <item x="189"/>
        <item x="96"/>
        <item x="213"/>
        <item x="184"/>
        <item x="34"/>
        <item x="123"/>
        <item x="19"/>
        <item x="156"/>
        <item x="81"/>
        <item x="48"/>
        <item x="214"/>
        <item x="8"/>
        <item x="50"/>
        <item x="87"/>
        <item x="104"/>
        <item x="11"/>
        <item x="35"/>
        <item x="84"/>
        <item x="126"/>
        <item x="28"/>
        <item x="142"/>
        <item x="78"/>
        <item x="186"/>
        <item x="215"/>
        <item x="141"/>
        <item x="207"/>
        <item x="42"/>
        <item x="118"/>
        <item x="152"/>
        <item x="38"/>
        <item x="83"/>
        <item x="167"/>
        <item x="26"/>
        <item x="139"/>
        <item x="10"/>
        <item x="70"/>
        <item x="12"/>
        <item x="136"/>
        <item x="36"/>
        <item x="71"/>
        <item x="41"/>
        <item x="65"/>
        <item x="106"/>
        <item x="131"/>
        <item x="143"/>
        <item x="114"/>
        <item x="168"/>
        <item x="45"/>
        <item x="16"/>
        <item x="97"/>
        <item x="14"/>
        <item x="193"/>
        <item m="1" x="220"/>
        <item x="57"/>
        <item x="62"/>
        <item x="199"/>
        <item x="105"/>
        <item x="25"/>
        <item x="79"/>
        <item x="66"/>
        <item x="150"/>
        <item x="177"/>
        <item x="100"/>
        <item x="132"/>
        <item x="44"/>
        <item x="206"/>
        <item x="9"/>
        <item x="98"/>
        <item x="148"/>
        <item x="3"/>
        <item x="196"/>
        <item x="197"/>
        <item x="149"/>
        <item x="195"/>
        <item x="153"/>
        <item x="37"/>
        <item x="113"/>
        <item x="58"/>
        <item m="1" x="221"/>
        <item x="52"/>
        <item x="147"/>
        <item x="29"/>
        <item x="4"/>
        <item x="135"/>
        <item x="192"/>
        <item x="76"/>
        <item x="101"/>
        <item x="202"/>
        <item x="190"/>
        <item x="103"/>
        <item x="88"/>
        <item x="211"/>
        <item x="82"/>
        <item x="1"/>
        <item x="74"/>
        <item x="129"/>
        <item x="173"/>
        <item x="80"/>
        <item x="165"/>
        <item x="155"/>
        <item x="111"/>
        <item x="146"/>
        <item x="145"/>
        <item x="170"/>
        <item x="85"/>
        <item x="5"/>
        <item x="208"/>
        <item x="92"/>
        <item x="59"/>
        <item x="102"/>
        <item x="179"/>
        <item x="174"/>
        <item x="140"/>
        <item x="110"/>
        <item x="107"/>
        <item x="94"/>
        <item m="1" x="222"/>
        <item x="56"/>
        <item x="69"/>
        <item x="188"/>
        <item x="181"/>
        <item x="27"/>
        <item x="130"/>
        <item x="6"/>
        <item x="164"/>
        <item x="201"/>
        <item x="137"/>
        <item x="13"/>
        <item x="93"/>
        <item x="210"/>
        <item x="194"/>
        <item x="182"/>
        <item x="134"/>
        <item m="1" x="219"/>
        <item x="158"/>
        <item x="47"/>
        <item x="54"/>
        <item x="128"/>
        <item x="39"/>
        <item x="53"/>
        <item x="22"/>
        <item x="185"/>
        <item x="198"/>
        <item x="178"/>
        <item x="209"/>
        <item x="205"/>
        <item x="187"/>
        <item x="64"/>
        <item x="89"/>
        <item x="172"/>
        <item x="133"/>
        <item x="122"/>
        <item x="115"/>
        <item x="144"/>
        <item x="55"/>
        <item x="33"/>
        <item x="24"/>
        <item x="203"/>
        <item x="2"/>
        <item x="32"/>
        <item x="86"/>
        <item x="75"/>
        <item x="200"/>
        <item x="121"/>
        <item x="15"/>
        <item x="175"/>
        <item x="0"/>
        <item x="99"/>
        <item x="21"/>
        <item x="171"/>
        <item m="1" x="218"/>
        <item x="63"/>
        <item x="68"/>
        <item x="112"/>
        <item x="116"/>
        <item x="18"/>
        <item x="109"/>
        <item x="20"/>
        <item x="127"/>
        <item x="23"/>
        <item x="60"/>
        <item x="7"/>
        <item m="1" x="217"/>
        <item x="95"/>
        <item x="67"/>
        <item x="17"/>
        <item m="1" x="216"/>
        <item x="159"/>
        <item x="160"/>
        <item x="161"/>
        <item x="162"/>
        <item x="16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248">
    <i>
      <x/>
    </i>
    <i r="1">
      <x v="3"/>
    </i>
    <i r="1">
      <x v="19"/>
    </i>
    <i r="1">
      <x v="56"/>
    </i>
    <i r="1">
      <x v="74"/>
    </i>
    <i r="1">
      <x v="92"/>
    </i>
    <i r="1">
      <x v="94"/>
    </i>
    <i r="1">
      <x v="114"/>
    </i>
    <i r="1">
      <x v="137"/>
    </i>
    <i r="1">
      <x v="160"/>
    </i>
    <i r="1">
      <x v="163"/>
    </i>
    <i r="1">
      <x v="174"/>
    </i>
    <i r="1">
      <x v="175"/>
    </i>
    <i r="1">
      <x v="181"/>
    </i>
    <i r="1">
      <x v="196"/>
    </i>
    <i r="1">
      <x v="212"/>
    </i>
    <i>
      <x v="1"/>
    </i>
    <i r="1">
      <x v="13"/>
    </i>
    <i r="1">
      <x v="14"/>
    </i>
    <i r="1">
      <x v="60"/>
    </i>
    <i r="1">
      <x v="67"/>
    </i>
    <i>
      <x v="2"/>
    </i>
    <i r="1">
      <x v="4"/>
    </i>
    <i r="1">
      <x v="18"/>
    </i>
    <i r="1">
      <x v="44"/>
    </i>
    <i r="1">
      <x v="112"/>
    </i>
    <i r="1">
      <x v="120"/>
    </i>
    <i r="1">
      <x v="122"/>
    </i>
    <i r="1">
      <x v="126"/>
    </i>
    <i r="1">
      <x v="150"/>
    </i>
    <i r="1">
      <x v="200"/>
    </i>
    <i r="1">
      <x v="214"/>
    </i>
    <i>
      <x v="3"/>
    </i>
    <i r="1">
      <x v="30"/>
    </i>
    <i>
      <x v="4"/>
    </i>
    <i r="1">
      <x v="146"/>
    </i>
    <i r="1">
      <x v="159"/>
    </i>
    <i>
      <x v="5"/>
    </i>
    <i r="1">
      <x v="10"/>
    </i>
    <i r="1">
      <x v="11"/>
    </i>
    <i r="1">
      <x v="66"/>
    </i>
    <i r="1">
      <x v="70"/>
    </i>
    <i r="1">
      <x v="84"/>
    </i>
    <i r="1">
      <x v="85"/>
    </i>
    <i r="1">
      <x v="90"/>
    </i>
    <i r="1">
      <x v="107"/>
    </i>
    <i r="1">
      <x v="110"/>
    </i>
    <i r="1">
      <x v="111"/>
    </i>
    <i r="1">
      <x v="116"/>
    </i>
    <i r="1">
      <x v="121"/>
    </i>
    <i r="1">
      <x v="125"/>
    </i>
    <i r="1">
      <x v="132"/>
    </i>
    <i r="1">
      <x v="143"/>
    </i>
    <i r="1">
      <x v="148"/>
    </i>
    <i r="1">
      <x v="167"/>
    </i>
    <i r="1">
      <x v="170"/>
    </i>
    <i r="1">
      <x v="172"/>
    </i>
    <i r="1">
      <x v="178"/>
    </i>
    <i r="1">
      <x v="185"/>
    </i>
    <i r="1">
      <x v="191"/>
    </i>
    <i r="1">
      <x v="202"/>
    </i>
    <i r="1">
      <x v="203"/>
    </i>
    <i r="1">
      <x v="208"/>
    </i>
    <i r="1">
      <x v="215"/>
    </i>
    <i>
      <x v="6"/>
    </i>
    <i r="1">
      <x v="15"/>
    </i>
    <i r="1">
      <x v="77"/>
    </i>
    <i r="1">
      <x v="221"/>
    </i>
    <i>
      <x v="7"/>
    </i>
    <i r="1">
      <x v="210"/>
    </i>
    <i>
      <x v="8"/>
    </i>
    <i r="1">
      <x v="127"/>
    </i>
    <i r="1">
      <x v="131"/>
    </i>
    <i>
      <x v="10"/>
    </i>
    <i r="1">
      <x v="134"/>
    </i>
    <i r="1">
      <x v="180"/>
    </i>
    <i>
      <x v="11"/>
    </i>
    <i r="1">
      <x v="65"/>
    </i>
    <i r="1">
      <x v="153"/>
    </i>
    <i r="1">
      <x v="168"/>
    </i>
    <i r="1">
      <x v="182"/>
    </i>
    <i r="1">
      <x v="222"/>
    </i>
    <i>
      <x v="12"/>
    </i>
    <i r="1">
      <x v="1"/>
    </i>
    <i r="1">
      <x v="31"/>
    </i>
    <i r="1">
      <x v="101"/>
    </i>
    <i r="1">
      <x v="104"/>
    </i>
    <i r="1">
      <x v="119"/>
    </i>
    <i r="1">
      <x v="161"/>
    </i>
    <i>
      <x v="13"/>
    </i>
    <i r="1">
      <x v="12"/>
    </i>
    <i r="1">
      <x v="29"/>
    </i>
    <i r="1">
      <x v="49"/>
    </i>
    <i r="1">
      <x v="68"/>
    </i>
    <i r="1">
      <x v="93"/>
    </i>
    <i r="1">
      <x v="102"/>
    </i>
    <i r="1">
      <x v="144"/>
    </i>
    <i r="1">
      <x v="157"/>
    </i>
    <i r="1">
      <x v="158"/>
    </i>
    <i r="1">
      <x v="169"/>
    </i>
    <i r="1">
      <x v="173"/>
    </i>
    <i r="1">
      <x v="207"/>
    </i>
    <i r="1">
      <x v="209"/>
    </i>
    <i>
      <x v="14"/>
    </i>
    <i r="1">
      <x v="21"/>
    </i>
    <i r="1">
      <x v="22"/>
    </i>
    <i r="1">
      <x v="27"/>
    </i>
    <i r="1">
      <x v="40"/>
    </i>
    <i r="1">
      <x v="51"/>
    </i>
    <i r="1">
      <x v="55"/>
    </i>
    <i r="1">
      <x v="75"/>
    </i>
    <i r="1">
      <x v="78"/>
    </i>
    <i r="1">
      <x v="98"/>
    </i>
    <i r="1">
      <x v="103"/>
    </i>
    <i r="1">
      <x v="139"/>
    </i>
    <i r="1">
      <x v="166"/>
    </i>
    <i r="1">
      <x v="183"/>
    </i>
    <i r="1">
      <x v="184"/>
    </i>
    <i r="1">
      <x v="211"/>
    </i>
    <i r="1">
      <x v="220"/>
    </i>
    <i>
      <x v="15"/>
    </i>
    <i r="1">
      <x v="28"/>
    </i>
    <i r="1">
      <x v="34"/>
    </i>
    <i r="1">
      <x v="138"/>
    </i>
    <i r="1">
      <x v="151"/>
    </i>
    <i r="1">
      <x v="162"/>
    </i>
    <i>
      <x v="16"/>
    </i>
    <i r="1">
      <x v="42"/>
    </i>
    <i>
      <x v="17"/>
    </i>
    <i r="1">
      <x v="8"/>
    </i>
    <i r="1">
      <x v="9"/>
    </i>
    <i r="1">
      <x v="17"/>
    </i>
    <i r="1">
      <x v="39"/>
    </i>
    <i r="1">
      <x v="89"/>
    </i>
    <i r="1">
      <x v="123"/>
    </i>
    <i r="1">
      <x v="128"/>
    </i>
    <i r="1">
      <x v="179"/>
    </i>
    <i>
      <x v="18"/>
    </i>
    <i r="1">
      <x v="136"/>
    </i>
    <i r="1">
      <x v="189"/>
    </i>
    <i r="1">
      <x v="197"/>
    </i>
    <i>
      <x v="19"/>
    </i>
    <i r="1">
      <x v="5"/>
    </i>
    <i r="1">
      <x v="20"/>
    </i>
    <i r="1">
      <x v="23"/>
    </i>
    <i r="1">
      <x v="24"/>
    </i>
    <i r="1">
      <x v="25"/>
    </i>
    <i r="1">
      <x v="36"/>
    </i>
    <i r="1">
      <x v="45"/>
    </i>
    <i r="1">
      <x v="46"/>
    </i>
    <i r="1">
      <x v="58"/>
    </i>
    <i r="1">
      <x v="59"/>
    </i>
    <i r="1">
      <x v="64"/>
    </i>
    <i r="1">
      <x v="73"/>
    </i>
    <i r="1">
      <x v="87"/>
    </i>
    <i r="1">
      <x v="105"/>
    </i>
    <i r="1">
      <x v="130"/>
    </i>
    <i r="1">
      <x v="145"/>
    </i>
    <i r="1">
      <x v="194"/>
    </i>
    <i r="1">
      <x v="205"/>
    </i>
    <i>
      <x v="20"/>
    </i>
    <i r="1">
      <x/>
    </i>
    <i r="1">
      <x v="2"/>
    </i>
    <i r="1">
      <x v="26"/>
    </i>
    <i r="1">
      <x v="37"/>
    </i>
    <i r="1">
      <x v="38"/>
    </i>
    <i r="1">
      <x v="47"/>
    </i>
    <i r="1">
      <x v="48"/>
    </i>
    <i r="1">
      <x v="52"/>
    </i>
    <i r="1">
      <x v="57"/>
    </i>
    <i r="1">
      <x v="61"/>
    </i>
    <i r="1">
      <x v="63"/>
    </i>
    <i r="1">
      <x v="69"/>
    </i>
    <i r="1">
      <x v="72"/>
    </i>
    <i r="1">
      <x v="79"/>
    </i>
    <i r="1">
      <x v="80"/>
    </i>
    <i r="1">
      <x v="81"/>
    </i>
    <i r="1">
      <x v="99"/>
    </i>
    <i r="1">
      <x v="106"/>
    </i>
    <i r="1">
      <x v="117"/>
    </i>
    <i r="1">
      <x v="135"/>
    </i>
    <i r="1">
      <x v="140"/>
    </i>
    <i r="1">
      <x v="141"/>
    </i>
    <i r="1">
      <x v="149"/>
    </i>
    <i r="1">
      <x v="152"/>
    </i>
    <i r="1">
      <x v="171"/>
    </i>
    <i r="1">
      <x v="195"/>
    </i>
    <i r="1">
      <x v="198"/>
    </i>
    <i r="1">
      <x v="199"/>
    </i>
    <i r="1">
      <x v="216"/>
    </i>
    <i>
      <x v="21"/>
    </i>
    <i r="1">
      <x v="76"/>
    </i>
    <i r="1">
      <x v="96"/>
    </i>
    <i r="1">
      <x v="113"/>
    </i>
    <i r="1">
      <x v="124"/>
    </i>
    <i r="1">
      <x v="154"/>
    </i>
    <i r="1">
      <x v="177"/>
    </i>
    <i r="1">
      <x v="186"/>
    </i>
    <i>
      <x v="22"/>
    </i>
    <i r="1">
      <x v="82"/>
    </i>
    <i r="1">
      <x v="97"/>
    </i>
    <i r="1">
      <x v="100"/>
    </i>
    <i r="1">
      <x v="115"/>
    </i>
    <i r="1">
      <x v="165"/>
    </i>
    <i r="1">
      <x v="206"/>
    </i>
    <i r="1">
      <x v="214"/>
    </i>
    <i>
      <x v="23"/>
    </i>
    <i r="1">
      <x v="7"/>
    </i>
    <i r="1">
      <x v="95"/>
    </i>
    <i r="1">
      <x v="176"/>
    </i>
    <i>
      <x v="25"/>
    </i>
    <i r="1">
      <x v="32"/>
    </i>
    <i r="1">
      <x v="187"/>
    </i>
    <i>
      <x v="26"/>
    </i>
    <i r="1">
      <x v="16"/>
    </i>
    <i r="1">
      <x v="50"/>
    </i>
    <i r="1">
      <x v="71"/>
    </i>
    <i r="1">
      <x v="88"/>
    </i>
    <i r="1">
      <x v="190"/>
    </i>
    <i r="1">
      <x v="192"/>
    </i>
    <i r="1">
      <x v="204"/>
    </i>
    <i>
      <x v="27"/>
    </i>
    <i r="1">
      <x v="53"/>
    </i>
    <i r="1">
      <x v="62"/>
    </i>
    <i r="1">
      <x v="91"/>
    </i>
    <i r="1">
      <x v="129"/>
    </i>
    <i r="1">
      <x v="155"/>
    </i>
    <i>
      <x v="28"/>
    </i>
    <i r="1">
      <x v="108"/>
    </i>
    <i>
      <x v="29"/>
    </i>
    <i r="1">
      <x v="33"/>
    </i>
    <i r="1">
      <x v="35"/>
    </i>
    <i r="1">
      <x v="41"/>
    </i>
    <i r="1">
      <x v="54"/>
    </i>
    <i r="1">
      <x v="86"/>
    </i>
    <i r="1">
      <x v="118"/>
    </i>
    <i r="1">
      <x v="156"/>
    </i>
    <i r="1">
      <x v="188"/>
    </i>
    <i r="1">
      <x v="193"/>
    </i>
    <i>
      <x v="30"/>
    </i>
    <i r="1">
      <x v="6"/>
    </i>
    <i r="1">
      <x v="43"/>
    </i>
    <i r="1">
      <x v="133"/>
    </i>
    <i r="1">
      <x v="142"/>
    </i>
    <i r="1">
      <x v="219"/>
    </i>
    <i>
      <x v="32"/>
    </i>
    <i r="1">
      <x v="218"/>
    </i>
    <i t="grand">
      <x/>
    </i>
  </rowItems>
  <colItems count="1">
    <i/>
  </colItems>
  <formats count="35">
    <format dxfId="714">
      <pivotArea type="all" dataOnly="0" outline="0" fieldPosition="0"/>
    </format>
    <format dxfId="713">
      <pivotArea field="3" type="button" dataOnly="0" labelOnly="1" outline="0" axis="axisRow" fieldPosition="0"/>
    </format>
    <format dxfId="712">
      <pivotArea dataOnly="0" labelOnly="1" fieldPosition="0">
        <references count="1">
          <reference field="3" count="0"/>
        </references>
      </pivotArea>
    </format>
    <format dxfId="711">
      <pivotArea dataOnly="0" labelOnly="1" grandRow="1" outline="0" fieldPosition="0"/>
    </format>
    <format dxfId="710">
      <pivotArea dataOnly="0" labelOnly="1" fieldPosition="0">
        <references count="2">
          <reference field="3" count="1" selected="0">
            <x v="0"/>
          </reference>
          <reference field="4" count="16">
            <x v="3"/>
            <x v="19"/>
            <x v="56"/>
            <x v="74"/>
            <x v="92"/>
            <x v="94"/>
            <x v="114"/>
            <x v="137"/>
            <x v="160"/>
            <x v="163"/>
            <x v="164"/>
            <x v="174"/>
            <x v="175"/>
            <x v="181"/>
            <x v="196"/>
            <x v="212"/>
          </reference>
        </references>
      </pivotArea>
    </format>
    <format dxfId="709">
      <pivotArea dataOnly="0" labelOnly="1" fieldPosition="0">
        <references count="2">
          <reference field="3" count="1" selected="0">
            <x v="1"/>
          </reference>
          <reference field="4" count="4">
            <x v="13"/>
            <x v="14"/>
            <x v="60"/>
            <x v="67"/>
          </reference>
        </references>
      </pivotArea>
    </format>
    <format dxfId="708">
      <pivotArea dataOnly="0" labelOnly="1" fieldPosition="0">
        <references count="2">
          <reference field="3" count="1" selected="0">
            <x v="2"/>
          </reference>
          <reference field="4" count="10">
            <x v="4"/>
            <x v="18"/>
            <x v="44"/>
            <x v="112"/>
            <x v="120"/>
            <x v="122"/>
            <x v="126"/>
            <x v="150"/>
            <x v="200"/>
            <x v="214"/>
          </reference>
        </references>
      </pivotArea>
    </format>
    <format dxfId="707">
      <pivotArea dataOnly="0" labelOnly="1" fieldPosition="0">
        <references count="2">
          <reference field="3" count="1" selected="0">
            <x v="3"/>
          </reference>
          <reference field="4" count="1">
            <x v="30"/>
          </reference>
        </references>
      </pivotArea>
    </format>
    <format dxfId="706">
      <pivotArea dataOnly="0" labelOnly="1" fieldPosition="0">
        <references count="2">
          <reference field="3" count="1" selected="0">
            <x v="4"/>
          </reference>
          <reference field="4" count="2">
            <x v="146"/>
            <x v="159"/>
          </reference>
        </references>
      </pivotArea>
    </format>
    <format dxfId="705">
      <pivotArea dataOnly="0" labelOnly="1" fieldPosition="0">
        <references count="2">
          <reference field="3" count="1" selected="0">
            <x v="5"/>
          </reference>
          <reference field="4" count="30">
            <x v="10"/>
            <x v="11"/>
            <x v="66"/>
            <x v="70"/>
            <x v="83"/>
            <x v="84"/>
            <x v="85"/>
            <x v="90"/>
            <x v="107"/>
            <x v="109"/>
            <x v="110"/>
            <x v="111"/>
            <x v="116"/>
            <x v="121"/>
            <x v="125"/>
            <x v="132"/>
            <x v="143"/>
            <x v="147"/>
            <x v="148"/>
            <x v="167"/>
            <x v="170"/>
            <x v="172"/>
            <x v="178"/>
            <x v="185"/>
            <x v="191"/>
            <x v="201"/>
            <x v="202"/>
            <x v="203"/>
            <x v="208"/>
            <x v="215"/>
          </reference>
        </references>
      </pivotArea>
    </format>
    <format dxfId="704">
      <pivotArea dataOnly="0" labelOnly="1" fieldPosition="0">
        <references count="2">
          <reference field="3" count="1" selected="0">
            <x v="6"/>
          </reference>
          <reference field="4" count="2">
            <x v="15"/>
            <x v="77"/>
          </reference>
        </references>
      </pivotArea>
    </format>
    <format dxfId="703">
      <pivotArea dataOnly="0" labelOnly="1" fieldPosition="0">
        <references count="2">
          <reference field="3" count="1" selected="0">
            <x v="7"/>
          </reference>
          <reference field="4" count="1">
            <x v="210"/>
          </reference>
        </references>
      </pivotArea>
    </format>
    <format dxfId="702">
      <pivotArea dataOnly="0" labelOnly="1" fieldPosition="0">
        <references count="2">
          <reference field="3" count="1" selected="0">
            <x v="8"/>
          </reference>
          <reference field="4" count="2">
            <x v="127"/>
            <x v="131"/>
          </reference>
        </references>
      </pivotArea>
    </format>
    <format dxfId="701">
      <pivotArea dataOnly="0" labelOnly="1" fieldPosition="0">
        <references count="2">
          <reference field="3" count="1" selected="0">
            <x v="9"/>
          </reference>
          <reference field="4" count="1">
            <x v="124"/>
          </reference>
        </references>
      </pivotArea>
    </format>
    <format dxfId="700">
      <pivotArea dataOnly="0" labelOnly="1" fieldPosition="0">
        <references count="2">
          <reference field="3" count="1" selected="0">
            <x v="10"/>
          </reference>
          <reference field="4" count="2">
            <x v="134"/>
            <x v="180"/>
          </reference>
        </references>
      </pivotArea>
    </format>
    <format dxfId="699">
      <pivotArea dataOnly="0" labelOnly="1" fieldPosition="0">
        <references count="2">
          <reference field="3" count="1" selected="0">
            <x v="11"/>
          </reference>
          <reference field="4" count="5">
            <x v="65"/>
            <x v="68"/>
            <x v="153"/>
            <x v="168"/>
            <x v="182"/>
          </reference>
        </references>
      </pivotArea>
    </format>
    <format dxfId="698">
      <pivotArea dataOnly="0" labelOnly="1" fieldPosition="0">
        <references count="2">
          <reference field="3" count="1" selected="0">
            <x v="12"/>
          </reference>
          <reference field="4" count="6">
            <x v="1"/>
            <x v="31"/>
            <x v="101"/>
            <x v="104"/>
            <x v="119"/>
            <x v="161"/>
          </reference>
        </references>
      </pivotArea>
    </format>
    <format dxfId="697">
      <pivotArea dataOnly="0" labelOnly="1" fieldPosition="0">
        <references count="2">
          <reference field="3" count="1" selected="0">
            <x v="13"/>
          </reference>
          <reference field="4" count="14">
            <x v="12"/>
            <x v="29"/>
            <x v="49"/>
            <x v="68"/>
            <x v="93"/>
            <x v="102"/>
            <x v="144"/>
            <x v="157"/>
            <x v="158"/>
            <x v="169"/>
            <x v="173"/>
            <x v="207"/>
            <x v="209"/>
            <x v="213"/>
          </reference>
        </references>
      </pivotArea>
    </format>
    <format dxfId="696">
      <pivotArea dataOnly="0" labelOnly="1" fieldPosition="0">
        <references count="2">
          <reference field="3" count="1" selected="0">
            <x v="14"/>
          </reference>
          <reference field="4" count="15">
            <x v="21"/>
            <x v="22"/>
            <x v="27"/>
            <x v="40"/>
            <x v="51"/>
            <x v="55"/>
            <x v="75"/>
            <x v="78"/>
            <x v="98"/>
            <x v="103"/>
            <x v="139"/>
            <x v="166"/>
            <x v="183"/>
            <x v="184"/>
            <x v="211"/>
          </reference>
        </references>
      </pivotArea>
    </format>
    <format dxfId="695">
      <pivotArea dataOnly="0" labelOnly="1" fieldPosition="0">
        <references count="2">
          <reference field="3" count="1" selected="0">
            <x v="15"/>
          </reference>
          <reference field="4" count="5">
            <x v="28"/>
            <x v="34"/>
            <x v="138"/>
            <x v="151"/>
            <x v="162"/>
          </reference>
        </references>
      </pivotArea>
    </format>
    <format dxfId="694">
      <pivotArea dataOnly="0" labelOnly="1" fieldPosition="0">
        <references count="2">
          <reference field="3" count="1" selected="0">
            <x v="16"/>
          </reference>
          <reference field="4" count="1">
            <x v="42"/>
          </reference>
        </references>
      </pivotArea>
    </format>
    <format dxfId="693">
      <pivotArea dataOnly="0" labelOnly="1" fieldPosition="0">
        <references count="2">
          <reference field="3" count="1" selected="0">
            <x v="17"/>
          </reference>
          <reference field="4" count="8">
            <x v="8"/>
            <x v="9"/>
            <x v="17"/>
            <x v="39"/>
            <x v="89"/>
            <x v="123"/>
            <x v="128"/>
            <x v="179"/>
          </reference>
        </references>
      </pivotArea>
    </format>
    <format dxfId="692">
      <pivotArea dataOnly="0" labelOnly="1" fieldPosition="0">
        <references count="2">
          <reference field="3" count="1" selected="0">
            <x v="18"/>
          </reference>
          <reference field="4" count="3">
            <x v="136"/>
            <x v="189"/>
            <x v="197"/>
          </reference>
        </references>
      </pivotArea>
    </format>
    <format dxfId="691">
      <pivotArea dataOnly="0" labelOnly="1" fieldPosition="0">
        <references count="2">
          <reference field="3" count="1" selected="0">
            <x v="19"/>
          </reference>
          <reference field="4" count="18">
            <x v="5"/>
            <x v="20"/>
            <x v="23"/>
            <x v="24"/>
            <x v="25"/>
            <x v="36"/>
            <x v="45"/>
            <x v="46"/>
            <x v="58"/>
            <x v="59"/>
            <x v="64"/>
            <x v="73"/>
            <x v="87"/>
            <x v="105"/>
            <x v="130"/>
            <x v="145"/>
            <x v="194"/>
            <x v="205"/>
          </reference>
        </references>
      </pivotArea>
    </format>
    <format dxfId="690">
      <pivotArea dataOnly="0" labelOnly="1" fieldPosition="0">
        <references count="2">
          <reference field="3" count="1" selected="0">
            <x v="20"/>
          </reference>
          <reference field="4" count="29">
            <x v="0"/>
            <x v="2"/>
            <x v="26"/>
            <x v="37"/>
            <x v="38"/>
            <x v="47"/>
            <x v="48"/>
            <x v="52"/>
            <x v="57"/>
            <x v="61"/>
            <x v="63"/>
            <x v="69"/>
            <x v="72"/>
            <x v="79"/>
            <x v="80"/>
            <x v="81"/>
            <x v="99"/>
            <x v="106"/>
            <x v="117"/>
            <x v="135"/>
            <x v="140"/>
            <x v="141"/>
            <x v="149"/>
            <x v="152"/>
            <x v="171"/>
            <x v="195"/>
            <x v="198"/>
            <x v="199"/>
            <x v="216"/>
          </reference>
        </references>
      </pivotArea>
    </format>
    <format dxfId="689">
      <pivotArea dataOnly="0" labelOnly="1" fieldPosition="0">
        <references count="2">
          <reference field="3" count="1" selected="0">
            <x v="21"/>
          </reference>
          <reference field="4" count="6">
            <x v="76"/>
            <x v="96"/>
            <x v="113"/>
            <x v="154"/>
            <x v="177"/>
            <x v="186"/>
          </reference>
        </references>
      </pivotArea>
    </format>
    <format dxfId="688">
      <pivotArea dataOnly="0" labelOnly="1" fieldPosition="0">
        <references count="2">
          <reference field="3" count="1" selected="0">
            <x v="22"/>
          </reference>
          <reference field="4" count="7">
            <x v="82"/>
            <x v="97"/>
            <x v="100"/>
            <x v="115"/>
            <x v="165"/>
            <x v="206"/>
            <x v="214"/>
          </reference>
        </references>
      </pivotArea>
    </format>
    <format dxfId="687">
      <pivotArea dataOnly="0" labelOnly="1" fieldPosition="0">
        <references count="2">
          <reference field="3" count="1" selected="0">
            <x v="23"/>
          </reference>
          <reference field="4" count="3">
            <x v="7"/>
            <x v="95"/>
            <x v="176"/>
          </reference>
        </references>
      </pivotArea>
    </format>
    <format dxfId="686">
      <pivotArea dataOnly="0" labelOnly="1" fieldPosition="0">
        <references count="2">
          <reference field="3" count="1" selected="0">
            <x v="24"/>
          </reference>
          <reference field="4" count="1">
            <x v="96"/>
          </reference>
        </references>
      </pivotArea>
    </format>
    <format dxfId="685">
      <pivotArea dataOnly="0" labelOnly="1" fieldPosition="0">
        <references count="2">
          <reference field="3" count="1" selected="0">
            <x v="25"/>
          </reference>
          <reference field="4" count="2">
            <x v="32"/>
            <x v="187"/>
          </reference>
        </references>
      </pivotArea>
    </format>
    <format dxfId="684">
      <pivotArea dataOnly="0" labelOnly="1" fieldPosition="0">
        <references count="2">
          <reference field="3" count="1" selected="0">
            <x v="26"/>
          </reference>
          <reference field="4" count="7">
            <x v="16"/>
            <x v="50"/>
            <x v="71"/>
            <x v="88"/>
            <x v="190"/>
            <x v="192"/>
            <x v="204"/>
          </reference>
        </references>
      </pivotArea>
    </format>
    <format dxfId="683">
      <pivotArea dataOnly="0" labelOnly="1" fieldPosition="0">
        <references count="2">
          <reference field="3" count="1" selected="0">
            <x v="27"/>
          </reference>
          <reference field="4" count="5">
            <x v="53"/>
            <x v="62"/>
            <x v="91"/>
            <x v="129"/>
            <x v="155"/>
          </reference>
        </references>
      </pivotArea>
    </format>
    <format dxfId="682">
      <pivotArea dataOnly="0" labelOnly="1" fieldPosition="0">
        <references count="2">
          <reference field="3" count="1" selected="0">
            <x v="28"/>
          </reference>
          <reference field="4" count="1">
            <x v="108"/>
          </reference>
        </references>
      </pivotArea>
    </format>
    <format dxfId="681">
      <pivotArea dataOnly="0" labelOnly="1" fieldPosition="0">
        <references count="2">
          <reference field="3" count="1" selected="0">
            <x v="29"/>
          </reference>
          <reference field="4" count="9">
            <x v="33"/>
            <x v="35"/>
            <x v="41"/>
            <x v="54"/>
            <x v="86"/>
            <x v="118"/>
            <x v="156"/>
            <x v="188"/>
            <x v="193"/>
          </reference>
        </references>
      </pivotArea>
    </format>
    <format dxfId="680">
      <pivotArea dataOnly="0" labelOnly="1" fieldPosition="0">
        <references count="2">
          <reference field="3" count="1" selected="0">
            <x v="30"/>
          </reference>
          <reference field="4" count="4">
            <x v="6"/>
            <x v="43"/>
            <x v="133"/>
            <x v="1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E39D15-88A4-4F8D-82F7-187C59BF3ED2}" name="TablaDinámica10"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D314:E31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3">
    <i>
      <x v="3"/>
    </i>
    <i>
      <x v="6"/>
    </i>
    <i t="grand">
      <x/>
    </i>
  </rowItems>
  <colItems count="1">
    <i/>
  </colItems>
  <pageFields count="1">
    <pageField fld="20" item="0" hier="-1"/>
  </pageFields>
  <dataFields count="1">
    <dataField name="Cuenta de FORMULACIÓN PLAN DE MEJORAMIENTO/ ACCIONES " fld="20" subtotal="count" baseField="0" baseItem="0"/>
  </dataFields>
  <chartFormats count="3">
    <chartFormat chart="2" format="1"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03FA89-F732-438B-9F1D-B41CF892A850}" name="TablaDinámica13"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48:D380"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9"/>
    </i>
    <i>
      <x v="20"/>
    </i>
    <i>
      <x v="21"/>
    </i>
    <i>
      <x v="23"/>
    </i>
    <i>
      <x v="24"/>
    </i>
    <i>
      <x v="25"/>
    </i>
    <i>
      <x v="26"/>
    </i>
    <i>
      <x v="27"/>
    </i>
    <i>
      <x v="29"/>
    </i>
    <i>
      <x v="30"/>
    </i>
    <i>
      <x v="31"/>
    </i>
    <i>
      <x v="32"/>
    </i>
    <i>
      <x v="33"/>
    </i>
    <i>
      <x v="3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3D68D3E-808E-4790-A917-44773AEEF6A5}" name="TablaDinámica16"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18:D425"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5FDEA1A-B550-48A8-9AE6-A0AA094ACF20}" name="TablaDinámica11"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324:E329"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6"/>
  </rowFields>
  <rowItems count="5">
    <i>
      <x v="2"/>
    </i>
    <i>
      <x v="3"/>
    </i>
    <i>
      <x v="5"/>
    </i>
    <i>
      <x v="6"/>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E9D2B66-7389-4B18-BE2D-EC9714E70FE9}" name="TablaDinámica4"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D249:E256"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dataFields count="1">
    <dataField name="Cuenta de HALLAZGO / BRECHA IDENTIFICADA / SITUACION IDENTIFICADA" fld="13" subtotal="count" baseField="4" baseItem="5"/>
  </dataFields>
  <formats count="6">
    <format dxfId="645">
      <pivotArea type="all" dataOnly="0" outline="0" fieldPosition="0"/>
    </format>
    <format dxfId="644">
      <pivotArea outline="0" collapsedLevelsAreSubtotals="1" fieldPosition="0"/>
    </format>
    <format dxfId="643">
      <pivotArea field="6" type="button" dataOnly="0" labelOnly="1" outline="0" axis="axisRow" fieldPosition="0"/>
    </format>
    <format dxfId="642">
      <pivotArea dataOnly="0" labelOnly="1" fieldPosition="0">
        <references count="1">
          <reference field="6" count="6">
            <x v="0"/>
            <x v="1"/>
            <x v="2"/>
            <x v="3"/>
            <x v="4"/>
            <x v="5"/>
          </reference>
        </references>
      </pivotArea>
    </format>
    <format dxfId="641">
      <pivotArea dataOnly="0" labelOnly="1" grandRow="1" outline="0" fieldPosition="0"/>
    </format>
    <format dxfId="64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U85" dT="2021-11-17T17:06:22.15" personId="{3787390E-53D3-4B9D-9BC5-7E7E3639D821}" id="{473A6C0E-FA96-479C-AEF6-F74CEC530580}">
    <text>Se encuentra vencida la acción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8.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ivotTable" Target="../pivotTables/pivotTable17.xml"/><Relationship Id="rId18" Type="http://schemas.openxmlformats.org/officeDocument/2006/relationships/printerSettings" Target="../printerSettings/printerSettings1.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 Type="http://schemas.openxmlformats.org/officeDocument/2006/relationships/pivotTable" Target="../pivotTables/pivotTable6.xml"/><Relationship Id="rId16" Type="http://schemas.openxmlformats.org/officeDocument/2006/relationships/pivotTable" Target="../pivotTables/pivotTable20.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pivotTable" Target="../pivotTables/pivotTable19.xml"/><Relationship Id="rId10" Type="http://schemas.openxmlformats.org/officeDocument/2006/relationships/pivotTable" Target="../pivotTables/pivotTable14.xml"/><Relationship Id="rId19" Type="http://schemas.openxmlformats.org/officeDocument/2006/relationships/drawing" Target="../drawings/drawing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862D-4B45-4019-BA08-1B0D4E86147C}">
  <dimension ref="B8:J374"/>
  <sheetViews>
    <sheetView topLeftCell="A57" zoomScale="80" zoomScaleNormal="80" workbookViewId="0">
      <selection activeCell="B72" sqref="B72"/>
    </sheetView>
  </sheetViews>
  <sheetFormatPr baseColWidth="10" defaultColWidth="9.140625" defaultRowHeight="15" x14ac:dyDescent="0.25"/>
  <cols>
    <col min="2" max="2" width="45.7109375" style="3" bestFit="1" customWidth="1"/>
    <col min="3" max="3" width="23.140625" bestFit="1" customWidth="1"/>
    <col min="4" max="6" width="5.5703125" bestFit="1" customWidth="1"/>
    <col min="7" max="7" width="12.85546875" bestFit="1" customWidth="1"/>
    <col min="8" max="8" width="41.42578125" bestFit="1" customWidth="1"/>
    <col min="9" max="9" width="39.28515625" bestFit="1" customWidth="1"/>
    <col min="10" max="10" width="12.85546875" bestFit="1" customWidth="1"/>
    <col min="11" max="11" width="33.28515625" bestFit="1" customWidth="1"/>
    <col min="12" max="12" width="10.5703125" bestFit="1" customWidth="1"/>
    <col min="13" max="13" width="17.85546875" bestFit="1" customWidth="1"/>
    <col min="14" max="14" width="41.28515625" bestFit="1" customWidth="1"/>
    <col min="15" max="15" width="19.42578125" bestFit="1" customWidth="1"/>
    <col min="16" max="16" width="17.7109375" bestFit="1" customWidth="1"/>
    <col min="17" max="17" width="15.28515625" bestFit="1" customWidth="1"/>
    <col min="18" max="18" width="15.7109375" bestFit="1" customWidth="1"/>
    <col min="19" max="19" width="14.42578125" bestFit="1" customWidth="1"/>
    <col min="20" max="20" width="24.85546875" bestFit="1" customWidth="1"/>
    <col min="21" max="21" width="11.140625" bestFit="1" customWidth="1"/>
    <col min="22" max="22" width="19" bestFit="1" customWidth="1"/>
    <col min="23" max="23" width="22.42578125" bestFit="1" customWidth="1"/>
    <col min="24" max="24" width="10.85546875" bestFit="1" customWidth="1"/>
    <col min="25" max="25" width="23.28515625" bestFit="1" customWidth="1"/>
    <col min="26" max="26" width="43" bestFit="1" customWidth="1"/>
    <col min="27" max="27" width="12.28515625" bestFit="1" customWidth="1"/>
    <col min="28" max="28" width="28.7109375" bestFit="1" customWidth="1"/>
    <col min="29" max="29" width="9" bestFit="1" customWidth="1"/>
    <col min="30" max="30" width="8.140625" bestFit="1" customWidth="1"/>
    <col min="31" max="31" width="15.42578125" bestFit="1" customWidth="1"/>
    <col min="32" max="32" width="9.85546875" bestFit="1" customWidth="1"/>
    <col min="33" max="33" width="12.7109375" bestFit="1" customWidth="1"/>
    <col min="34" max="34" width="59.85546875" bestFit="1" customWidth="1"/>
    <col min="35" max="35" width="83.7109375" bestFit="1" customWidth="1"/>
    <col min="36" max="36" width="22.140625" bestFit="1" customWidth="1"/>
    <col min="37" max="37" width="69.140625" bestFit="1" customWidth="1"/>
    <col min="38" max="38" width="12.7109375" bestFit="1" customWidth="1"/>
  </cols>
  <sheetData>
    <row r="8" spans="2:2" x14ac:dyDescent="0.25">
      <c r="B8" s="17" t="s">
        <v>0</v>
      </c>
    </row>
    <row r="9" spans="2:2" x14ac:dyDescent="0.25">
      <c r="B9" s="14" t="s">
        <v>1</v>
      </c>
    </row>
    <row r="10" spans="2:2" x14ac:dyDescent="0.25">
      <c r="B10" s="14" t="s">
        <v>2</v>
      </c>
    </row>
    <row r="11" spans="2:2" x14ac:dyDescent="0.25">
      <c r="B11" s="14" t="s">
        <v>3</v>
      </c>
    </row>
    <row r="12" spans="2:2" x14ac:dyDescent="0.25">
      <c r="B12" s="14" t="s">
        <v>4</v>
      </c>
    </row>
    <row r="13" spans="2:2" x14ac:dyDescent="0.25">
      <c r="B13" s="14" t="s">
        <v>5</v>
      </c>
    </row>
    <row r="14" spans="2:2" x14ac:dyDescent="0.25">
      <c r="B14" s="14" t="s">
        <v>6</v>
      </c>
    </row>
    <row r="15" spans="2:2" x14ac:dyDescent="0.25">
      <c r="B15" s="14" t="s">
        <v>7</v>
      </c>
    </row>
    <row r="16" spans="2:2" x14ac:dyDescent="0.25">
      <c r="B16" s="14" t="s">
        <v>8</v>
      </c>
    </row>
    <row r="17" spans="2:2" x14ac:dyDescent="0.25">
      <c r="B17" s="14" t="s">
        <v>9</v>
      </c>
    </row>
    <row r="18" spans="2:2" x14ac:dyDescent="0.25">
      <c r="B18" s="14" t="s">
        <v>10</v>
      </c>
    </row>
    <row r="19" spans="2:2" x14ac:dyDescent="0.25">
      <c r="B19" s="14" t="s">
        <v>11</v>
      </c>
    </row>
    <row r="20" spans="2:2" x14ac:dyDescent="0.25">
      <c r="B20" s="14" t="s">
        <v>12</v>
      </c>
    </row>
    <row r="21" spans="2:2" x14ac:dyDescent="0.25">
      <c r="B21" s="14" t="s">
        <v>13</v>
      </c>
    </row>
    <row r="22" spans="2:2" x14ac:dyDescent="0.25">
      <c r="B22" s="14" t="s">
        <v>14</v>
      </c>
    </row>
    <row r="23" spans="2:2" x14ac:dyDescent="0.25">
      <c r="B23" s="14" t="s">
        <v>15</v>
      </c>
    </row>
    <row r="24" spans="2:2" x14ac:dyDescent="0.25">
      <c r="B24" s="14" t="s">
        <v>16</v>
      </c>
    </row>
    <row r="25" spans="2:2" x14ac:dyDescent="0.25">
      <c r="B25" s="14" t="s">
        <v>17</v>
      </c>
    </row>
    <row r="26" spans="2:2" x14ac:dyDescent="0.25">
      <c r="B26" s="14" t="s">
        <v>18</v>
      </c>
    </row>
    <row r="27" spans="2:2" ht="30" x14ac:dyDescent="0.25">
      <c r="B27" s="14" t="s">
        <v>19</v>
      </c>
    </row>
    <row r="28" spans="2:2" ht="30" x14ac:dyDescent="0.25">
      <c r="B28" s="14" t="s">
        <v>20</v>
      </c>
    </row>
    <row r="29" spans="2:2" x14ac:dyDescent="0.25">
      <c r="B29" s="14" t="s">
        <v>21</v>
      </c>
    </row>
    <row r="30" spans="2:2" x14ac:dyDescent="0.25">
      <c r="B30" s="14" t="s">
        <v>22</v>
      </c>
    </row>
    <row r="31" spans="2:2" x14ac:dyDescent="0.25">
      <c r="B31" s="14" t="s">
        <v>23</v>
      </c>
    </row>
    <row r="32" spans="2:2" x14ac:dyDescent="0.25">
      <c r="B32" s="14" t="s">
        <v>1</v>
      </c>
    </row>
    <row r="33" spans="2:2" x14ac:dyDescent="0.25">
      <c r="B33" s="14" t="s">
        <v>24</v>
      </c>
    </row>
    <row r="34" spans="2:2" x14ac:dyDescent="0.25">
      <c r="B34" s="14" t="s">
        <v>25</v>
      </c>
    </row>
    <row r="35" spans="2:2" x14ac:dyDescent="0.25">
      <c r="B35" s="14" t="s">
        <v>26</v>
      </c>
    </row>
    <row r="36" spans="2:2" x14ac:dyDescent="0.25">
      <c r="B36" s="14" t="s">
        <v>27</v>
      </c>
    </row>
    <row r="37" spans="2:2" x14ac:dyDescent="0.25">
      <c r="B37" s="14" t="s">
        <v>28</v>
      </c>
    </row>
    <row r="38" spans="2:2" x14ac:dyDescent="0.25">
      <c r="B38" s="14" t="s">
        <v>29</v>
      </c>
    </row>
    <row r="39" spans="2:2" x14ac:dyDescent="0.25">
      <c r="B39" s="14" t="s">
        <v>30</v>
      </c>
    </row>
    <row r="40" spans="2:2" x14ac:dyDescent="0.25">
      <c r="B40" s="14" t="s">
        <v>31</v>
      </c>
    </row>
    <row r="41" spans="2:2" x14ac:dyDescent="0.25">
      <c r="B41" s="14" t="s">
        <v>32</v>
      </c>
    </row>
    <row r="42" spans="2:2" ht="30" x14ac:dyDescent="0.25">
      <c r="B42" s="14" t="s">
        <v>33</v>
      </c>
    </row>
    <row r="43" spans="2:2" x14ac:dyDescent="0.25">
      <c r="B43" s="14" t="s">
        <v>34</v>
      </c>
    </row>
    <row r="44" spans="2:2" x14ac:dyDescent="0.25">
      <c r="B44" s="14" t="s">
        <v>35</v>
      </c>
    </row>
    <row r="45" spans="2:2" x14ac:dyDescent="0.25">
      <c r="B45" s="14" t="s">
        <v>36</v>
      </c>
    </row>
    <row r="46" spans="2:2" x14ac:dyDescent="0.25">
      <c r="B46" s="14" t="s">
        <v>24</v>
      </c>
    </row>
    <row r="47" spans="2:2" x14ac:dyDescent="0.25">
      <c r="B47" s="14" t="s">
        <v>37</v>
      </c>
    </row>
    <row r="48" spans="2:2" x14ac:dyDescent="0.25">
      <c r="B48" s="14" t="s">
        <v>38</v>
      </c>
    </row>
    <row r="49" spans="2:2" x14ac:dyDescent="0.25">
      <c r="B49" s="14" t="s">
        <v>39</v>
      </c>
    </row>
    <row r="50" spans="2:2" x14ac:dyDescent="0.25">
      <c r="B50" s="14" t="s">
        <v>40</v>
      </c>
    </row>
    <row r="51" spans="2:2" x14ac:dyDescent="0.25">
      <c r="B51" s="14" t="s">
        <v>41</v>
      </c>
    </row>
    <row r="52" spans="2:2" ht="30" x14ac:dyDescent="0.25">
      <c r="B52" s="14" t="s">
        <v>42</v>
      </c>
    </row>
    <row r="53" spans="2:2" ht="30" x14ac:dyDescent="0.25">
      <c r="B53" s="14" t="s">
        <v>43</v>
      </c>
    </row>
    <row r="54" spans="2:2" ht="30" x14ac:dyDescent="0.25">
      <c r="B54" s="14" t="s">
        <v>44</v>
      </c>
    </row>
    <row r="55" spans="2:2" x14ac:dyDescent="0.25">
      <c r="B55" s="14" t="s">
        <v>45</v>
      </c>
    </row>
    <row r="56" spans="2:2" x14ac:dyDescent="0.25">
      <c r="B56" s="14" t="s">
        <v>46</v>
      </c>
    </row>
    <row r="57" spans="2:2" x14ac:dyDescent="0.25">
      <c r="B57" s="14" t="s">
        <v>47</v>
      </c>
    </row>
    <row r="58" spans="2:2" ht="30" x14ac:dyDescent="0.25">
      <c r="B58" s="14" t="s">
        <v>48</v>
      </c>
    </row>
    <row r="59" spans="2:2" x14ac:dyDescent="0.25">
      <c r="B59" s="14" t="s">
        <v>49</v>
      </c>
    </row>
    <row r="60" spans="2:2" x14ac:dyDescent="0.25">
      <c r="B60" s="14" t="s">
        <v>50</v>
      </c>
    </row>
    <row r="61" spans="2:2" x14ac:dyDescent="0.25">
      <c r="B61" s="14" t="s">
        <v>51</v>
      </c>
    </row>
    <row r="62" spans="2:2" x14ac:dyDescent="0.25">
      <c r="B62" s="14" t="s">
        <v>52</v>
      </c>
    </row>
    <row r="63" spans="2:2" x14ac:dyDescent="0.25">
      <c r="B63" s="14" t="s">
        <v>53</v>
      </c>
    </row>
    <row r="64" spans="2:2" x14ac:dyDescent="0.25">
      <c r="B64" s="14" t="s">
        <v>54</v>
      </c>
    </row>
    <row r="65" spans="2:2" ht="30" x14ac:dyDescent="0.25">
      <c r="B65" s="14" t="s">
        <v>55</v>
      </c>
    </row>
    <row r="66" spans="2:2" x14ac:dyDescent="0.25">
      <c r="B66" s="14" t="s">
        <v>56</v>
      </c>
    </row>
    <row r="67" spans="2:2" x14ac:dyDescent="0.25">
      <c r="B67" s="14" t="s">
        <v>57</v>
      </c>
    </row>
    <row r="68" spans="2:2" x14ac:dyDescent="0.25">
      <c r="B68" s="14" t="s">
        <v>58</v>
      </c>
    </row>
    <row r="69" spans="2:2" x14ac:dyDescent="0.25">
      <c r="B69" s="14" t="s">
        <v>59</v>
      </c>
    </row>
    <row r="70" spans="2:2" x14ac:dyDescent="0.25">
      <c r="B70" s="14" t="s">
        <v>60</v>
      </c>
    </row>
    <row r="71" spans="2:2" x14ac:dyDescent="0.25">
      <c r="B71" s="14" t="s">
        <v>61</v>
      </c>
    </row>
    <row r="72" spans="2:2" x14ac:dyDescent="0.25">
      <c r="B72" s="14" t="s">
        <v>62</v>
      </c>
    </row>
    <row r="73" spans="2:2" x14ac:dyDescent="0.25">
      <c r="B73" s="14" t="s">
        <v>63</v>
      </c>
    </row>
    <row r="74" spans="2:2" x14ac:dyDescent="0.25">
      <c r="B74" s="14" t="s">
        <v>64</v>
      </c>
    </row>
    <row r="75" spans="2:2" x14ac:dyDescent="0.25">
      <c r="B75" s="14" t="s">
        <v>65</v>
      </c>
    </row>
    <row r="76" spans="2:2" ht="30" x14ac:dyDescent="0.25">
      <c r="B76" s="14" t="s">
        <v>66</v>
      </c>
    </row>
    <row r="77" spans="2:2" x14ac:dyDescent="0.25">
      <c r="B77" s="14" t="s">
        <v>67</v>
      </c>
    </row>
    <row r="78" spans="2:2" x14ac:dyDescent="0.25">
      <c r="B78" s="14" t="s">
        <v>68</v>
      </c>
    </row>
    <row r="79" spans="2:2" x14ac:dyDescent="0.25">
      <c r="B79" s="14" t="s">
        <v>69</v>
      </c>
    </row>
    <row r="80" spans="2:2" x14ac:dyDescent="0.25">
      <c r="B80" s="14" t="s">
        <v>70</v>
      </c>
    </row>
    <row r="81" spans="2:2" x14ac:dyDescent="0.25">
      <c r="B81" s="14" t="s">
        <v>71</v>
      </c>
    </row>
    <row r="82" spans="2:2" x14ac:dyDescent="0.25">
      <c r="B82" s="14" t="s">
        <v>72</v>
      </c>
    </row>
    <row r="83" spans="2:2" x14ac:dyDescent="0.25">
      <c r="B83" s="14" t="s">
        <v>73</v>
      </c>
    </row>
    <row r="84" spans="2:2" x14ac:dyDescent="0.25">
      <c r="B84" s="14" t="s">
        <v>74</v>
      </c>
    </row>
    <row r="85" spans="2:2" x14ac:dyDescent="0.25">
      <c r="B85" s="14" t="s">
        <v>75</v>
      </c>
    </row>
    <row r="86" spans="2:2" ht="90" x14ac:dyDescent="0.25">
      <c r="B86" s="14" t="s">
        <v>76</v>
      </c>
    </row>
    <row r="87" spans="2:2" x14ac:dyDescent="0.25">
      <c r="B87" s="14" t="s">
        <v>77</v>
      </c>
    </row>
    <row r="88" spans="2:2" ht="30" x14ac:dyDescent="0.25">
      <c r="B88" s="14" t="s">
        <v>78</v>
      </c>
    </row>
    <row r="89" spans="2:2" x14ac:dyDescent="0.25">
      <c r="B89" s="14" t="s">
        <v>79</v>
      </c>
    </row>
    <row r="90" spans="2:2" x14ac:dyDescent="0.25">
      <c r="B90" s="14" t="s">
        <v>80</v>
      </c>
    </row>
    <row r="91" spans="2:2" x14ac:dyDescent="0.25">
      <c r="B91" s="14" t="s">
        <v>81</v>
      </c>
    </row>
    <row r="92" spans="2:2" ht="30" x14ac:dyDescent="0.25">
      <c r="B92" s="14" t="s">
        <v>82</v>
      </c>
    </row>
    <row r="93" spans="2:2" x14ac:dyDescent="0.25">
      <c r="B93" s="14" t="s">
        <v>83</v>
      </c>
    </row>
    <row r="94" spans="2:2" ht="30" x14ac:dyDescent="0.25">
      <c r="B94" s="14" t="s">
        <v>84</v>
      </c>
    </row>
    <row r="95" spans="2:2" x14ac:dyDescent="0.25">
      <c r="B95" s="14" t="s">
        <v>85</v>
      </c>
    </row>
    <row r="96" spans="2:2" x14ac:dyDescent="0.25">
      <c r="B96" s="14" t="s">
        <v>86</v>
      </c>
    </row>
    <row r="97" spans="2:2" x14ac:dyDescent="0.25">
      <c r="B97" s="14" t="s">
        <v>87</v>
      </c>
    </row>
    <row r="98" spans="2:2" x14ac:dyDescent="0.25">
      <c r="B98" s="14" t="s">
        <v>88</v>
      </c>
    </row>
    <row r="99" spans="2:2" x14ac:dyDescent="0.25">
      <c r="B99" s="14" t="s">
        <v>89</v>
      </c>
    </row>
    <row r="100" spans="2:2" x14ac:dyDescent="0.25">
      <c r="B100" s="14" t="s">
        <v>90</v>
      </c>
    </row>
    <row r="101" spans="2:2" x14ac:dyDescent="0.25">
      <c r="B101" s="14" t="s">
        <v>91</v>
      </c>
    </row>
    <row r="102" spans="2:2" ht="60" x14ac:dyDescent="0.25">
      <c r="B102" s="14" t="s">
        <v>92</v>
      </c>
    </row>
    <row r="103" spans="2:2" ht="30" x14ac:dyDescent="0.25">
      <c r="B103" s="14" t="s">
        <v>93</v>
      </c>
    </row>
    <row r="104" spans="2:2" x14ac:dyDescent="0.25">
      <c r="B104" s="14" t="s">
        <v>94</v>
      </c>
    </row>
    <row r="105" spans="2:2" x14ac:dyDescent="0.25">
      <c r="B105" s="14" t="s">
        <v>95</v>
      </c>
    </row>
    <row r="106" spans="2:2" x14ac:dyDescent="0.25">
      <c r="B106" s="14" t="s">
        <v>96</v>
      </c>
    </row>
    <row r="107" spans="2:2" x14ac:dyDescent="0.25">
      <c r="B107" s="14" t="s">
        <v>97</v>
      </c>
    </row>
    <row r="108" spans="2:2" ht="30" x14ac:dyDescent="0.25">
      <c r="B108" s="14" t="s">
        <v>98</v>
      </c>
    </row>
    <row r="109" spans="2:2" x14ac:dyDescent="0.25">
      <c r="B109" s="14" t="s">
        <v>99</v>
      </c>
    </row>
    <row r="110" spans="2:2" ht="30" x14ac:dyDescent="0.25">
      <c r="B110" s="14" t="s">
        <v>100</v>
      </c>
    </row>
    <row r="111" spans="2:2" ht="45" x14ac:dyDescent="0.25">
      <c r="B111" s="14" t="s">
        <v>101</v>
      </c>
    </row>
    <row r="112" spans="2:2" x14ac:dyDescent="0.25">
      <c r="B112" s="14" t="s">
        <v>102</v>
      </c>
    </row>
    <row r="113" spans="2:2" x14ac:dyDescent="0.25">
      <c r="B113" s="14" t="s">
        <v>103</v>
      </c>
    </row>
    <row r="114" spans="2:2" x14ac:dyDescent="0.25">
      <c r="B114" s="14" t="s">
        <v>104</v>
      </c>
    </row>
    <row r="115" spans="2:2" x14ac:dyDescent="0.25">
      <c r="B115" s="14" t="s">
        <v>105</v>
      </c>
    </row>
    <row r="116" spans="2:2" x14ac:dyDescent="0.25">
      <c r="B116" s="14" t="s">
        <v>106</v>
      </c>
    </row>
    <row r="117" spans="2:2" x14ac:dyDescent="0.25">
      <c r="B117" s="14" t="s">
        <v>107</v>
      </c>
    </row>
    <row r="118" spans="2:2" x14ac:dyDescent="0.25">
      <c r="B118" s="14" t="s">
        <v>108</v>
      </c>
    </row>
    <row r="119" spans="2:2" ht="45" x14ac:dyDescent="0.25">
      <c r="B119" s="14" t="s">
        <v>109</v>
      </c>
    </row>
    <row r="120" spans="2:2" x14ac:dyDescent="0.25">
      <c r="B120" s="14" t="s">
        <v>110</v>
      </c>
    </row>
    <row r="121" spans="2:2" x14ac:dyDescent="0.25">
      <c r="B121" s="14" t="s">
        <v>111</v>
      </c>
    </row>
    <row r="122" spans="2:2" ht="45" x14ac:dyDescent="0.25">
      <c r="B122" s="14" t="s">
        <v>112</v>
      </c>
    </row>
    <row r="123" spans="2:2" x14ac:dyDescent="0.25">
      <c r="B123" s="14" t="s">
        <v>113</v>
      </c>
    </row>
    <row r="124" spans="2:2" x14ac:dyDescent="0.25">
      <c r="B124" s="14" t="s">
        <v>114</v>
      </c>
    </row>
    <row r="125" spans="2:2" x14ac:dyDescent="0.25">
      <c r="B125" s="14" t="s">
        <v>115</v>
      </c>
    </row>
    <row r="126" spans="2:2" x14ac:dyDescent="0.25">
      <c r="B126" s="14" t="s">
        <v>116</v>
      </c>
    </row>
    <row r="127" spans="2:2" ht="30" x14ac:dyDescent="0.25">
      <c r="B127" s="14" t="s">
        <v>117</v>
      </c>
    </row>
    <row r="128" spans="2:2" ht="30" x14ac:dyDescent="0.25">
      <c r="B128" s="14" t="s">
        <v>118</v>
      </c>
    </row>
    <row r="129" spans="2:2" x14ac:dyDescent="0.25">
      <c r="B129" s="14" t="s">
        <v>119</v>
      </c>
    </row>
    <row r="130" spans="2:2" ht="30" x14ac:dyDescent="0.25">
      <c r="B130" s="14" t="s">
        <v>120</v>
      </c>
    </row>
    <row r="131" spans="2:2" x14ac:dyDescent="0.25">
      <c r="B131" s="14" t="s">
        <v>121</v>
      </c>
    </row>
    <row r="132" spans="2:2" ht="30" x14ac:dyDescent="0.25">
      <c r="B132" s="14" t="s">
        <v>122</v>
      </c>
    </row>
    <row r="133" spans="2:2" x14ac:dyDescent="0.25">
      <c r="B133" s="14" t="s">
        <v>123</v>
      </c>
    </row>
    <row r="134" spans="2:2" x14ac:dyDescent="0.25">
      <c r="B134" s="14" t="s">
        <v>124</v>
      </c>
    </row>
    <row r="135" spans="2:2" x14ac:dyDescent="0.25">
      <c r="B135" s="14" t="s">
        <v>125</v>
      </c>
    </row>
    <row r="136" spans="2:2" x14ac:dyDescent="0.25">
      <c r="B136" s="14" t="s">
        <v>126</v>
      </c>
    </row>
    <row r="137" spans="2:2" x14ac:dyDescent="0.25">
      <c r="B137" s="14" t="s">
        <v>127</v>
      </c>
    </row>
    <row r="138" spans="2:2" ht="30" x14ac:dyDescent="0.25">
      <c r="B138" s="14" t="s">
        <v>128</v>
      </c>
    </row>
    <row r="139" spans="2:2" ht="30" x14ac:dyDescent="0.25">
      <c r="B139" s="14" t="s">
        <v>129</v>
      </c>
    </row>
    <row r="140" spans="2:2" ht="30" x14ac:dyDescent="0.25">
      <c r="B140" s="14" t="s">
        <v>130</v>
      </c>
    </row>
    <row r="141" spans="2:2" x14ac:dyDescent="0.25">
      <c r="B141" s="14" t="s">
        <v>131</v>
      </c>
    </row>
    <row r="142" spans="2:2" x14ac:dyDescent="0.25">
      <c r="B142" s="14" t="s">
        <v>132</v>
      </c>
    </row>
    <row r="143" spans="2:2" x14ac:dyDescent="0.25">
      <c r="B143" s="14" t="s">
        <v>133</v>
      </c>
    </row>
    <row r="144" spans="2:2" x14ac:dyDescent="0.25">
      <c r="B144" s="14" t="s">
        <v>134</v>
      </c>
    </row>
    <row r="145" spans="2:2" x14ac:dyDescent="0.25">
      <c r="B145" s="14" t="s">
        <v>135</v>
      </c>
    </row>
    <row r="146" spans="2:2" x14ac:dyDescent="0.25">
      <c r="B146" s="14" t="s">
        <v>136</v>
      </c>
    </row>
    <row r="147" spans="2:2" x14ac:dyDescent="0.25">
      <c r="B147" s="14" t="s">
        <v>137</v>
      </c>
    </row>
    <row r="148" spans="2:2" x14ac:dyDescent="0.25">
      <c r="B148" s="14" t="s">
        <v>138</v>
      </c>
    </row>
    <row r="149" spans="2:2" x14ac:dyDescent="0.25">
      <c r="B149" s="14" t="s">
        <v>139</v>
      </c>
    </row>
    <row r="150" spans="2:2" x14ac:dyDescent="0.25">
      <c r="B150" s="14" t="s">
        <v>26</v>
      </c>
    </row>
    <row r="151" spans="2:2" x14ac:dyDescent="0.25">
      <c r="B151" s="14" t="s">
        <v>140</v>
      </c>
    </row>
    <row r="152" spans="2:2" x14ac:dyDescent="0.25">
      <c r="B152" s="14" t="s">
        <v>141</v>
      </c>
    </row>
    <row r="153" spans="2:2" x14ac:dyDescent="0.25">
      <c r="B153" s="14" t="s">
        <v>142</v>
      </c>
    </row>
    <row r="154" spans="2:2" x14ac:dyDescent="0.25">
      <c r="B154" s="14" t="s">
        <v>143</v>
      </c>
    </row>
    <row r="155" spans="2:2" x14ac:dyDescent="0.25">
      <c r="B155" s="14" t="s">
        <v>144</v>
      </c>
    </row>
    <row r="156" spans="2:2" x14ac:dyDescent="0.25">
      <c r="B156" s="14" t="s">
        <v>145</v>
      </c>
    </row>
    <row r="157" spans="2:2" x14ac:dyDescent="0.25">
      <c r="B157" s="14" t="s">
        <v>146</v>
      </c>
    </row>
    <row r="158" spans="2:2" x14ac:dyDescent="0.25">
      <c r="B158" s="14" t="s">
        <v>147</v>
      </c>
    </row>
    <row r="159" spans="2:2" x14ac:dyDescent="0.25">
      <c r="B159" s="14" t="s">
        <v>148</v>
      </c>
    </row>
    <row r="160" spans="2:2" x14ac:dyDescent="0.25">
      <c r="B160" s="14" t="s">
        <v>149</v>
      </c>
    </row>
    <row r="161" spans="2:2" ht="30" x14ac:dyDescent="0.25">
      <c r="B161" s="14" t="s">
        <v>150</v>
      </c>
    </row>
    <row r="162" spans="2:2" x14ac:dyDescent="0.25">
      <c r="B162" s="14" t="s">
        <v>151</v>
      </c>
    </row>
    <row r="163" spans="2:2" x14ac:dyDescent="0.25">
      <c r="B163" s="14" t="s">
        <v>152</v>
      </c>
    </row>
    <row r="164" spans="2:2" ht="30" x14ac:dyDescent="0.25">
      <c r="B164" s="14" t="s">
        <v>153</v>
      </c>
    </row>
    <row r="165" spans="2:2" x14ac:dyDescent="0.25">
      <c r="B165" s="14" t="s">
        <v>154</v>
      </c>
    </row>
    <row r="166" spans="2:2" x14ac:dyDescent="0.25">
      <c r="B166" s="14" t="s">
        <v>155</v>
      </c>
    </row>
    <row r="167" spans="2:2" x14ac:dyDescent="0.25">
      <c r="B167" s="14" t="s">
        <v>156</v>
      </c>
    </row>
    <row r="168" spans="2:2" x14ac:dyDescent="0.25">
      <c r="B168" s="14" t="s">
        <v>157</v>
      </c>
    </row>
    <row r="169" spans="2:2" x14ac:dyDescent="0.25">
      <c r="B169" s="14" t="s">
        <v>158</v>
      </c>
    </row>
    <row r="170" spans="2:2" ht="30" x14ac:dyDescent="0.25">
      <c r="B170" s="14" t="s">
        <v>159</v>
      </c>
    </row>
    <row r="171" spans="2:2" ht="30" x14ac:dyDescent="0.25">
      <c r="B171" s="14" t="s">
        <v>160</v>
      </c>
    </row>
    <row r="172" spans="2:2" x14ac:dyDescent="0.25">
      <c r="B172" s="14" t="s">
        <v>161</v>
      </c>
    </row>
    <row r="173" spans="2:2" x14ac:dyDescent="0.25">
      <c r="B173" s="14" t="s">
        <v>162</v>
      </c>
    </row>
    <row r="174" spans="2:2" ht="30" x14ac:dyDescent="0.25">
      <c r="B174" s="14" t="s">
        <v>163</v>
      </c>
    </row>
    <row r="175" spans="2:2" x14ac:dyDescent="0.25">
      <c r="B175" s="14" t="s">
        <v>164</v>
      </c>
    </row>
    <row r="176" spans="2:2" x14ac:dyDescent="0.25">
      <c r="B176" s="14" t="s">
        <v>165</v>
      </c>
    </row>
    <row r="177" spans="2:2" x14ac:dyDescent="0.25">
      <c r="B177" s="14" t="s">
        <v>166</v>
      </c>
    </row>
    <row r="178" spans="2:2" ht="30" x14ac:dyDescent="0.25">
      <c r="B178" s="14" t="s">
        <v>167</v>
      </c>
    </row>
    <row r="179" spans="2:2" ht="30" x14ac:dyDescent="0.25">
      <c r="B179" s="14" t="s">
        <v>168</v>
      </c>
    </row>
    <row r="180" spans="2:2" x14ac:dyDescent="0.25">
      <c r="B180" s="14" t="s">
        <v>169</v>
      </c>
    </row>
    <row r="181" spans="2:2" ht="30" x14ac:dyDescent="0.25">
      <c r="B181" s="14" t="s">
        <v>170</v>
      </c>
    </row>
    <row r="182" spans="2:2" x14ac:dyDescent="0.25">
      <c r="B182" s="14" t="s">
        <v>171</v>
      </c>
    </row>
    <row r="183" spans="2:2" x14ac:dyDescent="0.25">
      <c r="B183" s="14" t="s">
        <v>172</v>
      </c>
    </row>
    <row r="184" spans="2:2" x14ac:dyDescent="0.25">
      <c r="B184" s="14" t="s">
        <v>173</v>
      </c>
    </row>
    <row r="185" spans="2:2" x14ac:dyDescent="0.25">
      <c r="B185" s="14" t="s">
        <v>174</v>
      </c>
    </row>
    <row r="186" spans="2:2" x14ac:dyDescent="0.25">
      <c r="B186" s="14" t="s">
        <v>175</v>
      </c>
    </row>
    <row r="187" spans="2:2" x14ac:dyDescent="0.25">
      <c r="B187" s="14" t="s">
        <v>176</v>
      </c>
    </row>
    <row r="188" spans="2:2" x14ac:dyDescent="0.25">
      <c r="B188" s="14" t="s">
        <v>177</v>
      </c>
    </row>
    <row r="189" spans="2:2" x14ac:dyDescent="0.25">
      <c r="B189" s="14" t="s">
        <v>178</v>
      </c>
    </row>
    <row r="190" spans="2:2" x14ac:dyDescent="0.25">
      <c r="B190" s="14" t="s">
        <v>179</v>
      </c>
    </row>
    <row r="191" spans="2:2" x14ac:dyDescent="0.25">
      <c r="B191" s="14" t="s">
        <v>180</v>
      </c>
    </row>
    <row r="192" spans="2:2" x14ac:dyDescent="0.25">
      <c r="B192" s="14" t="s">
        <v>181</v>
      </c>
    </row>
    <row r="193" spans="2:2" x14ac:dyDescent="0.25">
      <c r="B193" s="14" t="s">
        <v>182</v>
      </c>
    </row>
    <row r="194" spans="2:2" ht="30" x14ac:dyDescent="0.25">
      <c r="B194" s="14" t="s">
        <v>183</v>
      </c>
    </row>
    <row r="195" spans="2:2" ht="30" x14ac:dyDescent="0.25">
      <c r="B195" s="14" t="s">
        <v>184</v>
      </c>
    </row>
    <row r="196" spans="2:2" x14ac:dyDescent="0.25">
      <c r="B196" s="14" t="s">
        <v>185</v>
      </c>
    </row>
    <row r="197" spans="2:2" ht="30" x14ac:dyDescent="0.25">
      <c r="B197" s="14" t="s">
        <v>186</v>
      </c>
    </row>
    <row r="198" spans="2:2" x14ac:dyDescent="0.25">
      <c r="B198" s="14" t="s">
        <v>187</v>
      </c>
    </row>
    <row r="199" spans="2:2" x14ac:dyDescent="0.25">
      <c r="B199" s="14" t="s">
        <v>188</v>
      </c>
    </row>
    <row r="200" spans="2:2" x14ac:dyDescent="0.25">
      <c r="B200" s="14" t="s">
        <v>189</v>
      </c>
    </row>
    <row r="201" spans="2:2" x14ac:dyDescent="0.25">
      <c r="B201" s="14" t="s">
        <v>190</v>
      </c>
    </row>
    <row r="202" spans="2:2" x14ac:dyDescent="0.25">
      <c r="B202" s="14" t="s">
        <v>191</v>
      </c>
    </row>
    <row r="203" spans="2:2" x14ac:dyDescent="0.25">
      <c r="B203" s="14" t="s">
        <v>192</v>
      </c>
    </row>
    <row r="204" spans="2:2" x14ac:dyDescent="0.25">
      <c r="B204" s="14" t="s">
        <v>193</v>
      </c>
    </row>
    <row r="205" spans="2:2" x14ac:dyDescent="0.25">
      <c r="B205" s="14" t="s">
        <v>194</v>
      </c>
    </row>
    <row r="206" spans="2:2" x14ac:dyDescent="0.25">
      <c r="B206" s="14" t="s">
        <v>195</v>
      </c>
    </row>
    <row r="207" spans="2:2" x14ac:dyDescent="0.25">
      <c r="B207" s="14" t="s">
        <v>196</v>
      </c>
    </row>
    <row r="208" spans="2:2" x14ac:dyDescent="0.25">
      <c r="B208" s="14" t="s">
        <v>197</v>
      </c>
    </row>
    <row r="209" spans="2:2" ht="30" x14ac:dyDescent="0.25">
      <c r="B209" s="14" t="s">
        <v>198</v>
      </c>
    </row>
    <row r="210" spans="2:2" ht="30" x14ac:dyDescent="0.25">
      <c r="B210" s="14" t="s">
        <v>199</v>
      </c>
    </row>
    <row r="211" spans="2:2" x14ac:dyDescent="0.25">
      <c r="B211" s="14" t="s">
        <v>200</v>
      </c>
    </row>
    <row r="212" spans="2:2" ht="75" x14ac:dyDescent="0.25">
      <c r="B212" s="14" t="s">
        <v>201</v>
      </c>
    </row>
    <row r="213" spans="2:2" x14ac:dyDescent="0.25">
      <c r="B213" s="14" t="s">
        <v>202</v>
      </c>
    </row>
    <row r="214" spans="2:2" x14ac:dyDescent="0.25">
      <c r="B214" s="14" t="s">
        <v>31</v>
      </c>
    </row>
    <row r="215" spans="2:2" x14ac:dyDescent="0.25">
      <c r="B215" s="14" t="s">
        <v>203</v>
      </c>
    </row>
    <row r="216" spans="2:2" x14ac:dyDescent="0.25">
      <c r="B216" s="14" t="s">
        <v>204</v>
      </c>
    </row>
    <row r="217" spans="2:2" x14ac:dyDescent="0.25">
      <c r="B217" s="14" t="s">
        <v>205</v>
      </c>
    </row>
    <row r="218" spans="2:2" x14ac:dyDescent="0.25">
      <c r="B218" s="14" t="s">
        <v>206</v>
      </c>
    </row>
    <row r="219" spans="2:2" x14ac:dyDescent="0.25">
      <c r="B219" s="14" t="s">
        <v>207</v>
      </c>
    </row>
    <row r="220" spans="2:2" x14ac:dyDescent="0.25">
      <c r="B220" s="14" t="s">
        <v>208</v>
      </c>
    </row>
    <row r="221" spans="2:2" x14ac:dyDescent="0.25">
      <c r="B221" s="14" t="s">
        <v>209</v>
      </c>
    </row>
    <row r="222" spans="2:2" x14ac:dyDescent="0.25">
      <c r="B222" s="14" t="s">
        <v>210</v>
      </c>
    </row>
    <row r="223" spans="2:2" ht="30" x14ac:dyDescent="0.25">
      <c r="B223" s="14" t="s">
        <v>211</v>
      </c>
    </row>
    <row r="224" spans="2:2" x14ac:dyDescent="0.25">
      <c r="B224" s="14" t="s">
        <v>212</v>
      </c>
    </row>
    <row r="225" spans="2:2" x14ac:dyDescent="0.25">
      <c r="B225" s="14" t="s">
        <v>213</v>
      </c>
    </row>
    <row r="226" spans="2:2" x14ac:dyDescent="0.25">
      <c r="B226" s="14" t="s">
        <v>214</v>
      </c>
    </row>
    <row r="227" spans="2:2" x14ac:dyDescent="0.25">
      <c r="B227" s="14" t="s">
        <v>215</v>
      </c>
    </row>
    <row r="228" spans="2:2" x14ac:dyDescent="0.25">
      <c r="B228" s="14" t="s">
        <v>216</v>
      </c>
    </row>
    <row r="229" spans="2:2" x14ac:dyDescent="0.25">
      <c r="B229" s="14" t="s">
        <v>217</v>
      </c>
    </row>
    <row r="230" spans="2:2" x14ac:dyDescent="0.25">
      <c r="B230" s="14" t="s">
        <v>218</v>
      </c>
    </row>
    <row r="231" spans="2:2" x14ac:dyDescent="0.25">
      <c r="B231" s="14" t="s">
        <v>219</v>
      </c>
    </row>
    <row r="232" spans="2:2" x14ac:dyDescent="0.25">
      <c r="B232" s="14" t="s">
        <v>220</v>
      </c>
    </row>
    <row r="233" spans="2:2" x14ac:dyDescent="0.25">
      <c r="B233" s="14" t="s">
        <v>221</v>
      </c>
    </row>
    <row r="234" spans="2:2" x14ac:dyDescent="0.25">
      <c r="B234" s="14" t="s">
        <v>222</v>
      </c>
    </row>
    <row r="235" spans="2:2" ht="30" x14ac:dyDescent="0.25">
      <c r="B235" s="14" t="s">
        <v>223</v>
      </c>
    </row>
    <row r="236" spans="2:2" x14ac:dyDescent="0.25">
      <c r="B236" s="14" t="s">
        <v>224</v>
      </c>
    </row>
    <row r="237" spans="2:2" x14ac:dyDescent="0.25">
      <c r="B237" s="14" t="s">
        <v>225</v>
      </c>
    </row>
    <row r="238" spans="2:2" x14ac:dyDescent="0.25">
      <c r="B238" s="14" t="s">
        <v>226</v>
      </c>
    </row>
    <row r="239" spans="2:2" x14ac:dyDescent="0.25">
      <c r="B239" s="14" t="s">
        <v>227</v>
      </c>
    </row>
    <row r="240" spans="2:2" x14ac:dyDescent="0.25">
      <c r="B240" s="14" t="s">
        <v>228</v>
      </c>
    </row>
    <row r="241" spans="2:2" x14ac:dyDescent="0.25">
      <c r="B241" s="14" t="s">
        <v>229</v>
      </c>
    </row>
    <row r="242" spans="2:2" x14ac:dyDescent="0.25">
      <c r="B242" s="14" t="s">
        <v>230</v>
      </c>
    </row>
    <row r="243" spans="2:2" x14ac:dyDescent="0.25">
      <c r="B243" s="14" t="s">
        <v>231</v>
      </c>
    </row>
    <row r="244" spans="2:2" x14ac:dyDescent="0.25">
      <c r="B244" s="14" t="s">
        <v>232</v>
      </c>
    </row>
    <row r="245" spans="2:2" x14ac:dyDescent="0.25">
      <c r="B245" s="14" t="s">
        <v>233</v>
      </c>
    </row>
    <row r="246" spans="2:2" x14ac:dyDescent="0.25">
      <c r="B246" s="14" t="s">
        <v>234</v>
      </c>
    </row>
    <row r="247" spans="2:2" x14ac:dyDescent="0.25">
      <c r="B247" s="14" t="s">
        <v>235</v>
      </c>
    </row>
    <row r="248" spans="2:2" x14ac:dyDescent="0.25">
      <c r="B248" s="14" t="s">
        <v>236</v>
      </c>
    </row>
    <row r="249" spans="2:2" x14ac:dyDescent="0.25">
      <c r="B249" s="14" t="s">
        <v>237</v>
      </c>
    </row>
    <row r="250" spans="2:2" x14ac:dyDescent="0.25">
      <c r="B250" s="14" t="s">
        <v>238</v>
      </c>
    </row>
    <row r="251" spans="2:2" ht="30" x14ac:dyDescent="0.25">
      <c r="B251" s="14" t="s">
        <v>239</v>
      </c>
    </row>
    <row r="252" spans="2:2" x14ac:dyDescent="0.25">
      <c r="B252" s="14" t="s">
        <v>240</v>
      </c>
    </row>
    <row r="253" spans="2:2" x14ac:dyDescent="0.25">
      <c r="B253" s="14" t="s">
        <v>241</v>
      </c>
    </row>
    <row r="254" spans="2:2" x14ac:dyDescent="0.25">
      <c r="B254" s="14" t="s">
        <v>242</v>
      </c>
    </row>
    <row r="255" spans="2:2" x14ac:dyDescent="0.25">
      <c r="B255" s="14" t="s">
        <v>243</v>
      </c>
    </row>
    <row r="256" spans="2:2" x14ac:dyDescent="0.25">
      <c r="B256" s="14" t="s">
        <v>244</v>
      </c>
    </row>
    <row r="257" spans="2:10" x14ac:dyDescent="0.25">
      <c r="B257"/>
    </row>
    <row r="258" spans="2:10" x14ac:dyDescent="0.25">
      <c r="B258"/>
    </row>
    <row r="259" spans="2:10" x14ac:dyDescent="0.25">
      <c r="B259"/>
    </row>
    <row r="260" spans="2:10" x14ac:dyDescent="0.25">
      <c r="B260"/>
    </row>
    <row r="267" spans="2:10" x14ac:dyDescent="0.25">
      <c r="B267" s="5" t="s">
        <v>245</v>
      </c>
      <c r="C267" s="5" t="s">
        <v>246</v>
      </c>
    </row>
    <row r="268" spans="2:10" x14ac:dyDescent="0.25">
      <c r="B268" s="5" t="s">
        <v>0</v>
      </c>
      <c r="C268" t="s">
        <v>247</v>
      </c>
      <c r="D268" t="s">
        <v>248</v>
      </c>
      <c r="E268" t="s">
        <v>249</v>
      </c>
      <c r="F268" t="s">
        <v>250</v>
      </c>
      <c r="G268" t="s">
        <v>251</v>
      </c>
      <c r="H268" t="s">
        <v>252</v>
      </c>
      <c r="I268" t="s">
        <v>253</v>
      </c>
      <c r="J268" t="s">
        <v>244</v>
      </c>
    </row>
    <row r="269" spans="2:10" x14ac:dyDescent="0.25">
      <c r="B269" s="6" t="s">
        <v>1</v>
      </c>
      <c r="C269">
        <v>15</v>
      </c>
      <c r="D269">
        <v>13</v>
      </c>
      <c r="F269">
        <v>13</v>
      </c>
      <c r="J269">
        <v>41</v>
      </c>
    </row>
    <row r="270" spans="2:10" x14ac:dyDescent="0.25">
      <c r="B270" s="6" t="s">
        <v>17</v>
      </c>
      <c r="D270">
        <v>7</v>
      </c>
      <c r="F270">
        <v>38</v>
      </c>
      <c r="G270">
        <v>6</v>
      </c>
      <c r="J270">
        <v>51</v>
      </c>
    </row>
    <row r="271" spans="2:10" x14ac:dyDescent="0.25">
      <c r="B271" s="6" t="s">
        <v>22</v>
      </c>
      <c r="C271">
        <v>6</v>
      </c>
      <c r="D271">
        <v>9</v>
      </c>
      <c r="F271">
        <v>4</v>
      </c>
      <c r="I271">
        <v>1</v>
      </c>
      <c r="J271">
        <v>20</v>
      </c>
    </row>
    <row r="272" spans="2:10" x14ac:dyDescent="0.25">
      <c r="B272" s="6" t="s">
        <v>32</v>
      </c>
      <c r="F272">
        <v>1</v>
      </c>
      <c r="J272">
        <v>1</v>
      </c>
    </row>
    <row r="273" spans="2:10" x14ac:dyDescent="0.25">
      <c r="B273" s="6" t="s">
        <v>34</v>
      </c>
      <c r="F273">
        <v>3</v>
      </c>
      <c r="J273">
        <v>3</v>
      </c>
    </row>
    <row r="274" spans="2:10" x14ac:dyDescent="0.25">
      <c r="B274" s="6" t="s">
        <v>24</v>
      </c>
      <c r="D274">
        <v>2</v>
      </c>
      <c r="F274">
        <v>10</v>
      </c>
      <c r="G274">
        <v>109</v>
      </c>
      <c r="I274">
        <v>7</v>
      </c>
      <c r="J274">
        <v>128</v>
      </c>
    </row>
    <row r="275" spans="2:10" x14ac:dyDescent="0.25">
      <c r="B275" s="6" t="s">
        <v>63</v>
      </c>
      <c r="D275">
        <v>2</v>
      </c>
      <c r="F275">
        <v>1</v>
      </c>
      <c r="J275">
        <v>3</v>
      </c>
    </row>
    <row r="276" spans="2:10" x14ac:dyDescent="0.25">
      <c r="B276" s="6" t="s">
        <v>67</v>
      </c>
      <c r="F276">
        <v>2</v>
      </c>
      <c r="J276">
        <v>2</v>
      </c>
    </row>
    <row r="277" spans="2:10" x14ac:dyDescent="0.25">
      <c r="B277" s="6" t="s">
        <v>69</v>
      </c>
      <c r="D277">
        <v>1</v>
      </c>
      <c r="F277">
        <v>1</v>
      </c>
      <c r="J277">
        <v>2</v>
      </c>
    </row>
    <row r="278" spans="2:10" x14ac:dyDescent="0.25">
      <c r="B278" s="6" t="s">
        <v>72</v>
      </c>
      <c r="D278">
        <v>2</v>
      </c>
      <c r="J278">
        <v>2</v>
      </c>
    </row>
    <row r="279" spans="2:10" x14ac:dyDescent="0.25">
      <c r="B279" s="6" t="s">
        <v>75</v>
      </c>
      <c r="D279">
        <v>3</v>
      </c>
      <c r="F279">
        <v>11</v>
      </c>
      <c r="J279">
        <v>14</v>
      </c>
    </row>
    <row r="280" spans="2:10" x14ac:dyDescent="0.25">
      <c r="B280" s="6" t="s">
        <v>81</v>
      </c>
      <c r="D280">
        <v>7</v>
      </c>
      <c r="J280">
        <v>7</v>
      </c>
    </row>
    <row r="281" spans="2:10" x14ac:dyDescent="0.25">
      <c r="B281" s="6" t="s">
        <v>88</v>
      </c>
      <c r="D281">
        <v>13</v>
      </c>
      <c r="E281">
        <v>14</v>
      </c>
      <c r="F281">
        <v>13</v>
      </c>
      <c r="G281">
        <v>1</v>
      </c>
      <c r="J281">
        <v>41</v>
      </c>
    </row>
    <row r="282" spans="2:10" x14ac:dyDescent="0.25">
      <c r="B282" s="6" t="s">
        <v>102</v>
      </c>
      <c r="C282">
        <v>1</v>
      </c>
      <c r="F282">
        <v>16</v>
      </c>
      <c r="G282">
        <v>29</v>
      </c>
      <c r="J282">
        <v>46</v>
      </c>
    </row>
    <row r="283" spans="2:10" x14ac:dyDescent="0.25">
      <c r="B283" s="6" t="s">
        <v>119</v>
      </c>
      <c r="D283">
        <v>5</v>
      </c>
      <c r="F283">
        <v>1</v>
      </c>
      <c r="J283">
        <v>6</v>
      </c>
    </row>
    <row r="284" spans="2:10" x14ac:dyDescent="0.25">
      <c r="B284" s="6" t="s">
        <v>125</v>
      </c>
      <c r="F284">
        <v>1</v>
      </c>
      <c r="J284">
        <v>1</v>
      </c>
    </row>
    <row r="285" spans="2:10" x14ac:dyDescent="0.25">
      <c r="B285" s="6" t="s">
        <v>127</v>
      </c>
      <c r="C285">
        <v>2</v>
      </c>
      <c r="D285">
        <v>6</v>
      </c>
      <c r="F285">
        <v>8</v>
      </c>
      <c r="G285">
        <v>1</v>
      </c>
      <c r="H285">
        <v>10</v>
      </c>
      <c r="I285">
        <v>9</v>
      </c>
      <c r="J285">
        <v>36</v>
      </c>
    </row>
    <row r="286" spans="2:10" x14ac:dyDescent="0.25">
      <c r="B286" s="6" t="s">
        <v>136</v>
      </c>
      <c r="F286">
        <v>3</v>
      </c>
      <c r="J286">
        <v>3</v>
      </c>
    </row>
    <row r="287" spans="2:10" x14ac:dyDescent="0.25">
      <c r="B287" s="6" t="s">
        <v>26</v>
      </c>
      <c r="F287">
        <v>16</v>
      </c>
      <c r="G287">
        <v>21</v>
      </c>
      <c r="J287">
        <v>37</v>
      </c>
    </row>
    <row r="288" spans="2:10" x14ac:dyDescent="0.25">
      <c r="B288" s="6" t="s">
        <v>158</v>
      </c>
      <c r="D288">
        <v>1</v>
      </c>
      <c r="F288">
        <v>42</v>
      </c>
      <c r="G288">
        <v>11</v>
      </c>
      <c r="H288">
        <v>27</v>
      </c>
      <c r="J288">
        <v>81</v>
      </c>
    </row>
    <row r="289" spans="2:10" x14ac:dyDescent="0.25">
      <c r="B289" s="6" t="s">
        <v>188</v>
      </c>
      <c r="C289">
        <v>11</v>
      </c>
      <c r="D289">
        <v>6</v>
      </c>
      <c r="F289">
        <v>5</v>
      </c>
      <c r="J289">
        <v>22</v>
      </c>
    </row>
    <row r="290" spans="2:10" x14ac:dyDescent="0.25">
      <c r="B290" s="6" t="s">
        <v>196</v>
      </c>
      <c r="C290">
        <v>21</v>
      </c>
      <c r="D290">
        <v>21</v>
      </c>
      <c r="F290">
        <v>38</v>
      </c>
      <c r="G290">
        <v>7</v>
      </c>
      <c r="H290">
        <v>1</v>
      </c>
      <c r="J290">
        <v>88</v>
      </c>
    </row>
    <row r="291" spans="2:10" x14ac:dyDescent="0.25">
      <c r="B291" s="6" t="s">
        <v>203</v>
      </c>
      <c r="C291">
        <v>1</v>
      </c>
      <c r="F291">
        <v>3</v>
      </c>
      <c r="G291">
        <v>8</v>
      </c>
      <c r="J291">
        <v>12</v>
      </c>
    </row>
    <row r="292" spans="2:10" x14ac:dyDescent="0.25">
      <c r="B292" s="6" t="s">
        <v>207</v>
      </c>
      <c r="F292">
        <v>1</v>
      </c>
      <c r="G292">
        <v>3</v>
      </c>
      <c r="J292">
        <v>4</v>
      </c>
    </row>
    <row r="293" spans="2:10" x14ac:dyDescent="0.25">
      <c r="B293" s="6" t="s">
        <v>210</v>
      </c>
      <c r="D293">
        <v>1</v>
      </c>
      <c r="F293">
        <v>11</v>
      </c>
      <c r="G293">
        <v>4</v>
      </c>
      <c r="J293">
        <v>16</v>
      </c>
    </row>
    <row r="294" spans="2:10" x14ac:dyDescent="0.25">
      <c r="B294" s="6" t="s">
        <v>218</v>
      </c>
      <c r="D294">
        <v>22</v>
      </c>
      <c r="G294">
        <v>2</v>
      </c>
      <c r="J294">
        <v>24</v>
      </c>
    </row>
    <row r="295" spans="2:10" x14ac:dyDescent="0.25">
      <c r="B295" s="6" t="s">
        <v>224</v>
      </c>
      <c r="G295">
        <v>4</v>
      </c>
      <c r="J295">
        <v>4</v>
      </c>
    </row>
    <row r="296" spans="2:10" x14ac:dyDescent="0.25">
      <c r="B296" s="6" t="s">
        <v>226</v>
      </c>
      <c r="C296">
        <v>10</v>
      </c>
      <c r="D296">
        <v>6</v>
      </c>
      <c r="F296">
        <v>2</v>
      </c>
      <c r="J296">
        <v>18</v>
      </c>
    </row>
    <row r="297" spans="2:10" x14ac:dyDescent="0.25">
      <c r="B297" s="6" t="s">
        <v>236</v>
      </c>
      <c r="D297">
        <v>1</v>
      </c>
      <c r="F297">
        <v>1</v>
      </c>
      <c r="G297">
        <v>7</v>
      </c>
      <c r="J297">
        <v>9</v>
      </c>
    </row>
    <row r="298" spans="2:10" x14ac:dyDescent="0.25">
      <c r="B298" s="6" t="s">
        <v>242</v>
      </c>
      <c r="F298">
        <v>1</v>
      </c>
      <c r="J298">
        <v>1</v>
      </c>
    </row>
    <row r="299" spans="2:10" x14ac:dyDescent="0.25">
      <c r="B299" s="6" t="s">
        <v>244</v>
      </c>
      <c r="C299">
        <v>67</v>
      </c>
      <c r="D299">
        <v>128</v>
      </c>
      <c r="E299">
        <v>14</v>
      </c>
      <c r="F299">
        <v>246</v>
      </c>
      <c r="G299">
        <v>213</v>
      </c>
      <c r="H299">
        <v>38</v>
      </c>
      <c r="I299">
        <v>17</v>
      </c>
      <c r="J299">
        <v>723</v>
      </c>
    </row>
    <row r="300" spans="2:10" x14ac:dyDescent="0.25">
      <c r="B300"/>
    </row>
    <row r="302" spans="2:10" x14ac:dyDescent="0.25">
      <c r="B302" s="5" t="s">
        <v>254</v>
      </c>
      <c r="C302" s="5" t="s">
        <v>246</v>
      </c>
    </row>
    <row r="303" spans="2:10" x14ac:dyDescent="0.25">
      <c r="B303" s="5" t="s">
        <v>0</v>
      </c>
      <c r="C303">
        <v>2017</v>
      </c>
      <c r="D303">
        <v>2018</v>
      </c>
      <c r="E303">
        <v>2019</v>
      </c>
      <c r="F303">
        <v>2020</v>
      </c>
      <c r="G303" t="s">
        <v>244</v>
      </c>
    </row>
    <row r="304" spans="2:10" x14ac:dyDescent="0.25">
      <c r="B304" s="6" t="s">
        <v>1</v>
      </c>
      <c r="C304">
        <v>1</v>
      </c>
      <c r="E304">
        <v>8</v>
      </c>
      <c r="F304">
        <v>32</v>
      </c>
      <c r="G304">
        <v>41</v>
      </c>
    </row>
    <row r="305" spans="2:7" x14ac:dyDescent="0.25">
      <c r="B305" s="6" t="s">
        <v>17</v>
      </c>
      <c r="C305">
        <v>1</v>
      </c>
      <c r="D305">
        <v>5</v>
      </c>
      <c r="E305">
        <v>19</v>
      </c>
      <c r="F305">
        <v>26</v>
      </c>
      <c r="G305">
        <v>51</v>
      </c>
    </row>
    <row r="306" spans="2:7" x14ac:dyDescent="0.25">
      <c r="B306" s="6" t="s">
        <v>22</v>
      </c>
      <c r="D306">
        <v>2</v>
      </c>
      <c r="E306">
        <v>3</v>
      </c>
      <c r="F306">
        <v>15</v>
      </c>
      <c r="G306">
        <v>20</v>
      </c>
    </row>
    <row r="307" spans="2:7" x14ac:dyDescent="0.25">
      <c r="B307" s="6" t="s">
        <v>32</v>
      </c>
      <c r="D307">
        <v>1</v>
      </c>
      <c r="G307">
        <v>1</v>
      </c>
    </row>
    <row r="308" spans="2:7" x14ac:dyDescent="0.25">
      <c r="B308" s="6" t="s">
        <v>34</v>
      </c>
      <c r="E308">
        <v>3</v>
      </c>
      <c r="G308">
        <v>3</v>
      </c>
    </row>
    <row r="309" spans="2:7" x14ac:dyDescent="0.25">
      <c r="B309" s="6" t="s">
        <v>24</v>
      </c>
      <c r="C309">
        <v>1</v>
      </c>
      <c r="D309">
        <v>1</v>
      </c>
      <c r="E309">
        <v>56</v>
      </c>
      <c r="F309">
        <v>70</v>
      </c>
      <c r="G309">
        <v>128</v>
      </c>
    </row>
    <row r="310" spans="2:7" x14ac:dyDescent="0.25">
      <c r="B310" s="6" t="s">
        <v>63</v>
      </c>
      <c r="F310">
        <v>3</v>
      </c>
      <c r="G310">
        <v>3</v>
      </c>
    </row>
    <row r="311" spans="2:7" x14ac:dyDescent="0.25">
      <c r="B311" s="6" t="s">
        <v>67</v>
      </c>
      <c r="C311">
        <v>2</v>
      </c>
      <c r="G311">
        <v>2</v>
      </c>
    </row>
    <row r="312" spans="2:7" x14ac:dyDescent="0.25">
      <c r="B312" s="6" t="s">
        <v>69</v>
      </c>
      <c r="E312">
        <v>1</v>
      </c>
      <c r="F312">
        <v>1</v>
      </c>
      <c r="G312">
        <v>2</v>
      </c>
    </row>
    <row r="313" spans="2:7" x14ac:dyDescent="0.25">
      <c r="B313" s="6" t="s">
        <v>72</v>
      </c>
      <c r="F313">
        <v>2</v>
      </c>
      <c r="G313">
        <v>2</v>
      </c>
    </row>
    <row r="314" spans="2:7" x14ac:dyDescent="0.25">
      <c r="B314" s="6" t="s">
        <v>75</v>
      </c>
      <c r="C314">
        <v>4</v>
      </c>
      <c r="E314">
        <v>5</v>
      </c>
      <c r="F314">
        <v>5</v>
      </c>
      <c r="G314">
        <v>14</v>
      </c>
    </row>
    <row r="315" spans="2:7" x14ac:dyDescent="0.25">
      <c r="B315" s="6" t="s">
        <v>81</v>
      </c>
      <c r="F315">
        <v>7</v>
      </c>
      <c r="G315">
        <v>7</v>
      </c>
    </row>
    <row r="316" spans="2:7" x14ac:dyDescent="0.25">
      <c r="B316" s="6" t="s">
        <v>88</v>
      </c>
      <c r="C316">
        <v>1</v>
      </c>
      <c r="D316">
        <v>2</v>
      </c>
      <c r="E316">
        <v>25</v>
      </c>
      <c r="F316">
        <v>13</v>
      </c>
      <c r="G316">
        <v>41</v>
      </c>
    </row>
    <row r="317" spans="2:7" x14ac:dyDescent="0.25">
      <c r="B317" s="6" t="s">
        <v>102</v>
      </c>
      <c r="D317">
        <v>5</v>
      </c>
      <c r="E317">
        <v>15</v>
      </c>
      <c r="F317">
        <v>26</v>
      </c>
      <c r="G317">
        <v>46</v>
      </c>
    </row>
    <row r="318" spans="2:7" x14ac:dyDescent="0.25">
      <c r="B318" s="6" t="s">
        <v>119</v>
      </c>
      <c r="E318">
        <v>1</v>
      </c>
      <c r="F318">
        <v>5</v>
      </c>
      <c r="G318">
        <v>6</v>
      </c>
    </row>
    <row r="319" spans="2:7" x14ac:dyDescent="0.25">
      <c r="B319" s="6" t="s">
        <v>125</v>
      </c>
      <c r="C319">
        <v>1</v>
      </c>
      <c r="G319">
        <v>1</v>
      </c>
    </row>
    <row r="320" spans="2:7" x14ac:dyDescent="0.25">
      <c r="B320" s="6" t="s">
        <v>127</v>
      </c>
      <c r="E320">
        <v>26</v>
      </c>
      <c r="F320">
        <v>10</v>
      </c>
      <c r="G320">
        <v>36</v>
      </c>
    </row>
    <row r="321" spans="2:7" x14ac:dyDescent="0.25">
      <c r="B321" s="6" t="s">
        <v>136</v>
      </c>
      <c r="C321">
        <v>3</v>
      </c>
      <c r="G321">
        <v>3</v>
      </c>
    </row>
    <row r="322" spans="2:7" x14ac:dyDescent="0.25">
      <c r="B322" s="6" t="s">
        <v>26</v>
      </c>
      <c r="C322">
        <v>1</v>
      </c>
      <c r="E322">
        <v>18</v>
      </c>
      <c r="F322">
        <v>18</v>
      </c>
      <c r="G322">
        <v>37</v>
      </c>
    </row>
    <row r="323" spans="2:7" x14ac:dyDescent="0.25">
      <c r="B323" s="6" t="s">
        <v>158</v>
      </c>
      <c r="C323">
        <v>8</v>
      </c>
      <c r="D323">
        <v>15</v>
      </c>
      <c r="E323">
        <v>46</v>
      </c>
      <c r="F323">
        <v>12</v>
      </c>
      <c r="G323">
        <v>81</v>
      </c>
    </row>
    <row r="324" spans="2:7" x14ac:dyDescent="0.25">
      <c r="B324" s="6" t="s">
        <v>188</v>
      </c>
      <c r="C324">
        <v>3</v>
      </c>
      <c r="D324">
        <v>1</v>
      </c>
      <c r="E324">
        <v>1</v>
      </c>
      <c r="F324">
        <v>17</v>
      </c>
      <c r="G324">
        <v>22</v>
      </c>
    </row>
    <row r="325" spans="2:7" x14ac:dyDescent="0.25">
      <c r="B325" s="6" t="s">
        <v>196</v>
      </c>
      <c r="C325">
        <v>6</v>
      </c>
      <c r="D325">
        <v>8</v>
      </c>
      <c r="E325">
        <v>20</v>
      </c>
      <c r="F325">
        <v>54</v>
      </c>
      <c r="G325">
        <v>88</v>
      </c>
    </row>
    <row r="326" spans="2:7" x14ac:dyDescent="0.25">
      <c r="B326" s="6" t="s">
        <v>203</v>
      </c>
      <c r="D326">
        <v>1</v>
      </c>
      <c r="F326">
        <v>11</v>
      </c>
      <c r="G326">
        <v>12</v>
      </c>
    </row>
    <row r="327" spans="2:7" x14ac:dyDescent="0.25">
      <c r="B327" s="6" t="s">
        <v>207</v>
      </c>
      <c r="D327">
        <v>1</v>
      </c>
      <c r="E327">
        <v>1</v>
      </c>
      <c r="F327">
        <v>2</v>
      </c>
      <c r="G327">
        <v>4</v>
      </c>
    </row>
    <row r="328" spans="2:7" x14ac:dyDescent="0.25">
      <c r="B328" s="6" t="s">
        <v>210</v>
      </c>
      <c r="D328">
        <v>7</v>
      </c>
      <c r="E328">
        <v>7</v>
      </c>
      <c r="F328">
        <v>2</v>
      </c>
      <c r="G328">
        <v>16</v>
      </c>
    </row>
    <row r="329" spans="2:7" x14ac:dyDescent="0.25">
      <c r="B329" s="6" t="s">
        <v>218</v>
      </c>
      <c r="F329">
        <v>24</v>
      </c>
      <c r="G329">
        <v>24</v>
      </c>
    </row>
    <row r="330" spans="2:7" x14ac:dyDescent="0.25">
      <c r="B330" s="6" t="s">
        <v>224</v>
      </c>
      <c r="E330">
        <v>2</v>
      </c>
      <c r="F330">
        <v>2</v>
      </c>
      <c r="G330">
        <v>4</v>
      </c>
    </row>
    <row r="331" spans="2:7" x14ac:dyDescent="0.25">
      <c r="B331" s="6" t="s">
        <v>226</v>
      </c>
      <c r="D331">
        <v>2</v>
      </c>
      <c r="F331">
        <v>16</v>
      </c>
      <c r="G331">
        <v>18</v>
      </c>
    </row>
    <row r="332" spans="2:7" x14ac:dyDescent="0.25">
      <c r="B332" s="6" t="s">
        <v>236</v>
      </c>
      <c r="E332">
        <v>2</v>
      </c>
      <c r="F332">
        <v>7</v>
      </c>
      <c r="G332">
        <v>9</v>
      </c>
    </row>
    <row r="333" spans="2:7" x14ac:dyDescent="0.25">
      <c r="B333" s="6" t="s">
        <v>242</v>
      </c>
      <c r="F333">
        <v>1</v>
      </c>
      <c r="G333">
        <v>1</v>
      </c>
    </row>
    <row r="334" spans="2:7" x14ac:dyDescent="0.25">
      <c r="B334" s="6" t="s">
        <v>244</v>
      </c>
      <c r="C334">
        <v>32</v>
      </c>
      <c r="D334">
        <v>51</v>
      </c>
      <c r="E334">
        <v>259</v>
      </c>
      <c r="F334">
        <v>381</v>
      </c>
      <c r="G334">
        <v>723</v>
      </c>
    </row>
    <row r="335" spans="2:7" x14ac:dyDescent="0.25">
      <c r="B335"/>
    </row>
    <row r="341" spans="2:2" x14ac:dyDescent="0.25">
      <c r="B341" s="5" t="s">
        <v>0</v>
      </c>
    </row>
    <row r="342" spans="2:2" x14ac:dyDescent="0.25">
      <c r="B342" s="6" t="s">
        <v>1</v>
      </c>
    </row>
    <row r="343" spans="2:2" x14ac:dyDescent="0.25">
      <c r="B343" s="6" t="s">
        <v>17</v>
      </c>
    </row>
    <row r="344" spans="2:2" x14ac:dyDescent="0.25">
      <c r="B344" s="6" t="s">
        <v>22</v>
      </c>
    </row>
    <row r="345" spans="2:2" x14ac:dyDescent="0.25">
      <c r="B345" s="6" t="s">
        <v>32</v>
      </c>
    </row>
    <row r="346" spans="2:2" x14ac:dyDescent="0.25">
      <c r="B346" s="6" t="s">
        <v>34</v>
      </c>
    </row>
    <row r="347" spans="2:2" x14ac:dyDescent="0.25">
      <c r="B347" s="6" t="s">
        <v>24</v>
      </c>
    </row>
    <row r="348" spans="2:2" x14ac:dyDescent="0.25">
      <c r="B348" s="6" t="s">
        <v>63</v>
      </c>
    </row>
    <row r="349" spans="2:2" x14ac:dyDescent="0.25">
      <c r="B349" s="6" t="s">
        <v>67</v>
      </c>
    </row>
    <row r="350" spans="2:2" x14ac:dyDescent="0.25">
      <c r="B350" s="6" t="s">
        <v>69</v>
      </c>
    </row>
    <row r="351" spans="2:2" x14ac:dyDescent="0.25">
      <c r="B351" s="6" t="s">
        <v>72</v>
      </c>
    </row>
    <row r="352" spans="2:2" x14ac:dyDescent="0.25">
      <c r="B352" s="6" t="s">
        <v>75</v>
      </c>
    </row>
    <row r="353" spans="2:2" x14ac:dyDescent="0.25">
      <c r="B353" s="6" t="s">
        <v>81</v>
      </c>
    </row>
    <row r="354" spans="2:2" x14ac:dyDescent="0.25">
      <c r="B354" s="6" t="s">
        <v>88</v>
      </c>
    </row>
    <row r="355" spans="2:2" x14ac:dyDescent="0.25">
      <c r="B355" s="6" t="s">
        <v>102</v>
      </c>
    </row>
    <row r="356" spans="2:2" x14ac:dyDescent="0.25">
      <c r="B356" s="6" t="s">
        <v>119</v>
      </c>
    </row>
    <row r="357" spans="2:2" x14ac:dyDescent="0.25">
      <c r="B357" s="6" t="s">
        <v>125</v>
      </c>
    </row>
    <row r="358" spans="2:2" x14ac:dyDescent="0.25">
      <c r="B358" s="6" t="s">
        <v>127</v>
      </c>
    </row>
    <row r="359" spans="2:2" x14ac:dyDescent="0.25">
      <c r="B359" s="6" t="s">
        <v>136</v>
      </c>
    </row>
    <row r="360" spans="2:2" x14ac:dyDescent="0.25">
      <c r="B360" s="6" t="s">
        <v>26</v>
      </c>
    </row>
    <row r="361" spans="2:2" x14ac:dyDescent="0.25">
      <c r="B361" s="6" t="s">
        <v>158</v>
      </c>
    </row>
    <row r="362" spans="2:2" x14ac:dyDescent="0.25">
      <c r="B362" s="6" t="s">
        <v>188</v>
      </c>
    </row>
    <row r="363" spans="2:2" x14ac:dyDescent="0.25">
      <c r="B363" s="6" t="s">
        <v>196</v>
      </c>
    </row>
    <row r="364" spans="2:2" x14ac:dyDescent="0.25">
      <c r="B364" s="6" t="s">
        <v>203</v>
      </c>
    </row>
    <row r="365" spans="2:2" x14ac:dyDescent="0.25">
      <c r="B365" s="6" t="s">
        <v>207</v>
      </c>
    </row>
    <row r="366" spans="2:2" x14ac:dyDescent="0.25">
      <c r="B366" s="6" t="s">
        <v>210</v>
      </c>
    </row>
    <row r="367" spans="2:2" x14ac:dyDescent="0.25">
      <c r="B367" s="6" t="s">
        <v>218</v>
      </c>
    </row>
    <row r="368" spans="2:2" x14ac:dyDescent="0.25">
      <c r="B368" s="6" t="s">
        <v>224</v>
      </c>
    </row>
    <row r="369" spans="2:2" x14ac:dyDescent="0.25">
      <c r="B369" s="6" t="s">
        <v>226</v>
      </c>
    </row>
    <row r="370" spans="2:2" x14ac:dyDescent="0.25">
      <c r="B370" s="6" t="s">
        <v>236</v>
      </c>
    </row>
    <row r="371" spans="2:2" x14ac:dyDescent="0.25">
      <c r="B371" s="6" t="s">
        <v>242</v>
      </c>
    </row>
    <row r="372" spans="2:2" x14ac:dyDescent="0.25">
      <c r="B372" s="6" t="s">
        <v>244</v>
      </c>
    </row>
    <row r="373" spans="2:2" x14ac:dyDescent="0.25">
      <c r="B373"/>
    </row>
    <row r="374" spans="2:2" x14ac:dyDescent="0.25">
      <c r="B37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99EFE-5983-43F8-B9A7-F426C368DE41}">
  <dimension ref="A1:E23"/>
  <sheetViews>
    <sheetView workbookViewId="0">
      <selection activeCell="L16" sqref="L16"/>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t="s">
        <v>408</v>
      </c>
      <c r="B1" t="s">
        <v>302</v>
      </c>
    </row>
    <row r="2" spans="1:5" x14ac:dyDescent="0.25">
      <c r="A2" t="s">
        <v>306</v>
      </c>
      <c r="B2" t="s">
        <v>309</v>
      </c>
    </row>
    <row r="3" spans="1:5" x14ac:dyDescent="0.25">
      <c r="A3" t="s">
        <v>6426</v>
      </c>
      <c r="B3" t="s">
        <v>302</v>
      </c>
    </row>
    <row r="5" spans="1:5" x14ac:dyDescent="0.25">
      <c r="A5" t="s">
        <v>6427</v>
      </c>
      <c r="B5" t="s">
        <v>246</v>
      </c>
    </row>
    <row r="6" spans="1:5" x14ac:dyDescent="0.25">
      <c r="A6" t="s">
        <v>0</v>
      </c>
      <c r="B6" t="s">
        <v>293</v>
      </c>
      <c r="C6" t="s">
        <v>294</v>
      </c>
      <c r="D6" t="s">
        <v>443</v>
      </c>
      <c r="E6" t="s">
        <v>244</v>
      </c>
    </row>
    <row r="7" spans="1:5" x14ac:dyDescent="0.25">
      <c r="A7" s="6" t="s">
        <v>1551</v>
      </c>
      <c r="B7" s="1014">
        <v>4</v>
      </c>
      <c r="C7" s="1014">
        <v>7</v>
      </c>
      <c r="D7" s="1014">
        <v>6</v>
      </c>
      <c r="E7" s="1014">
        <v>17</v>
      </c>
    </row>
    <row r="8" spans="1:5" x14ac:dyDescent="0.25">
      <c r="A8" s="6" t="s">
        <v>256</v>
      </c>
      <c r="B8" s="1014"/>
      <c r="C8" s="1014"/>
      <c r="D8" s="1014">
        <v>2</v>
      </c>
      <c r="E8" s="1014">
        <v>2</v>
      </c>
    </row>
    <row r="9" spans="1:5" x14ac:dyDescent="0.25">
      <c r="A9" s="6" t="s">
        <v>75</v>
      </c>
      <c r="B9" s="1014">
        <v>41</v>
      </c>
      <c r="C9" s="1014">
        <v>3</v>
      </c>
      <c r="D9" s="1014">
        <v>4</v>
      </c>
      <c r="E9" s="1014">
        <v>48</v>
      </c>
    </row>
    <row r="10" spans="1:5" x14ac:dyDescent="0.25">
      <c r="A10" s="6" t="s">
        <v>676</v>
      </c>
      <c r="B10" s="1014">
        <v>13</v>
      </c>
      <c r="C10" s="1014">
        <v>6</v>
      </c>
      <c r="D10" s="1014">
        <v>2</v>
      </c>
      <c r="E10" s="1014">
        <v>21</v>
      </c>
    </row>
    <row r="11" spans="1:5" x14ac:dyDescent="0.25">
      <c r="A11" s="6" t="s">
        <v>2115</v>
      </c>
      <c r="B11" s="1014">
        <v>4</v>
      </c>
      <c r="C11" s="1014"/>
      <c r="D11" s="1014">
        <v>3</v>
      </c>
      <c r="E11" s="1014">
        <v>7</v>
      </c>
    </row>
    <row r="12" spans="1:5" x14ac:dyDescent="0.25">
      <c r="A12" s="6" t="s">
        <v>2198</v>
      </c>
      <c r="B12" s="1014"/>
      <c r="C12" s="1014">
        <v>10</v>
      </c>
      <c r="D12" s="1014">
        <v>3</v>
      </c>
      <c r="E12" s="1014">
        <v>13</v>
      </c>
    </row>
    <row r="13" spans="1:5" x14ac:dyDescent="0.25">
      <c r="A13" s="6" t="s">
        <v>703</v>
      </c>
      <c r="B13" s="1014">
        <v>10</v>
      </c>
      <c r="C13" s="1014">
        <v>3</v>
      </c>
      <c r="D13" s="1014">
        <v>3</v>
      </c>
      <c r="E13" s="1014">
        <v>16</v>
      </c>
    </row>
    <row r="14" spans="1:5" x14ac:dyDescent="0.25">
      <c r="A14" s="6" t="s">
        <v>1425</v>
      </c>
      <c r="B14" s="1014">
        <v>2</v>
      </c>
      <c r="C14" s="1014">
        <v>7</v>
      </c>
      <c r="D14" s="1014"/>
      <c r="E14" s="1014">
        <v>9</v>
      </c>
    </row>
    <row r="15" spans="1:5" x14ac:dyDescent="0.25">
      <c r="A15" s="6" t="s">
        <v>666</v>
      </c>
      <c r="B15" s="1014">
        <v>9</v>
      </c>
      <c r="C15" s="1014">
        <v>1</v>
      </c>
      <c r="D15" s="1014">
        <v>1</v>
      </c>
      <c r="E15" s="1014">
        <v>11</v>
      </c>
    </row>
    <row r="16" spans="1:5" x14ac:dyDescent="0.25">
      <c r="A16" s="6" t="s">
        <v>6146</v>
      </c>
      <c r="B16" s="1014"/>
      <c r="C16" s="1014">
        <v>2</v>
      </c>
      <c r="D16" s="1014"/>
      <c r="E16" s="1014">
        <v>2</v>
      </c>
    </row>
    <row r="17" spans="1:5" x14ac:dyDescent="0.25">
      <c r="A17" s="6" t="s">
        <v>1848</v>
      </c>
      <c r="B17" s="1014"/>
      <c r="C17" s="1014"/>
      <c r="D17" s="1014">
        <v>4</v>
      </c>
      <c r="E17" s="1014">
        <v>4</v>
      </c>
    </row>
    <row r="18" spans="1:5" x14ac:dyDescent="0.25">
      <c r="A18" s="6" t="s">
        <v>707</v>
      </c>
      <c r="B18" s="1014">
        <v>3</v>
      </c>
      <c r="C18" s="1014">
        <v>6</v>
      </c>
      <c r="D18" s="1014">
        <v>7</v>
      </c>
      <c r="E18" s="1014">
        <v>16</v>
      </c>
    </row>
    <row r="19" spans="1:5" x14ac:dyDescent="0.25">
      <c r="A19" s="6" t="s">
        <v>693</v>
      </c>
      <c r="B19" s="1014">
        <v>19</v>
      </c>
      <c r="C19" s="1014">
        <v>32</v>
      </c>
      <c r="D19" s="1014">
        <v>30</v>
      </c>
      <c r="E19" s="1014">
        <v>81</v>
      </c>
    </row>
    <row r="20" spans="1:5" x14ac:dyDescent="0.25">
      <c r="A20" s="6" t="s">
        <v>695</v>
      </c>
      <c r="B20" s="1014">
        <v>3</v>
      </c>
      <c r="C20" s="1014">
        <v>1</v>
      </c>
      <c r="D20" s="1014"/>
      <c r="E20" s="1014">
        <v>4</v>
      </c>
    </row>
    <row r="21" spans="1:5" x14ac:dyDescent="0.25">
      <c r="A21" s="6" t="s">
        <v>196</v>
      </c>
      <c r="B21" s="1014"/>
      <c r="C21" s="1014">
        <v>3</v>
      </c>
      <c r="D21" s="1014">
        <v>1</v>
      </c>
      <c r="E21" s="1014">
        <v>4</v>
      </c>
    </row>
    <row r="22" spans="1:5" x14ac:dyDescent="0.25">
      <c r="A22" s="6" t="s">
        <v>843</v>
      </c>
      <c r="B22" s="1014">
        <v>1</v>
      </c>
      <c r="C22" s="1014">
        <v>4</v>
      </c>
      <c r="D22" s="1014">
        <v>1</v>
      </c>
      <c r="E22" s="1014">
        <v>6</v>
      </c>
    </row>
    <row r="23" spans="1:5" x14ac:dyDescent="0.25">
      <c r="A23" s="6" t="s">
        <v>244</v>
      </c>
      <c r="B23" s="1014">
        <v>109</v>
      </c>
      <c r="C23" s="1014">
        <v>85</v>
      </c>
      <c r="D23" s="1014">
        <v>67</v>
      </c>
      <c r="E23" s="1014">
        <v>261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3218-39F3-460A-8024-32B5D1C95528}">
  <dimension ref="A1:E13"/>
  <sheetViews>
    <sheetView workbookViewId="0">
      <selection activeCell="N16" sqref="N16"/>
    </sheetView>
  </sheetViews>
  <sheetFormatPr baseColWidth="10" defaultRowHeight="15" x14ac:dyDescent="0.25"/>
  <cols>
    <col min="1" max="1" width="51.4257812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t="s">
        <v>408</v>
      </c>
      <c r="B1" t="s">
        <v>302</v>
      </c>
    </row>
    <row r="2" spans="1:5" x14ac:dyDescent="0.25">
      <c r="A2" t="s">
        <v>306</v>
      </c>
      <c r="B2" t="s">
        <v>309</v>
      </c>
    </row>
    <row r="3" spans="1:5" x14ac:dyDescent="0.25">
      <c r="A3" t="s">
        <v>6426</v>
      </c>
      <c r="B3" t="s">
        <v>302</v>
      </c>
    </row>
    <row r="5" spans="1:5" x14ac:dyDescent="0.25">
      <c r="A5" t="s">
        <v>6427</v>
      </c>
      <c r="B5" t="s">
        <v>246</v>
      </c>
    </row>
    <row r="6" spans="1:5" x14ac:dyDescent="0.25">
      <c r="A6" t="s">
        <v>0</v>
      </c>
      <c r="B6" t="s">
        <v>293</v>
      </c>
      <c r="C6" t="s">
        <v>294</v>
      </c>
      <c r="D6" t="s">
        <v>443</v>
      </c>
      <c r="E6" t="s">
        <v>244</v>
      </c>
    </row>
    <row r="7" spans="1:5" x14ac:dyDescent="0.25">
      <c r="A7" s="6" t="s">
        <v>664</v>
      </c>
      <c r="B7" s="1014"/>
      <c r="C7" s="1014">
        <v>13</v>
      </c>
      <c r="D7" s="1014">
        <v>6</v>
      </c>
      <c r="E7" s="1014">
        <v>19</v>
      </c>
    </row>
    <row r="8" spans="1:5" x14ac:dyDescent="0.25">
      <c r="A8" s="6" t="s">
        <v>677</v>
      </c>
      <c r="B8" s="1014">
        <v>6</v>
      </c>
      <c r="C8" s="1014">
        <v>3</v>
      </c>
      <c r="D8" s="1014">
        <v>2</v>
      </c>
      <c r="E8" s="1014">
        <v>11</v>
      </c>
    </row>
    <row r="9" spans="1:5" x14ac:dyDescent="0.25">
      <c r="A9" s="6" t="s">
        <v>315</v>
      </c>
      <c r="B9" s="1014">
        <v>7</v>
      </c>
      <c r="C9" s="1014">
        <v>3</v>
      </c>
      <c r="D9" s="1014"/>
      <c r="E9" s="1014">
        <v>10</v>
      </c>
    </row>
    <row r="10" spans="1:5" x14ac:dyDescent="0.25">
      <c r="A10" s="6" t="s">
        <v>269</v>
      </c>
      <c r="B10" s="1014">
        <v>73</v>
      </c>
      <c r="C10" s="1014">
        <v>34</v>
      </c>
      <c r="D10" s="1014">
        <v>26</v>
      </c>
      <c r="E10" s="1014">
        <v>133</v>
      </c>
    </row>
    <row r="11" spans="1:5" x14ac:dyDescent="0.25">
      <c r="A11" s="6" t="s">
        <v>282</v>
      </c>
      <c r="B11" s="1014">
        <v>4</v>
      </c>
      <c r="C11" s="1014"/>
      <c r="D11" s="1014">
        <v>3</v>
      </c>
      <c r="E11" s="1014">
        <v>7</v>
      </c>
    </row>
    <row r="12" spans="1:5" x14ac:dyDescent="0.25">
      <c r="A12" s="6" t="s">
        <v>694</v>
      </c>
      <c r="B12" s="1014">
        <v>19</v>
      </c>
      <c r="C12" s="1014">
        <v>32</v>
      </c>
      <c r="D12" s="1014">
        <v>30</v>
      </c>
      <c r="E12" s="1014">
        <v>81</v>
      </c>
    </row>
    <row r="13" spans="1:5" x14ac:dyDescent="0.25">
      <c r="A13" s="6" t="s">
        <v>244</v>
      </c>
      <c r="B13" s="1014">
        <v>109</v>
      </c>
      <c r="C13" s="1014">
        <v>85</v>
      </c>
      <c r="D13" s="1014">
        <v>67</v>
      </c>
      <c r="E13" s="1014">
        <v>261</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2:AJ461"/>
  <sheetViews>
    <sheetView topLeftCell="A168" zoomScale="70" zoomScaleNormal="70" workbookViewId="0">
      <selection activeCell="E170" sqref="E170"/>
    </sheetView>
  </sheetViews>
  <sheetFormatPr baseColWidth="10" defaultColWidth="11.42578125" defaultRowHeight="15" x14ac:dyDescent="0.25"/>
  <cols>
    <col min="1" max="3" width="11.42578125" style="1"/>
    <col min="4" max="4" width="40.28515625" style="1" bestFit="1" customWidth="1"/>
    <col min="5" max="5" width="22" style="1" bestFit="1" customWidth="1"/>
    <col min="6" max="6" width="43.42578125" style="1" bestFit="1" customWidth="1"/>
    <col min="7" max="7" width="40.5703125" style="1" bestFit="1" customWidth="1"/>
    <col min="8" max="8" width="48.7109375" style="1" bestFit="1" customWidth="1"/>
    <col min="9" max="9" width="52.5703125" style="1" bestFit="1" customWidth="1"/>
    <col min="10" max="10" width="52.85546875" style="1" bestFit="1" customWidth="1"/>
    <col min="11" max="11" width="50.140625" style="1" bestFit="1" customWidth="1"/>
    <col min="12" max="12" width="16.7109375" style="1" bestFit="1" customWidth="1"/>
    <col min="13" max="13" width="47.140625" style="1" bestFit="1" customWidth="1"/>
    <col min="14" max="14" width="50.140625" style="1" bestFit="1" customWidth="1"/>
    <col min="15" max="15" width="13.140625" style="1" bestFit="1" customWidth="1"/>
    <col min="16" max="16" width="55.28515625" style="1" bestFit="1" customWidth="1"/>
    <col min="17" max="17" width="54" style="1" bestFit="1" customWidth="1"/>
    <col min="18" max="18" width="13.140625" style="1" bestFit="1" customWidth="1"/>
    <col min="19" max="19" width="59.140625" style="1" bestFit="1" customWidth="1"/>
    <col min="20" max="20" width="54.28515625" style="1" bestFit="1" customWidth="1"/>
    <col min="21" max="21" width="59.28515625" style="1" bestFit="1" customWidth="1"/>
    <col min="22" max="22" width="51.5703125" style="1" bestFit="1" customWidth="1"/>
    <col min="23" max="23" width="56.7109375" style="1" bestFit="1" customWidth="1"/>
    <col min="24" max="24" width="16.7109375" style="1" bestFit="1" customWidth="1"/>
    <col min="25" max="25" width="70" style="1" bestFit="1" customWidth="1"/>
    <col min="26" max="26" width="70.28515625" style="1" bestFit="1" customWidth="1"/>
    <col min="27" max="27" width="73.140625" style="1" bestFit="1" customWidth="1"/>
    <col min="28" max="28" width="52" style="1" bestFit="1" customWidth="1"/>
    <col min="29" max="29" width="117.7109375" style="1" bestFit="1" customWidth="1"/>
    <col min="30" max="30" width="68.5703125" style="1" bestFit="1" customWidth="1"/>
    <col min="31" max="31" width="100.7109375" style="1" bestFit="1" customWidth="1"/>
    <col min="32" max="32" width="77.42578125" style="1" bestFit="1" customWidth="1"/>
    <col min="33" max="33" width="108.7109375" style="1" bestFit="1" customWidth="1"/>
    <col min="34" max="34" width="28.5703125" style="1" bestFit="1" customWidth="1"/>
    <col min="35" max="35" width="89.28515625" style="1" bestFit="1" customWidth="1"/>
    <col min="36" max="36" width="16.7109375" style="1" bestFit="1" customWidth="1"/>
    <col min="37" max="37" width="113" style="1" bestFit="1" customWidth="1"/>
    <col min="38" max="38" width="255.7109375" style="1" bestFit="1" customWidth="1"/>
    <col min="39" max="39" width="150.5703125" style="1" bestFit="1" customWidth="1"/>
    <col min="40" max="40" width="196.42578125" style="1" bestFit="1" customWidth="1"/>
    <col min="41" max="42" width="255.7109375" style="1" bestFit="1" customWidth="1"/>
    <col min="43" max="43" width="251.42578125" style="1" bestFit="1" customWidth="1"/>
    <col min="44" max="44" width="255.7109375" style="1" bestFit="1" customWidth="1"/>
    <col min="45" max="45" width="105.7109375" style="1" bestFit="1" customWidth="1"/>
    <col min="46" max="46" width="223.85546875" style="1" bestFit="1" customWidth="1"/>
    <col min="47" max="47" width="255.7109375" style="1" bestFit="1" customWidth="1"/>
    <col min="48" max="48" width="209.140625" style="1" bestFit="1" customWidth="1"/>
    <col min="49" max="49" width="255.7109375" style="1" bestFit="1" customWidth="1"/>
    <col min="50" max="50" width="204.28515625" style="1" bestFit="1" customWidth="1"/>
    <col min="51" max="51" width="230.7109375" style="1" bestFit="1" customWidth="1"/>
    <col min="52" max="52" width="101.7109375" style="1" bestFit="1" customWidth="1"/>
    <col min="53" max="53" width="136.28515625" style="1" bestFit="1" customWidth="1"/>
    <col min="54" max="54" width="67.28515625" style="1" bestFit="1" customWidth="1"/>
    <col min="55" max="55" width="49.85546875" style="1" bestFit="1" customWidth="1"/>
    <col min="56" max="56" width="255.7109375" style="1" bestFit="1" customWidth="1"/>
    <col min="57" max="57" width="244.5703125" style="1" bestFit="1" customWidth="1"/>
    <col min="58" max="58" width="245.140625" style="1" bestFit="1" customWidth="1"/>
    <col min="59" max="59" width="82.42578125" style="1" bestFit="1" customWidth="1"/>
    <col min="60" max="60" width="216.28515625" style="1" bestFit="1" customWidth="1"/>
    <col min="61" max="61" width="234.85546875" style="1" bestFit="1" customWidth="1"/>
    <col min="62" max="62" width="108.5703125" style="1" bestFit="1" customWidth="1"/>
    <col min="63" max="63" width="123.28515625" style="1" bestFit="1" customWidth="1"/>
    <col min="64" max="64" width="138.140625" style="1" bestFit="1" customWidth="1"/>
    <col min="65" max="65" width="122.140625" style="1" bestFit="1" customWidth="1"/>
    <col min="66" max="66" width="114.85546875" style="1" bestFit="1" customWidth="1"/>
    <col min="67" max="67" width="106.140625" style="1" bestFit="1" customWidth="1"/>
    <col min="68" max="68" width="204.85546875" style="1" bestFit="1" customWidth="1"/>
    <col min="69" max="69" width="128.140625" style="1" bestFit="1" customWidth="1"/>
    <col min="70" max="70" width="255.7109375" style="1" bestFit="1" customWidth="1"/>
    <col min="71" max="71" width="82.42578125" style="1" bestFit="1" customWidth="1"/>
    <col min="72" max="72" width="194.85546875" style="1" bestFit="1" customWidth="1"/>
    <col min="73" max="74" width="255.7109375" style="1" bestFit="1" customWidth="1"/>
    <col min="75" max="75" width="202.140625" style="1" bestFit="1" customWidth="1"/>
    <col min="76" max="76" width="159.42578125" style="1" bestFit="1" customWidth="1"/>
    <col min="77" max="77" width="228.5703125" style="1" bestFit="1" customWidth="1"/>
    <col min="78" max="78" width="200.85546875" style="1" bestFit="1" customWidth="1"/>
    <col min="79" max="79" width="127.42578125" style="1" bestFit="1" customWidth="1"/>
    <col min="80" max="80" width="197.85546875" style="1" bestFit="1" customWidth="1"/>
    <col min="81" max="81" width="149.140625" style="1" bestFit="1" customWidth="1"/>
    <col min="82" max="82" width="61.28515625" style="1" bestFit="1" customWidth="1"/>
    <col min="83" max="83" width="206.42578125" style="1" bestFit="1" customWidth="1"/>
    <col min="84" max="84" width="224.28515625" style="1" bestFit="1" customWidth="1"/>
    <col min="85" max="85" width="137.140625" style="1" bestFit="1" customWidth="1"/>
    <col min="86" max="86" width="219.140625" style="1" bestFit="1" customWidth="1"/>
    <col min="87" max="87" width="219.5703125" style="1" bestFit="1" customWidth="1"/>
    <col min="88" max="88" width="87.42578125" style="1" bestFit="1" customWidth="1"/>
    <col min="89" max="89" width="183.5703125" style="1" bestFit="1" customWidth="1"/>
    <col min="90" max="90" width="48" style="1" bestFit="1" customWidth="1"/>
    <col min="91" max="91" width="37.28515625" style="1" bestFit="1" customWidth="1"/>
    <col min="92" max="92" width="201" style="1" bestFit="1" customWidth="1"/>
    <col min="93" max="93" width="209.42578125" style="1" bestFit="1" customWidth="1"/>
    <col min="94" max="94" width="196.28515625" style="1" bestFit="1" customWidth="1"/>
    <col min="95" max="95" width="97.85546875" style="1" bestFit="1" customWidth="1"/>
    <col min="96" max="96" width="199.140625" style="1" bestFit="1" customWidth="1"/>
    <col min="97" max="97" width="139.5703125" style="1" bestFit="1" customWidth="1"/>
    <col min="98" max="98" width="61.28515625" style="1" bestFit="1" customWidth="1"/>
    <col min="99" max="99" width="245.140625" style="1" bestFit="1" customWidth="1"/>
    <col min="100" max="100" width="54.140625" style="1" bestFit="1" customWidth="1"/>
    <col min="101" max="101" width="105.140625" style="1" bestFit="1" customWidth="1"/>
    <col min="102" max="102" width="216.7109375" style="1" bestFit="1" customWidth="1"/>
    <col min="103" max="103" width="80.7109375" style="1" bestFit="1" customWidth="1"/>
    <col min="104" max="104" width="139.5703125" style="1" bestFit="1" customWidth="1"/>
    <col min="105" max="105" width="91.7109375" style="1" bestFit="1" customWidth="1"/>
    <col min="106" max="106" width="178.5703125" style="1" bestFit="1" customWidth="1"/>
    <col min="107" max="107" width="201.42578125" style="1" bestFit="1" customWidth="1"/>
    <col min="108" max="108" width="90.85546875" style="1" bestFit="1" customWidth="1"/>
    <col min="109" max="109" width="165.28515625" style="1" bestFit="1" customWidth="1"/>
    <col min="110" max="110" width="135.28515625" style="1" bestFit="1" customWidth="1"/>
    <col min="111" max="111" width="142.7109375" style="1" bestFit="1" customWidth="1"/>
    <col min="112" max="112" width="136.28515625" style="1" bestFit="1" customWidth="1"/>
    <col min="113" max="113" width="175.140625" style="1" bestFit="1" customWidth="1"/>
    <col min="114" max="114" width="173.140625" style="1" bestFit="1" customWidth="1"/>
    <col min="115" max="115" width="215" style="1" bestFit="1" customWidth="1"/>
    <col min="116" max="116" width="107.7109375" style="1" bestFit="1" customWidth="1"/>
    <col min="117" max="117" width="187.42578125" style="1" bestFit="1" customWidth="1"/>
    <col min="118" max="118" width="211.42578125" style="1" bestFit="1" customWidth="1"/>
    <col min="119" max="119" width="219.140625" style="1" bestFit="1" customWidth="1"/>
    <col min="120" max="120" width="255.7109375" style="1" bestFit="1" customWidth="1"/>
    <col min="121" max="122" width="213.5703125" style="1" bestFit="1" customWidth="1"/>
    <col min="123" max="123" width="215.85546875" style="1" bestFit="1" customWidth="1"/>
    <col min="124" max="124" width="130.85546875" style="1" bestFit="1" customWidth="1"/>
    <col min="125" max="125" width="103.85546875" style="1" bestFit="1" customWidth="1"/>
    <col min="126" max="126" width="155.5703125" style="1" bestFit="1" customWidth="1"/>
    <col min="127" max="127" width="65.28515625" style="1" bestFit="1" customWidth="1"/>
    <col min="128" max="128" width="255.7109375" style="1" bestFit="1" customWidth="1"/>
    <col min="129" max="129" width="235.5703125" style="1" bestFit="1" customWidth="1"/>
    <col min="130" max="130" width="235" style="1" bestFit="1" customWidth="1"/>
    <col min="131" max="131" width="241.28515625" style="1" bestFit="1" customWidth="1"/>
    <col min="132" max="132" width="189.42578125" style="1" bestFit="1" customWidth="1"/>
    <col min="133" max="133" width="60" style="1" bestFit="1" customWidth="1"/>
    <col min="134" max="134" width="104.85546875" style="1" bestFit="1" customWidth="1"/>
    <col min="135" max="135" width="255.7109375" style="1" bestFit="1" customWidth="1"/>
    <col min="136" max="136" width="209.5703125" style="1" bestFit="1" customWidth="1"/>
    <col min="137" max="137" width="255.7109375" style="1" bestFit="1" customWidth="1"/>
    <col min="138" max="138" width="57.85546875" style="1" bestFit="1" customWidth="1"/>
    <col min="139" max="139" width="255.7109375" style="1" bestFit="1" customWidth="1"/>
    <col min="140" max="140" width="97.28515625" style="1" bestFit="1" customWidth="1"/>
    <col min="141" max="141" width="195.140625" style="1" bestFit="1" customWidth="1"/>
    <col min="142" max="142" width="219.42578125" style="1" bestFit="1" customWidth="1"/>
    <col min="143" max="143" width="80.7109375" style="1" bestFit="1" customWidth="1"/>
    <col min="144" max="144" width="255.7109375" style="1" bestFit="1" customWidth="1"/>
    <col min="145" max="145" width="47.140625" style="1" bestFit="1" customWidth="1"/>
    <col min="146" max="146" width="74.42578125" style="1" bestFit="1" customWidth="1"/>
    <col min="147" max="147" width="125.5703125" style="1" bestFit="1" customWidth="1"/>
    <col min="148" max="148" width="120.28515625" style="1" bestFit="1" customWidth="1"/>
    <col min="149" max="149" width="173.42578125" style="1" bestFit="1" customWidth="1"/>
    <col min="150" max="150" width="136" style="1" bestFit="1" customWidth="1"/>
    <col min="151" max="151" width="142.85546875" style="1" bestFit="1" customWidth="1"/>
    <col min="152" max="152" width="97" style="1" bestFit="1" customWidth="1"/>
    <col min="153" max="153" width="255.7109375" style="1" bestFit="1" customWidth="1"/>
    <col min="154" max="154" width="222.7109375" style="1" bestFit="1" customWidth="1"/>
    <col min="155" max="155" width="185.5703125" style="1" bestFit="1" customWidth="1"/>
    <col min="156" max="156" width="145.28515625" style="1" bestFit="1" customWidth="1"/>
    <col min="157" max="157" width="88.85546875" style="1" bestFit="1" customWidth="1"/>
    <col min="158" max="158" width="174.42578125" style="1" bestFit="1" customWidth="1"/>
    <col min="159" max="159" width="131.5703125" style="1" bestFit="1" customWidth="1"/>
    <col min="160" max="160" width="142" style="1" bestFit="1" customWidth="1"/>
    <col min="161" max="161" width="235" style="1" bestFit="1" customWidth="1"/>
    <col min="162" max="162" width="255.7109375" style="1" bestFit="1" customWidth="1"/>
    <col min="163" max="163" width="212.7109375" style="1" bestFit="1" customWidth="1"/>
    <col min="164" max="164" width="215" style="1" bestFit="1" customWidth="1"/>
    <col min="165" max="165" width="177.28515625" style="1" bestFit="1" customWidth="1"/>
    <col min="166" max="166" width="210.140625" style="1" bestFit="1" customWidth="1"/>
    <col min="167" max="167" width="135.5703125" style="1" bestFit="1" customWidth="1"/>
    <col min="168" max="168" width="156.7109375" style="1" bestFit="1" customWidth="1"/>
    <col min="169" max="169" width="85.5703125" style="1" bestFit="1" customWidth="1"/>
    <col min="170" max="170" width="67.28515625" style="1" bestFit="1" customWidth="1"/>
    <col min="171" max="171" width="123" style="1" bestFit="1" customWidth="1"/>
    <col min="172" max="172" width="138" style="1" bestFit="1" customWidth="1"/>
    <col min="173" max="173" width="127.28515625" style="1" bestFit="1" customWidth="1"/>
    <col min="174" max="174" width="221.28515625" style="1" bestFit="1" customWidth="1"/>
    <col min="175" max="175" width="136.85546875" style="1" bestFit="1" customWidth="1"/>
    <col min="176" max="176" width="107.7109375" style="1" bestFit="1" customWidth="1"/>
    <col min="177" max="177" width="82" style="1" bestFit="1" customWidth="1"/>
    <col min="178" max="178" width="133.7109375" style="1" bestFit="1" customWidth="1"/>
    <col min="179" max="179" width="177.140625" style="1" bestFit="1" customWidth="1"/>
    <col min="180" max="180" width="255.7109375" style="1" bestFit="1" customWidth="1"/>
    <col min="181" max="181" width="108.140625" style="1" bestFit="1" customWidth="1"/>
    <col min="182" max="182" width="4.85546875" style="1" bestFit="1" customWidth="1"/>
    <col min="183" max="183" width="61.42578125" style="1" bestFit="1" customWidth="1"/>
    <col min="184" max="184" width="184.42578125" style="1" bestFit="1" customWidth="1"/>
    <col min="185" max="185" width="69.85546875" style="1" bestFit="1" customWidth="1"/>
    <col min="186" max="187" width="255.7109375" style="1" bestFit="1" customWidth="1"/>
    <col min="188" max="188" width="246.28515625" style="1" bestFit="1" customWidth="1"/>
    <col min="189" max="189" width="245" style="1" bestFit="1" customWidth="1"/>
    <col min="190" max="190" width="121.5703125" style="1" bestFit="1" customWidth="1"/>
    <col min="191" max="191" width="255.7109375" style="1" bestFit="1" customWidth="1"/>
    <col min="192" max="192" width="177.7109375" style="1" bestFit="1" customWidth="1"/>
    <col min="193" max="193" width="255.7109375" style="1" bestFit="1" customWidth="1"/>
    <col min="194" max="194" width="190.7109375" style="1" bestFit="1" customWidth="1"/>
    <col min="195" max="195" width="250" style="1" bestFit="1" customWidth="1"/>
    <col min="196" max="196" width="137.140625" style="1" bestFit="1" customWidth="1"/>
    <col min="197" max="197" width="158.140625" style="1" bestFit="1" customWidth="1"/>
    <col min="198" max="198" width="160.85546875" style="1" bestFit="1" customWidth="1"/>
    <col min="199" max="199" width="110.5703125" style="1" bestFit="1" customWidth="1"/>
    <col min="200" max="200" width="172.42578125" style="1" bestFit="1" customWidth="1"/>
    <col min="201" max="201" width="141.5703125" style="1" bestFit="1" customWidth="1"/>
    <col min="202" max="202" width="80" style="1" bestFit="1" customWidth="1"/>
    <col min="203" max="203" width="255.7109375" style="1" bestFit="1" customWidth="1"/>
    <col min="204" max="204" width="232.28515625" style="1" bestFit="1" customWidth="1"/>
    <col min="205" max="205" width="219.85546875" style="1" bestFit="1" customWidth="1"/>
    <col min="206" max="206" width="220.28515625" style="1" bestFit="1" customWidth="1"/>
    <col min="207" max="207" width="138.140625" style="1" bestFit="1" customWidth="1"/>
    <col min="208" max="208" width="255.7109375" style="1" bestFit="1" customWidth="1"/>
    <col min="209" max="209" width="187.42578125" style="1" bestFit="1" customWidth="1"/>
    <col min="210" max="210" width="255.7109375" style="1" bestFit="1" customWidth="1"/>
    <col min="211" max="211" width="177.28515625" style="1" bestFit="1" customWidth="1"/>
    <col min="212" max="212" width="59.28515625" style="1" bestFit="1" customWidth="1"/>
    <col min="213" max="213" width="123.85546875" style="1" bestFit="1" customWidth="1"/>
    <col min="214" max="214" width="99.5703125" style="1" bestFit="1" customWidth="1"/>
    <col min="215" max="215" width="210.7109375" style="1" bestFit="1" customWidth="1"/>
    <col min="216" max="216" width="77.140625" style="1" bestFit="1" customWidth="1"/>
    <col min="217" max="217" width="78.85546875" style="1" bestFit="1" customWidth="1"/>
    <col min="218" max="218" width="177.28515625" style="1" bestFit="1" customWidth="1"/>
    <col min="219" max="219" width="255.7109375" style="1" bestFit="1" customWidth="1"/>
    <col min="220" max="220" width="62" style="1" bestFit="1" customWidth="1"/>
    <col min="221" max="221" width="173" style="1" bestFit="1" customWidth="1"/>
    <col min="222" max="222" width="170.5703125" style="1" bestFit="1" customWidth="1"/>
    <col min="223" max="223" width="105.5703125" style="1" bestFit="1" customWidth="1"/>
    <col min="224" max="224" width="73.85546875" style="1" bestFit="1" customWidth="1"/>
    <col min="225" max="225" width="199.42578125" style="1" bestFit="1" customWidth="1"/>
    <col min="226" max="226" width="128.5703125" style="1" bestFit="1" customWidth="1"/>
    <col min="227" max="227" width="45.85546875" style="1" bestFit="1" customWidth="1"/>
    <col min="228" max="228" width="139.85546875" style="1" bestFit="1" customWidth="1"/>
    <col min="229" max="229" width="115.5703125" style="1" bestFit="1" customWidth="1"/>
    <col min="230" max="230" width="194.140625" style="1" bestFit="1" customWidth="1"/>
    <col min="231" max="231" width="189.140625" style="1" bestFit="1" customWidth="1"/>
    <col min="232" max="232" width="144.28515625" style="1" bestFit="1" customWidth="1"/>
    <col min="233" max="233" width="255.7109375" style="1" bestFit="1" customWidth="1"/>
    <col min="234" max="234" width="128.5703125" style="1" bestFit="1" customWidth="1"/>
    <col min="235" max="235" width="215.28515625" style="1" bestFit="1" customWidth="1"/>
    <col min="236" max="236" width="143.7109375" style="1" bestFit="1" customWidth="1"/>
    <col min="237" max="237" width="130.140625" style="1" bestFit="1" customWidth="1"/>
    <col min="238" max="238" width="159.5703125" style="1" bestFit="1" customWidth="1"/>
    <col min="239" max="239" width="107.7109375" style="1" bestFit="1" customWidth="1"/>
    <col min="240" max="240" width="137.7109375" style="1" bestFit="1" customWidth="1"/>
    <col min="241" max="241" width="137.28515625" style="1" bestFit="1" customWidth="1"/>
    <col min="242" max="242" width="114.85546875" style="1" bestFit="1" customWidth="1"/>
    <col min="243" max="243" width="114.42578125" style="1" bestFit="1" customWidth="1"/>
    <col min="244" max="244" width="255.7109375" style="1" bestFit="1" customWidth="1"/>
    <col min="245" max="245" width="129.140625" style="1" bestFit="1" customWidth="1"/>
    <col min="246" max="246" width="129.85546875" style="1" bestFit="1" customWidth="1"/>
    <col min="247" max="247" width="164.42578125" style="1" bestFit="1" customWidth="1"/>
    <col min="248" max="248" width="185.28515625" style="1" bestFit="1" customWidth="1"/>
    <col min="249" max="249" width="215.85546875" style="1" bestFit="1" customWidth="1"/>
    <col min="250" max="250" width="255.7109375" style="1" bestFit="1" customWidth="1"/>
    <col min="251" max="251" width="172" style="1" bestFit="1" customWidth="1"/>
    <col min="252" max="252" width="139.85546875" style="1" bestFit="1" customWidth="1"/>
    <col min="253" max="253" width="114.5703125" style="1" bestFit="1" customWidth="1"/>
    <col min="254" max="254" width="168.85546875" style="1" bestFit="1" customWidth="1"/>
    <col min="255" max="255" width="144.85546875" style="1" bestFit="1" customWidth="1"/>
    <col min="256" max="256" width="109.42578125" style="1" bestFit="1" customWidth="1"/>
    <col min="257" max="257" width="121.28515625" style="1" bestFit="1" customWidth="1"/>
    <col min="258" max="258" width="137" style="1" bestFit="1" customWidth="1"/>
    <col min="259" max="259" width="175.5703125" style="1" bestFit="1" customWidth="1"/>
    <col min="260" max="260" width="160.140625" style="1" bestFit="1" customWidth="1"/>
    <col min="261" max="261" width="92.85546875" style="1" bestFit="1" customWidth="1"/>
    <col min="262" max="264" width="255.7109375" style="1" bestFit="1" customWidth="1"/>
    <col min="265" max="265" width="164.28515625" style="1" bestFit="1" customWidth="1"/>
    <col min="266" max="266" width="202.28515625" style="1" bestFit="1" customWidth="1"/>
    <col min="267" max="267" width="110.7109375" style="1" bestFit="1" customWidth="1"/>
    <col min="268" max="268" width="100.5703125" style="1" bestFit="1" customWidth="1"/>
    <col min="269" max="269" width="161.5703125" style="1" bestFit="1" customWidth="1"/>
    <col min="270" max="270" width="210.85546875" style="1" bestFit="1" customWidth="1"/>
    <col min="271" max="271" width="136" style="1" bestFit="1" customWidth="1"/>
    <col min="272" max="272" width="175.5703125" style="1" bestFit="1" customWidth="1"/>
    <col min="273" max="273" width="197.7109375" style="1" bestFit="1" customWidth="1"/>
    <col min="274" max="274" width="197" style="1" bestFit="1" customWidth="1"/>
    <col min="275" max="275" width="187.42578125" style="1" bestFit="1" customWidth="1"/>
    <col min="276" max="276" width="254.85546875" style="1" bestFit="1" customWidth="1"/>
    <col min="277" max="277" width="158.42578125" style="1" bestFit="1" customWidth="1"/>
    <col min="278" max="278" width="251.7109375" style="1" bestFit="1" customWidth="1"/>
    <col min="279" max="279" width="193.7109375" style="1" bestFit="1" customWidth="1"/>
    <col min="280" max="280" width="176.5703125" style="1" bestFit="1" customWidth="1"/>
    <col min="281" max="281" width="68.85546875" style="1" bestFit="1" customWidth="1"/>
    <col min="282" max="282" width="97.42578125" style="1" bestFit="1" customWidth="1"/>
    <col min="283" max="283" width="236.28515625" style="1" bestFit="1" customWidth="1"/>
    <col min="284" max="284" width="137" style="1" bestFit="1" customWidth="1"/>
    <col min="285" max="285" width="94.42578125" style="1" bestFit="1" customWidth="1"/>
    <col min="286" max="286" width="252.140625" style="1" bestFit="1" customWidth="1"/>
    <col min="287" max="287" width="223.85546875" style="1" bestFit="1" customWidth="1"/>
    <col min="288" max="288" width="155.140625" style="1" bestFit="1" customWidth="1"/>
    <col min="289" max="289" width="197.28515625" style="1" bestFit="1" customWidth="1"/>
    <col min="290" max="290" width="78.7109375" style="1" bestFit="1" customWidth="1"/>
    <col min="291" max="292" width="255.7109375" style="1" bestFit="1" customWidth="1"/>
    <col min="293" max="293" width="237.140625" style="1" bestFit="1" customWidth="1"/>
    <col min="294" max="294" width="188.42578125" style="1" bestFit="1" customWidth="1"/>
    <col min="295" max="295" width="189.140625" style="1" bestFit="1" customWidth="1"/>
    <col min="296" max="296" width="217.42578125" style="1" bestFit="1" customWidth="1"/>
    <col min="297" max="297" width="144.140625" style="1" bestFit="1" customWidth="1"/>
    <col min="298" max="298" width="72.28515625" style="1" bestFit="1" customWidth="1"/>
    <col min="299" max="299" width="114.28515625" style="1" bestFit="1" customWidth="1"/>
    <col min="300" max="300" width="255.7109375" style="1" bestFit="1" customWidth="1"/>
    <col min="301" max="301" width="121.5703125" style="1" bestFit="1" customWidth="1"/>
    <col min="302" max="302" width="184.140625" style="1" bestFit="1" customWidth="1"/>
    <col min="303" max="303" width="180.28515625" style="1" bestFit="1" customWidth="1"/>
    <col min="304" max="304" width="73.5703125" style="1" bestFit="1" customWidth="1"/>
    <col min="305" max="305" width="255.7109375" style="1" bestFit="1" customWidth="1"/>
    <col min="306" max="306" width="202.7109375" style="1" bestFit="1" customWidth="1"/>
    <col min="307" max="307" width="188.7109375" style="1" bestFit="1" customWidth="1"/>
    <col min="308" max="308" width="156.5703125" style="1" bestFit="1" customWidth="1"/>
    <col min="309" max="309" width="255.7109375" style="1" bestFit="1" customWidth="1"/>
    <col min="310" max="310" width="175.5703125" style="1" bestFit="1" customWidth="1"/>
    <col min="311" max="311" width="171.7109375" style="1" bestFit="1" customWidth="1"/>
    <col min="312" max="312" width="76.28515625" style="1" bestFit="1" customWidth="1"/>
    <col min="313" max="313" width="15" style="1" bestFit="1" customWidth="1"/>
    <col min="314" max="314" width="218.85546875" style="1" bestFit="1" customWidth="1"/>
    <col min="315" max="315" width="146.7109375" style="1" bestFit="1" customWidth="1"/>
    <col min="316" max="316" width="176.28515625" style="1" bestFit="1" customWidth="1"/>
    <col min="317" max="317" width="202.7109375" style="1" bestFit="1" customWidth="1"/>
    <col min="318" max="318" width="96.7109375" style="1" bestFit="1" customWidth="1"/>
    <col min="319" max="319" width="158.85546875" style="1" bestFit="1" customWidth="1"/>
    <col min="320" max="320" width="159.28515625" style="1" bestFit="1" customWidth="1"/>
    <col min="321" max="321" width="121" style="1" bestFit="1" customWidth="1"/>
    <col min="322" max="322" width="201.42578125" style="1" bestFit="1" customWidth="1"/>
    <col min="323" max="323" width="135.7109375" style="1" bestFit="1" customWidth="1"/>
    <col min="324" max="324" width="173.7109375" style="1" bestFit="1" customWidth="1"/>
    <col min="325" max="325" width="255.7109375" style="1" bestFit="1" customWidth="1"/>
    <col min="326" max="326" width="199.140625" style="1" bestFit="1" customWidth="1"/>
    <col min="327" max="327" width="11" style="1" bestFit="1" customWidth="1"/>
    <col min="328" max="328" width="14.140625" style="1" bestFit="1" customWidth="1"/>
    <col min="329" max="329" width="98" style="1" bestFit="1" customWidth="1"/>
    <col min="330" max="330" width="171" style="1" bestFit="1" customWidth="1"/>
    <col min="331" max="331" width="129.140625" style="1" bestFit="1" customWidth="1"/>
    <col min="332" max="332" width="94.42578125" style="1" bestFit="1" customWidth="1"/>
    <col min="333" max="333" width="88.5703125" style="1" bestFit="1" customWidth="1"/>
    <col min="334" max="334" width="77.28515625" style="1" bestFit="1" customWidth="1"/>
    <col min="335" max="335" width="255.7109375" style="1" bestFit="1" customWidth="1"/>
    <col min="336" max="336" width="118.42578125" style="1" bestFit="1" customWidth="1"/>
    <col min="337" max="337" width="196.28515625" style="1" bestFit="1" customWidth="1"/>
    <col min="338" max="338" width="131.42578125" style="1" bestFit="1" customWidth="1"/>
    <col min="339" max="339" width="195.85546875" style="1" bestFit="1" customWidth="1"/>
    <col min="340" max="341" width="255.7109375" style="1" bestFit="1" customWidth="1"/>
    <col min="342" max="342" width="86.5703125" style="1" bestFit="1" customWidth="1"/>
    <col min="343" max="343" width="48.5703125" style="1" bestFit="1" customWidth="1"/>
    <col min="344" max="344" width="150.5703125" style="1" bestFit="1" customWidth="1"/>
    <col min="345" max="345" width="97.28515625" style="1" bestFit="1" customWidth="1"/>
    <col min="346" max="346" width="150" style="1" bestFit="1" customWidth="1"/>
    <col min="347" max="347" width="125.140625" style="1" bestFit="1" customWidth="1"/>
    <col min="348" max="348" width="109.42578125" style="1" bestFit="1" customWidth="1"/>
    <col min="349" max="349" width="208.42578125" style="1" bestFit="1" customWidth="1"/>
    <col min="350" max="350" width="210.7109375" style="1" bestFit="1" customWidth="1"/>
    <col min="351" max="351" width="219.85546875" style="1" bestFit="1" customWidth="1"/>
    <col min="352" max="352" width="255.7109375" style="1" bestFit="1" customWidth="1"/>
    <col min="353" max="353" width="93.85546875" style="1" bestFit="1" customWidth="1"/>
    <col min="354" max="354" width="255.7109375" style="1" bestFit="1" customWidth="1"/>
    <col min="355" max="355" width="164.140625" style="1" bestFit="1" customWidth="1"/>
    <col min="356" max="356" width="255.7109375" style="1" bestFit="1" customWidth="1"/>
    <col min="357" max="357" width="74.140625" style="1" bestFit="1" customWidth="1"/>
    <col min="358" max="358" width="103.42578125" style="1" bestFit="1" customWidth="1"/>
    <col min="359" max="359" width="56.7109375" style="1" bestFit="1" customWidth="1"/>
    <col min="360" max="360" width="37.7109375" style="1" bestFit="1" customWidth="1"/>
    <col min="361" max="361" width="176.7109375" style="1" bestFit="1" customWidth="1"/>
    <col min="362" max="362" width="136.5703125" style="1" bestFit="1" customWidth="1"/>
    <col min="363" max="363" width="102.140625" style="1" bestFit="1" customWidth="1"/>
    <col min="364" max="364" width="68.85546875" style="1" bestFit="1" customWidth="1"/>
    <col min="365" max="365" width="255.7109375" style="1" bestFit="1" customWidth="1"/>
    <col min="366" max="366" width="169.85546875" style="1" bestFit="1" customWidth="1"/>
    <col min="367" max="367" width="109.42578125" style="1" bestFit="1" customWidth="1"/>
    <col min="368" max="368" width="177.7109375" style="1" bestFit="1" customWidth="1"/>
    <col min="369" max="369" width="124.85546875" style="1" bestFit="1" customWidth="1"/>
    <col min="370" max="370" width="71" style="1" bestFit="1" customWidth="1"/>
    <col min="371" max="371" width="75.28515625" style="1" bestFit="1" customWidth="1"/>
    <col min="372" max="372" width="169.5703125" style="1" bestFit="1" customWidth="1"/>
    <col min="373" max="373" width="92.28515625" style="1" bestFit="1" customWidth="1"/>
    <col min="374" max="374" width="112.42578125" style="1" bestFit="1" customWidth="1"/>
    <col min="375" max="375" width="153.7109375" style="1" bestFit="1" customWidth="1"/>
    <col min="376" max="376" width="56.42578125" style="1" bestFit="1" customWidth="1"/>
    <col min="377" max="377" width="255.7109375" style="1" bestFit="1" customWidth="1"/>
    <col min="378" max="378" width="113.7109375" style="1" bestFit="1" customWidth="1"/>
    <col min="379" max="379" width="184.28515625" style="1" bestFit="1" customWidth="1"/>
    <col min="380" max="380" width="72.42578125" style="1" bestFit="1" customWidth="1"/>
    <col min="381" max="381" width="111.7109375" style="1" bestFit="1" customWidth="1"/>
    <col min="382" max="382" width="65.28515625" style="1" bestFit="1" customWidth="1"/>
    <col min="383" max="383" width="75.85546875" style="1" bestFit="1" customWidth="1"/>
    <col min="384" max="384" width="117.140625" style="1" bestFit="1" customWidth="1"/>
    <col min="385" max="385" width="248.7109375" style="1" bestFit="1" customWidth="1"/>
    <col min="386" max="386" width="224.28515625" style="1" bestFit="1" customWidth="1"/>
    <col min="387" max="387" width="236.5703125" style="1" bestFit="1" customWidth="1"/>
    <col min="388" max="388" width="130.140625" style="1" bestFit="1" customWidth="1"/>
    <col min="389" max="389" width="226" style="1" bestFit="1" customWidth="1"/>
    <col min="390" max="390" width="66" style="1" bestFit="1" customWidth="1"/>
    <col min="391" max="391" width="48.7109375" style="1" bestFit="1" customWidth="1"/>
    <col min="392" max="392" width="112.140625" style="1" bestFit="1" customWidth="1"/>
    <col min="393" max="393" width="255.7109375" style="1" bestFit="1" customWidth="1"/>
    <col min="394" max="394" width="112" style="1" bestFit="1" customWidth="1"/>
    <col min="395" max="396" width="255.7109375" style="1" bestFit="1" customWidth="1"/>
    <col min="397" max="397" width="65.7109375" style="1" bestFit="1" customWidth="1"/>
    <col min="398" max="398" width="120" style="1" bestFit="1" customWidth="1"/>
    <col min="399" max="399" width="154.140625" style="1" bestFit="1" customWidth="1"/>
    <col min="400" max="400" width="98.140625" style="1" bestFit="1" customWidth="1"/>
    <col min="401" max="401" width="88.5703125" style="1" bestFit="1" customWidth="1"/>
    <col min="402" max="402" width="161.7109375" style="1" bestFit="1" customWidth="1"/>
    <col min="403" max="404" width="255.7109375" style="1" bestFit="1" customWidth="1"/>
    <col min="405" max="405" width="68.140625" style="1" bestFit="1" customWidth="1"/>
    <col min="406" max="406" width="189.140625" style="1" bestFit="1" customWidth="1"/>
    <col min="407" max="407" width="165.7109375" style="1" bestFit="1" customWidth="1"/>
    <col min="408" max="408" width="150.5703125" style="1" bestFit="1" customWidth="1"/>
    <col min="409" max="409" width="124.28515625" style="1" bestFit="1" customWidth="1"/>
    <col min="410" max="410" width="136.42578125" style="1" bestFit="1" customWidth="1"/>
    <col min="411" max="411" width="104.28515625" style="1" bestFit="1" customWidth="1"/>
    <col min="412" max="412" width="193.140625" style="1" bestFit="1" customWidth="1"/>
    <col min="413" max="413" width="123.85546875" style="1" bestFit="1" customWidth="1"/>
    <col min="414" max="414" width="255.7109375" style="1" bestFit="1" customWidth="1"/>
    <col min="415" max="415" width="124.5703125" style="1" bestFit="1" customWidth="1"/>
    <col min="416" max="416" width="102.7109375" style="1" bestFit="1" customWidth="1"/>
    <col min="417" max="417" width="97.42578125" style="1" bestFit="1" customWidth="1"/>
    <col min="418" max="418" width="78.85546875" style="1" bestFit="1" customWidth="1"/>
    <col min="419" max="419" width="243.85546875" style="1" bestFit="1" customWidth="1"/>
    <col min="420" max="420" width="155" style="1" bestFit="1" customWidth="1"/>
    <col min="421" max="421" width="126.42578125" style="1" bestFit="1" customWidth="1"/>
    <col min="422" max="422" width="70.140625" style="1" bestFit="1" customWidth="1"/>
    <col min="423" max="423" width="159.42578125" style="1" bestFit="1" customWidth="1"/>
    <col min="424" max="424" width="73.7109375" style="1" bestFit="1" customWidth="1"/>
    <col min="425" max="425" width="199.42578125" style="1" bestFit="1" customWidth="1"/>
    <col min="426" max="426" width="82.28515625" style="1" bestFit="1" customWidth="1"/>
    <col min="427" max="427" width="133.7109375" style="1" bestFit="1" customWidth="1"/>
    <col min="428" max="428" width="62.7109375" style="1" bestFit="1" customWidth="1"/>
    <col min="429" max="429" width="91.7109375" style="1" bestFit="1" customWidth="1"/>
    <col min="430" max="430" width="157.42578125" style="1" bestFit="1" customWidth="1"/>
    <col min="431" max="431" width="102" style="1" bestFit="1" customWidth="1"/>
    <col min="432" max="432" width="96.7109375" style="1" bestFit="1" customWidth="1"/>
    <col min="433" max="433" width="66.7109375" style="1" bestFit="1" customWidth="1"/>
    <col min="434" max="434" width="143.5703125" style="1" bestFit="1" customWidth="1"/>
    <col min="435" max="435" width="133.42578125" style="1" bestFit="1" customWidth="1"/>
    <col min="436" max="436" width="70.85546875" style="1" bestFit="1" customWidth="1"/>
    <col min="437" max="437" width="170.140625" style="1" bestFit="1" customWidth="1"/>
    <col min="438" max="438" width="4.85546875" style="1" bestFit="1" customWidth="1"/>
    <col min="439" max="439" width="164.5703125" style="1" bestFit="1" customWidth="1"/>
    <col min="440" max="440" width="129.85546875" style="1" bestFit="1" customWidth="1"/>
    <col min="441" max="441" width="208.42578125" style="1" bestFit="1" customWidth="1"/>
    <col min="442" max="442" width="45.85546875" style="1" bestFit="1" customWidth="1"/>
    <col min="443" max="443" width="102.85546875" style="1" bestFit="1" customWidth="1"/>
    <col min="444" max="444" width="122" style="1" bestFit="1" customWidth="1"/>
    <col min="445" max="445" width="105.85546875" style="1" bestFit="1" customWidth="1"/>
    <col min="446" max="446" width="70.5703125" style="1" bestFit="1" customWidth="1"/>
    <col min="447" max="447" width="32" style="1" bestFit="1" customWidth="1"/>
    <col min="448" max="448" width="71" style="1" bestFit="1" customWidth="1"/>
    <col min="449" max="449" width="52.7109375" style="1" bestFit="1" customWidth="1"/>
    <col min="450" max="450" width="101.42578125" style="1" bestFit="1" customWidth="1"/>
    <col min="451" max="451" width="66.42578125" style="1" bestFit="1" customWidth="1"/>
    <col min="452" max="452" width="255.7109375" style="1" bestFit="1" customWidth="1"/>
    <col min="453" max="453" width="84.5703125" style="1" bestFit="1" customWidth="1"/>
    <col min="454" max="454" width="68.85546875" style="1" bestFit="1" customWidth="1"/>
    <col min="455" max="455" width="120" style="1" bestFit="1" customWidth="1"/>
    <col min="456" max="456" width="125.7109375" style="1" bestFit="1" customWidth="1"/>
    <col min="457" max="457" width="132.85546875" style="1" bestFit="1" customWidth="1"/>
    <col min="458" max="458" width="161.42578125" style="1" bestFit="1" customWidth="1"/>
    <col min="459" max="459" width="104.42578125" style="1" bestFit="1" customWidth="1"/>
    <col min="460" max="460" width="71" style="1" bestFit="1" customWidth="1"/>
    <col min="461" max="461" width="85.7109375" style="1" bestFit="1" customWidth="1"/>
    <col min="462" max="462" width="157.7109375" style="1" bestFit="1" customWidth="1"/>
    <col min="463" max="463" width="255.7109375" style="1" bestFit="1" customWidth="1"/>
    <col min="464" max="464" width="207.42578125" style="1" bestFit="1" customWidth="1"/>
    <col min="465" max="465" width="103.140625" style="1" bestFit="1" customWidth="1"/>
    <col min="466" max="466" width="128.140625" style="1" bestFit="1" customWidth="1"/>
    <col min="467" max="467" width="104.42578125" style="1" bestFit="1" customWidth="1"/>
    <col min="468" max="468" width="113.5703125" style="1" bestFit="1" customWidth="1"/>
    <col min="469" max="469" width="75.5703125" style="1" bestFit="1" customWidth="1"/>
    <col min="470" max="470" width="147.28515625" style="1" bestFit="1" customWidth="1"/>
    <col min="471" max="471" width="92" style="1" bestFit="1" customWidth="1"/>
    <col min="472" max="472" width="166.5703125" style="1" bestFit="1" customWidth="1"/>
    <col min="473" max="473" width="110.28515625" style="1" bestFit="1" customWidth="1"/>
    <col min="474" max="474" width="43.7109375" style="1" bestFit="1" customWidth="1"/>
    <col min="475" max="475" width="150.28515625" style="1" bestFit="1" customWidth="1"/>
    <col min="476" max="476" width="157.28515625" style="1" bestFit="1" customWidth="1"/>
    <col min="477" max="477" width="104.42578125" style="1" bestFit="1" customWidth="1"/>
    <col min="478" max="478" width="70.5703125" style="1" bestFit="1" customWidth="1"/>
    <col min="479" max="479" width="137.42578125" style="1" bestFit="1" customWidth="1"/>
    <col min="480" max="480" width="255.7109375" style="1" bestFit="1" customWidth="1"/>
    <col min="481" max="481" width="225.5703125" style="1" bestFit="1" customWidth="1"/>
    <col min="482" max="482" width="255.7109375" style="1" bestFit="1" customWidth="1"/>
    <col min="483" max="483" width="168.85546875" style="1" bestFit="1" customWidth="1"/>
    <col min="484" max="484" width="88.5703125" style="1" bestFit="1" customWidth="1"/>
    <col min="485" max="485" width="151.28515625" style="1" bestFit="1" customWidth="1"/>
    <col min="486" max="486" width="173.140625" style="1" bestFit="1" customWidth="1"/>
    <col min="487" max="487" width="119.85546875" style="1" bestFit="1" customWidth="1"/>
    <col min="488" max="488" width="129.42578125" style="1" bestFit="1" customWidth="1"/>
    <col min="489" max="489" width="63.140625" style="1" bestFit="1" customWidth="1"/>
    <col min="490" max="490" width="255.7109375" style="1" bestFit="1" customWidth="1"/>
    <col min="491" max="491" width="48.140625" style="1" bestFit="1" customWidth="1"/>
    <col min="492" max="492" width="147.28515625" style="1" bestFit="1" customWidth="1"/>
    <col min="493" max="493" width="170.85546875" style="1" bestFit="1" customWidth="1"/>
    <col min="494" max="494" width="71" style="1" bestFit="1" customWidth="1"/>
    <col min="495" max="495" width="146.5703125" style="1" bestFit="1" customWidth="1"/>
    <col min="496" max="496" width="97.140625" style="1" bestFit="1" customWidth="1"/>
    <col min="497" max="497" width="214.42578125" style="1" bestFit="1" customWidth="1"/>
    <col min="498" max="498" width="112.85546875" style="1" bestFit="1" customWidth="1"/>
    <col min="499" max="499" width="75.85546875" style="1" bestFit="1" customWidth="1"/>
    <col min="500" max="500" width="184.85546875" style="1" bestFit="1" customWidth="1"/>
    <col min="501" max="501" width="72.85546875" style="1" bestFit="1" customWidth="1"/>
    <col min="502" max="502" width="113" style="1" bestFit="1" customWidth="1"/>
    <col min="503" max="503" width="120" style="1" bestFit="1" customWidth="1"/>
    <col min="504" max="504" width="176.7109375" style="1" bestFit="1" customWidth="1"/>
    <col min="505" max="505" width="148.42578125" style="1" bestFit="1" customWidth="1"/>
    <col min="506" max="506" width="202.7109375" style="1" bestFit="1" customWidth="1"/>
    <col min="507" max="507" width="162.85546875" style="1" bestFit="1" customWidth="1"/>
    <col min="508" max="508" width="15" style="1" bestFit="1" customWidth="1"/>
    <col min="509" max="509" width="82.7109375" style="1" bestFit="1" customWidth="1"/>
    <col min="510" max="510" width="115.85546875" style="1" bestFit="1" customWidth="1"/>
    <col min="511" max="511" width="98.85546875" style="1" bestFit="1" customWidth="1"/>
    <col min="512" max="512" width="138.140625" style="1" bestFit="1" customWidth="1"/>
    <col min="513" max="513" width="15" style="1" bestFit="1" customWidth="1"/>
    <col min="514" max="514" width="12.85546875" style="1" bestFit="1" customWidth="1"/>
    <col min="515" max="16384" width="11.42578125" style="1"/>
  </cols>
  <sheetData>
    <row r="2" spans="4:25" ht="15.75" thickBot="1" x14ac:dyDescent="0.3"/>
    <row r="3" spans="4:25" ht="27" thickBot="1" x14ac:dyDescent="0.45">
      <c r="D3" s="1009" t="s">
        <v>255</v>
      </c>
      <c r="E3" s="1010"/>
      <c r="F3" s="1010"/>
      <c r="G3" s="1010"/>
      <c r="H3" s="1010"/>
      <c r="I3" s="1010"/>
      <c r="J3" s="1011"/>
    </row>
    <row r="10" spans="4:25" x14ac:dyDescent="0.25">
      <c r="D10"/>
      <c r="E10" s="5" t="s">
        <v>246</v>
      </c>
      <c r="F10"/>
      <c r="G10"/>
      <c r="H10"/>
      <c r="I10"/>
      <c r="J10"/>
      <c r="K10"/>
      <c r="L10"/>
      <c r="M10"/>
      <c r="N10"/>
      <c r="O10"/>
      <c r="P10"/>
      <c r="Q10"/>
      <c r="R10"/>
      <c r="S10"/>
      <c r="T10"/>
      <c r="U10"/>
      <c r="V10"/>
      <c r="W10"/>
      <c r="X10"/>
      <c r="Y10"/>
    </row>
    <row r="11" spans="4:25" x14ac:dyDescent="0.25">
      <c r="D11" s="5" t="s">
        <v>0</v>
      </c>
      <c r="E11" t="s">
        <v>247</v>
      </c>
      <c r="F11" t="s">
        <v>248</v>
      </c>
      <c r="G11" t="s">
        <v>249</v>
      </c>
      <c r="H11" t="s">
        <v>250</v>
      </c>
      <c r="I11" t="s">
        <v>251</v>
      </c>
      <c r="J11" t="s">
        <v>252</v>
      </c>
      <c r="K11" t="s">
        <v>253</v>
      </c>
      <c r="L11" t="s">
        <v>244</v>
      </c>
      <c r="M11"/>
      <c r="N11"/>
      <c r="O11"/>
      <c r="P11"/>
      <c r="Q11"/>
      <c r="R11"/>
      <c r="S11"/>
      <c r="T11"/>
      <c r="U11"/>
      <c r="V11"/>
      <c r="W11"/>
      <c r="X11"/>
      <c r="Y11"/>
    </row>
    <row r="12" spans="4:25" x14ac:dyDescent="0.25">
      <c r="D12" s="6" t="s">
        <v>256</v>
      </c>
      <c r="E12"/>
      <c r="F12"/>
      <c r="G12"/>
      <c r="H12"/>
      <c r="I12"/>
      <c r="J12"/>
      <c r="K12"/>
      <c r="L12"/>
      <c r="M12"/>
      <c r="N12"/>
      <c r="O12"/>
      <c r="P12"/>
      <c r="Q12"/>
      <c r="R12"/>
      <c r="S12"/>
      <c r="T12"/>
      <c r="U12"/>
      <c r="V12"/>
      <c r="W12"/>
      <c r="X12"/>
      <c r="Y12"/>
    </row>
    <row r="13" spans="4:25" x14ac:dyDescent="0.25">
      <c r="D13" s="6" t="s">
        <v>257</v>
      </c>
      <c r="E13"/>
      <c r="F13"/>
      <c r="G13"/>
      <c r="H13"/>
      <c r="I13"/>
      <c r="J13"/>
      <c r="K13"/>
      <c r="L13"/>
      <c r="M13"/>
      <c r="N13"/>
      <c r="O13"/>
      <c r="P13"/>
      <c r="Q13"/>
      <c r="R13"/>
      <c r="S13"/>
      <c r="T13"/>
      <c r="U13"/>
      <c r="V13"/>
      <c r="W13"/>
      <c r="X13"/>
      <c r="Y13"/>
    </row>
    <row r="14" spans="4:25" x14ac:dyDescent="0.25">
      <c r="D14" s="6" t="s">
        <v>258</v>
      </c>
      <c r="E14"/>
      <c r="F14"/>
      <c r="G14"/>
      <c r="H14"/>
      <c r="I14"/>
      <c r="J14"/>
      <c r="K14"/>
      <c r="L14"/>
      <c r="M14"/>
      <c r="N14"/>
      <c r="O14"/>
      <c r="P14"/>
      <c r="Q14"/>
      <c r="R14"/>
      <c r="S14"/>
      <c r="T14"/>
      <c r="U14"/>
      <c r="V14"/>
      <c r="W14"/>
      <c r="X14"/>
      <c r="Y14"/>
    </row>
    <row r="15" spans="4:25" x14ac:dyDescent="0.25">
      <c r="D15" s="6" t="s">
        <v>259</v>
      </c>
      <c r="E15"/>
      <c r="F15"/>
      <c r="G15"/>
      <c r="H15"/>
      <c r="I15"/>
      <c r="J15"/>
      <c r="K15"/>
      <c r="L15"/>
      <c r="M15"/>
      <c r="N15"/>
      <c r="O15"/>
      <c r="P15"/>
      <c r="Q15"/>
      <c r="R15"/>
      <c r="S15"/>
      <c r="T15"/>
      <c r="U15"/>
      <c r="V15"/>
      <c r="W15"/>
      <c r="X15"/>
      <c r="Y15"/>
    </row>
    <row r="16" spans="4:25" x14ac:dyDescent="0.25">
      <c r="D16" s="6" t="s">
        <v>260</v>
      </c>
      <c r="E16"/>
      <c r="F16"/>
      <c r="G16"/>
      <c r="H16"/>
      <c r="I16"/>
      <c r="J16"/>
      <c r="K16"/>
      <c r="L16"/>
      <c r="M16"/>
      <c r="N16"/>
      <c r="O16"/>
      <c r="P16"/>
      <c r="Q16"/>
      <c r="R16"/>
      <c r="S16"/>
      <c r="T16"/>
      <c r="U16"/>
      <c r="V16"/>
      <c r="W16"/>
      <c r="X16"/>
      <c r="Y16"/>
    </row>
    <row r="17" spans="4:25" x14ac:dyDescent="0.25">
      <c r="D17" s="6" t="s">
        <v>261</v>
      </c>
      <c r="E17"/>
      <c r="F17"/>
      <c r="G17"/>
      <c r="H17"/>
      <c r="I17"/>
      <c r="J17"/>
      <c r="K17"/>
      <c r="L17"/>
      <c r="M17"/>
      <c r="N17"/>
      <c r="O17"/>
      <c r="P17"/>
      <c r="Q17"/>
      <c r="R17"/>
      <c r="S17"/>
      <c r="T17"/>
      <c r="U17"/>
      <c r="V17"/>
      <c r="W17"/>
      <c r="X17"/>
      <c r="Y17"/>
    </row>
    <row r="18" spans="4:25" x14ac:dyDescent="0.25">
      <c r="D18" s="6" t="s">
        <v>262</v>
      </c>
      <c r="E18"/>
      <c r="F18"/>
      <c r="G18"/>
      <c r="H18"/>
      <c r="I18"/>
      <c r="J18"/>
      <c r="K18"/>
      <c r="L18"/>
      <c r="M18"/>
      <c r="N18"/>
      <c r="O18"/>
      <c r="P18"/>
      <c r="Q18"/>
      <c r="R18"/>
      <c r="S18"/>
      <c r="T18"/>
      <c r="U18"/>
      <c r="V18"/>
      <c r="W18"/>
      <c r="X18"/>
      <c r="Y18"/>
    </row>
    <row r="19" spans="4:25" x14ac:dyDescent="0.25">
      <c r="D19" s="6" t="s">
        <v>263</v>
      </c>
      <c r="E19"/>
      <c r="F19"/>
      <c r="G19"/>
      <c r="H19"/>
      <c r="I19"/>
      <c r="J19"/>
      <c r="K19"/>
      <c r="L19"/>
      <c r="M19"/>
      <c r="N19"/>
      <c r="O19"/>
      <c r="P19"/>
      <c r="Q19"/>
      <c r="R19"/>
      <c r="S19"/>
      <c r="T19"/>
      <c r="U19"/>
      <c r="V19"/>
      <c r="W19"/>
      <c r="X19"/>
      <c r="Y19"/>
    </row>
    <row r="20" spans="4:25" x14ac:dyDescent="0.25">
      <c r="D20" s="6" t="s">
        <v>264</v>
      </c>
      <c r="E20"/>
      <c r="F20"/>
      <c r="G20"/>
      <c r="H20"/>
      <c r="I20"/>
      <c r="J20"/>
      <c r="K20"/>
      <c r="L20"/>
      <c r="M20"/>
      <c r="N20"/>
      <c r="O20"/>
      <c r="P20"/>
      <c r="Q20"/>
      <c r="R20"/>
      <c r="S20"/>
      <c r="T20"/>
      <c r="U20"/>
      <c r="V20"/>
      <c r="W20"/>
      <c r="X20"/>
      <c r="Y20"/>
    </row>
    <row r="21" spans="4:25" x14ac:dyDescent="0.25">
      <c r="D21" s="6" t="s">
        <v>265</v>
      </c>
      <c r="E21"/>
      <c r="F21"/>
      <c r="G21"/>
      <c r="H21"/>
      <c r="I21"/>
      <c r="J21"/>
      <c r="K21"/>
      <c r="L21"/>
      <c r="M21"/>
      <c r="N21"/>
      <c r="O21"/>
      <c r="P21"/>
      <c r="Q21"/>
      <c r="R21"/>
      <c r="S21"/>
      <c r="T21"/>
      <c r="U21"/>
      <c r="V21"/>
      <c r="W21"/>
      <c r="X21"/>
      <c r="Y21"/>
    </row>
    <row r="22" spans="4:25" x14ac:dyDescent="0.25">
      <c r="D22" s="6" t="s">
        <v>266</v>
      </c>
      <c r="E22"/>
      <c r="F22"/>
      <c r="G22"/>
      <c r="H22"/>
      <c r="I22"/>
      <c r="J22"/>
      <c r="K22"/>
      <c r="L22"/>
      <c r="M22"/>
      <c r="N22"/>
      <c r="O22"/>
      <c r="P22"/>
      <c r="Q22"/>
      <c r="R22"/>
      <c r="S22"/>
      <c r="T22"/>
      <c r="U22"/>
      <c r="V22"/>
      <c r="W22"/>
      <c r="X22"/>
      <c r="Y22"/>
    </row>
    <row r="23" spans="4:25" x14ac:dyDescent="0.25">
      <c r="D23" s="6" t="s">
        <v>267</v>
      </c>
      <c r="E23"/>
      <c r="F23"/>
      <c r="G23"/>
      <c r="H23"/>
      <c r="I23"/>
      <c r="J23"/>
      <c r="K23"/>
      <c r="L23"/>
      <c r="M23"/>
      <c r="N23"/>
      <c r="O23"/>
      <c r="P23"/>
      <c r="Q23"/>
      <c r="R23"/>
      <c r="S23"/>
      <c r="T23"/>
      <c r="U23"/>
      <c r="V23"/>
      <c r="W23"/>
      <c r="X23"/>
      <c r="Y23"/>
    </row>
    <row r="24" spans="4:25" x14ac:dyDescent="0.25">
      <c r="D24" s="6" t="s">
        <v>268</v>
      </c>
      <c r="E24"/>
      <c r="F24"/>
      <c r="G24"/>
      <c r="H24"/>
      <c r="I24"/>
      <c r="J24"/>
      <c r="K24"/>
      <c r="L24"/>
      <c r="M24"/>
      <c r="N24"/>
      <c r="O24"/>
      <c r="P24"/>
      <c r="Q24"/>
      <c r="R24"/>
      <c r="S24"/>
      <c r="T24"/>
      <c r="U24"/>
      <c r="V24"/>
      <c r="W24"/>
      <c r="X24"/>
      <c r="Y24"/>
    </row>
    <row r="25" spans="4:25" x14ac:dyDescent="0.25">
      <c r="D25" s="6" t="s">
        <v>269</v>
      </c>
      <c r="E25"/>
      <c r="F25"/>
      <c r="G25"/>
      <c r="H25"/>
      <c r="I25"/>
      <c r="J25"/>
      <c r="K25"/>
      <c r="L25"/>
      <c r="M25"/>
      <c r="N25"/>
      <c r="O25"/>
      <c r="P25"/>
      <c r="Q25"/>
      <c r="R25"/>
      <c r="S25"/>
      <c r="T25"/>
      <c r="U25"/>
      <c r="V25"/>
      <c r="W25"/>
      <c r="X25"/>
      <c r="Y25"/>
    </row>
    <row r="26" spans="4:25" x14ac:dyDescent="0.25">
      <c r="D26" s="6" t="s">
        <v>270</v>
      </c>
      <c r="E26"/>
      <c r="F26"/>
      <c r="G26"/>
      <c r="H26"/>
      <c r="I26"/>
      <c r="J26"/>
      <c r="K26"/>
      <c r="L26"/>
      <c r="M26"/>
      <c r="N26"/>
      <c r="O26"/>
      <c r="P26"/>
      <c r="Q26"/>
      <c r="R26"/>
      <c r="S26"/>
      <c r="T26"/>
      <c r="U26"/>
      <c r="V26"/>
      <c r="W26"/>
      <c r="X26"/>
      <c r="Y26"/>
    </row>
    <row r="27" spans="4:25" x14ac:dyDescent="0.25">
      <c r="D27" s="6" t="s">
        <v>271</v>
      </c>
      <c r="E27"/>
      <c r="F27"/>
      <c r="G27"/>
      <c r="H27"/>
      <c r="I27"/>
      <c r="J27"/>
      <c r="K27"/>
      <c r="L27"/>
      <c r="M27"/>
      <c r="N27"/>
      <c r="O27"/>
      <c r="P27"/>
      <c r="Q27"/>
      <c r="R27"/>
      <c r="S27"/>
      <c r="T27"/>
      <c r="U27"/>
      <c r="V27"/>
      <c r="W27"/>
      <c r="X27"/>
      <c r="Y27"/>
    </row>
    <row r="28" spans="4:25" x14ac:dyDescent="0.25">
      <c r="D28" s="6" t="s">
        <v>272</v>
      </c>
      <c r="E28"/>
      <c r="F28"/>
      <c r="G28"/>
      <c r="H28"/>
      <c r="I28"/>
      <c r="J28"/>
      <c r="K28"/>
      <c r="L28"/>
      <c r="M28"/>
      <c r="N28"/>
      <c r="O28"/>
      <c r="P28"/>
      <c r="Q28"/>
      <c r="R28"/>
      <c r="S28"/>
      <c r="T28"/>
      <c r="U28"/>
      <c r="V28"/>
      <c r="W28"/>
      <c r="X28"/>
      <c r="Y28"/>
    </row>
    <row r="29" spans="4:25" x14ac:dyDescent="0.25">
      <c r="D29" s="6" t="s">
        <v>273</v>
      </c>
      <c r="E29"/>
      <c r="F29"/>
      <c r="G29"/>
      <c r="H29"/>
      <c r="I29"/>
      <c r="J29"/>
      <c r="K29"/>
      <c r="L29"/>
      <c r="M29"/>
      <c r="N29"/>
      <c r="O29"/>
      <c r="P29"/>
      <c r="Q29"/>
      <c r="R29"/>
      <c r="S29"/>
      <c r="T29"/>
      <c r="U29"/>
      <c r="V29"/>
      <c r="W29"/>
      <c r="X29"/>
      <c r="Y29"/>
    </row>
    <row r="30" spans="4:25" x14ac:dyDescent="0.25">
      <c r="D30" s="6" t="s">
        <v>274</v>
      </c>
      <c r="E30"/>
      <c r="F30"/>
      <c r="G30"/>
      <c r="H30"/>
      <c r="I30"/>
      <c r="J30"/>
      <c r="K30"/>
      <c r="L30"/>
      <c r="M30"/>
      <c r="N30"/>
      <c r="O30"/>
      <c r="P30"/>
      <c r="Q30"/>
      <c r="R30"/>
      <c r="S30"/>
      <c r="T30"/>
      <c r="U30"/>
      <c r="V30"/>
      <c r="W30"/>
      <c r="X30"/>
      <c r="Y30"/>
    </row>
    <row r="31" spans="4:25" x14ac:dyDescent="0.25">
      <c r="D31" s="6" t="s">
        <v>275</v>
      </c>
      <c r="E31"/>
      <c r="F31"/>
      <c r="G31"/>
      <c r="H31"/>
      <c r="I31"/>
      <c r="J31"/>
      <c r="K31"/>
      <c r="L31"/>
      <c r="M31"/>
      <c r="N31"/>
      <c r="O31"/>
      <c r="P31"/>
      <c r="Q31"/>
      <c r="R31"/>
      <c r="S31"/>
      <c r="T31"/>
      <c r="U31"/>
      <c r="V31"/>
      <c r="W31"/>
      <c r="X31"/>
      <c r="Y31"/>
    </row>
    <row r="32" spans="4:25" x14ac:dyDescent="0.25">
      <c r="D32" s="6" t="s">
        <v>276</v>
      </c>
      <c r="E32"/>
      <c r="F32"/>
      <c r="G32"/>
      <c r="H32"/>
      <c r="I32"/>
      <c r="J32"/>
      <c r="K32"/>
      <c r="L32"/>
      <c r="M32"/>
      <c r="N32"/>
      <c r="O32"/>
      <c r="P32"/>
      <c r="Q32"/>
      <c r="R32"/>
      <c r="S32"/>
      <c r="T32"/>
      <c r="U32"/>
      <c r="V32"/>
      <c r="W32"/>
      <c r="X32"/>
      <c r="Y32"/>
    </row>
    <row r="33" spans="4:25" x14ac:dyDescent="0.25">
      <c r="D33" s="6" t="s">
        <v>277</v>
      </c>
      <c r="E33"/>
      <c r="F33"/>
      <c r="G33"/>
      <c r="H33"/>
      <c r="I33"/>
      <c r="J33"/>
      <c r="K33"/>
      <c r="L33"/>
      <c r="M33"/>
      <c r="N33"/>
      <c r="O33"/>
      <c r="P33"/>
      <c r="Q33"/>
      <c r="R33"/>
      <c r="S33"/>
      <c r="T33"/>
      <c r="U33"/>
      <c r="V33"/>
      <c r="W33"/>
      <c r="X33"/>
      <c r="Y33"/>
    </row>
    <row r="34" spans="4:25" x14ac:dyDescent="0.25">
      <c r="D34" s="6" t="s">
        <v>278</v>
      </c>
      <c r="E34"/>
      <c r="F34"/>
      <c r="G34"/>
      <c r="H34"/>
      <c r="I34"/>
      <c r="J34"/>
      <c r="K34"/>
      <c r="L34"/>
      <c r="M34"/>
      <c r="N34"/>
      <c r="O34"/>
      <c r="P34"/>
      <c r="Q34"/>
      <c r="R34"/>
      <c r="S34"/>
      <c r="T34"/>
      <c r="U34"/>
      <c r="V34"/>
      <c r="W34"/>
      <c r="X34"/>
      <c r="Y34"/>
    </row>
    <row r="35" spans="4:25" x14ac:dyDescent="0.25">
      <c r="D35" s="6" t="s">
        <v>279</v>
      </c>
      <c r="E35"/>
      <c r="F35"/>
      <c r="G35"/>
      <c r="H35"/>
      <c r="I35"/>
      <c r="J35"/>
      <c r="K35"/>
      <c r="L35"/>
      <c r="M35"/>
      <c r="N35"/>
      <c r="O35"/>
      <c r="P35"/>
      <c r="Q35"/>
      <c r="R35"/>
      <c r="S35"/>
      <c r="T35"/>
      <c r="U35"/>
      <c r="V35"/>
      <c r="W35"/>
      <c r="X35"/>
      <c r="Y35"/>
    </row>
    <row r="36" spans="4:25" x14ac:dyDescent="0.25">
      <c r="D36" s="6" t="s">
        <v>280</v>
      </c>
      <c r="E36"/>
      <c r="F36"/>
      <c r="G36"/>
      <c r="H36"/>
      <c r="I36"/>
      <c r="J36"/>
      <c r="K36"/>
      <c r="L36"/>
      <c r="M36"/>
      <c r="N36"/>
      <c r="O36"/>
      <c r="P36"/>
      <c r="Q36"/>
      <c r="R36"/>
      <c r="S36"/>
      <c r="T36"/>
      <c r="U36"/>
      <c r="V36"/>
      <c r="W36"/>
      <c r="X36"/>
      <c r="Y36"/>
    </row>
    <row r="37" spans="4:25" x14ac:dyDescent="0.25">
      <c r="D37" s="6" t="s">
        <v>281</v>
      </c>
      <c r="E37"/>
      <c r="F37"/>
      <c r="G37"/>
      <c r="H37"/>
      <c r="I37"/>
      <c r="J37"/>
      <c r="K37"/>
      <c r="L37"/>
      <c r="M37"/>
      <c r="N37"/>
      <c r="O37"/>
      <c r="P37"/>
      <c r="Q37"/>
      <c r="R37"/>
      <c r="S37"/>
      <c r="T37"/>
      <c r="U37"/>
      <c r="V37"/>
      <c r="W37"/>
      <c r="X37"/>
      <c r="Y37"/>
    </row>
    <row r="38" spans="4:25" x14ac:dyDescent="0.25">
      <c r="D38" s="6" t="s">
        <v>282</v>
      </c>
      <c r="E38"/>
      <c r="F38"/>
      <c r="G38"/>
      <c r="H38"/>
      <c r="I38"/>
      <c r="J38"/>
      <c r="K38"/>
      <c r="L38"/>
      <c r="M38"/>
      <c r="N38"/>
      <c r="O38"/>
      <c r="P38"/>
      <c r="Q38"/>
      <c r="R38"/>
      <c r="S38"/>
      <c r="T38"/>
      <c r="U38"/>
      <c r="V38"/>
      <c r="W38"/>
      <c r="X38"/>
      <c r="Y38"/>
    </row>
    <row r="39" spans="4:25" x14ac:dyDescent="0.25">
      <c r="D39" s="6" t="s">
        <v>283</v>
      </c>
      <c r="E39"/>
      <c r="F39"/>
      <c r="G39"/>
      <c r="H39"/>
      <c r="I39"/>
      <c r="J39"/>
      <c r="K39"/>
      <c r="L39"/>
      <c r="M39"/>
      <c r="N39"/>
      <c r="O39"/>
      <c r="P39"/>
      <c r="Q39"/>
      <c r="R39"/>
      <c r="S39"/>
      <c r="T39"/>
      <c r="U39"/>
      <c r="V39"/>
      <c r="W39"/>
      <c r="X39"/>
      <c r="Y39"/>
    </row>
    <row r="40" spans="4:25" x14ac:dyDescent="0.25">
      <c r="D40" s="6" t="s">
        <v>284</v>
      </c>
      <c r="E40"/>
      <c r="F40"/>
      <c r="G40"/>
      <c r="H40"/>
      <c r="I40"/>
      <c r="J40"/>
      <c r="K40"/>
      <c r="L40"/>
      <c r="M40"/>
      <c r="N40"/>
      <c r="O40"/>
      <c r="P40"/>
      <c r="Q40"/>
      <c r="R40"/>
      <c r="S40"/>
      <c r="T40"/>
      <c r="U40"/>
      <c r="V40"/>
      <c r="W40"/>
      <c r="X40"/>
      <c r="Y40"/>
    </row>
    <row r="41" spans="4:25" x14ac:dyDescent="0.25">
      <c r="D41" s="6" t="s">
        <v>285</v>
      </c>
      <c r="E41"/>
      <c r="F41"/>
      <c r="G41"/>
      <c r="H41"/>
      <c r="I41"/>
      <c r="J41"/>
      <c r="K41"/>
      <c r="L41"/>
      <c r="M41"/>
      <c r="N41"/>
      <c r="O41"/>
      <c r="P41"/>
      <c r="Q41"/>
      <c r="R41"/>
      <c r="S41"/>
      <c r="T41"/>
      <c r="U41"/>
      <c r="V41"/>
      <c r="W41"/>
      <c r="X41"/>
      <c r="Y41"/>
    </row>
    <row r="42" spans="4:25" x14ac:dyDescent="0.25">
      <c r="D42" s="6" t="s">
        <v>286</v>
      </c>
      <c r="E42"/>
      <c r="F42"/>
      <c r="G42"/>
      <c r="H42"/>
      <c r="I42"/>
      <c r="J42"/>
      <c r="K42"/>
      <c r="L42"/>
      <c r="M42"/>
      <c r="N42"/>
      <c r="O42"/>
      <c r="P42"/>
      <c r="Q42"/>
      <c r="R42"/>
      <c r="S42"/>
      <c r="T42"/>
      <c r="U42"/>
      <c r="V42"/>
      <c r="W42"/>
      <c r="X42"/>
      <c r="Y42"/>
    </row>
    <row r="43" spans="4:25" x14ac:dyDescent="0.25">
      <c r="D43" s="6" t="s">
        <v>287</v>
      </c>
      <c r="E43"/>
      <c r="F43"/>
      <c r="G43"/>
      <c r="H43"/>
      <c r="I43"/>
      <c r="J43"/>
      <c r="K43"/>
      <c r="L43"/>
      <c r="M43"/>
      <c r="N43"/>
      <c r="O43"/>
      <c r="P43"/>
      <c r="Q43"/>
      <c r="R43"/>
      <c r="S43"/>
      <c r="T43"/>
      <c r="U43"/>
      <c r="V43"/>
      <c r="W43"/>
      <c r="X43"/>
      <c r="Y43"/>
    </row>
    <row r="44" spans="4:25" x14ac:dyDescent="0.25">
      <c r="D44" s="6" t="s">
        <v>288</v>
      </c>
      <c r="E44"/>
      <c r="F44"/>
      <c r="G44"/>
      <c r="H44"/>
      <c r="I44"/>
      <c r="J44"/>
      <c r="K44"/>
      <c r="L44"/>
      <c r="M44"/>
      <c r="N44"/>
      <c r="O44"/>
      <c r="P44"/>
      <c r="Q44"/>
      <c r="R44"/>
      <c r="S44"/>
      <c r="T44"/>
      <c r="U44"/>
      <c r="V44"/>
      <c r="W44"/>
      <c r="X44"/>
      <c r="Y44"/>
    </row>
    <row r="45" spans="4:25" x14ac:dyDescent="0.25">
      <c r="D45" s="6" t="s">
        <v>289</v>
      </c>
      <c r="E45"/>
      <c r="F45"/>
      <c r="G45"/>
      <c r="H45"/>
      <c r="I45"/>
      <c r="J45"/>
      <c r="K45"/>
      <c r="L45"/>
      <c r="M45"/>
      <c r="N45"/>
      <c r="O45"/>
      <c r="P45"/>
      <c r="Q45"/>
      <c r="R45"/>
      <c r="S45"/>
      <c r="T45"/>
      <c r="U45"/>
      <c r="V45"/>
      <c r="W45"/>
      <c r="X45"/>
      <c r="Y45"/>
    </row>
    <row r="46" spans="4:25" x14ac:dyDescent="0.25">
      <c r="D46" s="6" t="s">
        <v>290</v>
      </c>
      <c r="E46"/>
      <c r="F46"/>
      <c r="G46"/>
      <c r="H46"/>
      <c r="I46"/>
      <c r="J46"/>
      <c r="K46"/>
      <c r="L46"/>
      <c r="M46"/>
      <c r="N46"/>
      <c r="O46"/>
      <c r="P46"/>
      <c r="Q46"/>
      <c r="R46"/>
      <c r="S46"/>
      <c r="T46"/>
      <c r="U46"/>
      <c r="V46"/>
      <c r="W46"/>
      <c r="X46"/>
      <c r="Y46"/>
    </row>
    <row r="47" spans="4:25" x14ac:dyDescent="0.25">
      <c r="D47" s="6" t="s">
        <v>291</v>
      </c>
      <c r="E47"/>
      <c r="F47"/>
      <c r="G47"/>
      <c r="H47"/>
      <c r="I47"/>
      <c r="J47"/>
      <c r="K47"/>
      <c r="L47"/>
      <c r="M47"/>
      <c r="N47"/>
      <c r="O47"/>
      <c r="P47"/>
      <c r="Q47"/>
      <c r="R47"/>
      <c r="S47"/>
      <c r="T47"/>
      <c r="U47"/>
      <c r="V47"/>
      <c r="W47"/>
      <c r="X47"/>
      <c r="Y47"/>
    </row>
    <row r="48" spans="4:25" x14ac:dyDescent="0.25">
      <c r="D48" s="6" t="s">
        <v>292</v>
      </c>
      <c r="E48"/>
      <c r="F48"/>
      <c r="G48"/>
      <c r="H48"/>
      <c r="I48"/>
      <c r="J48"/>
      <c r="K48"/>
      <c r="L48"/>
      <c r="M48"/>
      <c r="N48"/>
      <c r="O48"/>
      <c r="P48"/>
      <c r="Q48"/>
      <c r="R48"/>
      <c r="S48"/>
      <c r="T48"/>
      <c r="U48"/>
      <c r="V48"/>
      <c r="W48"/>
      <c r="X48"/>
      <c r="Y48"/>
    </row>
    <row r="49" spans="4:25" x14ac:dyDescent="0.25">
      <c r="D49" s="6" t="s">
        <v>244</v>
      </c>
      <c r="E49"/>
      <c r="F49"/>
      <c r="G49"/>
      <c r="H49"/>
      <c r="I49"/>
      <c r="J49"/>
      <c r="K49"/>
      <c r="L49"/>
      <c r="M49"/>
      <c r="N49"/>
      <c r="O49"/>
      <c r="P49"/>
      <c r="Q49"/>
      <c r="R49"/>
      <c r="S49"/>
      <c r="T49"/>
      <c r="U49"/>
      <c r="V49"/>
      <c r="W49"/>
      <c r="X49"/>
      <c r="Y49"/>
    </row>
    <row r="55" spans="4:25" x14ac:dyDescent="0.25">
      <c r="D55" s="5" t="s">
        <v>0</v>
      </c>
      <c r="E55"/>
      <c r="F55"/>
      <c r="G55"/>
      <c r="H55"/>
      <c r="I55"/>
      <c r="J55"/>
      <c r="K55"/>
      <c r="L55"/>
      <c r="M55"/>
      <c r="N55"/>
      <c r="O55"/>
      <c r="P55"/>
      <c r="Q55"/>
      <c r="R55"/>
      <c r="S55"/>
      <c r="T55"/>
      <c r="U55"/>
      <c r="V55"/>
      <c r="W55"/>
      <c r="X55"/>
    </row>
    <row r="56" spans="4:25" x14ac:dyDescent="0.25">
      <c r="D56" s="6" t="s">
        <v>256</v>
      </c>
      <c r="E56"/>
      <c r="F56"/>
      <c r="G56"/>
      <c r="H56"/>
      <c r="I56"/>
      <c r="J56"/>
      <c r="K56"/>
      <c r="L56"/>
      <c r="M56"/>
      <c r="N56"/>
      <c r="O56"/>
      <c r="P56"/>
      <c r="Q56"/>
      <c r="R56"/>
      <c r="S56"/>
      <c r="T56"/>
      <c r="U56"/>
      <c r="V56"/>
      <c r="W56"/>
      <c r="X56"/>
    </row>
    <row r="57" spans="4:25" x14ac:dyDescent="0.25">
      <c r="D57" s="6" t="s">
        <v>257</v>
      </c>
      <c r="E57"/>
      <c r="F57"/>
      <c r="G57"/>
      <c r="H57"/>
      <c r="I57"/>
      <c r="J57"/>
      <c r="K57"/>
      <c r="L57"/>
      <c r="M57"/>
      <c r="N57"/>
      <c r="O57"/>
      <c r="P57"/>
      <c r="Q57"/>
      <c r="R57"/>
      <c r="S57"/>
      <c r="T57"/>
      <c r="U57"/>
      <c r="V57"/>
      <c r="W57"/>
      <c r="X57"/>
      <c r="Y57" s="8"/>
    </row>
    <row r="58" spans="4:25" x14ac:dyDescent="0.25">
      <c r="D58" s="6" t="s">
        <v>258</v>
      </c>
      <c r="E58"/>
      <c r="F58"/>
      <c r="G58"/>
      <c r="H58"/>
      <c r="I58"/>
      <c r="J58"/>
      <c r="K58"/>
      <c r="L58"/>
      <c r="M58"/>
      <c r="N58"/>
      <c r="O58"/>
      <c r="P58"/>
      <c r="Q58"/>
      <c r="R58"/>
      <c r="S58"/>
      <c r="T58"/>
      <c r="U58"/>
      <c r="V58"/>
      <c r="W58"/>
      <c r="X58"/>
    </row>
    <row r="59" spans="4:25" x14ac:dyDescent="0.25">
      <c r="D59" s="6" t="s">
        <v>259</v>
      </c>
      <c r="E59"/>
      <c r="F59"/>
      <c r="G59"/>
      <c r="H59"/>
      <c r="I59"/>
      <c r="J59"/>
      <c r="K59"/>
      <c r="L59"/>
      <c r="M59"/>
      <c r="N59"/>
      <c r="O59"/>
      <c r="P59"/>
      <c r="Q59"/>
      <c r="R59"/>
      <c r="S59"/>
      <c r="T59"/>
      <c r="U59"/>
      <c r="V59"/>
      <c r="W59"/>
      <c r="X59"/>
    </row>
    <row r="60" spans="4:25" x14ac:dyDescent="0.25">
      <c r="D60" s="6" t="s">
        <v>260</v>
      </c>
      <c r="E60"/>
      <c r="F60"/>
      <c r="G60"/>
      <c r="H60"/>
      <c r="I60"/>
      <c r="J60"/>
      <c r="K60"/>
      <c r="L60"/>
      <c r="M60"/>
      <c r="N60"/>
      <c r="O60"/>
      <c r="P60"/>
      <c r="Q60"/>
      <c r="R60"/>
      <c r="S60"/>
      <c r="T60"/>
      <c r="U60"/>
      <c r="V60"/>
      <c r="W60"/>
      <c r="X60"/>
    </row>
    <row r="61" spans="4:25" x14ac:dyDescent="0.25">
      <c r="D61" s="6" t="s">
        <v>261</v>
      </c>
      <c r="E61"/>
      <c r="F61"/>
      <c r="G61"/>
      <c r="H61"/>
      <c r="I61"/>
      <c r="J61"/>
      <c r="K61"/>
      <c r="L61"/>
      <c r="M61"/>
      <c r="N61"/>
      <c r="O61"/>
      <c r="P61"/>
      <c r="Q61"/>
      <c r="R61"/>
      <c r="S61"/>
      <c r="T61"/>
      <c r="U61"/>
      <c r="V61"/>
      <c r="W61"/>
      <c r="X61"/>
    </row>
    <row r="62" spans="4:25" x14ac:dyDescent="0.25">
      <c r="D62" s="6" t="s">
        <v>262</v>
      </c>
      <c r="E62"/>
      <c r="F62"/>
      <c r="G62"/>
      <c r="H62"/>
      <c r="I62"/>
      <c r="J62"/>
      <c r="K62"/>
      <c r="L62"/>
      <c r="M62"/>
      <c r="N62"/>
      <c r="O62"/>
      <c r="P62"/>
      <c r="Q62"/>
      <c r="R62"/>
      <c r="S62"/>
      <c r="T62"/>
      <c r="U62"/>
      <c r="V62"/>
      <c r="W62"/>
      <c r="X62"/>
    </row>
    <row r="63" spans="4:25" x14ac:dyDescent="0.25">
      <c r="D63" s="6" t="s">
        <v>263</v>
      </c>
      <c r="E63"/>
      <c r="F63"/>
      <c r="G63"/>
      <c r="H63"/>
      <c r="I63"/>
      <c r="J63"/>
      <c r="K63"/>
      <c r="L63"/>
      <c r="M63"/>
      <c r="N63"/>
      <c r="O63"/>
      <c r="P63"/>
      <c r="Q63"/>
      <c r="R63"/>
      <c r="S63"/>
      <c r="T63"/>
      <c r="U63"/>
      <c r="V63"/>
      <c r="W63"/>
      <c r="X63"/>
    </row>
    <row r="64" spans="4:25" x14ac:dyDescent="0.25">
      <c r="D64" s="6" t="s">
        <v>264</v>
      </c>
      <c r="E64"/>
      <c r="F64"/>
      <c r="G64"/>
      <c r="H64"/>
      <c r="I64"/>
      <c r="J64"/>
      <c r="K64"/>
      <c r="L64"/>
      <c r="M64"/>
      <c r="N64"/>
      <c r="O64"/>
      <c r="P64"/>
      <c r="Q64"/>
      <c r="R64"/>
      <c r="S64"/>
      <c r="T64"/>
      <c r="U64"/>
      <c r="V64"/>
      <c r="W64"/>
      <c r="X64"/>
    </row>
    <row r="65" spans="4:24" x14ac:dyDescent="0.25">
      <c r="D65" s="6" t="s">
        <v>265</v>
      </c>
      <c r="E65"/>
      <c r="F65"/>
      <c r="G65"/>
      <c r="H65"/>
      <c r="I65"/>
      <c r="J65"/>
      <c r="K65"/>
      <c r="L65"/>
      <c r="M65"/>
      <c r="N65"/>
      <c r="O65"/>
      <c r="P65"/>
      <c r="Q65"/>
      <c r="R65"/>
      <c r="S65"/>
      <c r="T65"/>
      <c r="U65"/>
      <c r="V65"/>
      <c r="W65"/>
      <c r="X65"/>
    </row>
    <row r="66" spans="4:24" x14ac:dyDescent="0.25">
      <c r="D66" s="6" t="s">
        <v>266</v>
      </c>
      <c r="E66"/>
      <c r="F66"/>
      <c r="G66"/>
      <c r="H66"/>
      <c r="I66"/>
      <c r="J66"/>
      <c r="K66"/>
      <c r="L66"/>
      <c r="M66"/>
      <c r="N66"/>
      <c r="O66"/>
      <c r="P66"/>
      <c r="Q66"/>
      <c r="R66"/>
      <c r="S66"/>
      <c r="T66"/>
      <c r="U66"/>
      <c r="V66"/>
      <c r="W66"/>
      <c r="X66"/>
    </row>
    <row r="67" spans="4:24" x14ac:dyDescent="0.25">
      <c r="D67" s="6" t="s">
        <v>267</v>
      </c>
      <c r="E67"/>
      <c r="F67"/>
      <c r="G67"/>
      <c r="H67"/>
      <c r="I67" t="s">
        <v>293</v>
      </c>
      <c r="J67">
        <v>471</v>
      </c>
      <c r="K67" s="15">
        <f>J67/J69</f>
        <v>0.69571639586410639</v>
      </c>
      <c r="L67"/>
      <c r="M67"/>
      <c r="N67"/>
      <c r="O67"/>
      <c r="P67"/>
      <c r="Q67"/>
      <c r="R67"/>
      <c r="S67"/>
      <c r="T67"/>
      <c r="U67"/>
      <c r="V67"/>
      <c r="W67"/>
      <c r="X67"/>
    </row>
    <row r="68" spans="4:24" x14ac:dyDescent="0.25">
      <c r="D68" s="6" t="s">
        <v>268</v>
      </c>
      <c r="E68"/>
      <c r="F68"/>
      <c r="G68"/>
      <c r="H68"/>
      <c r="I68" t="s">
        <v>294</v>
      </c>
      <c r="J68">
        <v>206</v>
      </c>
      <c r="K68" s="15">
        <f>J68/J69</f>
        <v>0.30428360413589367</v>
      </c>
      <c r="L68"/>
      <c r="M68"/>
      <c r="N68"/>
      <c r="O68"/>
      <c r="P68"/>
      <c r="Q68"/>
      <c r="R68"/>
      <c r="S68"/>
      <c r="T68"/>
      <c r="U68"/>
      <c r="V68"/>
      <c r="W68"/>
      <c r="X68"/>
    </row>
    <row r="69" spans="4:24" x14ac:dyDescent="0.25">
      <c r="D69" s="6" t="s">
        <v>269</v>
      </c>
      <c r="E69"/>
      <c r="F69"/>
      <c r="G69"/>
      <c r="H69"/>
      <c r="I69"/>
      <c r="J69">
        <v>677</v>
      </c>
      <c r="K69"/>
      <c r="L69"/>
      <c r="M69"/>
      <c r="N69"/>
      <c r="O69"/>
      <c r="P69"/>
      <c r="Q69"/>
      <c r="R69"/>
      <c r="S69"/>
      <c r="T69"/>
      <c r="U69"/>
      <c r="V69"/>
      <c r="W69"/>
      <c r="X69"/>
    </row>
    <row r="70" spans="4:24" x14ac:dyDescent="0.25">
      <c r="D70" s="6" t="s">
        <v>270</v>
      </c>
      <c r="E70"/>
      <c r="F70"/>
      <c r="G70"/>
      <c r="H70"/>
      <c r="I70"/>
      <c r="J70"/>
      <c r="K70"/>
      <c r="L70"/>
      <c r="M70"/>
      <c r="N70"/>
      <c r="O70"/>
      <c r="P70"/>
      <c r="Q70"/>
      <c r="R70"/>
      <c r="S70"/>
      <c r="T70"/>
      <c r="U70"/>
      <c r="V70"/>
      <c r="W70"/>
      <c r="X70"/>
    </row>
    <row r="71" spans="4:24" x14ac:dyDescent="0.25">
      <c r="D71" s="6" t="s">
        <v>271</v>
      </c>
      <c r="E71"/>
      <c r="F71"/>
      <c r="G71"/>
      <c r="H71"/>
      <c r="I71"/>
      <c r="J71"/>
      <c r="K71"/>
      <c r="L71"/>
      <c r="M71"/>
      <c r="N71"/>
      <c r="O71"/>
      <c r="P71"/>
      <c r="Q71"/>
      <c r="R71"/>
      <c r="S71"/>
      <c r="T71"/>
      <c r="U71"/>
      <c r="V71"/>
      <c r="W71"/>
      <c r="X71"/>
    </row>
    <row r="72" spans="4:24" x14ac:dyDescent="0.25">
      <c r="D72" s="6" t="s">
        <v>272</v>
      </c>
      <c r="E72"/>
      <c r="F72"/>
      <c r="G72"/>
      <c r="H72"/>
      <c r="I72"/>
      <c r="J72"/>
      <c r="K72"/>
      <c r="L72"/>
      <c r="M72"/>
      <c r="N72"/>
      <c r="O72"/>
      <c r="P72"/>
      <c r="Q72"/>
      <c r="R72"/>
      <c r="S72"/>
      <c r="T72"/>
      <c r="U72"/>
      <c r="V72"/>
      <c r="W72"/>
      <c r="X72"/>
    </row>
    <row r="73" spans="4:24" x14ac:dyDescent="0.25">
      <c r="D73" s="6" t="s">
        <v>273</v>
      </c>
      <c r="E73"/>
      <c r="F73"/>
      <c r="G73"/>
      <c r="H73"/>
      <c r="I73"/>
      <c r="J73"/>
      <c r="K73"/>
      <c r="L73"/>
      <c r="M73"/>
      <c r="N73"/>
      <c r="O73"/>
      <c r="P73"/>
      <c r="Q73"/>
      <c r="R73"/>
      <c r="S73"/>
      <c r="T73"/>
      <c r="U73"/>
      <c r="V73"/>
      <c r="W73"/>
      <c r="X73"/>
    </row>
    <row r="74" spans="4:24" x14ac:dyDescent="0.25">
      <c r="D74" s="6" t="s">
        <v>274</v>
      </c>
      <c r="E74"/>
      <c r="F74"/>
      <c r="G74"/>
      <c r="H74"/>
      <c r="I74"/>
      <c r="J74"/>
      <c r="K74"/>
      <c r="L74"/>
      <c r="M74"/>
      <c r="N74"/>
      <c r="O74"/>
      <c r="P74"/>
      <c r="Q74"/>
      <c r="R74"/>
      <c r="S74"/>
      <c r="T74"/>
      <c r="U74"/>
      <c r="V74"/>
      <c r="W74"/>
      <c r="X74"/>
    </row>
    <row r="75" spans="4:24" x14ac:dyDescent="0.25">
      <c r="D75" s="6" t="s">
        <v>275</v>
      </c>
      <c r="E75"/>
      <c r="F75"/>
      <c r="G75"/>
      <c r="H75"/>
      <c r="I75"/>
      <c r="J75"/>
      <c r="K75"/>
      <c r="L75"/>
      <c r="M75"/>
      <c r="N75"/>
      <c r="O75"/>
      <c r="P75"/>
      <c r="Q75"/>
      <c r="R75"/>
      <c r="S75"/>
      <c r="T75"/>
      <c r="U75"/>
      <c r="V75"/>
      <c r="W75"/>
      <c r="X75"/>
    </row>
    <row r="76" spans="4:24" x14ac:dyDescent="0.25">
      <c r="D76" s="6" t="s">
        <v>276</v>
      </c>
      <c r="E76"/>
      <c r="F76"/>
      <c r="G76"/>
      <c r="H76"/>
      <c r="I76"/>
      <c r="J76"/>
      <c r="K76"/>
      <c r="L76"/>
      <c r="M76"/>
      <c r="N76"/>
      <c r="O76"/>
      <c r="P76"/>
      <c r="Q76"/>
      <c r="R76"/>
      <c r="S76"/>
      <c r="T76"/>
      <c r="U76"/>
      <c r="V76"/>
      <c r="W76"/>
      <c r="X76"/>
    </row>
    <row r="77" spans="4:24" x14ac:dyDescent="0.25">
      <c r="D77" s="6" t="s">
        <v>277</v>
      </c>
      <c r="E77"/>
      <c r="F77"/>
      <c r="G77"/>
      <c r="H77"/>
      <c r="I77"/>
      <c r="J77"/>
      <c r="K77"/>
      <c r="L77"/>
      <c r="M77"/>
      <c r="N77"/>
      <c r="O77"/>
      <c r="P77"/>
      <c r="Q77"/>
      <c r="R77"/>
      <c r="S77"/>
      <c r="T77"/>
      <c r="U77"/>
      <c r="V77"/>
      <c r="W77"/>
      <c r="X77"/>
    </row>
    <row r="78" spans="4:24" x14ac:dyDescent="0.25">
      <c r="D78" s="6" t="s">
        <v>278</v>
      </c>
      <c r="E78"/>
      <c r="F78"/>
      <c r="G78"/>
      <c r="H78"/>
      <c r="I78"/>
      <c r="J78"/>
      <c r="K78"/>
      <c r="L78"/>
      <c r="M78"/>
      <c r="N78"/>
      <c r="O78"/>
      <c r="P78"/>
      <c r="Q78"/>
      <c r="R78"/>
      <c r="S78"/>
      <c r="T78"/>
      <c r="U78"/>
      <c r="V78"/>
      <c r="W78"/>
      <c r="X78"/>
    </row>
    <row r="79" spans="4:24" x14ac:dyDescent="0.25">
      <c r="D79" s="6" t="s">
        <v>279</v>
      </c>
      <c r="E79"/>
      <c r="F79"/>
      <c r="G79"/>
      <c r="H79"/>
      <c r="I79"/>
      <c r="J79"/>
      <c r="K79"/>
      <c r="L79"/>
      <c r="M79"/>
      <c r="N79"/>
      <c r="O79"/>
      <c r="P79"/>
      <c r="Q79"/>
      <c r="R79"/>
      <c r="S79"/>
      <c r="T79"/>
      <c r="U79"/>
      <c r="V79"/>
      <c r="W79"/>
      <c r="X79"/>
    </row>
    <row r="80" spans="4:24" x14ac:dyDescent="0.25">
      <c r="D80" s="6" t="s">
        <v>280</v>
      </c>
      <c r="E80"/>
      <c r="F80"/>
      <c r="G80"/>
      <c r="H80"/>
      <c r="I80"/>
      <c r="J80"/>
      <c r="K80"/>
      <c r="L80"/>
      <c r="M80"/>
      <c r="N80"/>
      <c r="O80"/>
      <c r="P80"/>
      <c r="Q80"/>
      <c r="R80"/>
      <c r="S80"/>
      <c r="T80"/>
      <c r="U80"/>
      <c r="V80"/>
      <c r="W80"/>
      <c r="X80"/>
    </row>
    <row r="81" spans="4:24" x14ac:dyDescent="0.25">
      <c r="D81" s="6" t="s">
        <v>281</v>
      </c>
      <c r="E81"/>
      <c r="F81"/>
      <c r="G81"/>
      <c r="H81"/>
      <c r="I81"/>
      <c r="J81"/>
      <c r="K81"/>
      <c r="L81"/>
      <c r="M81"/>
      <c r="N81"/>
      <c r="O81"/>
      <c r="P81"/>
      <c r="Q81"/>
      <c r="R81"/>
      <c r="S81"/>
      <c r="T81"/>
      <c r="U81"/>
      <c r="V81"/>
      <c r="W81"/>
      <c r="X81"/>
    </row>
    <row r="82" spans="4:24" x14ac:dyDescent="0.25">
      <c r="D82" s="6" t="s">
        <v>282</v>
      </c>
      <c r="E82"/>
      <c r="F82"/>
      <c r="G82"/>
      <c r="H82"/>
      <c r="I82"/>
      <c r="J82"/>
      <c r="K82"/>
      <c r="L82"/>
      <c r="M82"/>
      <c r="N82"/>
      <c r="O82"/>
      <c r="P82"/>
      <c r="Q82"/>
      <c r="R82"/>
      <c r="S82"/>
      <c r="T82"/>
      <c r="U82"/>
      <c r="V82"/>
      <c r="W82"/>
      <c r="X82"/>
    </row>
    <row r="83" spans="4:24" x14ac:dyDescent="0.25">
      <c r="D83" s="6" t="s">
        <v>283</v>
      </c>
      <c r="E83"/>
      <c r="F83"/>
      <c r="G83"/>
      <c r="H83"/>
      <c r="I83"/>
      <c r="J83"/>
      <c r="K83"/>
      <c r="L83"/>
      <c r="M83"/>
      <c r="N83"/>
      <c r="O83"/>
      <c r="P83"/>
      <c r="Q83"/>
      <c r="R83"/>
      <c r="S83"/>
      <c r="T83"/>
      <c r="U83"/>
      <c r="V83"/>
      <c r="W83"/>
      <c r="X83"/>
    </row>
    <row r="84" spans="4:24" x14ac:dyDescent="0.25">
      <c r="D84" s="6" t="s">
        <v>284</v>
      </c>
      <c r="E84"/>
      <c r="F84"/>
      <c r="G84"/>
      <c r="H84"/>
      <c r="I84"/>
      <c r="J84"/>
      <c r="K84"/>
      <c r="L84"/>
      <c r="M84"/>
      <c r="N84"/>
      <c r="O84"/>
      <c r="P84"/>
      <c r="Q84"/>
      <c r="R84"/>
      <c r="S84"/>
      <c r="T84"/>
      <c r="U84"/>
      <c r="V84"/>
      <c r="W84"/>
      <c r="X84"/>
    </row>
    <row r="85" spans="4:24" x14ac:dyDescent="0.25">
      <c r="D85" s="6" t="s">
        <v>285</v>
      </c>
      <c r="E85"/>
      <c r="F85"/>
      <c r="G85"/>
      <c r="H85"/>
      <c r="I85"/>
      <c r="J85"/>
      <c r="K85"/>
      <c r="L85"/>
      <c r="M85"/>
      <c r="N85"/>
      <c r="O85"/>
      <c r="P85"/>
      <c r="Q85"/>
      <c r="R85"/>
      <c r="S85"/>
      <c r="T85"/>
      <c r="U85"/>
      <c r="V85"/>
      <c r="W85"/>
      <c r="X85"/>
    </row>
    <row r="86" spans="4:24" x14ac:dyDescent="0.25">
      <c r="D86" s="6" t="s">
        <v>286</v>
      </c>
      <c r="E86"/>
      <c r="F86"/>
      <c r="G86"/>
      <c r="H86"/>
      <c r="I86"/>
      <c r="J86"/>
      <c r="K86"/>
      <c r="L86"/>
      <c r="M86"/>
      <c r="N86"/>
      <c r="O86"/>
      <c r="P86"/>
      <c r="Q86"/>
      <c r="R86"/>
      <c r="S86"/>
      <c r="T86"/>
      <c r="U86"/>
      <c r="V86"/>
      <c r="W86"/>
      <c r="X86"/>
    </row>
    <row r="87" spans="4:24" x14ac:dyDescent="0.25">
      <c r="D87" s="6" t="s">
        <v>287</v>
      </c>
      <c r="E87"/>
      <c r="F87"/>
      <c r="G87"/>
      <c r="H87"/>
      <c r="I87"/>
      <c r="J87"/>
      <c r="K87"/>
      <c r="L87"/>
      <c r="M87"/>
      <c r="N87"/>
      <c r="O87"/>
      <c r="P87"/>
      <c r="Q87"/>
      <c r="R87"/>
      <c r="S87"/>
      <c r="T87"/>
      <c r="U87"/>
      <c r="V87"/>
      <c r="W87"/>
      <c r="X87"/>
    </row>
    <row r="88" spans="4:24" x14ac:dyDescent="0.25">
      <c r="D88" s="6" t="s">
        <v>288</v>
      </c>
      <c r="E88"/>
      <c r="F88"/>
      <c r="G88"/>
      <c r="H88"/>
      <c r="I88"/>
      <c r="J88"/>
      <c r="K88"/>
      <c r="L88"/>
      <c r="M88"/>
      <c r="N88"/>
      <c r="O88"/>
      <c r="P88"/>
      <c r="Q88"/>
      <c r="R88"/>
      <c r="S88"/>
      <c r="T88"/>
      <c r="U88"/>
      <c r="V88"/>
      <c r="W88"/>
      <c r="X88"/>
    </row>
    <row r="89" spans="4:24" x14ac:dyDescent="0.25">
      <c r="D89" s="6" t="s">
        <v>289</v>
      </c>
      <c r="E89"/>
      <c r="F89"/>
      <c r="G89"/>
      <c r="H89"/>
      <c r="I89"/>
      <c r="J89"/>
      <c r="K89"/>
      <c r="L89"/>
      <c r="M89"/>
      <c r="N89"/>
      <c r="O89"/>
      <c r="P89"/>
      <c r="Q89"/>
      <c r="R89"/>
      <c r="S89"/>
      <c r="T89"/>
      <c r="U89"/>
      <c r="V89"/>
      <c r="W89"/>
      <c r="X89"/>
    </row>
    <row r="90" spans="4:24" x14ac:dyDescent="0.25">
      <c r="D90" s="6" t="s">
        <v>290</v>
      </c>
      <c r="E90"/>
      <c r="F90"/>
      <c r="G90"/>
      <c r="H90"/>
      <c r="I90"/>
      <c r="J90"/>
      <c r="K90"/>
      <c r="L90"/>
      <c r="M90"/>
      <c r="N90"/>
      <c r="O90"/>
      <c r="P90"/>
      <c r="Q90"/>
      <c r="R90"/>
      <c r="S90"/>
      <c r="T90"/>
      <c r="U90"/>
      <c r="V90"/>
      <c r="W90"/>
      <c r="X90"/>
    </row>
    <row r="91" spans="4:24" x14ac:dyDescent="0.25">
      <c r="D91" s="6" t="s">
        <v>291</v>
      </c>
      <c r="E91"/>
      <c r="F91"/>
      <c r="G91"/>
      <c r="H91"/>
      <c r="I91"/>
      <c r="J91"/>
      <c r="K91"/>
      <c r="L91"/>
      <c r="M91"/>
      <c r="N91"/>
      <c r="O91"/>
      <c r="P91"/>
      <c r="Q91"/>
      <c r="R91"/>
      <c r="S91"/>
      <c r="T91"/>
      <c r="U91"/>
      <c r="V91"/>
      <c r="W91"/>
      <c r="X91"/>
    </row>
    <row r="92" spans="4:24" x14ac:dyDescent="0.25">
      <c r="D92" s="6" t="s">
        <v>292</v>
      </c>
      <c r="E92"/>
      <c r="F92"/>
      <c r="G92"/>
      <c r="H92"/>
      <c r="I92"/>
      <c r="J92"/>
      <c r="K92"/>
      <c r="L92"/>
      <c r="M92"/>
      <c r="N92"/>
      <c r="O92"/>
      <c r="P92"/>
      <c r="Q92"/>
      <c r="R92"/>
      <c r="S92"/>
      <c r="T92"/>
      <c r="U92"/>
      <c r="V92"/>
      <c r="W92"/>
      <c r="X92"/>
    </row>
    <row r="93" spans="4:24" x14ac:dyDescent="0.25">
      <c r="D93" s="6" t="s">
        <v>244</v>
      </c>
      <c r="E93"/>
      <c r="F93"/>
      <c r="G93"/>
      <c r="H93"/>
      <c r="I93"/>
      <c r="J93"/>
      <c r="K93"/>
      <c r="L93"/>
      <c r="M93"/>
      <c r="N93"/>
      <c r="O93"/>
      <c r="P93"/>
      <c r="Q93"/>
      <c r="R93"/>
      <c r="S93"/>
      <c r="T93"/>
      <c r="U93"/>
      <c r="V93"/>
      <c r="W93"/>
      <c r="X93"/>
    </row>
    <row r="94" spans="4:24" x14ac:dyDescent="0.25">
      <c r="D94"/>
      <c r="E94"/>
      <c r="F94"/>
      <c r="G94"/>
      <c r="H94"/>
      <c r="I94"/>
      <c r="J94"/>
      <c r="K94"/>
      <c r="L94"/>
      <c r="M94"/>
      <c r="N94"/>
      <c r="O94"/>
      <c r="P94"/>
      <c r="Q94"/>
      <c r="R94"/>
      <c r="S94"/>
      <c r="T94"/>
      <c r="U94"/>
      <c r="V94"/>
      <c r="W94"/>
      <c r="X94"/>
    </row>
    <row r="95" spans="4:24" x14ac:dyDescent="0.25">
      <c r="D95"/>
      <c r="E95"/>
      <c r="F95"/>
      <c r="G95"/>
      <c r="H95"/>
      <c r="I95"/>
      <c r="J95"/>
      <c r="K95"/>
      <c r="L95"/>
      <c r="M95"/>
      <c r="N95"/>
      <c r="O95"/>
      <c r="P95"/>
      <c r="Q95"/>
      <c r="R95"/>
      <c r="S95"/>
      <c r="T95"/>
      <c r="U95"/>
      <c r="V95"/>
      <c r="W95"/>
      <c r="X95"/>
    </row>
    <row r="99" spans="4:10" x14ac:dyDescent="0.25">
      <c r="D99" s="1012" t="s">
        <v>295</v>
      </c>
      <c r="E99" s="1012"/>
      <c r="F99" s="1012"/>
      <c r="G99" s="1012"/>
      <c r="H99" s="1012"/>
      <c r="I99" s="1012"/>
      <c r="J99" s="1012"/>
    </row>
    <row r="101" spans="4:10" x14ac:dyDescent="0.25">
      <c r="D101" s="1" t="s">
        <v>0</v>
      </c>
      <c r="E101" s="1" t="s">
        <v>296</v>
      </c>
    </row>
    <row r="102" spans="4:10" x14ac:dyDescent="0.25">
      <c r="D102" s="7" t="s">
        <v>247</v>
      </c>
      <c r="E102" s="1">
        <v>67</v>
      </c>
    </row>
    <row r="103" spans="4:10" x14ac:dyDescent="0.25">
      <c r="D103" s="7" t="s">
        <v>248</v>
      </c>
      <c r="E103" s="1">
        <v>128</v>
      </c>
    </row>
    <row r="104" spans="4:10" x14ac:dyDescent="0.25">
      <c r="D104" s="7" t="s">
        <v>249</v>
      </c>
      <c r="E104" s="1">
        <v>14</v>
      </c>
    </row>
    <row r="105" spans="4:10" x14ac:dyDescent="0.25">
      <c r="D105" s="7" t="s">
        <v>250</v>
      </c>
      <c r="E105" s="1">
        <v>246</v>
      </c>
    </row>
    <row r="106" spans="4:10" x14ac:dyDescent="0.25">
      <c r="D106" s="7" t="s">
        <v>251</v>
      </c>
      <c r="E106" s="1">
        <v>213</v>
      </c>
    </row>
    <row r="107" spans="4:10" x14ac:dyDescent="0.25">
      <c r="D107" s="7" t="s">
        <v>252</v>
      </c>
      <c r="E107" s="1">
        <v>38</v>
      </c>
    </row>
    <row r="108" spans="4:10" x14ac:dyDescent="0.25">
      <c r="D108" s="7" t="s">
        <v>253</v>
      </c>
      <c r="E108" s="1">
        <v>17</v>
      </c>
    </row>
    <row r="109" spans="4:10" x14ac:dyDescent="0.25">
      <c r="D109" s="7" t="s">
        <v>244</v>
      </c>
      <c r="E109" s="1">
        <v>723</v>
      </c>
    </row>
    <row r="133" spans="4:10" x14ac:dyDescent="0.25">
      <c r="D133" s="1013" t="s">
        <v>297</v>
      </c>
      <c r="E133" s="1013"/>
      <c r="F133" s="1013"/>
      <c r="G133" s="1013"/>
      <c r="H133" s="1013"/>
      <c r="I133" s="1013"/>
      <c r="J133" s="1013"/>
    </row>
    <row r="135" spans="4:10" x14ac:dyDescent="0.25">
      <c r="D135" s="1" t="s">
        <v>298</v>
      </c>
      <c r="E135" s="1" t="s">
        <v>299</v>
      </c>
    </row>
    <row r="137" spans="4:10" x14ac:dyDescent="0.25">
      <c r="D137" s="1" t="s">
        <v>0</v>
      </c>
      <c r="E137" s="1" t="s">
        <v>300</v>
      </c>
    </row>
    <row r="138" spans="4:10" x14ac:dyDescent="0.25">
      <c r="D138" s="7" t="s">
        <v>250</v>
      </c>
      <c r="E138" s="1">
        <v>185</v>
      </c>
    </row>
    <row r="139" spans="4:10" x14ac:dyDescent="0.25">
      <c r="D139" s="7" t="s">
        <v>252</v>
      </c>
      <c r="E139" s="1">
        <v>9</v>
      </c>
    </row>
    <row r="140" spans="4:10" x14ac:dyDescent="0.25">
      <c r="D140" s="7" t="s">
        <v>253</v>
      </c>
      <c r="E140" s="1">
        <v>17</v>
      </c>
    </row>
    <row r="141" spans="4:10" x14ac:dyDescent="0.25">
      <c r="D141" s="7" t="s">
        <v>244</v>
      </c>
      <c r="E141" s="1">
        <v>211</v>
      </c>
    </row>
    <row r="143" spans="4:10" x14ac:dyDescent="0.25">
      <c r="E143" s="7"/>
    </row>
    <row r="144" spans="4:10" x14ac:dyDescent="0.25">
      <c r="E144" s="7"/>
    </row>
    <row r="145" spans="5:5" x14ac:dyDescent="0.25">
      <c r="E145" s="7"/>
    </row>
    <row r="146" spans="5:5" x14ac:dyDescent="0.25">
      <c r="E146" s="7"/>
    </row>
    <row r="147" spans="5:5" x14ac:dyDescent="0.25">
      <c r="E147" s="7"/>
    </row>
    <row r="148" spans="5:5" x14ac:dyDescent="0.25">
      <c r="E148" s="7"/>
    </row>
    <row r="149" spans="5:5" x14ac:dyDescent="0.25">
      <c r="E149" s="7"/>
    </row>
    <row r="150" spans="5:5" x14ac:dyDescent="0.25">
      <c r="E150" s="7"/>
    </row>
    <row r="151" spans="5:5" x14ac:dyDescent="0.25">
      <c r="E151" s="7"/>
    </row>
    <row r="152" spans="5:5" x14ac:dyDescent="0.25">
      <c r="E152" s="7"/>
    </row>
    <row r="153" spans="5:5" x14ac:dyDescent="0.25">
      <c r="E153" s="7"/>
    </row>
    <row r="154" spans="5:5" x14ac:dyDescent="0.25">
      <c r="E154" s="7"/>
    </row>
    <row r="155" spans="5:5" x14ac:dyDescent="0.25">
      <c r="E155" s="7"/>
    </row>
    <row r="156" spans="5:5" x14ac:dyDescent="0.25">
      <c r="E156" s="7"/>
    </row>
    <row r="157" spans="5:5" x14ac:dyDescent="0.25">
      <c r="E157" s="7"/>
    </row>
    <row r="158" spans="5:5" x14ac:dyDescent="0.25">
      <c r="E158" s="7"/>
    </row>
    <row r="159" spans="5:5" x14ac:dyDescent="0.25">
      <c r="E159" s="7"/>
    </row>
    <row r="160" spans="5:5" x14ac:dyDescent="0.25">
      <c r="E160" s="7"/>
    </row>
    <row r="161" spans="4:10" x14ac:dyDescent="0.25">
      <c r="E161" s="7"/>
    </row>
    <row r="162" spans="4:10" x14ac:dyDescent="0.25">
      <c r="E162" s="7"/>
    </row>
    <row r="163" spans="4:10" x14ac:dyDescent="0.25">
      <c r="E163" s="7"/>
    </row>
    <row r="164" spans="4:10" x14ac:dyDescent="0.25">
      <c r="D164" s="1013" t="s">
        <v>301</v>
      </c>
      <c r="E164" s="1013"/>
      <c r="F164" s="1013"/>
      <c r="G164" s="1013"/>
      <c r="H164" s="1013"/>
      <c r="I164" s="1013"/>
      <c r="J164" s="1013"/>
    </row>
    <row r="166" spans="4:10" x14ac:dyDescent="0.25">
      <c r="D166" s="1" t="s">
        <v>298</v>
      </c>
      <c r="E166" s="1" t="s">
        <v>302</v>
      </c>
    </row>
    <row r="167" spans="4:10" x14ac:dyDescent="0.25">
      <c r="D167" s="1" t="s">
        <v>303</v>
      </c>
      <c r="E167" s="1" t="s">
        <v>302</v>
      </c>
    </row>
    <row r="169" spans="4:10" x14ac:dyDescent="0.25">
      <c r="D169" s="1" t="s">
        <v>0</v>
      </c>
      <c r="E169" s="1" t="s">
        <v>304</v>
      </c>
    </row>
    <row r="170" spans="4:10" x14ac:dyDescent="0.25">
      <c r="D170" s="7" t="s">
        <v>248</v>
      </c>
      <c r="E170" s="1">
        <v>51</v>
      </c>
    </row>
    <row r="171" spans="4:10" x14ac:dyDescent="0.25">
      <c r="D171" s="7" t="s">
        <v>252</v>
      </c>
      <c r="E171" s="1">
        <v>28</v>
      </c>
    </row>
    <row r="172" spans="4:10" x14ac:dyDescent="0.25">
      <c r="D172" s="7" t="s">
        <v>244</v>
      </c>
      <c r="E172" s="1">
        <v>79</v>
      </c>
    </row>
    <row r="173" spans="4:10" x14ac:dyDescent="0.25">
      <c r="D173"/>
      <c r="E173"/>
    </row>
    <row r="174" spans="4:10" x14ac:dyDescent="0.25">
      <c r="D174"/>
      <c r="E174"/>
    </row>
    <row r="200" spans="4:10" x14ac:dyDescent="0.25">
      <c r="D200" s="1007"/>
      <c r="E200" s="1007"/>
      <c r="F200" s="1007"/>
      <c r="G200" s="1007"/>
      <c r="H200" s="1007"/>
      <c r="I200" s="1007"/>
      <c r="J200" s="1007"/>
    </row>
    <row r="203" spans="4:10" x14ac:dyDescent="0.25">
      <c r="D203" s="1" t="s">
        <v>298</v>
      </c>
      <c r="E203" s="1" t="s">
        <v>302</v>
      </c>
    </row>
    <row r="205" spans="4:10" x14ac:dyDescent="0.25">
      <c r="D205" s="1" t="s">
        <v>0</v>
      </c>
      <c r="E205"/>
      <c r="F205"/>
      <c r="G205"/>
    </row>
    <row r="206" spans="4:10" x14ac:dyDescent="0.25">
      <c r="D206" s="7" t="s">
        <v>247</v>
      </c>
      <c r="E206"/>
      <c r="F206"/>
      <c r="G206"/>
    </row>
    <row r="207" spans="4:10" x14ac:dyDescent="0.25">
      <c r="D207" s="7" t="s">
        <v>248</v>
      </c>
      <c r="E207"/>
      <c r="F207"/>
      <c r="G207"/>
    </row>
    <row r="208" spans="4:10" x14ac:dyDescent="0.25">
      <c r="D208" s="7" t="s">
        <v>249</v>
      </c>
      <c r="E208"/>
      <c r="F208"/>
      <c r="G208"/>
    </row>
    <row r="209" spans="4:7" x14ac:dyDescent="0.25">
      <c r="D209" s="7" t="s">
        <v>250</v>
      </c>
      <c r="E209"/>
      <c r="F209"/>
      <c r="G209"/>
    </row>
    <row r="210" spans="4:7" x14ac:dyDescent="0.25">
      <c r="D210" s="7" t="s">
        <v>251</v>
      </c>
      <c r="E210"/>
      <c r="F210"/>
      <c r="G210"/>
    </row>
    <row r="211" spans="4:7" x14ac:dyDescent="0.25">
      <c r="D211" s="7" t="s">
        <v>252</v>
      </c>
      <c r="E211"/>
      <c r="F211"/>
      <c r="G211"/>
    </row>
    <row r="212" spans="4:7" x14ac:dyDescent="0.25">
      <c r="D212" s="7" t="s">
        <v>244</v>
      </c>
      <c r="E212"/>
      <c r="F212"/>
      <c r="G212"/>
    </row>
    <row r="213" spans="4:7" x14ac:dyDescent="0.25">
      <c r="D213"/>
      <c r="E213"/>
      <c r="F213"/>
      <c r="G213"/>
    </row>
    <row r="231" spans="4:10" ht="18.75" x14ac:dyDescent="0.3">
      <c r="D231" s="1008" t="s">
        <v>305</v>
      </c>
      <c r="E231" s="1008"/>
      <c r="F231" s="1008"/>
      <c r="G231" s="1008"/>
      <c r="H231" s="1008"/>
      <c r="I231" s="1008"/>
      <c r="J231" s="1008"/>
    </row>
    <row r="235" spans="4:10" x14ac:dyDescent="0.25">
      <c r="D235" s="1" t="s">
        <v>298</v>
      </c>
      <c r="E235" s="1" t="s">
        <v>302</v>
      </c>
    </row>
    <row r="237" spans="4:10" x14ac:dyDescent="0.25">
      <c r="D237" s="1" t="s">
        <v>0</v>
      </c>
      <c r="E237"/>
      <c r="F237"/>
      <c r="G237"/>
    </row>
    <row r="238" spans="4:10" x14ac:dyDescent="0.25">
      <c r="D238" s="7" t="s">
        <v>247</v>
      </c>
      <c r="E238"/>
      <c r="F238"/>
      <c r="G238"/>
    </row>
    <row r="239" spans="4:10" x14ac:dyDescent="0.25">
      <c r="D239" s="7" t="s">
        <v>248</v>
      </c>
      <c r="E239"/>
      <c r="F239"/>
      <c r="G239"/>
    </row>
    <row r="240" spans="4:10" x14ac:dyDescent="0.25">
      <c r="D240" s="7" t="s">
        <v>249</v>
      </c>
      <c r="E240"/>
      <c r="F240"/>
      <c r="G240"/>
    </row>
    <row r="241" spans="4:7" x14ac:dyDescent="0.25">
      <c r="D241" s="7" t="s">
        <v>250</v>
      </c>
      <c r="E241"/>
      <c r="F241"/>
      <c r="G241"/>
    </row>
    <row r="242" spans="4:7" x14ac:dyDescent="0.25">
      <c r="D242" s="7" t="s">
        <v>251</v>
      </c>
      <c r="E242"/>
      <c r="F242"/>
      <c r="G242"/>
    </row>
    <row r="243" spans="4:7" x14ac:dyDescent="0.25">
      <c r="D243" s="7" t="s">
        <v>252</v>
      </c>
      <c r="E243"/>
      <c r="F243"/>
      <c r="G243"/>
    </row>
    <row r="244" spans="4:7" x14ac:dyDescent="0.25">
      <c r="D244" s="7" t="s">
        <v>244</v>
      </c>
      <c r="E244"/>
      <c r="F244"/>
      <c r="G244"/>
    </row>
    <row r="245" spans="4:7" x14ac:dyDescent="0.25">
      <c r="D245"/>
      <c r="E245"/>
      <c r="F245"/>
      <c r="G245"/>
    </row>
    <row r="246" spans="4:7" x14ac:dyDescent="0.25">
      <c r="D246"/>
      <c r="E246"/>
      <c r="F246"/>
      <c r="G246"/>
    </row>
    <row r="247" spans="4:7" x14ac:dyDescent="0.25">
      <c r="D247" s="1" t="s">
        <v>298</v>
      </c>
      <c r="E247" s="1" t="s">
        <v>302</v>
      </c>
    </row>
    <row r="249" spans="4:7" x14ac:dyDescent="0.25">
      <c r="D249" s="1" t="s">
        <v>0</v>
      </c>
      <c r="E249" s="1" t="s">
        <v>296</v>
      </c>
    </row>
    <row r="250" spans="4:7" x14ac:dyDescent="0.25">
      <c r="D250" s="7" t="s">
        <v>247</v>
      </c>
      <c r="E250" s="1">
        <v>65</v>
      </c>
    </row>
    <row r="251" spans="4:7" x14ac:dyDescent="0.25">
      <c r="D251" s="7" t="s">
        <v>248</v>
      </c>
      <c r="E251" s="1">
        <v>128</v>
      </c>
    </row>
    <row r="252" spans="4:7" x14ac:dyDescent="0.25">
      <c r="D252" s="7" t="s">
        <v>249</v>
      </c>
      <c r="E252" s="1">
        <v>14</v>
      </c>
    </row>
    <row r="253" spans="4:7" x14ac:dyDescent="0.25">
      <c r="D253" s="7" t="s">
        <v>250</v>
      </c>
      <c r="E253" s="1">
        <v>55</v>
      </c>
    </row>
    <row r="254" spans="4:7" x14ac:dyDescent="0.25">
      <c r="D254" s="7" t="s">
        <v>251</v>
      </c>
      <c r="E254" s="1">
        <v>142</v>
      </c>
    </row>
    <row r="255" spans="4:7" x14ac:dyDescent="0.25">
      <c r="D255" s="7" t="s">
        <v>252</v>
      </c>
      <c r="E255" s="1">
        <v>29</v>
      </c>
    </row>
    <row r="256" spans="4:7" x14ac:dyDescent="0.25">
      <c r="D256" s="7" t="s">
        <v>244</v>
      </c>
      <c r="E256" s="1">
        <v>433</v>
      </c>
    </row>
    <row r="257" spans="4:4" x14ac:dyDescent="0.25">
      <c r="D257" s="7"/>
    </row>
    <row r="258" spans="4:4" x14ac:dyDescent="0.25">
      <c r="D258" s="7"/>
    </row>
    <row r="259" spans="4:4" x14ac:dyDescent="0.25">
      <c r="D259" s="7"/>
    </row>
    <row r="260" spans="4:4" x14ac:dyDescent="0.25">
      <c r="D260" s="7"/>
    </row>
    <row r="261" spans="4:4" x14ac:dyDescent="0.25">
      <c r="D261" s="7"/>
    </row>
    <row r="262" spans="4:4" x14ac:dyDescent="0.25">
      <c r="D262" s="7"/>
    </row>
    <row r="263" spans="4:4" x14ac:dyDescent="0.25">
      <c r="D263" s="7"/>
    </row>
    <row r="264" spans="4:4" x14ac:dyDescent="0.25">
      <c r="D264" s="7"/>
    </row>
    <row r="265" spans="4:4" x14ac:dyDescent="0.25">
      <c r="D265" s="7"/>
    </row>
    <row r="266" spans="4:4" x14ac:dyDescent="0.25">
      <c r="D266" s="7"/>
    </row>
    <row r="267" spans="4:4" x14ac:dyDescent="0.25">
      <c r="D267" s="7"/>
    </row>
    <row r="268" spans="4:4" x14ac:dyDescent="0.25">
      <c r="D268" s="7"/>
    </row>
    <row r="269" spans="4:4" x14ac:dyDescent="0.25">
      <c r="D269" s="7"/>
    </row>
    <row r="270" spans="4:4" x14ac:dyDescent="0.25">
      <c r="D270" s="7"/>
    </row>
    <row r="271" spans="4:4" x14ac:dyDescent="0.25">
      <c r="D271" s="7"/>
    </row>
    <row r="272" spans="4:4" x14ac:dyDescent="0.25">
      <c r="D272" s="7"/>
    </row>
    <row r="273" spans="4:4" x14ac:dyDescent="0.25">
      <c r="D273" s="7"/>
    </row>
    <row r="274" spans="4:4" x14ac:dyDescent="0.25">
      <c r="D274" s="7"/>
    </row>
    <row r="298" spans="4:24" x14ac:dyDescent="0.25">
      <c r="D298" s="5" t="s">
        <v>306</v>
      </c>
      <c r="E298" t="s">
        <v>307</v>
      </c>
    </row>
    <row r="299" spans="4:24" x14ac:dyDescent="0.25">
      <c r="D299"/>
      <c r="E299"/>
    </row>
    <row r="300" spans="4:24" x14ac:dyDescent="0.25">
      <c r="D300" s="5" t="s">
        <v>0</v>
      </c>
      <c r="E300" t="s">
        <v>308</v>
      </c>
      <c r="F300"/>
      <c r="G300"/>
      <c r="H300"/>
      <c r="I300"/>
      <c r="J300"/>
      <c r="K300"/>
      <c r="L300"/>
      <c r="M300"/>
      <c r="N300"/>
      <c r="O300"/>
      <c r="P300"/>
      <c r="Q300"/>
      <c r="R300"/>
      <c r="S300"/>
      <c r="T300"/>
      <c r="U300"/>
      <c r="V300"/>
      <c r="W300"/>
      <c r="X300"/>
    </row>
    <row r="301" spans="4:24" x14ac:dyDescent="0.25">
      <c r="D301" s="6" t="s">
        <v>256</v>
      </c>
      <c r="E301">
        <v>5</v>
      </c>
      <c r="F301"/>
      <c r="G301"/>
      <c r="H301"/>
      <c r="I301"/>
      <c r="J301"/>
      <c r="K301"/>
      <c r="L301"/>
      <c r="M301"/>
      <c r="N301"/>
      <c r="O301"/>
      <c r="P301"/>
      <c r="Q301"/>
      <c r="R301"/>
      <c r="S301"/>
      <c r="T301"/>
      <c r="U301"/>
      <c r="V301"/>
      <c r="W301"/>
      <c r="X301"/>
    </row>
    <row r="302" spans="4:24" x14ac:dyDescent="0.25">
      <c r="D302" s="6" t="s">
        <v>266</v>
      </c>
      <c r="E302">
        <v>6</v>
      </c>
      <c r="F302"/>
      <c r="G302"/>
      <c r="H302"/>
      <c r="I302"/>
      <c r="J302"/>
      <c r="K302"/>
      <c r="L302"/>
      <c r="M302"/>
      <c r="N302"/>
      <c r="O302"/>
      <c r="P302"/>
      <c r="Q302"/>
      <c r="R302"/>
      <c r="S302"/>
      <c r="T302"/>
      <c r="U302"/>
      <c r="V302"/>
      <c r="W302"/>
      <c r="X302"/>
    </row>
    <row r="303" spans="4:24" x14ac:dyDescent="0.25">
      <c r="D303" s="6" t="s">
        <v>270</v>
      </c>
      <c r="E303">
        <v>13</v>
      </c>
      <c r="F303"/>
      <c r="G303"/>
      <c r="H303"/>
      <c r="I303"/>
      <c r="J303"/>
      <c r="K303"/>
      <c r="L303"/>
      <c r="M303"/>
      <c r="N303"/>
      <c r="O303"/>
      <c r="P303"/>
      <c r="Q303"/>
      <c r="R303"/>
      <c r="S303"/>
      <c r="T303"/>
      <c r="U303"/>
      <c r="V303"/>
      <c r="W303"/>
      <c r="X303"/>
    </row>
    <row r="304" spans="4:24" x14ac:dyDescent="0.25">
      <c r="D304" s="6" t="s">
        <v>271</v>
      </c>
      <c r="E304">
        <v>12</v>
      </c>
      <c r="F304"/>
      <c r="G304"/>
      <c r="H304"/>
      <c r="I304"/>
      <c r="J304"/>
      <c r="K304"/>
      <c r="L304"/>
      <c r="M304"/>
      <c r="N304"/>
      <c r="O304"/>
      <c r="P304"/>
      <c r="Q304"/>
      <c r="R304"/>
      <c r="S304"/>
      <c r="T304"/>
      <c r="U304"/>
      <c r="V304"/>
      <c r="W304"/>
      <c r="X304"/>
    </row>
    <row r="305" spans="4:24" x14ac:dyDescent="0.25">
      <c r="D305" s="6" t="s">
        <v>274</v>
      </c>
      <c r="E305">
        <v>10</v>
      </c>
      <c r="F305"/>
      <c r="G305"/>
      <c r="H305"/>
      <c r="I305"/>
      <c r="J305"/>
      <c r="K305"/>
      <c r="L305"/>
      <c r="M305"/>
      <c r="N305"/>
      <c r="O305"/>
      <c r="P305"/>
      <c r="Q305"/>
      <c r="R305"/>
      <c r="S305"/>
      <c r="T305"/>
      <c r="U305"/>
      <c r="V305"/>
      <c r="W305"/>
      <c r="X305"/>
    </row>
    <row r="306" spans="4:24" x14ac:dyDescent="0.25">
      <c r="D306" s="6" t="s">
        <v>275</v>
      </c>
      <c r="E306">
        <v>9</v>
      </c>
      <c r="F306"/>
      <c r="G306"/>
      <c r="H306"/>
      <c r="I306"/>
      <c r="J306"/>
      <c r="K306"/>
      <c r="L306"/>
      <c r="M306"/>
      <c r="N306"/>
      <c r="O306"/>
      <c r="P306"/>
      <c r="Q306"/>
      <c r="R306"/>
      <c r="S306"/>
      <c r="T306"/>
      <c r="U306"/>
      <c r="V306"/>
      <c r="W306"/>
      <c r="X306"/>
    </row>
    <row r="307" spans="4:24" x14ac:dyDescent="0.25">
      <c r="D307" s="6" t="s">
        <v>278</v>
      </c>
      <c r="E307">
        <v>9</v>
      </c>
      <c r="F307"/>
      <c r="G307"/>
      <c r="H307"/>
      <c r="I307"/>
      <c r="J307"/>
      <c r="K307"/>
      <c r="L307"/>
      <c r="M307"/>
      <c r="N307"/>
      <c r="O307"/>
      <c r="P307"/>
      <c r="Q307"/>
      <c r="R307"/>
      <c r="S307"/>
      <c r="T307"/>
      <c r="U307"/>
      <c r="V307"/>
      <c r="W307"/>
      <c r="X307"/>
    </row>
    <row r="308" spans="4:24" x14ac:dyDescent="0.25">
      <c r="D308" s="6" t="s">
        <v>280</v>
      </c>
      <c r="E308">
        <v>11</v>
      </c>
      <c r="F308"/>
      <c r="G308"/>
      <c r="H308"/>
      <c r="I308"/>
      <c r="J308"/>
      <c r="K308"/>
      <c r="L308"/>
      <c r="M308"/>
      <c r="N308"/>
      <c r="O308"/>
      <c r="P308"/>
      <c r="Q308"/>
      <c r="R308"/>
      <c r="S308"/>
      <c r="T308"/>
      <c r="U308"/>
      <c r="V308"/>
      <c r="W308"/>
      <c r="X308"/>
    </row>
    <row r="309" spans="4:24" x14ac:dyDescent="0.25">
      <c r="D309" s="6" t="s">
        <v>285</v>
      </c>
      <c r="E309">
        <v>70</v>
      </c>
      <c r="F309"/>
      <c r="G309"/>
      <c r="H309"/>
      <c r="I309"/>
      <c r="J309"/>
      <c r="K309"/>
      <c r="L309"/>
      <c r="M309"/>
      <c r="N309"/>
      <c r="O309"/>
      <c r="P309"/>
      <c r="Q309"/>
      <c r="R309"/>
      <c r="S309"/>
      <c r="T309"/>
      <c r="U309"/>
      <c r="V309"/>
      <c r="W309"/>
      <c r="X309"/>
    </row>
    <row r="310" spans="4:24" x14ac:dyDescent="0.25">
      <c r="D310" s="6" t="s">
        <v>292</v>
      </c>
      <c r="E310">
        <v>3</v>
      </c>
      <c r="F310"/>
      <c r="G310"/>
      <c r="H310"/>
      <c r="I310"/>
      <c r="J310"/>
      <c r="K310"/>
      <c r="L310"/>
      <c r="M310"/>
      <c r="N310"/>
      <c r="O310"/>
      <c r="P310"/>
      <c r="Q310"/>
      <c r="R310"/>
      <c r="S310"/>
      <c r="T310"/>
      <c r="U310"/>
      <c r="V310"/>
      <c r="W310"/>
      <c r="X310"/>
    </row>
    <row r="311" spans="4:24" x14ac:dyDescent="0.25">
      <c r="D311" s="6" t="s">
        <v>244</v>
      </c>
      <c r="E311">
        <v>148</v>
      </c>
      <c r="F311"/>
      <c r="G311"/>
      <c r="H311"/>
      <c r="I311"/>
      <c r="J311"/>
      <c r="K311"/>
      <c r="L311"/>
      <c r="M311"/>
      <c r="N311"/>
      <c r="O311"/>
      <c r="P311"/>
      <c r="Q311"/>
      <c r="R311"/>
      <c r="S311"/>
      <c r="T311"/>
      <c r="U311"/>
      <c r="V311"/>
      <c r="W311"/>
      <c r="X311"/>
    </row>
    <row r="312" spans="4:24" x14ac:dyDescent="0.25">
      <c r="D312" s="5" t="s">
        <v>306</v>
      </c>
      <c r="E312" t="s">
        <v>307</v>
      </c>
      <c r="F312"/>
      <c r="G312"/>
      <c r="H312"/>
      <c r="I312"/>
      <c r="J312"/>
      <c r="K312"/>
      <c r="L312"/>
      <c r="M312"/>
      <c r="N312"/>
      <c r="O312"/>
      <c r="P312"/>
      <c r="Q312"/>
      <c r="R312"/>
      <c r="S312"/>
      <c r="T312"/>
      <c r="U312"/>
      <c r="V312"/>
      <c r="W312"/>
      <c r="X312"/>
    </row>
    <row r="313" spans="4:24" x14ac:dyDescent="0.25">
      <c r="D313"/>
      <c r="E313"/>
      <c r="F313"/>
      <c r="G313"/>
      <c r="H313"/>
      <c r="I313"/>
      <c r="J313"/>
      <c r="K313"/>
      <c r="L313"/>
      <c r="M313"/>
      <c r="N313"/>
      <c r="O313"/>
      <c r="P313"/>
      <c r="Q313"/>
      <c r="R313"/>
      <c r="S313"/>
      <c r="T313"/>
      <c r="U313"/>
      <c r="V313"/>
      <c r="W313"/>
      <c r="X313"/>
    </row>
    <row r="314" spans="4:24" x14ac:dyDescent="0.25">
      <c r="D314" s="5" t="s">
        <v>0</v>
      </c>
      <c r="E314" t="s">
        <v>308</v>
      </c>
      <c r="F314" s="5"/>
      <c r="G314" s="5"/>
      <c r="H314" s="5"/>
      <c r="I314" s="5"/>
      <c r="J314" s="5"/>
      <c r="K314" s="5"/>
      <c r="L314" s="5"/>
      <c r="M314" s="5"/>
      <c r="N314" s="5"/>
      <c r="O314" s="5"/>
      <c r="P314" s="5"/>
      <c r="Q314" s="5"/>
      <c r="R314" s="5"/>
      <c r="S314" s="5"/>
      <c r="T314" s="5"/>
      <c r="U314" s="5"/>
      <c r="V314" s="5"/>
      <c r="W314" s="5"/>
      <c r="X314" s="5"/>
    </row>
    <row r="315" spans="4:24" x14ac:dyDescent="0.25">
      <c r="D315" s="6" t="s">
        <v>250</v>
      </c>
      <c r="E315">
        <v>135</v>
      </c>
      <c r="F315"/>
      <c r="G315"/>
      <c r="H315"/>
      <c r="I315"/>
      <c r="J315"/>
      <c r="K315"/>
      <c r="L315"/>
      <c r="M315"/>
      <c r="N315"/>
      <c r="O315"/>
      <c r="P315"/>
      <c r="Q315"/>
      <c r="R315"/>
      <c r="S315"/>
      <c r="T315"/>
      <c r="U315"/>
      <c r="V315"/>
      <c r="W315"/>
      <c r="X315"/>
    </row>
    <row r="316" spans="4:24" x14ac:dyDescent="0.25">
      <c r="D316" s="6" t="s">
        <v>253</v>
      </c>
      <c r="E316">
        <v>13</v>
      </c>
      <c r="F316"/>
      <c r="G316"/>
      <c r="H316"/>
      <c r="I316"/>
      <c r="J316"/>
      <c r="K316"/>
      <c r="L316"/>
      <c r="M316"/>
      <c r="N316"/>
      <c r="O316"/>
      <c r="P316"/>
      <c r="Q316"/>
      <c r="R316"/>
      <c r="S316"/>
      <c r="T316"/>
      <c r="U316"/>
      <c r="V316"/>
      <c r="W316"/>
      <c r="X316"/>
    </row>
    <row r="317" spans="4:24" x14ac:dyDescent="0.25">
      <c r="D317" s="6" t="s">
        <v>244</v>
      </c>
      <c r="E317">
        <v>148</v>
      </c>
      <c r="F317"/>
      <c r="G317"/>
      <c r="H317"/>
      <c r="I317"/>
      <c r="J317"/>
      <c r="K317"/>
      <c r="L317"/>
      <c r="M317"/>
      <c r="N317"/>
      <c r="O317"/>
      <c r="P317"/>
      <c r="Q317"/>
      <c r="R317"/>
      <c r="S317"/>
      <c r="T317"/>
      <c r="U317"/>
      <c r="V317"/>
      <c r="W317"/>
      <c r="X317"/>
    </row>
    <row r="318" spans="4:24" x14ac:dyDescent="0.25">
      <c r="D318"/>
      <c r="E318"/>
      <c r="F318"/>
      <c r="G318"/>
      <c r="H318"/>
      <c r="I318"/>
      <c r="J318"/>
      <c r="K318"/>
      <c r="L318"/>
      <c r="M318"/>
      <c r="N318"/>
      <c r="O318"/>
      <c r="P318"/>
      <c r="Q318"/>
      <c r="R318"/>
      <c r="S318"/>
      <c r="T318"/>
      <c r="U318"/>
      <c r="V318"/>
      <c r="W318"/>
      <c r="X318"/>
    </row>
    <row r="319" spans="4:24" x14ac:dyDescent="0.25">
      <c r="D319"/>
      <c r="E319"/>
      <c r="F319"/>
      <c r="G319"/>
      <c r="H319"/>
      <c r="I319"/>
      <c r="J319"/>
      <c r="K319"/>
      <c r="L319"/>
      <c r="M319"/>
      <c r="N319"/>
      <c r="O319"/>
      <c r="P319"/>
      <c r="Q319"/>
      <c r="R319"/>
      <c r="S319"/>
      <c r="T319"/>
      <c r="U319"/>
      <c r="V319"/>
      <c r="W319"/>
      <c r="X319"/>
    </row>
    <row r="320" spans="4:24" x14ac:dyDescent="0.25">
      <c r="D320"/>
      <c r="E320"/>
      <c r="F320"/>
      <c r="G320"/>
      <c r="H320"/>
      <c r="I320"/>
      <c r="J320"/>
      <c r="K320"/>
      <c r="L320"/>
      <c r="M320"/>
      <c r="N320"/>
      <c r="O320"/>
      <c r="P320"/>
      <c r="Q320"/>
      <c r="R320"/>
      <c r="S320"/>
      <c r="T320"/>
      <c r="U320"/>
      <c r="V320"/>
      <c r="W320"/>
      <c r="X320"/>
    </row>
    <row r="321" spans="4:24" x14ac:dyDescent="0.25">
      <c r="D321" s="5" t="s">
        <v>306</v>
      </c>
      <c r="E321" t="s">
        <v>309</v>
      </c>
      <c r="F321"/>
      <c r="G321"/>
      <c r="H321"/>
      <c r="I321"/>
      <c r="J321"/>
      <c r="K321"/>
      <c r="L321"/>
      <c r="M321"/>
      <c r="N321"/>
      <c r="O321"/>
      <c r="P321"/>
      <c r="Q321"/>
      <c r="R321"/>
      <c r="S321"/>
      <c r="T321"/>
      <c r="U321"/>
      <c r="V321"/>
      <c r="W321"/>
      <c r="X321"/>
    </row>
    <row r="322" spans="4:24" x14ac:dyDescent="0.25">
      <c r="D322" s="5" t="s">
        <v>310</v>
      </c>
      <c r="E322" t="s">
        <v>307</v>
      </c>
      <c r="F322"/>
      <c r="G322"/>
      <c r="H322"/>
      <c r="I322"/>
      <c r="J322"/>
      <c r="K322"/>
      <c r="L322"/>
      <c r="M322"/>
      <c r="N322"/>
      <c r="O322"/>
      <c r="P322"/>
      <c r="Q322"/>
      <c r="R322"/>
      <c r="S322"/>
      <c r="T322"/>
      <c r="U322"/>
      <c r="V322"/>
      <c r="W322"/>
      <c r="X322"/>
    </row>
    <row r="323" spans="4:24" x14ac:dyDescent="0.25">
      <c r="D323"/>
      <c r="E323"/>
      <c r="F323"/>
      <c r="G323"/>
      <c r="H323"/>
      <c r="I323"/>
      <c r="J323"/>
      <c r="K323"/>
      <c r="L323"/>
      <c r="M323"/>
      <c r="N323"/>
      <c r="O323"/>
      <c r="P323"/>
      <c r="Q323"/>
      <c r="R323"/>
      <c r="S323"/>
      <c r="T323"/>
      <c r="U323"/>
      <c r="V323"/>
      <c r="W323"/>
      <c r="X323"/>
    </row>
    <row r="324" spans="4:24" x14ac:dyDescent="0.25">
      <c r="D324" s="5" t="s">
        <v>0</v>
      </c>
      <c r="E324" t="s">
        <v>311</v>
      </c>
      <c r="F324"/>
      <c r="G324" s="5"/>
      <c r="H324" s="5"/>
      <c r="I324" s="5"/>
      <c r="J324" s="5"/>
      <c r="K324" s="5"/>
      <c r="L324" s="5"/>
      <c r="M324" s="5"/>
      <c r="N324" s="5"/>
      <c r="O324" s="5"/>
      <c r="P324" s="5"/>
      <c r="Q324" s="5"/>
      <c r="R324" s="5"/>
      <c r="S324" s="5"/>
      <c r="T324" s="5"/>
      <c r="U324" s="5"/>
      <c r="V324" s="5"/>
      <c r="W324" s="5"/>
      <c r="X324" s="5"/>
    </row>
    <row r="325" spans="4:24" x14ac:dyDescent="0.25">
      <c r="D325" s="6" t="s">
        <v>249</v>
      </c>
      <c r="E325">
        <v>1</v>
      </c>
      <c r="F325"/>
      <c r="G325"/>
      <c r="H325"/>
      <c r="I325"/>
      <c r="J325"/>
      <c r="K325"/>
      <c r="L325"/>
      <c r="M325"/>
      <c r="N325"/>
      <c r="O325"/>
      <c r="P325"/>
      <c r="Q325"/>
      <c r="R325"/>
      <c r="S325"/>
      <c r="T325"/>
      <c r="U325"/>
      <c r="V325"/>
      <c r="W325"/>
      <c r="X325"/>
    </row>
    <row r="326" spans="4:24" x14ac:dyDescent="0.25">
      <c r="D326" s="6" t="s">
        <v>250</v>
      </c>
      <c r="E326">
        <v>53</v>
      </c>
      <c r="F326"/>
      <c r="G326"/>
      <c r="H326"/>
      <c r="I326"/>
      <c r="J326"/>
      <c r="K326"/>
      <c r="L326"/>
      <c r="M326"/>
      <c r="N326"/>
      <c r="O326"/>
      <c r="P326"/>
      <c r="Q326"/>
      <c r="R326"/>
      <c r="S326"/>
      <c r="T326"/>
      <c r="U326"/>
      <c r="V326"/>
      <c r="W326"/>
      <c r="X326"/>
    </row>
    <row r="327" spans="4:24" x14ac:dyDescent="0.25">
      <c r="D327" s="6" t="s">
        <v>252</v>
      </c>
      <c r="E327">
        <v>9</v>
      </c>
      <c r="F327"/>
      <c r="G327"/>
      <c r="H327"/>
      <c r="I327"/>
      <c r="J327"/>
      <c r="K327"/>
      <c r="L327"/>
      <c r="M327"/>
      <c r="N327"/>
      <c r="O327"/>
      <c r="P327"/>
      <c r="Q327"/>
      <c r="R327"/>
      <c r="S327"/>
      <c r="T327"/>
      <c r="U327"/>
      <c r="V327"/>
      <c r="W327"/>
      <c r="X327"/>
    </row>
    <row r="328" spans="4:24" x14ac:dyDescent="0.25">
      <c r="D328" s="6" t="s">
        <v>253</v>
      </c>
      <c r="E328">
        <v>4</v>
      </c>
      <c r="F328"/>
      <c r="G328"/>
      <c r="H328"/>
      <c r="I328"/>
      <c r="J328"/>
      <c r="K328"/>
      <c r="L328"/>
      <c r="M328"/>
      <c r="N328"/>
      <c r="O328"/>
      <c r="P328"/>
      <c r="Q328"/>
      <c r="R328"/>
      <c r="S328"/>
      <c r="T328"/>
      <c r="U328"/>
      <c r="V328"/>
      <c r="W328"/>
      <c r="X328"/>
    </row>
    <row r="329" spans="4:24" x14ac:dyDescent="0.25">
      <c r="D329" s="6" t="s">
        <v>244</v>
      </c>
      <c r="E329">
        <v>67</v>
      </c>
      <c r="F329"/>
      <c r="G329"/>
      <c r="H329"/>
      <c r="I329"/>
      <c r="J329"/>
      <c r="K329"/>
      <c r="L329"/>
      <c r="M329"/>
      <c r="N329"/>
      <c r="O329"/>
      <c r="P329"/>
      <c r="Q329"/>
      <c r="R329"/>
      <c r="S329"/>
      <c r="T329"/>
      <c r="U329"/>
      <c r="V329"/>
      <c r="W329"/>
      <c r="X329"/>
    </row>
    <row r="330" spans="4:24" x14ac:dyDescent="0.25">
      <c r="D330"/>
      <c r="E330"/>
      <c r="F330"/>
      <c r="G330"/>
      <c r="H330"/>
      <c r="I330"/>
      <c r="J330"/>
      <c r="K330"/>
      <c r="L330"/>
      <c r="M330"/>
      <c r="N330"/>
      <c r="O330"/>
      <c r="P330"/>
      <c r="Q330"/>
      <c r="R330"/>
      <c r="S330"/>
      <c r="T330"/>
      <c r="U330"/>
      <c r="V330"/>
      <c r="W330"/>
      <c r="X330"/>
    </row>
    <row r="331" spans="4:24" x14ac:dyDescent="0.25">
      <c r="D331"/>
      <c r="E331"/>
      <c r="F331"/>
      <c r="G331"/>
      <c r="H331"/>
      <c r="I331"/>
      <c r="J331"/>
      <c r="K331"/>
      <c r="L331"/>
      <c r="M331"/>
      <c r="N331"/>
      <c r="O331"/>
      <c r="P331"/>
      <c r="Q331"/>
      <c r="R331"/>
      <c r="S331"/>
      <c r="T331"/>
      <c r="U331"/>
      <c r="V331"/>
      <c r="W331"/>
      <c r="X331"/>
    </row>
    <row r="332" spans="4:24" x14ac:dyDescent="0.25">
      <c r="D332" s="5" t="s">
        <v>306</v>
      </c>
      <c r="E332" t="s">
        <v>309</v>
      </c>
      <c r="F332"/>
      <c r="G332"/>
      <c r="H332"/>
      <c r="I332"/>
      <c r="J332"/>
      <c r="K332"/>
      <c r="L332"/>
      <c r="M332"/>
      <c r="N332"/>
      <c r="O332"/>
      <c r="P332"/>
      <c r="Q332"/>
      <c r="R332"/>
      <c r="S332"/>
      <c r="T332"/>
      <c r="U332"/>
      <c r="V332"/>
      <c r="W332"/>
      <c r="X332"/>
    </row>
    <row r="333" spans="4:24" x14ac:dyDescent="0.25">
      <c r="D333" s="5" t="s">
        <v>310</v>
      </c>
      <c r="E333" t="s">
        <v>307</v>
      </c>
      <c r="F333"/>
      <c r="G333"/>
      <c r="H333"/>
      <c r="I333"/>
      <c r="J333"/>
      <c r="K333"/>
      <c r="L333"/>
      <c r="M333"/>
      <c r="N333"/>
      <c r="O333"/>
      <c r="P333"/>
      <c r="Q333"/>
      <c r="R333"/>
      <c r="S333"/>
      <c r="T333"/>
      <c r="U333"/>
      <c r="V333"/>
      <c r="W333"/>
      <c r="X333"/>
    </row>
    <row r="334" spans="4:24" x14ac:dyDescent="0.25">
      <c r="D334"/>
      <c r="E334"/>
      <c r="F334"/>
      <c r="G334"/>
      <c r="H334"/>
      <c r="I334"/>
      <c r="J334"/>
      <c r="K334"/>
      <c r="L334"/>
      <c r="M334"/>
      <c r="N334"/>
      <c r="O334"/>
      <c r="P334"/>
      <c r="Q334"/>
      <c r="R334"/>
      <c r="S334"/>
      <c r="T334"/>
      <c r="U334"/>
      <c r="V334"/>
      <c r="W334"/>
      <c r="X334"/>
    </row>
    <row r="335" spans="4:24" x14ac:dyDescent="0.25">
      <c r="D335" s="5" t="s">
        <v>0</v>
      </c>
      <c r="E335" t="s">
        <v>311</v>
      </c>
      <c r="F335" s="5"/>
      <c r="G335" s="5"/>
      <c r="H335" s="5"/>
      <c r="I335" s="5"/>
      <c r="J335" s="5"/>
      <c r="K335" s="5"/>
      <c r="L335" s="5"/>
      <c r="M335" s="5"/>
      <c r="N335" s="5"/>
      <c r="O335" s="5"/>
      <c r="P335" s="5"/>
      <c r="Q335" s="5"/>
      <c r="R335" s="5"/>
      <c r="S335" s="5"/>
      <c r="T335" s="5"/>
      <c r="U335" s="5"/>
      <c r="V335" s="5"/>
      <c r="W335" s="5"/>
      <c r="X335" s="5"/>
    </row>
    <row r="336" spans="4:24" x14ac:dyDescent="0.25">
      <c r="D336" s="6" t="s">
        <v>312</v>
      </c>
      <c r="E336">
        <v>1</v>
      </c>
      <c r="F336"/>
      <c r="G336"/>
      <c r="H336"/>
      <c r="I336"/>
      <c r="J336"/>
      <c r="K336"/>
      <c r="L336"/>
      <c r="M336"/>
      <c r="N336"/>
      <c r="O336"/>
      <c r="P336"/>
      <c r="Q336"/>
      <c r="R336"/>
      <c r="S336"/>
      <c r="T336"/>
      <c r="U336"/>
      <c r="V336"/>
      <c r="W336"/>
      <c r="X336"/>
    </row>
    <row r="337" spans="4:24" x14ac:dyDescent="0.25">
      <c r="D337" s="6" t="s">
        <v>313</v>
      </c>
      <c r="E337">
        <v>1</v>
      </c>
      <c r="F337"/>
      <c r="G337"/>
      <c r="H337"/>
      <c r="I337"/>
      <c r="J337"/>
      <c r="K337"/>
      <c r="L337"/>
      <c r="M337"/>
      <c r="N337"/>
      <c r="O337"/>
      <c r="P337"/>
      <c r="Q337"/>
      <c r="R337"/>
      <c r="S337"/>
      <c r="T337"/>
      <c r="U337"/>
      <c r="V337"/>
      <c r="W337"/>
      <c r="X337"/>
    </row>
    <row r="338" spans="4:24" x14ac:dyDescent="0.25">
      <c r="D338" s="6" t="s">
        <v>314</v>
      </c>
      <c r="E338">
        <v>1</v>
      </c>
      <c r="F338"/>
      <c r="G338"/>
      <c r="H338"/>
      <c r="I338"/>
      <c r="J338"/>
      <c r="K338"/>
      <c r="L338"/>
      <c r="M338"/>
      <c r="N338"/>
      <c r="O338"/>
      <c r="P338"/>
      <c r="Q338"/>
      <c r="R338"/>
      <c r="S338"/>
      <c r="T338"/>
      <c r="U338"/>
      <c r="V338"/>
      <c r="W338"/>
      <c r="X338"/>
    </row>
    <row r="339" spans="4:24" x14ac:dyDescent="0.25">
      <c r="D339" s="6" t="s">
        <v>315</v>
      </c>
      <c r="E339">
        <v>6</v>
      </c>
      <c r="F339"/>
      <c r="G339"/>
      <c r="H339"/>
      <c r="I339"/>
      <c r="J339"/>
      <c r="K339"/>
      <c r="L339"/>
      <c r="M339"/>
      <c r="N339"/>
      <c r="O339"/>
      <c r="P339"/>
      <c r="Q339"/>
      <c r="R339"/>
      <c r="S339"/>
      <c r="T339"/>
      <c r="U339"/>
      <c r="V339"/>
      <c r="W339"/>
      <c r="X339"/>
    </row>
    <row r="340" spans="4:24" x14ac:dyDescent="0.25">
      <c r="D340" s="6" t="s">
        <v>269</v>
      </c>
      <c r="E340">
        <v>27</v>
      </c>
    </row>
    <row r="341" spans="4:24" x14ac:dyDescent="0.25">
      <c r="D341" s="6" t="s">
        <v>285</v>
      </c>
      <c r="E341">
        <v>31</v>
      </c>
    </row>
    <row r="342" spans="4:24" x14ac:dyDescent="0.25">
      <c r="D342" s="6" t="s">
        <v>244</v>
      </c>
      <c r="E342">
        <v>67</v>
      </c>
    </row>
    <row r="345" spans="4:24" x14ac:dyDescent="0.25">
      <c r="D345"/>
      <c r="E345"/>
    </row>
    <row r="346" spans="4:24" x14ac:dyDescent="0.25">
      <c r="D346" s="5" t="s">
        <v>298</v>
      </c>
      <c r="E346" t="s">
        <v>302</v>
      </c>
      <c r="F346" s="1007" t="s">
        <v>316</v>
      </c>
      <c r="G346" s="1007"/>
    </row>
    <row r="348" spans="4:24" x14ac:dyDescent="0.25">
      <c r="D348" s="5" t="s">
        <v>0</v>
      </c>
      <c r="E348"/>
      <c r="F348"/>
      <c r="G348"/>
    </row>
    <row r="349" spans="4:24" x14ac:dyDescent="0.25">
      <c r="D349" s="6" t="s">
        <v>256</v>
      </c>
      <c r="E349"/>
      <c r="F349"/>
      <c r="G349"/>
      <c r="H349" s="8"/>
      <c r="I349" s="8"/>
      <c r="J349" s="8"/>
      <c r="K349" s="8"/>
      <c r="L349" s="8"/>
      <c r="M349" s="8"/>
      <c r="N349" s="8"/>
      <c r="O349" s="8"/>
      <c r="P349" s="8"/>
      <c r="Q349" s="8"/>
      <c r="R349" s="8"/>
      <c r="S349" s="8"/>
      <c r="T349" s="8"/>
      <c r="U349" s="8"/>
      <c r="V349" s="8"/>
      <c r="W349" s="8"/>
      <c r="X349" s="8"/>
    </row>
    <row r="350" spans="4:24" x14ac:dyDescent="0.25">
      <c r="D350" s="6" t="s">
        <v>257</v>
      </c>
      <c r="E350"/>
      <c r="F350"/>
      <c r="G350"/>
    </row>
    <row r="351" spans="4:24" x14ac:dyDescent="0.25">
      <c r="D351" s="6" t="s">
        <v>258</v>
      </c>
      <c r="E351"/>
      <c r="F351"/>
      <c r="G351"/>
    </row>
    <row r="352" spans="4:24" x14ac:dyDescent="0.25">
      <c r="D352" s="6" t="s">
        <v>259</v>
      </c>
      <c r="E352"/>
      <c r="F352"/>
      <c r="G352"/>
    </row>
    <row r="353" spans="4:7" x14ac:dyDescent="0.25">
      <c r="D353" s="6" t="s">
        <v>260</v>
      </c>
      <c r="E353"/>
      <c r="F353"/>
      <c r="G353"/>
    </row>
    <row r="354" spans="4:7" x14ac:dyDescent="0.25">
      <c r="D354" s="6" t="s">
        <v>261</v>
      </c>
      <c r="E354"/>
      <c r="F354"/>
      <c r="G354"/>
    </row>
    <row r="355" spans="4:7" x14ac:dyDescent="0.25">
      <c r="D355" s="6" t="s">
        <v>262</v>
      </c>
      <c r="E355"/>
      <c r="F355"/>
      <c r="G355"/>
    </row>
    <row r="356" spans="4:7" x14ac:dyDescent="0.25">
      <c r="D356" s="6" t="s">
        <v>263</v>
      </c>
      <c r="E356"/>
      <c r="F356"/>
      <c r="G356"/>
    </row>
    <row r="357" spans="4:7" x14ac:dyDescent="0.25">
      <c r="D357" s="6" t="s">
        <v>264</v>
      </c>
      <c r="E357"/>
      <c r="F357"/>
      <c r="G357"/>
    </row>
    <row r="358" spans="4:7" x14ac:dyDescent="0.25">
      <c r="D358" s="6" t="s">
        <v>265</v>
      </c>
      <c r="E358"/>
      <c r="F358"/>
      <c r="G358"/>
    </row>
    <row r="359" spans="4:7" x14ac:dyDescent="0.25">
      <c r="D359" s="6" t="s">
        <v>266</v>
      </c>
      <c r="E359"/>
      <c r="F359"/>
      <c r="G359"/>
    </row>
    <row r="360" spans="4:7" x14ac:dyDescent="0.25">
      <c r="D360" s="6" t="s">
        <v>267</v>
      </c>
      <c r="E360"/>
      <c r="F360"/>
      <c r="G360"/>
    </row>
    <row r="361" spans="4:7" x14ac:dyDescent="0.25">
      <c r="D361" s="6" t="s">
        <v>268</v>
      </c>
      <c r="E361"/>
      <c r="F361"/>
      <c r="G361"/>
    </row>
    <row r="362" spans="4:7" x14ac:dyDescent="0.25">
      <c r="D362" s="6" t="s">
        <v>269</v>
      </c>
      <c r="E362"/>
      <c r="F362"/>
      <c r="G362"/>
    </row>
    <row r="363" spans="4:7" x14ac:dyDescent="0.25">
      <c r="D363" s="6" t="s">
        <v>270</v>
      </c>
      <c r="E363"/>
      <c r="F363"/>
      <c r="G363"/>
    </row>
    <row r="364" spans="4:7" x14ac:dyDescent="0.25">
      <c r="D364" s="6" t="s">
        <v>271</v>
      </c>
      <c r="E364"/>
      <c r="F364"/>
      <c r="G364"/>
    </row>
    <row r="365" spans="4:7" x14ac:dyDescent="0.25">
      <c r="D365" s="6" t="s">
        <v>272</v>
      </c>
      <c r="E365"/>
      <c r="F365"/>
      <c r="G365"/>
    </row>
    <row r="366" spans="4:7" x14ac:dyDescent="0.25">
      <c r="D366" s="6" t="s">
        <v>275</v>
      </c>
      <c r="E366"/>
      <c r="F366"/>
      <c r="G366"/>
    </row>
    <row r="367" spans="4:7" x14ac:dyDescent="0.25">
      <c r="D367" s="6" t="s">
        <v>276</v>
      </c>
      <c r="E367"/>
      <c r="F367"/>
      <c r="G367"/>
    </row>
    <row r="368" spans="4:7" x14ac:dyDescent="0.25">
      <c r="D368" s="6" t="s">
        <v>277</v>
      </c>
      <c r="E368"/>
      <c r="F368"/>
      <c r="G368"/>
    </row>
    <row r="369" spans="4:7" x14ac:dyDescent="0.25">
      <c r="D369" s="6" t="s">
        <v>279</v>
      </c>
      <c r="E369"/>
      <c r="F369"/>
      <c r="G369"/>
    </row>
    <row r="370" spans="4:7" x14ac:dyDescent="0.25">
      <c r="D370" s="6" t="s">
        <v>280</v>
      </c>
      <c r="E370"/>
      <c r="F370"/>
      <c r="G370"/>
    </row>
    <row r="371" spans="4:7" x14ac:dyDescent="0.25">
      <c r="D371" s="6" t="s">
        <v>281</v>
      </c>
      <c r="E371"/>
      <c r="F371"/>
      <c r="G371"/>
    </row>
    <row r="372" spans="4:7" x14ac:dyDescent="0.25">
      <c r="D372" s="6" t="s">
        <v>282</v>
      </c>
      <c r="E372"/>
      <c r="F372"/>
      <c r="G372"/>
    </row>
    <row r="373" spans="4:7" x14ac:dyDescent="0.25">
      <c r="D373" s="6" t="s">
        <v>283</v>
      </c>
      <c r="E373"/>
      <c r="F373"/>
      <c r="G373"/>
    </row>
    <row r="374" spans="4:7" x14ac:dyDescent="0.25">
      <c r="D374" s="6" t="s">
        <v>285</v>
      </c>
      <c r="E374"/>
      <c r="F374"/>
      <c r="G374"/>
    </row>
    <row r="375" spans="4:7" x14ac:dyDescent="0.25">
      <c r="D375" s="6" t="s">
        <v>286</v>
      </c>
      <c r="E375"/>
      <c r="F375"/>
      <c r="G375"/>
    </row>
    <row r="376" spans="4:7" x14ac:dyDescent="0.25">
      <c r="D376" s="6" t="s">
        <v>287</v>
      </c>
      <c r="E376"/>
      <c r="F376"/>
      <c r="G376"/>
    </row>
    <row r="377" spans="4:7" x14ac:dyDescent="0.25">
      <c r="D377" s="6" t="s">
        <v>288</v>
      </c>
      <c r="E377"/>
      <c r="F377"/>
      <c r="G377"/>
    </row>
    <row r="378" spans="4:7" x14ac:dyDescent="0.25">
      <c r="D378" s="6" t="s">
        <v>289</v>
      </c>
      <c r="E378"/>
      <c r="F378"/>
      <c r="G378"/>
    </row>
    <row r="379" spans="4:7" x14ac:dyDescent="0.25">
      <c r="D379" s="6" t="s">
        <v>290</v>
      </c>
      <c r="E379"/>
      <c r="F379"/>
      <c r="G379"/>
    </row>
    <row r="380" spans="4:7" x14ac:dyDescent="0.25">
      <c r="D380" s="6" t="s">
        <v>244</v>
      </c>
      <c r="E380"/>
      <c r="F380"/>
      <c r="G380"/>
    </row>
    <row r="381" spans="4:7" x14ac:dyDescent="0.25">
      <c r="D381"/>
      <c r="E381"/>
      <c r="F381"/>
      <c r="G381"/>
    </row>
    <row r="382" spans="4:7" x14ac:dyDescent="0.25">
      <c r="D382"/>
      <c r="E382"/>
      <c r="F382"/>
      <c r="G382"/>
    </row>
    <row r="383" spans="4:7" x14ac:dyDescent="0.25">
      <c r="D383"/>
      <c r="E383"/>
      <c r="F383"/>
      <c r="G383"/>
    </row>
    <row r="384" spans="4:7" x14ac:dyDescent="0.25">
      <c r="D384" s="5" t="s">
        <v>298</v>
      </c>
      <c r="E384" t="s">
        <v>302</v>
      </c>
      <c r="F384"/>
      <c r="G384"/>
    </row>
    <row r="385" spans="4:7" x14ac:dyDescent="0.25">
      <c r="F385"/>
      <c r="G385"/>
    </row>
    <row r="386" spans="4:7" x14ac:dyDescent="0.25">
      <c r="D386" s="5" t="s">
        <v>0</v>
      </c>
      <c r="E386"/>
      <c r="F386" s="5" t="s">
        <v>317</v>
      </c>
      <c r="G386" s="5"/>
    </row>
    <row r="387" spans="4:7" x14ac:dyDescent="0.25">
      <c r="D387" s="6" t="s">
        <v>257</v>
      </c>
      <c r="E387"/>
    </row>
    <row r="388" spans="4:7" x14ac:dyDescent="0.25">
      <c r="D388" s="6" t="s">
        <v>258</v>
      </c>
      <c r="E388"/>
    </row>
    <row r="389" spans="4:7" x14ac:dyDescent="0.25">
      <c r="D389" s="6" t="s">
        <v>260</v>
      </c>
      <c r="E389"/>
    </row>
    <row r="390" spans="4:7" x14ac:dyDescent="0.25">
      <c r="D390" s="6" t="s">
        <v>262</v>
      </c>
      <c r="E390"/>
    </row>
    <row r="391" spans="4:7" x14ac:dyDescent="0.25">
      <c r="D391" s="6" t="s">
        <v>265</v>
      </c>
      <c r="E391"/>
    </row>
    <row r="392" spans="4:7" x14ac:dyDescent="0.25">
      <c r="D392" s="6" t="s">
        <v>266</v>
      </c>
      <c r="E392"/>
    </row>
    <row r="393" spans="4:7" x14ac:dyDescent="0.25">
      <c r="D393" s="6" t="s">
        <v>267</v>
      </c>
      <c r="E393"/>
    </row>
    <row r="394" spans="4:7" x14ac:dyDescent="0.25">
      <c r="D394" s="6" t="s">
        <v>269</v>
      </c>
      <c r="E394"/>
    </row>
    <row r="395" spans="4:7" x14ac:dyDescent="0.25">
      <c r="D395" s="6" t="s">
        <v>270</v>
      </c>
      <c r="E395"/>
    </row>
    <row r="396" spans="4:7" x14ac:dyDescent="0.25">
      <c r="D396" s="6" t="s">
        <v>271</v>
      </c>
      <c r="E396"/>
    </row>
    <row r="397" spans="4:7" x14ac:dyDescent="0.25">
      <c r="D397" s="6" t="s">
        <v>272</v>
      </c>
      <c r="E397"/>
    </row>
    <row r="398" spans="4:7" x14ac:dyDescent="0.25">
      <c r="D398" s="6" t="s">
        <v>275</v>
      </c>
      <c r="E398"/>
    </row>
    <row r="399" spans="4:7" x14ac:dyDescent="0.25">
      <c r="D399" s="6" t="s">
        <v>276</v>
      </c>
      <c r="E399"/>
    </row>
    <row r="400" spans="4:7" x14ac:dyDescent="0.25">
      <c r="D400" s="6" t="s">
        <v>278</v>
      </c>
      <c r="E400"/>
    </row>
    <row r="401" spans="4:6" x14ac:dyDescent="0.25">
      <c r="D401" s="6" t="s">
        <v>279</v>
      </c>
      <c r="E401"/>
    </row>
    <row r="402" spans="4:6" x14ac:dyDescent="0.25">
      <c r="D402" s="6" t="s">
        <v>281</v>
      </c>
      <c r="E402"/>
    </row>
    <row r="403" spans="4:6" x14ac:dyDescent="0.25">
      <c r="D403" s="6" t="s">
        <v>284</v>
      </c>
      <c r="E403"/>
    </row>
    <row r="404" spans="4:6" x14ac:dyDescent="0.25">
      <c r="D404" s="6" t="s">
        <v>285</v>
      </c>
      <c r="E404"/>
    </row>
    <row r="405" spans="4:6" x14ac:dyDescent="0.25">
      <c r="D405" s="6" t="s">
        <v>289</v>
      </c>
      <c r="E405"/>
    </row>
    <row r="406" spans="4:6" x14ac:dyDescent="0.25">
      <c r="D406" s="6" t="s">
        <v>291</v>
      </c>
      <c r="E406"/>
    </row>
    <row r="407" spans="4:6" x14ac:dyDescent="0.25">
      <c r="D407" s="6" t="s">
        <v>244</v>
      </c>
      <c r="E407"/>
    </row>
    <row r="408" spans="4:6" x14ac:dyDescent="0.25">
      <c r="D408"/>
      <c r="E408"/>
    </row>
    <row r="409" spans="4:6" x14ac:dyDescent="0.25">
      <c r="D409"/>
      <c r="E409"/>
    </row>
    <row r="410" spans="4:6" x14ac:dyDescent="0.25">
      <c r="D410"/>
      <c r="E410"/>
    </row>
    <row r="411" spans="4:6" x14ac:dyDescent="0.25">
      <c r="D411"/>
      <c r="E411"/>
    </row>
    <row r="412" spans="4:6" x14ac:dyDescent="0.25">
      <c r="D412"/>
      <c r="E412"/>
    </row>
    <row r="413" spans="4:6" x14ac:dyDescent="0.25">
      <c r="D413"/>
      <c r="E413"/>
    </row>
    <row r="414" spans="4:6" x14ac:dyDescent="0.25">
      <c r="D414"/>
      <c r="E414"/>
    </row>
    <row r="415" spans="4:6" x14ac:dyDescent="0.25">
      <c r="D415"/>
      <c r="E415"/>
    </row>
    <row r="416" spans="4:6" x14ac:dyDescent="0.25">
      <c r="D416" s="5" t="s">
        <v>298</v>
      </c>
      <c r="E416" t="s">
        <v>302</v>
      </c>
      <c r="F416" s="1" t="s">
        <v>318</v>
      </c>
    </row>
    <row r="418" spans="4:36" x14ac:dyDescent="0.25">
      <c r="D418" s="5" t="s">
        <v>0</v>
      </c>
      <c r="E418"/>
      <c r="F418"/>
      <c r="G418"/>
      <c r="H418"/>
      <c r="I418"/>
      <c r="J418"/>
      <c r="K418"/>
      <c r="L418"/>
      <c r="M418"/>
      <c r="N418"/>
      <c r="O418"/>
      <c r="P418"/>
      <c r="Q418"/>
      <c r="R418"/>
      <c r="S418"/>
      <c r="T418"/>
      <c r="U418"/>
      <c r="V418"/>
      <c r="W418"/>
      <c r="X418"/>
      <c r="Y418"/>
      <c r="Z418"/>
      <c r="AA418"/>
      <c r="AB418"/>
      <c r="AC418"/>
      <c r="AD418"/>
      <c r="AE418"/>
      <c r="AF418"/>
      <c r="AG418"/>
      <c r="AH418"/>
      <c r="AI418"/>
      <c r="AJ418"/>
    </row>
    <row r="419" spans="4:36" x14ac:dyDescent="0.25">
      <c r="D419" s="6" t="s">
        <v>247</v>
      </c>
      <c r="E419"/>
      <c r="F419"/>
      <c r="G419"/>
      <c r="H419"/>
      <c r="I419"/>
      <c r="J419"/>
      <c r="K419"/>
      <c r="L419"/>
      <c r="M419"/>
      <c r="N419"/>
      <c r="O419"/>
      <c r="P419"/>
      <c r="Q419"/>
      <c r="R419"/>
      <c r="S419"/>
      <c r="T419"/>
      <c r="U419"/>
      <c r="V419"/>
      <c r="W419"/>
      <c r="X419"/>
      <c r="Y419"/>
      <c r="Z419"/>
      <c r="AA419"/>
      <c r="AB419"/>
      <c r="AC419"/>
      <c r="AD419"/>
      <c r="AE419"/>
      <c r="AF419"/>
      <c r="AG419"/>
      <c r="AH419"/>
      <c r="AI419"/>
      <c r="AJ419"/>
    </row>
    <row r="420" spans="4:36" x14ac:dyDescent="0.25">
      <c r="D420" s="6" t="s">
        <v>248</v>
      </c>
      <c r="E420"/>
      <c r="F420"/>
      <c r="G420"/>
      <c r="H420"/>
      <c r="I420"/>
      <c r="J420"/>
      <c r="K420"/>
      <c r="L420"/>
      <c r="M420"/>
      <c r="N420"/>
      <c r="O420"/>
      <c r="P420"/>
      <c r="Q420"/>
      <c r="R420"/>
      <c r="S420"/>
      <c r="T420"/>
      <c r="U420"/>
      <c r="V420"/>
      <c r="W420"/>
      <c r="X420"/>
      <c r="Y420"/>
      <c r="Z420"/>
      <c r="AA420"/>
      <c r="AB420"/>
      <c r="AC420"/>
      <c r="AD420"/>
      <c r="AE420"/>
      <c r="AF420"/>
      <c r="AG420"/>
      <c r="AH420"/>
      <c r="AI420"/>
      <c r="AJ420"/>
    </row>
    <row r="421" spans="4:36" x14ac:dyDescent="0.25">
      <c r="D421" s="6" t="s">
        <v>249</v>
      </c>
      <c r="E421"/>
    </row>
    <row r="422" spans="4:36" x14ac:dyDescent="0.25">
      <c r="D422" s="6" t="s">
        <v>250</v>
      </c>
      <c r="E422"/>
    </row>
    <row r="423" spans="4:36" x14ac:dyDescent="0.25">
      <c r="D423" s="6" t="s">
        <v>251</v>
      </c>
      <c r="E423"/>
    </row>
    <row r="424" spans="4:36" x14ac:dyDescent="0.25">
      <c r="D424" s="6" t="s">
        <v>252</v>
      </c>
      <c r="E424"/>
    </row>
    <row r="425" spans="4:36" x14ac:dyDescent="0.25">
      <c r="D425" s="6" t="s">
        <v>244</v>
      </c>
      <c r="E425"/>
    </row>
    <row r="426" spans="4:36" x14ac:dyDescent="0.25">
      <c r="D426"/>
      <c r="E426"/>
    </row>
    <row r="427" spans="4:36" x14ac:dyDescent="0.25">
      <c r="D427"/>
      <c r="E427"/>
    </row>
    <row r="428" spans="4:36" x14ac:dyDescent="0.25">
      <c r="D428"/>
      <c r="E428"/>
    </row>
    <row r="429" spans="4:36" x14ac:dyDescent="0.25">
      <c r="D429"/>
      <c r="E429"/>
    </row>
    <row r="430" spans="4:36" x14ac:dyDescent="0.25">
      <c r="D430"/>
      <c r="E430"/>
    </row>
    <row r="431" spans="4:36" x14ac:dyDescent="0.25">
      <c r="D431" s="5" t="s">
        <v>298</v>
      </c>
      <c r="E431" t="s">
        <v>302</v>
      </c>
      <c r="F431" s="1" t="s">
        <v>319</v>
      </c>
    </row>
    <row r="433" spans="4:6" x14ac:dyDescent="0.25">
      <c r="D433" s="5" t="s">
        <v>0</v>
      </c>
      <c r="E433"/>
    </row>
    <row r="434" spans="4:6" x14ac:dyDescent="0.25">
      <c r="D434" s="6" t="s">
        <v>247</v>
      </c>
      <c r="E434"/>
    </row>
    <row r="435" spans="4:6" x14ac:dyDescent="0.25">
      <c r="D435" s="6" t="s">
        <v>250</v>
      </c>
      <c r="E435"/>
    </row>
    <row r="436" spans="4:6" x14ac:dyDescent="0.25">
      <c r="D436" s="6" t="s">
        <v>251</v>
      </c>
      <c r="E436"/>
    </row>
    <row r="437" spans="4:6" x14ac:dyDescent="0.25">
      <c r="D437" s="6" t="s">
        <v>244</v>
      </c>
      <c r="E437"/>
    </row>
    <row r="438" spans="4:6" x14ac:dyDescent="0.25">
      <c r="D438"/>
      <c r="E438"/>
    </row>
    <row r="439" spans="4:6" x14ac:dyDescent="0.25">
      <c r="D439"/>
      <c r="E439"/>
    </row>
    <row r="440" spans="4:6" x14ac:dyDescent="0.25">
      <c r="D440"/>
      <c r="E440"/>
    </row>
    <row r="441" spans="4:6" x14ac:dyDescent="0.25">
      <c r="D441"/>
      <c r="E441"/>
    </row>
    <row r="442" spans="4:6" x14ac:dyDescent="0.25">
      <c r="D442"/>
      <c r="E442"/>
      <c r="F442" s="1" t="s">
        <v>319</v>
      </c>
    </row>
    <row r="444" spans="4:6" x14ac:dyDescent="0.25">
      <c r="D444" s="5" t="s">
        <v>0</v>
      </c>
      <c r="E444" s="5"/>
      <c r="F444" s="8"/>
    </row>
    <row r="445" spans="4:6" x14ac:dyDescent="0.25">
      <c r="D445" s="6" t="s">
        <v>320</v>
      </c>
      <c r="E445"/>
    </row>
    <row r="446" spans="4:6" x14ac:dyDescent="0.25">
      <c r="D446" s="6" t="s">
        <v>321</v>
      </c>
      <c r="E446"/>
    </row>
    <row r="447" spans="4:6" x14ac:dyDescent="0.25">
      <c r="D447" s="6" t="s">
        <v>322</v>
      </c>
      <c r="E447"/>
    </row>
    <row r="448" spans="4:6" x14ac:dyDescent="0.25">
      <c r="D448" s="6" t="s">
        <v>323</v>
      </c>
      <c r="E448"/>
    </row>
    <row r="449" spans="4:5" x14ac:dyDescent="0.25">
      <c r="D449" s="6" t="s">
        <v>324</v>
      </c>
      <c r="E449"/>
    </row>
    <row r="450" spans="4:5" x14ac:dyDescent="0.25">
      <c r="D450" s="6" t="s">
        <v>325</v>
      </c>
      <c r="E450"/>
    </row>
    <row r="451" spans="4:5" x14ac:dyDescent="0.25">
      <c r="D451" s="6" t="s">
        <v>326</v>
      </c>
      <c r="E451"/>
    </row>
    <row r="452" spans="4:5" x14ac:dyDescent="0.25">
      <c r="D452" s="6" t="s">
        <v>327</v>
      </c>
      <c r="E452"/>
    </row>
    <row r="453" spans="4:5" x14ac:dyDescent="0.25">
      <c r="D453" s="6" t="s">
        <v>232</v>
      </c>
      <c r="E453"/>
    </row>
    <row r="454" spans="4:5" x14ac:dyDescent="0.25">
      <c r="D454" s="6" t="s">
        <v>328</v>
      </c>
      <c r="E454"/>
    </row>
    <row r="455" spans="4:5" x14ac:dyDescent="0.25">
      <c r="D455" s="6" t="s">
        <v>29</v>
      </c>
    </row>
    <row r="456" spans="4:5" x14ac:dyDescent="0.25">
      <c r="D456" s="6" t="s">
        <v>329</v>
      </c>
    </row>
    <row r="457" spans="4:5" x14ac:dyDescent="0.25">
      <c r="D457" s="6" t="s">
        <v>330</v>
      </c>
    </row>
    <row r="458" spans="4:5" x14ac:dyDescent="0.25">
      <c r="D458" s="6" t="s">
        <v>331</v>
      </c>
    </row>
    <row r="459" spans="4:5" x14ac:dyDescent="0.25">
      <c r="D459" s="6" t="s">
        <v>332</v>
      </c>
    </row>
    <row r="460" spans="4:5" x14ac:dyDescent="0.25">
      <c r="D460" s="6" t="s">
        <v>31</v>
      </c>
    </row>
    <row r="461" spans="4:5" x14ac:dyDescent="0.25">
      <c r="D461" s="6" t="s">
        <v>244</v>
      </c>
    </row>
  </sheetData>
  <mergeCells count="7">
    <mergeCell ref="F346:G346"/>
    <mergeCell ref="D231:J231"/>
    <mergeCell ref="D3:J3"/>
    <mergeCell ref="D99:J99"/>
    <mergeCell ref="D200:J200"/>
    <mergeCell ref="D133:J133"/>
    <mergeCell ref="D164:J164"/>
  </mergeCells>
  <pageMargins left="0.7" right="0.7" top="0.75" bottom="0.75" header="0.3" footer="0.3"/>
  <pageSetup orientation="portrait" horizontalDpi="0" verticalDpi="0"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7BBB-A18A-4996-BF72-C28C0BBF6E62}">
  <dimension ref="A1:D109"/>
  <sheetViews>
    <sheetView topLeftCell="C125" workbookViewId="0">
      <selection activeCell="D125" sqref="D125"/>
    </sheetView>
  </sheetViews>
  <sheetFormatPr baseColWidth="10" defaultColWidth="11.42578125" defaultRowHeight="15" x14ac:dyDescent="0.25"/>
  <cols>
    <col min="1" max="1" width="70.7109375" customWidth="1"/>
    <col min="2" max="3" width="22.42578125" customWidth="1"/>
    <col min="4" max="4" width="24.85546875" customWidth="1"/>
  </cols>
  <sheetData>
    <row r="1" spans="1:4" ht="15.75" thickBot="1" x14ac:dyDescent="0.3">
      <c r="A1" s="11" t="s">
        <v>333</v>
      </c>
      <c r="B1" s="11" t="s">
        <v>293</v>
      </c>
      <c r="C1" s="11" t="s">
        <v>294</v>
      </c>
      <c r="D1" s="12" t="s">
        <v>334</v>
      </c>
    </row>
    <row r="2" spans="1:4" x14ac:dyDescent="0.25">
      <c r="A2" s="6" t="s">
        <v>256</v>
      </c>
      <c r="B2">
        <v>11</v>
      </c>
      <c r="C2">
        <v>4</v>
      </c>
      <c r="D2">
        <v>15</v>
      </c>
    </row>
    <row r="3" spans="1:4" x14ac:dyDescent="0.25">
      <c r="A3" s="13" t="s">
        <v>257</v>
      </c>
      <c r="B3">
        <v>8</v>
      </c>
      <c r="C3">
        <v>2</v>
      </c>
      <c r="D3">
        <v>10</v>
      </c>
    </row>
    <row r="4" spans="1:4" x14ac:dyDescent="0.25">
      <c r="A4" s="13" t="s">
        <v>258</v>
      </c>
      <c r="B4">
        <v>30</v>
      </c>
      <c r="C4">
        <v>0</v>
      </c>
      <c r="D4">
        <v>30</v>
      </c>
    </row>
    <row r="5" spans="1:4" x14ac:dyDescent="0.25">
      <c r="A5" s="13" t="s">
        <v>259</v>
      </c>
      <c r="B5">
        <v>1</v>
      </c>
      <c r="C5">
        <v>0</v>
      </c>
      <c r="D5">
        <v>1</v>
      </c>
    </row>
    <row r="6" spans="1:4" x14ac:dyDescent="0.25">
      <c r="A6" s="6" t="s">
        <v>260</v>
      </c>
      <c r="B6">
        <v>3</v>
      </c>
      <c r="C6">
        <v>5</v>
      </c>
      <c r="D6">
        <v>8</v>
      </c>
    </row>
    <row r="7" spans="1:4" x14ac:dyDescent="0.25">
      <c r="A7" s="6" t="s">
        <v>261</v>
      </c>
      <c r="B7">
        <v>3</v>
      </c>
      <c r="C7">
        <v>3</v>
      </c>
      <c r="D7">
        <v>6</v>
      </c>
    </row>
    <row r="8" spans="1:4" x14ac:dyDescent="0.25">
      <c r="A8" s="6" t="s">
        <v>262</v>
      </c>
      <c r="B8">
        <v>11</v>
      </c>
      <c r="C8">
        <v>25</v>
      </c>
      <c r="D8">
        <v>36</v>
      </c>
    </row>
    <row r="9" spans="1:4" x14ac:dyDescent="0.25">
      <c r="A9" s="6" t="s">
        <v>263</v>
      </c>
      <c r="B9">
        <v>3</v>
      </c>
      <c r="C9">
        <v>29</v>
      </c>
      <c r="D9">
        <v>32</v>
      </c>
    </row>
    <row r="10" spans="1:4" x14ac:dyDescent="0.25">
      <c r="A10" s="6" t="s">
        <v>264</v>
      </c>
      <c r="B10">
        <v>2</v>
      </c>
      <c r="C10">
        <v>2</v>
      </c>
      <c r="D10">
        <v>4</v>
      </c>
    </row>
    <row r="11" spans="1:4" x14ac:dyDescent="0.25">
      <c r="A11" s="6" t="s">
        <v>265</v>
      </c>
      <c r="B11">
        <v>3</v>
      </c>
      <c r="C11">
        <v>0</v>
      </c>
      <c r="D11">
        <v>3</v>
      </c>
    </row>
    <row r="12" spans="1:4" x14ac:dyDescent="0.25">
      <c r="A12" s="6" t="s">
        <v>266</v>
      </c>
      <c r="B12">
        <v>43</v>
      </c>
      <c r="C12">
        <v>9</v>
      </c>
      <c r="D12">
        <v>52</v>
      </c>
    </row>
    <row r="13" spans="1:4" x14ac:dyDescent="0.25">
      <c r="A13" s="6" t="s">
        <v>267</v>
      </c>
      <c r="B13">
        <v>3</v>
      </c>
      <c r="C13">
        <v>5</v>
      </c>
      <c r="D13">
        <v>8</v>
      </c>
    </row>
    <row r="14" spans="1:4" x14ac:dyDescent="0.25">
      <c r="A14" s="6" t="s">
        <v>268</v>
      </c>
      <c r="B14">
        <v>3</v>
      </c>
      <c r="C14">
        <v>0</v>
      </c>
      <c r="D14">
        <v>3</v>
      </c>
    </row>
    <row r="15" spans="1:4" x14ac:dyDescent="0.25">
      <c r="A15" s="6" t="s">
        <v>269</v>
      </c>
      <c r="B15">
        <v>11</v>
      </c>
      <c r="C15">
        <v>2</v>
      </c>
      <c r="D15">
        <v>13</v>
      </c>
    </row>
    <row r="16" spans="1:4" x14ac:dyDescent="0.25">
      <c r="A16" s="6" t="s">
        <v>270</v>
      </c>
      <c r="B16">
        <v>31</v>
      </c>
      <c r="C16">
        <v>0</v>
      </c>
      <c r="D16">
        <v>31</v>
      </c>
    </row>
    <row r="17" spans="1:4" x14ac:dyDescent="0.25">
      <c r="A17" s="6" t="s">
        <v>271</v>
      </c>
      <c r="B17">
        <v>22</v>
      </c>
      <c r="C17">
        <v>31</v>
      </c>
      <c r="D17">
        <v>53</v>
      </c>
    </row>
    <row r="18" spans="1:4" x14ac:dyDescent="0.25">
      <c r="A18" s="6" t="s">
        <v>272</v>
      </c>
      <c r="B18">
        <v>11</v>
      </c>
      <c r="C18">
        <v>2</v>
      </c>
      <c r="D18">
        <v>13</v>
      </c>
    </row>
    <row r="19" spans="1:4" x14ac:dyDescent="0.25">
      <c r="A19" s="6" t="s">
        <v>273</v>
      </c>
      <c r="B19">
        <v>2</v>
      </c>
      <c r="C19">
        <v>0</v>
      </c>
      <c r="D19">
        <v>2</v>
      </c>
    </row>
    <row r="20" spans="1:4" x14ac:dyDescent="0.25">
      <c r="A20" s="6" t="s">
        <v>274</v>
      </c>
      <c r="B20">
        <v>12</v>
      </c>
      <c r="C20">
        <v>3</v>
      </c>
      <c r="D20">
        <v>15</v>
      </c>
    </row>
    <row r="21" spans="1:4" x14ac:dyDescent="0.25">
      <c r="A21" s="6" t="s">
        <v>275</v>
      </c>
      <c r="B21">
        <v>10</v>
      </c>
      <c r="C21">
        <v>0</v>
      </c>
      <c r="D21">
        <v>10</v>
      </c>
    </row>
    <row r="22" spans="1:4" x14ac:dyDescent="0.25">
      <c r="A22" s="6" t="s">
        <v>276</v>
      </c>
      <c r="B22">
        <v>16</v>
      </c>
      <c r="C22">
        <v>19</v>
      </c>
      <c r="D22">
        <v>35</v>
      </c>
    </row>
    <row r="23" spans="1:4" x14ac:dyDescent="0.25">
      <c r="A23" s="6" t="s">
        <v>277</v>
      </c>
      <c r="B23">
        <v>19</v>
      </c>
      <c r="C23">
        <v>3</v>
      </c>
      <c r="D23">
        <v>22</v>
      </c>
    </row>
    <row r="24" spans="1:4" x14ac:dyDescent="0.25">
      <c r="A24" s="6" t="s">
        <v>278</v>
      </c>
      <c r="B24">
        <v>2</v>
      </c>
      <c r="C24">
        <v>0</v>
      </c>
      <c r="D24">
        <v>2</v>
      </c>
    </row>
    <row r="25" spans="1:4" x14ac:dyDescent="0.25">
      <c r="A25" s="6" t="s">
        <v>279</v>
      </c>
      <c r="B25">
        <v>23</v>
      </c>
      <c r="C25">
        <v>11</v>
      </c>
      <c r="D25">
        <v>34</v>
      </c>
    </row>
    <row r="26" spans="1:4" x14ac:dyDescent="0.25">
      <c r="A26" s="6" t="s">
        <v>280</v>
      </c>
      <c r="B26">
        <v>4</v>
      </c>
      <c r="C26">
        <v>2</v>
      </c>
      <c r="D26">
        <v>6</v>
      </c>
    </row>
    <row r="27" spans="1:4" x14ac:dyDescent="0.25">
      <c r="A27" s="6" t="s">
        <v>281</v>
      </c>
      <c r="B27">
        <v>25</v>
      </c>
      <c r="C27">
        <v>4</v>
      </c>
      <c r="D27">
        <v>29</v>
      </c>
    </row>
    <row r="28" spans="1:4" x14ac:dyDescent="0.25">
      <c r="A28" s="6" t="s">
        <v>282</v>
      </c>
      <c r="B28">
        <v>4</v>
      </c>
      <c r="C28">
        <v>25</v>
      </c>
      <c r="D28">
        <v>29</v>
      </c>
    </row>
    <row r="29" spans="1:4" x14ac:dyDescent="0.25">
      <c r="A29" s="6" t="s">
        <v>283</v>
      </c>
      <c r="B29">
        <v>2</v>
      </c>
      <c r="C29">
        <v>2</v>
      </c>
      <c r="D29">
        <v>4</v>
      </c>
    </row>
    <row r="30" spans="1:4" x14ac:dyDescent="0.25">
      <c r="A30" s="6" t="s">
        <v>284</v>
      </c>
      <c r="B30">
        <v>2</v>
      </c>
      <c r="C30">
        <v>0</v>
      </c>
      <c r="D30">
        <v>2</v>
      </c>
    </row>
    <row r="31" spans="1:4" x14ac:dyDescent="0.25">
      <c r="A31" s="6" t="s">
        <v>285</v>
      </c>
      <c r="B31">
        <v>133</v>
      </c>
      <c r="C31">
        <v>17</v>
      </c>
      <c r="D31">
        <v>150</v>
      </c>
    </row>
    <row r="32" spans="1:4" x14ac:dyDescent="0.25">
      <c r="A32" s="6" t="s">
        <v>286</v>
      </c>
      <c r="B32">
        <v>2</v>
      </c>
      <c r="C32">
        <v>0</v>
      </c>
      <c r="D32">
        <v>2</v>
      </c>
    </row>
    <row r="33" spans="1:4" x14ac:dyDescent="0.25">
      <c r="A33" s="6" t="s">
        <v>287</v>
      </c>
      <c r="B33">
        <v>6</v>
      </c>
      <c r="C33">
        <v>0</v>
      </c>
      <c r="D33">
        <v>6</v>
      </c>
    </row>
    <row r="34" spans="1:4" x14ac:dyDescent="0.25">
      <c r="A34" s="6" t="s">
        <v>288</v>
      </c>
      <c r="B34">
        <v>4</v>
      </c>
      <c r="C34">
        <v>1</v>
      </c>
      <c r="D34">
        <v>5</v>
      </c>
    </row>
    <row r="35" spans="1:4" x14ac:dyDescent="0.25">
      <c r="A35" s="6" t="s">
        <v>289</v>
      </c>
      <c r="B35">
        <v>2</v>
      </c>
      <c r="C35">
        <v>0</v>
      </c>
      <c r="D35">
        <v>2</v>
      </c>
    </row>
    <row r="36" spans="1:4" x14ac:dyDescent="0.25">
      <c r="A36" s="6" t="s">
        <v>290</v>
      </c>
      <c r="B36">
        <v>1</v>
      </c>
      <c r="C36">
        <v>0</v>
      </c>
      <c r="D36">
        <v>1</v>
      </c>
    </row>
    <row r="37" spans="1:4" x14ac:dyDescent="0.25">
      <c r="A37" s="6" t="s">
        <v>291</v>
      </c>
      <c r="B37">
        <v>3</v>
      </c>
      <c r="C37">
        <v>0</v>
      </c>
      <c r="D37">
        <v>3</v>
      </c>
    </row>
    <row r="38" spans="1:4" x14ac:dyDescent="0.25">
      <c r="A38" s="9" t="s">
        <v>335</v>
      </c>
      <c r="B38" s="10">
        <v>471</v>
      </c>
      <c r="C38" s="10">
        <v>206</v>
      </c>
      <c r="D38" s="10">
        <v>677</v>
      </c>
    </row>
    <row r="41" spans="1:4" ht="15.75" thickBot="1" x14ac:dyDescent="0.3">
      <c r="A41" s="12" t="s">
        <v>333</v>
      </c>
      <c r="B41" s="12" t="s">
        <v>293</v>
      </c>
      <c r="C41" s="12" t="s">
        <v>294</v>
      </c>
      <c r="D41" s="12" t="s">
        <v>334</v>
      </c>
    </row>
    <row r="42" spans="1:4" x14ac:dyDescent="0.25">
      <c r="A42" t="s">
        <v>336</v>
      </c>
      <c r="B42">
        <f>B2</f>
        <v>11</v>
      </c>
      <c r="C42">
        <f>C2</f>
        <v>4</v>
      </c>
      <c r="D42">
        <f>D2</f>
        <v>15</v>
      </c>
    </row>
    <row r="43" spans="1:4" x14ac:dyDescent="0.25">
      <c r="A43" t="s">
        <v>337</v>
      </c>
      <c r="B43">
        <f>B6+B7+B8+B9+B10+B11</f>
        <v>25</v>
      </c>
      <c r="C43">
        <f>C6+C7+C8+C9+C10+C11</f>
        <v>64</v>
      </c>
      <c r="D43">
        <f>D6+D7+D8+D9+D10+D11</f>
        <v>89</v>
      </c>
    </row>
    <row r="44" spans="1:4" x14ac:dyDescent="0.25">
      <c r="A44" t="s">
        <v>338</v>
      </c>
      <c r="B44">
        <f t="shared" ref="B44:D45" si="0">B12</f>
        <v>43</v>
      </c>
      <c r="C44">
        <f t="shared" si="0"/>
        <v>9</v>
      </c>
      <c r="D44">
        <f t="shared" si="0"/>
        <v>52</v>
      </c>
    </row>
    <row r="45" spans="1:4" x14ac:dyDescent="0.25">
      <c r="A45" t="s">
        <v>339</v>
      </c>
      <c r="B45">
        <f t="shared" si="0"/>
        <v>3</v>
      </c>
      <c r="C45">
        <f t="shared" si="0"/>
        <v>5</v>
      </c>
      <c r="D45">
        <f t="shared" si="0"/>
        <v>8</v>
      </c>
    </row>
    <row r="46" spans="1:4" x14ac:dyDescent="0.25">
      <c r="A46" t="s">
        <v>340</v>
      </c>
      <c r="B46">
        <f>B14+B31+B32+B33+B34</f>
        <v>148</v>
      </c>
      <c r="C46">
        <f>C14+C31+C32+C33+C34</f>
        <v>18</v>
      </c>
      <c r="D46">
        <f>D14+D31+D32+D33+D34</f>
        <v>166</v>
      </c>
    </row>
    <row r="47" spans="1:4" x14ac:dyDescent="0.25">
      <c r="A47" t="s">
        <v>341</v>
      </c>
      <c r="B47">
        <f>B15+B16+B17+B18+B19+B20+B21+B22+B23+B24+B25+B26+B27</f>
        <v>188</v>
      </c>
      <c r="C47">
        <f>C15+C16+C17+C18+C19+C20+C21+C22+C23+C24+C25+C26+C27</f>
        <v>77</v>
      </c>
      <c r="D47">
        <f>D15+D16+D17+D18+D19+D20+D21+D22+D23+D24+D25+D26+D27</f>
        <v>265</v>
      </c>
    </row>
    <row r="48" spans="1:4" x14ac:dyDescent="0.25">
      <c r="A48" t="s">
        <v>342</v>
      </c>
      <c r="B48">
        <f>B28+B29+B30</f>
        <v>8</v>
      </c>
      <c r="C48">
        <f>C28+C29+C30</f>
        <v>27</v>
      </c>
      <c r="D48">
        <f>D28+D29+D30</f>
        <v>35</v>
      </c>
    </row>
    <row r="49" spans="1:4" x14ac:dyDescent="0.25">
      <c r="A49" t="s">
        <v>257</v>
      </c>
      <c r="B49">
        <f t="shared" ref="B49:D50" si="1">B3</f>
        <v>8</v>
      </c>
      <c r="C49">
        <f t="shared" si="1"/>
        <v>2</v>
      </c>
      <c r="D49">
        <f t="shared" si="1"/>
        <v>10</v>
      </c>
    </row>
    <row r="50" spans="1:4" x14ac:dyDescent="0.25">
      <c r="A50" t="s">
        <v>258</v>
      </c>
      <c r="B50">
        <f t="shared" si="1"/>
        <v>30</v>
      </c>
      <c r="C50">
        <f t="shared" si="1"/>
        <v>0</v>
      </c>
      <c r="D50">
        <f t="shared" si="1"/>
        <v>30</v>
      </c>
    </row>
    <row r="51" spans="1:4" x14ac:dyDescent="0.25">
      <c r="A51" t="s">
        <v>291</v>
      </c>
      <c r="B51">
        <f>B37</f>
        <v>3</v>
      </c>
      <c r="C51">
        <f>C37</f>
        <v>0</v>
      </c>
      <c r="D51">
        <f>D37</f>
        <v>3</v>
      </c>
    </row>
    <row r="52" spans="1:4" x14ac:dyDescent="0.25">
      <c r="A52" t="s">
        <v>259</v>
      </c>
      <c r="B52">
        <f>B5</f>
        <v>1</v>
      </c>
      <c r="C52">
        <f>C5</f>
        <v>0</v>
      </c>
      <c r="D52">
        <f>D5</f>
        <v>1</v>
      </c>
    </row>
    <row r="53" spans="1:4" x14ac:dyDescent="0.25">
      <c r="A53" t="s">
        <v>289</v>
      </c>
      <c r="B53">
        <f t="shared" ref="B53:D54" si="2">B35</f>
        <v>2</v>
      </c>
      <c r="C53">
        <f t="shared" si="2"/>
        <v>0</v>
      </c>
      <c r="D53">
        <f t="shared" si="2"/>
        <v>2</v>
      </c>
    </row>
    <row r="54" spans="1:4" x14ac:dyDescent="0.25">
      <c r="A54" s="6" t="s">
        <v>343</v>
      </c>
      <c r="B54">
        <f t="shared" si="2"/>
        <v>1</v>
      </c>
      <c r="C54">
        <f t="shared" si="2"/>
        <v>0</v>
      </c>
      <c r="D54">
        <f t="shared" si="2"/>
        <v>1</v>
      </c>
    </row>
    <row r="96" spans="1:4" ht="15.75" thickBot="1" x14ac:dyDescent="0.3">
      <c r="A96" s="12" t="s">
        <v>333</v>
      </c>
      <c r="B96" s="12" t="s">
        <v>293</v>
      </c>
      <c r="C96" s="12" t="s">
        <v>294</v>
      </c>
      <c r="D96" s="12" t="s">
        <v>334</v>
      </c>
    </row>
    <row r="97" spans="1:4" x14ac:dyDescent="0.25">
      <c r="A97" t="s">
        <v>341</v>
      </c>
      <c r="B97">
        <v>188</v>
      </c>
      <c r="C97">
        <v>77</v>
      </c>
      <c r="D97">
        <v>265</v>
      </c>
    </row>
    <row r="98" spans="1:4" x14ac:dyDescent="0.25">
      <c r="A98" t="s">
        <v>344</v>
      </c>
      <c r="B98">
        <v>148</v>
      </c>
      <c r="C98">
        <v>18</v>
      </c>
      <c r="D98">
        <v>166</v>
      </c>
    </row>
    <row r="99" spans="1:4" x14ac:dyDescent="0.25">
      <c r="A99" t="s">
        <v>337</v>
      </c>
      <c r="B99">
        <v>25</v>
      </c>
      <c r="C99">
        <v>64</v>
      </c>
      <c r="D99">
        <v>89</v>
      </c>
    </row>
    <row r="100" spans="1:4" x14ac:dyDescent="0.25">
      <c r="A100" t="s">
        <v>338</v>
      </c>
      <c r="B100">
        <v>43</v>
      </c>
      <c r="C100">
        <v>9</v>
      </c>
      <c r="D100">
        <v>52</v>
      </c>
    </row>
    <row r="101" spans="1:4" x14ac:dyDescent="0.25">
      <c r="A101" t="s">
        <v>342</v>
      </c>
      <c r="B101">
        <v>8</v>
      </c>
      <c r="C101">
        <v>27</v>
      </c>
      <c r="D101">
        <v>35</v>
      </c>
    </row>
    <row r="102" spans="1:4" x14ac:dyDescent="0.25">
      <c r="A102" t="s">
        <v>258</v>
      </c>
      <c r="B102">
        <v>30</v>
      </c>
      <c r="C102">
        <v>0</v>
      </c>
      <c r="D102">
        <v>30</v>
      </c>
    </row>
    <row r="103" spans="1:4" x14ac:dyDescent="0.25">
      <c r="A103" t="s">
        <v>336</v>
      </c>
      <c r="B103">
        <v>11</v>
      </c>
      <c r="C103">
        <v>4</v>
      </c>
      <c r="D103">
        <v>15</v>
      </c>
    </row>
    <row r="104" spans="1:4" x14ac:dyDescent="0.25">
      <c r="A104" t="s">
        <v>257</v>
      </c>
      <c r="B104">
        <v>8</v>
      </c>
      <c r="C104">
        <v>2</v>
      </c>
      <c r="D104">
        <v>10</v>
      </c>
    </row>
    <row r="105" spans="1:4" x14ac:dyDescent="0.25">
      <c r="A105" t="s">
        <v>339</v>
      </c>
      <c r="B105">
        <v>3</v>
      </c>
      <c r="C105">
        <v>5</v>
      </c>
      <c r="D105">
        <v>8</v>
      </c>
    </row>
    <row r="106" spans="1:4" x14ac:dyDescent="0.25">
      <c r="A106" t="s">
        <v>291</v>
      </c>
      <c r="B106">
        <v>3</v>
      </c>
      <c r="C106">
        <v>0</v>
      </c>
      <c r="D106">
        <v>3</v>
      </c>
    </row>
    <row r="107" spans="1:4" x14ac:dyDescent="0.25">
      <c r="A107" t="s">
        <v>289</v>
      </c>
      <c r="B107">
        <v>2</v>
      </c>
      <c r="C107">
        <v>0</v>
      </c>
      <c r="D107">
        <v>2</v>
      </c>
    </row>
    <row r="108" spans="1:4" x14ac:dyDescent="0.25">
      <c r="A108" t="s">
        <v>259</v>
      </c>
      <c r="B108">
        <v>1</v>
      </c>
      <c r="C108">
        <v>0</v>
      </c>
      <c r="D108">
        <v>1</v>
      </c>
    </row>
    <row r="109" spans="1:4" x14ac:dyDescent="0.25">
      <c r="A109" t="s">
        <v>343</v>
      </c>
      <c r="B109">
        <v>1</v>
      </c>
      <c r="C109">
        <v>0</v>
      </c>
      <c r="D109">
        <v>1</v>
      </c>
    </row>
  </sheetData>
  <sortState xmlns:xlrd2="http://schemas.microsoft.com/office/spreadsheetml/2017/richdata2" ref="A97:D109">
    <sortCondition descending="1" ref="D97:D109"/>
  </sortState>
  <phoneticPr fontId="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F1488"/>
  <sheetViews>
    <sheetView showGridLines="0" zoomScale="80" zoomScaleNormal="80" workbookViewId="0">
      <selection activeCell="B2" sqref="B2"/>
    </sheetView>
  </sheetViews>
  <sheetFormatPr baseColWidth="10" defaultColWidth="15.140625" defaultRowHeight="15" x14ac:dyDescent="0.25"/>
  <cols>
    <col min="1" max="1" width="20.140625" style="346" customWidth="1"/>
    <col min="2" max="2" width="20.28515625" style="346" customWidth="1"/>
    <col min="3" max="3" width="28.42578125" style="346" customWidth="1"/>
    <col min="4" max="4" width="14.7109375" style="346" customWidth="1"/>
    <col min="5" max="5" width="25.140625" style="346" customWidth="1"/>
    <col min="6" max="16" width="21.28515625" style="345" customWidth="1"/>
    <col min="17" max="17" width="24" style="345" customWidth="1"/>
    <col min="18" max="18" width="21.28515625" style="345" customWidth="1"/>
    <col min="19" max="19" width="21.28515625" style="706" customWidth="1"/>
    <col min="20" max="20" width="20.5703125" style="345" customWidth="1"/>
    <col min="21" max="21" width="17.85546875" style="345" customWidth="1"/>
    <col min="22" max="22" width="18.140625" style="345" customWidth="1"/>
    <col min="23" max="23" width="17.7109375" style="345" customWidth="1"/>
    <col min="24" max="24" width="38.85546875" style="345" customWidth="1"/>
    <col min="25" max="25" width="24.28515625" style="351" customWidth="1"/>
    <col min="26" max="26" width="26.7109375" style="346" customWidth="1"/>
    <col min="27" max="27" width="17" style="345" customWidth="1"/>
    <col min="28" max="28" width="17.7109375" style="350" customWidth="1"/>
    <col min="29" max="29" width="17.28515625" style="346" customWidth="1"/>
    <col min="30" max="30" width="15.28515625" style="345" customWidth="1"/>
    <col min="31" max="31" width="17.7109375" style="346" customWidth="1"/>
    <col min="32" max="32" width="13" style="706" customWidth="1"/>
    <col min="33" max="33" width="17.140625" style="706" customWidth="1"/>
    <col min="34" max="34" width="14.85546875" style="345" customWidth="1"/>
    <col min="35" max="37" width="27" style="345" customWidth="1"/>
    <col min="38" max="71" width="15.140625" style="346" customWidth="1"/>
    <col min="72" max="72" width="15" style="346" customWidth="1"/>
    <col min="73" max="73" width="14.42578125" style="346" customWidth="1"/>
    <col min="74" max="74" width="14" style="346" customWidth="1"/>
    <col min="75" max="75" width="10.7109375" style="346" customWidth="1"/>
    <col min="76" max="76" width="14" style="346" customWidth="1"/>
    <col min="77" max="77" width="21.140625" style="346" customWidth="1"/>
    <col min="78" max="78" width="13" style="346" customWidth="1"/>
    <col min="79" max="79" width="17.28515625" style="346" customWidth="1"/>
    <col min="80" max="80" width="15.85546875" style="346" customWidth="1"/>
    <col min="81" max="81" width="17.140625" style="346" customWidth="1"/>
    <col min="82" max="82" width="15.85546875" style="346" customWidth="1"/>
    <col min="83" max="84" width="21.42578125" style="346" customWidth="1"/>
    <col min="85" max="85" width="16.85546875" style="346" customWidth="1"/>
    <col min="86" max="86" width="16.140625" style="346" customWidth="1"/>
    <col min="87" max="91" width="15.140625" style="346" customWidth="1"/>
    <col min="92" max="92" width="26.5703125" style="346" customWidth="1"/>
    <col min="93" max="93" width="15.140625" style="346" customWidth="1"/>
    <col min="94" max="94" width="18.140625" style="346" customWidth="1"/>
    <col min="95" max="95" width="15.140625" style="346" customWidth="1"/>
    <col min="96" max="96" width="25.28515625" style="346" customWidth="1"/>
    <col min="97" max="97" width="15.140625" style="346" customWidth="1"/>
    <col min="98" max="16383" width="15.140625" style="346"/>
    <col min="16384" max="16384" width="9.140625" style="346" customWidth="1"/>
  </cols>
  <sheetData>
    <row r="1" spans="1:448" ht="118.5" customHeight="1" thickBot="1" x14ac:dyDescent="0.3">
      <c r="A1" s="180" t="s">
        <v>403</v>
      </c>
      <c r="B1" s="180" t="s">
        <v>658</v>
      </c>
      <c r="C1" s="180" t="s">
        <v>659</v>
      </c>
      <c r="D1" s="180" t="s">
        <v>404</v>
      </c>
      <c r="E1" s="407" t="s">
        <v>660</v>
      </c>
      <c r="F1" s="180" t="s">
        <v>661</v>
      </c>
      <c r="G1" s="180" t="s">
        <v>662</v>
      </c>
      <c r="H1" s="180" t="s">
        <v>404</v>
      </c>
      <c r="I1" s="180" t="s">
        <v>663</v>
      </c>
      <c r="J1" s="459" t="s">
        <v>671</v>
      </c>
      <c r="K1" s="459" t="s">
        <v>672</v>
      </c>
      <c r="L1" s="459" t="s">
        <v>404</v>
      </c>
      <c r="M1" s="459" t="s">
        <v>673</v>
      </c>
      <c r="N1" s="459" t="s">
        <v>404</v>
      </c>
      <c r="O1" s="180" t="s">
        <v>405</v>
      </c>
      <c r="P1" s="180" t="s">
        <v>406</v>
      </c>
      <c r="Q1" s="180" t="s">
        <v>407</v>
      </c>
      <c r="R1" s="180" t="s">
        <v>408</v>
      </c>
      <c r="S1" s="459" t="s">
        <v>409</v>
      </c>
      <c r="T1" s="180" t="s">
        <v>410</v>
      </c>
      <c r="U1" s="180" t="s">
        <v>411</v>
      </c>
      <c r="V1" s="180" t="s">
        <v>412</v>
      </c>
      <c r="W1" s="180" t="s">
        <v>674</v>
      </c>
      <c r="X1" s="180" t="s">
        <v>413</v>
      </c>
      <c r="Y1" s="180" t="s">
        <v>414</v>
      </c>
      <c r="Z1" s="180" t="s">
        <v>675</v>
      </c>
      <c r="AA1" s="180" t="s">
        <v>415</v>
      </c>
      <c r="AB1" s="180" t="s">
        <v>416</v>
      </c>
      <c r="AC1" s="180" t="s">
        <v>417</v>
      </c>
      <c r="AD1" s="180" t="s">
        <v>418</v>
      </c>
      <c r="AE1" s="180" t="s">
        <v>419</v>
      </c>
      <c r="AF1" s="978" t="s">
        <v>420</v>
      </c>
      <c r="AG1" s="978" t="s">
        <v>298</v>
      </c>
      <c r="AH1" s="423" t="s">
        <v>748</v>
      </c>
      <c r="AI1" s="180" t="s">
        <v>306</v>
      </c>
      <c r="AJ1" s="180" t="s">
        <v>310</v>
      </c>
      <c r="AK1" s="779" t="s">
        <v>421</v>
      </c>
      <c r="AL1" s="780" t="s">
        <v>303</v>
      </c>
      <c r="AM1" s="95" t="s">
        <v>422</v>
      </c>
      <c r="AN1" s="95" t="s">
        <v>423</v>
      </c>
      <c r="AO1" s="95" t="s">
        <v>424</v>
      </c>
      <c r="AP1" s="95" t="s">
        <v>425</v>
      </c>
      <c r="AQ1" s="95" t="s">
        <v>426</v>
      </c>
      <c r="AR1" s="95" t="s">
        <v>427</v>
      </c>
      <c r="AS1" s="96" t="s">
        <v>428</v>
      </c>
      <c r="AT1" s="94" t="s">
        <v>429</v>
      </c>
      <c r="AU1" s="95" t="s">
        <v>430</v>
      </c>
      <c r="AV1" s="95" t="s">
        <v>431</v>
      </c>
      <c r="AW1" s="95" t="s">
        <v>432</v>
      </c>
      <c r="AX1" s="95" t="s">
        <v>433</v>
      </c>
      <c r="AY1" s="97" t="s">
        <v>426</v>
      </c>
      <c r="AZ1" s="98" t="s">
        <v>402</v>
      </c>
      <c r="BA1" s="91" t="s">
        <v>434</v>
      </c>
      <c r="BB1" s="99" t="s">
        <v>303</v>
      </c>
      <c r="BC1" s="100" t="s">
        <v>422</v>
      </c>
      <c r="BD1" s="100" t="s">
        <v>423</v>
      </c>
      <c r="BE1" s="100" t="s">
        <v>424</v>
      </c>
      <c r="BF1" s="101" t="s">
        <v>425</v>
      </c>
      <c r="BG1" s="101" t="s">
        <v>426</v>
      </c>
      <c r="BH1" s="101" t="s">
        <v>427</v>
      </c>
      <c r="BI1" s="102" t="s">
        <v>428</v>
      </c>
      <c r="BJ1" s="103" t="s">
        <v>429</v>
      </c>
      <c r="BK1" s="103" t="s">
        <v>430</v>
      </c>
      <c r="BL1" s="103" t="s">
        <v>431</v>
      </c>
      <c r="BM1" s="101" t="s">
        <v>432</v>
      </c>
      <c r="BN1" s="102" t="s">
        <v>426</v>
      </c>
      <c r="BO1" s="781" t="s">
        <v>402</v>
      </c>
      <c r="BP1" s="93" t="s">
        <v>749</v>
      </c>
      <c r="BQ1" s="782" t="s">
        <v>303</v>
      </c>
      <c r="BR1" s="783" t="s">
        <v>422</v>
      </c>
      <c r="BS1" s="783" t="s">
        <v>424</v>
      </c>
      <c r="BT1" s="784" t="s">
        <v>425</v>
      </c>
      <c r="BU1" s="784" t="s">
        <v>426</v>
      </c>
      <c r="BV1" s="784" t="s">
        <v>427</v>
      </c>
      <c r="BW1" s="785" t="s">
        <v>428</v>
      </c>
      <c r="BX1" s="786" t="s">
        <v>750</v>
      </c>
      <c r="BY1" s="787" t="s">
        <v>430</v>
      </c>
      <c r="BZ1" s="787" t="s">
        <v>431</v>
      </c>
      <c r="CA1" s="787" t="s">
        <v>751</v>
      </c>
      <c r="CB1" s="788" t="s">
        <v>426</v>
      </c>
      <c r="CC1" s="789" t="s">
        <v>402</v>
      </c>
      <c r="CD1" s="790" t="s">
        <v>749</v>
      </c>
      <c r="CE1" s="791" t="s">
        <v>422</v>
      </c>
      <c r="CF1" s="791" t="s">
        <v>303</v>
      </c>
      <c r="CG1" s="792" t="s">
        <v>752</v>
      </c>
      <c r="CH1" s="793" t="s">
        <v>424</v>
      </c>
      <c r="CI1" s="794" t="s">
        <v>425</v>
      </c>
      <c r="CJ1" s="794" t="s">
        <v>426</v>
      </c>
      <c r="CK1" s="794" t="s">
        <v>427</v>
      </c>
      <c r="CL1" s="795" t="s">
        <v>428</v>
      </c>
      <c r="CM1" s="953" t="s">
        <v>750</v>
      </c>
      <c r="CN1" s="952" t="s">
        <v>430</v>
      </c>
      <c r="CO1" s="954" t="s">
        <v>431</v>
      </c>
      <c r="CP1" s="796" t="s">
        <v>751</v>
      </c>
      <c r="CQ1" s="797" t="s">
        <v>426</v>
      </c>
      <c r="CR1" s="798" t="s">
        <v>402</v>
      </c>
    </row>
    <row r="2" spans="1:448" s="347" customFormat="1" ht="118.5" customHeight="1" x14ac:dyDescent="0.25">
      <c r="A2" s="26">
        <v>1</v>
      </c>
      <c r="B2" s="22" t="s">
        <v>693</v>
      </c>
      <c r="C2" s="19" t="s">
        <v>694</v>
      </c>
      <c r="D2" s="19" t="s">
        <v>344</v>
      </c>
      <c r="E2" s="26"/>
      <c r="F2" s="19" t="s">
        <v>693</v>
      </c>
      <c r="G2" s="19" t="s">
        <v>694</v>
      </c>
      <c r="H2" s="19" t="s">
        <v>344</v>
      </c>
      <c r="I2" s="19" t="s">
        <v>753</v>
      </c>
      <c r="J2" s="19" t="s">
        <v>716</v>
      </c>
      <c r="K2" s="19" t="s">
        <v>717</v>
      </c>
      <c r="L2" s="19" t="s">
        <v>718</v>
      </c>
      <c r="M2" s="19" t="s">
        <v>719</v>
      </c>
      <c r="N2" s="19" t="s">
        <v>720</v>
      </c>
      <c r="O2" s="22" t="s">
        <v>158</v>
      </c>
      <c r="P2" s="19" t="s">
        <v>174</v>
      </c>
      <c r="Q2" s="19" t="s">
        <v>721</v>
      </c>
      <c r="R2" s="19" t="s">
        <v>250</v>
      </c>
      <c r="S2" s="18" t="s">
        <v>754</v>
      </c>
      <c r="T2" s="22" t="s">
        <v>328</v>
      </c>
      <c r="U2" s="19" t="s">
        <v>755</v>
      </c>
      <c r="V2" s="22">
        <v>2017</v>
      </c>
      <c r="W2" s="22" t="s">
        <v>756</v>
      </c>
      <c r="X2" s="20" t="s">
        <v>757</v>
      </c>
      <c r="Y2" s="27" t="s">
        <v>758</v>
      </c>
      <c r="Z2" s="20" t="s">
        <v>759</v>
      </c>
      <c r="AA2" s="22" t="s">
        <v>328</v>
      </c>
      <c r="AB2" s="22" t="s">
        <v>328</v>
      </c>
      <c r="AC2" s="22" t="s">
        <v>328</v>
      </c>
      <c r="AD2" s="22" t="s">
        <v>328</v>
      </c>
      <c r="AE2" s="22" t="s">
        <v>328</v>
      </c>
      <c r="AF2" s="959">
        <v>43872</v>
      </c>
      <c r="AG2" s="959">
        <v>44238</v>
      </c>
      <c r="AH2" s="424">
        <v>44743</v>
      </c>
      <c r="AI2" s="183" t="s">
        <v>309</v>
      </c>
      <c r="AJ2" s="183" t="s">
        <v>309</v>
      </c>
      <c r="AK2" s="241" t="e">
        <f>(IF(BA2=#REF!,#REF!,AG2-#REF!))</f>
        <v>#REF!</v>
      </c>
      <c r="AL2" s="48" t="s">
        <v>760</v>
      </c>
      <c r="AM2" s="64">
        <v>44384</v>
      </c>
      <c r="AN2" s="54" t="s">
        <v>309</v>
      </c>
      <c r="AO2" s="48" t="s">
        <v>761</v>
      </c>
      <c r="AP2" s="65">
        <v>0.2</v>
      </c>
      <c r="AQ2" s="4" t="s">
        <v>489</v>
      </c>
      <c r="AR2" s="49">
        <v>-213</v>
      </c>
      <c r="AS2" s="60" t="s">
        <v>443</v>
      </c>
      <c r="AT2" s="66">
        <v>44519</v>
      </c>
      <c r="AU2" s="60" t="s">
        <v>762</v>
      </c>
      <c r="AV2" s="60" t="s">
        <v>455</v>
      </c>
      <c r="AW2" s="67">
        <v>0.5</v>
      </c>
      <c r="AX2" s="67">
        <v>0.5</v>
      </c>
      <c r="AY2" s="60" t="s">
        <v>449</v>
      </c>
      <c r="AZ2" s="87" t="s">
        <v>439</v>
      </c>
      <c r="BA2" s="86" t="s">
        <v>446</v>
      </c>
      <c r="BB2" s="30" t="s">
        <v>763</v>
      </c>
      <c r="BC2" s="128">
        <v>44620</v>
      </c>
      <c r="BD2" s="30" t="s">
        <v>309</v>
      </c>
      <c r="BE2" s="127" t="s">
        <v>629</v>
      </c>
      <c r="BF2" s="32">
        <v>0.5</v>
      </c>
      <c r="BG2" s="4" t="s">
        <v>477</v>
      </c>
      <c r="BH2" s="49">
        <v>-44619.8</v>
      </c>
      <c r="BI2" s="60" t="s">
        <v>443</v>
      </c>
      <c r="BJ2" s="66">
        <v>44631</v>
      </c>
      <c r="BK2" s="60" t="s">
        <v>764</v>
      </c>
      <c r="BL2" s="60" t="s">
        <v>458</v>
      </c>
      <c r="BM2" s="32">
        <v>0.5</v>
      </c>
      <c r="BN2" s="60" t="s">
        <v>443</v>
      </c>
      <c r="BO2" s="60" t="s">
        <v>439</v>
      </c>
      <c r="BP2" s="184" t="s">
        <v>293</v>
      </c>
      <c r="BQ2" s="150" t="s">
        <v>765</v>
      </c>
      <c r="BR2" s="185">
        <v>44712</v>
      </c>
      <c r="BS2" s="131" t="s">
        <v>328</v>
      </c>
      <c r="BT2" s="186">
        <v>1</v>
      </c>
      <c r="BU2" s="4" t="s">
        <v>436</v>
      </c>
      <c r="BV2" s="49">
        <v>-473</v>
      </c>
      <c r="BW2" s="60" t="s">
        <v>443</v>
      </c>
      <c r="BX2" s="357">
        <v>44730</v>
      </c>
      <c r="BY2" s="353" t="s">
        <v>766</v>
      </c>
      <c r="BZ2" s="353" t="s">
        <v>466</v>
      </c>
      <c r="CA2" s="360">
        <v>1</v>
      </c>
      <c r="CB2" s="352" t="s">
        <v>294</v>
      </c>
      <c r="CC2" s="353"/>
      <c r="CD2" s="352" t="s">
        <v>294</v>
      </c>
      <c r="CE2" s="131" t="s">
        <v>767</v>
      </c>
      <c r="CF2" s="131" t="s">
        <v>767</v>
      </c>
      <c r="CG2" s="202" t="s">
        <v>328</v>
      </c>
      <c r="CH2" s="131" t="s">
        <v>328</v>
      </c>
      <c r="CI2" s="186">
        <v>1</v>
      </c>
      <c r="CJ2" s="4" t="str">
        <f>IF(CI2&lt;=0%,"SIN AVANCE",IF(CI2&lt;33%,"AVANCE MINIMO",IF(CI2&lt;66%,"AVANCE PARCIAL",IF(CI2&lt;=99.9%,"AVANCE SIGNIFICATIVO",IF(CI2=100%,"CUMPLIMIENTO TOTAL","ERROR")))))</f>
        <v>CUMPLIMIENTO TOTAL</v>
      </c>
      <c r="CK2" s="49" t="str">
        <f>(IF(CD2="CERRADO","NO APLICA ACCION CERRADA",AG2-#REF!))</f>
        <v>NO APLICA ACCION CERRADA</v>
      </c>
      <c r="CL2" s="60" t="str">
        <f>(IF(CD2="CERRADO","NO APLICA ACCION CERRADA",IF(AK2&lt;=0,"VENCIDO",IF(AK2&lt;=#REF!,"POR VENCER","CON TIEMPO"))))</f>
        <v>NO APLICA ACCION CERRADA</v>
      </c>
      <c r="CM2" s="458" t="s">
        <v>328</v>
      </c>
      <c r="CN2" s="955" t="s">
        <v>767</v>
      </c>
      <c r="CO2" s="348" t="s">
        <v>339</v>
      </c>
      <c r="CP2" s="380">
        <v>1</v>
      </c>
      <c r="CQ2" s="352" t="s">
        <v>294</v>
      </c>
      <c r="CR2" s="353"/>
      <c r="CS2" s="35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row>
    <row r="3" spans="1:448" s="347" customFormat="1" ht="118.5" customHeight="1" x14ac:dyDescent="0.25">
      <c r="A3" s="26">
        <v>2</v>
      </c>
      <c r="B3" s="22" t="s">
        <v>695</v>
      </c>
      <c r="C3" s="19" t="s">
        <v>694</v>
      </c>
      <c r="D3" s="19" t="s">
        <v>344</v>
      </c>
      <c r="E3" s="20" t="s">
        <v>768</v>
      </c>
      <c r="F3" s="19" t="s">
        <v>695</v>
      </c>
      <c r="G3" s="19" t="s">
        <v>269</v>
      </c>
      <c r="H3" s="19" t="s">
        <v>341</v>
      </c>
      <c r="I3" s="19" t="s">
        <v>696</v>
      </c>
      <c r="J3" s="41" t="s">
        <v>697</v>
      </c>
      <c r="K3" s="174" t="s">
        <v>698</v>
      </c>
      <c r="L3" s="174" t="s">
        <v>699</v>
      </c>
      <c r="M3" s="174" t="s">
        <v>700</v>
      </c>
      <c r="N3" s="174" t="s">
        <v>701</v>
      </c>
      <c r="O3" s="19" t="s">
        <v>210</v>
      </c>
      <c r="P3" s="19" t="s">
        <v>214</v>
      </c>
      <c r="Q3" s="19" t="s">
        <v>702</v>
      </c>
      <c r="R3" s="19" t="s">
        <v>251</v>
      </c>
      <c r="S3" s="18" t="s">
        <v>769</v>
      </c>
      <c r="T3" s="22" t="s">
        <v>770</v>
      </c>
      <c r="U3" s="22">
        <v>524</v>
      </c>
      <c r="V3" s="22">
        <v>2018</v>
      </c>
      <c r="W3" s="22" t="s">
        <v>771</v>
      </c>
      <c r="X3" s="20" t="s">
        <v>772</v>
      </c>
      <c r="Y3" s="20" t="s">
        <v>773</v>
      </c>
      <c r="Z3" s="20" t="s">
        <v>774</v>
      </c>
      <c r="AA3" s="22" t="s">
        <v>328</v>
      </c>
      <c r="AB3" s="20" t="s">
        <v>328</v>
      </c>
      <c r="AC3" s="20" t="s">
        <v>775</v>
      </c>
      <c r="AD3" s="22" t="s">
        <v>328</v>
      </c>
      <c r="AE3" s="22" t="s">
        <v>328</v>
      </c>
      <c r="AF3" s="959">
        <v>43462</v>
      </c>
      <c r="AG3" s="959">
        <v>43821</v>
      </c>
      <c r="AH3" s="424">
        <v>44743</v>
      </c>
      <c r="AI3" s="183" t="s">
        <v>309</v>
      </c>
      <c r="AJ3" s="183" t="s">
        <v>309</v>
      </c>
      <c r="AK3" s="241" t="e">
        <f>(IF(BA3=#REF!,#REF!,AG3-#REF!))</f>
        <v>#REF!</v>
      </c>
      <c r="AL3" s="60" t="s">
        <v>435</v>
      </c>
      <c r="AM3" s="64">
        <v>44337</v>
      </c>
      <c r="AN3" s="54" t="s">
        <v>307</v>
      </c>
      <c r="AO3" s="54" t="s">
        <v>328</v>
      </c>
      <c r="AP3" s="65">
        <v>1</v>
      </c>
      <c r="AQ3" s="4" t="s">
        <v>436</v>
      </c>
      <c r="AR3" s="49" t="s">
        <v>437</v>
      </c>
      <c r="AS3" s="60" t="s">
        <v>437</v>
      </c>
      <c r="AT3" s="66">
        <v>44515</v>
      </c>
      <c r="AU3" s="60" t="s">
        <v>776</v>
      </c>
      <c r="AV3" s="60" t="s">
        <v>464</v>
      </c>
      <c r="AW3" s="65">
        <v>0</v>
      </c>
      <c r="AX3" s="65">
        <v>0</v>
      </c>
      <c r="AY3" s="60" t="s">
        <v>456</v>
      </c>
      <c r="AZ3" s="60" t="s">
        <v>449</v>
      </c>
      <c r="BA3" s="85" t="s">
        <v>495</v>
      </c>
      <c r="BB3" s="148" t="s">
        <v>644</v>
      </c>
      <c r="BC3" s="149">
        <v>44620</v>
      </c>
      <c r="BD3" s="130" t="s">
        <v>450</v>
      </c>
      <c r="BE3" s="134" t="s">
        <v>629</v>
      </c>
      <c r="BF3" s="147">
        <v>0</v>
      </c>
      <c r="BG3" s="4" t="s">
        <v>442</v>
      </c>
      <c r="BH3" s="49">
        <v>-44619</v>
      </c>
      <c r="BI3" s="60" t="s">
        <v>443</v>
      </c>
      <c r="BJ3" s="30"/>
      <c r="BK3" s="30"/>
      <c r="BL3" s="30"/>
      <c r="BM3" s="30"/>
      <c r="BN3" s="60"/>
      <c r="BO3" s="60" t="s">
        <v>439</v>
      </c>
      <c r="BP3" s="184" t="s">
        <v>293</v>
      </c>
      <c r="BQ3" s="150" t="s">
        <v>777</v>
      </c>
      <c r="BR3" s="185">
        <v>44712</v>
      </c>
      <c r="BS3" s="131">
        <v>0</v>
      </c>
      <c r="BT3" s="186">
        <v>1</v>
      </c>
      <c r="BU3" s="4" t="s">
        <v>436</v>
      </c>
      <c r="BV3" s="49">
        <v>-890</v>
      </c>
      <c r="BW3" s="60" t="s">
        <v>443</v>
      </c>
      <c r="BX3" s="357">
        <v>44722</v>
      </c>
      <c r="BY3" s="353" t="s">
        <v>778</v>
      </c>
      <c r="BZ3" s="373" t="s">
        <v>521</v>
      </c>
      <c r="CA3" s="360">
        <v>1</v>
      </c>
      <c r="CB3" s="352" t="s">
        <v>294</v>
      </c>
      <c r="CC3" s="353"/>
      <c r="CD3" s="352" t="s">
        <v>294</v>
      </c>
      <c r="CE3" s="131" t="s">
        <v>767</v>
      </c>
      <c r="CF3" s="131" t="s">
        <v>767</v>
      </c>
      <c r="CG3" s="202" t="s">
        <v>328</v>
      </c>
      <c r="CH3" s="131" t="s">
        <v>328</v>
      </c>
      <c r="CI3" s="186">
        <v>1</v>
      </c>
      <c r="CJ3" s="4" t="str">
        <f t="shared" ref="CJ3:CJ57" si="0">IF(CI3&lt;=0%,"SIN AVANCE",IF(CI3&lt;33%,"AVANCE MINIMO",IF(CI3&lt;66%,"AVANCE PARCIAL",IF(CI3&lt;=99.9%,"AVANCE SIGNIFICATIVO",IF(CI3=100%,"CUMPLIMIENTO TOTAL","ERROR")))))</f>
        <v>CUMPLIMIENTO TOTAL</v>
      </c>
      <c r="CK3" s="49" t="str">
        <f>(IF(CD3="CERRADO","NO APLICA ACCION CERRADA",AG3-#REF!))</f>
        <v>NO APLICA ACCION CERRADA</v>
      </c>
      <c r="CL3" s="60" t="str">
        <f>(IF(CD3="CERRADO","NO APLICA ACCION CERRADA",IF(AK3&lt;=0,"VENCIDO",IF(AK3&lt;=#REF!,"POR VENCER","CON TIEMPO"))))</f>
        <v>NO APLICA ACCION CERRADA</v>
      </c>
      <c r="CM3" s="458" t="s">
        <v>328</v>
      </c>
      <c r="CN3" s="348" t="s">
        <v>767</v>
      </c>
      <c r="CO3" s="879" t="s">
        <v>464</v>
      </c>
      <c r="CP3" s="473">
        <v>1</v>
      </c>
      <c r="CQ3" s="352" t="s">
        <v>294</v>
      </c>
      <c r="CR3" s="375" t="s">
        <v>438</v>
      </c>
      <c r="CS3" s="35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c r="GV3" s="343"/>
      <c r="GW3" s="343"/>
      <c r="GX3" s="343"/>
      <c r="GY3" s="343"/>
      <c r="GZ3" s="343"/>
      <c r="HA3" s="343"/>
      <c r="HB3" s="343"/>
      <c r="HC3" s="343"/>
      <c r="HD3" s="343"/>
      <c r="HE3" s="343"/>
      <c r="HF3" s="343"/>
      <c r="HG3" s="343"/>
      <c r="HH3" s="343"/>
      <c r="HI3" s="343"/>
      <c r="HJ3" s="343"/>
      <c r="HK3" s="343"/>
      <c r="HL3" s="343"/>
      <c r="HM3" s="343"/>
      <c r="HN3" s="343"/>
      <c r="HO3" s="343"/>
      <c r="HP3" s="343"/>
      <c r="HQ3" s="343"/>
      <c r="HR3" s="343"/>
      <c r="HS3" s="343"/>
      <c r="HT3" s="343"/>
      <c r="HU3" s="343"/>
      <c r="HV3" s="343"/>
      <c r="HW3" s="343"/>
      <c r="HX3" s="343"/>
      <c r="HY3" s="343"/>
      <c r="HZ3" s="343"/>
      <c r="IA3" s="343"/>
      <c r="IB3" s="343"/>
      <c r="IC3" s="343"/>
      <c r="ID3" s="343"/>
      <c r="IE3" s="343"/>
      <c r="IF3" s="343"/>
      <c r="IG3" s="343"/>
      <c r="IH3" s="343"/>
      <c r="II3" s="343"/>
      <c r="IJ3" s="343"/>
      <c r="IK3" s="343"/>
      <c r="IL3" s="343"/>
      <c r="IM3" s="343"/>
      <c r="IN3" s="343"/>
      <c r="IO3" s="343"/>
      <c r="IP3" s="343"/>
      <c r="IQ3" s="343"/>
      <c r="IR3" s="343"/>
      <c r="IS3" s="343"/>
      <c r="IT3" s="343"/>
      <c r="IU3" s="343"/>
      <c r="IV3" s="343"/>
      <c r="IW3" s="343"/>
      <c r="IX3" s="343"/>
      <c r="IY3" s="343"/>
      <c r="IZ3" s="343"/>
      <c r="JA3" s="343"/>
      <c r="JB3" s="343"/>
      <c r="JC3" s="343"/>
      <c r="JD3" s="343"/>
      <c r="JE3" s="343"/>
      <c r="JF3" s="343"/>
      <c r="JG3" s="343"/>
      <c r="JH3" s="343"/>
      <c r="JI3" s="343"/>
      <c r="JJ3" s="343"/>
      <c r="JK3" s="343"/>
      <c r="JL3" s="343"/>
      <c r="JM3" s="343"/>
      <c r="JN3" s="343"/>
      <c r="JO3" s="343"/>
      <c r="JP3" s="343"/>
      <c r="JQ3" s="343"/>
      <c r="JR3" s="343"/>
      <c r="JS3" s="343"/>
      <c r="JT3" s="343"/>
      <c r="JU3" s="343"/>
      <c r="JV3" s="343"/>
      <c r="JW3" s="343"/>
      <c r="JX3" s="343"/>
      <c r="JY3" s="343"/>
      <c r="JZ3" s="343"/>
      <c r="KA3" s="343"/>
      <c r="KB3" s="343"/>
      <c r="KC3" s="343"/>
      <c r="KD3" s="343"/>
      <c r="KE3" s="343"/>
      <c r="KF3" s="343"/>
      <c r="KG3" s="343"/>
      <c r="KH3" s="343"/>
      <c r="KI3" s="343"/>
      <c r="KJ3" s="343"/>
      <c r="KK3" s="343"/>
      <c r="KL3" s="343"/>
      <c r="KM3" s="343"/>
      <c r="KN3" s="343"/>
      <c r="KO3" s="343"/>
      <c r="KP3" s="343"/>
      <c r="KQ3" s="343"/>
      <c r="KR3" s="343"/>
      <c r="KS3" s="343"/>
      <c r="KT3" s="343"/>
      <c r="KU3" s="343"/>
      <c r="KV3" s="343"/>
      <c r="KW3" s="343"/>
      <c r="KX3" s="343"/>
      <c r="KY3" s="343"/>
      <c r="KZ3" s="343"/>
      <c r="LA3" s="343"/>
      <c r="LB3" s="343"/>
      <c r="LC3" s="343"/>
      <c r="LD3" s="343"/>
      <c r="LE3" s="343"/>
      <c r="LF3" s="343"/>
      <c r="LG3" s="343"/>
      <c r="LH3" s="343"/>
      <c r="LI3" s="343"/>
      <c r="LJ3" s="343"/>
      <c r="LK3" s="343"/>
      <c r="LL3" s="343"/>
      <c r="LM3" s="343"/>
      <c r="LN3" s="343"/>
      <c r="LO3" s="343"/>
      <c r="LP3" s="343"/>
      <c r="LQ3" s="343"/>
      <c r="LR3" s="343"/>
      <c r="LS3" s="343"/>
      <c r="LT3" s="343"/>
      <c r="LU3" s="343"/>
      <c r="LV3" s="343"/>
      <c r="LW3" s="343"/>
      <c r="LX3" s="343"/>
      <c r="LY3" s="343"/>
      <c r="LZ3" s="343"/>
      <c r="MA3" s="343"/>
      <c r="MB3" s="343"/>
      <c r="MC3" s="343"/>
      <c r="MD3" s="343"/>
      <c r="ME3" s="343"/>
      <c r="MF3" s="343"/>
      <c r="MG3" s="343"/>
      <c r="MH3" s="343"/>
      <c r="MI3" s="343"/>
      <c r="MJ3" s="343"/>
      <c r="MK3" s="343"/>
      <c r="ML3" s="343"/>
      <c r="MM3" s="343"/>
      <c r="MN3" s="343"/>
      <c r="MO3" s="343"/>
      <c r="MP3" s="343"/>
      <c r="MQ3" s="343"/>
      <c r="MR3" s="343"/>
      <c r="MS3" s="343"/>
      <c r="MT3" s="343"/>
      <c r="MU3" s="343"/>
      <c r="MV3" s="343"/>
      <c r="MW3" s="343"/>
      <c r="MX3" s="343"/>
      <c r="MY3" s="343"/>
      <c r="MZ3" s="343"/>
      <c r="NA3" s="343"/>
      <c r="NB3" s="343"/>
      <c r="NC3" s="343"/>
      <c r="ND3" s="343"/>
      <c r="NE3" s="343"/>
      <c r="NF3" s="343"/>
      <c r="NG3" s="343"/>
      <c r="NH3" s="343"/>
      <c r="NI3" s="343"/>
      <c r="NJ3" s="343"/>
      <c r="NK3" s="343"/>
      <c r="NL3" s="343"/>
      <c r="NM3" s="343"/>
      <c r="NN3" s="343"/>
      <c r="NO3" s="343"/>
      <c r="NP3" s="343"/>
      <c r="NQ3" s="343"/>
      <c r="NR3" s="343"/>
      <c r="NS3" s="343"/>
      <c r="NT3" s="343"/>
      <c r="NU3" s="343"/>
      <c r="NV3" s="343"/>
      <c r="NW3" s="343"/>
      <c r="NX3" s="343"/>
      <c r="NY3" s="343"/>
      <c r="NZ3" s="343"/>
      <c r="OA3" s="343"/>
      <c r="OB3" s="343"/>
      <c r="OC3" s="343"/>
      <c r="OD3" s="343"/>
      <c r="OE3" s="343"/>
      <c r="OF3" s="343"/>
      <c r="OG3" s="343"/>
      <c r="OH3" s="343"/>
      <c r="OI3" s="343"/>
      <c r="OJ3" s="343"/>
      <c r="OK3" s="343"/>
      <c r="OL3" s="343"/>
      <c r="OM3" s="343"/>
      <c r="ON3" s="343"/>
      <c r="OO3" s="343"/>
      <c r="OP3" s="343"/>
      <c r="OQ3" s="343"/>
      <c r="OR3" s="343"/>
      <c r="OS3" s="343"/>
      <c r="OT3" s="343"/>
      <c r="OU3" s="343"/>
      <c r="OV3" s="343"/>
      <c r="OW3" s="343"/>
      <c r="OX3" s="343"/>
      <c r="OY3" s="343"/>
      <c r="OZ3" s="343"/>
      <c r="PA3" s="343"/>
      <c r="PB3" s="343"/>
      <c r="PC3" s="343"/>
      <c r="PD3" s="343"/>
      <c r="PE3" s="343"/>
      <c r="PF3" s="343"/>
      <c r="PG3" s="343"/>
      <c r="PH3" s="343"/>
      <c r="PI3" s="343"/>
      <c r="PJ3" s="343"/>
      <c r="PK3" s="343"/>
      <c r="PL3" s="343"/>
      <c r="PM3" s="343"/>
      <c r="PN3" s="343"/>
      <c r="PO3" s="343"/>
      <c r="PP3" s="343"/>
      <c r="PQ3" s="343"/>
      <c r="PR3" s="343"/>
      <c r="PS3" s="343"/>
      <c r="PT3" s="343"/>
      <c r="PU3" s="343"/>
      <c r="PV3" s="343"/>
      <c r="PW3" s="343"/>
      <c r="PX3" s="343"/>
      <c r="PY3" s="343"/>
      <c r="PZ3" s="343"/>
      <c r="QA3" s="343"/>
      <c r="QB3" s="343"/>
      <c r="QC3" s="343"/>
      <c r="QD3" s="343"/>
      <c r="QE3" s="343"/>
      <c r="QF3" s="343"/>
    </row>
    <row r="4" spans="1:448" s="343" customFormat="1" ht="118.5" customHeight="1" x14ac:dyDescent="0.25">
      <c r="A4" s="26">
        <v>3</v>
      </c>
      <c r="B4" s="22" t="s">
        <v>695</v>
      </c>
      <c r="C4" s="19" t="s">
        <v>694</v>
      </c>
      <c r="D4" s="19" t="s">
        <v>344</v>
      </c>
      <c r="E4" s="20"/>
      <c r="F4" s="41" t="s">
        <v>693</v>
      </c>
      <c r="G4" s="19" t="s">
        <v>694</v>
      </c>
      <c r="H4" s="19" t="s">
        <v>344</v>
      </c>
      <c r="I4" s="19" t="s">
        <v>746</v>
      </c>
      <c r="J4" s="19" t="s">
        <v>697</v>
      </c>
      <c r="K4" s="19" t="s">
        <v>742</v>
      </c>
      <c r="L4" s="19" t="s">
        <v>743</v>
      </c>
      <c r="M4" s="19" t="s">
        <v>744</v>
      </c>
      <c r="N4" s="19" t="s">
        <v>745</v>
      </c>
      <c r="O4" s="19" t="s">
        <v>158</v>
      </c>
      <c r="P4" s="19" t="s">
        <v>169</v>
      </c>
      <c r="Q4" s="19" t="s">
        <v>721</v>
      </c>
      <c r="R4" s="19" t="s">
        <v>252</v>
      </c>
      <c r="S4" s="18" t="s">
        <v>779</v>
      </c>
      <c r="T4" s="22" t="s">
        <v>328</v>
      </c>
      <c r="U4" s="19" t="s">
        <v>780</v>
      </c>
      <c r="V4" s="22">
        <v>2018</v>
      </c>
      <c r="W4" s="22" t="s">
        <v>781</v>
      </c>
      <c r="X4" s="20" t="s">
        <v>782</v>
      </c>
      <c r="Y4" s="20" t="s">
        <v>783</v>
      </c>
      <c r="Z4" s="20" t="s">
        <v>784</v>
      </c>
      <c r="AA4" s="22" t="s">
        <v>328</v>
      </c>
      <c r="AB4" s="19" t="s">
        <v>328</v>
      </c>
      <c r="AC4" s="19" t="s">
        <v>328</v>
      </c>
      <c r="AD4" s="22" t="s">
        <v>328</v>
      </c>
      <c r="AE4" s="22" t="s">
        <v>328</v>
      </c>
      <c r="AF4" s="959">
        <v>43486</v>
      </c>
      <c r="AG4" s="959">
        <v>43769</v>
      </c>
      <c r="AH4" s="424">
        <v>44743</v>
      </c>
      <c r="AI4" s="183" t="s">
        <v>309</v>
      </c>
      <c r="AJ4" s="183" t="s">
        <v>309</v>
      </c>
      <c r="AK4" s="241" t="e">
        <f>(IF(BA4=#REF!,#REF!,AG4-#REF!))</f>
        <v>#REF!</v>
      </c>
      <c r="AL4" s="49" t="s">
        <v>785</v>
      </c>
      <c r="AM4" s="64">
        <v>44384</v>
      </c>
      <c r="AN4" s="54" t="s">
        <v>309</v>
      </c>
      <c r="AO4" s="49" t="s">
        <v>786</v>
      </c>
      <c r="AP4" s="187">
        <v>0</v>
      </c>
      <c r="AQ4" s="4" t="s">
        <v>442</v>
      </c>
      <c r="AR4" s="49">
        <v>-682</v>
      </c>
      <c r="AS4" s="60" t="s">
        <v>443</v>
      </c>
      <c r="AT4" s="60" t="s">
        <v>467</v>
      </c>
      <c r="AU4" s="60" t="s">
        <v>467</v>
      </c>
      <c r="AV4" s="60" t="s">
        <v>467</v>
      </c>
      <c r="AW4" s="67">
        <v>0</v>
      </c>
      <c r="AX4" s="65">
        <v>0</v>
      </c>
      <c r="AY4" s="60" t="s">
        <v>449</v>
      </c>
      <c r="AZ4" s="87" t="s">
        <v>439</v>
      </c>
      <c r="BA4" s="86" t="s">
        <v>446</v>
      </c>
      <c r="BB4" s="148" t="s">
        <v>763</v>
      </c>
      <c r="BC4" s="149">
        <v>44620</v>
      </c>
      <c r="BD4" s="130" t="s">
        <v>309</v>
      </c>
      <c r="BE4" s="145" t="s">
        <v>629</v>
      </c>
      <c r="BF4" s="147">
        <v>0</v>
      </c>
      <c r="BG4" s="4" t="s">
        <v>442</v>
      </c>
      <c r="BH4" s="49">
        <v>-44620</v>
      </c>
      <c r="BI4" s="60" t="s">
        <v>443</v>
      </c>
      <c r="BJ4" s="33">
        <v>44638</v>
      </c>
      <c r="BK4" s="188" t="s">
        <v>787</v>
      </c>
      <c r="BL4" s="31" t="s">
        <v>500</v>
      </c>
      <c r="BM4" s="32">
        <v>0</v>
      </c>
      <c r="BN4" s="60" t="s">
        <v>443</v>
      </c>
      <c r="BO4" s="60" t="s">
        <v>439</v>
      </c>
      <c r="BP4" s="184" t="s">
        <v>293</v>
      </c>
      <c r="BQ4" s="150" t="s">
        <v>788</v>
      </c>
      <c r="BR4" s="185">
        <v>44712</v>
      </c>
      <c r="BS4" s="131" t="s">
        <v>328</v>
      </c>
      <c r="BT4" s="186">
        <v>1</v>
      </c>
      <c r="BU4" s="4" t="s">
        <v>436</v>
      </c>
      <c r="BV4" s="49">
        <v>-942</v>
      </c>
      <c r="BW4" s="60" t="s">
        <v>443</v>
      </c>
      <c r="BX4" s="391">
        <v>44735</v>
      </c>
      <c r="BY4" s="392" t="s">
        <v>789</v>
      </c>
      <c r="BZ4" s="373" t="s">
        <v>459</v>
      </c>
      <c r="CA4" s="377">
        <v>1</v>
      </c>
      <c r="CB4" s="352" t="s">
        <v>294</v>
      </c>
      <c r="CC4" s="353"/>
      <c r="CD4" s="352" t="s">
        <v>294</v>
      </c>
      <c r="CE4" s="131" t="s">
        <v>767</v>
      </c>
      <c r="CF4" s="131" t="s">
        <v>767</v>
      </c>
      <c r="CG4" s="202" t="s">
        <v>328</v>
      </c>
      <c r="CH4" s="131" t="s">
        <v>328</v>
      </c>
      <c r="CI4" s="186">
        <v>1</v>
      </c>
      <c r="CJ4" s="4" t="str">
        <f t="shared" si="0"/>
        <v>CUMPLIMIENTO TOTAL</v>
      </c>
      <c r="CK4" s="49" t="str">
        <f>(IF(CD4="CERRADO","NO APLICA ACCION CERRADA",AG4-#REF!))</f>
        <v>NO APLICA ACCION CERRADA</v>
      </c>
      <c r="CL4" s="60" t="str">
        <f>(IF(CD4="CERRADO","NO APLICA ACCION CERRADA",IF(AK4&lt;=0,"VENCIDO",IF(AK4&lt;=#REF!,"POR VENCER","CON TIEMPO"))))</f>
        <v>NO APLICA ACCION CERRADA</v>
      </c>
      <c r="CM4" s="458" t="s">
        <v>328</v>
      </c>
      <c r="CN4" s="348" t="s">
        <v>767</v>
      </c>
      <c r="CO4" s="466" t="s">
        <v>459</v>
      </c>
      <c r="CP4" s="473">
        <v>1</v>
      </c>
      <c r="CQ4" s="352" t="s">
        <v>294</v>
      </c>
      <c r="CR4" s="353"/>
      <c r="CS4" s="353"/>
    </row>
    <row r="5" spans="1:448" s="343" customFormat="1" ht="118.5" customHeight="1" x14ac:dyDescent="0.25">
      <c r="A5" s="26">
        <v>4</v>
      </c>
      <c r="B5" s="22" t="s">
        <v>695</v>
      </c>
      <c r="C5" s="19" t="s">
        <v>694</v>
      </c>
      <c r="D5" s="19" t="s">
        <v>344</v>
      </c>
      <c r="E5" s="20"/>
      <c r="F5" s="41" t="s">
        <v>693</v>
      </c>
      <c r="G5" s="19" t="s">
        <v>694</v>
      </c>
      <c r="H5" s="19" t="s">
        <v>344</v>
      </c>
      <c r="I5" s="19" t="s">
        <v>746</v>
      </c>
      <c r="J5" s="19" t="s">
        <v>697</v>
      </c>
      <c r="K5" s="19" t="s">
        <v>742</v>
      </c>
      <c r="L5" s="19" t="s">
        <v>743</v>
      </c>
      <c r="M5" s="19" t="s">
        <v>744</v>
      </c>
      <c r="N5" s="19" t="s">
        <v>745</v>
      </c>
      <c r="O5" s="19" t="s">
        <v>158</v>
      </c>
      <c r="P5" s="19" t="s">
        <v>169</v>
      </c>
      <c r="Q5" s="19" t="s">
        <v>721</v>
      </c>
      <c r="R5" s="19" t="s">
        <v>252</v>
      </c>
      <c r="S5" s="18" t="s">
        <v>790</v>
      </c>
      <c r="T5" s="22" t="s">
        <v>328</v>
      </c>
      <c r="U5" s="19" t="s">
        <v>780</v>
      </c>
      <c r="V5" s="22">
        <v>2018</v>
      </c>
      <c r="W5" s="22" t="s">
        <v>791</v>
      </c>
      <c r="X5" s="20" t="s">
        <v>792</v>
      </c>
      <c r="Y5" s="20" t="s">
        <v>793</v>
      </c>
      <c r="Z5" s="20" t="s">
        <v>794</v>
      </c>
      <c r="AA5" s="22" t="s">
        <v>328</v>
      </c>
      <c r="AB5" s="19" t="s">
        <v>328</v>
      </c>
      <c r="AC5" s="19" t="s">
        <v>328</v>
      </c>
      <c r="AD5" s="22" t="s">
        <v>328</v>
      </c>
      <c r="AE5" s="22" t="s">
        <v>328</v>
      </c>
      <c r="AF5" s="959">
        <v>43486</v>
      </c>
      <c r="AG5" s="959">
        <v>43769</v>
      </c>
      <c r="AH5" s="424">
        <v>44743</v>
      </c>
      <c r="AI5" s="183" t="s">
        <v>309</v>
      </c>
      <c r="AJ5" s="183" t="s">
        <v>309</v>
      </c>
      <c r="AK5" s="241" t="e">
        <f>(IF(BA5=#REF!,#REF!,AG5-#REF!))</f>
        <v>#REF!</v>
      </c>
      <c r="AL5" s="50" t="s">
        <v>785</v>
      </c>
      <c r="AM5" s="64">
        <v>44384</v>
      </c>
      <c r="AN5" s="54" t="s">
        <v>309</v>
      </c>
      <c r="AO5" s="50" t="s">
        <v>786</v>
      </c>
      <c r="AP5" s="187">
        <v>0</v>
      </c>
      <c r="AQ5" s="4" t="s">
        <v>442</v>
      </c>
      <c r="AR5" s="49">
        <v>-682</v>
      </c>
      <c r="AS5" s="60" t="s">
        <v>443</v>
      </c>
      <c r="AT5" s="60" t="s">
        <v>467</v>
      </c>
      <c r="AU5" s="60" t="s">
        <v>467</v>
      </c>
      <c r="AV5" s="60" t="s">
        <v>467</v>
      </c>
      <c r="AW5" s="67">
        <v>0</v>
      </c>
      <c r="AX5" s="65">
        <v>0</v>
      </c>
      <c r="AY5" s="60" t="s">
        <v>449</v>
      </c>
      <c r="AZ5" s="87" t="s">
        <v>439</v>
      </c>
      <c r="BA5" s="86" t="s">
        <v>446</v>
      </c>
      <c r="BB5" s="148" t="s">
        <v>763</v>
      </c>
      <c r="BC5" s="149">
        <v>44620</v>
      </c>
      <c r="BD5" s="130" t="s">
        <v>309</v>
      </c>
      <c r="BE5" s="145" t="s">
        <v>629</v>
      </c>
      <c r="BF5" s="147">
        <v>0</v>
      </c>
      <c r="BG5" s="4" t="s">
        <v>442</v>
      </c>
      <c r="BH5" s="49">
        <v>-44620</v>
      </c>
      <c r="BI5" s="60" t="s">
        <v>443</v>
      </c>
      <c r="BJ5" s="33">
        <v>44638</v>
      </c>
      <c r="BK5" s="188" t="s">
        <v>787</v>
      </c>
      <c r="BL5" s="31" t="s">
        <v>500</v>
      </c>
      <c r="BM5" s="32">
        <v>0</v>
      </c>
      <c r="BN5" s="60" t="s">
        <v>443</v>
      </c>
      <c r="BO5" s="60" t="s">
        <v>439</v>
      </c>
      <c r="BP5" s="184" t="s">
        <v>293</v>
      </c>
      <c r="BQ5" s="150" t="s">
        <v>788</v>
      </c>
      <c r="BR5" s="185">
        <v>44712</v>
      </c>
      <c r="BS5" s="131" t="s">
        <v>328</v>
      </c>
      <c r="BT5" s="186">
        <v>1</v>
      </c>
      <c r="BU5" s="4" t="s">
        <v>436</v>
      </c>
      <c r="BV5" s="49">
        <v>-942</v>
      </c>
      <c r="BW5" s="60" t="s">
        <v>443</v>
      </c>
      <c r="BX5" s="391">
        <v>44735</v>
      </c>
      <c r="BY5" s="392" t="s">
        <v>795</v>
      </c>
      <c r="BZ5" s="393" t="s">
        <v>459</v>
      </c>
      <c r="CA5" s="377">
        <v>1</v>
      </c>
      <c r="CB5" s="352" t="s">
        <v>294</v>
      </c>
      <c r="CC5" s="353"/>
      <c r="CD5" s="352" t="s">
        <v>294</v>
      </c>
      <c r="CE5" s="131" t="s">
        <v>767</v>
      </c>
      <c r="CF5" s="131" t="s">
        <v>767</v>
      </c>
      <c r="CG5" s="202" t="s">
        <v>328</v>
      </c>
      <c r="CH5" s="131" t="s">
        <v>328</v>
      </c>
      <c r="CI5" s="186">
        <v>1</v>
      </c>
      <c r="CJ5" s="4" t="str">
        <f t="shared" si="0"/>
        <v>CUMPLIMIENTO TOTAL</v>
      </c>
      <c r="CK5" s="49" t="str">
        <f>(IF(CD5="CERRADO","NO APLICA ACCION CERRADA",AG5-#REF!))</f>
        <v>NO APLICA ACCION CERRADA</v>
      </c>
      <c r="CL5" s="60" t="str">
        <f>(IF(CD5="CERRADO","NO APLICA ACCION CERRADA",IF(AK5&lt;=0,"VENCIDO",IF(AK5&lt;=#REF!,"POR VENCER","CON TIEMPO"))))</f>
        <v>NO APLICA ACCION CERRADA</v>
      </c>
      <c r="CM5" s="458" t="s">
        <v>328</v>
      </c>
      <c r="CN5" s="348" t="s">
        <v>767</v>
      </c>
      <c r="CO5" s="466" t="s">
        <v>459</v>
      </c>
      <c r="CP5" s="473">
        <v>1</v>
      </c>
      <c r="CQ5" s="352" t="s">
        <v>294</v>
      </c>
      <c r="CR5" s="353"/>
      <c r="CS5" s="353"/>
    </row>
    <row r="6" spans="1:448" s="347" customFormat="1" ht="118.5" customHeight="1" x14ac:dyDescent="0.25">
      <c r="A6" s="26">
        <v>5</v>
      </c>
      <c r="B6" s="22" t="s">
        <v>695</v>
      </c>
      <c r="C6" s="19" t="s">
        <v>694</v>
      </c>
      <c r="D6" s="19" t="s">
        <v>344</v>
      </c>
      <c r="E6" s="20"/>
      <c r="F6" s="19" t="s">
        <v>693</v>
      </c>
      <c r="G6" s="19" t="s">
        <v>694</v>
      </c>
      <c r="H6" s="19" t="s">
        <v>344</v>
      </c>
      <c r="I6" s="19" t="s">
        <v>746</v>
      </c>
      <c r="J6" s="19" t="s">
        <v>697</v>
      </c>
      <c r="K6" s="19" t="s">
        <v>742</v>
      </c>
      <c r="L6" s="19" t="s">
        <v>743</v>
      </c>
      <c r="M6" s="19" t="s">
        <v>744</v>
      </c>
      <c r="N6" s="19" t="s">
        <v>745</v>
      </c>
      <c r="O6" s="19" t="s">
        <v>158</v>
      </c>
      <c r="P6" s="19" t="s">
        <v>182</v>
      </c>
      <c r="Q6" s="19" t="s">
        <v>721</v>
      </c>
      <c r="R6" s="19" t="s">
        <v>252</v>
      </c>
      <c r="S6" s="18" t="s">
        <v>796</v>
      </c>
      <c r="T6" s="22" t="s">
        <v>328</v>
      </c>
      <c r="U6" s="19" t="s">
        <v>780</v>
      </c>
      <c r="V6" s="22">
        <v>2018</v>
      </c>
      <c r="W6" s="22" t="s">
        <v>797</v>
      </c>
      <c r="X6" s="20" t="s">
        <v>798</v>
      </c>
      <c r="Y6" s="20" t="s">
        <v>799</v>
      </c>
      <c r="Z6" s="20" t="s">
        <v>800</v>
      </c>
      <c r="AA6" s="22" t="s">
        <v>328</v>
      </c>
      <c r="AB6" s="19" t="s">
        <v>328</v>
      </c>
      <c r="AC6" s="19" t="s">
        <v>328</v>
      </c>
      <c r="AD6" s="22" t="s">
        <v>328</v>
      </c>
      <c r="AE6" s="22" t="s">
        <v>328</v>
      </c>
      <c r="AF6" s="959">
        <v>42887</v>
      </c>
      <c r="AG6" s="959">
        <v>43435</v>
      </c>
      <c r="AH6" s="424">
        <v>44743</v>
      </c>
      <c r="AI6" s="183" t="s">
        <v>309</v>
      </c>
      <c r="AJ6" s="183" t="s">
        <v>309</v>
      </c>
      <c r="AK6" s="241" t="e">
        <f>(IF(BA6=#REF!,#REF!,AG6-#REF!))</f>
        <v>#REF!</v>
      </c>
      <c r="AL6" s="68" t="s">
        <v>801</v>
      </c>
      <c r="AM6" s="64">
        <v>44385</v>
      </c>
      <c r="AN6" s="54" t="s">
        <v>309</v>
      </c>
      <c r="AO6" s="60" t="s">
        <v>550</v>
      </c>
      <c r="AP6" s="65">
        <v>0</v>
      </c>
      <c r="AQ6" s="4" t="s">
        <v>442</v>
      </c>
      <c r="AR6" s="49">
        <v>-1016</v>
      </c>
      <c r="AS6" s="60" t="s">
        <v>443</v>
      </c>
      <c r="AT6" s="60" t="s">
        <v>467</v>
      </c>
      <c r="AU6" s="60" t="s">
        <v>467</v>
      </c>
      <c r="AV6" s="60" t="s">
        <v>467</v>
      </c>
      <c r="AW6" s="67">
        <v>0</v>
      </c>
      <c r="AX6" s="65">
        <v>0</v>
      </c>
      <c r="AY6" s="60" t="s">
        <v>449</v>
      </c>
      <c r="AZ6" s="87" t="s">
        <v>439</v>
      </c>
      <c r="BA6" s="86" t="s">
        <v>446</v>
      </c>
      <c r="BB6" s="189" t="s">
        <v>802</v>
      </c>
      <c r="BC6" s="190">
        <v>44620</v>
      </c>
      <c r="BD6" s="126" t="s">
        <v>307</v>
      </c>
      <c r="BE6" s="41" t="s">
        <v>800</v>
      </c>
      <c r="BF6" s="108">
        <v>0</v>
      </c>
      <c r="BG6" s="4" t="s">
        <v>442</v>
      </c>
      <c r="BH6" s="49">
        <v>-44620</v>
      </c>
      <c r="BI6" s="60" t="s">
        <v>443</v>
      </c>
      <c r="BJ6" s="33">
        <v>44638</v>
      </c>
      <c r="BK6" s="188" t="s">
        <v>787</v>
      </c>
      <c r="BL6" s="31" t="s">
        <v>500</v>
      </c>
      <c r="BM6" s="32">
        <v>0</v>
      </c>
      <c r="BN6" s="60" t="s">
        <v>443</v>
      </c>
      <c r="BO6" s="60" t="s">
        <v>439</v>
      </c>
      <c r="BP6" s="184" t="s">
        <v>293</v>
      </c>
      <c r="BQ6" s="150" t="s">
        <v>788</v>
      </c>
      <c r="BR6" s="185">
        <v>44712</v>
      </c>
      <c r="BS6" s="131" t="s">
        <v>328</v>
      </c>
      <c r="BT6" s="186">
        <v>1</v>
      </c>
      <c r="BU6" s="4" t="s">
        <v>436</v>
      </c>
      <c r="BV6" s="49">
        <v>-1276</v>
      </c>
      <c r="BW6" s="60" t="s">
        <v>443</v>
      </c>
      <c r="BX6" s="391">
        <v>44735</v>
      </c>
      <c r="BY6" s="394" t="s">
        <v>803</v>
      </c>
      <c r="BZ6" s="395" t="s">
        <v>459</v>
      </c>
      <c r="CA6" s="511">
        <v>1</v>
      </c>
      <c r="CB6" s="397" t="s">
        <v>294</v>
      </c>
      <c r="CC6" s="353"/>
      <c r="CD6" s="352" t="s">
        <v>294</v>
      </c>
      <c r="CE6" s="131" t="s">
        <v>767</v>
      </c>
      <c r="CF6" s="131" t="s">
        <v>767</v>
      </c>
      <c r="CG6" s="202" t="s">
        <v>328</v>
      </c>
      <c r="CH6" s="131" t="s">
        <v>328</v>
      </c>
      <c r="CI6" s="186">
        <v>1</v>
      </c>
      <c r="CJ6" s="4" t="str">
        <f t="shared" si="0"/>
        <v>CUMPLIMIENTO TOTAL</v>
      </c>
      <c r="CK6" s="49" t="str">
        <f>(IF(CD6="CERRADO","NO APLICA ACCION CERRADA",AG6-#REF!))</f>
        <v>NO APLICA ACCION CERRADA</v>
      </c>
      <c r="CL6" s="60" t="str">
        <f>(IF(CD6="CERRADO","NO APLICA ACCION CERRADA",IF(AK6&lt;=0,"VENCIDO",IF(AK6&lt;=#REF!,"POR VENCER","CON TIEMPO"))))</f>
        <v>NO APLICA ACCION CERRADA</v>
      </c>
      <c r="CM6" s="458" t="s">
        <v>328</v>
      </c>
      <c r="CN6" s="348" t="s">
        <v>767</v>
      </c>
      <c r="CO6" s="466" t="s">
        <v>459</v>
      </c>
      <c r="CP6" s="473">
        <v>1</v>
      </c>
      <c r="CQ6" s="397" t="s">
        <v>294</v>
      </c>
      <c r="CR6" s="353"/>
      <c r="CS6" s="353"/>
      <c r="CT6" s="343"/>
      <c r="CU6" s="343"/>
      <c r="CV6" s="343"/>
      <c r="CW6" s="343"/>
      <c r="CX6" s="343"/>
      <c r="CY6" s="343"/>
      <c r="CZ6" s="343"/>
      <c r="DA6" s="343"/>
      <c r="DB6" s="343"/>
      <c r="DC6" s="343"/>
      <c r="DD6" s="343"/>
      <c r="DE6" s="343"/>
      <c r="DF6" s="343"/>
      <c r="DG6" s="343"/>
      <c r="DH6" s="343"/>
      <c r="DI6" s="343"/>
      <c r="DJ6" s="343"/>
      <c r="DK6" s="343"/>
      <c r="DL6" s="343"/>
      <c r="DM6" s="343"/>
      <c r="DN6" s="343"/>
      <c r="DO6" s="343"/>
      <c r="DP6" s="343"/>
      <c r="DQ6" s="343"/>
      <c r="DR6" s="343"/>
      <c r="DS6" s="343"/>
      <c r="DT6" s="343"/>
      <c r="DU6" s="343"/>
      <c r="DV6" s="343"/>
      <c r="DW6" s="343"/>
      <c r="DX6" s="343"/>
      <c r="DY6" s="343"/>
      <c r="DZ6" s="343"/>
      <c r="EA6" s="343"/>
      <c r="EB6" s="343"/>
      <c r="EC6" s="343"/>
      <c r="ED6" s="343"/>
      <c r="EE6" s="343"/>
      <c r="EF6" s="343"/>
      <c r="EG6" s="343"/>
      <c r="EH6" s="343"/>
      <c r="EI6" s="343"/>
      <c r="EJ6" s="343"/>
      <c r="EK6" s="343"/>
      <c r="EL6" s="343"/>
      <c r="EM6" s="343"/>
      <c r="EN6" s="343"/>
      <c r="EO6" s="343"/>
      <c r="EP6" s="343"/>
      <c r="EQ6" s="343"/>
      <c r="ER6" s="343"/>
      <c r="ES6" s="343"/>
      <c r="ET6" s="343"/>
      <c r="EU6" s="343"/>
      <c r="EV6" s="343"/>
      <c r="EW6" s="343"/>
      <c r="EX6" s="343"/>
      <c r="EY6" s="343"/>
      <c r="EZ6" s="343"/>
      <c r="FA6" s="343"/>
      <c r="FB6" s="343"/>
      <c r="FC6" s="343"/>
      <c r="FD6" s="343"/>
      <c r="FE6" s="343"/>
      <c r="FF6" s="343"/>
      <c r="FG6" s="343"/>
      <c r="FH6" s="343"/>
      <c r="FI6" s="343"/>
      <c r="FJ6" s="343"/>
      <c r="FK6" s="343"/>
      <c r="FL6" s="343"/>
      <c r="FM6" s="343"/>
      <c r="FN6" s="343"/>
      <c r="FO6" s="343"/>
      <c r="FP6" s="343"/>
      <c r="FQ6" s="343"/>
      <c r="FR6" s="343"/>
      <c r="FS6" s="343"/>
      <c r="FT6" s="343"/>
      <c r="FU6" s="343"/>
      <c r="FV6" s="343"/>
      <c r="FW6" s="343"/>
      <c r="FX6" s="343"/>
      <c r="FY6" s="343"/>
      <c r="FZ6" s="343"/>
      <c r="GA6" s="343"/>
      <c r="GB6" s="343"/>
      <c r="GC6" s="343"/>
      <c r="GD6" s="343"/>
      <c r="GE6" s="343"/>
      <c r="GF6" s="343"/>
      <c r="GG6" s="343"/>
      <c r="GH6" s="343"/>
      <c r="GI6" s="343"/>
      <c r="GJ6" s="343"/>
      <c r="GK6" s="343"/>
      <c r="GL6" s="343"/>
      <c r="GM6" s="343"/>
      <c r="GN6" s="343"/>
      <c r="GO6" s="343"/>
      <c r="GP6" s="343"/>
      <c r="GQ6" s="343"/>
      <c r="GR6" s="343"/>
      <c r="GS6" s="343"/>
      <c r="GT6" s="343"/>
      <c r="GU6" s="343"/>
      <c r="GV6" s="343"/>
      <c r="GW6" s="343"/>
      <c r="GX6" s="343"/>
      <c r="GY6" s="343"/>
      <c r="GZ6" s="343"/>
      <c r="HA6" s="343"/>
      <c r="HB6" s="343"/>
      <c r="HC6" s="343"/>
      <c r="HD6" s="343"/>
      <c r="HE6" s="343"/>
      <c r="HF6" s="343"/>
      <c r="HG6" s="343"/>
      <c r="HH6" s="343"/>
      <c r="HI6" s="343"/>
      <c r="HJ6" s="343"/>
      <c r="HK6" s="343"/>
      <c r="HL6" s="343"/>
      <c r="HM6" s="343"/>
      <c r="HN6" s="343"/>
      <c r="HO6" s="343"/>
      <c r="HP6" s="343"/>
      <c r="HQ6" s="343"/>
      <c r="HR6" s="343"/>
      <c r="HS6" s="343"/>
      <c r="HT6" s="343"/>
      <c r="HU6" s="343"/>
      <c r="HV6" s="343"/>
      <c r="HW6" s="343"/>
      <c r="HX6" s="343"/>
      <c r="HY6" s="343"/>
      <c r="HZ6" s="343"/>
      <c r="IA6" s="343"/>
      <c r="IB6" s="343"/>
      <c r="IC6" s="343"/>
      <c r="ID6" s="343"/>
      <c r="IE6" s="343"/>
      <c r="IF6" s="343"/>
      <c r="IG6" s="343"/>
      <c r="IH6" s="343"/>
      <c r="II6" s="343"/>
      <c r="IJ6" s="343"/>
      <c r="IK6" s="343"/>
      <c r="IL6" s="343"/>
      <c r="IM6" s="343"/>
      <c r="IN6" s="343"/>
      <c r="IO6" s="343"/>
      <c r="IP6" s="343"/>
      <c r="IQ6" s="343"/>
      <c r="IR6" s="343"/>
      <c r="IS6" s="343"/>
      <c r="IT6" s="343"/>
      <c r="IU6" s="343"/>
      <c r="IV6" s="343"/>
      <c r="IW6" s="343"/>
      <c r="IX6" s="343"/>
      <c r="IY6" s="343"/>
      <c r="IZ6" s="343"/>
      <c r="JA6" s="343"/>
      <c r="JB6" s="343"/>
      <c r="JC6" s="343"/>
      <c r="JD6" s="343"/>
      <c r="JE6" s="343"/>
      <c r="JF6" s="343"/>
      <c r="JG6" s="343"/>
      <c r="JH6" s="343"/>
      <c r="JI6" s="343"/>
      <c r="JJ6" s="343"/>
      <c r="JK6" s="343"/>
      <c r="JL6" s="343"/>
      <c r="JM6" s="343"/>
      <c r="JN6" s="343"/>
      <c r="JO6" s="343"/>
      <c r="JP6" s="343"/>
      <c r="JQ6" s="343"/>
      <c r="JR6" s="343"/>
      <c r="JS6" s="343"/>
      <c r="JT6" s="343"/>
      <c r="JU6" s="343"/>
      <c r="JV6" s="343"/>
      <c r="JW6" s="343"/>
      <c r="JX6" s="343"/>
      <c r="JY6" s="343"/>
      <c r="JZ6" s="343"/>
      <c r="KA6" s="343"/>
      <c r="KB6" s="343"/>
      <c r="KC6" s="343"/>
      <c r="KD6" s="343"/>
      <c r="KE6" s="343"/>
      <c r="KF6" s="343"/>
      <c r="KG6" s="343"/>
      <c r="KH6" s="343"/>
      <c r="KI6" s="343"/>
      <c r="KJ6" s="343"/>
      <c r="KK6" s="343"/>
      <c r="KL6" s="343"/>
      <c r="KM6" s="343"/>
      <c r="KN6" s="343"/>
      <c r="KO6" s="343"/>
      <c r="KP6" s="343"/>
      <c r="KQ6" s="343"/>
      <c r="KR6" s="343"/>
      <c r="KS6" s="343"/>
      <c r="KT6" s="343"/>
      <c r="KU6" s="343"/>
      <c r="KV6" s="343"/>
      <c r="KW6" s="343"/>
      <c r="KX6" s="343"/>
      <c r="KY6" s="343"/>
      <c r="KZ6" s="343"/>
      <c r="LA6" s="343"/>
      <c r="LB6" s="343"/>
      <c r="LC6" s="343"/>
      <c r="LD6" s="343"/>
      <c r="LE6" s="343"/>
      <c r="LF6" s="343"/>
      <c r="LG6" s="343"/>
      <c r="LH6" s="343"/>
      <c r="LI6" s="343"/>
      <c r="LJ6" s="343"/>
      <c r="LK6" s="343"/>
      <c r="LL6" s="343"/>
      <c r="LM6" s="343"/>
      <c r="LN6" s="343"/>
      <c r="LO6" s="343"/>
      <c r="LP6" s="343"/>
      <c r="LQ6" s="343"/>
      <c r="LR6" s="343"/>
      <c r="LS6" s="343"/>
      <c r="LT6" s="343"/>
      <c r="LU6" s="343"/>
      <c r="LV6" s="343"/>
      <c r="LW6" s="343"/>
      <c r="LX6" s="343"/>
      <c r="LY6" s="343"/>
      <c r="LZ6" s="343"/>
      <c r="MA6" s="343"/>
      <c r="MB6" s="343"/>
      <c r="MC6" s="343"/>
      <c r="MD6" s="343"/>
      <c r="ME6" s="343"/>
      <c r="MF6" s="343"/>
      <c r="MG6" s="343"/>
      <c r="MH6" s="343"/>
      <c r="MI6" s="343"/>
      <c r="MJ6" s="343"/>
      <c r="MK6" s="343"/>
      <c r="ML6" s="343"/>
      <c r="MM6" s="343"/>
      <c r="MN6" s="343"/>
      <c r="MO6" s="343"/>
      <c r="MP6" s="343"/>
      <c r="MQ6" s="343"/>
      <c r="MR6" s="343"/>
      <c r="MS6" s="343"/>
      <c r="MT6" s="343"/>
      <c r="MU6" s="343"/>
      <c r="MV6" s="343"/>
      <c r="MW6" s="343"/>
      <c r="MX6" s="343"/>
      <c r="MY6" s="343"/>
      <c r="MZ6" s="343"/>
      <c r="NA6" s="343"/>
      <c r="NB6" s="343"/>
      <c r="NC6" s="343"/>
      <c r="ND6" s="343"/>
      <c r="NE6" s="343"/>
      <c r="NF6" s="343"/>
      <c r="NG6" s="343"/>
      <c r="NH6" s="343"/>
      <c r="NI6" s="343"/>
      <c r="NJ6" s="343"/>
      <c r="NK6" s="343"/>
      <c r="NL6" s="343"/>
      <c r="NM6" s="343"/>
      <c r="NN6" s="343"/>
      <c r="NO6" s="343"/>
      <c r="NP6" s="343"/>
      <c r="NQ6" s="343"/>
      <c r="NR6" s="343"/>
      <c r="NS6" s="343"/>
      <c r="NT6" s="343"/>
      <c r="NU6" s="343"/>
      <c r="NV6" s="343"/>
      <c r="NW6" s="343"/>
      <c r="NX6" s="343"/>
      <c r="NY6" s="343"/>
      <c r="NZ6" s="343"/>
      <c r="OA6" s="343"/>
      <c r="OB6" s="343"/>
      <c r="OC6" s="343"/>
      <c r="OD6" s="343"/>
      <c r="OE6" s="343"/>
      <c r="OF6" s="343"/>
      <c r="OG6" s="343"/>
      <c r="OH6" s="343"/>
      <c r="OI6" s="343"/>
      <c r="OJ6" s="343"/>
      <c r="OK6" s="343"/>
      <c r="OL6" s="343"/>
      <c r="OM6" s="343"/>
      <c r="ON6" s="343"/>
      <c r="OO6" s="343"/>
      <c r="OP6" s="343"/>
      <c r="OQ6" s="343"/>
      <c r="OR6" s="343"/>
      <c r="OS6" s="343"/>
      <c r="OT6" s="343"/>
      <c r="OU6" s="343"/>
      <c r="OV6" s="343"/>
      <c r="OW6" s="343"/>
      <c r="OX6" s="343"/>
      <c r="OY6" s="343"/>
      <c r="OZ6" s="343"/>
      <c r="PA6" s="343"/>
      <c r="PB6" s="343"/>
      <c r="PC6" s="343"/>
      <c r="PD6" s="343"/>
      <c r="PE6" s="343"/>
      <c r="PF6" s="343"/>
      <c r="PG6" s="343"/>
      <c r="PH6" s="343"/>
      <c r="PI6" s="343"/>
      <c r="PJ6" s="343"/>
      <c r="PK6" s="343"/>
      <c r="PL6" s="343"/>
      <c r="PM6" s="343"/>
      <c r="PN6" s="343"/>
      <c r="PO6" s="343"/>
      <c r="PP6" s="343"/>
      <c r="PQ6" s="343"/>
      <c r="PR6" s="343"/>
      <c r="PS6" s="343"/>
      <c r="PT6" s="343"/>
      <c r="PU6" s="343"/>
      <c r="PV6" s="343"/>
      <c r="PW6" s="343"/>
      <c r="PX6" s="343"/>
      <c r="PY6" s="343"/>
      <c r="PZ6" s="343"/>
      <c r="QA6" s="343"/>
      <c r="QB6" s="343"/>
      <c r="QC6" s="343"/>
      <c r="QD6" s="343"/>
      <c r="QE6" s="343"/>
      <c r="QF6" s="343"/>
    </row>
    <row r="7" spans="1:448" s="347" customFormat="1" ht="118.5" customHeight="1" x14ac:dyDescent="0.25">
      <c r="A7" s="26">
        <v>6</v>
      </c>
      <c r="B7" s="42" t="s">
        <v>693</v>
      </c>
      <c r="C7" s="19" t="s">
        <v>694</v>
      </c>
      <c r="D7" s="19" t="s">
        <v>344</v>
      </c>
      <c r="E7" s="23" t="s">
        <v>804</v>
      </c>
      <c r="F7" s="42" t="s">
        <v>196</v>
      </c>
      <c r="G7" s="42" t="s">
        <v>664</v>
      </c>
      <c r="H7" s="42" t="s">
        <v>337</v>
      </c>
      <c r="I7" s="19" t="s">
        <v>399</v>
      </c>
      <c r="J7" s="476" t="s">
        <v>323</v>
      </c>
      <c r="K7" s="476" t="s">
        <v>805</v>
      </c>
      <c r="L7" s="476" t="s">
        <v>337</v>
      </c>
      <c r="M7" s="476" t="s">
        <v>328</v>
      </c>
      <c r="N7" s="476" t="s">
        <v>328</v>
      </c>
      <c r="O7" s="22" t="s">
        <v>196</v>
      </c>
      <c r="P7" s="22" t="s">
        <v>202</v>
      </c>
      <c r="Q7" s="19" t="s">
        <v>721</v>
      </c>
      <c r="R7" s="19" t="s">
        <v>250</v>
      </c>
      <c r="S7" s="18" t="s">
        <v>806</v>
      </c>
      <c r="T7" s="22" t="s">
        <v>328</v>
      </c>
      <c r="U7" s="19" t="s">
        <v>461</v>
      </c>
      <c r="V7" s="22">
        <v>2018</v>
      </c>
      <c r="W7" s="22" t="s">
        <v>807</v>
      </c>
      <c r="X7" s="20" t="s">
        <v>808</v>
      </c>
      <c r="Y7" s="19" t="s">
        <v>809</v>
      </c>
      <c r="Z7" s="20" t="s">
        <v>810</v>
      </c>
      <c r="AA7" s="22" t="s">
        <v>328</v>
      </c>
      <c r="AB7" s="19" t="s">
        <v>328</v>
      </c>
      <c r="AC7" s="19" t="s">
        <v>328</v>
      </c>
      <c r="AD7" s="22" t="s">
        <v>328</v>
      </c>
      <c r="AE7" s="22" t="s">
        <v>328</v>
      </c>
      <c r="AF7" s="959">
        <v>43452</v>
      </c>
      <c r="AG7" s="959">
        <v>43799</v>
      </c>
      <c r="AH7" s="424"/>
      <c r="AI7" s="183" t="s">
        <v>309</v>
      </c>
      <c r="AJ7" s="183" t="s">
        <v>307</v>
      </c>
      <c r="AK7" s="241" t="e">
        <f>(IF(BA7=#REF!,#REF!,AG7-#REF!))</f>
        <v>#REF!</v>
      </c>
      <c r="AL7" s="51" t="s">
        <v>811</v>
      </c>
      <c r="AM7" s="64">
        <v>44384</v>
      </c>
      <c r="AN7" s="54" t="s">
        <v>309</v>
      </c>
      <c r="AO7" s="51" t="s">
        <v>812</v>
      </c>
      <c r="AP7" s="65">
        <v>0</v>
      </c>
      <c r="AQ7" s="4" t="s">
        <v>442</v>
      </c>
      <c r="AR7" s="49">
        <v>-652</v>
      </c>
      <c r="AS7" s="60" t="s">
        <v>443</v>
      </c>
      <c r="AT7" s="54" t="s">
        <v>813</v>
      </c>
      <c r="AU7" s="60" t="s">
        <v>814</v>
      </c>
      <c r="AV7" s="60" t="s">
        <v>455</v>
      </c>
      <c r="AW7" s="65">
        <v>0</v>
      </c>
      <c r="AX7" s="65">
        <v>0</v>
      </c>
      <c r="AY7" s="60" t="s">
        <v>449</v>
      </c>
      <c r="AZ7" s="87" t="s">
        <v>439</v>
      </c>
      <c r="BA7" s="86" t="s">
        <v>446</v>
      </c>
      <c r="BB7" s="2" t="s">
        <v>815</v>
      </c>
      <c r="BC7" s="128">
        <v>44620</v>
      </c>
      <c r="BD7" s="30" t="s">
        <v>450</v>
      </c>
      <c r="BE7" s="2" t="s">
        <v>816</v>
      </c>
      <c r="BF7" s="107">
        <v>0.45</v>
      </c>
      <c r="BG7" s="4" t="s">
        <v>477</v>
      </c>
      <c r="BH7" s="49">
        <v>-44620</v>
      </c>
      <c r="BI7" s="60" t="s">
        <v>443</v>
      </c>
      <c r="BJ7" s="33">
        <v>44634</v>
      </c>
      <c r="BK7" s="799" t="s">
        <v>817</v>
      </c>
      <c r="BL7" s="40" t="s">
        <v>458</v>
      </c>
      <c r="BM7" s="32">
        <v>0.5</v>
      </c>
      <c r="BN7" s="60" t="s">
        <v>443</v>
      </c>
      <c r="BO7" s="60" t="s">
        <v>439</v>
      </c>
      <c r="BP7" s="184" t="s">
        <v>293</v>
      </c>
      <c r="BQ7" s="150" t="s">
        <v>818</v>
      </c>
      <c r="BR7" s="185">
        <v>44712</v>
      </c>
      <c r="BS7" s="131" t="s">
        <v>328</v>
      </c>
      <c r="BT7" s="186">
        <v>1</v>
      </c>
      <c r="BU7" s="4" t="s">
        <v>436</v>
      </c>
      <c r="BV7" s="49">
        <v>-912</v>
      </c>
      <c r="BW7" s="60" t="s">
        <v>443</v>
      </c>
      <c r="BX7" s="368" t="s">
        <v>819</v>
      </c>
      <c r="BY7" s="385" t="s">
        <v>820</v>
      </c>
      <c r="BZ7" s="368" t="s">
        <v>458</v>
      </c>
      <c r="CA7" s="369">
        <v>0</v>
      </c>
      <c r="CB7" s="352" t="s">
        <v>443</v>
      </c>
      <c r="CC7" s="353"/>
      <c r="CD7" s="184" t="s">
        <v>293</v>
      </c>
      <c r="CE7" s="531">
        <v>44816</v>
      </c>
      <c r="CF7" s="652" t="s">
        <v>821</v>
      </c>
      <c r="CG7" s="645" t="s">
        <v>822</v>
      </c>
      <c r="CH7" s="653" t="s">
        <v>328</v>
      </c>
      <c r="CI7" s="599">
        <v>1</v>
      </c>
      <c r="CJ7" s="4" t="str">
        <f t="shared" si="0"/>
        <v>CUMPLIMIENTO TOTAL</v>
      </c>
      <c r="CK7" s="49" t="e">
        <f>(IF(CD7="CERRADO","NO APLICA ACCION CERRADA",AG7-#REF!))</f>
        <v>#REF!</v>
      </c>
      <c r="CL7" s="60" t="e">
        <f>(IF(CD7="CERRADO","NO APLICA ACCION CERRADA",IF(AK7&lt;=0,"VENCIDO",IF(AK7&lt;=#REF!,"POR VENCER","CON TIEMPO"))))</f>
        <v>#REF!</v>
      </c>
      <c r="CM7" s="370">
        <v>44878</v>
      </c>
      <c r="CN7" s="385" t="s">
        <v>823</v>
      </c>
      <c r="CO7" s="368" t="s">
        <v>824</v>
      </c>
      <c r="CP7" s="369"/>
      <c r="CQ7" s="352" t="s">
        <v>294</v>
      </c>
      <c r="CR7" s="353"/>
      <c r="CS7" s="353"/>
      <c r="CT7" s="343"/>
      <c r="CU7" s="343"/>
      <c r="CV7" s="343"/>
      <c r="CW7" s="343"/>
      <c r="CX7" s="343"/>
      <c r="CY7" s="343"/>
      <c r="CZ7" s="343"/>
      <c r="DA7" s="343"/>
      <c r="DB7" s="343"/>
      <c r="DC7" s="343"/>
      <c r="DD7" s="343"/>
      <c r="DE7" s="343"/>
      <c r="DF7" s="343"/>
      <c r="DG7" s="343"/>
      <c r="DH7" s="343"/>
      <c r="DI7" s="343"/>
      <c r="DJ7" s="343"/>
      <c r="DK7" s="343"/>
      <c r="DL7" s="343"/>
      <c r="DM7" s="343"/>
      <c r="DN7" s="343"/>
      <c r="DO7" s="343"/>
      <c r="DP7" s="343"/>
      <c r="DQ7" s="343"/>
      <c r="DR7" s="343"/>
      <c r="DS7" s="343"/>
      <c r="DT7" s="343"/>
      <c r="DU7" s="343"/>
      <c r="DV7" s="343"/>
      <c r="DW7" s="343"/>
      <c r="DX7" s="343"/>
      <c r="DY7" s="343"/>
      <c r="DZ7" s="343"/>
      <c r="EA7" s="343"/>
      <c r="EB7" s="343"/>
      <c r="EC7" s="343"/>
      <c r="ED7" s="343"/>
      <c r="EE7" s="343"/>
      <c r="EF7" s="343"/>
      <c r="EG7" s="343"/>
      <c r="EH7" s="343"/>
      <c r="EI7" s="343"/>
      <c r="EJ7" s="343"/>
      <c r="EK7" s="343"/>
      <c r="EL7" s="343"/>
      <c r="EM7" s="343"/>
      <c r="EN7" s="343"/>
      <c r="EO7" s="343"/>
      <c r="EP7" s="343"/>
      <c r="EQ7" s="343"/>
      <c r="ER7" s="343"/>
      <c r="ES7" s="343"/>
      <c r="ET7" s="343"/>
      <c r="EU7" s="343"/>
      <c r="EV7" s="343"/>
      <c r="EW7" s="343"/>
      <c r="EX7" s="343"/>
      <c r="EY7" s="343"/>
      <c r="EZ7" s="343"/>
      <c r="FA7" s="343"/>
      <c r="FB7" s="343"/>
      <c r="FC7" s="343"/>
      <c r="FD7" s="343"/>
      <c r="FE7" s="343"/>
      <c r="FF7" s="343"/>
      <c r="FG7" s="343"/>
      <c r="FH7" s="343"/>
      <c r="FI7" s="343"/>
      <c r="FJ7" s="343"/>
      <c r="FK7" s="343"/>
      <c r="FL7" s="343"/>
      <c r="FM7" s="343"/>
      <c r="FN7" s="343"/>
      <c r="FO7" s="343"/>
      <c r="FP7" s="343"/>
      <c r="FQ7" s="343"/>
      <c r="FR7" s="343"/>
      <c r="FS7" s="343"/>
      <c r="FT7" s="343"/>
      <c r="FU7" s="343"/>
      <c r="FV7" s="343"/>
      <c r="FW7" s="343"/>
      <c r="FX7" s="343"/>
      <c r="FY7" s="343"/>
      <c r="FZ7" s="343"/>
      <c r="GA7" s="343"/>
      <c r="GB7" s="343"/>
      <c r="GC7" s="343"/>
      <c r="GD7" s="343"/>
      <c r="GE7" s="343"/>
      <c r="GF7" s="343"/>
      <c r="GG7" s="343"/>
      <c r="GH7" s="343"/>
      <c r="GI7" s="343"/>
      <c r="GJ7" s="343"/>
      <c r="GK7" s="343"/>
      <c r="GL7" s="343"/>
      <c r="GM7" s="343"/>
      <c r="GN7" s="343"/>
      <c r="GO7" s="343"/>
      <c r="GP7" s="343"/>
      <c r="GQ7" s="343"/>
      <c r="GR7" s="343"/>
      <c r="GS7" s="343"/>
      <c r="GT7" s="343"/>
      <c r="GU7" s="343"/>
      <c r="GV7" s="343"/>
      <c r="GW7" s="343"/>
      <c r="GX7" s="343"/>
      <c r="GY7" s="343"/>
      <c r="GZ7" s="343"/>
      <c r="HA7" s="343"/>
      <c r="HB7" s="343"/>
      <c r="HC7" s="343"/>
      <c r="HD7" s="343"/>
      <c r="HE7" s="343"/>
      <c r="HF7" s="343"/>
      <c r="HG7" s="343"/>
      <c r="HH7" s="343"/>
      <c r="HI7" s="343"/>
      <c r="HJ7" s="343"/>
      <c r="HK7" s="343"/>
      <c r="HL7" s="343"/>
      <c r="HM7" s="343"/>
      <c r="HN7" s="343"/>
      <c r="HO7" s="343"/>
      <c r="HP7" s="343"/>
      <c r="HQ7" s="343"/>
      <c r="HR7" s="343"/>
      <c r="HS7" s="343"/>
      <c r="HT7" s="343"/>
      <c r="HU7" s="343"/>
      <c r="HV7" s="343"/>
      <c r="HW7" s="343"/>
      <c r="HX7" s="343"/>
      <c r="HY7" s="343"/>
      <c r="HZ7" s="343"/>
      <c r="IA7" s="343"/>
      <c r="IB7" s="343"/>
      <c r="IC7" s="343"/>
      <c r="ID7" s="343"/>
      <c r="IE7" s="343"/>
      <c r="IF7" s="343"/>
      <c r="IG7" s="343"/>
      <c r="IH7" s="343"/>
      <c r="II7" s="343"/>
      <c r="IJ7" s="343"/>
      <c r="IK7" s="343"/>
      <c r="IL7" s="343"/>
      <c r="IM7" s="343"/>
      <c r="IN7" s="343"/>
      <c r="IO7" s="343"/>
      <c r="IP7" s="343"/>
      <c r="IQ7" s="343"/>
      <c r="IR7" s="343"/>
      <c r="IS7" s="343"/>
      <c r="IT7" s="343"/>
      <c r="IU7" s="343"/>
      <c r="IV7" s="343"/>
      <c r="IW7" s="343"/>
      <c r="IX7" s="343"/>
      <c r="IY7" s="343"/>
      <c r="IZ7" s="343"/>
      <c r="JA7" s="343"/>
      <c r="JB7" s="343"/>
      <c r="JC7" s="343"/>
      <c r="JD7" s="343"/>
      <c r="JE7" s="343"/>
      <c r="JF7" s="343"/>
      <c r="JG7" s="343"/>
      <c r="JH7" s="343"/>
      <c r="JI7" s="343"/>
      <c r="JJ7" s="343"/>
      <c r="JK7" s="343"/>
      <c r="JL7" s="343"/>
      <c r="JM7" s="343"/>
      <c r="JN7" s="343"/>
      <c r="JO7" s="343"/>
      <c r="JP7" s="343"/>
      <c r="JQ7" s="343"/>
      <c r="JR7" s="343"/>
      <c r="JS7" s="343"/>
      <c r="JT7" s="343"/>
      <c r="JU7" s="343"/>
      <c r="JV7" s="343"/>
      <c r="JW7" s="343"/>
      <c r="JX7" s="343"/>
      <c r="JY7" s="343"/>
      <c r="JZ7" s="343"/>
      <c r="KA7" s="343"/>
      <c r="KB7" s="343"/>
      <c r="KC7" s="343"/>
      <c r="KD7" s="343"/>
      <c r="KE7" s="343"/>
      <c r="KF7" s="343"/>
      <c r="KG7" s="343"/>
      <c r="KH7" s="343"/>
      <c r="KI7" s="343"/>
      <c r="KJ7" s="343"/>
      <c r="KK7" s="343"/>
      <c r="KL7" s="343"/>
      <c r="KM7" s="343"/>
      <c r="KN7" s="343"/>
      <c r="KO7" s="343"/>
      <c r="KP7" s="343"/>
      <c r="KQ7" s="343"/>
      <c r="KR7" s="343"/>
      <c r="KS7" s="343"/>
      <c r="KT7" s="343"/>
      <c r="KU7" s="343"/>
      <c r="KV7" s="343"/>
      <c r="KW7" s="343"/>
      <c r="KX7" s="343"/>
      <c r="KY7" s="343"/>
      <c r="KZ7" s="343"/>
      <c r="LA7" s="343"/>
      <c r="LB7" s="343"/>
      <c r="LC7" s="343"/>
      <c r="LD7" s="343"/>
      <c r="LE7" s="343"/>
      <c r="LF7" s="343"/>
      <c r="LG7" s="343"/>
      <c r="LH7" s="343"/>
      <c r="LI7" s="343"/>
      <c r="LJ7" s="343"/>
      <c r="LK7" s="343"/>
      <c r="LL7" s="343"/>
      <c r="LM7" s="343"/>
      <c r="LN7" s="343"/>
      <c r="LO7" s="343"/>
      <c r="LP7" s="343"/>
      <c r="LQ7" s="343"/>
      <c r="LR7" s="343"/>
      <c r="LS7" s="343"/>
      <c r="LT7" s="343"/>
      <c r="LU7" s="343"/>
      <c r="LV7" s="343"/>
      <c r="LW7" s="343"/>
      <c r="LX7" s="343"/>
      <c r="LY7" s="343"/>
      <c r="LZ7" s="343"/>
      <c r="MA7" s="343"/>
      <c r="MB7" s="343"/>
      <c r="MC7" s="343"/>
      <c r="MD7" s="343"/>
      <c r="ME7" s="343"/>
      <c r="MF7" s="343"/>
      <c r="MG7" s="343"/>
      <c r="MH7" s="343"/>
      <c r="MI7" s="343"/>
      <c r="MJ7" s="343"/>
      <c r="MK7" s="343"/>
      <c r="ML7" s="343"/>
      <c r="MM7" s="343"/>
      <c r="MN7" s="343"/>
      <c r="MO7" s="343"/>
      <c r="MP7" s="343"/>
      <c r="MQ7" s="343"/>
      <c r="MR7" s="343"/>
      <c r="MS7" s="343"/>
      <c r="MT7" s="343"/>
      <c r="MU7" s="343"/>
      <c r="MV7" s="343"/>
      <c r="MW7" s="343"/>
      <c r="MX7" s="343"/>
      <c r="MY7" s="343"/>
      <c r="MZ7" s="343"/>
      <c r="NA7" s="343"/>
      <c r="NB7" s="343"/>
      <c r="NC7" s="343"/>
      <c r="ND7" s="343"/>
      <c r="NE7" s="343"/>
      <c r="NF7" s="343"/>
      <c r="NG7" s="343"/>
      <c r="NH7" s="343"/>
      <c r="NI7" s="343"/>
      <c r="NJ7" s="343"/>
      <c r="NK7" s="343"/>
      <c r="NL7" s="343"/>
      <c r="NM7" s="343"/>
      <c r="NN7" s="343"/>
      <c r="NO7" s="343"/>
      <c r="NP7" s="343"/>
      <c r="NQ7" s="343"/>
      <c r="NR7" s="343"/>
      <c r="NS7" s="343"/>
      <c r="NT7" s="343"/>
      <c r="NU7" s="343"/>
      <c r="NV7" s="343"/>
      <c r="NW7" s="343"/>
      <c r="NX7" s="343"/>
      <c r="NY7" s="343"/>
      <c r="NZ7" s="343"/>
      <c r="OA7" s="343"/>
      <c r="OB7" s="343"/>
      <c r="OC7" s="343"/>
      <c r="OD7" s="343"/>
      <c r="OE7" s="343"/>
      <c r="OF7" s="343"/>
      <c r="OG7" s="343"/>
      <c r="OH7" s="343"/>
      <c r="OI7" s="343"/>
      <c r="OJ7" s="343"/>
      <c r="OK7" s="343"/>
      <c r="OL7" s="343"/>
      <c r="OM7" s="343"/>
      <c r="ON7" s="343"/>
      <c r="OO7" s="343"/>
      <c r="OP7" s="343"/>
      <c r="OQ7" s="343"/>
      <c r="OR7" s="343"/>
      <c r="OS7" s="343"/>
      <c r="OT7" s="343"/>
      <c r="OU7" s="343"/>
      <c r="OV7" s="343"/>
      <c r="OW7" s="343"/>
      <c r="OX7" s="343"/>
      <c r="OY7" s="343"/>
      <c r="OZ7" s="343"/>
      <c r="PA7" s="343"/>
      <c r="PB7" s="343"/>
      <c r="PC7" s="343"/>
      <c r="PD7" s="343"/>
      <c r="PE7" s="343"/>
      <c r="PF7" s="343"/>
      <c r="PG7" s="343"/>
      <c r="PH7" s="343"/>
      <c r="PI7" s="343"/>
      <c r="PJ7" s="343"/>
      <c r="PK7" s="343"/>
      <c r="PL7" s="343"/>
      <c r="PM7" s="343"/>
      <c r="PN7" s="343"/>
      <c r="PO7" s="343"/>
      <c r="PP7" s="343"/>
      <c r="PQ7" s="343"/>
      <c r="PR7" s="343"/>
      <c r="PS7" s="343"/>
      <c r="PT7" s="343"/>
      <c r="PU7" s="343"/>
      <c r="PV7" s="343"/>
      <c r="PW7" s="343"/>
      <c r="PX7" s="343"/>
      <c r="PY7" s="343"/>
      <c r="PZ7" s="343"/>
      <c r="QA7" s="343"/>
      <c r="QB7" s="343"/>
      <c r="QC7" s="343"/>
      <c r="QD7" s="343"/>
      <c r="QE7" s="343"/>
      <c r="QF7" s="343"/>
    </row>
    <row r="8" spans="1:448" s="347" customFormat="1" ht="118.5" customHeight="1" x14ac:dyDescent="0.25">
      <c r="A8" s="26">
        <v>7</v>
      </c>
      <c r="B8" s="42" t="s">
        <v>693</v>
      </c>
      <c r="C8" s="19" t="s">
        <v>694</v>
      </c>
      <c r="D8" s="19" t="s">
        <v>344</v>
      </c>
      <c r="E8" s="23" t="s">
        <v>825</v>
      </c>
      <c r="F8" s="42" t="s">
        <v>196</v>
      </c>
      <c r="G8" s="42" t="s">
        <v>664</v>
      </c>
      <c r="H8" s="42" t="s">
        <v>337</v>
      </c>
      <c r="I8" s="19" t="s">
        <v>399</v>
      </c>
      <c r="J8" s="477" t="s">
        <v>826</v>
      </c>
      <c r="K8" s="478" t="s">
        <v>827</v>
      </c>
      <c r="L8" s="479" t="s">
        <v>828</v>
      </c>
      <c r="M8" s="479" t="s">
        <v>328</v>
      </c>
      <c r="N8" s="479" t="s">
        <v>328</v>
      </c>
      <c r="O8" s="22" t="s">
        <v>196</v>
      </c>
      <c r="P8" s="22" t="s">
        <v>202</v>
      </c>
      <c r="Q8" s="19" t="s">
        <v>721</v>
      </c>
      <c r="R8" s="19" t="s">
        <v>250</v>
      </c>
      <c r="S8" s="18" t="s">
        <v>829</v>
      </c>
      <c r="T8" s="22" t="s">
        <v>328</v>
      </c>
      <c r="U8" s="19" t="s">
        <v>461</v>
      </c>
      <c r="V8" s="22">
        <v>2018</v>
      </c>
      <c r="W8" s="22" t="s">
        <v>830</v>
      </c>
      <c r="X8" s="20" t="s">
        <v>831</v>
      </c>
      <c r="Y8" s="19" t="s">
        <v>832</v>
      </c>
      <c r="Z8" s="20" t="s">
        <v>810</v>
      </c>
      <c r="AA8" s="22" t="s">
        <v>328</v>
      </c>
      <c r="AB8" s="19" t="s">
        <v>328</v>
      </c>
      <c r="AC8" s="19" t="s">
        <v>328</v>
      </c>
      <c r="AD8" s="22" t="s">
        <v>328</v>
      </c>
      <c r="AE8" s="22" t="s">
        <v>328</v>
      </c>
      <c r="AF8" s="959">
        <v>43452</v>
      </c>
      <c r="AG8" s="959">
        <v>43799</v>
      </c>
      <c r="AH8" s="424"/>
      <c r="AI8" s="183" t="s">
        <v>309</v>
      </c>
      <c r="AJ8" s="183" t="s">
        <v>307</v>
      </c>
      <c r="AK8" s="241" t="e">
        <f>(IF(BA8=#REF!,#REF!,AG8-#REF!))</f>
        <v>#REF!</v>
      </c>
      <c r="AL8" s="51" t="s">
        <v>833</v>
      </c>
      <c r="AM8" s="64">
        <v>44384</v>
      </c>
      <c r="AN8" s="54" t="s">
        <v>309</v>
      </c>
      <c r="AO8" s="51" t="s">
        <v>834</v>
      </c>
      <c r="AP8" s="65">
        <v>0</v>
      </c>
      <c r="AQ8" s="4" t="s">
        <v>442</v>
      </c>
      <c r="AR8" s="49">
        <v>-652</v>
      </c>
      <c r="AS8" s="60" t="s">
        <v>443</v>
      </c>
      <c r="AT8" s="191" t="s">
        <v>813</v>
      </c>
      <c r="AU8" s="191" t="s">
        <v>814</v>
      </c>
      <c r="AV8" s="191" t="s">
        <v>455</v>
      </c>
      <c r="AW8" s="67">
        <v>0</v>
      </c>
      <c r="AX8" s="65">
        <v>0</v>
      </c>
      <c r="AY8" s="60" t="s">
        <v>449</v>
      </c>
      <c r="AZ8" s="87" t="s">
        <v>439</v>
      </c>
      <c r="BA8" s="86" t="s">
        <v>446</v>
      </c>
      <c r="BB8" s="127" t="s">
        <v>835</v>
      </c>
      <c r="BC8" s="128">
        <v>44620</v>
      </c>
      <c r="BD8" s="30" t="s">
        <v>450</v>
      </c>
      <c r="BE8" s="127" t="s">
        <v>836</v>
      </c>
      <c r="BF8" s="107">
        <v>0.45</v>
      </c>
      <c r="BG8" s="4" t="s">
        <v>477</v>
      </c>
      <c r="BH8" s="49">
        <v>-44620</v>
      </c>
      <c r="BI8" s="60" t="s">
        <v>443</v>
      </c>
      <c r="BJ8" s="33">
        <v>44634</v>
      </c>
      <c r="BK8" s="127" t="s">
        <v>837</v>
      </c>
      <c r="BL8" s="40" t="s">
        <v>458</v>
      </c>
      <c r="BM8" s="32">
        <v>0.5</v>
      </c>
      <c r="BN8" s="60" t="s">
        <v>443</v>
      </c>
      <c r="BO8" s="60" t="s">
        <v>439</v>
      </c>
      <c r="BP8" s="184" t="s">
        <v>293</v>
      </c>
      <c r="BQ8" s="150" t="s">
        <v>838</v>
      </c>
      <c r="BR8" s="185">
        <v>44712</v>
      </c>
      <c r="BS8" s="131" t="s">
        <v>328</v>
      </c>
      <c r="BT8" s="186">
        <v>1</v>
      </c>
      <c r="BU8" s="4" t="s">
        <v>436</v>
      </c>
      <c r="BV8" s="49">
        <v>-912</v>
      </c>
      <c r="BW8" s="60" t="s">
        <v>443</v>
      </c>
      <c r="BX8" s="368" t="s">
        <v>819</v>
      </c>
      <c r="BY8" s="385" t="s">
        <v>820</v>
      </c>
      <c r="BZ8" s="368" t="s">
        <v>458</v>
      </c>
      <c r="CA8" s="369">
        <v>0</v>
      </c>
      <c r="CB8" s="352" t="s">
        <v>443</v>
      </c>
      <c r="CC8" s="353"/>
      <c r="CD8" s="184" t="s">
        <v>293</v>
      </c>
      <c r="CE8" s="531">
        <v>44816</v>
      </c>
      <c r="CF8" s="824" t="s">
        <v>839</v>
      </c>
      <c r="CG8" s="581" t="s">
        <v>822</v>
      </c>
      <c r="CH8" s="654" t="s">
        <v>328</v>
      </c>
      <c r="CI8" s="602">
        <v>1</v>
      </c>
      <c r="CJ8" s="4" t="str">
        <f t="shared" si="0"/>
        <v>CUMPLIMIENTO TOTAL</v>
      </c>
      <c r="CK8" s="49" t="e">
        <f>(IF(CD8="CERRADO","NO APLICA ACCION CERRADA",AG8-#REF!))</f>
        <v>#REF!</v>
      </c>
      <c r="CL8" s="60" t="e">
        <f>(IF(CD8="CERRADO","NO APLICA ACCION CERRADA",IF(AK8&lt;=0,"VENCIDO",IF(AK8&lt;=#REF!,"POR VENCER","CON TIEMPO"))))</f>
        <v>#REF!</v>
      </c>
      <c r="CM8" s="370">
        <v>44878</v>
      </c>
      <c r="CN8" s="385" t="s">
        <v>823</v>
      </c>
      <c r="CO8" s="368" t="s">
        <v>824</v>
      </c>
      <c r="CP8" s="369"/>
      <c r="CQ8" s="352" t="s">
        <v>294</v>
      </c>
      <c r="CR8" s="353"/>
      <c r="CS8" s="353"/>
      <c r="CT8" s="343"/>
      <c r="CU8" s="343"/>
      <c r="CV8" s="343"/>
      <c r="CW8" s="343"/>
      <c r="CX8" s="343"/>
      <c r="CY8" s="343"/>
      <c r="CZ8" s="343"/>
      <c r="DA8" s="343"/>
      <c r="DB8" s="343"/>
      <c r="DC8" s="343"/>
      <c r="DD8" s="343"/>
      <c r="DE8" s="343"/>
      <c r="DF8" s="343"/>
      <c r="DG8" s="343"/>
      <c r="DH8" s="343"/>
      <c r="DI8" s="343"/>
      <c r="DJ8" s="343"/>
      <c r="DK8" s="343"/>
      <c r="DL8" s="343"/>
      <c r="DM8" s="343"/>
      <c r="DN8" s="343"/>
      <c r="DO8" s="343"/>
      <c r="DP8" s="343"/>
      <c r="DQ8" s="343"/>
      <c r="DR8" s="343"/>
      <c r="DS8" s="343"/>
      <c r="DT8" s="343"/>
      <c r="DU8" s="343"/>
      <c r="DV8" s="343"/>
      <c r="DW8" s="343"/>
      <c r="DX8" s="343"/>
      <c r="DY8" s="343"/>
      <c r="DZ8" s="343"/>
      <c r="EA8" s="343"/>
      <c r="EB8" s="343"/>
      <c r="EC8" s="343"/>
      <c r="ED8" s="343"/>
      <c r="EE8" s="343"/>
      <c r="EF8" s="343"/>
      <c r="EG8" s="343"/>
      <c r="EH8" s="343"/>
      <c r="EI8" s="343"/>
      <c r="EJ8" s="343"/>
      <c r="EK8" s="343"/>
      <c r="EL8" s="343"/>
      <c r="EM8" s="343"/>
      <c r="EN8" s="343"/>
      <c r="EO8" s="343"/>
      <c r="EP8" s="343"/>
      <c r="EQ8" s="343"/>
      <c r="ER8" s="343"/>
      <c r="ES8" s="343"/>
      <c r="ET8" s="343"/>
      <c r="EU8" s="343"/>
      <c r="EV8" s="343"/>
      <c r="EW8" s="343"/>
      <c r="EX8" s="343"/>
      <c r="EY8" s="343"/>
      <c r="EZ8" s="343"/>
      <c r="FA8" s="343"/>
      <c r="FB8" s="343"/>
      <c r="FC8" s="343"/>
      <c r="FD8" s="343"/>
      <c r="FE8" s="343"/>
      <c r="FF8" s="343"/>
      <c r="FG8" s="343"/>
      <c r="FH8" s="343"/>
      <c r="FI8" s="343"/>
      <c r="FJ8" s="343"/>
      <c r="FK8" s="343"/>
      <c r="FL8" s="343"/>
      <c r="FM8" s="343"/>
      <c r="FN8" s="343"/>
      <c r="FO8" s="343"/>
      <c r="FP8" s="343"/>
      <c r="FQ8" s="343"/>
      <c r="FR8" s="343"/>
      <c r="FS8" s="343"/>
      <c r="FT8" s="343"/>
      <c r="FU8" s="343"/>
      <c r="FV8" s="343"/>
      <c r="FW8" s="343"/>
      <c r="FX8" s="343"/>
      <c r="FY8" s="343"/>
      <c r="FZ8" s="343"/>
      <c r="GA8" s="343"/>
      <c r="GB8" s="343"/>
      <c r="GC8" s="343"/>
      <c r="GD8" s="343"/>
      <c r="GE8" s="343"/>
      <c r="GF8" s="343"/>
      <c r="GG8" s="343"/>
      <c r="GH8" s="343"/>
      <c r="GI8" s="343"/>
      <c r="GJ8" s="343"/>
      <c r="GK8" s="343"/>
      <c r="GL8" s="343"/>
      <c r="GM8" s="343"/>
      <c r="GN8" s="343"/>
      <c r="GO8" s="343"/>
      <c r="GP8" s="343"/>
      <c r="GQ8" s="343"/>
      <c r="GR8" s="343"/>
      <c r="GS8" s="343"/>
      <c r="GT8" s="343"/>
      <c r="GU8" s="343"/>
      <c r="GV8" s="343"/>
      <c r="GW8" s="343"/>
      <c r="GX8" s="343"/>
      <c r="GY8" s="343"/>
      <c r="GZ8" s="343"/>
      <c r="HA8" s="343"/>
      <c r="HB8" s="343"/>
      <c r="HC8" s="343"/>
      <c r="HD8" s="343"/>
      <c r="HE8" s="343"/>
      <c r="HF8" s="343"/>
      <c r="HG8" s="343"/>
      <c r="HH8" s="343"/>
      <c r="HI8" s="343"/>
      <c r="HJ8" s="343"/>
      <c r="HK8" s="343"/>
      <c r="HL8" s="343"/>
      <c r="HM8" s="343"/>
      <c r="HN8" s="343"/>
      <c r="HO8" s="343"/>
      <c r="HP8" s="343"/>
      <c r="HQ8" s="343"/>
      <c r="HR8" s="343"/>
      <c r="HS8" s="343"/>
      <c r="HT8" s="343"/>
      <c r="HU8" s="343"/>
      <c r="HV8" s="343"/>
      <c r="HW8" s="343"/>
      <c r="HX8" s="343"/>
      <c r="HY8" s="343"/>
      <c r="HZ8" s="343"/>
      <c r="IA8" s="343"/>
      <c r="IB8" s="343"/>
      <c r="IC8" s="343"/>
      <c r="ID8" s="343"/>
      <c r="IE8" s="343"/>
      <c r="IF8" s="343"/>
      <c r="IG8" s="343"/>
      <c r="IH8" s="343"/>
      <c r="II8" s="343"/>
      <c r="IJ8" s="343"/>
      <c r="IK8" s="343"/>
      <c r="IL8" s="343"/>
      <c r="IM8" s="343"/>
      <c r="IN8" s="343"/>
      <c r="IO8" s="343"/>
      <c r="IP8" s="343"/>
      <c r="IQ8" s="343"/>
      <c r="IR8" s="343"/>
      <c r="IS8" s="343"/>
      <c r="IT8" s="343"/>
      <c r="IU8" s="343"/>
      <c r="IV8" s="343"/>
      <c r="IW8" s="343"/>
      <c r="IX8" s="343"/>
      <c r="IY8" s="343"/>
      <c r="IZ8" s="343"/>
      <c r="JA8" s="343"/>
      <c r="JB8" s="343"/>
      <c r="JC8" s="343"/>
      <c r="JD8" s="343"/>
      <c r="JE8" s="343"/>
      <c r="JF8" s="343"/>
      <c r="JG8" s="343"/>
      <c r="JH8" s="343"/>
      <c r="JI8" s="343"/>
      <c r="JJ8" s="343"/>
      <c r="JK8" s="343"/>
      <c r="JL8" s="343"/>
      <c r="JM8" s="343"/>
      <c r="JN8" s="343"/>
      <c r="JO8" s="343"/>
      <c r="JP8" s="343"/>
      <c r="JQ8" s="343"/>
      <c r="JR8" s="343"/>
      <c r="JS8" s="343"/>
      <c r="JT8" s="343"/>
      <c r="JU8" s="343"/>
      <c r="JV8" s="343"/>
      <c r="JW8" s="343"/>
      <c r="JX8" s="343"/>
      <c r="JY8" s="343"/>
      <c r="JZ8" s="343"/>
      <c r="KA8" s="343"/>
      <c r="KB8" s="343"/>
      <c r="KC8" s="343"/>
      <c r="KD8" s="343"/>
      <c r="KE8" s="343"/>
      <c r="KF8" s="343"/>
      <c r="KG8" s="343"/>
      <c r="KH8" s="343"/>
      <c r="KI8" s="343"/>
      <c r="KJ8" s="343"/>
      <c r="KK8" s="343"/>
      <c r="KL8" s="343"/>
      <c r="KM8" s="343"/>
      <c r="KN8" s="343"/>
      <c r="KO8" s="343"/>
      <c r="KP8" s="343"/>
      <c r="KQ8" s="343"/>
      <c r="KR8" s="343"/>
      <c r="KS8" s="343"/>
      <c r="KT8" s="343"/>
      <c r="KU8" s="343"/>
      <c r="KV8" s="343"/>
      <c r="KW8" s="343"/>
      <c r="KX8" s="343"/>
      <c r="KY8" s="343"/>
      <c r="KZ8" s="343"/>
      <c r="LA8" s="343"/>
      <c r="LB8" s="343"/>
      <c r="LC8" s="343"/>
      <c r="LD8" s="343"/>
      <c r="LE8" s="343"/>
      <c r="LF8" s="343"/>
      <c r="LG8" s="343"/>
      <c r="LH8" s="343"/>
      <c r="LI8" s="343"/>
      <c r="LJ8" s="343"/>
      <c r="LK8" s="343"/>
      <c r="LL8" s="343"/>
      <c r="LM8" s="343"/>
      <c r="LN8" s="343"/>
      <c r="LO8" s="343"/>
      <c r="LP8" s="343"/>
      <c r="LQ8" s="343"/>
      <c r="LR8" s="343"/>
      <c r="LS8" s="343"/>
      <c r="LT8" s="343"/>
      <c r="LU8" s="343"/>
      <c r="LV8" s="343"/>
      <c r="LW8" s="343"/>
      <c r="LX8" s="343"/>
      <c r="LY8" s="343"/>
      <c r="LZ8" s="343"/>
      <c r="MA8" s="343"/>
      <c r="MB8" s="343"/>
      <c r="MC8" s="343"/>
      <c r="MD8" s="343"/>
      <c r="ME8" s="343"/>
      <c r="MF8" s="343"/>
      <c r="MG8" s="343"/>
      <c r="MH8" s="343"/>
      <c r="MI8" s="343"/>
      <c r="MJ8" s="343"/>
      <c r="MK8" s="343"/>
      <c r="ML8" s="343"/>
      <c r="MM8" s="343"/>
      <c r="MN8" s="343"/>
      <c r="MO8" s="343"/>
      <c r="MP8" s="343"/>
      <c r="MQ8" s="343"/>
      <c r="MR8" s="343"/>
      <c r="MS8" s="343"/>
      <c r="MT8" s="343"/>
      <c r="MU8" s="343"/>
      <c r="MV8" s="343"/>
      <c r="MW8" s="343"/>
      <c r="MX8" s="343"/>
      <c r="MY8" s="343"/>
      <c r="MZ8" s="343"/>
      <c r="NA8" s="343"/>
      <c r="NB8" s="343"/>
      <c r="NC8" s="343"/>
      <c r="ND8" s="343"/>
      <c r="NE8" s="343"/>
      <c r="NF8" s="343"/>
      <c r="NG8" s="343"/>
      <c r="NH8" s="343"/>
      <c r="NI8" s="343"/>
      <c r="NJ8" s="343"/>
      <c r="NK8" s="343"/>
      <c r="NL8" s="343"/>
      <c r="NM8" s="343"/>
      <c r="NN8" s="343"/>
      <c r="NO8" s="343"/>
      <c r="NP8" s="343"/>
      <c r="NQ8" s="343"/>
      <c r="NR8" s="343"/>
      <c r="NS8" s="343"/>
      <c r="NT8" s="343"/>
      <c r="NU8" s="343"/>
      <c r="NV8" s="343"/>
      <c r="NW8" s="343"/>
      <c r="NX8" s="343"/>
      <c r="NY8" s="343"/>
      <c r="NZ8" s="343"/>
      <c r="OA8" s="343"/>
      <c r="OB8" s="343"/>
      <c r="OC8" s="343"/>
      <c r="OD8" s="343"/>
      <c r="OE8" s="343"/>
      <c r="OF8" s="343"/>
      <c r="OG8" s="343"/>
      <c r="OH8" s="343"/>
      <c r="OI8" s="343"/>
      <c r="OJ8" s="343"/>
      <c r="OK8" s="343"/>
      <c r="OL8" s="343"/>
      <c r="OM8" s="343"/>
      <c r="ON8" s="343"/>
      <c r="OO8" s="343"/>
      <c r="OP8" s="343"/>
      <c r="OQ8" s="343"/>
      <c r="OR8" s="343"/>
      <c r="OS8" s="343"/>
      <c r="OT8" s="343"/>
      <c r="OU8" s="343"/>
      <c r="OV8" s="343"/>
      <c r="OW8" s="343"/>
      <c r="OX8" s="343"/>
      <c r="OY8" s="343"/>
      <c r="OZ8" s="343"/>
      <c r="PA8" s="343"/>
      <c r="PB8" s="343"/>
      <c r="PC8" s="343"/>
      <c r="PD8" s="343"/>
      <c r="PE8" s="343"/>
      <c r="PF8" s="343"/>
      <c r="PG8" s="343"/>
      <c r="PH8" s="343"/>
      <c r="PI8" s="343"/>
      <c r="PJ8" s="343"/>
      <c r="PK8" s="343"/>
      <c r="PL8" s="343"/>
      <c r="PM8" s="343"/>
      <c r="PN8" s="343"/>
      <c r="PO8" s="343"/>
      <c r="PP8" s="343"/>
      <c r="PQ8" s="343"/>
      <c r="PR8" s="343"/>
      <c r="PS8" s="343"/>
      <c r="PT8" s="343"/>
      <c r="PU8" s="343"/>
      <c r="PV8" s="343"/>
      <c r="PW8" s="343"/>
      <c r="PX8" s="343"/>
      <c r="PY8" s="343"/>
      <c r="PZ8" s="343"/>
      <c r="QA8" s="343"/>
      <c r="QB8" s="343"/>
      <c r="QC8" s="343"/>
      <c r="QD8" s="343"/>
      <c r="QE8" s="343"/>
      <c r="QF8" s="343"/>
    </row>
    <row r="9" spans="1:448" s="347" customFormat="1" ht="118.5" customHeight="1" x14ac:dyDescent="0.25">
      <c r="A9" s="26">
        <v>8</v>
      </c>
      <c r="B9" s="22" t="s">
        <v>840</v>
      </c>
      <c r="C9" s="22" t="s">
        <v>841</v>
      </c>
      <c r="D9" s="19" t="s">
        <v>842</v>
      </c>
      <c r="E9" s="20"/>
      <c r="F9" s="22" t="s">
        <v>843</v>
      </c>
      <c r="G9" s="26" t="s">
        <v>269</v>
      </c>
      <c r="H9" s="19" t="s">
        <v>341</v>
      </c>
      <c r="I9" s="19" t="s">
        <v>844</v>
      </c>
      <c r="J9" s="462" t="s">
        <v>845</v>
      </c>
      <c r="K9" s="132" t="s">
        <v>680</v>
      </c>
      <c r="L9" s="112" t="s">
        <v>681</v>
      </c>
      <c r="M9" s="134" t="s">
        <v>705</v>
      </c>
      <c r="N9" s="112" t="s">
        <v>706</v>
      </c>
      <c r="O9" s="37" t="s">
        <v>24</v>
      </c>
      <c r="P9" s="38" t="s">
        <v>61</v>
      </c>
      <c r="Q9" s="19" t="s">
        <v>711</v>
      </c>
      <c r="R9" s="19" t="s">
        <v>251</v>
      </c>
      <c r="S9" s="18" t="s">
        <v>846</v>
      </c>
      <c r="T9" s="19" t="s">
        <v>540</v>
      </c>
      <c r="U9" s="22">
        <v>54</v>
      </c>
      <c r="V9" s="22">
        <v>2019</v>
      </c>
      <c r="W9" s="22" t="s">
        <v>847</v>
      </c>
      <c r="X9" s="20" t="s">
        <v>848</v>
      </c>
      <c r="Y9" s="20" t="s">
        <v>849</v>
      </c>
      <c r="Z9" s="20" t="s">
        <v>850</v>
      </c>
      <c r="AA9" s="22" t="s">
        <v>328</v>
      </c>
      <c r="AB9" s="20" t="s">
        <v>328</v>
      </c>
      <c r="AC9" s="20" t="s">
        <v>851</v>
      </c>
      <c r="AD9" s="22" t="s">
        <v>328</v>
      </c>
      <c r="AE9" s="22" t="s">
        <v>328</v>
      </c>
      <c r="AF9" s="959">
        <v>43587</v>
      </c>
      <c r="AG9" s="959">
        <v>43946</v>
      </c>
      <c r="AH9" s="424">
        <v>44743</v>
      </c>
      <c r="AI9" s="183" t="s">
        <v>309</v>
      </c>
      <c r="AJ9" s="183" t="s">
        <v>309</v>
      </c>
      <c r="AK9" s="241" t="e">
        <f>(IF(BA9=#REF!,#REF!,AG9-#REF!))</f>
        <v>#REF!</v>
      </c>
      <c r="AL9" s="48" t="s">
        <v>852</v>
      </c>
      <c r="AM9" s="64">
        <v>44356</v>
      </c>
      <c r="AN9" s="54" t="s">
        <v>309</v>
      </c>
      <c r="AO9" s="48" t="s">
        <v>853</v>
      </c>
      <c r="AP9" s="65">
        <v>0.25</v>
      </c>
      <c r="AQ9" s="4" t="s">
        <v>489</v>
      </c>
      <c r="AR9" s="49">
        <v>-505</v>
      </c>
      <c r="AS9" s="60" t="s">
        <v>443</v>
      </c>
      <c r="AT9" s="64">
        <v>44523</v>
      </c>
      <c r="AU9" s="60" t="s">
        <v>776</v>
      </c>
      <c r="AV9" s="60" t="s">
        <v>464</v>
      </c>
      <c r="AW9" s="65">
        <v>0</v>
      </c>
      <c r="AX9" s="65">
        <v>0</v>
      </c>
      <c r="AY9" s="60" t="s">
        <v>449</v>
      </c>
      <c r="AZ9" s="54" t="s">
        <v>449</v>
      </c>
      <c r="BA9" s="85" t="s">
        <v>495</v>
      </c>
      <c r="BB9" s="2" t="s">
        <v>854</v>
      </c>
      <c r="BC9" s="128">
        <v>44620</v>
      </c>
      <c r="BD9" s="30" t="s">
        <v>450</v>
      </c>
      <c r="BE9" s="30" t="s">
        <v>328</v>
      </c>
      <c r="BF9" s="107">
        <v>1</v>
      </c>
      <c r="BG9" s="4" t="s">
        <v>436</v>
      </c>
      <c r="BH9" s="49">
        <v>-44619.75</v>
      </c>
      <c r="BI9" s="60" t="s">
        <v>443</v>
      </c>
      <c r="BJ9" s="30"/>
      <c r="BK9" s="30"/>
      <c r="BL9" s="30"/>
      <c r="BM9" s="30"/>
      <c r="BN9" s="60"/>
      <c r="BO9" s="60" t="s">
        <v>439</v>
      </c>
      <c r="BP9" s="192" t="s">
        <v>855</v>
      </c>
      <c r="BQ9" s="150" t="s">
        <v>856</v>
      </c>
      <c r="BR9" s="185">
        <v>44712</v>
      </c>
      <c r="BS9" s="131" t="s">
        <v>328</v>
      </c>
      <c r="BT9" s="186">
        <v>1</v>
      </c>
      <c r="BU9" s="4" t="s">
        <v>436</v>
      </c>
      <c r="BV9" s="49">
        <v>-765</v>
      </c>
      <c r="BW9" s="60" t="s">
        <v>443</v>
      </c>
      <c r="BX9" s="357">
        <v>44722</v>
      </c>
      <c r="BY9" s="353" t="s">
        <v>778</v>
      </c>
      <c r="BZ9" s="353" t="s">
        <v>521</v>
      </c>
      <c r="CA9" s="360">
        <v>1</v>
      </c>
      <c r="CB9" s="352" t="s">
        <v>294</v>
      </c>
      <c r="CC9" s="353"/>
      <c r="CD9" s="352" t="s">
        <v>294</v>
      </c>
      <c r="CE9" s="131" t="s">
        <v>767</v>
      </c>
      <c r="CF9" s="131" t="s">
        <v>767</v>
      </c>
      <c r="CG9" s="202" t="s">
        <v>328</v>
      </c>
      <c r="CH9" s="131" t="s">
        <v>328</v>
      </c>
      <c r="CI9" s="186">
        <v>1</v>
      </c>
      <c r="CJ9" s="4" t="str">
        <f t="shared" si="0"/>
        <v>CUMPLIMIENTO TOTAL</v>
      </c>
      <c r="CK9" s="49" t="str">
        <f>(IF(CD9="CERRADO","NO APLICA ACCION CERRADA",AG9-#REF!))</f>
        <v>NO APLICA ACCION CERRADA</v>
      </c>
      <c r="CL9" s="60" t="str">
        <f>(IF(CD9="CERRADO","NO APLICA ACCION CERRADA",IF(AK9&lt;=0,"VENCIDO",IF(AK9&lt;=#REF!,"POR VENCER","CON TIEMPO"))))</f>
        <v>NO APLICA ACCION CERRADA</v>
      </c>
      <c r="CM9" s="458" t="s">
        <v>328</v>
      </c>
      <c r="CN9" s="348" t="s">
        <v>767</v>
      </c>
      <c r="CO9" s="879" t="s">
        <v>464</v>
      </c>
      <c r="CP9" s="473">
        <v>1</v>
      </c>
      <c r="CQ9" s="352" t="s">
        <v>294</v>
      </c>
      <c r="CR9" s="375" t="s">
        <v>438</v>
      </c>
      <c r="CS9" s="353"/>
      <c r="CT9" s="343"/>
      <c r="CU9" s="343"/>
      <c r="CV9" s="343"/>
      <c r="CW9" s="343"/>
      <c r="CX9" s="343"/>
      <c r="CY9" s="343"/>
      <c r="CZ9" s="343"/>
      <c r="DA9" s="343"/>
      <c r="DB9" s="343"/>
      <c r="DC9" s="343"/>
      <c r="DD9" s="343"/>
      <c r="DE9" s="343"/>
      <c r="DF9" s="343"/>
      <c r="DG9" s="343"/>
      <c r="DH9" s="343"/>
      <c r="DI9" s="343"/>
      <c r="DJ9" s="343"/>
      <c r="DK9" s="343"/>
      <c r="DL9" s="343"/>
      <c r="DM9" s="343"/>
      <c r="DN9" s="343"/>
      <c r="DO9" s="343"/>
      <c r="DP9" s="343"/>
      <c r="DQ9" s="343"/>
      <c r="DR9" s="343"/>
      <c r="DS9" s="343"/>
      <c r="DT9" s="343"/>
      <c r="DU9" s="343"/>
      <c r="DV9" s="343"/>
      <c r="DW9" s="343"/>
      <c r="DX9" s="343"/>
      <c r="DY9" s="343"/>
      <c r="DZ9" s="343"/>
      <c r="EA9" s="343"/>
      <c r="EB9" s="343"/>
      <c r="EC9" s="343"/>
      <c r="ED9" s="343"/>
      <c r="EE9" s="343"/>
      <c r="EF9" s="343"/>
      <c r="EG9" s="343"/>
      <c r="EH9" s="343"/>
      <c r="EI9" s="343"/>
      <c r="EJ9" s="343"/>
      <c r="EK9" s="343"/>
      <c r="EL9" s="343"/>
      <c r="EM9" s="343"/>
      <c r="EN9" s="343"/>
      <c r="EO9" s="343"/>
      <c r="EP9" s="343"/>
      <c r="EQ9" s="343"/>
      <c r="ER9" s="343"/>
      <c r="ES9" s="343"/>
      <c r="ET9" s="343"/>
      <c r="EU9" s="343"/>
      <c r="EV9" s="343"/>
      <c r="EW9" s="343"/>
      <c r="EX9" s="343"/>
      <c r="EY9" s="343"/>
      <c r="EZ9" s="343"/>
      <c r="FA9" s="343"/>
      <c r="FB9" s="343"/>
      <c r="FC9" s="343"/>
      <c r="FD9" s="343"/>
      <c r="FE9" s="343"/>
      <c r="FF9" s="343"/>
      <c r="FG9" s="343"/>
      <c r="FH9" s="343"/>
      <c r="FI9" s="343"/>
      <c r="FJ9" s="343"/>
      <c r="FK9" s="343"/>
      <c r="FL9" s="343"/>
      <c r="FM9" s="343"/>
      <c r="FN9" s="343"/>
      <c r="FO9" s="343"/>
      <c r="FP9" s="343"/>
      <c r="FQ9" s="343"/>
      <c r="FR9" s="343"/>
      <c r="FS9" s="343"/>
      <c r="FT9" s="343"/>
      <c r="FU9" s="343"/>
      <c r="FV9" s="343"/>
      <c r="FW9" s="343"/>
      <c r="FX9" s="343"/>
      <c r="FY9" s="343"/>
      <c r="FZ9" s="343"/>
      <c r="GA9" s="343"/>
      <c r="GB9" s="343"/>
      <c r="GC9" s="343"/>
      <c r="GD9" s="343"/>
      <c r="GE9" s="343"/>
      <c r="GF9" s="343"/>
      <c r="GG9" s="343"/>
      <c r="GH9" s="343"/>
      <c r="GI9" s="343"/>
      <c r="GJ9" s="343"/>
      <c r="GK9" s="343"/>
      <c r="GL9" s="343"/>
      <c r="GM9" s="343"/>
      <c r="GN9" s="343"/>
      <c r="GO9" s="343"/>
      <c r="GP9" s="343"/>
      <c r="GQ9" s="343"/>
      <c r="GR9" s="343"/>
      <c r="GS9" s="343"/>
      <c r="GT9" s="343"/>
      <c r="GU9" s="343"/>
      <c r="GV9" s="343"/>
      <c r="GW9" s="343"/>
      <c r="GX9" s="343"/>
      <c r="GY9" s="343"/>
      <c r="GZ9" s="343"/>
      <c r="HA9" s="343"/>
      <c r="HB9" s="343"/>
      <c r="HC9" s="343"/>
      <c r="HD9" s="343"/>
      <c r="HE9" s="343"/>
      <c r="HF9" s="343"/>
      <c r="HG9" s="343"/>
      <c r="HH9" s="343"/>
      <c r="HI9" s="343"/>
      <c r="HJ9" s="343"/>
      <c r="HK9" s="343"/>
      <c r="HL9" s="343"/>
      <c r="HM9" s="343"/>
      <c r="HN9" s="343"/>
      <c r="HO9" s="343"/>
      <c r="HP9" s="343"/>
      <c r="HQ9" s="343"/>
      <c r="HR9" s="343"/>
      <c r="HS9" s="343"/>
      <c r="HT9" s="343"/>
      <c r="HU9" s="343"/>
      <c r="HV9" s="343"/>
      <c r="HW9" s="343"/>
      <c r="HX9" s="343"/>
      <c r="HY9" s="343"/>
      <c r="HZ9" s="343"/>
      <c r="IA9" s="343"/>
      <c r="IB9" s="343"/>
      <c r="IC9" s="343"/>
      <c r="ID9" s="343"/>
      <c r="IE9" s="343"/>
      <c r="IF9" s="343"/>
      <c r="IG9" s="343"/>
      <c r="IH9" s="343"/>
      <c r="II9" s="343"/>
      <c r="IJ9" s="343"/>
      <c r="IK9" s="343"/>
      <c r="IL9" s="343"/>
      <c r="IM9" s="343"/>
      <c r="IN9" s="343"/>
      <c r="IO9" s="343"/>
      <c r="IP9" s="343"/>
      <c r="IQ9" s="343"/>
      <c r="IR9" s="343"/>
      <c r="IS9" s="343"/>
      <c r="IT9" s="343"/>
      <c r="IU9" s="343"/>
      <c r="IV9" s="343"/>
      <c r="IW9" s="343"/>
      <c r="IX9" s="343"/>
      <c r="IY9" s="343"/>
      <c r="IZ9" s="343"/>
      <c r="JA9" s="343"/>
      <c r="JB9" s="343"/>
      <c r="JC9" s="343"/>
      <c r="JD9" s="343"/>
      <c r="JE9" s="343"/>
      <c r="JF9" s="343"/>
      <c r="JG9" s="343"/>
      <c r="JH9" s="343"/>
      <c r="JI9" s="343"/>
      <c r="JJ9" s="343"/>
      <c r="JK9" s="343"/>
      <c r="JL9" s="343"/>
      <c r="JM9" s="343"/>
      <c r="JN9" s="343"/>
      <c r="JO9" s="343"/>
      <c r="JP9" s="343"/>
      <c r="JQ9" s="343"/>
      <c r="JR9" s="343"/>
      <c r="JS9" s="343"/>
      <c r="JT9" s="343"/>
      <c r="JU9" s="343"/>
      <c r="JV9" s="343"/>
      <c r="JW9" s="343"/>
      <c r="JX9" s="343"/>
      <c r="JY9" s="343"/>
      <c r="JZ9" s="343"/>
      <c r="KA9" s="343"/>
      <c r="KB9" s="343"/>
      <c r="KC9" s="343"/>
      <c r="KD9" s="343"/>
      <c r="KE9" s="343"/>
      <c r="KF9" s="343"/>
      <c r="KG9" s="343"/>
      <c r="KH9" s="343"/>
      <c r="KI9" s="343"/>
      <c r="KJ9" s="343"/>
      <c r="KK9" s="343"/>
      <c r="KL9" s="343"/>
      <c r="KM9" s="343"/>
      <c r="KN9" s="343"/>
      <c r="KO9" s="343"/>
      <c r="KP9" s="343"/>
      <c r="KQ9" s="343"/>
      <c r="KR9" s="343"/>
      <c r="KS9" s="343"/>
      <c r="KT9" s="343"/>
      <c r="KU9" s="343"/>
      <c r="KV9" s="343"/>
      <c r="KW9" s="343"/>
      <c r="KX9" s="343"/>
      <c r="KY9" s="343"/>
      <c r="KZ9" s="343"/>
      <c r="LA9" s="343"/>
      <c r="LB9" s="343"/>
      <c r="LC9" s="343"/>
      <c r="LD9" s="343"/>
      <c r="LE9" s="343"/>
      <c r="LF9" s="343"/>
      <c r="LG9" s="343"/>
      <c r="LH9" s="343"/>
      <c r="LI9" s="343"/>
      <c r="LJ9" s="343"/>
      <c r="LK9" s="343"/>
      <c r="LL9" s="343"/>
      <c r="LM9" s="343"/>
      <c r="LN9" s="343"/>
      <c r="LO9" s="343"/>
      <c r="LP9" s="343"/>
      <c r="LQ9" s="343"/>
      <c r="LR9" s="343"/>
      <c r="LS9" s="343"/>
      <c r="LT9" s="343"/>
      <c r="LU9" s="343"/>
      <c r="LV9" s="343"/>
      <c r="LW9" s="343"/>
      <c r="LX9" s="343"/>
      <c r="LY9" s="343"/>
      <c r="LZ9" s="343"/>
      <c r="MA9" s="343"/>
      <c r="MB9" s="343"/>
      <c r="MC9" s="343"/>
      <c r="MD9" s="343"/>
      <c r="ME9" s="343"/>
      <c r="MF9" s="343"/>
      <c r="MG9" s="343"/>
      <c r="MH9" s="343"/>
      <c r="MI9" s="343"/>
      <c r="MJ9" s="343"/>
      <c r="MK9" s="343"/>
      <c r="ML9" s="343"/>
      <c r="MM9" s="343"/>
      <c r="MN9" s="343"/>
      <c r="MO9" s="343"/>
      <c r="MP9" s="343"/>
      <c r="MQ9" s="343"/>
      <c r="MR9" s="343"/>
      <c r="MS9" s="343"/>
      <c r="MT9" s="343"/>
      <c r="MU9" s="343"/>
      <c r="MV9" s="343"/>
      <c r="MW9" s="343"/>
      <c r="MX9" s="343"/>
      <c r="MY9" s="343"/>
      <c r="MZ9" s="343"/>
      <c r="NA9" s="343"/>
      <c r="NB9" s="343"/>
      <c r="NC9" s="343"/>
      <c r="ND9" s="343"/>
      <c r="NE9" s="343"/>
      <c r="NF9" s="343"/>
      <c r="NG9" s="343"/>
      <c r="NH9" s="343"/>
      <c r="NI9" s="343"/>
      <c r="NJ9" s="343"/>
      <c r="NK9" s="343"/>
      <c r="NL9" s="343"/>
      <c r="NM9" s="343"/>
      <c r="NN9" s="343"/>
      <c r="NO9" s="343"/>
      <c r="NP9" s="343"/>
      <c r="NQ9" s="343"/>
      <c r="NR9" s="343"/>
      <c r="NS9" s="343"/>
      <c r="NT9" s="343"/>
      <c r="NU9" s="343"/>
      <c r="NV9" s="343"/>
      <c r="NW9" s="343"/>
      <c r="NX9" s="343"/>
      <c r="NY9" s="343"/>
      <c r="NZ9" s="343"/>
      <c r="OA9" s="343"/>
      <c r="OB9" s="343"/>
      <c r="OC9" s="343"/>
      <c r="OD9" s="343"/>
      <c r="OE9" s="343"/>
      <c r="OF9" s="343"/>
      <c r="OG9" s="343"/>
      <c r="OH9" s="343"/>
      <c r="OI9" s="343"/>
      <c r="OJ9" s="343"/>
      <c r="OK9" s="343"/>
      <c r="OL9" s="343"/>
      <c r="OM9" s="343"/>
      <c r="ON9" s="343"/>
      <c r="OO9" s="343"/>
      <c r="OP9" s="343"/>
      <c r="OQ9" s="343"/>
      <c r="OR9" s="343"/>
      <c r="OS9" s="343"/>
      <c r="OT9" s="343"/>
      <c r="OU9" s="343"/>
      <c r="OV9" s="343"/>
      <c r="OW9" s="343"/>
      <c r="OX9" s="343"/>
      <c r="OY9" s="343"/>
      <c r="OZ9" s="343"/>
      <c r="PA9" s="343"/>
      <c r="PB9" s="343"/>
      <c r="PC9" s="343"/>
      <c r="PD9" s="343"/>
      <c r="PE9" s="343"/>
      <c r="PF9" s="343"/>
      <c r="PG9" s="343"/>
      <c r="PH9" s="343"/>
      <c r="PI9" s="343"/>
      <c r="PJ9" s="343"/>
      <c r="PK9" s="343"/>
      <c r="PL9" s="343"/>
      <c r="PM9" s="343"/>
      <c r="PN9" s="343"/>
      <c r="PO9" s="343"/>
      <c r="PP9" s="343"/>
      <c r="PQ9" s="343"/>
      <c r="PR9" s="343"/>
      <c r="PS9" s="343"/>
      <c r="PT9" s="343"/>
      <c r="PU9" s="343"/>
      <c r="PV9" s="343"/>
      <c r="PW9" s="343"/>
      <c r="PX9" s="343"/>
      <c r="PY9" s="343"/>
      <c r="PZ9" s="343"/>
      <c r="QA9" s="343"/>
      <c r="QB9" s="343"/>
      <c r="QC9" s="343"/>
      <c r="QD9" s="343"/>
      <c r="QE9" s="343"/>
      <c r="QF9" s="343"/>
    </row>
    <row r="10" spans="1:448" s="347" customFormat="1" ht="118.5" customHeight="1" x14ac:dyDescent="0.25">
      <c r="A10" s="26">
        <v>9</v>
      </c>
      <c r="B10" s="42" t="s">
        <v>693</v>
      </c>
      <c r="C10" s="19" t="s">
        <v>694</v>
      </c>
      <c r="D10" s="19" t="s">
        <v>344</v>
      </c>
      <c r="E10" s="20"/>
      <c r="F10" s="22" t="s">
        <v>707</v>
      </c>
      <c r="G10" s="26" t="s">
        <v>269</v>
      </c>
      <c r="H10" s="19" t="s">
        <v>341</v>
      </c>
      <c r="I10" s="19" t="s">
        <v>127</v>
      </c>
      <c r="J10" s="460" t="s">
        <v>708</v>
      </c>
      <c r="K10" s="461" t="s">
        <v>680</v>
      </c>
      <c r="L10" s="461" t="s">
        <v>681</v>
      </c>
      <c r="M10" s="460" t="s">
        <v>709</v>
      </c>
      <c r="N10" s="461" t="s">
        <v>710</v>
      </c>
      <c r="O10" s="37" t="s">
        <v>24</v>
      </c>
      <c r="P10" s="38" t="s">
        <v>49</v>
      </c>
      <c r="Q10" s="19" t="s">
        <v>711</v>
      </c>
      <c r="R10" s="19" t="s">
        <v>251</v>
      </c>
      <c r="S10" s="18" t="s">
        <v>857</v>
      </c>
      <c r="T10" s="22" t="s">
        <v>483</v>
      </c>
      <c r="U10" s="22">
        <v>60</v>
      </c>
      <c r="V10" s="22">
        <v>2019</v>
      </c>
      <c r="W10" s="22" t="s">
        <v>858</v>
      </c>
      <c r="X10" s="20" t="s">
        <v>490</v>
      </c>
      <c r="Y10" s="20" t="s">
        <v>491</v>
      </c>
      <c r="Z10" s="20" t="s">
        <v>859</v>
      </c>
      <c r="AA10" s="22" t="s">
        <v>328</v>
      </c>
      <c r="AB10" s="20" t="s">
        <v>328</v>
      </c>
      <c r="AC10" s="20" t="s">
        <v>860</v>
      </c>
      <c r="AD10" s="22" t="s">
        <v>328</v>
      </c>
      <c r="AE10" s="22" t="s">
        <v>328</v>
      </c>
      <c r="AF10" s="959">
        <v>43827</v>
      </c>
      <c r="AG10" s="959">
        <v>44175</v>
      </c>
      <c r="AH10" s="424">
        <v>44743</v>
      </c>
      <c r="AI10" s="183" t="s">
        <v>309</v>
      </c>
      <c r="AJ10" s="183" t="s">
        <v>309</v>
      </c>
      <c r="AK10" s="241" t="e">
        <f>(IF(BA10=#REF!,#REF!,AG10-#REF!))</f>
        <v>#REF!</v>
      </c>
      <c r="AL10" s="68" t="s">
        <v>861</v>
      </c>
      <c r="AM10" s="64">
        <v>44375</v>
      </c>
      <c r="AN10" s="54" t="s">
        <v>307</v>
      </c>
      <c r="AO10" s="54" t="s">
        <v>328</v>
      </c>
      <c r="AP10" s="65">
        <v>1</v>
      </c>
      <c r="AQ10" s="4" t="s">
        <v>436</v>
      </c>
      <c r="AR10" s="49">
        <v>-276</v>
      </c>
      <c r="AS10" s="60" t="s">
        <v>443</v>
      </c>
      <c r="AT10" s="64">
        <v>44523</v>
      </c>
      <c r="AU10" s="60" t="s">
        <v>776</v>
      </c>
      <c r="AV10" s="49" t="s">
        <v>464</v>
      </c>
      <c r="AW10" s="65">
        <v>0</v>
      </c>
      <c r="AX10" s="65">
        <v>0</v>
      </c>
      <c r="AY10" s="60" t="s">
        <v>449</v>
      </c>
      <c r="AZ10" s="54" t="s">
        <v>449</v>
      </c>
      <c r="BA10" s="85" t="s">
        <v>495</v>
      </c>
      <c r="BB10" s="127" t="s">
        <v>862</v>
      </c>
      <c r="BC10" s="128">
        <v>44620</v>
      </c>
      <c r="BD10" s="30" t="s">
        <v>307</v>
      </c>
      <c r="BE10" s="30" t="s">
        <v>328</v>
      </c>
      <c r="BF10" s="107">
        <v>1</v>
      </c>
      <c r="BG10" s="4" t="s">
        <v>436</v>
      </c>
      <c r="BH10" s="49">
        <v>-44619</v>
      </c>
      <c r="BI10" s="60" t="s">
        <v>443</v>
      </c>
      <c r="BJ10" s="30"/>
      <c r="BK10" s="30"/>
      <c r="BL10" s="30"/>
      <c r="BM10" s="30"/>
      <c r="BN10" s="60"/>
      <c r="BO10" s="60" t="s">
        <v>439</v>
      </c>
      <c r="BP10" s="192" t="s">
        <v>855</v>
      </c>
      <c r="BQ10" s="150" t="s">
        <v>863</v>
      </c>
      <c r="BR10" s="185">
        <v>44712</v>
      </c>
      <c r="BS10" s="131" t="s">
        <v>864</v>
      </c>
      <c r="BT10" s="186">
        <v>1</v>
      </c>
      <c r="BU10" s="4" t="s">
        <v>436</v>
      </c>
      <c r="BV10" s="49">
        <v>-536</v>
      </c>
      <c r="BW10" s="60" t="s">
        <v>443</v>
      </c>
      <c r="BX10" s="357">
        <v>44722</v>
      </c>
      <c r="BY10" s="373" t="s">
        <v>778</v>
      </c>
      <c r="BZ10" s="353" t="s">
        <v>521</v>
      </c>
      <c r="CA10" s="360">
        <v>1</v>
      </c>
      <c r="CB10" s="352" t="s">
        <v>294</v>
      </c>
      <c r="CC10" s="353"/>
      <c r="CD10" s="352" t="s">
        <v>294</v>
      </c>
      <c r="CE10" s="131" t="s">
        <v>767</v>
      </c>
      <c r="CF10" s="131" t="s">
        <v>767</v>
      </c>
      <c r="CG10" s="202" t="s">
        <v>328</v>
      </c>
      <c r="CH10" s="131" t="s">
        <v>328</v>
      </c>
      <c r="CI10" s="186">
        <v>1</v>
      </c>
      <c r="CJ10" s="4" t="str">
        <f t="shared" si="0"/>
        <v>CUMPLIMIENTO TOTAL</v>
      </c>
      <c r="CK10" s="49" t="str">
        <f>(IF(CD10="CERRADO","NO APLICA ACCION CERRADA",AG10-#REF!))</f>
        <v>NO APLICA ACCION CERRADA</v>
      </c>
      <c r="CL10" s="60" t="str">
        <f>(IF(CD10="CERRADO","NO APLICA ACCION CERRADA",IF(AK10&lt;=0,"VENCIDO",IF(AK10&lt;=#REF!,"POR VENCER","CON TIEMPO"))))</f>
        <v>NO APLICA ACCION CERRADA</v>
      </c>
      <c r="CM10" s="458" t="s">
        <v>328</v>
      </c>
      <c r="CN10" s="348" t="s">
        <v>767</v>
      </c>
      <c r="CO10" s="879" t="s">
        <v>464</v>
      </c>
      <c r="CP10" s="473">
        <v>1</v>
      </c>
      <c r="CQ10" s="352" t="s">
        <v>294</v>
      </c>
      <c r="CR10" s="375" t="s">
        <v>438</v>
      </c>
      <c r="CS10" s="353"/>
      <c r="CT10" s="343"/>
      <c r="CU10" s="343"/>
      <c r="CV10" s="343"/>
      <c r="CW10" s="343"/>
      <c r="CX10" s="343"/>
      <c r="CY10" s="343"/>
      <c r="CZ10" s="343"/>
      <c r="DA10" s="343"/>
      <c r="DB10" s="343"/>
      <c r="DC10" s="343"/>
      <c r="DD10" s="343"/>
      <c r="DE10" s="343"/>
      <c r="DF10" s="343"/>
      <c r="DG10" s="343"/>
      <c r="DH10" s="343"/>
      <c r="DI10" s="343"/>
      <c r="DJ10" s="343"/>
      <c r="DK10" s="343"/>
      <c r="DL10" s="343"/>
      <c r="DM10" s="343"/>
      <c r="DN10" s="343"/>
      <c r="DO10" s="343"/>
      <c r="DP10" s="343"/>
      <c r="DQ10" s="343"/>
      <c r="DR10" s="343"/>
      <c r="DS10" s="343"/>
      <c r="DT10" s="343"/>
      <c r="DU10" s="343"/>
      <c r="DV10" s="343"/>
      <c r="DW10" s="343"/>
      <c r="DX10" s="343"/>
      <c r="DY10" s="343"/>
      <c r="DZ10" s="343"/>
      <c r="EA10" s="343"/>
      <c r="EB10" s="343"/>
      <c r="EC10" s="343"/>
      <c r="ED10" s="343"/>
      <c r="EE10" s="343"/>
      <c r="EF10" s="343"/>
      <c r="EG10" s="343"/>
      <c r="EH10" s="343"/>
      <c r="EI10" s="343"/>
      <c r="EJ10" s="343"/>
      <c r="EK10" s="343"/>
      <c r="EL10" s="343"/>
      <c r="EM10" s="343"/>
      <c r="EN10" s="343"/>
      <c r="EO10" s="343"/>
      <c r="EP10" s="343"/>
      <c r="EQ10" s="343"/>
      <c r="ER10" s="343"/>
      <c r="ES10" s="343"/>
      <c r="ET10" s="343"/>
      <c r="EU10" s="343"/>
      <c r="EV10" s="343"/>
      <c r="EW10" s="343"/>
      <c r="EX10" s="343"/>
      <c r="EY10" s="343"/>
      <c r="EZ10" s="343"/>
      <c r="FA10" s="343"/>
      <c r="FB10" s="343"/>
      <c r="FC10" s="343"/>
      <c r="FD10" s="343"/>
      <c r="FE10" s="343"/>
      <c r="FF10" s="343"/>
      <c r="FG10" s="343"/>
      <c r="FH10" s="343"/>
      <c r="FI10" s="343"/>
      <c r="FJ10" s="343"/>
      <c r="FK10" s="343"/>
      <c r="FL10" s="343"/>
      <c r="FM10" s="343"/>
      <c r="FN10" s="343"/>
      <c r="FO10" s="343"/>
      <c r="FP10" s="343"/>
      <c r="FQ10" s="343"/>
      <c r="FR10" s="343"/>
      <c r="FS10" s="343"/>
      <c r="FT10" s="343"/>
      <c r="FU10" s="343"/>
      <c r="FV10" s="343"/>
      <c r="FW10" s="343"/>
      <c r="FX10" s="343"/>
      <c r="FY10" s="343"/>
      <c r="FZ10" s="343"/>
      <c r="GA10" s="343"/>
      <c r="GB10" s="343"/>
      <c r="GC10" s="343"/>
      <c r="GD10" s="343"/>
      <c r="GE10" s="343"/>
      <c r="GF10" s="343"/>
      <c r="GG10" s="343"/>
      <c r="GH10" s="343"/>
      <c r="GI10" s="343"/>
      <c r="GJ10" s="343"/>
      <c r="GK10" s="343"/>
      <c r="GL10" s="343"/>
      <c r="GM10" s="343"/>
      <c r="GN10" s="343"/>
      <c r="GO10" s="343"/>
      <c r="GP10" s="343"/>
      <c r="GQ10" s="343"/>
      <c r="GR10" s="343"/>
      <c r="GS10" s="343"/>
      <c r="GT10" s="343"/>
      <c r="GU10" s="343"/>
      <c r="GV10" s="343"/>
      <c r="GW10" s="343"/>
      <c r="GX10" s="343"/>
      <c r="GY10" s="343"/>
      <c r="GZ10" s="343"/>
      <c r="HA10" s="343"/>
      <c r="HB10" s="343"/>
      <c r="HC10" s="343"/>
      <c r="HD10" s="343"/>
      <c r="HE10" s="343"/>
      <c r="HF10" s="343"/>
      <c r="HG10" s="343"/>
      <c r="HH10" s="343"/>
      <c r="HI10" s="343"/>
      <c r="HJ10" s="343"/>
      <c r="HK10" s="343"/>
      <c r="HL10" s="343"/>
      <c r="HM10" s="343"/>
      <c r="HN10" s="343"/>
      <c r="HO10" s="343"/>
      <c r="HP10" s="343"/>
      <c r="HQ10" s="343"/>
      <c r="HR10" s="343"/>
      <c r="HS10" s="343"/>
      <c r="HT10" s="343"/>
      <c r="HU10" s="343"/>
      <c r="HV10" s="343"/>
      <c r="HW10" s="343"/>
      <c r="HX10" s="343"/>
      <c r="HY10" s="343"/>
      <c r="HZ10" s="343"/>
      <c r="IA10" s="343"/>
      <c r="IB10" s="343"/>
      <c r="IC10" s="343"/>
      <c r="ID10" s="343"/>
      <c r="IE10" s="343"/>
      <c r="IF10" s="343"/>
      <c r="IG10" s="343"/>
      <c r="IH10" s="343"/>
      <c r="II10" s="343"/>
      <c r="IJ10" s="343"/>
      <c r="IK10" s="343"/>
      <c r="IL10" s="343"/>
      <c r="IM10" s="343"/>
      <c r="IN10" s="343"/>
      <c r="IO10" s="343"/>
      <c r="IP10" s="343"/>
      <c r="IQ10" s="343"/>
      <c r="IR10" s="343"/>
      <c r="IS10" s="343"/>
      <c r="IT10" s="343"/>
      <c r="IU10" s="343"/>
      <c r="IV10" s="343"/>
      <c r="IW10" s="343"/>
      <c r="IX10" s="343"/>
      <c r="IY10" s="343"/>
      <c r="IZ10" s="343"/>
      <c r="JA10" s="343"/>
      <c r="JB10" s="343"/>
      <c r="JC10" s="343"/>
      <c r="JD10" s="343"/>
      <c r="JE10" s="343"/>
      <c r="JF10" s="343"/>
      <c r="JG10" s="343"/>
      <c r="JH10" s="343"/>
      <c r="JI10" s="343"/>
      <c r="JJ10" s="343"/>
      <c r="JK10" s="343"/>
      <c r="JL10" s="343"/>
      <c r="JM10" s="343"/>
      <c r="JN10" s="343"/>
      <c r="JO10" s="343"/>
      <c r="JP10" s="343"/>
      <c r="JQ10" s="343"/>
      <c r="JR10" s="343"/>
      <c r="JS10" s="343"/>
      <c r="JT10" s="343"/>
      <c r="JU10" s="343"/>
      <c r="JV10" s="343"/>
      <c r="JW10" s="343"/>
      <c r="JX10" s="343"/>
      <c r="JY10" s="343"/>
      <c r="JZ10" s="343"/>
      <c r="KA10" s="343"/>
      <c r="KB10" s="343"/>
      <c r="KC10" s="343"/>
      <c r="KD10" s="343"/>
      <c r="KE10" s="343"/>
      <c r="KF10" s="343"/>
      <c r="KG10" s="343"/>
      <c r="KH10" s="343"/>
      <c r="KI10" s="343"/>
      <c r="KJ10" s="343"/>
      <c r="KK10" s="343"/>
      <c r="KL10" s="343"/>
      <c r="KM10" s="343"/>
      <c r="KN10" s="343"/>
      <c r="KO10" s="343"/>
      <c r="KP10" s="343"/>
      <c r="KQ10" s="343"/>
      <c r="KR10" s="343"/>
      <c r="KS10" s="343"/>
      <c r="KT10" s="343"/>
      <c r="KU10" s="343"/>
      <c r="KV10" s="343"/>
      <c r="KW10" s="343"/>
      <c r="KX10" s="343"/>
      <c r="KY10" s="343"/>
      <c r="KZ10" s="343"/>
      <c r="LA10" s="343"/>
      <c r="LB10" s="343"/>
      <c r="LC10" s="343"/>
      <c r="LD10" s="343"/>
      <c r="LE10" s="343"/>
      <c r="LF10" s="343"/>
      <c r="LG10" s="343"/>
      <c r="LH10" s="343"/>
      <c r="LI10" s="343"/>
      <c r="LJ10" s="343"/>
      <c r="LK10" s="343"/>
      <c r="LL10" s="343"/>
      <c r="LM10" s="343"/>
      <c r="LN10" s="343"/>
      <c r="LO10" s="343"/>
      <c r="LP10" s="343"/>
      <c r="LQ10" s="343"/>
      <c r="LR10" s="343"/>
      <c r="LS10" s="343"/>
      <c r="LT10" s="343"/>
      <c r="LU10" s="343"/>
      <c r="LV10" s="343"/>
      <c r="LW10" s="343"/>
      <c r="LX10" s="343"/>
      <c r="LY10" s="343"/>
      <c r="LZ10" s="343"/>
      <c r="MA10" s="343"/>
      <c r="MB10" s="343"/>
      <c r="MC10" s="343"/>
      <c r="MD10" s="343"/>
      <c r="ME10" s="343"/>
      <c r="MF10" s="343"/>
      <c r="MG10" s="343"/>
      <c r="MH10" s="343"/>
      <c r="MI10" s="343"/>
      <c r="MJ10" s="343"/>
      <c r="MK10" s="343"/>
      <c r="ML10" s="343"/>
      <c r="MM10" s="343"/>
      <c r="MN10" s="343"/>
      <c r="MO10" s="343"/>
      <c r="MP10" s="343"/>
      <c r="MQ10" s="343"/>
      <c r="MR10" s="343"/>
      <c r="MS10" s="343"/>
      <c r="MT10" s="343"/>
      <c r="MU10" s="343"/>
      <c r="MV10" s="343"/>
      <c r="MW10" s="343"/>
      <c r="MX10" s="343"/>
      <c r="MY10" s="343"/>
      <c r="MZ10" s="343"/>
      <c r="NA10" s="343"/>
      <c r="NB10" s="343"/>
      <c r="NC10" s="343"/>
      <c r="ND10" s="343"/>
      <c r="NE10" s="343"/>
      <c r="NF10" s="343"/>
      <c r="NG10" s="343"/>
      <c r="NH10" s="343"/>
      <c r="NI10" s="343"/>
      <c r="NJ10" s="343"/>
      <c r="NK10" s="343"/>
      <c r="NL10" s="343"/>
      <c r="NM10" s="343"/>
      <c r="NN10" s="343"/>
      <c r="NO10" s="343"/>
      <c r="NP10" s="343"/>
      <c r="NQ10" s="343"/>
      <c r="NR10" s="343"/>
      <c r="NS10" s="343"/>
      <c r="NT10" s="343"/>
      <c r="NU10" s="343"/>
      <c r="NV10" s="343"/>
      <c r="NW10" s="343"/>
      <c r="NX10" s="343"/>
      <c r="NY10" s="343"/>
      <c r="NZ10" s="343"/>
      <c r="OA10" s="343"/>
      <c r="OB10" s="343"/>
      <c r="OC10" s="343"/>
      <c r="OD10" s="343"/>
      <c r="OE10" s="343"/>
      <c r="OF10" s="343"/>
      <c r="OG10" s="343"/>
      <c r="OH10" s="343"/>
      <c r="OI10" s="343"/>
      <c r="OJ10" s="343"/>
      <c r="OK10" s="343"/>
      <c r="OL10" s="343"/>
      <c r="OM10" s="343"/>
      <c r="ON10" s="343"/>
      <c r="OO10" s="343"/>
      <c r="OP10" s="343"/>
      <c r="OQ10" s="343"/>
      <c r="OR10" s="343"/>
      <c r="OS10" s="343"/>
      <c r="OT10" s="343"/>
      <c r="OU10" s="343"/>
      <c r="OV10" s="343"/>
      <c r="OW10" s="343"/>
      <c r="OX10" s="343"/>
      <c r="OY10" s="343"/>
      <c r="OZ10" s="343"/>
      <c r="PA10" s="343"/>
      <c r="PB10" s="343"/>
      <c r="PC10" s="343"/>
      <c r="PD10" s="343"/>
      <c r="PE10" s="343"/>
      <c r="PF10" s="343"/>
      <c r="PG10" s="343"/>
      <c r="PH10" s="343"/>
      <c r="PI10" s="343"/>
      <c r="PJ10" s="343"/>
      <c r="PK10" s="343"/>
      <c r="PL10" s="343"/>
      <c r="PM10" s="343"/>
      <c r="PN10" s="343"/>
      <c r="PO10" s="343"/>
      <c r="PP10" s="343"/>
      <c r="PQ10" s="343"/>
      <c r="PR10" s="343"/>
      <c r="PS10" s="343"/>
      <c r="PT10" s="343"/>
      <c r="PU10" s="343"/>
      <c r="PV10" s="343"/>
      <c r="PW10" s="343"/>
      <c r="PX10" s="343"/>
      <c r="PY10" s="343"/>
      <c r="PZ10" s="343"/>
      <c r="QA10" s="343"/>
      <c r="QB10" s="343"/>
      <c r="QC10" s="343"/>
      <c r="QD10" s="343"/>
      <c r="QE10" s="343"/>
      <c r="QF10" s="343"/>
    </row>
    <row r="11" spans="1:448" s="343" customFormat="1" ht="118.5" customHeight="1" x14ac:dyDescent="0.25">
      <c r="A11" s="26">
        <v>10</v>
      </c>
      <c r="B11" s="22" t="s">
        <v>695</v>
      </c>
      <c r="C11" s="19" t="s">
        <v>694</v>
      </c>
      <c r="D11" s="19" t="s">
        <v>344</v>
      </c>
      <c r="E11" s="19"/>
      <c r="F11" s="19" t="s">
        <v>693</v>
      </c>
      <c r="G11" s="19" t="s">
        <v>694</v>
      </c>
      <c r="H11" s="19" t="s">
        <v>344</v>
      </c>
      <c r="I11" s="19"/>
      <c r="J11" s="19" t="s">
        <v>697</v>
      </c>
      <c r="K11" s="19" t="s">
        <v>742</v>
      </c>
      <c r="L11" s="19" t="s">
        <v>743</v>
      </c>
      <c r="M11" s="19" t="s">
        <v>744</v>
      </c>
      <c r="N11" s="19" t="s">
        <v>745</v>
      </c>
      <c r="O11" s="19" t="s">
        <v>158</v>
      </c>
      <c r="P11" s="19" t="s">
        <v>169</v>
      </c>
      <c r="Q11" s="19" t="s">
        <v>721</v>
      </c>
      <c r="R11" s="19" t="s">
        <v>252</v>
      </c>
      <c r="S11" s="18" t="s">
        <v>865</v>
      </c>
      <c r="T11" s="22" t="s">
        <v>328</v>
      </c>
      <c r="U11" s="19" t="s">
        <v>866</v>
      </c>
      <c r="V11" s="22">
        <v>2019</v>
      </c>
      <c r="W11" s="22" t="s">
        <v>867</v>
      </c>
      <c r="X11" s="19" t="s">
        <v>782</v>
      </c>
      <c r="Y11" s="19" t="s">
        <v>783</v>
      </c>
      <c r="Z11" s="20" t="s">
        <v>784</v>
      </c>
      <c r="AA11" s="22" t="s">
        <v>328</v>
      </c>
      <c r="AB11" s="19" t="s">
        <v>328</v>
      </c>
      <c r="AC11" s="19" t="s">
        <v>328</v>
      </c>
      <c r="AD11" s="22" t="s">
        <v>328</v>
      </c>
      <c r="AE11" s="22" t="s">
        <v>328</v>
      </c>
      <c r="AF11" s="959">
        <v>43486</v>
      </c>
      <c r="AG11" s="959">
        <v>43769</v>
      </c>
      <c r="AH11" s="424">
        <v>44743</v>
      </c>
      <c r="AI11" s="183" t="s">
        <v>309</v>
      </c>
      <c r="AJ11" s="183" t="s">
        <v>309</v>
      </c>
      <c r="AK11" s="241" t="e">
        <f>(IF(BA11=#REF!,#REF!,AG11-#REF!))</f>
        <v>#REF!</v>
      </c>
      <c r="AL11" s="60" t="s">
        <v>868</v>
      </c>
      <c r="AM11" s="64">
        <v>44384</v>
      </c>
      <c r="AN11" s="54" t="s">
        <v>307</v>
      </c>
      <c r="AO11" s="54" t="s">
        <v>328</v>
      </c>
      <c r="AP11" s="65">
        <v>1</v>
      </c>
      <c r="AQ11" s="4" t="s">
        <v>436</v>
      </c>
      <c r="AR11" s="49">
        <v>-682</v>
      </c>
      <c r="AS11" s="60" t="s">
        <v>443</v>
      </c>
      <c r="AT11" s="60" t="s">
        <v>467</v>
      </c>
      <c r="AU11" s="60" t="s">
        <v>467</v>
      </c>
      <c r="AV11" s="60" t="s">
        <v>467</v>
      </c>
      <c r="AW11" s="67">
        <v>0</v>
      </c>
      <c r="AX11" s="65">
        <v>0</v>
      </c>
      <c r="AY11" s="60" t="s">
        <v>449</v>
      </c>
      <c r="AZ11" s="87" t="s">
        <v>439</v>
      </c>
      <c r="BA11" s="85" t="s">
        <v>495</v>
      </c>
      <c r="BB11" s="30" t="s">
        <v>499</v>
      </c>
      <c r="BC11" s="128">
        <v>44620</v>
      </c>
      <c r="BD11" s="30" t="s">
        <v>450</v>
      </c>
      <c r="BE11" s="30" t="s">
        <v>328</v>
      </c>
      <c r="BF11" s="107">
        <v>1</v>
      </c>
      <c r="BG11" s="4" t="s">
        <v>436</v>
      </c>
      <c r="BH11" s="49">
        <v>-44619</v>
      </c>
      <c r="BI11" s="60" t="s">
        <v>443</v>
      </c>
      <c r="BJ11" s="106">
        <v>44638</v>
      </c>
      <c r="BK11" s="2" t="s">
        <v>869</v>
      </c>
      <c r="BL11" s="126" t="s">
        <v>448</v>
      </c>
      <c r="BM11" s="107">
        <v>0</v>
      </c>
      <c r="BN11" s="60" t="s">
        <v>443</v>
      </c>
      <c r="BO11" s="60" t="s">
        <v>439</v>
      </c>
      <c r="BP11" s="184" t="s">
        <v>293</v>
      </c>
      <c r="BQ11" s="150" t="s">
        <v>788</v>
      </c>
      <c r="BR11" s="185">
        <v>44712</v>
      </c>
      <c r="BS11" s="131" t="s">
        <v>328</v>
      </c>
      <c r="BT11" s="186">
        <v>1</v>
      </c>
      <c r="BU11" s="4" t="s">
        <v>436</v>
      </c>
      <c r="BV11" s="49">
        <v>-942</v>
      </c>
      <c r="BW11" s="60" t="s">
        <v>443</v>
      </c>
      <c r="BX11" s="391">
        <v>44735</v>
      </c>
      <c r="BY11" s="394" t="s">
        <v>789</v>
      </c>
      <c r="BZ11" s="395" t="s">
        <v>459</v>
      </c>
      <c r="CA11" s="377">
        <v>1</v>
      </c>
      <c r="CB11" s="352" t="s">
        <v>294</v>
      </c>
      <c r="CC11" s="353"/>
      <c r="CD11" s="352" t="s">
        <v>294</v>
      </c>
      <c r="CE11" s="131" t="s">
        <v>767</v>
      </c>
      <c r="CF11" s="131" t="s">
        <v>767</v>
      </c>
      <c r="CG11" s="202" t="s">
        <v>328</v>
      </c>
      <c r="CH11" s="131" t="s">
        <v>328</v>
      </c>
      <c r="CI11" s="186">
        <v>1</v>
      </c>
      <c r="CJ11" s="4" t="str">
        <f t="shared" si="0"/>
        <v>CUMPLIMIENTO TOTAL</v>
      </c>
      <c r="CK11" s="49" t="str">
        <f>(IF(CD11="CERRADO","NO APLICA ACCION CERRADA",AG11-#REF!))</f>
        <v>NO APLICA ACCION CERRADA</v>
      </c>
      <c r="CL11" s="60" t="str">
        <f>(IF(CD11="CERRADO","NO APLICA ACCION CERRADA",IF(AK11&lt;=0,"VENCIDO",IF(AK11&lt;=#REF!,"POR VENCER","CON TIEMPO"))))</f>
        <v>NO APLICA ACCION CERRADA</v>
      </c>
      <c r="CM11" s="458" t="s">
        <v>328</v>
      </c>
      <c r="CN11" s="348" t="s">
        <v>767</v>
      </c>
      <c r="CO11" s="466" t="s">
        <v>459</v>
      </c>
      <c r="CP11" s="473">
        <v>1</v>
      </c>
      <c r="CQ11" s="352" t="s">
        <v>294</v>
      </c>
      <c r="CR11" s="353"/>
      <c r="CS11" s="353"/>
    </row>
    <row r="12" spans="1:448" s="343" customFormat="1" ht="118.5" customHeight="1" x14ac:dyDescent="0.25">
      <c r="A12" s="26">
        <v>11</v>
      </c>
      <c r="B12" s="22" t="s">
        <v>695</v>
      </c>
      <c r="C12" s="19" t="s">
        <v>694</v>
      </c>
      <c r="D12" s="19" t="s">
        <v>344</v>
      </c>
      <c r="E12" s="19"/>
      <c r="F12" s="19" t="s">
        <v>693</v>
      </c>
      <c r="G12" s="19" t="s">
        <v>694</v>
      </c>
      <c r="H12" s="19" t="s">
        <v>344</v>
      </c>
      <c r="I12" s="19"/>
      <c r="J12" s="19" t="s">
        <v>697</v>
      </c>
      <c r="K12" s="19" t="s">
        <v>742</v>
      </c>
      <c r="L12" s="19" t="s">
        <v>743</v>
      </c>
      <c r="M12" s="19" t="s">
        <v>744</v>
      </c>
      <c r="N12" s="19" t="s">
        <v>745</v>
      </c>
      <c r="O12" s="19" t="s">
        <v>158</v>
      </c>
      <c r="P12" s="19" t="s">
        <v>169</v>
      </c>
      <c r="Q12" s="19" t="s">
        <v>721</v>
      </c>
      <c r="R12" s="19" t="s">
        <v>252</v>
      </c>
      <c r="S12" s="18" t="s">
        <v>870</v>
      </c>
      <c r="T12" s="22" t="s">
        <v>328</v>
      </c>
      <c r="U12" s="19" t="s">
        <v>866</v>
      </c>
      <c r="V12" s="22">
        <v>2019</v>
      </c>
      <c r="W12" s="22" t="s">
        <v>867</v>
      </c>
      <c r="X12" s="19" t="s">
        <v>782</v>
      </c>
      <c r="Y12" s="19" t="s">
        <v>783</v>
      </c>
      <c r="Z12" s="20" t="s">
        <v>871</v>
      </c>
      <c r="AA12" s="22" t="s">
        <v>328</v>
      </c>
      <c r="AB12" s="19" t="s">
        <v>328</v>
      </c>
      <c r="AC12" s="19" t="s">
        <v>328</v>
      </c>
      <c r="AD12" s="22" t="s">
        <v>328</v>
      </c>
      <c r="AE12" s="22" t="s">
        <v>328</v>
      </c>
      <c r="AF12" s="959">
        <v>43486</v>
      </c>
      <c r="AG12" s="959">
        <v>43769</v>
      </c>
      <c r="AH12" s="424"/>
      <c r="AI12" s="183" t="s">
        <v>309</v>
      </c>
      <c r="AJ12" s="183" t="s">
        <v>309</v>
      </c>
      <c r="AK12" s="241" t="e">
        <f>(IF(BA12=#REF!,#REF!,AG12-#REF!))</f>
        <v>#REF!</v>
      </c>
      <c r="AL12" s="60" t="s">
        <v>872</v>
      </c>
      <c r="AM12" s="64">
        <v>44384</v>
      </c>
      <c r="AN12" s="54" t="s">
        <v>307</v>
      </c>
      <c r="AO12" s="54" t="s">
        <v>328</v>
      </c>
      <c r="AP12" s="65">
        <v>1</v>
      </c>
      <c r="AQ12" s="4" t="s">
        <v>436</v>
      </c>
      <c r="AR12" s="49">
        <v>-682</v>
      </c>
      <c r="AS12" s="60" t="s">
        <v>443</v>
      </c>
      <c r="AT12" s="60" t="s">
        <v>467</v>
      </c>
      <c r="AU12" s="60" t="s">
        <v>467</v>
      </c>
      <c r="AV12" s="60" t="s">
        <v>467</v>
      </c>
      <c r="AW12" s="67">
        <v>0</v>
      </c>
      <c r="AX12" s="65">
        <v>0</v>
      </c>
      <c r="AY12" s="60" t="s">
        <v>449</v>
      </c>
      <c r="AZ12" s="87" t="s">
        <v>439</v>
      </c>
      <c r="BA12" s="85" t="s">
        <v>495</v>
      </c>
      <c r="BB12" s="30" t="s">
        <v>499</v>
      </c>
      <c r="BC12" s="128">
        <v>44620</v>
      </c>
      <c r="BD12" s="30" t="s">
        <v>450</v>
      </c>
      <c r="BE12" s="30" t="s">
        <v>328</v>
      </c>
      <c r="BF12" s="107">
        <v>1</v>
      </c>
      <c r="BG12" s="4" t="s">
        <v>436</v>
      </c>
      <c r="BH12" s="49">
        <v>-44619</v>
      </c>
      <c r="BI12" s="60" t="s">
        <v>443</v>
      </c>
      <c r="BJ12" s="106">
        <v>44638</v>
      </c>
      <c r="BK12" s="126" t="s">
        <v>873</v>
      </c>
      <c r="BL12" s="126" t="s">
        <v>448</v>
      </c>
      <c r="BM12" s="107">
        <v>0</v>
      </c>
      <c r="BN12" s="60" t="s">
        <v>443</v>
      </c>
      <c r="BO12" s="60" t="s">
        <v>439</v>
      </c>
      <c r="BP12" s="184" t="s">
        <v>293</v>
      </c>
      <c r="BQ12" s="150" t="s">
        <v>788</v>
      </c>
      <c r="BR12" s="185">
        <v>44712</v>
      </c>
      <c r="BS12" s="131" t="s">
        <v>328</v>
      </c>
      <c r="BT12" s="186">
        <v>1</v>
      </c>
      <c r="BU12" s="4" t="s">
        <v>436</v>
      </c>
      <c r="BV12" s="49">
        <v>-942</v>
      </c>
      <c r="BW12" s="60" t="s">
        <v>443</v>
      </c>
      <c r="BX12" s="391">
        <v>44735</v>
      </c>
      <c r="BY12" s="394" t="s">
        <v>874</v>
      </c>
      <c r="BZ12" s="395" t="s">
        <v>459</v>
      </c>
      <c r="CA12" s="396" t="s">
        <v>875</v>
      </c>
      <c r="CB12" s="398" t="s">
        <v>443</v>
      </c>
      <c r="CC12" s="353"/>
      <c r="CD12" s="184" t="s">
        <v>293</v>
      </c>
      <c r="CE12" s="531">
        <v>44823</v>
      </c>
      <c r="CF12" s="668" t="s">
        <v>876</v>
      </c>
      <c r="CG12" s="117" t="s">
        <v>877</v>
      </c>
      <c r="CH12" s="657" t="s">
        <v>878</v>
      </c>
      <c r="CI12" s="658">
        <v>1</v>
      </c>
      <c r="CJ12" s="4" t="str">
        <f t="shared" si="0"/>
        <v>CUMPLIMIENTO TOTAL</v>
      </c>
      <c r="CK12" s="49" t="e">
        <f>(IF(CD12="CERRADO","NO APLICA ACCION CERRADA",AG12-#REF!))</f>
        <v>#REF!</v>
      </c>
      <c r="CL12" s="60" t="e">
        <f>(IF(CD12="CERRADO","NO APLICA ACCION CERRADA",IF(AK12&lt;=0,"VENCIDO",IF(AK12&lt;=#REF!,"POR VENCER","CON TIEMPO"))))</f>
        <v>#REF!</v>
      </c>
      <c r="CM12" s="391">
        <v>44878</v>
      </c>
      <c r="CN12" s="394" t="s">
        <v>879</v>
      </c>
      <c r="CO12" s="362" t="s">
        <v>880</v>
      </c>
      <c r="CP12" s="360">
        <v>1</v>
      </c>
      <c r="CQ12" s="352" t="s">
        <v>294</v>
      </c>
      <c r="CR12" s="353"/>
      <c r="CS12" s="353"/>
    </row>
    <row r="13" spans="1:448" s="343" customFormat="1" ht="118.5" customHeight="1" x14ac:dyDescent="0.25">
      <c r="A13" s="26">
        <v>12</v>
      </c>
      <c r="B13" s="22" t="s">
        <v>695</v>
      </c>
      <c r="C13" s="19" t="s">
        <v>694</v>
      </c>
      <c r="D13" s="19" t="s">
        <v>344</v>
      </c>
      <c r="E13" s="19"/>
      <c r="F13" s="19" t="s">
        <v>693</v>
      </c>
      <c r="G13" s="19" t="s">
        <v>694</v>
      </c>
      <c r="H13" s="19" t="s">
        <v>344</v>
      </c>
      <c r="I13" s="19"/>
      <c r="J13" s="19" t="s">
        <v>697</v>
      </c>
      <c r="K13" s="19" t="s">
        <v>742</v>
      </c>
      <c r="L13" s="19" t="s">
        <v>743</v>
      </c>
      <c r="M13" s="19" t="s">
        <v>744</v>
      </c>
      <c r="N13" s="19" t="s">
        <v>745</v>
      </c>
      <c r="O13" s="19" t="s">
        <v>158</v>
      </c>
      <c r="P13" s="19" t="s">
        <v>169</v>
      </c>
      <c r="Q13" s="19" t="s">
        <v>721</v>
      </c>
      <c r="R13" s="19" t="s">
        <v>252</v>
      </c>
      <c r="S13" s="18" t="s">
        <v>881</v>
      </c>
      <c r="T13" s="22" t="s">
        <v>328</v>
      </c>
      <c r="U13" s="19" t="s">
        <v>866</v>
      </c>
      <c r="V13" s="22">
        <v>2019</v>
      </c>
      <c r="W13" s="22" t="s">
        <v>867</v>
      </c>
      <c r="X13" s="19" t="s">
        <v>782</v>
      </c>
      <c r="Y13" s="19" t="s">
        <v>783</v>
      </c>
      <c r="Z13" s="20" t="s">
        <v>882</v>
      </c>
      <c r="AA13" s="22" t="s">
        <v>328</v>
      </c>
      <c r="AB13" s="19" t="s">
        <v>328</v>
      </c>
      <c r="AC13" s="19" t="s">
        <v>328</v>
      </c>
      <c r="AD13" s="22" t="s">
        <v>328</v>
      </c>
      <c r="AE13" s="22" t="s">
        <v>328</v>
      </c>
      <c r="AF13" s="959">
        <v>43486</v>
      </c>
      <c r="AG13" s="959">
        <v>43769</v>
      </c>
      <c r="AH13" s="424"/>
      <c r="AI13" s="183" t="s">
        <v>309</v>
      </c>
      <c r="AJ13" s="183" t="s">
        <v>309</v>
      </c>
      <c r="AK13" s="241" t="e">
        <f>(IF(BA13=#REF!,#REF!,AG13-#REF!))</f>
        <v>#REF!</v>
      </c>
      <c r="AL13" s="60" t="s">
        <v>883</v>
      </c>
      <c r="AM13" s="64">
        <v>44384</v>
      </c>
      <c r="AN13" s="54" t="s">
        <v>307</v>
      </c>
      <c r="AO13" s="54" t="s">
        <v>328</v>
      </c>
      <c r="AP13" s="65">
        <v>1</v>
      </c>
      <c r="AQ13" s="4" t="s">
        <v>436</v>
      </c>
      <c r="AR13" s="49">
        <v>-682</v>
      </c>
      <c r="AS13" s="60" t="s">
        <v>443</v>
      </c>
      <c r="AT13" s="60" t="s">
        <v>467</v>
      </c>
      <c r="AU13" s="60" t="s">
        <v>467</v>
      </c>
      <c r="AV13" s="60" t="s">
        <v>467</v>
      </c>
      <c r="AW13" s="67">
        <v>0</v>
      </c>
      <c r="AX13" s="65">
        <v>0</v>
      </c>
      <c r="AY13" s="60" t="s">
        <v>449</v>
      </c>
      <c r="AZ13" s="87" t="s">
        <v>439</v>
      </c>
      <c r="BA13" s="85" t="s">
        <v>495</v>
      </c>
      <c r="BB13" s="30" t="s">
        <v>499</v>
      </c>
      <c r="BC13" s="128">
        <v>44620</v>
      </c>
      <c r="BD13" s="30" t="s">
        <v>450</v>
      </c>
      <c r="BE13" s="30" t="s">
        <v>328</v>
      </c>
      <c r="BF13" s="107">
        <v>1</v>
      </c>
      <c r="BG13" s="4" t="s">
        <v>436</v>
      </c>
      <c r="BH13" s="49">
        <v>-44619</v>
      </c>
      <c r="BI13" s="60" t="s">
        <v>443</v>
      </c>
      <c r="BJ13" s="106">
        <v>44638</v>
      </c>
      <c r="BK13" s="2" t="s">
        <v>884</v>
      </c>
      <c r="BL13" s="126" t="s">
        <v>448</v>
      </c>
      <c r="BM13" s="107">
        <v>0</v>
      </c>
      <c r="BN13" s="60" t="s">
        <v>443</v>
      </c>
      <c r="BO13" s="60" t="s">
        <v>439</v>
      </c>
      <c r="BP13" s="184" t="s">
        <v>293</v>
      </c>
      <c r="BQ13" s="150" t="s">
        <v>788</v>
      </c>
      <c r="BR13" s="185">
        <v>44712</v>
      </c>
      <c r="BS13" s="131" t="s">
        <v>328</v>
      </c>
      <c r="BT13" s="186">
        <v>1</v>
      </c>
      <c r="BU13" s="4" t="s">
        <v>436</v>
      </c>
      <c r="BV13" s="49">
        <v>-942</v>
      </c>
      <c r="BW13" s="60" t="s">
        <v>443</v>
      </c>
      <c r="BX13" s="391">
        <v>44735</v>
      </c>
      <c r="BY13" s="394" t="s">
        <v>874</v>
      </c>
      <c r="BZ13" s="395" t="s">
        <v>459</v>
      </c>
      <c r="CA13" s="353"/>
      <c r="CB13" s="352" t="s">
        <v>443</v>
      </c>
      <c r="CC13" s="353"/>
      <c r="CD13" s="184" t="s">
        <v>293</v>
      </c>
      <c r="CE13" s="531">
        <v>44823</v>
      </c>
      <c r="CF13" s="669" t="s">
        <v>885</v>
      </c>
      <c r="CG13" s="295" t="s">
        <v>886</v>
      </c>
      <c r="CH13" s="667" t="s">
        <v>878</v>
      </c>
      <c r="CI13" s="661">
        <v>1</v>
      </c>
      <c r="CJ13" s="4" t="str">
        <f t="shared" si="0"/>
        <v>CUMPLIMIENTO TOTAL</v>
      </c>
      <c r="CK13" s="49" t="e">
        <f>(IF(CD13="CERRADO","NO APLICA ACCION CERRADA",AG13-#REF!))</f>
        <v>#REF!</v>
      </c>
      <c r="CL13" s="60" t="e">
        <f>(IF(CD13="CERRADO","NO APLICA ACCION CERRADA",IF(AK13&lt;=0,"VENCIDO",IF(AK13&lt;=#REF!,"POR VENCER","CON TIEMPO"))))</f>
        <v>#REF!</v>
      </c>
      <c r="CM13" s="391">
        <v>44878</v>
      </c>
      <c r="CN13" s="394" t="s">
        <v>887</v>
      </c>
      <c r="CO13" s="362" t="s">
        <v>880</v>
      </c>
      <c r="CP13" s="360">
        <v>1</v>
      </c>
      <c r="CQ13" s="352" t="s">
        <v>294</v>
      </c>
      <c r="CR13" s="353"/>
      <c r="CS13" s="353"/>
    </row>
    <row r="14" spans="1:448" s="343" customFormat="1" ht="118.5" customHeight="1" x14ac:dyDescent="0.25">
      <c r="A14" s="26">
        <v>13</v>
      </c>
      <c r="B14" s="22" t="s">
        <v>695</v>
      </c>
      <c r="C14" s="19" t="s">
        <v>694</v>
      </c>
      <c r="D14" s="19" t="s">
        <v>344</v>
      </c>
      <c r="E14" s="19"/>
      <c r="F14" s="19" t="s">
        <v>693</v>
      </c>
      <c r="G14" s="19" t="s">
        <v>694</v>
      </c>
      <c r="H14" s="19" t="s">
        <v>344</v>
      </c>
      <c r="I14" s="19"/>
      <c r="J14" s="19" t="s">
        <v>697</v>
      </c>
      <c r="K14" s="19" t="s">
        <v>742</v>
      </c>
      <c r="L14" s="19" t="s">
        <v>743</v>
      </c>
      <c r="M14" s="19" t="s">
        <v>744</v>
      </c>
      <c r="N14" s="19" t="s">
        <v>745</v>
      </c>
      <c r="O14" s="19" t="s">
        <v>158</v>
      </c>
      <c r="P14" s="19" t="s">
        <v>161</v>
      </c>
      <c r="Q14" s="19" t="s">
        <v>721</v>
      </c>
      <c r="R14" s="19" t="s">
        <v>252</v>
      </c>
      <c r="S14" s="18" t="s">
        <v>888</v>
      </c>
      <c r="T14" s="22" t="s">
        <v>328</v>
      </c>
      <c r="U14" s="19" t="s">
        <v>866</v>
      </c>
      <c r="V14" s="22">
        <v>2019</v>
      </c>
      <c r="W14" s="22" t="s">
        <v>889</v>
      </c>
      <c r="X14" s="19" t="s">
        <v>890</v>
      </c>
      <c r="Y14" s="19" t="s">
        <v>891</v>
      </c>
      <c r="Z14" s="20" t="s">
        <v>892</v>
      </c>
      <c r="AA14" s="22" t="s">
        <v>328</v>
      </c>
      <c r="AB14" s="19" t="s">
        <v>328</v>
      </c>
      <c r="AC14" s="19" t="s">
        <v>328</v>
      </c>
      <c r="AD14" s="22" t="s">
        <v>328</v>
      </c>
      <c r="AE14" s="22" t="s">
        <v>328</v>
      </c>
      <c r="AF14" s="959">
        <v>43486</v>
      </c>
      <c r="AG14" s="959">
        <v>43769</v>
      </c>
      <c r="AH14" s="424"/>
      <c r="AI14" s="183" t="s">
        <v>309</v>
      </c>
      <c r="AJ14" s="183" t="s">
        <v>309</v>
      </c>
      <c r="AK14" s="241" t="e">
        <f>(IF(BA14=#REF!,#REF!,AG14-#REF!))</f>
        <v>#REF!</v>
      </c>
      <c r="AL14" s="60" t="s">
        <v>893</v>
      </c>
      <c r="AM14" s="64">
        <v>44384</v>
      </c>
      <c r="AN14" s="54" t="s">
        <v>307</v>
      </c>
      <c r="AO14" s="54" t="s">
        <v>328</v>
      </c>
      <c r="AP14" s="65">
        <v>1</v>
      </c>
      <c r="AQ14" s="4" t="s">
        <v>436</v>
      </c>
      <c r="AR14" s="49">
        <v>-682</v>
      </c>
      <c r="AS14" s="60" t="s">
        <v>443</v>
      </c>
      <c r="AT14" s="60" t="s">
        <v>467</v>
      </c>
      <c r="AU14" s="60" t="s">
        <v>467</v>
      </c>
      <c r="AV14" s="60" t="s">
        <v>467</v>
      </c>
      <c r="AW14" s="67">
        <v>0</v>
      </c>
      <c r="AX14" s="65">
        <v>0</v>
      </c>
      <c r="AY14" s="60" t="s">
        <v>449</v>
      </c>
      <c r="AZ14" s="87" t="s">
        <v>439</v>
      </c>
      <c r="BA14" s="85" t="s">
        <v>495</v>
      </c>
      <c r="BB14" s="30" t="s">
        <v>499</v>
      </c>
      <c r="BC14" s="128">
        <v>44620</v>
      </c>
      <c r="BD14" s="30" t="s">
        <v>450</v>
      </c>
      <c r="BE14" s="30" t="s">
        <v>328</v>
      </c>
      <c r="BF14" s="107">
        <v>1</v>
      </c>
      <c r="BG14" s="4" t="s">
        <v>436</v>
      </c>
      <c r="BH14" s="49">
        <v>-44619</v>
      </c>
      <c r="BI14" s="60" t="s">
        <v>443</v>
      </c>
      <c r="BJ14" s="143">
        <v>44638</v>
      </c>
      <c r="BK14" s="126" t="s">
        <v>894</v>
      </c>
      <c r="BL14" s="126" t="s">
        <v>448</v>
      </c>
      <c r="BM14" s="107">
        <v>0</v>
      </c>
      <c r="BN14" s="60" t="s">
        <v>443</v>
      </c>
      <c r="BO14" s="60" t="s">
        <v>439</v>
      </c>
      <c r="BP14" s="184" t="s">
        <v>293</v>
      </c>
      <c r="BQ14" s="150" t="s">
        <v>788</v>
      </c>
      <c r="BR14" s="185">
        <v>44712</v>
      </c>
      <c r="BS14" s="131" t="s">
        <v>328</v>
      </c>
      <c r="BT14" s="186">
        <v>1</v>
      </c>
      <c r="BU14" s="4" t="s">
        <v>436</v>
      </c>
      <c r="BV14" s="49">
        <v>-942</v>
      </c>
      <c r="BW14" s="60" t="s">
        <v>443</v>
      </c>
      <c r="BX14" s="391">
        <v>44735</v>
      </c>
      <c r="BY14" s="394" t="s">
        <v>874</v>
      </c>
      <c r="BZ14" s="395" t="s">
        <v>459</v>
      </c>
      <c r="CA14" s="353"/>
      <c r="CB14" s="352" t="s">
        <v>443</v>
      </c>
      <c r="CC14" s="353"/>
      <c r="CD14" s="184" t="s">
        <v>293</v>
      </c>
      <c r="CE14" s="531">
        <v>44823</v>
      </c>
      <c r="CF14" s="669" t="s">
        <v>895</v>
      </c>
      <c r="CG14" s="16" t="s">
        <v>896</v>
      </c>
      <c r="CH14" s="670" t="s">
        <v>878</v>
      </c>
      <c r="CI14" s="661">
        <v>1</v>
      </c>
      <c r="CJ14" s="4" t="str">
        <f t="shared" si="0"/>
        <v>CUMPLIMIENTO TOTAL</v>
      </c>
      <c r="CK14" s="49" t="e">
        <f>(IF(CD14="CERRADO","NO APLICA ACCION CERRADA",AG14-#REF!))</f>
        <v>#REF!</v>
      </c>
      <c r="CL14" s="60" t="e">
        <f>(IF(CD14="CERRADO","NO APLICA ACCION CERRADA",IF(AK14&lt;=0,"VENCIDO",IF(AK14&lt;=#REF!,"POR VENCER","CON TIEMPO"))))</f>
        <v>#REF!</v>
      </c>
      <c r="CM14" s="391">
        <v>44878</v>
      </c>
      <c r="CN14" s="394" t="s">
        <v>897</v>
      </c>
      <c r="CO14" s="362" t="s">
        <v>880</v>
      </c>
      <c r="CP14" s="360">
        <v>1</v>
      </c>
      <c r="CQ14" s="352" t="s">
        <v>294</v>
      </c>
      <c r="CR14" s="353"/>
      <c r="CS14" s="353"/>
    </row>
    <row r="15" spans="1:448" s="343" customFormat="1" ht="118.5" customHeight="1" x14ac:dyDescent="0.25">
      <c r="A15" s="26">
        <v>14</v>
      </c>
      <c r="B15" s="22" t="s">
        <v>695</v>
      </c>
      <c r="C15" s="19" t="s">
        <v>694</v>
      </c>
      <c r="D15" s="19" t="s">
        <v>344</v>
      </c>
      <c r="E15" s="19"/>
      <c r="F15" s="19" t="s">
        <v>693</v>
      </c>
      <c r="G15" s="19" t="s">
        <v>694</v>
      </c>
      <c r="H15" s="19" t="s">
        <v>344</v>
      </c>
      <c r="I15" s="19"/>
      <c r="J15" s="19" t="s">
        <v>697</v>
      </c>
      <c r="K15" s="19" t="s">
        <v>742</v>
      </c>
      <c r="L15" s="19" t="s">
        <v>743</v>
      </c>
      <c r="M15" s="19" t="s">
        <v>744</v>
      </c>
      <c r="N15" s="19" t="s">
        <v>745</v>
      </c>
      <c r="O15" s="19" t="s">
        <v>158</v>
      </c>
      <c r="P15" s="19" t="s">
        <v>161</v>
      </c>
      <c r="Q15" s="19" t="s">
        <v>721</v>
      </c>
      <c r="R15" s="19" t="s">
        <v>252</v>
      </c>
      <c r="S15" s="18" t="s">
        <v>898</v>
      </c>
      <c r="T15" s="22" t="s">
        <v>328</v>
      </c>
      <c r="U15" s="19" t="s">
        <v>866</v>
      </c>
      <c r="V15" s="22">
        <v>2019</v>
      </c>
      <c r="W15" s="22" t="s">
        <v>889</v>
      </c>
      <c r="X15" s="19" t="s">
        <v>890</v>
      </c>
      <c r="Y15" s="19" t="s">
        <v>891</v>
      </c>
      <c r="Z15" s="20" t="s">
        <v>899</v>
      </c>
      <c r="AA15" s="22" t="s">
        <v>328</v>
      </c>
      <c r="AB15" s="19" t="s">
        <v>328</v>
      </c>
      <c r="AC15" s="19" t="s">
        <v>328</v>
      </c>
      <c r="AD15" s="22" t="s">
        <v>328</v>
      </c>
      <c r="AE15" s="22" t="s">
        <v>328</v>
      </c>
      <c r="AF15" s="959">
        <v>43486</v>
      </c>
      <c r="AG15" s="959">
        <v>43769</v>
      </c>
      <c r="AH15" s="424"/>
      <c r="AI15" s="183" t="s">
        <v>309</v>
      </c>
      <c r="AJ15" s="183" t="s">
        <v>309</v>
      </c>
      <c r="AK15" s="241" t="e">
        <f>(IF(BA15=#REF!,#REF!,AG15-#REF!))</f>
        <v>#REF!</v>
      </c>
      <c r="AL15" s="60" t="s">
        <v>900</v>
      </c>
      <c r="AM15" s="64">
        <v>44384</v>
      </c>
      <c r="AN15" s="54" t="s">
        <v>307</v>
      </c>
      <c r="AO15" s="54" t="s">
        <v>328</v>
      </c>
      <c r="AP15" s="65">
        <v>1</v>
      </c>
      <c r="AQ15" s="4" t="s">
        <v>436</v>
      </c>
      <c r="AR15" s="49">
        <v>-682</v>
      </c>
      <c r="AS15" s="60" t="s">
        <v>443</v>
      </c>
      <c r="AT15" s="60" t="s">
        <v>467</v>
      </c>
      <c r="AU15" s="60" t="s">
        <v>467</v>
      </c>
      <c r="AV15" s="60" t="s">
        <v>467</v>
      </c>
      <c r="AW15" s="67">
        <v>0</v>
      </c>
      <c r="AX15" s="65">
        <v>0</v>
      </c>
      <c r="AY15" s="60" t="s">
        <v>449</v>
      </c>
      <c r="AZ15" s="87" t="s">
        <v>439</v>
      </c>
      <c r="BA15" s="85" t="s">
        <v>495</v>
      </c>
      <c r="BB15" s="30" t="s">
        <v>499</v>
      </c>
      <c r="BC15" s="128">
        <v>44620</v>
      </c>
      <c r="BD15" s="30" t="s">
        <v>450</v>
      </c>
      <c r="BE15" s="30" t="s">
        <v>328</v>
      </c>
      <c r="BF15" s="107">
        <v>1</v>
      </c>
      <c r="BG15" s="4" t="s">
        <v>436</v>
      </c>
      <c r="BH15" s="49">
        <v>-44619</v>
      </c>
      <c r="BI15" s="60" t="s">
        <v>443</v>
      </c>
      <c r="BJ15" s="128">
        <v>44638</v>
      </c>
      <c r="BK15" s="2" t="s">
        <v>901</v>
      </c>
      <c r="BL15" s="126" t="s">
        <v>448</v>
      </c>
      <c r="BM15" s="107">
        <v>0</v>
      </c>
      <c r="BN15" s="60" t="s">
        <v>443</v>
      </c>
      <c r="BO15" s="60" t="s">
        <v>439</v>
      </c>
      <c r="BP15" s="184" t="s">
        <v>293</v>
      </c>
      <c r="BQ15" s="150" t="s">
        <v>788</v>
      </c>
      <c r="BR15" s="185">
        <v>44712</v>
      </c>
      <c r="BS15" s="131" t="s">
        <v>328</v>
      </c>
      <c r="BT15" s="186">
        <v>1</v>
      </c>
      <c r="BU15" s="4" t="s">
        <v>436</v>
      </c>
      <c r="BV15" s="49">
        <v>-942</v>
      </c>
      <c r="BW15" s="60" t="s">
        <v>443</v>
      </c>
      <c r="BX15" s="391">
        <v>44735</v>
      </c>
      <c r="BY15" s="394" t="s">
        <v>874</v>
      </c>
      <c r="BZ15" s="395" t="s">
        <v>459</v>
      </c>
      <c r="CA15" s="353"/>
      <c r="CB15" s="352" t="s">
        <v>443</v>
      </c>
      <c r="CC15" s="353"/>
      <c r="CD15" s="184" t="s">
        <v>293</v>
      </c>
      <c r="CE15" s="531">
        <v>44823</v>
      </c>
      <c r="CF15" s="669" t="s">
        <v>902</v>
      </c>
      <c r="CG15" s="117" t="s">
        <v>903</v>
      </c>
      <c r="CH15" s="660" t="s">
        <v>904</v>
      </c>
      <c r="CI15" s="661">
        <v>1</v>
      </c>
      <c r="CJ15" s="4" t="str">
        <f t="shared" si="0"/>
        <v>CUMPLIMIENTO TOTAL</v>
      </c>
      <c r="CK15" s="49" t="e">
        <f>(IF(CD15="CERRADO","NO APLICA ACCION CERRADA",AG15-#REF!))</f>
        <v>#REF!</v>
      </c>
      <c r="CL15" s="60" t="e">
        <f>(IF(CD15="CERRADO","NO APLICA ACCION CERRADA",IF(AK15&lt;=0,"VENCIDO",IF(AK15&lt;=#REF!,"POR VENCER","CON TIEMPO"))))</f>
        <v>#REF!</v>
      </c>
      <c r="CM15" s="391">
        <v>44878</v>
      </c>
      <c r="CN15" s="394" t="s">
        <v>905</v>
      </c>
      <c r="CO15" s="362" t="s">
        <v>880</v>
      </c>
      <c r="CP15" s="360">
        <v>1</v>
      </c>
      <c r="CQ15" s="352" t="s">
        <v>294</v>
      </c>
      <c r="CR15" s="353"/>
      <c r="CS15" s="353"/>
    </row>
    <row r="16" spans="1:448" s="343" customFormat="1" ht="118.5" customHeight="1" x14ac:dyDescent="0.25">
      <c r="A16" s="26">
        <v>15</v>
      </c>
      <c r="B16" s="22" t="s">
        <v>695</v>
      </c>
      <c r="C16" s="19" t="s">
        <v>694</v>
      </c>
      <c r="D16" s="19" t="s">
        <v>344</v>
      </c>
      <c r="E16" s="19"/>
      <c r="F16" s="19" t="s">
        <v>693</v>
      </c>
      <c r="G16" s="19" t="s">
        <v>694</v>
      </c>
      <c r="H16" s="19" t="s">
        <v>344</v>
      </c>
      <c r="I16" s="19"/>
      <c r="J16" s="19" t="s">
        <v>697</v>
      </c>
      <c r="K16" s="19" t="s">
        <v>742</v>
      </c>
      <c r="L16" s="19" t="s">
        <v>743</v>
      </c>
      <c r="M16" s="19" t="s">
        <v>744</v>
      </c>
      <c r="N16" s="19" t="s">
        <v>745</v>
      </c>
      <c r="O16" s="19" t="s">
        <v>158</v>
      </c>
      <c r="P16" s="19" t="s">
        <v>169</v>
      </c>
      <c r="Q16" s="19" t="s">
        <v>721</v>
      </c>
      <c r="R16" s="19" t="s">
        <v>252</v>
      </c>
      <c r="S16" s="18" t="s">
        <v>906</v>
      </c>
      <c r="T16" s="22" t="s">
        <v>328</v>
      </c>
      <c r="U16" s="19" t="s">
        <v>866</v>
      </c>
      <c r="V16" s="22">
        <v>2019</v>
      </c>
      <c r="W16" s="22" t="s">
        <v>907</v>
      </c>
      <c r="X16" s="19" t="s">
        <v>792</v>
      </c>
      <c r="Y16" s="19" t="s">
        <v>908</v>
      </c>
      <c r="Z16" s="20" t="s">
        <v>909</v>
      </c>
      <c r="AA16" s="22" t="s">
        <v>328</v>
      </c>
      <c r="AB16" s="19" t="s">
        <v>328</v>
      </c>
      <c r="AC16" s="19" t="s">
        <v>328</v>
      </c>
      <c r="AD16" s="22" t="s">
        <v>328</v>
      </c>
      <c r="AE16" s="22" t="s">
        <v>328</v>
      </c>
      <c r="AF16" s="959">
        <v>43486</v>
      </c>
      <c r="AG16" s="959">
        <v>43769</v>
      </c>
      <c r="AH16" s="424"/>
      <c r="AI16" s="183" t="s">
        <v>309</v>
      </c>
      <c r="AJ16" s="183" t="s">
        <v>309</v>
      </c>
      <c r="AK16" s="241" t="e">
        <f>(IF(BA16=#REF!,#REF!,AG16-#REF!))</f>
        <v>#REF!</v>
      </c>
      <c r="AL16" s="60" t="s">
        <v>910</v>
      </c>
      <c r="AM16" s="64">
        <v>44384</v>
      </c>
      <c r="AN16" s="54" t="s">
        <v>307</v>
      </c>
      <c r="AO16" s="54" t="s">
        <v>328</v>
      </c>
      <c r="AP16" s="65">
        <v>1</v>
      </c>
      <c r="AQ16" s="4" t="s">
        <v>436</v>
      </c>
      <c r="AR16" s="49">
        <v>-682</v>
      </c>
      <c r="AS16" s="60" t="s">
        <v>443</v>
      </c>
      <c r="AT16" s="60" t="s">
        <v>467</v>
      </c>
      <c r="AU16" s="60" t="s">
        <v>467</v>
      </c>
      <c r="AV16" s="60" t="s">
        <v>467</v>
      </c>
      <c r="AW16" s="67">
        <v>0</v>
      </c>
      <c r="AX16" s="65">
        <v>0</v>
      </c>
      <c r="AY16" s="60" t="s">
        <v>449</v>
      </c>
      <c r="AZ16" s="87" t="s">
        <v>439</v>
      </c>
      <c r="BA16" s="85" t="s">
        <v>495</v>
      </c>
      <c r="BB16" s="30" t="s">
        <v>499</v>
      </c>
      <c r="BC16" s="128">
        <v>44620</v>
      </c>
      <c r="BD16" s="30" t="s">
        <v>450</v>
      </c>
      <c r="BE16" s="30" t="s">
        <v>328</v>
      </c>
      <c r="BF16" s="107">
        <v>1</v>
      </c>
      <c r="BG16" s="4" t="s">
        <v>436</v>
      </c>
      <c r="BH16" s="49">
        <v>-44619</v>
      </c>
      <c r="BI16" s="60" t="s">
        <v>443</v>
      </c>
      <c r="BJ16" s="128">
        <v>44638</v>
      </c>
      <c r="BK16" s="127" t="s">
        <v>911</v>
      </c>
      <c r="BL16" s="126" t="s">
        <v>448</v>
      </c>
      <c r="BM16" s="107">
        <v>0</v>
      </c>
      <c r="BN16" s="60" t="s">
        <v>443</v>
      </c>
      <c r="BO16" s="60" t="s">
        <v>439</v>
      </c>
      <c r="BP16" s="184" t="s">
        <v>293</v>
      </c>
      <c r="BQ16" s="150" t="s">
        <v>788</v>
      </c>
      <c r="BR16" s="185">
        <v>44712</v>
      </c>
      <c r="BS16" s="131" t="s">
        <v>328</v>
      </c>
      <c r="BT16" s="186">
        <v>1</v>
      </c>
      <c r="BU16" s="4" t="s">
        <v>436</v>
      </c>
      <c r="BV16" s="49">
        <v>-942</v>
      </c>
      <c r="BW16" s="60" t="s">
        <v>443</v>
      </c>
      <c r="BX16" s="391">
        <v>44735</v>
      </c>
      <c r="BY16" s="394" t="s">
        <v>874</v>
      </c>
      <c r="BZ16" s="395" t="s">
        <v>459</v>
      </c>
      <c r="CA16" s="353"/>
      <c r="CB16" s="352" t="s">
        <v>443</v>
      </c>
      <c r="CC16" s="353"/>
      <c r="CD16" s="184" t="s">
        <v>293</v>
      </c>
      <c r="CE16" s="531">
        <v>44823</v>
      </c>
      <c r="CF16" s="669" t="s">
        <v>912</v>
      </c>
      <c r="CG16" s="295" t="s">
        <v>913</v>
      </c>
      <c r="CH16" s="667" t="s">
        <v>878</v>
      </c>
      <c r="CI16" s="661">
        <v>1</v>
      </c>
      <c r="CJ16" s="4" t="str">
        <f t="shared" si="0"/>
        <v>CUMPLIMIENTO TOTAL</v>
      </c>
      <c r="CK16" s="49" t="e">
        <f>(IF(CD16="CERRADO","NO APLICA ACCION CERRADA",AG16-#REF!))</f>
        <v>#REF!</v>
      </c>
      <c r="CL16" s="60" t="e">
        <f>(IF(CD16="CERRADO","NO APLICA ACCION CERRADA",IF(AK16&lt;=0,"VENCIDO",IF(AK16&lt;=#REF!,"POR VENCER","CON TIEMPO"))))</f>
        <v>#REF!</v>
      </c>
      <c r="CM16" s="391">
        <v>44878</v>
      </c>
      <c r="CN16" s="394" t="s">
        <v>905</v>
      </c>
      <c r="CO16" s="362" t="s">
        <v>880</v>
      </c>
      <c r="CP16" s="360">
        <v>1</v>
      </c>
      <c r="CQ16" s="352" t="s">
        <v>294</v>
      </c>
      <c r="CR16" s="353"/>
      <c r="CS16" s="353"/>
    </row>
    <row r="17" spans="1:448" s="343" customFormat="1" ht="118.5" customHeight="1" x14ac:dyDescent="0.25">
      <c r="A17" s="26">
        <v>16</v>
      </c>
      <c r="B17" s="22" t="s">
        <v>695</v>
      </c>
      <c r="C17" s="19" t="s">
        <v>694</v>
      </c>
      <c r="D17" s="19" t="s">
        <v>344</v>
      </c>
      <c r="E17" s="19"/>
      <c r="F17" s="19" t="s">
        <v>693</v>
      </c>
      <c r="G17" s="19" t="s">
        <v>694</v>
      </c>
      <c r="H17" s="19" t="s">
        <v>344</v>
      </c>
      <c r="I17" s="19"/>
      <c r="J17" s="19" t="s">
        <v>697</v>
      </c>
      <c r="K17" s="19" t="s">
        <v>742</v>
      </c>
      <c r="L17" s="19" t="s">
        <v>743</v>
      </c>
      <c r="M17" s="19" t="s">
        <v>744</v>
      </c>
      <c r="N17" s="19" t="s">
        <v>745</v>
      </c>
      <c r="O17" s="19" t="s">
        <v>158</v>
      </c>
      <c r="P17" s="19" t="s">
        <v>169</v>
      </c>
      <c r="Q17" s="19" t="s">
        <v>721</v>
      </c>
      <c r="R17" s="19" t="s">
        <v>252</v>
      </c>
      <c r="S17" s="18" t="s">
        <v>914</v>
      </c>
      <c r="T17" s="22" t="s">
        <v>328</v>
      </c>
      <c r="U17" s="19" t="s">
        <v>866</v>
      </c>
      <c r="V17" s="22">
        <v>2019</v>
      </c>
      <c r="W17" s="22" t="s">
        <v>907</v>
      </c>
      <c r="X17" s="19" t="s">
        <v>792</v>
      </c>
      <c r="Y17" s="19" t="s">
        <v>908</v>
      </c>
      <c r="Z17" s="20" t="s">
        <v>794</v>
      </c>
      <c r="AA17" s="22" t="s">
        <v>328</v>
      </c>
      <c r="AB17" s="19" t="s">
        <v>328</v>
      </c>
      <c r="AC17" s="19" t="s">
        <v>328</v>
      </c>
      <c r="AD17" s="22" t="s">
        <v>328</v>
      </c>
      <c r="AE17" s="22" t="s">
        <v>328</v>
      </c>
      <c r="AF17" s="959">
        <v>43486</v>
      </c>
      <c r="AG17" s="959">
        <v>43769</v>
      </c>
      <c r="AH17" s="424">
        <v>44743</v>
      </c>
      <c r="AI17" s="183" t="s">
        <v>309</v>
      </c>
      <c r="AJ17" s="183" t="s">
        <v>309</v>
      </c>
      <c r="AK17" s="241" t="e">
        <f>(IF(BA17=#REF!,#REF!,AG17-#REF!))</f>
        <v>#REF!</v>
      </c>
      <c r="AL17" s="60" t="s">
        <v>915</v>
      </c>
      <c r="AM17" s="64">
        <v>44384</v>
      </c>
      <c r="AN17" s="54" t="s">
        <v>307</v>
      </c>
      <c r="AO17" s="54" t="s">
        <v>328</v>
      </c>
      <c r="AP17" s="65">
        <v>1</v>
      </c>
      <c r="AQ17" s="4" t="s">
        <v>436</v>
      </c>
      <c r="AR17" s="49">
        <v>-682</v>
      </c>
      <c r="AS17" s="60" t="s">
        <v>443</v>
      </c>
      <c r="AT17" s="60" t="s">
        <v>467</v>
      </c>
      <c r="AU17" s="60" t="s">
        <v>467</v>
      </c>
      <c r="AV17" s="60" t="s">
        <v>467</v>
      </c>
      <c r="AW17" s="67">
        <v>0</v>
      </c>
      <c r="AX17" s="65">
        <v>0</v>
      </c>
      <c r="AY17" s="60" t="s">
        <v>449</v>
      </c>
      <c r="AZ17" s="87" t="s">
        <v>439</v>
      </c>
      <c r="BA17" s="85" t="s">
        <v>495</v>
      </c>
      <c r="BB17" s="30" t="s">
        <v>499</v>
      </c>
      <c r="BC17" s="128">
        <v>44620</v>
      </c>
      <c r="BD17" s="30" t="s">
        <v>450</v>
      </c>
      <c r="BE17" s="30" t="s">
        <v>328</v>
      </c>
      <c r="BF17" s="107">
        <v>1</v>
      </c>
      <c r="BG17" s="4" t="s">
        <v>436</v>
      </c>
      <c r="BH17" s="49">
        <v>-44619</v>
      </c>
      <c r="BI17" s="60" t="s">
        <v>443</v>
      </c>
      <c r="BJ17" s="128">
        <v>44638</v>
      </c>
      <c r="BK17" s="127" t="s">
        <v>916</v>
      </c>
      <c r="BL17" s="126" t="s">
        <v>448</v>
      </c>
      <c r="BM17" s="107">
        <v>0</v>
      </c>
      <c r="BN17" s="60" t="s">
        <v>443</v>
      </c>
      <c r="BO17" s="60" t="s">
        <v>439</v>
      </c>
      <c r="BP17" s="184" t="s">
        <v>293</v>
      </c>
      <c r="BQ17" s="150" t="s">
        <v>788</v>
      </c>
      <c r="BR17" s="185">
        <v>44712</v>
      </c>
      <c r="BS17" s="131" t="s">
        <v>328</v>
      </c>
      <c r="BT17" s="186">
        <v>1</v>
      </c>
      <c r="BU17" s="4" t="s">
        <v>436</v>
      </c>
      <c r="BV17" s="49">
        <v>-942</v>
      </c>
      <c r="BW17" s="60" t="s">
        <v>443</v>
      </c>
      <c r="BX17" s="391">
        <v>44735</v>
      </c>
      <c r="BY17" s="394" t="s">
        <v>795</v>
      </c>
      <c r="BZ17" s="395" t="s">
        <v>459</v>
      </c>
      <c r="CA17" s="377">
        <v>1</v>
      </c>
      <c r="CB17" s="352" t="s">
        <v>294</v>
      </c>
      <c r="CC17" s="353"/>
      <c r="CD17" s="352" t="s">
        <v>294</v>
      </c>
      <c r="CE17" s="131" t="s">
        <v>767</v>
      </c>
      <c r="CF17" s="131" t="s">
        <v>767</v>
      </c>
      <c r="CG17" s="202" t="s">
        <v>328</v>
      </c>
      <c r="CH17" s="131" t="s">
        <v>328</v>
      </c>
      <c r="CI17" s="186">
        <v>1</v>
      </c>
      <c r="CJ17" s="4" t="str">
        <f t="shared" si="0"/>
        <v>CUMPLIMIENTO TOTAL</v>
      </c>
      <c r="CK17" s="49" t="str">
        <f>(IF(CD17="CERRADO","NO APLICA ACCION CERRADA",AG17-#REF!))</f>
        <v>NO APLICA ACCION CERRADA</v>
      </c>
      <c r="CL17" s="60" t="str">
        <f>(IF(CD17="CERRADO","NO APLICA ACCION CERRADA",IF(AK17&lt;=0,"VENCIDO",IF(AK17&lt;=#REF!,"POR VENCER","CON TIEMPO"))))</f>
        <v>NO APLICA ACCION CERRADA</v>
      </c>
      <c r="CM17" s="458" t="s">
        <v>328</v>
      </c>
      <c r="CN17" s="348" t="s">
        <v>767</v>
      </c>
      <c r="CO17" s="466" t="s">
        <v>459</v>
      </c>
      <c r="CP17" s="473">
        <v>1</v>
      </c>
      <c r="CQ17" s="352" t="s">
        <v>294</v>
      </c>
      <c r="CR17" s="353"/>
      <c r="CS17" s="353"/>
    </row>
    <row r="18" spans="1:448" s="347" customFormat="1" ht="118.5" customHeight="1" x14ac:dyDescent="0.25">
      <c r="A18" s="26">
        <v>17</v>
      </c>
      <c r="B18" s="22" t="s">
        <v>695</v>
      </c>
      <c r="C18" s="19" t="s">
        <v>694</v>
      </c>
      <c r="D18" s="19" t="s">
        <v>344</v>
      </c>
      <c r="E18" s="19"/>
      <c r="F18" s="22" t="s">
        <v>693</v>
      </c>
      <c r="G18" s="19" t="s">
        <v>694</v>
      </c>
      <c r="H18" s="19" t="s">
        <v>344</v>
      </c>
      <c r="I18" s="19" t="s">
        <v>746</v>
      </c>
      <c r="J18" s="19" t="s">
        <v>697</v>
      </c>
      <c r="K18" s="19" t="s">
        <v>742</v>
      </c>
      <c r="L18" s="19" t="s">
        <v>743</v>
      </c>
      <c r="M18" s="19" t="s">
        <v>744</v>
      </c>
      <c r="N18" s="19" t="s">
        <v>745</v>
      </c>
      <c r="O18" s="19" t="s">
        <v>158</v>
      </c>
      <c r="P18" s="19" t="s">
        <v>182</v>
      </c>
      <c r="Q18" s="19" t="s">
        <v>721</v>
      </c>
      <c r="R18" s="19" t="s">
        <v>252</v>
      </c>
      <c r="S18" s="18" t="s">
        <v>917</v>
      </c>
      <c r="T18" s="22" t="s">
        <v>328</v>
      </c>
      <c r="U18" s="19" t="s">
        <v>866</v>
      </c>
      <c r="V18" s="22">
        <v>2019</v>
      </c>
      <c r="W18" s="22" t="s">
        <v>918</v>
      </c>
      <c r="X18" s="19" t="s">
        <v>798</v>
      </c>
      <c r="Y18" s="19" t="s">
        <v>799</v>
      </c>
      <c r="Z18" s="20" t="s">
        <v>800</v>
      </c>
      <c r="AA18" s="22" t="s">
        <v>328</v>
      </c>
      <c r="AB18" s="19" t="s">
        <v>328</v>
      </c>
      <c r="AC18" s="19" t="s">
        <v>328</v>
      </c>
      <c r="AD18" s="22" t="s">
        <v>328</v>
      </c>
      <c r="AE18" s="22" t="s">
        <v>328</v>
      </c>
      <c r="AF18" s="959">
        <v>42887</v>
      </c>
      <c r="AG18" s="959">
        <v>43435</v>
      </c>
      <c r="AH18" s="424">
        <v>44743</v>
      </c>
      <c r="AI18" s="183" t="s">
        <v>309</v>
      </c>
      <c r="AJ18" s="183" t="s">
        <v>309</v>
      </c>
      <c r="AK18" s="241" t="e">
        <f>(IF(BA18=#REF!,#REF!,AG18-#REF!))</f>
        <v>#REF!</v>
      </c>
      <c r="AL18" s="58" t="s">
        <v>801</v>
      </c>
      <c r="AM18" s="64">
        <v>44385</v>
      </c>
      <c r="AN18" s="54" t="s">
        <v>309</v>
      </c>
      <c r="AO18" s="60" t="s">
        <v>550</v>
      </c>
      <c r="AP18" s="65">
        <v>0</v>
      </c>
      <c r="AQ18" s="4" t="s">
        <v>442</v>
      </c>
      <c r="AR18" s="49">
        <v>-1016</v>
      </c>
      <c r="AS18" s="60" t="s">
        <v>443</v>
      </c>
      <c r="AT18" s="60" t="s">
        <v>467</v>
      </c>
      <c r="AU18" s="60" t="s">
        <v>467</v>
      </c>
      <c r="AV18" s="60" t="s">
        <v>467</v>
      </c>
      <c r="AW18" s="67">
        <v>0</v>
      </c>
      <c r="AX18" s="65">
        <v>0</v>
      </c>
      <c r="AY18" s="60" t="s">
        <v>449</v>
      </c>
      <c r="AZ18" s="87" t="s">
        <v>439</v>
      </c>
      <c r="BA18" s="86" t="s">
        <v>446</v>
      </c>
      <c r="BB18" s="2" t="s">
        <v>802</v>
      </c>
      <c r="BC18" s="106">
        <v>44620</v>
      </c>
      <c r="BD18" s="126" t="s">
        <v>307</v>
      </c>
      <c r="BE18" s="40" t="s">
        <v>800</v>
      </c>
      <c r="BF18" s="32">
        <v>0</v>
      </c>
      <c r="BG18" s="4" t="s">
        <v>442</v>
      </c>
      <c r="BH18" s="49">
        <v>-44620</v>
      </c>
      <c r="BI18" s="60" t="s">
        <v>443</v>
      </c>
      <c r="BJ18" s="106">
        <v>44637</v>
      </c>
      <c r="BK18" s="2" t="s">
        <v>919</v>
      </c>
      <c r="BL18" s="126" t="s">
        <v>448</v>
      </c>
      <c r="BM18" s="107">
        <v>0</v>
      </c>
      <c r="BN18" s="60" t="s">
        <v>443</v>
      </c>
      <c r="BO18" s="60" t="s">
        <v>439</v>
      </c>
      <c r="BP18" s="184" t="s">
        <v>293</v>
      </c>
      <c r="BQ18" s="150" t="s">
        <v>788</v>
      </c>
      <c r="BR18" s="185">
        <v>44712</v>
      </c>
      <c r="BS18" s="131" t="s">
        <v>328</v>
      </c>
      <c r="BT18" s="186">
        <v>1</v>
      </c>
      <c r="BU18" s="4" t="s">
        <v>436</v>
      </c>
      <c r="BV18" s="49">
        <v>-1276</v>
      </c>
      <c r="BW18" s="60" t="s">
        <v>443</v>
      </c>
      <c r="BX18" s="391">
        <v>44735</v>
      </c>
      <c r="BY18" s="394" t="s">
        <v>803</v>
      </c>
      <c r="BZ18" s="395" t="s">
        <v>459</v>
      </c>
      <c r="CA18" s="377">
        <v>1</v>
      </c>
      <c r="CB18" s="352" t="s">
        <v>294</v>
      </c>
      <c r="CC18" s="353"/>
      <c r="CD18" s="352" t="s">
        <v>294</v>
      </c>
      <c r="CE18" s="131" t="s">
        <v>767</v>
      </c>
      <c r="CF18" s="131" t="s">
        <v>767</v>
      </c>
      <c r="CG18" s="202" t="s">
        <v>328</v>
      </c>
      <c r="CH18" s="131" t="s">
        <v>328</v>
      </c>
      <c r="CI18" s="186">
        <v>1</v>
      </c>
      <c r="CJ18" s="4" t="str">
        <f t="shared" si="0"/>
        <v>CUMPLIMIENTO TOTAL</v>
      </c>
      <c r="CK18" s="49" t="str">
        <f>(IF(CD18="CERRADO","NO APLICA ACCION CERRADA",AG18-#REF!))</f>
        <v>NO APLICA ACCION CERRADA</v>
      </c>
      <c r="CL18" s="60" t="str">
        <f>(IF(CD18="CERRADO","NO APLICA ACCION CERRADA",IF(AK18&lt;=0,"VENCIDO",IF(AK18&lt;=#REF!,"POR VENCER","CON TIEMPO"))))</f>
        <v>NO APLICA ACCION CERRADA</v>
      </c>
      <c r="CM18" s="458" t="s">
        <v>328</v>
      </c>
      <c r="CN18" s="348" t="s">
        <v>767</v>
      </c>
      <c r="CO18" s="466" t="s">
        <v>459</v>
      </c>
      <c r="CP18" s="473">
        <v>1</v>
      </c>
      <c r="CQ18" s="352" t="s">
        <v>294</v>
      </c>
      <c r="CR18" s="353"/>
      <c r="CS18" s="353"/>
      <c r="CT18" s="343"/>
      <c r="CU18" s="343"/>
      <c r="CV18" s="343"/>
      <c r="CW18" s="343"/>
      <c r="CX18" s="343"/>
      <c r="CY18" s="343"/>
      <c r="CZ18" s="343"/>
      <c r="DA18" s="343"/>
      <c r="DB18" s="343"/>
      <c r="DC18" s="343"/>
      <c r="DD18" s="343"/>
      <c r="DE18" s="343"/>
      <c r="DF18" s="343"/>
      <c r="DG18" s="343"/>
      <c r="DH18" s="343"/>
      <c r="DI18" s="343"/>
      <c r="DJ18" s="343"/>
      <c r="DK18" s="343"/>
      <c r="DL18" s="343"/>
      <c r="DM18" s="343"/>
      <c r="DN18" s="343"/>
      <c r="DO18" s="343"/>
      <c r="DP18" s="343"/>
      <c r="DQ18" s="343"/>
      <c r="DR18" s="343"/>
      <c r="DS18" s="343"/>
      <c r="DT18" s="343"/>
      <c r="DU18" s="343"/>
      <c r="DV18" s="343"/>
      <c r="DW18" s="343"/>
      <c r="DX18" s="343"/>
      <c r="DY18" s="343"/>
      <c r="DZ18" s="343"/>
      <c r="EA18" s="343"/>
      <c r="EB18" s="343"/>
      <c r="EC18" s="343"/>
      <c r="ED18" s="343"/>
      <c r="EE18" s="343"/>
      <c r="EF18" s="343"/>
      <c r="EG18" s="343"/>
      <c r="EH18" s="343"/>
      <c r="EI18" s="343"/>
      <c r="EJ18" s="343"/>
      <c r="EK18" s="343"/>
      <c r="EL18" s="343"/>
      <c r="EM18" s="343"/>
      <c r="EN18" s="343"/>
      <c r="EO18" s="343"/>
      <c r="EP18" s="343"/>
      <c r="EQ18" s="343"/>
      <c r="ER18" s="343"/>
      <c r="ES18" s="343"/>
      <c r="ET18" s="343"/>
      <c r="EU18" s="343"/>
      <c r="EV18" s="343"/>
      <c r="EW18" s="343"/>
      <c r="EX18" s="343"/>
      <c r="EY18" s="343"/>
      <c r="EZ18" s="343"/>
      <c r="FA18" s="343"/>
      <c r="FB18" s="343"/>
      <c r="FC18" s="343"/>
      <c r="FD18" s="343"/>
      <c r="FE18" s="343"/>
      <c r="FF18" s="343"/>
      <c r="FG18" s="343"/>
      <c r="FH18" s="343"/>
      <c r="FI18" s="343"/>
      <c r="FJ18" s="343"/>
      <c r="FK18" s="343"/>
      <c r="FL18" s="343"/>
      <c r="FM18" s="343"/>
      <c r="FN18" s="343"/>
      <c r="FO18" s="343"/>
      <c r="FP18" s="343"/>
      <c r="FQ18" s="343"/>
      <c r="FR18" s="343"/>
      <c r="FS18" s="343"/>
      <c r="FT18" s="343"/>
      <c r="FU18" s="343"/>
      <c r="FV18" s="343"/>
      <c r="FW18" s="343"/>
      <c r="FX18" s="343"/>
      <c r="FY18" s="343"/>
      <c r="FZ18" s="343"/>
      <c r="GA18" s="343"/>
      <c r="GB18" s="343"/>
      <c r="GC18" s="343"/>
      <c r="GD18" s="343"/>
      <c r="GE18" s="343"/>
      <c r="GF18" s="343"/>
      <c r="GG18" s="343"/>
      <c r="GH18" s="343"/>
      <c r="GI18" s="343"/>
      <c r="GJ18" s="343"/>
      <c r="GK18" s="343"/>
      <c r="GL18" s="343"/>
      <c r="GM18" s="343"/>
      <c r="GN18" s="343"/>
      <c r="GO18" s="343"/>
      <c r="GP18" s="343"/>
      <c r="GQ18" s="343"/>
      <c r="GR18" s="343"/>
      <c r="GS18" s="343"/>
      <c r="GT18" s="343"/>
      <c r="GU18" s="343"/>
      <c r="GV18" s="343"/>
      <c r="GW18" s="343"/>
      <c r="GX18" s="343"/>
      <c r="GY18" s="343"/>
      <c r="GZ18" s="343"/>
      <c r="HA18" s="343"/>
      <c r="HB18" s="343"/>
      <c r="HC18" s="343"/>
      <c r="HD18" s="343"/>
      <c r="HE18" s="343"/>
      <c r="HF18" s="343"/>
      <c r="HG18" s="343"/>
      <c r="HH18" s="343"/>
      <c r="HI18" s="343"/>
      <c r="HJ18" s="343"/>
      <c r="HK18" s="343"/>
      <c r="HL18" s="343"/>
      <c r="HM18" s="343"/>
      <c r="HN18" s="343"/>
      <c r="HO18" s="343"/>
      <c r="HP18" s="343"/>
      <c r="HQ18" s="343"/>
      <c r="HR18" s="343"/>
      <c r="HS18" s="343"/>
      <c r="HT18" s="343"/>
      <c r="HU18" s="343"/>
      <c r="HV18" s="343"/>
      <c r="HW18" s="343"/>
      <c r="HX18" s="343"/>
      <c r="HY18" s="343"/>
      <c r="HZ18" s="343"/>
      <c r="IA18" s="343"/>
      <c r="IB18" s="343"/>
      <c r="IC18" s="343"/>
      <c r="ID18" s="343"/>
      <c r="IE18" s="343"/>
      <c r="IF18" s="343"/>
      <c r="IG18" s="343"/>
      <c r="IH18" s="343"/>
      <c r="II18" s="343"/>
      <c r="IJ18" s="343"/>
      <c r="IK18" s="343"/>
      <c r="IL18" s="343"/>
      <c r="IM18" s="343"/>
      <c r="IN18" s="343"/>
      <c r="IO18" s="343"/>
      <c r="IP18" s="343"/>
      <c r="IQ18" s="343"/>
      <c r="IR18" s="343"/>
      <c r="IS18" s="343"/>
      <c r="IT18" s="343"/>
      <c r="IU18" s="343"/>
      <c r="IV18" s="343"/>
      <c r="IW18" s="343"/>
      <c r="IX18" s="343"/>
      <c r="IY18" s="343"/>
      <c r="IZ18" s="343"/>
      <c r="JA18" s="343"/>
      <c r="JB18" s="343"/>
      <c r="JC18" s="343"/>
      <c r="JD18" s="343"/>
      <c r="JE18" s="343"/>
      <c r="JF18" s="343"/>
      <c r="JG18" s="343"/>
      <c r="JH18" s="343"/>
      <c r="JI18" s="343"/>
      <c r="JJ18" s="343"/>
      <c r="JK18" s="343"/>
      <c r="JL18" s="343"/>
      <c r="JM18" s="343"/>
      <c r="JN18" s="343"/>
      <c r="JO18" s="343"/>
      <c r="JP18" s="343"/>
      <c r="JQ18" s="343"/>
      <c r="JR18" s="343"/>
      <c r="JS18" s="343"/>
      <c r="JT18" s="343"/>
      <c r="JU18" s="343"/>
      <c r="JV18" s="343"/>
      <c r="JW18" s="343"/>
      <c r="JX18" s="343"/>
      <c r="JY18" s="343"/>
      <c r="JZ18" s="343"/>
      <c r="KA18" s="343"/>
      <c r="KB18" s="343"/>
      <c r="KC18" s="343"/>
      <c r="KD18" s="343"/>
      <c r="KE18" s="343"/>
      <c r="KF18" s="343"/>
      <c r="KG18" s="343"/>
      <c r="KH18" s="343"/>
      <c r="KI18" s="343"/>
      <c r="KJ18" s="343"/>
      <c r="KK18" s="343"/>
      <c r="KL18" s="343"/>
      <c r="KM18" s="343"/>
      <c r="KN18" s="343"/>
      <c r="KO18" s="343"/>
      <c r="KP18" s="343"/>
      <c r="KQ18" s="343"/>
      <c r="KR18" s="343"/>
      <c r="KS18" s="343"/>
      <c r="KT18" s="343"/>
      <c r="KU18" s="343"/>
      <c r="KV18" s="343"/>
      <c r="KW18" s="343"/>
      <c r="KX18" s="343"/>
      <c r="KY18" s="343"/>
      <c r="KZ18" s="343"/>
      <c r="LA18" s="343"/>
      <c r="LB18" s="343"/>
      <c r="LC18" s="343"/>
      <c r="LD18" s="343"/>
      <c r="LE18" s="343"/>
      <c r="LF18" s="343"/>
      <c r="LG18" s="343"/>
      <c r="LH18" s="343"/>
      <c r="LI18" s="343"/>
      <c r="LJ18" s="343"/>
      <c r="LK18" s="343"/>
      <c r="LL18" s="343"/>
      <c r="LM18" s="343"/>
      <c r="LN18" s="343"/>
      <c r="LO18" s="343"/>
      <c r="LP18" s="343"/>
      <c r="LQ18" s="343"/>
      <c r="LR18" s="343"/>
      <c r="LS18" s="343"/>
      <c r="LT18" s="343"/>
      <c r="LU18" s="343"/>
      <c r="LV18" s="343"/>
      <c r="LW18" s="343"/>
      <c r="LX18" s="343"/>
      <c r="LY18" s="343"/>
      <c r="LZ18" s="343"/>
      <c r="MA18" s="343"/>
      <c r="MB18" s="343"/>
      <c r="MC18" s="343"/>
      <c r="MD18" s="343"/>
      <c r="ME18" s="343"/>
      <c r="MF18" s="343"/>
      <c r="MG18" s="343"/>
      <c r="MH18" s="343"/>
      <c r="MI18" s="343"/>
      <c r="MJ18" s="343"/>
      <c r="MK18" s="343"/>
      <c r="ML18" s="343"/>
      <c r="MM18" s="343"/>
      <c r="MN18" s="343"/>
      <c r="MO18" s="343"/>
      <c r="MP18" s="343"/>
      <c r="MQ18" s="343"/>
      <c r="MR18" s="343"/>
      <c r="MS18" s="343"/>
      <c r="MT18" s="343"/>
      <c r="MU18" s="343"/>
      <c r="MV18" s="343"/>
      <c r="MW18" s="343"/>
      <c r="MX18" s="343"/>
      <c r="MY18" s="343"/>
      <c r="MZ18" s="343"/>
      <c r="NA18" s="343"/>
      <c r="NB18" s="343"/>
      <c r="NC18" s="343"/>
      <c r="ND18" s="343"/>
      <c r="NE18" s="343"/>
      <c r="NF18" s="343"/>
      <c r="NG18" s="343"/>
      <c r="NH18" s="343"/>
      <c r="NI18" s="343"/>
      <c r="NJ18" s="343"/>
      <c r="NK18" s="343"/>
      <c r="NL18" s="343"/>
      <c r="NM18" s="343"/>
      <c r="NN18" s="343"/>
      <c r="NO18" s="343"/>
      <c r="NP18" s="343"/>
      <c r="NQ18" s="343"/>
      <c r="NR18" s="343"/>
      <c r="NS18" s="343"/>
      <c r="NT18" s="343"/>
      <c r="NU18" s="343"/>
      <c r="NV18" s="343"/>
      <c r="NW18" s="343"/>
      <c r="NX18" s="343"/>
      <c r="NY18" s="343"/>
      <c r="NZ18" s="343"/>
      <c r="OA18" s="343"/>
      <c r="OB18" s="343"/>
      <c r="OC18" s="343"/>
      <c r="OD18" s="343"/>
      <c r="OE18" s="343"/>
      <c r="OF18" s="343"/>
      <c r="OG18" s="343"/>
      <c r="OH18" s="343"/>
      <c r="OI18" s="343"/>
      <c r="OJ18" s="343"/>
      <c r="OK18" s="343"/>
      <c r="OL18" s="343"/>
      <c r="OM18" s="343"/>
      <c r="ON18" s="343"/>
      <c r="OO18" s="343"/>
      <c r="OP18" s="343"/>
      <c r="OQ18" s="343"/>
      <c r="OR18" s="343"/>
      <c r="OS18" s="343"/>
      <c r="OT18" s="343"/>
      <c r="OU18" s="343"/>
      <c r="OV18" s="343"/>
      <c r="OW18" s="343"/>
      <c r="OX18" s="343"/>
      <c r="OY18" s="343"/>
      <c r="OZ18" s="343"/>
      <c r="PA18" s="343"/>
      <c r="PB18" s="343"/>
      <c r="PC18" s="343"/>
      <c r="PD18" s="343"/>
      <c r="PE18" s="343"/>
      <c r="PF18" s="343"/>
      <c r="PG18" s="343"/>
      <c r="PH18" s="343"/>
      <c r="PI18" s="343"/>
      <c r="PJ18" s="343"/>
      <c r="PK18" s="343"/>
      <c r="PL18" s="343"/>
      <c r="PM18" s="343"/>
      <c r="PN18" s="343"/>
      <c r="PO18" s="343"/>
      <c r="PP18" s="343"/>
      <c r="PQ18" s="343"/>
      <c r="PR18" s="343"/>
      <c r="PS18" s="343"/>
      <c r="PT18" s="343"/>
      <c r="PU18" s="343"/>
      <c r="PV18" s="343"/>
      <c r="PW18" s="343"/>
      <c r="PX18" s="343"/>
      <c r="PY18" s="343"/>
      <c r="PZ18" s="343"/>
      <c r="QA18" s="343"/>
      <c r="QB18" s="343"/>
      <c r="QC18" s="343"/>
      <c r="QD18" s="343"/>
      <c r="QE18" s="343"/>
      <c r="QF18" s="343"/>
    </row>
    <row r="19" spans="1:448" s="356" customFormat="1" ht="118.5" customHeight="1" x14ac:dyDescent="0.25">
      <c r="A19" s="26">
        <v>18</v>
      </c>
      <c r="B19" s="22" t="s">
        <v>695</v>
      </c>
      <c r="C19" s="19" t="s">
        <v>694</v>
      </c>
      <c r="D19" s="19" t="s">
        <v>344</v>
      </c>
      <c r="E19" s="20"/>
      <c r="F19" s="124" t="s">
        <v>693</v>
      </c>
      <c r="G19" s="124" t="s">
        <v>694</v>
      </c>
      <c r="H19" s="124" t="s">
        <v>344</v>
      </c>
      <c r="I19" s="124"/>
      <c r="J19" s="19" t="s">
        <v>716</v>
      </c>
      <c r="K19" s="19" t="s">
        <v>717</v>
      </c>
      <c r="L19" s="19" t="s">
        <v>718</v>
      </c>
      <c r="M19" s="19" t="s">
        <v>719</v>
      </c>
      <c r="N19" s="19" t="s">
        <v>720</v>
      </c>
      <c r="O19" s="124" t="s">
        <v>158</v>
      </c>
      <c r="P19" s="124" t="s">
        <v>166</v>
      </c>
      <c r="Q19" s="124" t="s">
        <v>721</v>
      </c>
      <c r="R19" s="19" t="s">
        <v>252</v>
      </c>
      <c r="S19" s="18" t="s">
        <v>920</v>
      </c>
      <c r="T19" s="22" t="s">
        <v>328</v>
      </c>
      <c r="U19" s="19" t="s">
        <v>780</v>
      </c>
      <c r="V19" s="22">
        <v>2019</v>
      </c>
      <c r="W19" s="22" t="s">
        <v>921</v>
      </c>
      <c r="X19" s="20" t="s">
        <v>922</v>
      </c>
      <c r="Y19" s="20" t="s">
        <v>923</v>
      </c>
      <c r="Z19" s="20" t="s">
        <v>924</v>
      </c>
      <c r="AA19" s="22" t="s">
        <v>328</v>
      </c>
      <c r="AB19" s="19" t="s">
        <v>328</v>
      </c>
      <c r="AC19" s="19" t="s">
        <v>328</v>
      </c>
      <c r="AD19" s="22" t="s">
        <v>328</v>
      </c>
      <c r="AE19" s="22" t="s">
        <v>328</v>
      </c>
      <c r="AF19" s="959">
        <v>43486</v>
      </c>
      <c r="AG19" s="959">
        <v>43769</v>
      </c>
      <c r="AH19" s="424">
        <v>44743</v>
      </c>
      <c r="AI19" s="183" t="s">
        <v>309</v>
      </c>
      <c r="AJ19" s="183" t="s">
        <v>309</v>
      </c>
      <c r="AK19" s="241" t="e">
        <f>(IF(BA19=#REF!,#REF!,AG19-#REF!))</f>
        <v>#REF!</v>
      </c>
      <c r="AL19" s="48" t="s">
        <v>785</v>
      </c>
      <c r="AM19" s="64">
        <v>44384</v>
      </c>
      <c r="AN19" s="54" t="s">
        <v>309</v>
      </c>
      <c r="AO19" s="48" t="s">
        <v>786</v>
      </c>
      <c r="AP19" s="65">
        <v>0</v>
      </c>
      <c r="AQ19" s="4" t="s">
        <v>442</v>
      </c>
      <c r="AR19" s="49">
        <v>-682</v>
      </c>
      <c r="AS19" s="60" t="s">
        <v>443</v>
      </c>
      <c r="AT19" s="60" t="s">
        <v>467</v>
      </c>
      <c r="AU19" s="60" t="s">
        <v>467</v>
      </c>
      <c r="AV19" s="60" t="s">
        <v>467</v>
      </c>
      <c r="AW19" s="67">
        <v>0</v>
      </c>
      <c r="AX19" s="65">
        <v>0</v>
      </c>
      <c r="AY19" s="60" t="s">
        <v>449</v>
      </c>
      <c r="AZ19" s="87" t="s">
        <v>439</v>
      </c>
      <c r="BA19" s="86" t="s">
        <v>446</v>
      </c>
      <c r="BB19" s="148" t="s">
        <v>763</v>
      </c>
      <c r="BC19" s="149">
        <v>44620</v>
      </c>
      <c r="BD19" s="130" t="s">
        <v>309</v>
      </c>
      <c r="BE19" s="145" t="s">
        <v>629</v>
      </c>
      <c r="BF19" s="147">
        <v>0</v>
      </c>
      <c r="BG19" s="4" t="s">
        <v>442</v>
      </c>
      <c r="BH19" s="49">
        <v>-44620</v>
      </c>
      <c r="BI19" s="60" t="s">
        <v>443</v>
      </c>
      <c r="BJ19" s="33">
        <v>44638</v>
      </c>
      <c r="BK19" s="188" t="s">
        <v>787</v>
      </c>
      <c r="BL19" s="31" t="s">
        <v>500</v>
      </c>
      <c r="BM19" s="32">
        <v>0</v>
      </c>
      <c r="BN19" s="60" t="s">
        <v>443</v>
      </c>
      <c r="BO19" s="60" t="s">
        <v>439</v>
      </c>
      <c r="BP19" s="184" t="s">
        <v>293</v>
      </c>
      <c r="BQ19" s="150" t="s">
        <v>788</v>
      </c>
      <c r="BR19" s="185">
        <v>44712</v>
      </c>
      <c r="BS19" s="131" t="s">
        <v>328</v>
      </c>
      <c r="BT19" s="186">
        <v>1</v>
      </c>
      <c r="BU19" s="4" t="s">
        <v>436</v>
      </c>
      <c r="BV19" s="49">
        <v>-942</v>
      </c>
      <c r="BW19" s="60" t="s">
        <v>443</v>
      </c>
      <c r="BX19" s="448">
        <v>44735</v>
      </c>
      <c r="BY19" s="449" t="s">
        <v>925</v>
      </c>
      <c r="BZ19" s="450" t="s">
        <v>459</v>
      </c>
      <c r="CA19" s="377">
        <v>1</v>
      </c>
      <c r="CB19" s="419" t="s">
        <v>294</v>
      </c>
      <c r="CC19" s="417"/>
      <c r="CD19" s="352" t="s">
        <v>294</v>
      </c>
      <c r="CE19" s="131" t="s">
        <v>767</v>
      </c>
      <c r="CF19" s="131" t="s">
        <v>767</v>
      </c>
      <c r="CG19" s="202" t="s">
        <v>328</v>
      </c>
      <c r="CH19" s="131" t="s">
        <v>328</v>
      </c>
      <c r="CI19" s="186">
        <v>1</v>
      </c>
      <c r="CJ19" s="4" t="str">
        <f t="shared" si="0"/>
        <v>CUMPLIMIENTO TOTAL</v>
      </c>
      <c r="CK19" s="49" t="str">
        <f>(IF(CD19="CERRADO","NO APLICA ACCION CERRADA",AG19-#REF!))</f>
        <v>NO APLICA ACCION CERRADA</v>
      </c>
      <c r="CL19" s="60" t="str">
        <f>(IF(CD19="CERRADO","NO APLICA ACCION CERRADA",IF(AK19&lt;=0,"VENCIDO",IF(AK19&lt;=#REF!,"POR VENCER","CON TIEMPO"))))</f>
        <v>NO APLICA ACCION CERRADA</v>
      </c>
      <c r="CM19" s="458" t="s">
        <v>328</v>
      </c>
      <c r="CN19" s="348" t="s">
        <v>767</v>
      </c>
      <c r="CO19" s="475" t="s">
        <v>459</v>
      </c>
      <c r="CP19" s="349"/>
      <c r="CQ19" s="419" t="s">
        <v>294</v>
      </c>
      <c r="CR19" s="353"/>
      <c r="CS19" s="353"/>
      <c r="CT19" s="343"/>
      <c r="CU19" s="343"/>
      <c r="CV19" s="343"/>
      <c r="CW19" s="343"/>
    </row>
    <row r="20" spans="1:448" s="347" customFormat="1" ht="118.5" customHeight="1" x14ac:dyDescent="0.25">
      <c r="A20" s="26">
        <v>19</v>
      </c>
      <c r="B20" s="22" t="s">
        <v>695</v>
      </c>
      <c r="C20" s="19" t="s">
        <v>694</v>
      </c>
      <c r="D20" s="19" t="s">
        <v>344</v>
      </c>
      <c r="E20" s="20"/>
      <c r="F20" s="19" t="s">
        <v>693</v>
      </c>
      <c r="G20" s="19" t="s">
        <v>694</v>
      </c>
      <c r="H20" s="19" t="s">
        <v>344</v>
      </c>
      <c r="I20" s="19"/>
      <c r="J20" s="41" t="s">
        <v>716</v>
      </c>
      <c r="K20" s="174" t="s">
        <v>717</v>
      </c>
      <c r="L20" s="174" t="s">
        <v>718</v>
      </c>
      <c r="M20" s="174" t="s">
        <v>719</v>
      </c>
      <c r="N20" s="174" t="s">
        <v>720</v>
      </c>
      <c r="O20" s="19" t="s">
        <v>158</v>
      </c>
      <c r="P20" s="19" t="s">
        <v>183</v>
      </c>
      <c r="Q20" s="19" t="s">
        <v>721</v>
      </c>
      <c r="R20" s="19" t="s">
        <v>252</v>
      </c>
      <c r="S20" s="18" t="s">
        <v>926</v>
      </c>
      <c r="T20" s="22" t="s">
        <v>328</v>
      </c>
      <c r="U20" s="19" t="s">
        <v>780</v>
      </c>
      <c r="V20" s="22">
        <v>2019</v>
      </c>
      <c r="W20" s="22" t="s">
        <v>927</v>
      </c>
      <c r="X20" s="20" t="s">
        <v>928</v>
      </c>
      <c r="Y20" s="20" t="s">
        <v>929</v>
      </c>
      <c r="Z20" s="20" t="s">
        <v>930</v>
      </c>
      <c r="AA20" s="22" t="s">
        <v>328</v>
      </c>
      <c r="AB20" s="19" t="s">
        <v>328</v>
      </c>
      <c r="AC20" s="19" t="s">
        <v>328</v>
      </c>
      <c r="AD20" s="22" t="s">
        <v>328</v>
      </c>
      <c r="AE20" s="22" t="s">
        <v>328</v>
      </c>
      <c r="AF20" s="959">
        <v>43486</v>
      </c>
      <c r="AG20" s="959">
        <v>43769</v>
      </c>
      <c r="AH20" s="424">
        <v>44743</v>
      </c>
      <c r="AI20" s="183" t="s">
        <v>309</v>
      </c>
      <c r="AJ20" s="183" t="s">
        <v>309</v>
      </c>
      <c r="AK20" s="241" t="e">
        <f>(IF(BA20=#REF!,#REF!,AG20-#REF!))</f>
        <v>#REF!</v>
      </c>
      <c r="AL20" s="48" t="s">
        <v>785</v>
      </c>
      <c r="AM20" s="64">
        <v>44384</v>
      </c>
      <c r="AN20" s="54" t="s">
        <v>309</v>
      </c>
      <c r="AO20" s="48" t="s">
        <v>786</v>
      </c>
      <c r="AP20" s="65">
        <v>0</v>
      </c>
      <c r="AQ20" s="4" t="s">
        <v>442</v>
      </c>
      <c r="AR20" s="49">
        <v>-682</v>
      </c>
      <c r="AS20" s="60" t="s">
        <v>443</v>
      </c>
      <c r="AT20" s="60" t="s">
        <v>467</v>
      </c>
      <c r="AU20" s="60" t="s">
        <v>467</v>
      </c>
      <c r="AV20" s="60" t="s">
        <v>467</v>
      </c>
      <c r="AW20" s="67">
        <v>0</v>
      </c>
      <c r="AX20" s="65">
        <v>0</v>
      </c>
      <c r="AY20" s="60" t="s">
        <v>449</v>
      </c>
      <c r="AZ20" s="87" t="s">
        <v>439</v>
      </c>
      <c r="BA20" s="86" t="s">
        <v>446</v>
      </c>
      <c r="BB20" s="148" t="s">
        <v>763</v>
      </c>
      <c r="BC20" s="149">
        <v>44620</v>
      </c>
      <c r="BD20" s="130" t="s">
        <v>309</v>
      </c>
      <c r="BE20" s="145" t="s">
        <v>629</v>
      </c>
      <c r="BF20" s="147">
        <v>0</v>
      </c>
      <c r="BG20" s="4" t="s">
        <v>442</v>
      </c>
      <c r="BH20" s="49">
        <v>-44620</v>
      </c>
      <c r="BI20" s="60" t="s">
        <v>443</v>
      </c>
      <c r="BJ20" s="33">
        <v>44638</v>
      </c>
      <c r="BK20" s="188" t="s">
        <v>787</v>
      </c>
      <c r="BL20" s="31" t="s">
        <v>500</v>
      </c>
      <c r="BM20" s="32">
        <v>0</v>
      </c>
      <c r="BN20" s="60" t="s">
        <v>443</v>
      </c>
      <c r="BO20" s="60" t="s">
        <v>439</v>
      </c>
      <c r="BP20" s="184" t="s">
        <v>293</v>
      </c>
      <c r="BQ20" s="150" t="s">
        <v>788</v>
      </c>
      <c r="BR20" s="185">
        <v>44712</v>
      </c>
      <c r="BS20" s="131" t="s">
        <v>328</v>
      </c>
      <c r="BT20" s="186">
        <v>1</v>
      </c>
      <c r="BU20" s="4" t="s">
        <v>436</v>
      </c>
      <c r="BV20" s="49">
        <v>-942</v>
      </c>
      <c r="BW20" s="60" t="s">
        <v>443</v>
      </c>
      <c r="BX20" s="391">
        <v>44735</v>
      </c>
      <c r="BY20" s="399" t="s">
        <v>931</v>
      </c>
      <c r="BZ20" s="395" t="s">
        <v>459</v>
      </c>
      <c r="CA20" s="377">
        <v>1</v>
      </c>
      <c r="CB20" s="352" t="s">
        <v>294</v>
      </c>
      <c r="CC20" s="353"/>
      <c r="CD20" s="352" t="s">
        <v>294</v>
      </c>
      <c r="CE20" s="131" t="s">
        <v>767</v>
      </c>
      <c r="CF20" s="131" t="s">
        <v>767</v>
      </c>
      <c r="CG20" s="202" t="s">
        <v>328</v>
      </c>
      <c r="CH20" s="131" t="s">
        <v>328</v>
      </c>
      <c r="CI20" s="186">
        <v>1</v>
      </c>
      <c r="CJ20" s="4" t="str">
        <f t="shared" si="0"/>
        <v>CUMPLIMIENTO TOTAL</v>
      </c>
      <c r="CK20" s="49" t="str">
        <f>(IF(CD20="CERRADO","NO APLICA ACCION CERRADA",AG20-#REF!))</f>
        <v>NO APLICA ACCION CERRADA</v>
      </c>
      <c r="CL20" s="60" t="str">
        <f>(IF(CD20="CERRADO","NO APLICA ACCION CERRADA",IF(AK20&lt;=0,"VENCIDO",IF(AK20&lt;=#REF!,"POR VENCER","CON TIEMPO"))))</f>
        <v>NO APLICA ACCION CERRADA</v>
      </c>
      <c r="CM20" s="458" t="s">
        <v>328</v>
      </c>
      <c r="CN20" s="348" t="s">
        <v>767</v>
      </c>
      <c r="CO20" s="466" t="s">
        <v>459</v>
      </c>
      <c r="CP20" s="349"/>
      <c r="CQ20" s="352" t="s">
        <v>294</v>
      </c>
      <c r="CR20" s="353"/>
      <c r="CS20" s="353"/>
      <c r="CT20" s="343"/>
      <c r="CU20" s="343"/>
      <c r="CV20" s="343"/>
      <c r="CW20" s="343"/>
      <c r="CX20" s="343"/>
      <c r="CY20" s="343"/>
      <c r="CZ20" s="343"/>
      <c r="DA20" s="343"/>
      <c r="DB20" s="343"/>
      <c r="DC20" s="343"/>
      <c r="DD20" s="343"/>
      <c r="DE20" s="343"/>
      <c r="DF20" s="343"/>
      <c r="DG20" s="343"/>
      <c r="DH20" s="343"/>
      <c r="DI20" s="343"/>
      <c r="DJ20" s="343"/>
      <c r="DK20" s="343"/>
      <c r="DL20" s="343"/>
      <c r="DM20" s="343"/>
      <c r="DN20" s="343"/>
      <c r="DO20" s="343"/>
      <c r="DP20" s="343"/>
      <c r="DQ20" s="343"/>
      <c r="DR20" s="343"/>
      <c r="DS20" s="343"/>
      <c r="DT20" s="343"/>
      <c r="DU20" s="343"/>
      <c r="DV20" s="343"/>
      <c r="DW20" s="343"/>
      <c r="DX20" s="343"/>
      <c r="DY20" s="343"/>
      <c r="DZ20" s="343"/>
      <c r="EA20" s="343"/>
      <c r="EB20" s="343"/>
      <c r="EC20" s="343"/>
      <c r="ED20" s="343"/>
      <c r="EE20" s="343"/>
      <c r="EF20" s="343"/>
      <c r="EG20" s="343"/>
      <c r="EH20" s="343"/>
      <c r="EI20" s="343"/>
      <c r="EJ20" s="343"/>
      <c r="EK20" s="343"/>
      <c r="EL20" s="343"/>
      <c r="EM20" s="343"/>
      <c r="EN20" s="343"/>
      <c r="EO20" s="343"/>
      <c r="EP20" s="343"/>
      <c r="EQ20" s="343"/>
      <c r="ER20" s="343"/>
      <c r="ES20" s="343"/>
      <c r="ET20" s="343"/>
      <c r="EU20" s="343"/>
      <c r="EV20" s="343"/>
      <c r="EW20" s="343"/>
      <c r="EX20" s="343"/>
      <c r="EY20" s="343"/>
      <c r="EZ20" s="343"/>
      <c r="FA20" s="343"/>
      <c r="FB20" s="343"/>
      <c r="FC20" s="343"/>
      <c r="FD20" s="343"/>
      <c r="FE20" s="343"/>
      <c r="FF20" s="343"/>
      <c r="FG20" s="343"/>
      <c r="FH20" s="343"/>
      <c r="FI20" s="343"/>
      <c r="FJ20" s="343"/>
      <c r="FK20" s="343"/>
      <c r="FL20" s="343"/>
      <c r="FM20" s="343"/>
      <c r="FN20" s="343"/>
      <c r="FO20" s="343"/>
      <c r="FP20" s="343"/>
      <c r="FQ20" s="343"/>
      <c r="FR20" s="343"/>
      <c r="FS20" s="343"/>
      <c r="FT20" s="343"/>
      <c r="FU20" s="343"/>
      <c r="FV20" s="343"/>
      <c r="FW20" s="343"/>
      <c r="FX20" s="343"/>
      <c r="FY20" s="343"/>
      <c r="FZ20" s="343"/>
      <c r="GA20" s="343"/>
      <c r="GB20" s="343"/>
      <c r="GC20" s="343"/>
      <c r="GD20" s="343"/>
      <c r="GE20" s="343"/>
      <c r="GF20" s="343"/>
      <c r="GG20" s="343"/>
      <c r="GH20" s="343"/>
      <c r="GI20" s="343"/>
      <c r="GJ20" s="343"/>
      <c r="GK20" s="343"/>
      <c r="GL20" s="343"/>
      <c r="GM20" s="343"/>
      <c r="GN20" s="343"/>
      <c r="GO20" s="343"/>
      <c r="GP20" s="343"/>
      <c r="GQ20" s="343"/>
      <c r="GR20" s="343"/>
      <c r="GS20" s="343"/>
      <c r="GT20" s="343"/>
      <c r="GU20" s="343"/>
      <c r="GV20" s="343"/>
      <c r="GW20" s="343"/>
      <c r="GX20" s="343"/>
      <c r="GY20" s="343"/>
      <c r="GZ20" s="343"/>
      <c r="HA20" s="343"/>
      <c r="HB20" s="343"/>
      <c r="HC20" s="343"/>
      <c r="HD20" s="343"/>
      <c r="HE20" s="343"/>
      <c r="HF20" s="343"/>
      <c r="HG20" s="343"/>
      <c r="HH20" s="343"/>
      <c r="HI20" s="343"/>
      <c r="HJ20" s="343"/>
      <c r="HK20" s="343"/>
      <c r="HL20" s="343"/>
      <c r="HM20" s="343"/>
      <c r="HN20" s="343"/>
      <c r="HO20" s="343"/>
      <c r="HP20" s="343"/>
      <c r="HQ20" s="343"/>
      <c r="HR20" s="343"/>
      <c r="HS20" s="343"/>
      <c r="HT20" s="343"/>
      <c r="HU20" s="343"/>
      <c r="HV20" s="343"/>
      <c r="HW20" s="343"/>
      <c r="HX20" s="343"/>
      <c r="HY20" s="343"/>
      <c r="HZ20" s="343"/>
      <c r="IA20" s="343"/>
      <c r="IB20" s="343"/>
      <c r="IC20" s="343"/>
      <c r="ID20" s="343"/>
      <c r="IE20" s="343"/>
      <c r="IF20" s="343"/>
      <c r="IG20" s="343"/>
      <c r="IH20" s="343"/>
      <c r="II20" s="343"/>
      <c r="IJ20" s="343"/>
      <c r="IK20" s="343"/>
      <c r="IL20" s="343"/>
      <c r="IM20" s="343"/>
      <c r="IN20" s="343"/>
      <c r="IO20" s="343"/>
      <c r="IP20" s="343"/>
      <c r="IQ20" s="343"/>
      <c r="IR20" s="343"/>
      <c r="IS20" s="343"/>
      <c r="IT20" s="343"/>
      <c r="IU20" s="343"/>
      <c r="IV20" s="343"/>
      <c r="IW20" s="343"/>
      <c r="IX20" s="343"/>
      <c r="IY20" s="343"/>
      <c r="IZ20" s="343"/>
      <c r="JA20" s="343"/>
      <c r="JB20" s="343"/>
      <c r="JC20" s="343"/>
      <c r="JD20" s="343"/>
      <c r="JE20" s="343"/>
      <c r="JF20" s="343"/>
      <c r="JG20" s="343"/>
      <c r="JH20" s="343"/>
      <c r="JI20" s="343"/>
      <c r="JJ20" s="343"/>
      <c r="JK20" s="343"/>
      <c r="JL20" s="343"/>
      <c r="JM20" s="343"/>
      <c r="JN20" s="343"/>
      <c r="JO20" s="343"/>
      <c r="JP20" s="343"/>
      <c r="JQ20" s="343"/>
      <c r="JR20" s="343"/>
      <c r="JS20" s="343"/>
      <c r="JT20" s="343"/>
      <c r="JU20" s="343"/>
      <c r="JV20" s="343"/>
      <c r="JW20" s="343"/>
      <c r="JX20" s="343"/>
      <c r="JY20" s="343"/>
      <c r="JZ20" s="343"/>
      <c r="KA20" s="343"/>
      <c r="KB20" s="343"/>
      <c r="KC20" s="343"/>
      <c r="KD20" s="343"/>
      <c r="KE20" s="343"/>
      <c r="KF20" s="343"/>
      <c r="KG20" s="343"/>
      <c r="KH20" s="343"/>
      <c r="KI20" s="343"/>
      <c r="KJ20" s="343"/>
      <c r="KK20" s="343"/>
      <c r="KL20" s="343"/>
      <c r="KM20" s="343"/>
      <c r="KN20" s="343"/>
      <c r="KO20" s="343"/>
      <c r="KP20" s="343"/>
      <c r="KQ20" s="343"/>
      <c r="KR20" s="343"/>
      <c r="KS20" s="343"/>
      <c r="KT20" s="343"/>
      <c r="KU20" s="343"/>
      <c r="KV20" s="343"/>
      <c r="KW20" s="343"/>
      <c r="KX20" s="343"/>
      <c r="KY20" s="343"/>
      <c r="KZ20" s="343"/>
      <c r="LA20" s="343"/>
      <c r="LB20" s="343"/>
      <c r="LC20" s="343"/>
      <c r="LD20" s="343"/>
      <c r="LE20" s="343"/>
      <c r="LF20" s="343"/>
      <c r="LG20" s="343"/>
      <c r="LH20" s="343"/>
      <c r="LI20" s="343"/>
      <c r="LJ20" s="343"/>
      <c r="LK20" s="343"/>
      <c r="LL20" s="343"/>
      <c r="LM20" s="343"/>
      <c r="LN20" s="343"/>
      <c r="LO20" s="343"/>
      <c r="LP20" s="343"/>
      <c r="LQ20" s="343"/>
      <c r="LR20" s="343"/>
      <c r="LS20" s="343"/>
      <c r="LT20" s="343"/>
      <c r="LU20" s="343"/>
      <c r="LV20" s="343"/>
      <c r="LW20" s="343"/>
      <c r="LX20" s="343"/>
      <c r="LY20" s="343"/>
      <c r="LZ20" s="343"/>
      <c r="MA20" s="343"/>
      <c r="MB20" s="343"/>
      <c r="MC20" s="343"/>
      <c r="MD20" s="343"/>
      <c r="ME20" s="343"/>
      <c r="MF20" s="343"/>
      <c r="MG20" s="343"/>
      <c r="MH20" s="343"/>
      <c r="MI20" s="343"/>
      <c r="MJ20" s="343"/>
      <c r="MK20" s="343"/>
      <c r="ML20" s="343"/>
      <c r="MM20" s="343"/>
      <c r="MN20" s="343"/>
      <c r="MO20" s="343"/>
      <c r="MP20" s="343"/>
      <c r="MQ20" s="343"/>
      <c r="MR20" s="343"/>
      <c r="MS20" s="343"/>
      <c r="MT20" s="343"/>
      <c r="MU20" s="343"/>
      <c r="MV20" s="343"/>
      <c r="MW20" s="343"/>
      <c r="MX20" s="343"/>
      <c r="MY20" s="343"/>
      <c r="MZ20" s="343"/>
      <c r="NA20" s="343"/>
      <c r="NB20" s="343"/>
      <c r="NC20" s="343"/>
      <c r="ND20" s="343"/>
      <c r="NE20" s="343"/>
      <c r="NF20" s="343"/>
      <c r="NG20" s="343"/>
      <c r="NH20" s="343"/>
      <c r="NI20" s="343"/>
      <c r="NJ20" s="343"/>
      <c r="NK20" s="343"/>
      <c r="NL20" s="343"/>
      <c r="NM20" s="343"/>
      <c r="NN20" s="343"/>
      <c r="NO20" s="343"/>
      <c r="NP20" s="343"/>
      <c r="NQ20" s="343"/>
      <c r="NR20" s="343"/>
      <c r="NS20" s="343"/>
      <c r="NT20" s="343"/>
      <c r="NU20" s="343"/>
      <c r="NV20" s="343"/>
      <c r="NW20" s="343"/>
      <c r="NX20" s="343"/>
      <c r="NY20" s="343"/>
      <c r="NZ20" s="343"/>
      <c r="OA20" s="343"/>
      <c r="OB20" s="343"/>
      <c r="OC20" s="343"/>
      <c r="OD20" s="343"/>
      <c r="OE20" s="343"/>
      <c r="OF20" s="343"/>
      <c r="OG20" s="343"/>
      <c r="OH20" s="343"/>
      <c r="OI20" s="343"/>
      <c r="OJ20" s="343"/>
      <c r="OK20" s="343"/>
      <c r="OL20" s="343"/>
      <c r="OM20" s="343"/>
      <c r="ON20" s="343"/>
      <c r="OO20" s="343"/>
      <c r="OP20" s="343"/>
      <c r="OQ20" s="343"/>
      <c r="OR20" s="343"/>
      <c r="OS20" s="343"/>
      <c r="OT20" s="343"/>
      <c r="OU20" s="343"/>
      <c r="OV20" s="343"/>
      <c r="OW20" s="343"/>
      <c r="OX20" s="343"/>
      <c r="OY20" s="343"/>
      <c r="OZ20" s="343"/>
      <c r="PA20" s="343"/>
      <c r="PB20" s="343"/>
      <c r="PC20" s="343"/>
      <c r="PD20" s="343"/>
      <c r="PE20" s="343"/>
      <c r="PF20" s="343"/>
      <c r="PG20" s="343"/>
      <c r="PH20" s="343"/>
      <c r="PI20" s="343"/>
      <c r="PJ20" s="343"/>
      <c r="PK20" s="343"/>
      <c r="PL20" s="343"/>
      <c r="PM20" s="343"/>
      <c r="PN20" s="343"/>
      <c r="PO20" s="343"/>
      <c r="PP20" s="343"/>
      <c r="PQ20" s="343"/>
      <c r="PR20" s="343"/>
      <c r="PS20" s="343"/>
      <c r="PT20" s="343"/>
      <c r="PU20" s="343"/>
      <c r="PV20" s="343"/>
      <c r="PW20" s="343"/>
      <c r="PX20" s="343"/>
      <c r="PY20" s="343"/>
      <c r="PZ20" s="343"/>
      <c r="QA20" s="343"/>
      <c r="QB20" s="343"/>
      <c r="QC20" s="343"/>
      <c r="QD20" s="343"/>
      <c r="QE20" s="343"/>
      <c r="QF20" s="343"/>
    </row>
    <row r="21" spans="1:448" s="705" customFormat="1" ht="118.5" customHeight="1" x14ac:dyDescent="0.25">
      <c r="A21" s="20">
        <v>20</v>
      </c>
      <c r="B21" s="19" t="s">
        <v>707</v>
      </c>
      <c r="C21" s="20" t="s">
        <v>269</v>
      </c>
      <c r="D21" s="19" t="s">
        <v>341</v>
      </c>
      <c r="E21" s="20"/>
      <c r="F21" s="19" t="s">
        <v>707</v>
      </c>
      <c r="G21" s="20" t="s">
        <v>269</v>
      </c>
      <c r="H21" s="19" t="s">
        <v>341</v>
      </c>
      <c r="I21" s="19" t="s">
        <v>127</v>
      </c>
      <c r="J21" s="460" t="s">
        <v>708</v>
      </c>
      <c r="K21" s="460" t="s">
        <v>680</v>
      </c>
      <c r="L21" s="460" t="s">
        <v>681</v>
      </c>
      <c r="M21" s="460" t="s">
        <v>709</v>
      </c>
      <c r="N21" s="460" t="s">
        <v>710</v>
      </c>
      <c r="O21" s="19" t="s">
        <v>127</v>
      </c>
      <c r="P21" s="19" t="s">
        <v>132</v>
      </c>
      <c r="Q21" s="19" t="s">
        <v>711</v>
      </c>
      <c r="R21" s="19" t="s">
        <v>252</v>
      </c>
      <c r="S21" s="4" t="s">
        <v>932</v>
      </c>
      <c r="T21" s="19" t="s">
        <v>328</v>
      </c>
      <c r="U21" s="19" t="s">
        <v>493</v>
      </c>
      <c r="V21" s="19">
        <v>2019</v>
      </c>
      <c r="W21" s="19" t="s">
        <v>933</v>
      </c>
      <c r="X21" s="20" t="s">
        <v>934</v>
      </c>
      <c r="Y21" s="20" t="s">
        <v>935</v>
      </c>
      <c r="Z21" s="20" t="s">
        <v>936</v>
      </c>
      <c r="AA21" s="19" t="s">
        <v>328</v>
      </c>
      <c r="AB21" s="19" t="s">
        <v>328</v>
      </c>
      <c r="AC21" s="19" t="s">
        <v>328</v>
      </c>
      <c r="AD21" s="19" t="s">
        <v>328</v>
      </c>
      <c r="AE21" s="19" t="s">
        <v>328</v>
      </c>
      <c r="AF21" s="275">
        <v>43770</v>
      </c>
      <c r="AG21" s="275">
        <v>44135</v>
      </c>
      <c r="AH21" s="908"/>
      <c r="AI21" s="483" t="s">
        <v>309</v>
      </c>
      <c r="AJ21" s="483" t="s">
        <v>309</v>
      </c>
      <c r="AK21" s="241" t="e">
        <f>(IF(BA21=#REF!,#REF!,AG21-#REF!))</f>
        <v>#REF!</v>
      </c>
      <c r="AL21" s="68" t="s">
        <v>937</v>
      </c>
      <c r="AM21" s="66">
        <v>44375</v>
      </c>
      <c r="AN21" s="60" t="s">
        <v>309</v>
      </c>
      <c r="AO21" s="68" t="s">
        <v>938</v>
      </c>
      <c r="AP21" s="67">
        <v>0.4</v>
      </c>
      <c r="AQ21" s="4" t="s">
        <v>477</v>
      </c>
      <c r="AR21" s="49">
        <v>-316</v>
      </c>
      <c r="AS21" s="60" t="s">
        <v>443</v>
      </c>
      <c r="AT21" s="60" t="s">
        <v>467</v>
      </c>
      <c r="AU21" s="60" t="s">
        <v>467</v>
      </c>
      <c r="AV21" s="60" t="s">
        <v>467</v>
      </c>
      <c r="AW21" s="67">
        <v>0</v>
      </c>
      <c r="AX21" s="67">
        <v>0</v>
      </c>
      <c r="AY21" s="60" t="s">
        <v>449</v>
      </c>
      <c r="AZ21" s="87" t="s">
        <v>439</v>
      </c>
      <c r="BA21" s="86" t="s">
        <v>446</v>
      </c>
      <c r="BB21" s="2" t="s">
        <v>939</v>
      </c>
      <c r="BC21" s="143">
        <v>44620</v>
      </c>
      <c r="BD21" s="127" t="s">
        <v>307</v>
      </c>
      <c r="BE21" s="2" t="s">
        <v>938</v>
      </c>
      <c r="BF21" s="909">
        <v>0.4</v>
      </c>
      <c r="BG21" s="4" t="s">
        <v>477</v>
      </c>
      <c r="BH21" s="49">
        <v>-44619.6</v>
      </c>
      <c r="BI21" s="60" t="s">
        <v>443</v>
      </c>
      <c r="BJ21" s="153">
        <v>44638</v>
      </c>
      <c r="BK21" s="2" t="s">
        <v>940</v>
      </c>
      <c r="BL21" s="40" t="s">
        <v>466</v>
      </c>
      <c r="BM21" s="138">
        <v>0</v>
      </c>
      <c r="BN21" s="60" t="s">
        <v>293</v>
      </c>
      <c r="BO21" s="60" t="s">
        <v>439</v>
      </c>
      <c r="BP21" s="910" t="s">
        <v>293</v>
      </c>
      <c r="BQ21" s="150" t="s">
        <v>939</v>
      </c>
      <c r="BR21" s="911">
        <v>44712</v>
      </c>
      <c r="BS21" s="131" t="s">
        <v>941</v>
      </c>
      <c r="BT21" s="186">
        <v>0</v>
      </c>
      <c r="BU21" s="4" t="s">
        <v>442</v>
      </c>
      <c r="BV21" s="49">
        <v>-576</v>
      </c>
      <c r="BW21" s="60" t="s">
        <v>443</v>
      </c>
      <c r="BX21" s="912">
        <v>44734</v>
      </c>
      <c r="BY21" s="913" t="s">
        <v>942</v>
      </c>
      <c r="BZ21" s="371" t="s">
        <v>521</v>
      </c>
      <c r="CA21" s="814">
        <v>0</v>
      </c>
      <c r="CB21" s="352" t="s">
        <v>443</v>
      </c>
      <c r="CC21" s="371"/>
      <c r="CD21" s="910" t="s">
        <v>293</v>
      </c>
      <c r="CE21" s="531">
        <v>44823</v>
      </c>
      <c r="CF21" s="637" t="s">
        <v>943</v>
      </c>
      <c r="CG21" s="907" t="s">
        <v>944</v>
      </c>
      <c r="CH21" s="109" t="s">
        <v>945</v>
      </c>
      <c r="CI21" s="639">
        <v>0</v>
      </c>
      <c r="CJ21" s="4" t="str">
        <f t="shared" si="0"/>
        <v>SIN AVANCE</v>
      </c>
      <c r="CK21" s="49" t="e">
        <f>(IF(CD21="CERRADO","NO APLICA ACCION CERRADA",AG21-#REF!))</f>
        <v>#REF!</v>
      </c>
      <c r="CL21" s="60" t="e">
        <f>(IF(CD21="CERRADO","NO APLICA ACCION CERRADA",IF(AK21&lt;=0,"VENCIDO",IF(AK21&lt;=#REF!,"POR VENCER","CON TIEMPO"))))</f>
        <v>#REF!</v>
      </c>
      <c r="CM21" s="458">
        <v>44883</v>
      </c>
      <c r="CN21" s="985" t="s">
        <v>946</v>
      </c>
      <c r="CO21" s="348" t="s">
        <v>947</v>
      </c>
      <c r="CP21" s="380"/>
      <c r="CQ21" s="352" t="s">
        <v>443</v>
      </c>
      <c r="CR21" s="371"/>
      <c r="CS21" s="371"/>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c r="LF21" s="346"/>
      <c r="LG21" s="346"/>
      <c r="LH21" s="346"/>
      <c r="LI21" s="346"/>
      <c r="LJ21" s="346"/>
      <c r="LK21" s="346"/>
      <c r="LL21" s="346"/>
      <c r="LM21" s="346"/>
      <c r="LN21" s="346"/>
      <c r="LO21" s="346"/>
      <c r="LP21" s="346"/>
      <c r="LQ21" s="346"/>
      <c r="LR21" s="346"/>
      <c r="LS21" s="346"/>
      <c r="LT21" s="346"/>
      <c r="LU21" s="346"/>
      <c r="LV21" s="346"/>
      <c r="LW21" s="346"/>
      <c r="LX21" s="346"/>
      <c r="LY21" s="346"/>
      <c r="LZ21" s="346"/>
      <c r="MA21" s="346"/>
      <c r="MB21" s="346"/>
      <c r="MC21" s="346"/>
      <c r="MD21" s="346"/>
      <c r="ME21" s="346"/>
      <c r="MF21" s="346"/>
      <c r="MG21" s="346"/>
      <c r="MH21" s="346"/>
      <c r="MI21" s="346"/>
      <c r="MJ21" s="346"/>
      <c r="MK21" s="346"/>
      <c r="ML21" s="346"/>
      <c r="MM21" s="346"/>
      <c r="MN21" s="346"/>
      <c r="MO21" s="346"/>
      <c r="MP21" s="346"/>
      <c r="MQ21" s="346"/>
      <c r="MR21" s="346"/>
      <c r="MS21" s="346"/>
      <c r="MT21" s="346"/>
      <c r="MU21" s="346"/>
      <c r="MV21" s="346"/>
      <c r="MW21" s="346"/>
      <c r="MX21" s="346"/>
      <c r="MY21" s="346"/>
      <c r="MZ21" s="346"/>
      <c r="NA21" s="346"/>
      <c r="NB21" s="346"/>
      <c r="NC21" s="346"/>
      <c r="ND21" s="346"/>
      <c r="NE21" s="346"/>
      <c r="NF21" s="346"/>
      <c r="NG21" s="346"/>
      <c r="NH21" s="346"/>
      <c r="NI21" s="346"/>
      <c r="NJ21" s="346"/>
      <c r="NK21" s="346"/>
      <c r="NL21" s="346"/>
      <c r="NM21" s="346"/>
      <c r="NN21" s="346"/>
      <c r="NO21" s="346"/>
      <c r="NP21" s="346"/>
      <c r="NQ21" s="346"/>
      <c r="NR21" s="346"/>
      <c r="NS21" s="346"/>
      <c r="NT21" s="346"/>
      <c r="NU21" s="346"/>
      <c r="NV21" s="346"/>
      <c r="NW21" s="346"/>
      <c r="NX21" s="346"/>
      <c r="NY21" s="346"/>
      <c r="NZ21" s="346"/>
      <c r="OA21" s="346"/>
      <c r="OB21" s="346"/>
      <c r="OC21" s="346"/>
      <c r="OD21" s="346"/>
      <c r="OE21" s="346"/>
      <c r="OF21" s="346"/>
      <c r="OG21" s="346"/>
      <c r="OH21" s="346"/>
      <c r="OI21" s="346"/>
      <c r="OJ21" s="346"/>
      <c r="OK21" s="346"/>
      <c r="OL21" s="346"/>
      <c r="OM21" s="346"/>
      <c r="ON21" s="346"/>
      <c r="OO21" s="346"/>
      <c r="OP21" s="346"/>
      <c r="OQ21" s="346"/>
      <c r="OR21" s="346"/>
      <c r="OS21" s="346"/>
      <c r="OT21" s="346"/>
      <c r="OU21" s="346"/>
      <c r="OV21" s="346"/>
      <c r="OW21" s="346"/>
      <c r="OX21" s="346"/>
      <c r="OY21" s="346"/>
      <c r="OZ21" s="346"/>
      <c r="PA21" s="346"/>
      <c r="PB21" s="346"/>
      <c r="PC21" s="346"/>
      <c r="PD21" s="346"/>
      <c r="PE21" s="346"/>
      <c r="PF21" s="346"/>
      <c r="PG21" s="346"/>
      <c r="PH21" s="346"/>
      <c r="PI21" s="346"/>
      <c r="PJ21" s="346"/>
      <c r="PK21" s="346"/>
      <c r="PL21" s="346"/>
      <c r="PM21" s="346"/>
      <c r="PN21" s="346"/>
      <c r="PO21" s="346"/>
      <c r="PP21" s="346"/>
      <c r="PQ21" s="346"/>
      <c r="PR21" s="346"/>
      <c r="PS21" s="346"/>
      <c r="PT21" s="346"/>
      <c r="PU21" s="346"/>
      <c r="PV21" s="346"/>
      <c r="PW21" s="346"/>
      <c r="PX21" s="346"/>
      <c r="PY21" s="346"/>
      <c r="PZ21" s="346"/>
      <c r="QA21" s="346"/>
      <c r="QB21" s="346"/>
      <c r="QC21" s="346"/>
      <c r="QD21" s="346"/>
      <c r="QE21" s="346"/>
      <c r="QF21" s="346"/>
    </row>
    <row r="22" spans="1:448" s="705" customFormat="1" ht="118.5" customHeight="1" x14ac:dyDescent="0.25">
      <c r="A22" s="20">
        <v>21</v>
      </c>
      <c r="B22" s="19" t="s">
        <v>707</v>
      </c>
      <c r="C22" s="20" t="s">
        <v>269</v>
      </c>
      <c r="D22" s="19" t="s">
        <v>341</v>
      </c>
      <c r="E22" s="20"/>
      <c r="F22" s="19" t="s">
        <v>707</v>
      </c>
      <c r="G22" s="20" t="s">
        <v>269</v>
      </c>
      <c r="H22" s="19" t="s">
        <v>341</v>
      </c>
      <c r="I22" s="19" t="s">
        <v>127</v>
      </c>
      <c r="J22" s="460" t="s">
        <v>708</v>
      </c>
      <c r="K22" s="460" t="s">
        <v>680</v>
      </c>
      <c r="L22" s="460" t="s">
        <v>681</v>
      </c>
      <c r="M22" s="460" t="s">
        <v>709</v>
      </c>
      <c r="N22" s="460" t="s">
        <v>710</v>
      </c>
      <c r="O22" s="19" t="s">
        <v>127</v>
      </c>
      <c r="P22" s="19" t="s">
        <v>134</v>
      </c>
      <c r="Q22" s="19" t="s">
        <v>711</v>
      </c>
      <c r="R22" s="19" t="s">
        <v>252</v>
      </c>
      <c r="S22" s="4" t="s">
        <v>948</v>
      </c>
      <c r="T22" s="19" t="s">
        <v>328</v>
      </c>
      <c r="U22" s="19" t="s">
        <v>493</v>
      </c>
      <c r="V22" s="19">
        <v>2019</v>
      </c>
      <c r="W22" s="19" t="s">
        <v>933</v>
      </c>
      <c r="X22" s="20" t="s">
        <v>949</v>
      </c>
      <c r="Y22" s="20" t="s">
        <v>494</v>
      </c>
      <c r="Z22" s="20" t="s">
        <v>950</v>
      </c>
      <c r="AA22" s="19" t="s">
        <v>328</v>
      </c>
      <c r="AB22" s="19" t="s">
        <v>328</v>
      </c>
      <c r="AC22" s="19" t="s">
        <v>328</v>
      </c>
      <c r="AD22" s="19" t="s">
        <v>328</v>
      </c>
      <c r="AE22" s="19" t="s">
        <v>328</v>
      </c>
      <c r="AF22" s="275">
        <v>43770</v>
      </c>
      <c r="AG22" s="275">
        <v>44135</v>
      </c>
      <c r="AH22" s="908"/>
      <c r="AI22" s="483" t="s">
        <v>309</v>
      </c>
      <c r="AJ22" s="483" t="s">
        <v>309</v>
      </c>
      <c r="AK22" s="241" t="e">
        <f>(IF(BA22=#REF!,#REF!,AG22-#REF!))</f>
        <v>#REF!</v>
      </c>
      <c r="AL22" s="68" t="s">
        <v>951</v>
      </c>
      <c r="AM22" s="66">
        <v>44375</v>
      </c>
      <c r="AN22" s="60" t="s">
        <v>309</v>
      </c>
      <c r="AO22" s="68" t="s">
        <v>938</v>
      </c>
      <c r="AP22" s="67">
        <v>0.4</v>
      </c>
      <c r="AQ22" s="4" t="s">
        <v>477</v>
      </c>
      <c r="AR22" s="49">
        <v>-316</v>
      </c>
      <c r="AS22" s="60" t="s">
        <v>443</v>
      </c>
      <c r="AT22" s="60" t="s">
        <v>467</v>
      </c>
      <c r="AU22" s="60" t="s">
        <v>467</v>
      </c>
      <c r="AV22" s="60" t="s">
        <v>467</v>
      </c>
      <c r="AW22" s="67">
        <v>0</v>
      </c>
      <c r="AX22" s="67">
        <v>0</v>
      </c>
      <c r="AY22" s="60" t="s">
        <v>449</v>
      </c>
      <c r="AZ22" s="87" t="s">
        <v>439</v>
      </c>
      <c r="BA22" s="86" t="s">
        <v>446</v>
      </c>
      <c r="BB22" s="2" t="s">
        <v>952</v>
      </c>
      <c r="BC22" s="143">
        <v>44620</v>
      </c>
      <c r="BD22" s="127" t="s">
        <v>307</v>
      </c>
      <c r="BE22" s="2" t="s">
        <v>938</v>
      </c>
      <c r="BF22" s="909">
        <v>0.4</v>
      </c>
      <c r="BG22" s="4" t="s">
        <v>477</v>
      </c>
      <c r="BH22" s="49">
        <v>-44619.6</v>
      </c>
      <c r="BI22" s="60" t="s">
        <v>443</v>
      </c>
      <c r="BJ22" s="153">
        <v>44638</v>
      </c>
      <c r="BK22" s="2" t="s">
        <v>953</v>
      </c>
      <c r="BL22" s="40" t="s">
        <v>466</v>
      </c>
      <c r="BM22" s="138">
        <v>0</v>
      </c>
      <c r="BN22" s="60" t="s">
        <v>443</v>
      </c>
      <c r="BO22" s="60" t="s">
        <v>439</v>
      </c>
      <c r="BP22" s="910" t="s">
        <v>293</v>
      </c>
      <c r="BQ22" s="150" t="s">
        <v>939</v>
      </c>
      <c r="BR22" s="911">
        <v>44712</v>
      </c>
      <c r="BS22" s="131" t="s">
        <v>941</v>
      </c>
      <c r="BT22" s="186">
        <v>0</v>
      </c>
      <c r="BU22" s="4" t="s">
        <v>442</v>
      </c>
      <c r="BV22" s="49">
        <v>-576</v>
      </c>
      <c r="BW22" s="60" t="s">
        <v>443</v>
      </c>
      <c r="BX22" s="912">
        <v>44734</v>
      </c>
      <c r="BY22" s="371" t="s">
        <v>942</v>
      </c>
      <c r="BZ22" s="371" t="s">
        <v>466</v>
      </c>
      <c r="CA22" s="814">
        <v>0</v>
      </c>
      <c r="CB22" s="352" t="s">
        <v>443</v>
      </c>
      <c r="CC22" s="371"/>
      <c r="CD22" s="910" t="s">
        <v>293</v>
      </c>
      <c r="CE22" s="531">
        <v>44823</v>
      </c>
      <c r="CF22" s="938" t="s">
        <v>954</v>
      </c>
      <c r="CG22" s="640" t="s">
        <v>955</v>
      </c>
      <c r="CH22" s="115" t="s">
        <v>945</v>
      </c>
      <c r="CI22" s="641">
        <v>0</v>
      </c>
      <c r="CJ22" s="4" t="str">
        <f t="shared" si="0"/>
        <v>SIN AVANCE</v>
      </c>
      <c r="CK22" s="49" t="e">
        <f>(IF(CD22="CERRADO","NO APLICA ACCION CERRADA",AG22-#REF!))</f>
        <v>#REF!</v>
      </c>
      <c r="CL22" s="60" t="e">
        <f>(IF(CD22="CERRADO","NO APLICA ACCION CERRADA",IF(AK22&lt;=0,"VENCIDO",IF(AK22&lt;=#REF!,"POR VENCER","CON TIEMPO"))))</f>
        <v>#REF!</v>
      </c>
      <c r="CM22" s="458">
        <v>44883</v>
      </c>
      <c r="CN22" s="985" t="s">
        <v>956</v>
      </c>
      <c r="CO22" s="348" t="s">
        <v>947</v>
      </c>
      <c r="CP22" s="380"/>
      <c r="CQ22" s="352" t="s">
        <v>443</v>
      </c>
      <c r="CR22" s="371"/>
      <c r="CS22" s="371"/>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c r="LF22" s="346"/>
      <c r="LG22" s="346"/>
      <c r="LH22" s="346"/>
      <c r="LI22" s="346"/>
      <c r="LJ22" s="346"/>
      <c r="LK22" s="346"/>
      <c r="LL22" s="346"/>
      <c r="LM22" s="346"/>
      <c r="LN22" s="346"/>
      <c r="LO22" s="346"/>
      <c r="LP22" s="346"/>
      <c r="LQ22" s="346"/>
      <c r="LR22" s="346"/>
      <c r="LS22" s="346"/>
      <c r="LT22" s="346"/>
      <c r="LU22" s="346"/>
      <c r="LV22" s="346"/>
      <c r="LW22" s="346"/>
      <c r="LX22" s="346"/>
      <c r="LY22" s="346"/>
      <c r="LZ22" s="346"/>
      <c r="MA22" s="346"/>
      <c r="MB22" s="346"/>
      <c r="MC22" s="346"/>
      <c r="MD22" s="346"/>
      <c r="ME22" s="346"/>
      <c r="MF22" s="346"/>
      <c r="MG22" s="346"/>
      <c r="MH22" s="346"/>
      <c r="MI22" s="346"/>
      <c r="MJ22" s="346"/>
      <c r="MK22" s="346"/>
      <c r="ML22" s="346"/>
      <c r="MM22" s="346"/>
      <c r="MN22" s="346"/>
      <c r="MO22" s="346"/>
      <c r="MP22" s="346"/>
      <c r="MQ22" s="346"/>
      <c r="MR22" s="346"/>
      <c r="MS22" s="346"/>
      <c r="MT22" s="346"/>
      <c r="MU22" s="346"/>
      <c r="MV22" s="346"/>
      <c r="MW22" s="346"/>
      <c r="MX22" s="346"/>
      <c r="MY22" s="346"/>
      <c r="MZ22" s="346"/>
      <c r="NA22" s="346"/>
      <c r="NB22" s="346"/>
      <c r="NC22" s="346"/>
      <c r="ND22" s="346"/>
      <c r="NE22" s="346"/>
      <c r="NF22" s="346"/>
      <c r="NG22" s="346"/>
      <c r="NH22" s="346"/>
      <c r="NI22" s="346"/>
      <c r="NJ22" s="346"/>
      <c r="NK22" s="346"/>
      <c r="NL22" s="346"/>
      <c r="NM22" s="346"/>
      <c r="NN22" s="346"/>
      <c r="NO22" s="346"/>
      <c r="NP22" s="346"/>
      <c r="NQ22" s="346"/>
      <c r="NR22" s="346"/>
      <c r="NS22" s="346"/>
      <c r="NT22" s="346"/>
      <c r="NU22" s="346"/>
      <c r="NV22" s="346"/>
      <c r="NW22" s="346"/>
      <c r="NX22" s="346"/>
      <c r="NY22" s="346"/>
      <c r="NZ22" s="346"/>
      <c r="OA22" s="346"/>
      <c r="OB22" s="346"/>
      <c r="OC22" s="346"/>
      <c r="OD22" s="346"/>
      <c r="OE22" s="346"/>
      <c r="OF22" s="346"/>
      <c r="OG22" s="346"/>
      <c r="OH22" s="346"/>
      <c r="OI22" s="346"/>
      <c r="OJ22" s="346"/>
      <c r="OK22" s="346"/>
      <c r="OL22" s="346"/>
      <c r="OM22" s="346"/>
      <c r="ON22" s="346"/>
      <c r="OO22" s="346"/>
      <c r="OP22" s="346"/>
      <c r="OQ22" s="346"/>
      <c r="OR22" s="346"/>
      <c r="OS22" s="346"/>
      <c r="OT22" s="346"/>
      <c r="OU22" s="346"/>
      <c r="OV22" s="346"/>
      <c r="OW22" s="346"/>
      <c r="OX22" s="346"/>
      <c r="OY22" s="346"/>
      <c r="OZ22" s="346"/>
      <c r="PA22" s="346"/>
      <c r="PB22" s="346"/>
      <c r="PC22" s="346"/>
      <c r="PD22" s="346"/>
      <c r="PE22" s="346"/>
      <c r="PF22" s="346"/>
      <c r="PG22" s="346"/>
      <c r="PH22" s="346"/>
      <c r="PI22" s="346"/>
      <c r="PJ22" s="346"/>
      <c r="PK22" s="346"/>
      <c r="PL22" s="346"/>
      <c r="PM22" s="346"/>
      <c r="PN22" s="346"/>
      <c r="PO22" s="346"/>
      <c r="PP22" s="346"/>
      <c r="PQ22" s="346"/>
      <c r="PR22" s="346"/>
      <c r="PS22" s="346"/>
      <c r="PT22" s="346"/>
      <c r="PU22" s="346"/>
      <c r="PV22" s="346"/>
      <c r="PW22" s="346"/>
      <c r="PX22" s="346"/>
      <c r="PY22" s="346"/>
      <c r="PZ22" s="346"/>
      <c r="QA22" s="346"/>
      <c r="QB22" s="346"/>
      <c r="QC22" s="346"/>
      <c r="QD22" s="346"/>
      <c r="QE22" s="346"/>
      <c r="QF22" s="346"/>
    </row>
    <row r="23" spans="1:448" s="347" customFormat="1" ht="118.5" customHeight="1" x14ac:dyDescent="0.25">
      <c r="A23" s="26">
        <v>22</v>
      </c>
      <c r="B23" s="22" t="s">
        <v>707</v>
      </c>
      <c r="C23" s="26" t="s">
        <v>269</v>
      </c>
      <c r="D23" s="22" t="s">
        <v>341</v>
      </c>
      <c r="E23" s="20"/>
      <c r="F23" s="22" t="s">
        <v>158</v>
      </c>
      <c r="G23" s="26" t="s">
        <v>694</v>
      </c>
      <c r="H23" s="19" t="s">
        <v>344</v>
      </c>
      <c r="I23" s="19"/>
      <c r="J23" s="41" t="s">
        <v>697</v>
      </c>
      <c r="K23" s="174" t="s">
        <v>742</v>
      </c>
      <c r="L23" s="174" t="s">
        <v>743</v>
      </c>
      <c r="M23" s="174" t="s">
        <v>744</v>
      </c>
      <c r="N23" s="174" t="s">
        <v>745</v>
      </c>
      <c r="O23" s="19" t="s">
        <v>957</v>
      </c>
      <c r="P23" s="19" t="s">
        <v>134</v>
      </c>
      <c r="Q23" s="19" t="s">
        <v>721</v>
      </c>
      <c r="R23" s="19" t="s">
        <v>252</v>
      </c>
      <c r="S23" s="18" t="s">
        <v>958</v>
      </c>
      <c r="T23" s="22" t="s">
        <v>328</v>
      </c>
      <c r="U23" s="19" t="s">
        <v>493</v>
      </c>
      <c r="V23" s="22">
        <v>2019</v>
      </c>
      <c r="W23" s="22" t="s">
        <v>959</v>
      </c>
      <c r="X23" s="20" t="s">
        <v>960</v>
      </c>
      <c r="Y23" s="20" t="s">
        <v>961</v>
      </c>
      <c r="Z23" s="20" t="s">
        <v>962</v>
      </c>
      <c r="AA23" s="22" t="s">
        <v>328</v>
      </c>
      <c r="AB23" s="19" t="s">
        <v>328</v>
      </c>
      <c r="AC23" s="19" t="s">
        <v>328</v>
      </c>
      <c r="AD23" s="22" t="s">
        <v>328</v>
      </c>
      <c r="AE23" s="22" t="s">
        <v>328</v>
      </c>
      <c r="AF23" s="959">
        <v>43770</v>
      </c>
      <c r="AG23" s="959">
        <v>44135</v>
      </c>
      <c r="AH23" s="424"/>
      <c r="AI23" s="183" t="s">
        <v>309</v>
      </c>
      <c r="AJ23" s="183" t="s">
        <v>309</v>
      </c>
      <c r="AK23" s="241" t="e">
        <f>(IF(BA23=#REF!,#REF!,AG23-#REF!))</f>
        <v>#REF!</v>
      </c>
      <c r="AL23" s="60" t="s">
        <v>963</v>
      </c>
      <c r="AM23" s="64">
        <v>44375</v>
      </c>
      <c r="AN23" s="54" t="s">
        <v>309</v>
      </c>
      <c r="AO23" s="60" t="s">
        <v>550</v>
      </c>
      <c r="AP23" s="65">
        <v>0</v>
      </c>
      <c r="AQ23" s="4" t="s">
        <v>442</v>
      </c>
      <c r="AR23" s="49">
        <v>-316</v>
      </c>
      <c r="AS23" s="60" t="s">
        <v>443</v>
      </c>
      <c r="AT23" s="60" t="s">
        <v>467</v>
      </c>
      <c r="AU23" s="60" t="s">
        <v>467</v>
      </c>
      <c r="AV23" s="60" t="s">
        <v>467</v>
      </c>
      <c r="AW23" s="67">
        <v>0</v>
      </c>
      <c r="AX23" s="65">
        <v>0</v>
      </c>
      <c r="AY23" s="60" t="s">
        <v>449</v>
      </c>
      <c r="AZ23" s="87" t="s">
        <v>439</v>
      </c>
      <c r="BA23" s="86" t="s">
        <v>446</v>
      </c>
      <c r="BB23" s="127" t="s">
        <v>964</v>
      </c>
      <c r="BC23" s="128">
        <v>44620</v>
      </c>
      <c r="BD23" s="30" t="s">
        <v>307</v>
      </c>
      <c r="BE23" s="40" t="s">
        <v>962</v>
      </c>
      <c r="BF23" s="32">
        <v>0</v>
      </c>
      <c r="BG23" s="4" t="s">
        <v>442</v>
      </c>
      <c r="BH23" s="49">
        <v>-44620</v>
      </c>
      <c r="BI23" s="60" t="s">
        <v>443</v>
      </c>
      <c r="BJ23" s="128">
        <v>44638</v>
      </c>
      <c r="BK23" s="40" t="s">
        <v>965</v>
      </c>
      <c r="BL23" s="31" t="s">
        <v>466</v>
      </c>
      <c r="BM23" s="30">
        <v>0</v>
      </c>
      <c r="BN23" s="60" t="s">
        <v>443</v>
      </c>
      <c r="BO23" s="60" t="s">
        <v>439</v>
      </c>
      <c r="BP23" s="184" t="s">
        <v>293</v>
      </c>
      <c r="BQ23" s="150" t="s">
        <v>966</v>
      </c>
      <c r="BR23" s="185">
        <v>44712</v>
      </c>
      <c r="BS23" s="131" t="s">
        <v>328</v>
      </c>
      <c r="BT23" s="186">
        <v>1</v>
      </c>
      <c r="BU23" s="4" t="s">
        <v>436</v>
      </c>
      <c r="BV23" s="49">
        <v>-576</v>
      </c>
      <c r="BW23" s="60" t="s">
        <v>443</v>
      </c>
      <c r="BX23" s="357">
        <v>44734</v>
      </c>
      <c r="BY23" s="371" t="s">
        <v>967</v>
      </c>
      <c r="BZ23" s="353" t="s">
        <v>466</v>
      </c>
      <c r="CA23" s="360">
        <v>0</v>
      </c>
      <c r="CB23" s="352" t="s">
        <v>443</v>
      </c>
      <c r="CC23" s="353"/>
      <c r="CD23" s="184" t="s">
        <v>293</v>
      </c>
      <c r="CE23" s="531">
        <v>44823</v>
      </c>
      <c r="CF23" s="118" t="s">
        <v>968</v>
      </c>
      <c r="CG23" s="555"/>
      <c r="CH23" s="665" t="s">
        <v>962</v>
      </c>
      <c r="CI23" s="658">
        <v>0</v>
      </c>
      <c r="CJ23" s="4" t="str">
        <f t="shared" si="0"/>
        <v>SIN AVANCE</v>
      </c>
      <c r="CK23" s="49" t="e">
        <f>(IF(CD23="CERRADO","NO APLICA ACCION CERRADA",AG23-#REF!))</f>
        <v>#REF!</v>
      </c>
      <c r="CL23" s="60" t="e">
        <f>(IF(CD23="CERRADO","NO APLICA ACCION CERRADA",IF(AK23&lt;=0,"VENCIDO",IF(AK23&lt;=#REF!,"POR VENCER","CON TIEMPO"))))</f>
        <v>#REF!</v>
      </c>
      <c r="CM23" s="357">
        <v>44878</v>
      </c>
      <c r="CN23" s="371" t="s">
        <v>969</v>
      </c>
      <c r="CO23" s="371" t="s">
        <v>880</v>
      </c>
      <c r="CP23" s="360"/>
      <c r="CQ23" s="352" t="s">
        <v>443</v>
      </c>
      <c r="CR23" s="353"/>
      <c r="CS23" s="353"/>
      <c r="CT23" s="343"/>
      <c r="CU23" s="343"/>
      <c r="CV23" s="343"/>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c r="EU23" s="343"/>
      <c r="EV23" s="343"/>
      <c r="EW23" s="343"/>
      <c r="EX23" s="343"/>
      <c r="EY23" s="343"/>
      <c r="EZ23" s="343"/>
      <c r="FA23" s="343"/>
      <c r="FB23" s="343"/>
      <c r="FC23" s="343"/>
      <c r="FD23" s="343"/>
      <c r="FE23" s="343"/>
      <c r="FF23" s="343"/>
      <c r="FG23" s="343"/>
      <c r="FH23" s="343"/>
      <c r="FI23" s="343"/>
      <c r="FJ23" s="343"/>
      <c r="FK23" s="343"/>
      <c r="FL23" s="343"/>
      <c r="FM23" s="343"/>
      <c r="FN23" s="343"/>
      <c r="FO23" s="343"/>
      <c r="FP23" s="343"/>
      <c r="FQ23" s="343"/>
      <c r="FR23" s="343"/>
      <c r="FS23" s="343"/>
      <c r="FT23" s="343"/>
      <c r="FU23" s="343"/>
      <c r="FV23" s="343"/>
      <c r="FW23" s="343"/>
      <c r="FX23" s="343"/>
      <c r="FY23" s="343"/>
      <c r="FZ23" s="343"/>
      <c r="GA23" s="343"/>
      <c r="GB23" s="343"/>
      <c r="GC23" s="343"/>
      <c r="GD23" s="343"/>
      <c r="GE23" s="343"/>
      <c r="GF23" s="343"/>
      <c r="GG23" s="343"/>
      <c r="GH23" s="343"/>
      <c r="GI23" s="343"/>
      <c r="GJ23" s="343"/>
      <c r="GK23" s="343"/>
      <c r="GL23" s="343"/>
      <c r="GM23" s="343"/>
      <c r="GN23" s="343"/>
      <c r="GO23" s="343"/>
      <c r="GP23" s="343"/>
      <c r="GQ23" s="343"/>
      <c r="GR23" s="343"/>
      <c r="GS23" s="343"/>
      <c r="GT23" s="343"/>
      <c r="GU23" s="343"/>
      <c r="GV23" s="343"/>
      <c r="GW23" s="343"/>
      <c r="GX23" s="343"/>
      <c r="GY23" s="343"/>
      <c r="GZ23" s="343"/>
      <c r="HA23" s="343"/>
      <c r="HB23" s="343"/>
      <c r="HC23" s="343"/>
      <c r="HD23" s="343"/>
      <c r="HE23" s="343"/>
      <c r="HF23" s="343"/>
      <c r="HG23" s="343"/>
      <c r="HH23" s="343"/>
      <c r="HI23" s="343"/>
      <c r="HJ23" s="343"/>
      <c r="HK23" s="343"/>
      <c r="HL23" s="343"/>
      <c r="HM23" s="343"/>
      <c r="HN23" s="343"/>
      <c r="HO23" s="343"/>
      <c r="HP23" s="343"/>
      <c r="HQ23" s="343"/>
      <c r="HR23" s="343"/>
      <c r="HS23" s="343"/>
      <c r="HT23" s="343"/>
      <c r="HU23" s="343"/>
      <c r="HV23" s="343"/>
      <c r="HW23" s="343"/>
      <c r="HX23" s="343"/>
      <c r="HY23" s="343"/>
      <c r="HZ23" s="343"/>
      <c r="IA23" s="343"/>
      <c r="IB23" s="343"/>
      <c r="IC23" s="343"/>
      <c r="ID23" s="343"/>
      <c r="IE23" s="343"/>
      <c r="IF23" s="343"/>
      <c r="IG23" s="343"/>
      <c r="IH23" s="343"/>
      <c r="II23" s="343"/>
      <c r="IJ23" s="343"/>
      <c r="IK23" s="343"/>
      <c r="IL23" s="343"/>
      <c r="IM23" s="343"/>
      <c r="IN23" s="343"/>
      <c r="IO23" s="343"/>
      <c r="IP23" s="343"/>
      <c r="IQ23" s="343"/>
      <c r="IR23" s="343"/>
      <c r="IS23" s="343"/>
      <c r="IT23" s="343"/>
      <c r="IU23" s="343"/>
      <c r="IV23" s="343"/>
      <c r="IW23" s="343"/>
      <c r="IX23" s="343"/>
      <c r="IY23" s="343"/>
      <c r="IZ23" s="343"/>
      <c r="JA23" s="343"/>
      <c r="JB23" s="343"/>
      <c r="JC23" s="343"/>
      <c r="JD23" s="343"/>
      <c r="JE23" s="343"/>
      <c r="JF23" s="343"/>
      <c r="JG23" s="343"/>
      <c r="JH23" s="343"/>
      <c r="JI23" s="343"/>
      <c r="JJ23" s="343"/>
      <c r="JK23" s="343"/>
      <c r="JL23" s="343"/>
      <c r="JM23" s="343"/>
      <c r="JN23" s="343"/>
      <c r="JO23" s="343"/>
      <c r="JP23" s="343"/>
      <c r="JQ23" s="343"/>
      <c r="JR23" s="343"/>
      <c r="JS23" s="343"/>
      <c r="JT23" s="343"/>
      <c r="JU23" s="343"/>
      <c r="JV23" s="343"/>
      <c r="JW23" s="343"/>
      <c r="JX23" s="343"/>
      <c r="JY23" s="343"/>
      <c r="JZ23" s="343"/>
      <c r="KA23" s="343"/>
      <c r="KB23" s="343"/>
      <c r="KC23" s="343"/>
      <c r="KD23" s="343"/>
      <c r="KE23" s="343"/>
      <c r="KF23" s="343"/>
      <c r="KG23" s="343"/>
      <c r="KH23" s="343"/>
      <c r="KI23" s="343"/>
      <c r="KJ23" s="343"/>
      <c r="KK23" s="343"/>
      <c r="KL23" s="343"/>
      <c r="KM23" s="343"/>
      <c r="KN23" s="343"/>
      <c r="KO23" s="343"/>
      <c r="KP23" s="343"/>
      <c r="KQ23" s="343"/>
      <c r="KR23" s="343"/>
      <c r="KS23" s="343"/>
      <c r="KT23" s="343"/>
      <c r="KU23" s="343"/>
      <c r="KV23" s="343"/>
      <c r="KW23" s="343"/>
      <c r="KX23" s="343"/>
      <c r="KY23" s="343"/>
      <c r="KZ23" s="343"/>
      <c r="LA23" s="343"/>
      <c r="LB23" s="343"/>
      <c r="LC23" s="343"/>
      <c r="LD23" s="343"/>
      <c r="LE23" s="343"/>
      <c r="LF23" s="343"/>
      <c r="LG23" s="343"/>
      <c r="LH23" s="343"/>
      <c r="LI23" s="343"/>
      <c r="LJ23" s="343"/>
      <c r="LK23" s="343"/>
      <c r="LL23" s="343"/>
      <c r="LM23" s="343"/>
      <c r="LN23" s="343"/>
      <c r="LO23" s="343"/>
      <c r="LP23" s="343"/>
      <c r="LQ23" s="343"/>
      <c r="LR23" s="343"/>
      <c r="LS23" s="343"/>
      <c r="LT23" s="343"/>
      <c r="LU23" s="343"/>
      <c r="LV23" s="343"/>
      <c r="LW23" s="343"/>
      <c r="LX23" s="343"/>
      <c r="LY23" s="343"/>
      <c r="LZ23" s="343"/>
      <c r="MA23" s="343"/>
      <c r="MB23" s="343"/>
      <c r="MC23" s="343"/>
      <c r="MD23" s="343"/>
      <c r="ME23" s="343"/>
      <c r="MF23" s="343"/>
      <c r="MG23" s="343"/>
      <c r="MH23" s="343"/>
      <c r="MI23" s="343"/>
      <c r="MJ23" s="343"/>
      <c r="MK23" s="343"/>
      <c r="ML23" s="343"/>
      <c r="MM23" s="343"/>
      <c r="MN23" s="343"/>
      <c r="MO23" s="343"/>
      <c r="MP23" s="343"/>
      <c r="MQ23" s="343"/>
      <c r="MR23" s="343"/>
      <c r="MS23" s="343"/>
      <c r="MT23" s="343"/>
      <c r="MU23" s="343"/>
      <c r="MV23" s="343"/>
      <c r="MW23" s="343"/>
      <c r="MX23" s="343"/>
      <c r="MY23" s="343"/>
      <c r="MZ23" s="343"/>
      <c r="NA23" s="343"/>
      <c r="NB23" s="343"/>
      <c r="NC23" s="343"/>
      <c r="ND23" s="343"/>
      <c r="NE23" s="343"/>
      <c r="NF23" s="343"/>
      <c r="NG23" s="343"/>
      <c r="NH23" s="343"/>
      <c r="NI23" s="343"/>
      <c r="NJ23" s="343"/>
      <c r="NK23" s="343"/>
      <c r="NL23" s="343"/>
      <c r="NM23" s="343"/>
      <c r="NN23" s="343"/>
      <c r="NO23" s="343"/>
      <c r="NP23" s="343"/>
      <c r="NQ23" s="343"/>
      <c r="NR23" s="343"/>
      <c r="NS23" s="343"/>
      <c r="NT23" s="343"/>
      <c r="NU23" s="343"/>
      <c r="NV23" s="343"/>
      <c r="NW23" s="343"/>
      <c r="NX23" s="343"/>
      <c r="NY23" s="343"/>
      <c r="NZ23" s="343"/>
      <c r="OA23" s="343"/>
      <c r="OB23" s="343"/>
      <c r="OC23" s="343"/>
      <c r="OD23" s="343"/>
      <c r="OE23" s="343"/>
      <c r="OF23" s="343"/>
      <c r="OG23" s="343"/>
      <c r="OH23" s="343"/>
      <c r="OI23" s="343"/>
      <c r="OJ23" s="343"/>
      <c r="OK23" s="343"/>
      <c r="OL23" s="343"/>
      <c r="OM23" s="343"/>
      <c r="ON23" s="343"/>
      <c r="OO23" s="343"/>
      <c r="OP23" s="343"/>
      <c r="OQ23" s="343"/>
      <c r="OR23" s="343"/>
      <c r="OS23" s="343"/>
      <c r="OT23" s="343"/>
      <c r="OU23" s="343"/>
      <c r="OV23" s="343"/>
      <c r="OW23" s="343"/>
      <c r="OX23" s="343"/>
      <c r="OY23" s="343"/>
      <c r="OZ23" s="343"/>
      <c r="PA23" s="343"/>
      <c r="PB23" s="343"/>
      <c r="PC23" s="343"/>
      <c r="PD23" s="343"/>
      <c r="PE23" s="343"/>
      <c r="PF23" s="343"/>
      <c r="PG23" s="343"/>
      <c r="PH23" s="343"/>
      <c r="PI23" s="343"/>
      <c r="PJ23" s="343"/>
      <c r="PK23" s="343"/>
      <c r="PL23" s="343"/>
      <c r="PM23" s="343"/>
      <c r="PN23" s="343"/>
      <c r="PO23" s="343"/>
      <c r="PP23" s="343"/>
      <c r="PQ23" s="343"/>
      <c r="PR23" s="343"/>
      <c r="PS23" s="343"/>
      <c r="PT23" s="343"/>
      <c r="PU23" s="343"/>
      <c r="PV23" s="343"/>
      <c r="PW23" s="343"/>
      <c r="PX23" s="343"/>
      <c r="PY23" s="343"/>
      <c r="PZ23" s="343"/>
      <c r="QA23" s="343"/>
      <c r="QB23" s="343"/>
      <c r="QC23" s="343"/>
      <c r="QD23" s="343"/>
      <c r="QE23" s="343"/>
      <c r="QF23" s="343"/>
    </row>
    <row r="24" spans="1:448" s="705" customFormat="1" ht="118.5" customHeight="1" x14ac:dyDescent="0.25">
      <c r="A24" s="20">
        <v>23</v>
      </c>
      <c r="B24" s="19" t="s">
        <v>707</v>
      </c>
      <c r="C24" s="20" t="s">
        <v>269</v>
      </c>
      <c r="D24" s="19" t="s">
        <v>341</v>
      </c>
      <c r="E24" s="20"/>
      <c r="F24" s="19" t="s">
        <v>707</v>
      </c>
      <c r="G24" s="20" t="s">
        <v>269</v>
      </c>
      <c r="H24" s="19" t="s">
        <v>341</v>
      </c>
      <c r="I24" s="19" t="s">
        <v>127</v>
      </c>
      <c r="J24" s="460" t="s">
        <v>708</v>
      </c>
      <c r="K24" s="460" t="s">
        <v>680</v>
      </c>
      <c r="L24" s="460" t="s">
        <v>681</v>
      </c>
      <c r="M24" s="460" t="s">
        <v>709</v>
      </c>
      <c r="N24" s="460" t="s">
        <v>710</v>
      </c>
      <c r="O24" s="19" t="s">
        <v>127</v>
      </c>
      <c r="P24" s="19" t="s">
        <v>131</v>
      </c>
      <c r="Q24" s="19" t="s">
        <v>711</v>
      </c>
      <c r="R24" s="19" t="s">
        <v>252</v>
      </c>
      <c r="S24" s="4" t="s">
        <v>970</v>
      </c>
      <c r="T24" s="19" t="s">
        <v>328</v>
      </c>
      <c r="U24" s="19" t="s">
        <v>493</v>
      </c>
      <c r="V24" s="19">
        <v>2019</v>
      </c>
      <c r="W24" s="19" t="s">
        <v>971</v>
      </c>
      <c r="X24" s="20" t="s">
        <v>972</v>
      </c>
      <c r="Y24" s="20" t="s">
        <v>973</v>
      </c>
      <c r="Z24" s="20" t="s">
        <v>974</v>
      </c>
      <c r="AA24" s="19" t="s">
        <v>328</v>
      </c>
      <c r="AB24" s="19" t="s">
        <v>328</v>
      </c>
      <c r="AC24" s="19" t="s">
        <v>328</v>
      </c>
      <c r="AD24" s="19" t="s">
        <v>328</v>
      </c>
      <c r="AE24" s="19" t="s">
        <v>328</v>
      </c>
      <c r="AF24" s="275">
        <v>43770</v>
      </c>
      <c r="AG24" s="275">
        <v>44135</v>
      </c>
      <c r="AH24" s="908"/>
      <c r="AI24" s="483" t="s">
        <v>309</v>
      </c>
      <c r="AJ24" s="483" t="s">
        <v>309</v>
      </c>
      <c r="AK24" s="241" t="e">
        <f>(IF(BA24=#REF!,#REF!,AG24-#REF!))</f>
        <v>#REF!</v>
      </c>
      <c r="AL24" s="68" t="s">
        <v>975</v>
      </c>
      <c r="AM24" s="66">
        <v>44375</v>
      </c>
      <c r="AN24" s="60" t="s">
        <v>309</v>
      </c>
      <c r="AO24" s="68" t="s">
        <v>976</v>
      </c>
      <c r="AP24" s="67">
        <v>0.4</v>
      </c>
      <c r="AQ24" s="4" t="s">
        <v>477</v>
      </c>
      <c r="AR24" s="49">
        <v>-316</v>
      </c>
      <c r="AS24" s="60" t="s">
        <v>443</v>
      </c>
      <c r="AT24" s="60" t="s">
        <v>467</v>
      </c>
      <c r="AU24" s="60" t="s">
        <v>467</v>
      </c>
      <c r="AV24" s="60" t="s">
        <v>467</v>
      </c>
      <c r="AW24" s="67">
        <v>0</v>
      </c>
      <c r="AX24" s="67">
        <v>0</v>
      </c>
      <c r="AY24" s="60" t="s">
        <v>449</v>
      </c>
      <c r="AZ24" s="87" t="s">
        <v>439</v>
      </c>
      <c r="BA24" s="86" t="s">
        <v>446</v>
      </c>
      <c r="BB24" s="127" t="s">
        <v>977</v>
      </c>
      <c r="BC24" s="144">
        <v>44620</v>
      </c>
      <c r="BD24" s="145" t="s">
        <v>307</v>
      </c>
      <c r="BE24" s="127" t="s">
        <v>976</v>
      </c>
      <c r="BF24" s="138">
        <v>0.4</v>
      </c>
      <c r="BG24" s="4" t="s">
        <v>477</v>
      </c>
      <c r="BH24" s="49">
        <v>-44619.6</v>
      </c>
      <c r="BI24" s="60" t="s">
        <v>443</v>
      </c>
      <c r="BJ24" s="143">
        <v>44638</v>
      </c>
      <c r="BK24" s="127" t="s">
        <v>978</v>
      </c>
      <c r="BL24" s="40" t="s">
        <v>466</v>
      </c>
      <c r="BM24" s="127">
        <v>0</v>
      </c>
      <c r="BN24" s="60" t="s">
        <v>443</v>
      </c>
      <c r="BO24" s="60" t="s">
        <v>439</v>
      </c>
      <c r="BP24" s="910" t="s">
        <v>293</v>
      </c>
      <c r="BQ24" s="150" t="s">
        <v>979</v>
      </c>
      <c r="BR24" s="911">
        <v>44712</v>
      </c>
      <c r="BS24" s="131" t="s">
        <v>980</v>
      </c>
      <c r="BT24" s="186">
        <v>0</v>
      </c>
      <c r="BU24" s="4" t="s">
        <v>442</v>
      </c>
      <c r="BV24" s="49">
        <v>-576</v>
      </c>
      <c r="BW24" s="60" t="s">
        <v>443</v>
      </c>
      <c r="BX24" s="912">
        <v>44734</v>
      </c>
      <c r="BY24" s="371" t="s">
        <v>981</v>
      </c>
      <c r="BZ24" s="371" t="s">
        <v>466</v>
      </c>
      <c r="CA24" s="814">
        <v>0</v>
      </c>
      <c r="CB24" s="352" t="s">
        <v>443</v>
      </c>
      <c r="CC24" s="371"/>
      <c r="CD24" s="910" t="s">
        <v>293</v>
      </c>
      <c r="CE24" s="531">
        <v>44823</v>
      </c>
      <c r="CF24" s="939" t="s">
        <v>982</v>
      </c>
      <c r="CG24" s="638" t="s">
        <v>983</v>
      </c>
      <c r="CH24" s="109" t="s">
        <v>984</v>
      </c>
      <c r="CI24" s="639">
        <v>0.1</v>
      </c>
      <c r="CJ24" s="4" t="str">
        <f t="shared" si="0"/>
        <v>AVANCE MINIMO</v>
      </c>
      <c r="CK24" s="49" t="e">
        <f>(IF(CD24="CERRADO","NO APLICA ACCION CERRADA",AG24-#REF!))</f>
        <v>#REF!</v>
      </c>
      <c r="CL24" s="60" t="e">
        <f>(IF(CD24="CERRADO","NO APLICA ACCION CERRADA",IF(AK24&lt;=0,"VENCIDO",IF(AK24&lt;=#REF!,"POR VENCER","CON TIEMPO"))))</f>
        <v>#REF!</v>
      </c>
      <c r="CM24" s="458">
        <v>44883</v>
      </c>
      <c r="CN24" s="986" t="s">
        <v>985</v>
      </c>
      <c r="CO24" s="348" t="s">
        <v>947</v>
      </c>
      <c r="CP24" s="380"/>
      <c r="CQ24" s="352" t="s">
        <v>443</v>
      </c>
      <c r="CR24" s="371"/>
      <c r="CS24" s="371"/>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c r="LF24" s="346"/>
      <c r="LG24" s="346"/>
      <c r="LH24" s="346"/>
      <c r="LI24" s="346"/>
      <c r="LJ24" s="346"/>
      <c r="LK24" s="346"/>
      <c r="LL24" s="346"/>
      <c r="LM24" s="346"/>
      <c r="LN24" s="346"/>
      <c r="LO24" s="346"/>
      <c r="LP24" s="346"/>
      <c r="LQ24" s="346"/>
      <c r="LR24" s="346"/>
      <c r="LS24" s="346"/>
      <c r="LT24" s="346"/>
      <c r="LU24" s="346"/>
      <c r="LV24" s="346"/>
      <c r="LW24" s="346"/>
      <c r="LX24" s="346"/>
      <c r="LY24" s="346"/>
      <c r="LZ24" s="346"/>
      <c r="MA24" s="346"/>
      <c r="MB24" s="346"/>
      <c r="MC24" s="346"/>
      <c r="MD24" s="346"/>
      <c r="ME24" s="346"/>
      <c r="MF24" s="346"/>
      <c r="MG24" s="346"/>
      <c r="MH24" s="346"/>
      <c r="MI24" s="346"/>
      <c r="MJ24" s="346"/>
      <c r="MK24" s="346"/>
      <c r="ML24" s="346"/>
      <c r="MM24" s="346"/>
      <c r="MN24" s="346"/>
      <c r="MO24" s="346"/>
      <c r="MP24" s="346"/>
      <c r="MQ24" s="346"/>
      <c r="MR24" s="346"/>
      <c r="MS24" s="346"/>
      <c r="MT24" s="346"/>
      <c r="MU24" s="346"/>
      <c r="MV24" s="346"/>
      <c r="MW24" s="346"/>
      <c r="MX24" s="346"/>
      <c r="MY24" s="346"/>
      <c r="MZ24" s="346"/>
      <c r="NA24" s="346"/>
      <c r="NB24" s="346"/>
      <c r="NC24" s="346"/>
      <c r="ND24" s="346"/>
      <c r="NE24" s="346"/>
      <c r="NF24" s="346"/>
      <c r="NG24" s="346"/>
      <c r="NH24" s="346"/>
      <c r="NI24" s="346"/>
      <c r="NJ24" s="346"/>
      <c r="NK24" s="346"/>
      <c r="NL24" s="346"/>
      <c r="NM24" s="346"/>
      <c r="NN24" s="346"/>
      <c r="NO24" s="346"/>
      <c r="NP24" s="346"/>
      <c r="NQ24" s="346"/>
      <c r="NR24" s="346"/>
      <c r="NS24" s="346"/>
      <c r="NT24" s="346"/>
      <c r="NU24" s="346"/>
      <c r="NV24" s="346"/>
      <c r="NW24" s="346"/>
      <c r="NX24" s="346"/>
      <c r="NY24" s="346"/>
      <c r="NZ24" s="346"/>
      <c r="OA24" s="346"/>
      <c r="OB24" s="346"/>
      <c r="OC24" s="346"/>
      <c r="OD24" s="346"/>
      <c r="OE24" s="346"/>
      <c r="OF24" s="346"/>
      <c r="OG24" s="346"/>
      <c r="OH24" s="346"/>
      <c r="OI24" s="346"/>
      <c r="OJ24" s="346"/>
      <c r="OK24" s="346"/>
      <c r="OL24" s="346"/>
      <c r="OM24" s="346"/>
      <c r="ON24" s="346"/>
      <c r="OO24" s="346"/>
      <c r="OP24" s="346"/>
      <c r="OQ24" s="346"/>
      <c r="OR24" s="346"/>
      <c r="OS24" s="346"/>
      <c r="OT24" s="346"/>
      <c r="OU24" s="346"/>
      <c r="OV24" s="346"/>
      <c r="OW24" s="346"/>
      <c r="OX24" s="346"/>
      <c r="OY24" s="346"/>
      <c r="OZ24" s="346"/>
      <c r="PA24" s="346"/>
      <c r="PB24" s="346"/>
      <c r="PC24" s="346"/>
      <c r="PD24" s="346"/>
      <c r="PE24" s="346"/>
      <c r="PF24" s="346"/>
      <c r="PG24" s="346"/>
      <c r="PH24" s="346"/>
      <c r="PI24" s="346"/>
      <c r="PJ24" s="346"/>
      <c r="PK24" s="346"/>
      <c r="PL24" s="346"/>
      <c r="PM24" s="346"/>
      <c r="PN24" s="346"/>
      <c r="PO24" s="346"/>
      <c r="PP24" s="346"/>
      <c r="PQ24" s="346"/>
      <c r="PR24" s="346"/>
      <c r="PS24" s="346"/>
      <c r="PT24" s="346"/>
      <c r="PU24" s="346"/>
      <c r="PV24" s="346"/>
      <c r="PW24" s="346"/>
      <c r="PX24" s="346"/>
      <c r="PY24" s="346"/>
      <c r="PZ24" s="346"/>
      <c r="QA24" s="346"/>
      <c r="QB24" s="346"/>
      <c r="QC24" s="346"/>
      <c r="QD24" s="346"/>
      <c r="QE24" s="346"/>
      <c r="QF24" s="346"/>
    </row>
    <row r="25" spans="1:448" s="705" customFormat="1" ht="118.5" customHeight="1" x14ac:dyDescent="0.25">
      <c r="A25" s="20">
        <v>24</v>
      </c>
      <c r="B25" s="19" t="s">
        <v>707</v>
      </c>
      <c r="C25" s="20" t="s">
        <v>269</v>
      </c>
      <c r="D25" s="19" t="s">
        <v>341</v>
      </c>
      <c r="E25" s="20"/>
      <c r="F25" s="19" t="s">
        <v>707</v>
      </c>
      <c r="G25" s="20" t="s">
        <v>269</v>
      </c>
      <c r="H25" s="19" t="s">
        <v>341</v>
      </c>
      <c r="I25" s="19" t="s">
        <v>127</v>
      </c>
      <c r="J25" s="460" t="s">
        <v>708</v>
      </c>
      <c r="K25" s="460" t="s">
        <v>680</v>
      </c>
      <c r="L25" s="460" t="s">
        <v>681</v>
      </c>
      <c r="M25" s="460" t="s">
        <v>709</v>
      </c>
      <c r="N25" s="460" t="s">
        <v>710</v>
      </c>
      <c r="O25" s="19" t="s">
        <v>127</v>
      </c>
      <c r="P25" s="19" t="s">
        <v>133</v>
      </c>
      <c r="Q25" s="19" t="s">
        <v>711</v>
      </c>
      <c r="R25" s="19" t="s">
        <v>252</v>
      </c>
      <c r="S25" s="4" t="s">
        <v>986</v>
      </c>
      <c r="T25" s="19" t="s">
        <v>328</v>
      </c>
      <c r="U25" s="19" t="s">
        <v>493</v>
      </c>
      <c r="V25" s="19">
        <v>2019</v>
      </c>
      <c r="W25" s="19" t="s">
        <v>987</v>
      </c>
      <c r="X25" s="20" t="s">
        <v>988</v>
      </c>
      <c r="Y25" s="20" t="s">
        <v>989</v>
      </c>
      <c r="Z25" s="20" t="s">
        <v>990</v>
      </c>
      <c r="AA25" s="19" t="s">
        <v>328</v>
      </c>
      <c r="AB25" s="19" t="s">
        <v>328</v>
      </c>
      <c r="AC25" s="19" t="s">
        <v>328</v>
      </c>
      <c r="AD25" s="19" t="s">
        <v>328</v>
      </c>
      <c r="AE25" s="19" t="s">
        <v>328</v>
      </c>
      <c r="AF25" s="275">
        <v>43770</v>
      </c>
      <c r="AG25" s="275">
        <v>44135</v>
      </c>
      <c r="AH25" s="908"/>
      <c r="AI25" s="483" t="s">
        <v>309</v>
      </c>
      <c r="AJ25" s="483" t="s">
        <v>309</v>
      </c>
      <c r="AK25" s="241" t="e">
        <f>(IF(BA25=#REF!,#REF!,AG25-#REF!))</f>
        <v>#REF!</v>
      </c>
      <c r="AL25" s="68" t="s">
        <v>991</v>
      </c>
      <c r="AM25" s="66">
        <v>44375</v>
      </c>
      <c r="AN25" s="60" t="s">
        <v>309</v>
      </c>
      <c r="AO25" s="68" t="s">
        <v>992</v>
      </c>
      <c r="AP25" s="67">
        <v>0.2</v>
      </c>
      <c r="AQ25" s="4" t="s">
        <v>489</v>
      </c>
      <c r="AR25" s="49">
        <v>-316</v>
      </c>
      <c r="AS25" s="60" t="s">
        <v>443</v>
      </c>
      <c r="AT25" s="60" t="s">
        <v>467</v>
      </c>
      <c r="AU25" s="60" t="s">
        <v>467</v>
      </c>
      <c r="AV25" s="60" t="s">
        <v>467</v>
      </c>
      <c r="AW25" s="67">
        <v>0</v>
      </c>
      <c r="AX25" s="67">
        <v>0</v>
      </c>
      <c r="AY25" s="60" t="s">
        <v>449</v>
      </c>
      <c r="AZ25" s="87" t="s">
        <v>439</v>
      </c>
      <c r="BA25" s="86" t="s">
        <v>446</v>
      </c>
      <c r="BB25" s="2" t="s">
        <v>993</v>
      </c>
      <c r="BC25" s="144">
        <v>44620</v>
      </c>
      <c r="BD25" s="145" t="s">
        <v>307</v>
      </c>
      <c r="BE25" s="2" t="s">
        <v>992</v>
      </c>
      <c r="BF25" s="137">
        <v>0.2</v>
      </c>
      <c r="BG25" s="4" t="s">
        <v>489</v>
      </c>
      <c r="BH25" s="49">
        <v>-44619.8</v>
      </c>
      <c r="BI25" s="60" t="s">
        <v>443</v>
      </c>
      <c r="BJ25" s="143">
        <v>44638</v>
      </c>
      <c r="BK25" s="40" t="s">
        <v>994</v>
      </c>
      <c r="BL25" s="40" t="s">
        <v>466</v>
      </c>
      <c r="BM25" s="138">
        <v>0</v>
      </c>
      <c r="BN25" s="60" t="s">
        <v>443</v>
      </c>
      <c r="BO25" s="60" t="s">
        <v>439</v>
      </c>
      <c r="BP25" s="910" t="s">
        <v>293</v>
      </c>
      <c r="BQ25" s="150" t="s">
        <v>995</v>
      </c>
      <c r="BR25" s="911">
        <v>44712</v>
      </c>
      <c r="BS25" s="131" t="s">
        <v>990</v>
      </c>
      <c r="BT25" s="186">
        <v>0</v>
      </c>
      <c r="BU25" s="4" t="s">
        <v>442</v>
      </c>
      <c r="BV25" s="49">
        <v>-576</v>
      </c>
      <c r="BW25" s="60" t="s">
        <v>443</v>
      </c>
      <c r="BX25" s="912">
        <v>44734</v>
      </c>
      <c r="BY25" s="371" t="s">
        <v>996</v>
      </c>
      <c r="BZ25" s="371" t="s">
        <v>521</v>
      </c>
      <c r="CA25" s="814">
        <v>0</v>
      </c>
      <c r="CB25" s="352" t="s">
        <v>443</v>
      </c>
      <c r="CC25" s="371"/>
      <c r="CD25" s="910" t="s">
        <v>293</v>
      </c>
      <c r="CE25" s="531">
        <v>44823</v>
      </c>
      <c r="CF25" s="941" t="s">
        <v>997</v>
      </c>
      <c r="CG25" s="940" t="s">
        <v>998</v>
      </c>
      <c r="CH25" s="115" t="s">
        <v>999</v>
      </c>
      <c r="CI25" s="641">
        <v>0.1</v>
      </c>
      <c r="CJ25" s="4" t="str">
        <f t="shared" si="0"/>
        <v>AVANCE MINIMO</v>
      </c>
      <c r="CK25" s="49" t="e">
        <f>(IF(CD25="CERRADO","NO APLICA ACCION CERRADA",AG25-#REF!))</f>
        <v>#REF!</v>
      </c>
      <c r="CL25" s="60" t="e">
        <f>(IF(CD25="CERRADO","NO APLICA ACCION CERRADA",IF(AK25&lt;=0,"VENCIDO",IF(AK25&lt;=#REF!,"POR VENCER","CON TIEMPO"))))</f>
        <v>#REF!</v>
      </c>
      <c r="CM25" s="458">
        <v>44883</v>
      </c>
      <c r="CN25" s="986" t="s">
        <v>1000</v>
      </c>
      <c r="CO25" s="348" t="s">
        <v>947</v>
      </c>
      <c r="CP25" s="380"/>
      <c r="CQ25" s="352" t="s">
        <v>443</v>
      </c>
      <c r="CR25" s="371"/>
      <c r="CS25" s="371"/>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c r="LF25" s="346"/>
      <c r="LG25" s="346"/>
      <c r="LH25" s="346"/>
      <c r="LI25" s="346"/>
      <c r="LJ25" s="346"/>
      <c r="LK25" s="346"/>
      <c r="LL25" s="346"/>
      <c r="LM25" s="346"/>
      <c r="LN25" s="346"/>
      <c r="LO25" s="346"/>
      <c r="LP25" s="346"/>
      <c r="LQ25" s="346"/>
      <c r="LR25" s="346"/>
      <c r="LS25" s="346"/>
      <c r="LT25" s="346"/>
      <c r="LU25" s="346"/>
      <c r="LV25" s="346"/>
      <c r="LW25" s="346"/>
      <c r="LX25" s="346"/>
      <c r="LY25" s="346"/>
      <c r="LZ25" s="346"/>
      <c r="MA25" s="346"/>
      <c r="MB25" s="346"/>
      <c r="MC25" s="346"/>
      <c r="MD25" s="346"/>
      <c r="ME25" s="346"/>
      <c r="MF25" s="346"/>
      <c r="MG25" s="346"/>
      <c r="MH25" s="346"/>
      <c r="MI25" s="346"/>
      <c r="MJ25" s="346"/>
      <c r="MK25" s="346"/>
      <c r="ML25" s="346"/>
      <c r="MM25" s="346"/>
      <c r="MN25" s="346"/>
      <c r="MO25" s="346"/>
      <c r="MP25" s="346"/>
      <c r="MQ25" s="346"/>
      <c r="MR25" s="346"/>
      <c r="MS25" s="346"/>
      <c r="MT25" s="346"/>
      <c r="MU25" s="346"/>
      <c r="MV25" s="346"/>
      <c r="MW25" s="346"/>
      <c r="MX25" s="346"/>
      <c r="MY25" s="346"/>
      <c r="MZ25" s="346"/>
      <c r="NA25" s="346"/>
      <c r="NB25" s="346"/>
      <c r="NC25" s="346"/>
      <c r="ND25" s="346"/>
      <c r="NE25" s="346"/>
      <c r="NF25" s="346"/>
      <c r="NG25" s="346"/>
      <c r="NH25" s="346"/>
      <c r="NI25" s="346"/>
      <c r="NJ25" s="346"/>
      <c r="NK25" s="346"/>
      <c r="NL25" s="346"/>
      <c r="NM25" s="346"/>
      <c r="NN25" s="346"/>
      <c r="NO25" s="346"/>
      <c r="NP25" s="346"/>
      <c r="NQ25" s="346"/>
      <c r="NR25" s="346"/>
      <c r="NS25" s="346"/>
      <c r="NT25" s="346"/>
      <c r="NU25" s="346"/>
      <c r="NV25" s="346"/>
      <c r="NW25" s="346"/>
      <c r="NX25" s="346"/>
      <c r="NY25" s="346"/>
      <c r="NZ25" s="346"/>
      <c r="OA25" s="346"/>
      <c r="OB25" s="346"/>
      <c r="OC25" s="346"/>
      <c r="OD25" s="346"/>
      <c r="OE25" s="346"/>
      <c r="OF25" s="346"/>
      <c r="OG25" s="346"/>
      <c r="OH25" s="346"/>
      <c r="OI25" s="346"/>
      <c r="OJ25" s="346"/>
      <c r="OK25" s="346"/>
      <c r="OL25" s="346"/>
      <c r="OM25" s="346"/>
      <c r="ON25" s="346"/>
      <c r="OO25" s="346"/>
      <c r="OP25" s="346"/>
      <c r="OQ25" s="346"/>
      <c r="OR25" s="346"/>
      <c r="OS25" s="346"/>
      <c r="OT25" s="346"/>
      <c r="OU25" s="346"/>
      <c r="OV25" s="346"/>
      <c r="OW25" s="346"/>
      <c r="OX25" s="346"/>
      <c r="OY25" s="346"/>
      <c r="OZ25" s="346"/>
      <c r="PA25" s="346"/>
      <c r="PB25" s="346"/>
      <c r="PC25" s="346"/>
      <c r="PD25" s="346"/>
      <c r="PE25" s="346"/>
      <c r="PF25" s="346"/>
      <c r="PG25" s="346"/>
      <c r="PH25" s="346"/>
      <c r="PI25" s="346"/>
      <c r="PJ25" s="346"/>
      <c r="PK25" s="346"/>
      <c r="PL25" s="346"/>
      <c r="PM25" s="346"/>
      <c r="PN25" s="346"/>
      <c r="PO25" s="346"/>
      <c r="PP25" s="346"/>
      <c r="PQ25" s="346"/>
      <c r="PR25" s="346"/>
      <c r="PS25" s="346"/>
      <c r="PT25" s="346"/>
      <c r="PU25" s="346"/>
      <c r="PV25" s="346"/>
      <c r="PW25" s="346"/>
      <c r="PX25" s="346"/>
      <c r="PY25" s="346"/>
      <c r="PZ25" s="346"/>
      <c r="QA25" s="346"/>
      <c r="QB25" s="346"/>
      <c r="QC25" s="346"/>
      <c r="QD25" s="346"/>
      <c r="QE25" s="346"/>
      <c r="QF25" s="346"/>
    </row>
    <row r="26" spans="1:448" s="705" customFormat="1" ht="118.5" customHeight="1" x14ac:dyDescent="0.25">
      <c r="A26" s="20">
        <v>25</v>
      </c>
      <c r="B26" s="19" t="s">
        <v>707</v>
      </c>
      <c r="C26" s="20" t="s">
        <v>269</v>
      </c>
      <c r="D26" s="19" t="s">
        <v>341</v>
      </c>
      <c r="E26" s="20"/>
      <c r="F26" s="19" t="s">
        <v>707</v>
      </c>
      <c r="G26" s="20" t="s">
        <v>269</v>
      </c>
      <c r="H26" s="19" t="s">
        <v>341</v>
      </c>
      <c r="I26" s="19" t="s">
        <v>127</v>
      </c>
      <c r="J26" s="460" t="s">
        <v>708</v>
      </c>
      <c r="K26" s="460" t="s">
        <v>680</v>
      </c>
      <c r="L26" s="460" t="s">
        <v>681</v>
      </c>
      <c r="M26" s="460" t="s">
        <v>709</v>
      </c>
      <c r="N26" s="460" t="s">
        <v>710</v>
      </c>
      <c r="O26" s="19" t="s">
        <v>127</v>
      </c>
      <c r="P26" s="19" t="s">
        <v>134</v>
      </c>
      <c r="Q26" s="19" t="s">
        <v>711</v>
      </c>
      <c r="R26" s="19" t="s">
        <v>252</v>
      </c>
      <c r="S26" s="4" t="s">
        <v>1001</v>
      </c>
      <c r="T26" s="19" t="s">
        <v>328</v>
      </c>
      <c r="U26" s="19" t="s">
        <v>493</v>
      </c>
      <c r="V26" s="19">
        <v>2019</v>
      </c>
      <c r="W26" s="19" t="s">
        <v>1002</v>
      </c>
      <c r="X26" s="20" t="s">
        <v>1003</v>
      </c>
      <c r="Y26" s="20" t="s">
        <v>1004</v>
      </c>
      <c r="Z26" s="20" t="s">
        <v>1005</v>
      </c>
      <c r="AA26" s="19" t="s">
        <v>328</v>
      </c>
      <c r="AB26" s="19" t="s">
        <v>328</v>
      </c>
      <c r="AC26" s="19" t="s">
        <v>328</v>
      </c>
      <c r="AD26" s="19" t="s">
        <v>328</v>
      </c>
      <c r="AE26" s="19" t="s">
        <v>328</v>
      </c>
      <c r="AF26" s="275">
        <v>43770</v>
      </c>
      <c r="AG26" s="275">
        <v>44135</v>
      </c>
      <c r="AH26" s="908"/>
      <c r="AI26" s="483" t="s">
        <v>309</v>
      </c>
      <c r="AJ26" s="483" t="s">
        <v>309</v>
      </c>
      <c r="AK26" s="241" t="e">
        <f>(IF(BA26=#REF!,#REF!,AG26-#REF!))</f>
        <v>#REF!</v>
      </c>
      <c r="AL26" s="68" t="s">
        <v>1006</v>
      </c>
      <c r="AM26" s="66">
        <v>44375</v>
      </c>
      <c r="AN26" s="60" t="s">
        <v>309</v>
      </c>
      <c r="AO26" s="68" t="s">
        <v>938</v>
      </c>
      <c r="AP26" s="67">
        <v>0.4</v>
      </c>
      <c r="AQ26" s="4" t="s">
        <v>477</v>
      </c>
      <c r="AR26" s="49">
        <v>-316</v>
      </c>
      <c r="AS26" s="60" t="s">
        <v>443</v>
      </c>
      <c r="AT26" s="60" t="s">
        <v>467</v>
      </c>
      <c r="AU26" s="60" t="s">
        <v>467</v>
      </c>
      <c r="AV26" s="60" t="s">
        <v>467</v>
      </c>
      <c r="AW26" s="67">
        <v>0</v>
      </c>
      <c r="AX26" s="67">
        <v>0</v>
      </c>
      <c r="AY26" s="60" t="s">
        <v>449</v>
      </c>
      <c r="AZ26" s="87" t="s">
        <v>439</v>
      </c>
      <c r="BA26" s="86" t="s">
        <v>446</v>
      </c>
      <c r="BB26" s="2" t="s">
        <v>952</v>
      </c>
      <c r="BC26" s="144">
        <v>44620</v>
      </c>
      <c r="BD26" s="145" t="s">
        <v>307</v>
      </c>
      <c r="BE26" s="2" t="s">
        <v>938</v>
      </c>
      <c r="BF26" s="138">
        <v>0.4</v>
      </c>
      <c r="BG26" s="4" t="s">
        <v>477</v>
      </c>
      <c r="BH26" s="49">
        <v>-44619.6</v>
      </c>
      <c r="BI26" s="60" t="s">
        <v>443</v>
      </c>
      <c r="BJ26" s="153">
        <v>44638</v>
      </c>
      <c r="BK26" s="2" t="s">
        <v>1007</v>
      </c>
      <c r="BL26" s="40" t="s">
        <v>466</v>
      </c>
      <c r="BM26" s="138">
        <v>0</v>
      </c>
      <c r="BN26" s="60" t="s">
        <v>293</v>
      </c>
      <c r="BO26" s="60" t="s">
        <v>439</v>
      </c>
      <c r="BP26" s="910" t="s">
        <v>293</v>
      </c>
      <c r="BQ26" s="150" t="s">
        <v>939</v>
      </c>
      <c r="BR26" s="911">
        <v>44712</v>
      </c>
      <c r="BS26" s="131" t="s">
        <v>941</v>
      </c>
      <c r="BT26" s="186">
        <v>0</v>
      </c>
      <c r="BU26" s="4" t="s">
        <v>442</v>
      </c>
      <c r="BV26" s="49">
        <v>-576</v>
      </c>
      <c r="BW26" s="60" t="s">
        <v>443</v>
      </c>
      <c r="BX26" s="912">
        <v>44734</v>
      </c>
      <c r="BY26" s="371" t="s">
        <v>942</v>
      </c>
      <c r="BZ26" s="371" t="s">
        <v>521</v>
      </c>
      <c r="CA26" s="814">
        <v>0</v>
      </c>
      <c r="CB26" s="352" t="s">
        <v>443</v>
      </c>
      <c r="CC26" s="371"/>
      <c r="CD26" s="910" t="s">
        <v>293</v>
      </c>
      <c r="CE26" s="531">
        <v>44823</v>
      </c>
      <c r="CF26" s="941" t="s">
        <v>1008</v>
      </c>
      <c r="CG26" s="640" t="s">
        <v>1009</v>
      </c>
      <c r="CH26" s="115" t="s">
        <v>945</v>
      </c>
      <c r="CI26" s="641">
        <v>0</v>
      </c>
      <c r="CJ26" s="4" t="str">
        <f t="shared" si="0"/>
        <v>SIN AVANCE</v>
      </c>
      <c r="CK26" s="49" t="e">
        <f>(IF(CD26="CERRADO","NO APLICA ACCION CERRADA",AG26-#REF!))</f>
        <v>#REF!</v>
      </c>
      <c r="CL26" s="60" t="e">
        <f>(IF(CD26="CERRADO","NO APLICA ACCION CERRADA",IF(AK26&lt;=0,"VENCIDO",IF(AK26&lt;=#REF!,"POR VENCER","CON TIEMPO"))))</f>
        <v>#REF!</v>
      </c>
      <c r="CM26" s="458">
        <v>44883</v>
      </c>
      <c r="CN26" s="985" t="s">
        <v>946</v>
      </c>
      <c r="CO26" s="348" t="s">
        <v>947</v>
      </c>
      <c r="CP26" s="380"/>
      <c r="CQ26" s="352" t="s">
        <v>443</v>
      </c>
      <c r="CR26" s="371"/>
      <c r="CS26" s="371"/>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c r="LF26" s="346"/>
      <c r="LG26" s="346"/>
      <c r="LH26" s="346"/>
      <c r="LI26" s="346"/>
      <c r="LJ26" s="346"/>
      <c r="LK26" s="346"/>
      <c r="LL26" s="346"/>
      <c r="LM26" s="346"/>
      <c r="LN26" s="346"/>
      <c r="LO26" s="346"/>
      <c r="LP26" s="346"/>
      <c r="LQ26" s="346"/>
      <c r="LR26" s="346"/>
      <c r="LS26" s="346"/>
      <c r="LT26" s="346"/>
      <c r="LU26" s="346"/>
      <c r="LV26" s="346"/>
      <c r="LW26" s="346"/>
      <c r="LX26" s="346"/>
      <c r="LY26" s="346"/>
      <c r="LZ26" s="346"/>
      <c r="MA26" s="346"/>
      <c r="MB26" s="346"/>
      <c r="MC26" s="346"/>
      <c r="MD26" s="346"/>
      <c r="ME26" s="346"/>
      <c r="MF26" s="346"/>
      <c r="MG26" s="346"/>
      <c r="MH26" s="346"/>
      <c r="MI26" s="346"/>
      <c r="MJ26" s="346"/>
      <c r="MK26" s="346"/>
      <c r="ML26" s="346"/>
      <c r="MM26" s="346"/>
      <c r="MN26" s="346"/>
      <c r="MO26" s="346"/>
      <c r="MP26" s="346"/>
      <c r="MQ26" s="346"/>
      <c r="MR26" s="346"/>
      <c r="MS26" s="346"/>
      <c r="MT26" s="346"/>
      <c r="MU26" s="346"/>
      <c r="MV26" s="346"/>
      <c r="MW26" s="346"/>
      <c r="MX26" s="346"/>
      <c r="MY26" s="346"/>
      <c r="MZ26" s="346"/>
      <c r="NA26" s="346"/>
      <c r="NB26" s="346"/>
      <c r="NC26" s="346"/>
      <c r="ND26" s="346"/>
      <c r="NE26" s="346"/>
      <c r="NF26" s="346"/>
      <c r="NG26" s="346"/>
      <c r="NH26" s="346"/>
      <c r="NI26" s="346"/>
      <c r="NJ26" s="346"/>
      <c r="NK26" s="346"/>
      <c r="NL26" s="346"/>
      <c r="NM26" s="346"/>
      <c r="NN26" s="346"/>
      <c r="NO26" s="346"/>
      <c r="NP26" s="346"/>
      <c r="NQ26" s="346"/>
      <c r="NR26" s="346"/>
      <c r="NS26" s="346"/>
      <c r="NT26" s="346"/>
      <c r="NU26" s="346"/>
      <c r="NV26" s="346"/>
      <c r="NW26" s="346"/>
      <c r="NX26" s="346"/>
      <c r="NY26" s="346"/>
      <c r="NZ26" s="346"/>
      <c r="OA26" s="346"/>
      <c r="OB26" s="346"/>
      <c r="OC26" s="346"/>
      <c r="OD26" s="346"/>
      <c r="OE26" s="346"/>
      <c r="OF26" s="346"/>
      <c r="OG26" s="346"/>
      <c r="OH26" s="346"/>
      <c r="OI26" s="346"/>
      <c r="OJ26" s="346"/>
      <c r="OK26" s="346"/>
      <c r="OL26" s="346"/>
      <c r="OM26" s="346"/>
      <c r="ON26" s="346"/>
      <c r="OO26" s="346"/>
      <c r="OP26" s="346"/>
      <c r="OQ26" s="346"/>
      <c r="OR26" s="346"/>
      <c r="OS26" s="346"/>
      <c r="OT26" s="346"/>
      <c r="OU26" s="346"/>
      <c r="OV26" s="346"/>
      <c r="OW26" s="346"/>
      <c r="OX26" s="346"/>
      <c r="OY26" s="346"/>
      <c r="OZ26" s="346"/>
      <c r="PA26" s="346"/>
      <c r="PB26" s="346"/>
      <c r="PC26" s="346"/>
      <c r="PD26" s="346"/>
      <c r="PE26" s="346"/>
      <c r="PF26" s="346"/>
      <c r="PG26" s="346"/>
      <c r="PH26" s="346"/>
      <c r="PI26" s="346"/>
      <c r="PJ26" s="346"/>
      <c r="PK26" s="346"/>
      <c r="PL26" s="346"/>
      <c r="PM26" s="346"/>
      <c r="PN26" s="346"/>
      <c r="PO26" s="346"/>
      <c r="PP26" s="346"/>
      <c r="PQ26" s="346"/>
      <c r="PR26" s="346"/>
      <c r="PS26" s="346"/>
      <c r="PT26" s="346"/>
      <c r="PU26" s="346"/>
      <c r="PV26" s="346"/>
      <c r="PW26" s="346"/>
      <c r="PX26" s="346"/>
      <c r="PY26" s="346"/>
      <c r="PZ26" s="346"/>
      <c r="QA26" s="346"/>
      <c r="QB26" s="346"/>
      <c r="QC26" s="346"/>
      <c r="QD26" s="346"/>
      <c r="QE26" s="346"/>
      <c r="QF26" s="346"/>
    </row>
    <row r="27" spans="1:448" s="347" customFormat="1" ht="118.5" customHeight="1" x14ac:dyDescent="0.25">
      <c r="A27" s="26">
        <v>26</v>
      </c>
      <c r="B27" s="42" t="s">
        <v>693</v>
      </c>
      <c r="C27" s="19" t="s">
        <v>694</v>
      </c>
      <c r="D27" s="19" t="s">
        <v>344</v>
      </c>
      <c r="E27" s="20"/>
      <c r="F27" s="41" t="s">
        <v>693</v>
      </c>
      <c r="G27" s="41" t="s">
        <v>694</v>
      </c>
      <c r="H27" s="19" t="s">
        <v>344</v>
      </c>
      <c r="I27" s="19" t="s">
        <v>746</v>
      </c>
      <c r="J27" s="41" t="s">
        <v>697</v>
      </c>
      <c r="K27" s="174" t="s">
        <v>742</v>
      </c>
      <c r="L27" s="174" t="s">
        <v>743</v>
      </c>
      <c r="M27" s="174" t="s">
        <v>744</v>
      </c>
      <c r="N27" s="174" t="s">
        <v>745</v>
      </c>
      <c r="O27" s="19" t="s">
        <v>158</v>
      </c>
      <c r="P27" s="19" t="s">
        <v>165</v>
      </c>
      <c r="Q27" s="19" t="s">
        <v>721</v>
      </c>
      <c r="R27" s="19" t="s">
        <v>252</v>
      </c>
      <c r="S27" s="18" t="s">
        <v>1010</v>
      </c>
      <c r="T27" s="22" t="s">
        <v>328</v>
      </c>
      <c r="U27" s="19" t="s">
        <v>1011</v>
      </c>
      <c r="V27" s="22">
        <v>2019</v>
      </c>
      <c r="W27" s="22" t="s">
        <v>1012</v>
      </c>
      <c r="X27" s="20" t="s">
        <v>1013</v>
      </c>
      <c r="Y27" s="19" t="s">
        <v>1014</v>
      </c>
      <c r="Z27" s="20" t="s">
        <v>1015</v>
      </c>
      <c r="AA27" s="22" t="s">
        <v>328</v>
      </c>
      <c r="AB27" s="19" t="s">
        <v>328</v>
      </c>
      <c r="AC27" s="19" t="s">
        <v>328</v>
      </c>
      <c r="AD27" s="22" t="s">
        <v>328</v>
      </c>
      <c r="AE27" s="22" t="s">
        <v>328</v>
      </c>
      <c r="AF27" s="959">
        <v>43685</v>
      </c>
      <c r="AG27" s="959">
        <v>43829</v>
      </c>
      <c r="AH27" s="424">
        <v>44743</v>
      </c>
      <c r="AI27" s="183" t="s">
        <v>309</v>
      </c>
      <c r="AJ27" s="183" t="s">
        <v>309</v>
      </c>
      <c r="AK27" s="241" t="e">
        <f>(IF(BA27=#REF!,#REF!,AG27-#REF!))</f>
        <v>#REF!</v>
      </c>
      <c r="AL27" s="48" t="s">
        <v>785</v>
      </c>
      <c r="AM27" s="64">
        <v>44384</v>
      </c>
      <c r="AN27" s="54" t="s">
        <v>309</v>
      </c>
      <c r="AO27" s="48" t="s">
        <v>786</v>
      </c>
      <c r="AP27" s="65">
        <v>0</v>
      </c>
      <c r="AQ27" s="4" t="s">
        <v>442</v>
      </c>
      <c r="AR27" s="49">
        <v>-622</v>
      </c>
      <c r="AS27" s="60" t="s">
        <v>443</v>
      </c>
      <c r="AT27" s="60" t="s">
        <v>467</v>
      </c>
      <c r="AU27" s="60" t="s">
        <v>467</v>
      </c>
      <c r="AV27" s="60" t="s">
        <v>467</v>
      </c>
      <c r="AW27" s="67">
        <v>0</v>
      </c>
      <c r="AX27" s="65">
        <v>0</v>
      </c>
      <c r="AY27" s="60" t="s">
        <v>449</v>
      </c>
      <c r="AZ27" s="87" t="s">
        <v>439</v>
      </c>
      <c r="BA27" s="86" t="s">
        <v>446</v>
      </c>
      <c r="BB27" s="148" t="s">
        <v>763</v>
      </c>
      <c r="BC27" s="149">
        <v>44620</v>
      </c>
      <c r="BD27" s="130" t="s">
        <v>309</v>
      </c>
      <c r="BE27" s="145" t="s">
        <v>629</v>
      </c>
      <c r="BF27" s="147">
        <v>0</v>
      </c>
      <c r="BG27" s="4" t="s">
        <v>442</v>
      </c>
      <c r="BH27" s="49">
        <v>-44620</v>
      </c>
      <c r="BI27" s="60" t="s">
        <v>443</v>
      </c>
      <c r="BJ27" s="196">
        <v>44631</v>
      </c>
      <c r="BK27" s="197" t="s">
        <v>516</v>
      </c>
      <c r="BL27" s="197" t="s">
        <v>455</v>
      </c>
      <c r="BM27" s="198">
        <v>0</v>
      </c>
      <c r="BN27" s="60" t="s">
        <v>443</v>
      </c>
      <c r="BO27" s="60" t="s">
        <v>439</v>
      </c>
      <c r="BP27" s="184" t="s">
        <v>293</v>
      </c>
      <c r="BQ27" s="150" t="s">
        <v>1016</v>
      </c>
      <c r="BR27" s="185">
        <v>44712</v>
      </c>
      <c r="BS27" s="131" t="s">
        <v>328</v>
      </c>
      <c r="BT27" s="186">
        <v>1</v>
      </c>
      <c r="BU27" s="4" t="s">
        <v>436</v>
      </c>
      <c r="BV27" s="49">
        <v>-882</v>
      </c>
      <c r="BW27" s="60" t="s">
        <v>443</v>
      </c>
      <c r="BX27" s="361">
        <v>44733</v>
      </c>
      <c r="BY27" s="362" t="s">
        <v>1017</v>
      </c>
      <c r="BZ27" s="362" t="s">
        <v>1018</v>
      </c>
      <c r="CA27" s="363">
        <v>1</v>
      </c>
      <c r="CB27" s="352" t="s">
        <v>294</v>
      </c>
      <c r="CC27" s="353"/>
      <c r="CD27" s="352" t="s">
        <v>294</v>
      </c>
      <c r="CE27" s="131" t="s">
        <v>767</v>
      </c>
      <c r="CF27" s="131" t="s">
        <v>767</v>
      </c>
      <c r="CG27" s="202" t="s">
        <v>328</v>
      </c>
      <c r="CH27" s="131" t="s">
        <v>328</v>
      </c>
      <c r="CI27" s="186">
        <v>1</v>
      </c>
      <c r="CJ27" s="4" t="str">
        <f t="shared" si="0"/>
        <v>CUMPLIMIENTO TOTAL</v>
      </c>
      <c r="CK27" s="49" t="str">
        <f>(IF(CD27="CERRADO","NO APLICA ACCION CERRADA",AG27-#REF!))</f>
        <v>NO APLICA ACCION CERRADA</v>
      </c>
      <c r="CL27" s="60" t="str">
        <f>(IF(CD27="CERRADO","NO APLICA ACCION CERRADA",IF(AK27&lt;=0,"VENCIDO",IF(AK27&lt;=#REF!,"POR VENCER","CON TIEMPO"))))</f>
        <v>NO APLICA ACCION CERRADA</v>
      </c>
      <c r="CM27" s="458" t="s">
        <v>328</v>
      </c>
      <c r="CN27" s="348" t="s">
        <v>767</v>
      </c>
      <c r="CO27" s="466" t="s">
        <v>1018</v>
      </c>
      <c r="CP27" s="474">
        <v>1</v>
      </c>
      <c r="CQ27" s="352" t="s">
        <v>294</v>
      </c>
      <c r="CR27" s="353"/>
      <c r="CS27" s="353"/>
      <c r="CT27" s="343"/>
      <c r="CU27" s="343"/>
      <c r="CV27" s="343"/>
      <c r="CW27" s="343"/>
      <c r="CX27" s="343"/>
      <c r="CY27" s="343"/>
      <c r="CZ27" s="343"/>
      <c r="DA27" s="343"/>
      <c r="DB27" s="343"/>
      <c r="DC27" s="343"/>
      <c r="DD27" s="343"/>
      <c r="DE27" s="343"/>
      <c r="DF27" s="343"/>
      <c r="DG27" s="343"/>
      <c r="DH27" s="343"/>
      <c r="DI27" s="343"/>
      <c r="DJ27" s="343"/>
      <c r="DK27" s="343"/>
      <c r="DL27" s="343"/>
      <c r="DM27" s="343"/>
      <c r="DN27" s="343"/>
      <c r="DO27" s="343"/>
      <c r="DP27" s="343"/>
      <c r="DQ27" s="343"/>
      <c r="DR27" s="343"/>
      <c r="DS27" s="343"/>
      <c r="DT27" s="343"/>
      <c r="DU27" s="343"/>
      <c r="DV27" s="343"/>
      <c r="DW27" s="343"/>
      <c r="DX27" s="343"/>
      <c r="DY27" s="343"/>
      <c r="DZ27" s="343"/>
      <c r="EA27" s="343"/>
      <c r="EB27" s="343"/>
      <c r="EC27" s="343"/>
      <c r="ED27" s="343"/>
      <c r="EE27" s="343"/>
      <c r="EF27" s="343"/>
      <c r="EG27" s="343"/>
      <c r="EH27" s="343"/>
      <c r="EI27" s="343"/>
      <c r="EJ27" s="343"/>
      <c r="EK27" s="343"/>
      <c r="EL27" s="343"/>
      <c r="EM27" s="343"/>
      <c r="EN27" s="343"/>
      <c r="EO27" s="343"/>
      <c r="EP27" s="343"/>
      <c r="EQ27" s="343"/>
      <c r="ER27" s="343"/>
      <c r="ES27" s="343"/>
      <c r="ET27" s="343"/>
      <c r="EU27" s="343"/>
      <c r="EV27" s="343"/>
      <c r="EW27" s="343"/>
      <c r="EX27" s="343"/>
      <c r="EY27" s="343"/>
      <c r="EZ27" s="343"/>
      <c r="FA27" s="343"/>
      <c r="FB27" s="343"/>
      <c r="FC27" s="343"/>
      <c r="FD27" s="343"/>
      <c r="FE27" s="343"/>
      <c r="FF27" s="343"/>
      <c r="FG27" s="343"/>
      <c r="FH27" s="343"/>
      <c r="FI27" s="343"/>
      <c r="FJ27" s="343"/>
      <c r="FK27" s="343"/>
      <c r="FL27" s="343"/>
      <c r="FM27" s="343"/>
      <c r="FN27" s="343"/>
      <c r="FO27" s="343"/>
      <c r="FP27" s="343"/>
      <c r="FQ27" s="343"/>
      <c r="FR27" s="343"/>
      <c r="FS27" s="343"/>
      <c r="FT27" s="343"/>
      <c r="FU27" s="343"/>
      <c r="FV27" s="343"/>
      <c r="FW27" s="343"/>
      <c r="FX27" s="343"/>
      <c r="FY27" s="343"/>
      <c r="FZ27" s="343"/>
      <c r="GA27" s="343"/>
      <c r="GB27" s="343"/>
      <c r="GC27" s="343"/>
      <c r="GD27" s="343"/>
      <c r="GE27" s="343"/>
      <c r="GF27" s="343"/>
      <c r="GG27" s="343"/>
      <c r="GH27" s="343"/>
      <c r="GI27" s="343"/>
      <c r="GJ27" s="343"/>
      <c r="GK27" s="343"/>
      <c r="GL27" s="343"/>
      <c r="GM27" s="343"/>
      <c r="GN27" s="343"/>
      <c r="GO27" s="343"/>
      <c r="GP27" s="343"/>
      <c r="GQ27" s="343"/>
      <c r="GR27" s="343"/>
      <c r="GS27" s="343"/>
      <c r="GT27" s="343"/>
      <c r="GU27" s="343"/>
      <c r="GV27" s="343"/>
      <c r="GW27" s="343"/>
      <c r="GX27" s="343"/>
      <c r="GY27" s="343"/>
      <c r="GZ27" s="343"/>
      <c r="HA27" s="343"/>
      <c r="HB27" s="343"/>
      <c r="HC27" s="343"/>
      <c r="HD27" s="343"/>
      <c r="HE27" s="343"/>
      <c r="HF27" s="343"/>
      <c r="HG27" s="343"/>
      <c r="HH27" s="343"/>
      <c r="HI27" s="343"/>
      <c r="HJ27" s="343"/>
      <c r="HK27" s="343"/>
      <c r="HL27" s="343"/>
      <c r="HM27" s="343"/>
      <c r="HN27" s="343"/>
      <c r="HO27" s="343"/>
      <c r="HP27" s="343"/>
      <c r="HQ27" s="343"/>
      <c r="HR27" s="343"/>
      <c r="HS27" s="343"/>
      <c r="HT27" s="343"/>
      <c r="HU27" s="343"/>
      <c r="HV27" s="343"/>
      <c r="HW27" s="343"/>
      <c r="HX27" s="343"/>
      <c r="HY27" s="343"/>
      <c r="HZ27" s="343"/>
      <c r="IA27" s="343"/>
      <c r="IB27" s="343"/>
      <c r="IC27" s="343"/>
      <c r="ID27" s="343"/>
      <c r="IE27" s="343"/>
      <c r="IF27" s="343"/>
      <c r="IG27" s="343"/>
      <c r="IH27" s="343"/>
      <c r="II27" s="343"/>
      <c r="IJ27" s="343"/>
      <c r="IK27" s="343"/>
      <c r="IL27" s="343"/>
      <c r="IM27" s="343"/>
      <c r="IN27" s="343"/>
      <c r="IO27" s="343"/>
      <c r="IP27" s="343"/>
      <c r="IQ27" s="343"/>
      <c r="IR27" s="343"/>
      <c r="IS27" s="343"/>
      <c r="IT27" s="343"/>
      <c r="IU27" s="343"/>
      <c r="IV27" s="343"/>
      <c r="IW27" s="343"/>
      <c r="IX27" s="343"/>
      <c r="IY27" s="343"/>
      <c r="IZ27" s="343"/>
      <c r="JA27" s="343"/>
      <c r="JB27" s="343"/>
      <c r="JC27" s="343"/>
      <c r="JD27" s="343"/>
      <c r="JE27" s="343"/>
      <c r="JF27" s="343"/>
      <c r="JG27" s="343"/>
      <c r="JH27" s="343"/>
      <c r="JI27" s="343"/>
      <c r="JJ27" s="343"/>
      <c r="JK27" s="343"/>
      <c r="JL27" s="343"/>
      <c r="JM27" s="343"/>
      <c r="JN27" s="343"/>
      <c r="JO27" s="343"/>
      <c r="JP27" s="343"/>
      <c r="JQ27" s="343"/>
      <c r="JR27" s="343"/>
      <c r="JS27" s="343"/>
      <c r="JT27" s="343"/>
      <c r="JU27" s="343"/>
      <c r="JV27" s="343"/>
      <c r="JW27" s="343"/>
      <c r="JX27" s="343"/>
      <c r="JY27" s="343"/>
      <c r="JZ27" s="343"/>
      <c r="KA27" s="343"/>
      <c r="KB27" s="343"/>
      <c r="KC27" s="343"/>
      <c r="KD27" s="343"/>
      <c r="KE27" s="343"/>
      <c r="KF27" s="343"/>
      <c r="KG27" s="343"/>
      <c r="KH27" s="343"/>
      <c r="KI27" s="343"/>
      <c r="KJ27" s="343"/>
      <c r="KK27" s="343"/>
      <c r="KL27" s="343"/>
      <c r="KM27" s="343"/>
      <c r="KN27" s="343"/>
      <c r="KO27" s="343"/>
      <c r="KP27" s="343"/>
      <c r="KQ27" s="343"/>
      <c r="KR27" s="343"/>
      <c r="KS27" s="343"/>
      <c r="KT27" s="343"/>
      <c r="KU27" s="343"/>
      <c r="KV27" s="343"/>
      <c r="KW27" s="343"/>
      <c r="KX27" s="343"/>
      <c r="KY27" s="343"/>
      <c r="KZ27" s="343"/>
      <c r="LA27" s="343"/>
      <c r="LB27" s="343"/>
      <c r="LC27" s="343"/>
      <c r="LD27" s="343"/>
      <c r="LE27" s="343"/>
      <c r="LF27" s="343"/>
      <c r="LG27" s="343"/>
      <c r="LH27" s="343"/>
      <c r="LI27" s="343"/>
      <c r="LJ27" s="343"/>
      <c r="LK27" s="343"/>
      <c r="LL27" s="343"/>
      <c r="LM27" s="343"/>
      <c r="LN27" s="343"/>
      <c r="LO27" s="343"/>
      <c r="LP27" s="343"/>
      <c r="LQ27" s="343"/>
      <c r="LR27" s="343"/>
      <c r="LS27" s="343"/>
      <c r="LT27" s="343"/>
      <c r="LU27" s="343"/>
      <c r="LV27" s="343"/>
      <c r="LW27" s="343"/>
      <c r="LX27" s="343"/>
      <c r="LY27" s="343"/>
      <c r="LZ27" s="343"/>
      <c r="MA27" s="343"/>
      <c r="MB27" s="343"/>
      <c r="MC27" s="343"/>
      <c r="MD27" s="343"/>
      <c r="ME27" s="343"/>
      <c r="MF27" s="343"/>
      <c r="MG27" s="343"/>
      <c r="MH27" s="343"/>
      <c r="MI27" s="343"/>
      <c r="MJ27" s="343"/>
      <c r="MK27" s="343"/>
      <c r="ML27" s="343"/>
      <c r="MM27" s="343"/>
      <c r="MN27" s="343"/>
      <c r="MO27" s="343"/>
      <c r="MP27" s="343"/>
      <c r="MQ27" s="343"/>
      <c r="MR27" s="343"/>
      <c r="MS27" s="343"/>
      <c r="MT27" s="343"/>
      <c r="MU27" s="343"/>
      <c r="MV27" s="343"/>
      <c r="MW27" s="343"/>
      <c r="MX27" s="343"/>
      <c r="MY27" s="343"/>
      <c r="MZ27" s="343"/>
      <c r="NA27" s="343"/>
      <c r="NB27" s="343"/>
      <c r="NC27" s="343"/>
      <c r="ND27" s="343"/>
      <c r="NE27" s="343"/>
      <c r="NF27" s="343"/>
      <c r="NG27" s="343"/>
      <c r="NH27" s="343"/>
      <c r="NI27" s="343"/>
      <c r="NJ27" s="343"/>
      <c r="NK27" s="343"/>
      <c r="NL27" s="343"/>
      <c r="NM27" s="343"/>
      <c r="NN27" s="343"/>
      <c r="NO27" s="343"/>
      <c r="NP27" s="343"/>
      <c r="NQ27" s="343"/>
      <c r="NR27" s="343"/>
      <c r="NS27" s="343"/>
      <c r="NT27" s="343"/>
      <c r="NU27" s="343"/>
      <c r="NV27" s="343"/>
      <c r="NW27" s="343"/>
      <c r="NX27" s="343"/>
      <c r="NY27" s="343"/>
      <c r="NZ27" s="343"/>
      <c r="OA27" s="343"/>
      <c r="OB27" s="343"/>
      <c r="OC27" s="343"/>
      <c r="OD27" s="343"/>
      <c r="OE27" s="343"/>
      <c r="OF27" s="343"/>
      <c r="OG27" s="343"/>
      <c r="OH27" s="343"/>
      <c r="OI27" s="343"/>
      <c r="OJ27" s="343"/>
      <c r="OK27" s="343"/>
      <c r="OL27" s="343"/>
      <c r="OM27" s="343"/>
      <c r="ON27" s="343"/>
      <c r="OO27" s="343"/>
      <c r="OP27" s="343"/>
      <c r="OQ27" s="343"/>
      <c r="OR27" s="343"/>
      <c r="OS27" s="343"/>
      <c r="OT27" s="343"/>
      <c r="OU27" s="343"/>
      <c r="OV27" s="343"/>
      <c r="OW27" s="343"/>
      <c r="OX27" s="343"/>
      <c r="OY27" s="343"/>
      <c r="OZ27" s="343"/>
      <c r="PA27" s="343"/>
      <c r="PB27" s="343"/>
      <c r="PC27" s="343"/>
      <c r="PD27" s="343"/>
      <c r="PE27" s="343"/>
      <c r="PF27" s="343"/>
      <c r="PG27" s="343"/>
      <c r="PH27" s="343"/>
      <c r="PI27" s="343"/>
      <c r="PJ27" s="343"/>
      <c r="PK27" s="343"/>
      <c r="PL27" s="343"/>
      <c r="PM27" s="343"/>
      <c r="PN27" s="343"/>
      <c r="PO27" s="343"/>
      <c r="PP27" s="343"/>
      <c r="PQ27" s="343"/>
      <c r="PR27" s="343"/>
      <c r="PS27" s="343"/>
      <c r="PT27" s="343"/>
      <c r="PU27" s="343"/>
      <c r="PV27" s="343"/>
      <c r="PW27" s="343"/>
      <c r="PX27" s="343"/>
      <c r="PY27" s="343"/>
      <c r="PZ27" s="343"/>
      <c r="QA27" s="343"/>
      <c r="QB27" s="343"/>
      <c r="QC27" s="343"/>
      <c r="QD27" s="343"/>
      <c r="QE27" s="343"/>
      <c r="QF27" s="343"/>
    </row>
    <row r="28" spans="1:448" s="347" customFormat="1" ht="118.5" customHeight="1" x14ac:dyDescent="0.25">
      <c r="A28" s="26">
        <v>27</v>
      </c>
      <c r="B28" s="42" t="s">
        <v>693</v>
      </c>
      <c r="C28" s="19" t="s">
        <v>694</v>
      </c>
      <c r="D28" s="19" t="s">
        <v>344</v>
      </c>
      <c r="E28" s="20"/>
      <c r="F28" s="41" t="s">
        <v>693</v>
      </c>
      <c r="G28" s="41" t="s">
        <v>694</v>
      </c>
      <c r="H28" s="19" t="s">
        <v>344</v>
      </c>
      <c r="I28" s="19" t="s">
        <v>746</v>
      </c>
      <c r="J28" s="41" t="s">
        <v>716</v>
      </c>
      <c r="K28" s="174" t="s">
        <v>717</v>
      </c>
      <c r="L28" s="174" t="s">
        <v>718</v>
      </c>
      <c r="M28" s="174" t="s">
        <v>719</v>
      </c>
      <c r="N28" s="174" t="s">
        <v>720</v>
      </c>
      <c r="O28" s="19" t="s">
        <v>158</v>
      </c>
      <c r="P28" s="19" t="s">
        <v>165</v>
      </c>
      <c r="Q28" s="19" t="s">
        <v>721</v>
      </c>
      <c r="R28" s="19" t="s">
        <v>252</v>
      </c>
      <c r="S28" s="18" t="s">
        <v>1019</v>
      </c>
      <c r="T28" s="22" t="s">
        <v>328</v>
      </c>
      <c r="U28" s="19" t="s">
        <v>1011</v>
      </c>
      <c r="V28" s="22">
        <v>2019</v>
      </c>
      <c r="W28" s="22" t="s">
        <v>1012</v>
      </c>
      <c r="X28" s="21" t="s">
        <v>1013</v>
      </c>
      <c r="Y28" s="19" t="s">
        <v>1020</v>
      </c>
      <c r="Z28" s="20" t="s">
        <v>1021</v>
      </c>
      <c r="AA28" s="22" t="s">
        <v>328</v>
      </c>
      <c r="AB28" s="19" t="s">
        <v>328</v>
      </c>
      <c r="AC28" s="19" t="s">
        <v>328</v>
      </c>
      <c r="AD28" s="22" t="s">
        <v>328</v>
      </c>
      <c r="AE28" s="22" t="s">
        <v>328</v>
      </c>
      <c r="AF28" s="959">
        <v>43685</v>
      </c>
      <c r="AG28" s="959">
        <v>43829</v>
      </c>
      <c r="AH28" s="424"/>
      <c r="AI28" s="183" t="s">
        <v>309</v>
      </c>
      <c r="AJ28" s="183" t="s">
        <v>309</v>
      </c>
      <c r="AK28" s="241" t="e">
        <f>(IF(BA28=#REF!,#REF!,AG28-#REF!))</f>
        <v>#REF!</v>
      </c>
      <c r="AL28" s="48" t="s">
        <v>785</v>
      </c>
      <c r="AM28" s="64">
        <v>44384</v>
      </c>
      <c r="AN28" s="54" t="s">
        <v>309</v>
      </c>
      <c r="AO28" s="48" t="s">
        <v>786</v>
      </c>
      <c r="AP28" s="65">
        <v>0</v>
      </c>
      <c r="AQ28" s="4" t="s">
        <v>442</v>
      </c>
      <c r="AR28" s="49">
        <v>-622</v>
      </c>
      <c r="AS28" s="60" t="s">
        <v>443</v>
      </c>
      <c r="AT28" s="60" t="s">
        <v>467</v>
      </c>
      <c r="AU28" s="60" t="s">
        <v>467</v>
      </c>
      <c r="AV28" s="60" t="s">
        <v>467</v>
      </c>
      <c r="AW28" s="67">
        <v>0</v>
      </c>
      <c r="AX28" s="65">
        <v>0</v>
      </c>
      <c r="AY28" s="60" t="s">
        <v>449</v>
      </c>
      <c r="AZ28" s="87" t="s">
        <v>439</v>
      </c>
      <c r="BA28" s="86" t="s">
        <v>446</v>
      </c>
      <c r="BB28" s="148" t="s">
        <v>763</v>
      </c>
      <c r="BC28" s="149">
        <v>44620</v>
      </c>
      <c r="BD28" s="130" t="s">
        <v>309</v>
      </c>
      <c r="BE28" s="145" t="s">
        <v>629</v>
      </c>
      <c r="BF28" s="147">
        <v>0</v>
      </c>
      <c r="BG28" s="4" t="s">
        <v>442</v>
      </c>
      <c r="BH28" s="49">
        <v>-44620</v>
      </c>
      <c r="BI28" s="60" t="s">
        <v>443</v>
      </c>
      <c r="BJ28" s="196">
        <v>44631</v>
      </c>
      <c r="BK28" s="197" t="s">
        <v>516</v>
      </c>
      <c r="BL28" s="197" t="s">
        <v>455</v>
      </c>
      <c r="BM28" s="198">
        <v>0</v>
      </c>
      <c r="BN28" s="60" t="s">
        <v>443</v>
      </c>
      <c r="BO28" s="60" t="s">
        <v>439</v>
      </c>
      <c r="BP28" s="184" t="s">
        <v>293</v>
      </c>
      <c r="BQ28" s="150" t="s">
        <v>1016</v>
      </c>
      <c r="BR28" s="185">
        <v>44712</v>
      </c>
      <c r="BS28" s="131" t="s">
        <v>328</v>
      </c>
      <c r="BT28" s="186">
        <v>1</v>
      </c>
      <c r="BU28" s="4" t="s">
        <v>436</v>
      </c>
      <c r="BV28" s="49">
        <v>-882</v>
      </c>
      <c r="BW28" s="60" t="s">
        <v>443</v>
      </c>
      <c r="BX28" s="361">
        <v>44733</v>
      </c>
      <c r="BY28" s="362" t="s">
        <v>1022</v>
      </c>
      <c r="BZ28" s="362" t="s">
        <v>1018</v>
      </c>
      <c r="CA28" s="363">
        <v>0</v>
      </c>
      <c r="CB28" s="352" t="s">
        <v>293</v>
      </c>
      <c r="CC28" s="353"/>
      <c r="CD28" s="184" t="s">
        <v>293</v>
      </c>
      <c r="CE28" s="531">
        <v>44823</v>
      </c>
      <c r="CF28" s="819" t="s">
        <v>1023</v>
      </c>
      <c r="CG28" s="295" t="s">
        <v>1024</v>
      </c>
      <c r="CH28" s="657" t="s">
        <v>878</v>
      </c>
      <c r="CI28" s="658">
        <v>1</v>
      </c>
      <c r="CJ28" s="4" t="str">
        <f t="shared" si="0"/>
        <v>CUMPLIMIENTO TOTAL</v>
      </c>
      <c r="CK28" s="49" t="e">
        <f>(IF(CD28="CERRADO","NO APLICA ACCION CERRADA",AG28-#REF!))</f>
        <v>#REF!</v>
      </c>
      <c r="CL28" s="60" t="e">
        <f>(IF(CD28="CERRADO","NO APLICA ACCION CERRADA",IF(AK28&lt;=0,"VENCIDO",IF(AK28&lt;=#REF!,"POR VENCER","CON TIEMPO"))))</f>
        <v>#REF!</v>
      </c>
      <c r="CM28" s="361">
        <v>44878</v>
      </c>
      <c r="CN28" s="362" t="s">
        <v>1025</v>
      </c>
      <c r="CO28" s="362" t="s">
        <v>880</v>
      </c>
      <c r="CP28" s="363"/>
      <c r="CQ28" s="352" t="s">
        <v>443</v>
      </c>
      <c r="CR28" s="353"/>
      <c r="CS28" s="353"/>
      <c r="CT28" s="343"/>
      <c r="CU28" s="343"/>
      <c r="CV28" s="343"/>
      <c r="CW28" s="343"/>
      <c r="CX28" s="343"/>
      <c r="CY28" s="343"/>
      <c r="CZ28" s="343"/>
      <c r="DA28" s="343"/>
      <c r="DB28" s="343"/>
      <c r="DC28" s="343"/>
      <c r="DD28" s="343"/>
      <c r="DE28" s="343"/>
      <c r="DF28" s="343"/>
      <c r="DG28" s="343"/>
      <c r="DH28" s="343"/>
      <c r="DI28" s="343"/>
      <c r="DJ28" s="343"/>
      <c r="DK28" s="343"/>
      <c r="DL28" s="343"/>
      <c r="DM28" s="343"/>
      <c r="DN28" s="343"/>
      <c r="DO28" s="343"/>
      <c r="DP28" s="343"/>
      <c r="DQ28" s="343"/>
      <c r="DR28" s="343"/>
      <c r="DS28" s="343"/>
      <c r="DT28" s="343"/>
      <c r="DU28" s="343"/>
      <c r="DV28" s="343"/>
      <c r="DW28" s="343"/>
      <c r="DX28" s="343"/>
      <c r="DY28" s="343"/>
      <c r="DZ28" s="343"/>
      <c r="EA28" s="343"/>
      <c r="EB28" s="343"/>
      <c r="EC28" s="343"/>
      <c r="ED28" s="343"/>
      <c r="EE28" s="343"/>
      <c r="EF28" s="343"/>
      <c r="EG28" s="343"/>
      <c r="EH28" s="343"/>
      <c r="EI28" s="343"/>
      <c r="EJ28" s="343"/>
      <c r="EK28" s="343"/>
      <c r="EL28" s="343"/>
      <c r="EM28" s="343"/>
      <c r="EN28" s="343"/>
      <c r="EO28" s="343"/>
      <c r="EP28" s="343"/>
      <c r="EQ28" s="343"/>
      <c r="ER28" s="343"/>
      <c r="ES28" s="343"/>
      <c r="ET28" s="343"/>
      <c r="EU28" s="343"/>
      <c r="EV28" s="343"/>
      <c r="EW28" s="343"/>
      <c r="EX28" s="343"/>
      <c r="EY28" s="343"/>
      <c r="EZ28" s="343"/>
      <c r="FA28" s="343"/>
      <c r="FB28" s="343"/>
      <c r="FC28" s="343"/>
      <c r="FD28" s="343"/>
      <c r="FE28" s="343"/>
      <c r="FF28" s="343"/>
      <c r="FG28" s="343"/>
      <c r="FH28" s="343"/>
      <c r="FI28" s="343"/>
      <c r="FJ28" s="343"/>
      <c r="FK28" s="343"/>
      <c r="FL28" s="343"/>
      <c r="FM28" s="343"/>
      <c r="FN28" s="343"/>
      <c r="FO28" s="343"/>
      <c r="FP28" s="343"/>
      <c r="FQ28" s="343"/>
      <c r="FR28" s="343"/>
      <c r="FS28" s="343"/>
      <c r="FT28" s="343"/>
      <c r="FU28" s="343"/>
      <c r="FV28" s="343"/>
      <c r="FW28" s="343"/>
      <c r="FX28" s="343"/>
      <c r="FY28" s="343"/>
      <c r="FZ28" s="343"/>
      <c r="GA28" s="343"/>
      <c r="GB28" s="343"/>
      <c r="GC28" s="343"/>
      <c r="GD28" s="343"/>
      <c r="GE28" s="343"/>
      <c r="GF28" s="343"/>
      <c r="GG28" s="343"/>
      <c r="GH28" s="343"/>
      <c r="GI28" s="343"/>
      <c r="GJ28" s="343"/>
      <c r="GK28" s="343"/>
      <c r="GL28" s="343"/>
      <c r="GM28" s="343"/>
      <c r="GN28" s="343"/>
      <c r="GO28" s="343"/>
      <c r="GP28" s="343"/>
      <c r="GQ28" s="343"/>
      <c r="GR28" s="343"/>
      <c r="GS28" s="343"/>
      <c r="GT28" s="343"/>
      <c r="GU28" s="343"/>
      <c r="GV28" s="343"/>
      <c r="GW28" s="343"/>
      <c r="GX28" s="343"/>
      <c r="GY28" s="343"/>
      <c r="GZ28" s="343"/>
      <c r="HA28" s="343"/>
      <c r="HB28" s="343"/>
      <c r="HC28" s="343"/>
      <c r="HD28" s="343"/>
      <c r="HE28" s="343"/>
      <c r="HF28" s="343"/>
      <c r="HG28" s="343"/>
      <c r="HH28" s="343"/>
      <c r="HI28" s="343"/>
      <c r="HJ28" s="343"/>
      <c r="HK28" s="343"/>
      <c r="HL28" s="343"/>
      <c r="HM28" s="343"/>
      <c r="HN28" s="343"/>
      <c r="HO28" s="343"/>
      <c r="HP28" s="343"/>
      <c r="HQ28" s="343"/>
      <c r="HR28" s="343"/>
      <c r="HS28" s="343"/>
      <c r="HT28" s="343"/>
      <c r="HU28" s="343"/>
      <c r="HV28" s="343"/>
      <c r="HW28" s="343"/>
      <c r="HX28" s="343"/>
      <c r="HY28" s="343"/>
      <c r="HZ28" s="343"/>
      <c r="IA28" s="343"/>
      <c r="IB28" s="343"/>
      <c r="IC28" s="343"/>
      <c r="ID28" s="343"/>
      <c r="IE28" s="343"/>
      <c r="IF28" s="343"/>
      <c r="IG28" s="343"/>
      <c r="IH28" s="343"/>
      <c r="II28" s="343"/>
      <c r="IJ28" s="343"/>
      <c r="IK28" s="343"/>
      <c r="IL28" s="343"/>
      <c r="IM28" s="343"/>
      <c r="IN28" s="343"/>
      <c r="IO28" s="343"/>
      <c r="IP28" s="343"/>
      <c r="IQ28" s="343"/>
      <c r="IR28" s="343"/>
      <c r="IS28" s="343"/>
      <c r="IT28" s="343"/>
      <c r="IU28" s="343"/>
      <c r="IV28" s="343"/>
      <c r="IW28" s="343"/>
      <c r="IX28" s="343"/>
      <c r="IY28" s="343"/>
      <c r="IZ28" s="343"/>
      <c r="JA28" s="343"/>
      <c r="JB28" s="343"/>
      <c r="JC28" s="343"/>
      <c r="JD28" s="343"/>
      <c r="JE28" s="343"/>
      <c r="JF28" s="343"/>
      <c r="JG28" s="343"/>
      <c r="JH28" s="343"/>
      <c r="JI28" s="343"/>
      <c r="JJ28" s="343"/>
      <c r="JK28" s="343"/>
      <c r="JL28" s="343"/>
      <c r="JM28" s="343"/>
      <c r="JN28" s="343"/>
      <c r="JO28" s="343"/>
      <c r="JP28" s="343"/>
      <c r="JQ28" s="343"/>
      <c r="JR28" s="343"/>
      <c r="JS28" s="343"/>
      <c r="JT28" s="343"/>
      <c r="JU28" s="343"/>
      <c r="JV28" s="343"/>
      <c r="JW28" s="343"/>
      <c r="JX28" s="343"/>
      <c r="JY28" s="343"/>
      <c r="JZ28" s="343"/>
      <c r="KA28" s="343"/>
      <c r="KB28" s="343"/>
      <c r="KC28" s="343"/>
      <c r="KD28" s="343"/>
      <c r="KE28" s="343"/>
      <c r="KF28" s="343"/>
      <c r="KG28" s="343"/>
      <c r="KH28" s="343"/>
      <c r="KI28" s="343"/>
      <c r="KJ28" s="343"/>
      <c r="KK28" s="343"/>
      <c r="KL28" s="343"/>
      <c r="KM28" s="343"/>
      <c r="KN28" s="343"/>
      <c r="KO28" s="343"/>
      <c r="KP28" s="343"/>
      <c r="KQ28" s="343"/>
      <c r="KR28" s="343"/>
      <c r="KS28" s="343"/>
      <c r="KT28" s="343"/>
      <c r="KU28" s="343"/>
      <c r="KV28" s="343"/>
      <c r="KW28" s="343"/>
      <c r="KX28" s="343"/>
      <c r="KY28" s="343"/>
      <c r="KZ28" s="343"/>
      <c r="LA28" s="343"/>
      <c r="LB28" s="343"/>
      <c r="LC28" s="343"/>
      <c r="LD28" s="343"/>
      <c r="LE28" s="343"/>
      <c r="LF28" s="343"/>
      <c r="LG28" s="343"/>
      <c r="LH28" s="343"/>
      <c r="LI28" s="343"/>
      <c r="LJ28" s="343"/>
      <c r="LK28" s="343"/>
      <c r="LL28" s="343"/>
      <c r="LM28" s="343"/>
      <c r="LN28" s="343"/>
      <c r="LO28" s="343"/>
      <c r="LP28" s="343"/>
      <c r="LQ28" s="343"/>
      <c r="LR28" s="343"/>
      <c r="LS28" s="343"/>
      <c r="LT28" s="343"/>
      <c r="LU28" s="343"/>
      <c r="LV28" s="343"/>
      <c r="LW28" s="343"/>
      <c r="LX28" s="343"/>
      <c r="LY28" s="343"/>
      <c r="LZ28" s="343"/>
      <c r="MA28" s="343"/>
      <c r="MB28" s="343"/>
      <c r="MC28" s="343"/>
      <c r="MD28" s="343"/>
      <c r="ME28" s="343"/>
      <c r="MF28" s="343"/>
      <c r="MG28" s="343"/>
      <c r="MH28" s="343"/>
      <c r="MI28" s="343"/>
      <c r="MJ28" s="343"/>
      <c r="MK28" s="343"/>
      <c r="ML28" s="343"/>
      <c r="MM28" s="343"/>
      <c r="MN28" s="343"/>
      <c r="MO28" s="343"/>
      <c r="MP28" s="343"/>
      <c r="MQ28" s="343"/>
      <c r="MR28" s="343"/>
      <c r="MS28" s="343"/>
      <c r="MT28" s="343"/>
      <c r="MU28" s="343"/>
      <c r="MV28" s="343"/>
      <c r="MW28" s="343"/>
      <c r="MX28" s="343"/>
      <c r="MY28" s="343"/>
      <c r="MZ28" s="343"/>
      <c r="NA28" s="343"/>
      <c r="NB28" s="343"/>
      <c r="NC28" s="343"/>
      <c r="ND28" s="343"/>
      <c r="NE28" s="343"/>
      <c r="NF28" s="343"/>
      <c r="NG28" s="343"/>
      <c r="NH28" s="343"/>
      <c r="NI28" s="343"/>
      <c r="NJ28" s="343"/>
      <c r="NK28" s="343"/>
      <c r="NL28" s="343"/>
      <c r="NM28" s="343"/>
      <c r="NN28" s="343"/>
      <c r="NO28" s="343"/>
      <c r="NP28" s="343"/>
      <c r="NQ28" s="343"/>
      <c r="NR28" s="343"/>
      <c r="NS28" s="343"/>
      <c r="NT28" s="343"/>
      <c r="NU28" s="343"/>
      <c r="NV28" s="343"/>
      <c r="NW28" s="343"/>
      <c r="NX28" s="343"/>
      <c r="NY28" s="343"/>
      <c r="NZ28" s="343"/>
      <c r="OA28" s="343"/>
      <c r="OB28" s="343"/>
      <c r="OC28" s="343"/>
      <c r="OD28" s="343"/>
      <c r="OE28" s="343"/>
      <c r="OF28" s="343"/>
      <c r="OG28" s="343"/>
      <c r="OH28" s="343"/>
      <c r="OI28" s="343"/>
      <c r="OJ28" s="343"/>
      <c r="OK28" s="343"/>
      <c r="OL28" s="343"/>
      <c r="OM28" s="343"/>
      <c r="ON28" s="343"/>
      <c r="OO28" s="343"/>
      <c r="OP28" s="343"/>
      <c r="OQ28" s="343"/>
      <c r="OR28" s="343"/>
      <c r="OS28" s="343"/>
      <c r="OT28" s="343"/>
      <c r="OU28" s="343"/>
      <c r="OV28" s="343"/>
      <c r="OW28" s="343"/>
      <c r="OX28" s="343"/>
      <c r="OY28" s="343"/>
      <c r="OZ28" s="343"/>
      <c r="PA28" s="343"/>
      <c r="PB28" s="343"/>
      <c r="PC28" s="343"/>
      <c r="PD28" s="343"/>
      <c r="PE28" s="343"/>
      <c r="PF28" s="343"/>
      <c r="PG28" s="343"/>
      <c r="PH28" s="343"/>
      <c r="PI28" s="343"/>
      <c r="PJ28" s="343"/>
      <c r="PK28" s="343"/>
      <c r="PL28" s="343"/>
      <c r="PM28" s="343"/>
      <c r="PN28" s="343"/>
      <c r="PO28" s="343"/>
      <c r="PP28" s="343"/>
      <c r="PQ28" s="343"/>
      <c r="PR28" s="343"/>
      <c r="PS28" s="343"/>
      <c r="PT28" s="343"/>
      <c r="PU28" s="343"/>
      <c r="PV28" s="343"/>
      <c r="PW28" s="343"/>
      <c r="PX28" s="343"/>
      <c r="PY28" s="343"/>
      <c r="PZ28" s="343"/>
      <c r="QA28" s="343"/>
      <c r="QB28" s="343"/>
      <c r="QC28" s="343"/>
      <c r="QD28" s="343"/>
      <c r="QE28" s="343"/>
      <c r="QF28" s="343"/>
    </row>
    <row r="29" spans="1:448" s="347" customFormat="1" ht="118.5" customHeight="1" x14ac:dyDescent="0.25">
      <c r="A29" s="26">
        <v>28</v>
      </c>
      <c r="B29" s="42" t="s">
        <v>693</v>
      </c>
      <c r="C29" s="19" t="s">
        <v>694</v>
      </c>
      <c r="D29" s="19" t="s">
        <v>344</v>
      </c>
      <c r="E29" s="20"/>
      <c r="F29" s="41" t="s">
        <v>693</v>
      </c>
      <c r="G29" s="41" t="s">
        <v>694</v>
      </c>
      <c r="H29" s="19" t="s">
        <v>344</v>
      </c>
      <c r="I29" s="27" t="s">
        <v>1026</v>
      </c>
      <c r="J29" s="41" t="s">
        <v>697</v>
      </c>
      <c r="K29" s="174" t="s">
        <v>742</v>
      </c>
      <c r="L29" s="174" t="s">
        <v>743</v>
      </c>
      <c r="M29" s="174" t="s">
        <v>744</v>
      </c>
      <c r="N29" s="174" t="s">
        <v>745</v>
      </c>
      <c r="O29" s="19" t="s">
        <v>158</v>
      </c>
      <c r="P29" s="19" t="s">
        <v>165</v>
      </c>
      <c r="Q29" s="19" t="s">
        <v>721</v>
      </c>
      <c r="R29" s="19" t="s">
        <v>252</v>
      </c>
      <c r="S29" s="18" t="s">
        <v>1027</v>
      </c>
      <c r="T29" s="22" t="s">
        <v>328</v>
      </c>
      <c r="U29" s="19" t="s">
        <v>1011</v>
      </c>
      <c r="V29" s="22">
        <v>2019</v>
      </c>
      <c r="W29" s="22" t="s">
        <v>1012</v>
      </c>
      <c r="X29" s="21" t="s">
        <v>1013</v>
      </c>
      <c r="Y29" s="19" t="s">
        <v>1020</v>
      </c>
      <c r="Z29" s="20" t="s">
        <v>1028</v>
      </c>
      <c r="AA29" s="22" t="s">
        <v>328</v>
      </c>
      <c r="AB29" s="19" t="s">
        <v>328</v>
      </c>
      <c r="AC29" s="19" t="s">
        <v>328</v>
      </c>
      <c r="AD29" s="22" t="s">
        <v>328</v>
      </c>
      <c r="AE29" s="22" t="s">
        <v>328</v>
      </c>
      <c r="AF29" s="959">
        <v>43685</v>
      </c>
      <c r="AG29" s="959">
        <v>43829</v>
      </c>
      <c r="AH29" s="424">
        <v>44743</v>
      </c>
      <c r="AI29" s="183" t="s">
        <v>309</v>
      </c>
      <c r="AJ29" s="183" t="s">
        <v>309</v>
      </c>
      <c r="AK29" s="241" t="e">
        <f>(IF(BA29=#REF!,#REF!,AG29-#REF!))</f>
        <v>#REF!</v>
      </c>
      <c r="AL29" s="48" t="s">
        <v>785</v>
      </c>
      <c r="AM29" s="64">
        <v>44384</v>
      </c>
      <c r="AN29" s="54" t="s">
        <v>309</v>
      </c>
      <c r="AO29" s="48" t="s">
        <v>786</v>
      </c>
      <c r="AP29" s="65">
        <v>0</v>
      </c>
      <c r="AQ29" s="4" t="s">
        <v>442</v>
      </c>
      <c r="AR29" s="49">
        <v>-622</v>
      </c>
      <c r="AS29" s="60" t="s">
        <v>443</v>
      </c>
      <c r="AT29" s="60" t="s">
        <v>467</v>
      </c>
      <c r="AU29" s="60" t="s">
        <v>467</v>
      </c>
      <c r="AV29" s="60" t="s">
        <v>467</v>
      </c>
      <c r="AW29" s="67">
        <v>0</v>
      </c>
      <c r="AX29" s="65">
        <v>0</v>
      </c>
      <c r="AY29" s="60" t="s">
        <v>449</v>
      </c>
      <c r="AZ29" s="87" t="s">
        <v>439</v>
      </c>
      <c r="BA29" s="86" t="s">
        <v>446</v>
      </c>
      <c r="BB29" s="148" t="s">
        <v>763</v>
      </c>
      <c r="BC29" s="149">
        <v>44620</v>
      </c>
      <c r="BD29" s="130" t="s">
        <v>309</v>
      </c>
      <c r="BE29" s="145" t="s">
        <v>629</v>
      </c>
      <c r="BF29" s="147">
        <v>0</v>
      </c>
      <c r="BG29" s="4" t="s">
        <v>442</v>
      </c>
      <c r="BH29" s="49">
        <v>-44620</v>
      </c>
      <c r="BI29" s="60" t="s">
        <v>443</v>
      </c>
      <c r="BJ29" s="196">
        <v>44631</v>
      </c>
      <c r="BK29" s="197" t="s">
        <v>516</v>
      </c>
      <c r="BL29" s="197" t="s">
        <v>455</v>
      </c>
      <c r="BM29" s="198">
        <v>0</v>
      </c>
      <c r="BN29" s="60" t="s">
        <v>443</v>
      </c>
      <c r="BO29" s="60" t="s">
        <v>439</v>
      </c>
      <c r="BP29" s="184" t="s">
        <v>293</v>
      </c>
      <c r="BQ29" s="150" t="s">
        <v>1016</v>
      </c>
      <c r="BR29" s="185">
        <v>44712</v>
      </c>
      <c r="BS29" s="131" t="s">
        <v>328</v>
      </c>
      <c r="BT29" s="186">
        <v>1</v>
      </c>
      <c r="BU29" s="4" t="s">
        <v>436</v>
      </c>
      <c r="BV29" s="49">
        <v>-882</v>
      </c>
      <c r="BW29" s="60" t="s">
        <v>443</v>
      </c>
      <c r="BX29" s="361">
        <v>44733</v>
      </c>
      <c r="BY29" s="362" t="s">
        <v>1029</v>
      </c>
      <c r="BZ29" s="362" t="s">
        <v>1018</v>
      </c>
      <c r="CA29" s="363">
        <v>1</v>
      </c>
      <c r="CB29" s="352" t="s">
        <v>294</v>
      </c>
      <c r="CC29" s="353"/>
      <c r="CD29" s="352" t="s">
        <v>294</v>
      </c>
      <c r="CE29" s="131" t="s">
        <v>767</v>
      </c>
      <c r="CF29" s="131" t="s">
        <v>767</v>
      </c>
      <c r="CG29" s="202" t="s">
        <v>328</v>
      </c>
      <c r="CH29" s="131" t="s">
        <v>328</v>
      </c>
      <c r="CI29" s="186">
        <v>1</v>
      </c>
      <c r="CJ29" s="4" t="str">
        <f t="shared" si="0"/>
        <v>CUMPLIMIENTO TOTAL</v>
      </c>
      <c r="CK29" s="49" t="str">
        <f>(IF(CD29="CERRADO","NO APLICA ACCION CERRADA",AG29-#REF!))</f>
        <v>NO APLICA ACCION CERRADA</v>
      </c>
      <c r="CL29" s="60" t="str">
        <f>(IF(CD29="CERRADO","NO APLICA ACCION CERRADA",IF(AK29&lt;=0,"VENCIDO",IF(AK29&lt;=#REF!,"POR VENCER","CON TIEMPO"))))</f>
        <v>NO APLICA ACCION CERRADA</v>
      </c>
      <c r="CM29" s="458" t="s">
        <v>328</v>
      </c>
      <c r="CN29" s="348" t="s">
        <v>767</v>
      </c>
      <c r="CO29" s="466" t="s">
        <v>1018</v>
      </c>
      <c r="CP29" s="474">
        <v>1</v>
      </c>
      <c r="CQ29" s="352" t="s">
        <v>294</v>
      </c>
      <c r="CR29" s="353"/>
      <c r="CS29" s="353"/>
      <c r="CT29" s="343"/>
      <c r="CU29" s="343"/>
      <c r="CV29" s="343"/>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c r="GR29" s="343"/>
      <c r="GS29" s="343"/>
      <c r="GT29" s="343"/>
      <c r="GU29" s="343"/>
      <c r="GV29" s="343"/>
      <c r="GW29" s="343"/>
      <c r="GX29" s="343"/>
      <c r="GY29" s="343"/>
      <c r="GZ29" s="343"/>
      <c r="HA29" s="343"/>
      <c r="HB29" s="343"/>
      <c r="HC29" s="343"/>
      <c r="HD29" s="343"/>
      <c r="HE29" s="343"/>
      <c r="HF29" s="343"/>
      <c r="HG29" s="343"/>
      <c r="HH29" s="343"/>
      <c r="HI29" s="343"/>
      <c r="HJ29" s="343"/>
      <c r="HK29" s="343"/>
      <c r="HL29" s="343"/>
      <c r="HM29" s="343"/>
      <c r="HN29" s="343"/>
      <c r="HO29" s="343"/>
      <c r="HP29" s="343"/>
      <c r="HQ29" s="343"/>
      <c r="HR29" s="343"/>
      <c r="HS29" s="343"/>
      <c r="HT29" s="343"/>
      <c r="HU29" s="343"/>
      <c r="HV29" s="343"/>
      <c r="HW29" s="343"/>
      <c r="HX29" s="343"/>
      <c r="HY29" s="343"/>
      <c r="HZ29" s="343"/>
      <c r="IA29" s="343"/>
      <c r="IB29" s="343"/>
      <c r="IC29" s="343"/>
      <c r="ID29" s="343"/>
      <c r="IE29" s="343"/>
      <c r="IF29" s="343"/>
      <c r="IG29" s="343"/>
      <c r="IH29" s="343"/>
      <c r="II29" s="343"/>
      <c r="IJ29" s="343"/>
      <c r="IK29" s="343"/>
      <c r="IL29" s="343"/>
      <c r="IM29" s="343"/>
      <c r="IN29" s="343"/>
      <c r="IO29" s="343"/>
      <c r="IP29" s="343"/>
      <c r="IQ29" s="343"/>
      <c r="IR29" s="343"/>
      <c r="IS29" s="343"/>
      <c r="IT29" s="343"/>
      <c r="IU29" s="343"/>
      <c r="IV29" s="343"/>
      <c r="IW29" s="343"/>
      <c r="IX29" s="343"/>
      <c r="IY29" s="343"/>
      <c r="IZ29" s="343"/>
      <c r="JA29" s="343"/>
      <c r="JB29" s="343"/>
      <c r="JC29" s="343"/>
      <c r="JD29" s="343"/>
      <c r="JE29" s="343"/>
      <c r="JF29" s="343"/>
      <c r="JG29" s="343"/>
      <c r="JH29" s="343"/>
      <c r="JI29" s="343"/>
      <c r="JJ29" s="343"/>
      <c r="JK29" s="343"/>
      <c r="JL29" s="343"/>
      <c r="JM29" s="343"/>
      <c r="JN29" s="343"/>
      <c r="JO29" s="343"/>
      <c r="JP29" s="343"/>
      <c r="JQ29" s="343"/>
      <c r="JR29" s="343"/>
      <c r="JS29" s="343"/>
      <c r="JT29" s="343"/>
      <c r="JU29" s="343"/>
      <c r="JV29" s="343"/>
      <c r="JW29" s="343"/>
      <c r="JX29" s="343"/>
      <c r="JY29" s="343"/>
      <c r="JZ29" s="343"/>
      <c r="KA29" s="343"/>
      <c r="KB29" s="343"/>
      <c r="KC29" s="343"/>
      <c r="KD29" s="343"/>
      <c r="KE29" s="343"/>
      <c r="KF29" s="343"/>
      <c r="KG29" s="343"/>
      <c r="KH29" s="343"/>
      <c r="KI29" s="343"/>
      <c r="KJ29" s="343"/>
      <c r="KK29" s="343"/>
      <c r="KL29" s="343"/>
      <c r="KM29" s="343"/>
      <c r="KN29" s="343"/>
      <c r="KO29" s="343"/>
      <c r="KP29" s="343"/>
      <c r="KQ29" s="343"/>
      <c r="KR29" s="343"/>
      <c r="KS29" s="343"/>
      <c r="KT29" s="343"/>
      <c r="KU29" s="343"/>
      <c r="KV29" s="343"/>
      <c r="KW29" s="343"/>
      <c r="KX29" s="343"/>
      <c r="KY29" s="343"/>
      <c r="KZ29" s="343"/>
      <c r="LA29" s="343"/>
      <c r="LB29" s="343"/>
      <c r="LC29" s="343"/>
      <c r="LD29" s="343"/>
      <c r="LE29" s="343"/>
      <c r="LF29" s="343"/>
      <c r="LG29" s="343"/>
      <c r="LH29" s="343"/>
      <c r="LI29" s="343"/>
      <c r="LJ29" s="343"/>
      <c r="LK29" s="343"/>
      <c r="LL29" s="343"/>
      <c r="LM29" s="343"/>
      <c r="LN29" s="343"/>
      <c r="LO29" s="343"/>
      <c r="LP29" s="343"/>
      <c r="LQ29" s="343"/>
      <c r="LR29" s="343"/>
      <c r="LS29" s="343"/>
      <c r="LT29" s="343"/>
      <c r="LU29" s="343"/>
      <c r="LV29" s="343"/>
      <c r="LW29" s="343"/>
      <c r="LX29" s="343"/>
      <c r="LY29" s="343"/>
      <c r="LZ29" s="343"/>
      <c r="MA29" s="343"/>
      <c r="MB29" s="343"/>
      <c r="MC29" s="343"/>
      <c r="MD29" s="343"/>
      <c r="ME29" s="343"/>
      <c r="MF29" s="343"/>
      <c r="MG29" s="343"/>
      <c r="MH29" s="343"/>
      <c r="MI29" s="343"/>
      <c r="MJ29" s="343"/>
      <c r="MK29" s="343"/>
      <c r="ML29" s="343"/>
      <c r="MM29" s="343"/>
      <c r="MN29" s="343"/>
      <c r="MO29" s="343"/>
      <c r="MP29" s="343"/>
      <c r="MQ29" s="343"/>
      <c r="MR29" s="343"/>
      <c r="MS29" s="343"/>
      <c r="MT29" s="343"/>
      <c r="MU29" s="343"/>
      <c r="MV29" s="343"/>
      <c r="MW29" s="343"/>
      <c r="MX29" s="343"/>
      <c r="MY29" s="343"/>
      <c r="MZ29" s="343"/>
      <c r="NA29" s="343"/>
      <c r="NB29" s="343"/>
      <c r="NC29" s="343"/>
      <c r="ND29" s="343"/>
      <c r="NE29" s="343"/>
      <c r="NF29" s="343"/>
      <c r="NG29" s="343"/>
      <c r="NH29" s="343"/>
      <c r="NI29" s="343"/>
      <c r="NJ29" s="343"/>
      <c r="NK29" s="343"/>
      <c r="NL29" s="343"/>
      <c r="NM29" s="343"/>
      <c r="NN29" s="343"/>
      <c r="NO29" s="343"/>
      <c r="NP29" s="343"/>
      <c r="NQ29" s="343"/>
      <c r="NR29" s="343"/>
      <c r="NS29" s="343"/>
      <c r="NT29" s="343"/>
      <c r="NU29" s="343"/>
      <c r="NV29" s="343"/>
      <c r="NW29" s="343"/>
      <c r="NX29" s="343"/>
      <c r="NY29" s="343"/>
      <c r="NZ29" s="343"/>
      <c r="OA29" s="343"/>
      <c r="OB29" s="343"/>
      <c r="OC29" s="343"/>
      <c r="OD29" s="343"/>
      <c r="OE29" s="343"/>
      <c r="OF29" s="343"/>
      <c r="OG29" s="343"/>
      <c r="OH29" s="343"/>
      <c r="OI29" s="343"/>
      <c r="OJ29" s="343"/>
      <c r="OK29" s="343"/>
      <c r="OL29" s="343"/>
      <c r="OM29" s="343"/>
      <c r="ON29" s="343"/>
      <c r="OO29" s="343"/>
      <c r="OP29" s="343"/>
      <c r="OQ29" s="343"/>
      <c r="OR29" s="343"/>
      <c r="OS29" s="343"/>
      <c r="OT29" s="343"/>
      <c r="OU29" s="343"/>
      <c r="OV29" s="343"/>
      <c r="OW29" s="343"/>
      <c r="OX29" s="343"/>
      <c r="OY29" s="343"/>
      <c r="OZ29" s="343"/>
      <c r="PA29" s="343"/>
      <c r="PB29" s="343"/>
      <c r="PC29" s="343"/>
      <c r="PD29" s="343"/>
      <c r="PE29" s="343"/>
      <c r="PF29" s="343"/>
      <c r="PG29" s="343"/>
      <c r="PH29" s="343"/>
      <c r="PI29" s="343"/>
      <c r="PJ29" s="343"/>
      <c r="PK29" s="343"/>
      <c r="PL29" s="343"/>
      <c r="PM29" s="343"/>
      <c r="PN29" s="343"/>
      <c r="PO29" s="343"/>
      <c r="PP29" s="343"/>
      <c r="PQ29" s="343"/>
      <c r="PR29" s="343"/>
      <c r="PS29" s="343"/>
      <c r="PT29" s="343"/>
      <c r="PU29" s="343"/>
      <c r="PV29" s="343"/>
      <c r="PW29" s="343"/>
      <c r="PX29" s="343"/>
      <c r="PY29" s="343"/>
      <c r="PZ29" s="343"/>
      <c r="QA29" s="343"/>
      <c r="QB29" s="343"/>
      <c r="QC29" s="343"/>
      <c r="QD29" s="343"/>
      <c r="QE29" s="343"/>
      <c r="QF29" s="343"/>
    </row>
    <row r="30" spans="1:448" s="347" customFormat="1" ht="118.5" customHeight="1" x14ac:dyDescent="0.25">
      <c r="A30" s="26">
        <v>29</v>
      </c>
      <c r="B30" s="42" t="s">
        <v>693</v>
      </c>
      <c r="C30" s="19" t="s">
        <v>694</v>
      </c>
      <c r="D30" s="19" t="s">
        <v>344</v>
      </c>
      <c r="E30" s="20"/>
      <c r="F30" s="41" t="s">
        <v>693</v>
      </c>
      <c r="G30" s="41" t="s">
        <v>694</v>
      </c>
      <c r="H30" s="19" t="s">
        <v>344</v>
      </c>
      <c r="I30" s="19" t="s">
        <v>746</v>
      </c>
      <c r="J30" s="41" t="s">
        <v>716</v>
      </c>
      <c r="K30" s="174" t="s">
        <v>717</v>
      </c>
      <c r="L30" s="174" t="s">
        <v>718</v>
      </c>
      <c r="M30" s="174" t="s">
        <v>719</v>
      </c>
      <c r="N30" s="174" t="s">
        <v>720</v>
      </c>
      <c r="O30" s="19" t="s">
        <v>158</v>
      </c>
      <c r="P30" s="19" t="s">
        <v>178</v>
      </c>
      <c r="Q30" s="19" t="s">
        <v>721</v>
      </c>
      <c r="R30" s="19" t="s">
        <v>252</v>
      </c>
      <c r="S30" s="18" t="s">
        <v>1030</v>
      </c>
      <c r="T30" s="22" t="s">
        <v>328</v>
      </c>
      <c r="U30" s="19" t="s">
        <v>1011</v>
      </c>
      <c r="V30" s="22">
        <v>2019</v>
      </c>
      <c r="W30" s="22" t="s">
        <v>1031</v>
      </c>
      <c r="X30" s="20" t="s">
        <v>1032</v>
      </c>
      <c r="Y30" s="19" t="s">
        <v>1033</v>
      </c>
      <c r="Z30" s="20" t="s">
        <v>1034</v>
      </c>
      <c r="AA30" s="22" t="s">
        <v>328</v>
      </c>
      <c r="AB30" s="19" t="s">
        <v>328</v>
      </c>
      <c r="AC30" s="19" t="s">
        <v>328</v>
      </c>
      <c r="AD30" s="22" t="s">
        <v>328</v>
      </c>
      <c r="AE30" s="22" t="s">
        <v>328</v>
      </c>
      <c r="AF30" s="959">
        <v>43685</v>
      </c>
      <c r="AG30" s="959">
        <v>43951</v>
      </c>
      <c r="AH30" s="424"/>
      <c r="AI30" s="183" t="s">
        <v>309</v>
      </c>
      <c r="AJ30" s="183" t="s">
        <v>309</v>
      </c>
      <c r="AK30" s="241" t="e">
        <f>(IF(BA30=#REF!,#REF!,AG30-#REF!))</f>
        <v>#REF!</v>
      </c>
      <c r="AL30" s="48" t="s">
        <v>785</v>
      </c>
      <c r="AM30" s="64">
        <v>44384</v>
      </c>
      <c r="AN30" s="54" t="s">
        <v>309</v>
      </c>
      <c r="AO30" s="48" t="s">
        <v>786</v>
      </c>
      <c r="AP30" s="65">
        <v>0</v>
      </c>
      <c r="AQ30" s="4" t="s">
        <v>442</v>
      </c>
      <c r="AR30" s="49">
        <v>-500</v>
      </c>
      <c r="AS30" s="60" t="s">
        <v>443</v>
      </c>
      <c r="AT30" s="60" t="s">
        <v>467</v>
      </c>
      <c r="AU30" s="60" t="s">
        <v>467</v>
      </c>
      <c r="AV30" s="60" t="s">
        <v>467</v>
      </c>
      <c r="AW30" s="67">
        <v>0</v>
      </c>
      <c r="AX30" s="65">
        <v>0</v>
      </c>
      <c r="AY30" s="60" t="s">
        <v>449</v>
      </c>
      <c r="AZ30" s="87" t="s">
        <v>439</v>
      </c>
      <c r="BA30" s="86" t="s">
        <v>446</v>
      </c>
      <c r="BB30" s="148" t="s">
        <v>763</v>
      </c>
      <c r="BC30" s="149">
        <v>44620</v>
      </c>
      <c r="BD30" s="130" t="s">
        <v>309</v>
      </c>
      <c r="BE30" s="145" t="s">
        <v>629</v>
      </c>
      <c r="BF30" s="147">
        <v>0</v>
      </c>
      <c r="BG30" s="4" t="s">
        <v>442</v>
      </c>
      <c r="BH30" s="49">
        <v>-44620</v>
      </c>
      <c r="BI30" s="60" t="s">
        <v>443</v>
      </c>
      <c r="BJ30" s="196">
        <v>44631</v>
      </c>
      <c r="BK30" s="197" t="s">
        <v>516</v>
      </c>
      <c r="BL30" s="197" t="s">
        <v>455</v>
      </c>
      <c r="BM30" s="198">
        <v>0</v>
      </c>
      <c r="BN30" s="60" t="s">
        <v>443</v>
      </c>
      <c r="BO30" s="60" t="s">
        <v>439</v>
      </c>
      <c r="BP30" s="184" t="s">
        <v>293</v>
      </c>
      <c r="BQ30" s="150" t="s">
        <v>1016</v>
      </c>
      <c r="BR30" s="185">
        <v>44712</v>
      </c>
      <c r="BS30" s="131" t="s">
        <v>328</v>
      </c>
      <c r="BT30" s="186">
        <v>1</v>
      </c>
      <c r="BU30" s="4" t="s">
        <v>436</v>
      </c>
      <c r="BV30" s="49">
        <v>-760</v>
      </c>
      <c r="BW30" s="60" t="s">
        <v>443</v>
      </c>
      <c r="BX30" s="361">
        <v>44733</v>
      </c>
      <c r="BY30" s="362" t="s">
        <v>1035</v>
      </c>
      <c r="BZ30" s="362" t="s">
        <v>1018</v>
      </c>
      <c r="CA30" s="363">
        <v>0.75</v>
      </c>
      <c r="CB30" s="352" t="s">
        <v>293</v>
      </c>
      <c r="CC30" s="353"/>
      <c r="CD30" s="184" t="s">
        <v>293</v>
      </c>
      <c r="CE30" s="531">
        <v>44823</v>
      </c>
      <c r="CF30" s="669" t="s">
        <v>1036</v>
      </c>
      <c r="CG30" s="295" t="s">
        <v>1037</v>
      </c>
      <c r="CH30" s="665" t="s">
        <v>1038</v>
      </c>
      <c r="CI30" s="658">
        <v>0.75</v>
      </c>
      <c r="CJ30" s="4" t="str">
        <f t="shared" si="0"/>
        <v>AVANCE SIGNIFICATIVO</v>
      </c>
      <c r="CK30" s="49" t="e">
        <f>(IF(CD30="CERRADO","NO APLICA ACCION CERRADA",AG30-#REF!))</f>
        <v>#REF!</v>
      </c>
      <c r="CL30" s="60" t="e">
        <f>(IF(CD30="CERRADO","NO APLICA ACCION CERRADA",IF(AK30&lt;=0,"VENCIDO",IF(AK30&lt;=#REF!,"POR VENCER","CON TIEMPO"))))</f>
        <v>#REF!</v>
      </c>
      <c r="CM30" s="361">
        <v>44878</v>
      </c>
      <c r="CN30" s="362" t="s">
        <v>1039</v>
      </c>
      <c r="CO30" s="362" t="s">
        <v>880</v>
      </c>
      <c r="CP30" s="363"/>
      <c r="CQ30" s="352" t="s">
        <v>443</v>
      </c>
      <c r="CR30" s="353"/>
      <c r="CS30" s="353"/>
      <c r="CT30" s="343"/>
      <c r="CU30" s="343"/>
      <c r="CV30" s="343"/>
      <c r="CW30" s="343"/>
      <c r="CX30" s="343"/>
      <c r="CY30" s="343"/>
      <c r="CZ30" s="343"/>
      <c r="DA30" s="343"/>
      <c r="DB30" s="343"/>
      <c r="DC30" s="343"/>
      <c r="DD30" s="343"/>
      <c r="DE30" s="343"/>
      <c r="DF30" s="343"/>
      <c r="DG30" s="343"/>
      <c r="DH30" s="343"/>
      <c r="DI30" s="343"/>
      <c r="DJ30" s="343"/>
      <c r="DK30" s="343"/>
      <c r="DL30" s="343"/>
      <c r="DM30" s="343"/>
      <c r="DN30" s="343"/>
      <c r="DO30" s="343"/>
      <c r="DP30" s="343"/>
      <c r="DQ30" s="343"/>
      <c r="DR30" s="343"/>
      <c r="DS30" s="343"/>
      <c r="DT30" s="343"/>
      <c r="DU30" s="343"/>
      <c r="DV30" s="343"/>
      <c r="DW30" s="343"/>
      <c r="DX30" s="343"/>
      <c r="DY30" s="343"/>
      <c r="DZ30" s="343"/>
      <c r="EA30" s="343"/>
      <c r="EB30" s="343"/>
      <c r="EC30" s="343"/>
      <c r="ED30" s="343"/>
      <c r="EE30" s="343"/>
      <c r="EF30" s="343"/>
      <c r="EG30" s="343"/>
      <c r="EH30" s="343"/>
      <c r="EI30" s="343"/>
      <c r="EJ30" s="343"/>
      <c r="EK30" s="343"/>
      <c r="EL30" s="343"/>
      <c r="EM30" s="343"/>
      <c r="EN30" s="343"/>
      <c r="EO30" s="343"/>
      <c r="EP30" s="343"/>
      <c r="EQ30" s="343"/>
      <c r="ER30" s="343"/>
      <c r="ES30" s="343"/>
      <c r="ET30" s="343"/>
      <c r="EU30" s="343"/>
      <c r="EV30" s="343"/>
      <c r="EW30" s="343"/>
      <c r="EX30" s="343"/>
      <c r="EY30" s="343"/>
      <c r="EZ30" s="343"/>
      <c r="FA30" s="343"/>
      <c r="FB30" s="343"/>
      <c r="FC30" s="343"/>
      <c r="FD30" s="343"/>
      <c r="FE30" s="343"/>
      <c r="FF30" s="343"/>
      <c r="FG30" s="343"/>
      <c r="FH30" s="343"/>
      <c r="FI30" s="343"/>
      <c r="FJ30" s="343"/>
      <c r="FK30" s="343"/>
      <c r="FL30" s="343"/>
      <c r="FM30" s="343"/>
      <c r="FN30" s="343"/>
      <c r="FO30" s="343"/>
      <c r="FP30" s="343"/>
      <c r="FQ30" s="343"/>
      <c r="FR30" s="343"/>
      <c r="FS30" s="343"/>
      <c r="FT30" s="343"/>
      <c r="FU30" s="343"/>
      <c r="FV30" s="343"/>
      <c r="FW30" s="343"/>
      <c r="FX30" s="343"/>
      <c r="FY30" s="343"/>
      <c r="FZ30" s="343"/>
      <c r="GA30" s="343"/>
      <c r="GB30" s="343"/>
      <c r="GC30" s="343"/>
      <c r="GD30" s="343"/>
      <c r="GE30" s="343"/>
      <c r="GF30" s="343"/>
      <c r="GG30" s="343"/>
      <c r="GH30" s="343"/>
      <c r="GI30" s="343"/>
      <c r="GJ30" s="343"/>
      <c r="GK30" s="343"/>
      <c r="GL30" s="343"/>
      <c r="GM30" s="343"/>
      <c r="GN30" s="343"/>
      <c r="GO30" s="343"/>
      <c r="GP30" s="343"/>
      <c r="GQ30" s="343"/>
      <c r="GR30" s="343"/>
      <c r="GS30" s="343"/>
      <c r="GT30" s="343"/>
      <c r="GU30" s="343"/>
      <c r="GV30" s="343"/>
      <c r="GW30" s="343"/>
      <c r="GX30" s="343"/>
      <c r="GY30" s="343"/>
      <c r="GZ30" s="343"/>
      <c r="HA30" s="343"/>
      <c r="HB30" s="343"/>
      <c r="HC30" s="343"/>
      <c r="HD30" s="343"/>
      <c r="HE30" s="343"/>
      <c r="HF30" s="343"/>
      <c r="HG30" s="343"/>
      <c r="HH30" s="343"/>
      <c r="HI30" s="343"/>
      <c r="HJ30" s="343"/>
      <c r="HK30" s="343"/>
      <c r="HL30" s="343"/>
      <c r="HM30" s="343"/>
      <c r="HN30" s="343"/>
      <c r="HO30" s="343"/>
      <c r="HP30" s="343"/>
      <c r="HQ30" s="343"/>
      <c r="HR30" s="343"/>
      <c r="HS30" s="343"/>
      <c r="HT30" s="343"/>
      <c r="HU30" s="343"/>
      <c r="HV30" s="343"/>
      <c r="HW30" s="343"/>
      <c r="HX30" s="343"/>
      <c r="HY30" s="343"/>
      <c r="HZ30" s="343"/>
      <c r="IA30" s="343"/>
      <c r="IB30" s="343"/>
      <c r="IC30" s="343"/>
      <c r="ID30" s="343"/>
      <c r="IE30" s="343"/>
      <c r="IF30" s="343"/>
      <c r="IG30" s="343"/>
      <c r="IH30" s="343"/>
      <c r="II30" s="343"/>
      <c r="IJ30" s="343"/>
      <c r="IK30" s="343"/>
      <c r="IL30" s="343"/>
      <c r="IM30" s="343"/>
      <c r="IN30" s="343"/>
      <c r="IO30" s="343"/>
      <c r="IP30" s="343"/>
      <c r="IQ30" s="343"/>
      <c r="IR30" s="343"/>
      <c r="IS30" s="343"/>
      <c r="IT30" s="343"/>
      <c r="IU30" s="343"/>
      <c r="IV30" s="343"/>
      <c r="IW30" s="343"/>
      <c r="IX30" s="343"/>
      <c r="IY30" s="343"/>
      <c r="IZ30" s="343"/>
      <c r="JA30" s="343"/>
      <c r="JB30" s="343"/>
      <c r="JC30" s="343"/>
      <c r="JD30" s="343"/>
      <c r="JE30" s="343"/>
      <c r="JF30" s="343"/>
      <c r="JG30" s="343"/>
      <c r="JH30" s="343"/>
      <c r="JI30" s="343"/>
      <c r="JJ30" s="343"/>
      <c r="JK30" s="343"/>
      <c r="JL30" s="343"/>
      <c r="JM30" s="343"/>
      <c r="JN30" s="343"/>
      <c r="JO30" s="343"/>
      <c r="JP30" s="343"/>
      <c r="JQ30" s="343"/>
      <c r="JR30" s="343"/>
      <c r="JS30" s="343"/>
      <c r="JT30" s="343"/>
      <c r="JU30" s="343"/>
      <c r="JV30" s="343"/>
      <c r="JW30" s="343"/>
      <c r="JX30" s="343"/>
      <c r="JY30" s="343"/>
      <c r="JZ30" s="343"/>
      <c r="KA30" s="343"/>
      <c r="KB30" s="343"/>
      <c r="KC30" s="343"/>
      <c r="KD30" s="343"/>
      <c r="KE30" s="343"/>
      <c r="KF30" s="343"/>
      <c r="KG30" s="343"/>
      <c r="KH30" s="343"/>
      <c r="KI30" s="343"/>
      <c r="KJ30" s="343"/>
      <c r="KK30" s="343"/>
      <c r="KL30" s="343"/>
      <c r="KM30" s="343"/>
      <c r="KN30" s="343"/>
      <c r="KO30" s="343"/>
      <c r="KP30" s="343"/>
      <c r="KQ30" s="343"/>
      <c r="KR30" s="343"/>
      <c r="KS30" s="343"/>
      <c r="KT30" s="343"/>
      <c r="KU30" s="343"/>
      <c r="KV30" s="343"/>
      <c r="KW30" s="343"/>
      <c r="KX30" s="343"/>
      <c r="KY30" s="343"/>
      <c r="KZ30" s="343"/>
      <c r="LA30" s="343"/>
      <c r="LB30" s="343"/>
      <c r="LC30" s="343"/>
      <c r="LD30" s="343"/>
      <c r="LE30" s="343"/>
      <c r="LF30" s="343"/>
      <c r="LG30" s="343"/>
      <c r="LH30" s="343"/>
      <c r="LI30" s="343"/>
      <c r="LJ30" s="343"/>
      <c r="LK30" s="343"/>
      <c r="LL30" s="343"/>
      <c r="LM30" s="343"/>
      <c r="LN30" s="343"/>
      <c r="LO30" s="343"/>
      <c r="LP30" s="343"/>
      <c r="LQ30" s="343"/>
      <c r="LR30" s="343"/>
      <c r="LS30" s="343"/>
      <c r="LT30" s="343"/>
      <c r="LU30" s="343"/>
      <c r="LV30" s="343"/>
      <c r="LW30" s="343"/>
      <c r="LX30" s="343"/>
      <c r="LY30" s="343"/>
      <c r="LZ30" s="343"/>
      <c r="MA30" s="343"/>
      <c r="MB30" s="343"/>
      <c r="MC30" s="343"/>
      <c r="MD30" s="343"/>
      <c r="ME30" s="343"/>
      <c r="MF30" s="343"/>
      <c r="MG30" s="343"/>
      <c r="MH30" s="343"/>
      <c r="MI30" s="343"/>
      <c r="MJ30" s="343"/>
      <c r="MK30" s="343"/>
      <c r="ML30" s="343"/>
      <c r="MM30" s="343"/>
      <c r="MN30" s="343"/>
      <c r="MO30" s="343"/>
      <c r="MP30" s="343"/>
      <c r="MQ30" s="343"/>
      <c r="MR30" s="343"/>
      <c r="MS30" s="343"/>
      <c r="MT30" s="343"/>
      <c r="MU30" s="343"/>
      <c r="MV30" s="343"/>
      <c r="MW30" s="343"/>
      <c r="MX30" s="343"/>
      <c r="MY30" s="343"/>
      <c r="MZ30" s="343"/>
      <c r="NA30" s="343"/>
      <c r="NB30" s="343"/>
      <c r="NC30" s="343"/>
      <c r="ND30" s="343"/>
      <c r="NE30" s="343"/>
      <c r="NF30" s="343"/>
      <c r="NG30" s="343"/>
      <c r="NH30" s="343"/>
      <c r="NI30" s="343"/>
      <c r="NJ30" s="343"/>
      <c r="NK30" s="343"/>
      <c r="NL30" s="343"/>
      <c r="NM30" s="343"/>
      <c r="NN30" s="343"/>
      <c r="NO30" s="343"/>
      <c r="NP30" s="343"/>
      <c r="NQ30" s="343"/>
      <c r="NR30" s="343"/>
      <c r="NS30" s="343"/>
      <c r="NT30" s="343"/>
      <c r="NU30" s="343"/>
      <c r="NV30" s="343"/>
      <c r="NW30" s="343"/>
      <c r="NX30" s="343"/>
      <c r="NY30" s="343"/>
      <c r="NZ30" s="343"/>
      <c r="OA30" s="343"/>
      <c r="OB30" s="343"/>
      <c r="OC30" s="343"/>
      <c r="OD30" s="343"/>
      <c r="OE30" s="343"/>
      <c r="OF30" s="343"/>
      <c r="OG30" s="343"/>
      <c r="OH30" s="343"/>
      <c r="OI30" s="343"/>
      <c r="OJ30" s="343"/>
      <c r="OK30" s="343"/>
      <c r="OL30" s="343"/>
      <c r="OM30" s="343"/>
      <c r="ON30" s="343"/>
      <c r="OO30" s="343"/>
      <c r="OP30" s="343"/>
      <c r="OQ30" s="343"/>
      <c r="OR30" s="343"/>
      <c r="OS30" s="343"/>
      <c r="OT30" s="343"/>
      <c r="OU30" s="343"/>
      <c r="OV30" s="343"/>
      <c r="OW30" s="343"/>
      <c r="OX30" s="343"/>
      <c r="OY30" s="343"/>
      <c r="OZ30" s="343"/>
      <c r="PA30" s="343"/>
      <c r="PB30" s="343"/>
      <c r="PC30" s="343"/>
      <c r="PD30" s="343"/>
      <c r="PE30" s="343"/>
      <c r="PF30" s="343"/>
      <c r="PG30" s="343"/>
      <c r="PH30" s="343"/>
      <c r="PI30" s="343"/>
      <c r="PJ30" s="343"/>
      <c r="PK30" s="343"/>
      <c r="PL30" s="343"/>
      <c r="PM30" s="343"/>
      <c r="PN30" s="343"/>
      <c r="PO30" s="343"/>
      <c r="PP30" s="343"/>
      <c r="PQ30" s="343"/>
      <c r="PR30" s="343"/>
      <c r="PS30" s="343"/>
      <c r="PT30" s="343"/>
      <c r="PU30" s="343"/>
      <c r="PV30" s="343"/>
      <c r="PW30" s="343"/>
      <c r="PX30" s="343"/>
      <c r="PY30" s="343"/>
      <c r="PZ30" s="343"/>
      <c r="QA30" s="343"/>
      <c r="QB30" s="343"/>
      <c r="QC30" s="343"/>
      <c r="QD30" s="343"/>
      <c r="QE30" s="343"/>
      <c r="QF30" s="343"/>
    </row>
    <row r="31" spans="1:448" s="347" customFormat="1" ht="118.5" customHeight="1" x14ac:dyDescent="0.25">
      <c r="A31" s="26">
        <v>30</v>
      </c>
      <c r="B31" s="42" t="s">
        <v>693</v>
      </c>
      <c r="C31" s="19" t="s">
        <v>694</v>
      </c>
      <c r="D31" s="19" t="s">
        <v>344</v>
      </c>
      <c r="E31" s="20"/>
      <c r="F31" s="41" t="s">
        <v>693</v>
      </c>
      <c r="G31" s="41" t="s">
        <v>694</v>
      </c>
      <c r="H31" s="19" t="s">
        <v>344</v>
      </c>
      <c r="I31" s="19" t="s">
        <v>746</v>
      </c>
      <c r="J31" s="41" t="s">
        <v>697</v>
      </c>
      <c r="K31" s="174" t="s">
        <v>742</v>
      </c>
      <c r="L31" s="174" t="s">
        <v>743</v>
      </c>
      <c r="M31" s="174" t="s">
        <v>744</v>
      </c>
      <c r="N31" s="174" t="s">
        <v>745</v>
      </c>
      <c r="O31" s="19" t="s">
        <v>158</v>
      </c>
      <c r="P31" s="19" t="s">
        <v>178</v>
      </c>
      <c r="Q31" s="19" t="s">
        <v>721</v>
      </c>
      <c r="R31" s="19" t="s">
        <v>252</v>
      </c>
      <c r="S31" s="18" t="s">
        <v>1040</v>
      </c>
      <c r="T31" s="22" t="s">
        <v>328</v>
      </c>
      <c r="U31" s="19" t="s">
        <v>1011</v>
      </c>
      <c r="V31" s="22">
        <v>2019</v>
      </c>
      <c r="W31" s="22" t="s">
        <v>1041</v>
      </c>
      <c r="X31" s="20" t="s">
        <v>1042</v>
      </c>
      <c r="Y31" s="19" t="s">
        <v>1043</v>
      </c>
      <c r="Z31" s="20" t="s">
        <v>1044</v>
      </c>
      <c r="AA31" s="22" t="s">
        <v>328</v>
      </c>
      <c r="AB31" s="19" t="s">
        <v>328</v>
      </c>
      <c r="AC31" s="19" t="s">
        <v>328</v>
      </c>
      <c r="AD31" s="22" t="s">
        <v>328</v>
      </c>
      <c r="AE31" s="22" t="s">
        <v>328</v>
      </c>
      <c r="AF31" s="959">
        <v>43685</v>
      </c>
      <c r="AG31" s="959">
        <v>43951</v>
      </c>
      <c r="AH31" s="424">
        <v>44743</v>
      </c>
      <c r="AI31" s="183" t="s">
        <v>309</v>
      </c>
      <c r="AJ31" s="183" t="s">
        <v>309</v>
      </c>
      <c r="AK31" s="241" t="e">
        <f>(IF(BA31=#REF!,#REF!,AG31-#REF!))</f>
        <v>#REF!</v>
      </c>
      <c r="AL31" s="48" t="s">
        <v>785</v>
      </c>
      <c r="AM31" s="64">
        <v>44384</v>
      </c>
      <c r="AN31" s="54" t="s">
        <v>309</v>
      </c>
      <c r="AO31" s="48" t="s">
        <v>786</v>
      </c>
      <c r="AP31" s="65">
        <v>0</v>
      </c>
      <c r="AQ31" s="4" t="s">
        <v>442</v>
      </c>
      <c r="AR31" s="49">
        <v>-500</v>
      </c>
      <c r="AS31" s="60" t="s">
        <v>443</v>
      </c>
      <c r="AT31" s="60" t="s">
        <v>467</v>
      </c>
      <c r="AU31" s="60" t="s">
        <v>467</v>
      </c>
      <c r="AV31" s="60" t="s">
        <v>467</v>
      </c>
      <c r="AW31" s="67">
        <v>0</v>
      </c>
      <c r="AX31" s="65">
        <v>0</v>
      </c>
      <c r="AY31" s="60" t="s">
        <v>449</v>
      </c>
      <c r="AZ31" s="87" t="s">
        <v>439</v>
      </c>
      <c r="BA31" s="86" t="s">
        <v>446</v>
      </c>
      <c r="BB31" s="148" t="s">
        <v>763</v>
      </c>
      <c r="BC31" s="149">
        <v>44620</v>
      </c>
      <c r="BD31" s="130" t="s">
        <v>309</v>
      </c>
      <c r="BE31" s="145" t="s">
        <v>629</v>
      </c>
      <c r="BF31" s="147">
        <v>0</v>
      </c>
      <c r="BG31" s="4" t="s">
        <v>442</v>
      </c>
      <c r="BH31" s="49">
        <v>-44620</v>
      </c>
      <c r="BI31" s="60" t="s">
        <v>443</v>
      </c>
      <c r="BJ31" s="196">
        <v>44631</v>
      </c>
      <c r="BK31" s="197" t="s">
        <v>516</v>
      </c>
      <c r="BL31" s="197" t="s">
        <v>455</v>
      </c>
      <c r="BM31" s="198">
        <v>0</v>
      </c>
      <c r="BN31" s="60" t="s">
        <v>443</v>
      </c>
      <c r="BO31" s="60" t="s">
        <v>439</v>
      </c>
      <c r="BP31" s="184" t="s">
        <v>293</v>
      </c>
      <c r="BQ31" s="150" t="s">
        <v>1016</v>
      </c>
      <c r="BR31" s="185">
        <v>44712</v>
      </c>
      <c r="BS31" s="131" t="s">
        <v>328</v>
      </c>
      <c r="BT31" s="186">
        <v>1</v>
      </c>
      <c r="BU31" s="4" t="s">
        <v>436</v>
      </c>
      <c r="BV31" s="49">
        <v>-760</v>
      </c>
      <c r="BW31" s="60" t="s">
        <v>443</v>
      </c>
      <c r="BX31" s="361">
        <v>44733</v>
      </c>
      <c r="BY31" s="362" t="s">
        <v>1045</v>
      </c>
      <c r="BZ31" s="362" t="s">
        <v>1018</v>
      </c>
      <c r="CA31" s="363">
        <v>1</v>
      </c>
      <c r="CB31" s="352" t="s">
        <v>294</v>
      </c>
      <c r="CC31" s="353"/>
      <c r="CD31" s="352" t="s">
        <v>294</v>
      </c>
      <c r="CE31" s="131" t="s">
        <v>767</v>
      </c>
      <c r="CF31" s="131" t="s">
        <v>767</v>
      </c>
      <c r="CG31" s="202" t="s">
        <v>328</v>
      </c>
      <c r="CH31" s="131" t="s">
        <v>328</v>
      </c>
      <c r="CI31" s="186">
        <v>1</v>
      </c>
      <c r="CJ31" s="4" t="str">
        <f t="shared" si="0"/>
        <v>CUMPLIMIENTO TOTAL</v>
      </c>
      <c r="CK31" s="49" t="str">
        <f>(IF(CD31="CERRADO","NO APLICA ACCION CERRADA",AG31-#REF!))</f>
        <v>NO APLICA ACCION CERRADA</v>
      </c>
      <c r="CL31" s="60" t="str">
        <f>(IF(CD31="CERRADO","NO APLICA ACCION CERRADA",IF(AK31&lt;=0,"VENCIDO",IF(AK31&lt;=#REF!,"POR VENCER","CON TIEMPO"))))</f>
        <v>NO APLICA ACCION CERRADA</v>
      </c>
      <c r="CM31" s="458" t="s">
        <v>328</v>
      </c>
      <c r="CN31" s="348" t="s">
        <v>767</v>
      </c>
      <c r="CO31" s="466" t="s">
        <v>1018</v>
      </c>
      <c r="CP31" s="474">
        <v>1</v>
      </c>
      <c r="CQ31" s="352" t="s">
        <v>294</v>
      </c>
      <c r="CR31" s="353"/>
      <c r="CS31" s="353"/>
      <c r="CT31" s="343"/>
      <c r="CU31" s="343"/>
      <c r="CV31" s="343"/>
      <c r="CW31" s="343"/>
      <c r="CX31" s="343"/>
      <c r="CY31" s="343"/>
      <c r="CZ31" s="343"/>
      <c r="DA31" s="343"/>
      <c r="DB31" s="343"/>
      <c r="DC31" s="343"/>
      <c r="DD31" s="343"/>
      <c r="DE31" s="343"/>
      <c r="DF31" s="343"/>
      <c r="DG31" s="343"/>
      <c r="DH31" s="343"/>
      <c r="DI31" s="343"/>
      <c r="DJ31" s="343"/>
      <c r="DK31" s="343"/>
      <c r="DL31" s="343"/>
      <c r="DM31" s="343"/>
      <c r="DN31" s="343"/>
      <c r="DO31" s="343"/>
      <c r="DP31" s="343"/>
      <c r="DQ31" s="343"/>
      <c r="DR31" s="343"/>
      <c r="DS31" s="343"/>
      <c r="DT31" s="343"/>
      <c r="DU31" s="343"/>
      <c r="DV31" s="343"/>
      <c r="DW31" s="343"/>
      <c r="DX31" s="343"/>
      <c r="DY31" s="343"/>
      <c r="DZ31" s="343"/>
      <c r="EA31" s="343"/>
      <c r="EB31" s="343"/>
      <c r="EC31" s="343"/>
      <c r="ED31" s="343"/>
      <c r="EE31" s="343"/>
      <c r="EF31" s="343"/>
      <c r="EG31" s="343"/>
      <c r="EH31" s="343"/>
      <c r="EI31" s="343"/>
      <c r="EJ31" s="343"/>
      <c r="EK31" s="343"/>
      <c r="EL31" s="343"/>
      <c r="EM31" s="343"/>
      <c r="EN31" s="343"/>
      <c r="EO31" s="343"/>
      <c r="EP31" s="343"/>
      <c r="EQ31" s="343"/>
      <c r="ER31" s="343"/>
      <c r="ES31" s="343"/>
      <c r="ET31" s="343"/>
      <c r="EU31" s="343"/>
      <c r="EV31" s="343"/>
      <c r="EW31" s="343"/>
      <c r="EX31" s="343"/>
      <c r="EY31" s="343"/>
      <c r="EZ31" s="343"/>
      <c r="FA31" s="343"/>
      <c r="FB31" s="343"/>
      <c r="FC31" s="343"/>
      <c r="FD31" s="343"/>
      <c r="FE31" s="343"/>
      <c r="FF31" s="343"/>
      <c r="FG31" s="343"/>
      <c r="FH31" s="343"/>
      <c r="FI31" s="343"/>
      <c r="FJ31" s="343"/>
      <c r="FK31" s="343"/>
      <c r="FL31" s="343"/>
      <c r="FM31" s="343"/>
      <c r="FN31" s="343"/>
      <c r="FO31" s="343"/>
      <c r="FP31" s="343"/>
      <c r="FQ31" s="343"/>
      <c r="FR31" s="343"/>
      <c r="FS31" s="343"/>
      <c r="FT31" s="343"/>
      <c r="FU31" s="343"/>
      <c r="FV31" s="343"/>
      <c r="FW31" s="343"/>
      <c r="FX31" s="343"/>
      <c r="FY31" s="343"/>
      <c r="FZ31" s="343"/>
      <c r="GA31" s="343"/>
      <c r="GB31" s="343"/>
      <c r="GC31" s="343"/>
      <c r="GD31" s="343"/>
      <c r="GE31" s="343"/>
      <c r="GF31" s="343"/>
      <c r="GG31" s="343"/>
      <c r="GH31" s="343"/>
      <c r="GI31" s="343"/>
      <c r="GJ31" s="343"/>
      <c r="GK31" s="343"/>
      <c r="GL31" s="343"/>
      <c r="GM31" s="343"/>
      <c r="GN31" s="343"/>
      <c r="GO31" s="343"/>
      <c r="GP31" s="343"/>
      <c r="GQ31" s="343"/>
      <c r="GR31" s="343"/>
      <c r="GS31" s="343"/>
      <c r="GT31" s="343"/>
      <c r="GU31" s="343"/>
      <c r="GV31" s="343"/>
      <c r="GW31" s="343"/>
      <c r="GX31" s="343"/>
      <c r="GY31" s="343"/>
      <c r="GZ31" s="343"/>
      <c r="HA31" s="343"/>
      <c r="HB31" s="343"/>
      <c r="HC31" s="343"/>
      <c r="HD31" s="343"/>
      <c r="HE31" s="343"/>
      <c r="HF31" s="343"/>
      <c r="HG31" s="343"/>
      <c r="HH31" s="343"/>
      <c r="HI31" s="343"/>
      <c r="HJ31" s="343"/>
      <c r="HK31" s="343"/>
      <c r="HL31" s="343"/>
      <c r="HM31" s="343"/>
      <c r="HN31" s="343"/>
      <c r="HO31" s="343"/>
      <c r="HP31" s="343"/>
      <c r="HQ31" s="343"/>
      <c r="HR31" s="343"/>
      <c r="HS31" s="343"/>
      <c r="HT31" s="343"/>
      <c r="HU31" s="343"/>
      <c r="HV31" s="343"/>
      <c r="HW31" s="343"/>
      <c r="HX31" s="343"/>
      <c r="HY31" s="343"/>
      <c r="HZ31" s="343"/>
      <c r="IA31" s="343"/>
      <c r="IB31" s="343"/>
      <c r="IC31" s="343"/>
      <c r="ID31" s="343"/>
      <c r="IE31" s="343"/>
      <c r="IF31" s="343"/>
      <c r="IG31" s="343"/>
      <c r="IH31" s="343"/>
      <c r="II31" s="343"/>
      <c r="IJ31" s="343"/>
      <c r="IK31" s="343"/>
      <c r="IL31" s="343"/>
      <c r="IM31" s="343"/>
      <c r="IN31" s="343"/>
      <c r="IO31" s="343"/>
      <c r="IP31" s="343"/>
      <c r="IQ31" s="343"/>
      <c r="IR31" s="343"/>
      <c r="IS31" s="343"/>
      <c r="IT31" s="343"/>
      <c r="IU31" s="343"/>
      <c r="IV31" s="343"/>
      <c r="IW31" s="343"/>
      <c r="IX31" s="343"/>
      <c r="IY31" s="343"/>
      <c r="IZ31" s="343"/>
      <c r="JA31" s="343"/>
      <c r="JB31" s="343"/>
      <c r="JC31" s="343"/>
      <c r="JD31" s="343"/>
      <c r="JE31" s="343"/>
      <c r="JF31" s="343"/>
      <c r="JG31" s="343"/>
      <c r="JH31" s="343"/>
      <c r="JI31" s="343"/>
      <c r="JJ31" s="343"/>
      <c r="JK31" s="343"/>
      <c r="JL31" s="343"/>
      <c r="JM31" s="343"/>
      <c r="JN31" s="343"/>
      <c r="JO31" s="343"/>
      <c r="JP31" s="343"/>
      <c r="JQ31" s="343"/>
      <c r="JR31" s="343"/>
      <c r="JS31" s="343"/>
      <c r="JT31" s="343"/>
      <c r="JU31" s="343"/>
      <c r="JV31" s="343"/>
      <c r="JW31" s="343"/>
      <c r="JX31" s="343"/>
      <c r="JY31" s="343"/>
      <c r="JZ31" s="343"/>
      <c r="KA31" s="343"/>
      <c r="KB31" s="343"/>
      <c r="KC31" s="343"/>
      <c r="KD31" s="343"/>
      <c r="KE31" s="343"/>
      <c r="KF31" s="343"/>
      <c r="KG31" s="343"/>
      <c r="KH31" s="343"/>
      <c r="KI31" s="343"/>
      <c r="KJ31" s="343"/>
      <c r="KK31" s="343"/>
      <c r="KL31" s="343"/>
      <c r="KM31" s="343"/>
      <c r="KN31" s="343"/>
      <c r="KO31" s="343"/>
      <c r="KP31" s="343"/>
      <c r="KQ31" s="343"/>
      <c r="KR31" s="343"/>
      <c r="KS31" s="343"/>
      <c r="KT31" s="343"/>
      <c r="KU31" s="343"/>
      <c r="KV31" s="343"/>
      <c r="KW31" s="343"/>
      <c r="KX31" s="343"/>
      <c r="KY31" s="343"/>
      <c r="KZ31" s="343"/>
      <c r="LA31" s="343"/>
      <c r="LB31" s="343"/>
      <c r="LC31" s="343"/>
      <c r="LD31" s="343"/>
      <c r="LE31" s="343"/>
      <c r="LF31" s="343"/>
      <c r="LG31" s="343"/>
      <c r="LH31" s="343"/>
      <c r="LI31" s="343"/>
      <c r="LJ31" s="343"/>
      <c r="LK31" s="343"/>
      <c r="LL31" s="343"/>
      <c r="LM31" s="343"/>
      <c r="LN31" s="343"/>
      <c r="LO31" s="343"/>
      <c r="LP31" s="343"/>
      <c r="LQ31" s="343"/>
      <c r="LR31" s="343"/>
      <c r="LS31" s="343"/>
      <c r="LT31" s="343"/>
      <c r="LU31" s="343"/>
      <c r="LV31" s="343"/>
      <c r="LW31" s="343"/>
      <c r="LX31" s="343"/>
      <c r="LY31" s="343"/>
      <c r="LZ31" s="343"/>
      <c r="MA31" s="343"/>
      <c r="MB31" s="343"/>
      <c r="MC31" s="343"/>
      <c r="MD31" s="343"/>
      <c r="ME31" s="343"/>
      <c r="MF31" s="343"/>
      <c r="MG31" s="343"/>
      <c r="MH31" s="343"/>
      <c r="MI31" s="343"/>
      <c r="MJ31" s="343"/>
      <c r="MK31" s="343"/>
      <c r="ML31" s="343"/>
      <c r="MM31" s="343"/>
      <c r="MN31" s="343"/>
      <c r="MO31" s="343"/>
      <c r="MP31" s="343"/>
      <c r="MQ31" s="343"/>
      <c r="MR31" s="343"/>
      <c r="MS31" s="343"/>
      <c r="MT31" s="343"/>
      <c r="MU31" s="343"/>
      <c r="MV31" s="343"/>
      <c r="MW31" s="343"/>
      <c r="MX31" s="343"/>
      <c r="MY31" s="343"/>
      <c r="MZ31" s="343"/>
      <c r="NA31" s="343"/>
      <c r="NB31" s="343"/>
      <c r="NC31" s="343"/>
      <c r="ND31" s="343"/>
      <c r="NE31" s="343"/>
      <c r="NF31" s="343"/>
      <c r="NG31" s="343"/>
      <c r="NH31" s="343"/>
      <c r="NI31" s="343"/>
      <c r="NJ31" s="343"/>
      <c r="NK31" s="343"/>
      <c r="NL31" s="343"/>
      <c r="NM31" s="343"/>
      <c r="NN31" s="343"/>
      <c r="NO31" s="343"/>
      <c r="NP31" s="343"/>
      <c r="NQ31" s="343"/>
      <c r="NR31" s="343"/>
      <c r="NS31" s="343"/>
      <c r="NT31" s="343"/>
      <c r="NU31" s="343"/>
      <c r="NV31" s="343"/>
      <c r="NW31" s="343"/>
      <c r="NX31" s="343"/>
      <c r="NY31" s="343"/>
      <c r="NZ31" s="343"/>
      <c r="OA31" s="343"/>
      <c r="OB31" s="343"/>
      <c r="OC31" s="343"/>
      <c r="OD31" s="343"/>
      <c r="OE31" s="343"/>
      <c r="OF31" s="343"/>
      <c r="OG31" s="343"/>
      <c r="OH31" s="343"/>
      <c r="OI31" s="343"/>
      <c r="OJ31" s="343"/>
      <c r="OK31" s="343"/>
      <c r="OL31" s="343"/>
      <c r="OM31" s="343"/>
      <c r="ON31" s="343"/>
      <c r="OO31" s="343"/>
      <c r="OP31" s="343"/>
      <c r="OQ31" s="343"/>
      <c r="OR31" s="343"/>
      <c r="OS31" s="343"/>
      <c r="OT31" s="343"/>
      <c r="OU31" s="343"/>
      <c r="OV31" s="343"/>
      <c r="OW31" s="343"/>
      <c r="OX31" s="343"/>
      <c r="OY31" s="343"/>
      <c r="OZ31" s="343"/>
      <c r="PA31" s="343"/>
      <c r="PB31" s="343"/>
      <c r="PC31" s="343"/>
      <c r="PD31" s="343"/>
      <c r="PE31" s="343"/>
      <c r="PF31" s="343"/>
      <c r="PG31" s="343"/>
      <c r="PH31" s="343"/>
      <c r="PI31" s="343"/>
      <c r="PJ31" s="343"/>
      <c r="PK31" s="343"/>
      <c r="PL31" s="343"/>
      <c r="PM31" s="343"/>
      <c r="PN31" s="343"/>
      <c r="PO31" s="343"/>
      <c r="PP31" s="343"/>
      <c r="PQ31" s="343"/>
      <c r="PR31" s="343"/>
      <c r="PS31" s="343"/>
      <c r="PT31" s="343"/>
      <c r="PU31" s="343"/>
      <c r="PV31" s="343"/>
      <c r="PW31" s="343"/>
      <c r="PX31" s="343"/>
      <c r="PY31" s="343"/>
      <c r="PZ31" s="343"/>
      <c r="QA31" s="343"/>
      <c r="QB31" s="343"/>
      <c r="QC31" s="343"/>
      <c r="QD31" s="343"/>
      <c r="QE31" s="343"/>
      <c r="QF31" s="343"/>
    </row>
    <row r="32" spans="1:448" s="347" customFormat="1" ht="118.5" customHeight="1" x14ac:dyDescent="0.25">
      <c r="A32" s="26">
        <v>31</v>
      </c>
      <c r="B32" s="42" t="s">
        <v>693</v>
      </c>
      <c r="C32" s="19" t="s">
        <v>694</v>
      </c>
      <c r="D32" s="19" t="s">
        <v>344</v>
      </c>
      <c r="E32" s="20"/>
      <c r="F32" s="41" t="s">
        <v>693</v>
      </c>
      <c r="G32" s="41" t="s">
        <v>694</v>
      </c>
      <c r="H32" s="19" t="s">
        <v>344</v>
      </c>
      <c r="I32" s="19" t="s">
        <v>746</v>
      </c>
      <c r="J32" s="41" t="s">
        <v>716</v>
      </c>
      <c r="K32" s="174" t="s">
        <v>717</v>
      </c>
      <c r="L32" s="174" t="s">
        <v>718</v>
      </c>
      <c r="M32" s="174" t="s">
        <v>719</v>
      </c>
      <c r="N32" s="174" t="s">
        <v>720</v>
      </c>
      <c r="O32" s="19" t="s">
        <v>158</v>
      </c>
      <c r="P32" s="19" t="s">
        <v>165</v>
      </c>
      <c r="Q32" s="19" t="s">
        <v>721</v>
      </c>
      <c r="R32" s="19" t="s">
        <v>252</v>
      </c>
      <c r="S32" s="18" t="s">
        <v>1046</v>
      </c>
      <c r="T32" s="22" t="s">
        <v>328</v>
      </c>
      <c r="U32" s="19" t="s">
        <v>1011</v>
      </c>
      <c r="V32" s="22">
        <v>2019</v>
      </c>
      <c r="W32" s="22" t="s">
        <v>1047</v>
      </c>
      <c r="X32" s="20" t="s">
        <v>1048</v>
      </c>
      <c r="Y32" s="19" t="s">
        <v>1049</v>
      </c>
      <c r="Z32" s="20" t="s">
        <v>1050</v>
      </c>
      <c r="AA32" s="22" t="s">
        <v>328</v>
      </c>
      <c r="AB32" s="19" t="s">
        <v>328</v>
      </c>
      <c r="AC32" s="19" t="s">
        <v>328</v>
      </c>
      <c r="AD32" s="22" t="s">
        <v>328</v>
      </c>
      <c r="AE32" s="22" t="s">
        <v>328</v>
      </c>
      <c r="AF32" s="959">
        <v>43685</v>
      </c>
      <c r="AG32" s="959">
        <v>43829</v>
      </c>
      <c r="AH32" s="424">
        <v>44743</v>
      </c>
      <c r="AI32" s="183" t="s">
        <v>309</v>
      </c>
      <c r="AJ32" s="183" t="s">
        <v>309</v>
      </c>
      <c r="AK32" s="241" t="e">
        <f>(IF(BA32=#REF!,#REF!,AG32-#REF!))</f>
        <v>#REF!</v>
      </c>
      <c r="AL32" s="48" t="s">
        <v>785</v>
      </c>
      <c r="AM32" s="64">
        <v>44384</v>
      </c>
      <c r="AN32" s="54" t="s">
        <v>309</v>
      </c>
      <c r="AO32" s="48" t="s">
        <v>786</v>
      </c>
      <c r="AP32" s="65">
        <v>0</v>
      </c>
      <c r="AQ32" s="4" t="s">
        <v>442</v>
      </c>
      <c r="AR32" s="49">
        <v>-622</v>
      </c>
      <c r="AS32" s="60" t="s">
        <v>443</v>
      </c>
      <c r="AT32" s="60" t="s">
        <v>467</v>
      </c>
      <c r="AU32" s="60" t="s">
        <v>467</v>
      </c>
      <c r="AV32" s="60" t="s">
        <v>467</v>
      </c>
      <c r="AW32" s="67">
        <v>0</v>
      </c>
      <c r="AX32" s="65">
        <v>0</v>
      </c>
      <c r="AY32" s="60" t="s">
        <v>449</v>
      </c>
      <c r="AZ32" s="87" t="s">
        <v>439</v>
      </c>
      <c r="BA32" s="86" t="s">
        <v>446</v>
      </c>
      <c r="BB32" s="148" t="s">
        <v>763</v>
      </c>
      <c r="BC32" s="149">
        <v>44620</v>
      </c>
      <c r="BD32" s="130" t="s">
        <v>309</v>
      </c>
      <c r="BE32" s="145" t="s">
        <v>629</v>
      </c>
      <c r="BF32" s="147">
        <v>0</v>
      </c>
      <c r="BG32" s="4" t="s">
        <v>442</v>
      </c>
      <c r="BH32" s="49">
        <v>-44620</v>
      </c>
      <c r="BI32" s="60" t="s">
        <v>443</v>
      </c>
      <c r="BJ32" s="196">
        <v>44631</v>
      </c>
      <c r="BK32" s="197" t="s">
        <v>516</v>
      </c>
      <c r="BL32" s="197" t="s">
        <v>455</v>
      </c>
      <c r="BM32" s="198">
        <v>0</v>
      </c>
      <c r="BN32" s="60" t="s">
        <v>443</v>
      </c>
      <c r="BO32" s="60" t="s">
        <v>439</v>
      </c>
      <c r="BP32" s="184" t="s">
        <v>293</v>
      </c>
      <c r="BQ32" s="150" t="s">
        <v>1016</v>
      </c>
      <c r="BR32" s="185">
        <v>44712</v>
      </c>
      <c r="BS32" s="131" t="s">
        <v>328</v>
      </c>
      <c r="BT32" s="186">
        <v>1</v>
      </c>
      <c r="BU32" s="4" t="s">
        <v>436</v>
      </c>
      <c r="BV32" s="49">
        <v>-882</v>
      </c>
      <c r="BW32" s="60" t="s">
        <v>443</v>
      </c>
      <c r="BX32" s="361">
        <v>44733</v>
      </c>
      <c r="BY32" s="362" t="s">
        <v>1051</v>
      </c>
      <c r="BZ32" s="362" t="s">
        <v>1018</v>
      </c>
      <c r="CA32" s="363">
        <v>1</v>
      </c>
      <c r="CB32" s="352" t="s">
        <v>294</v>
      </c>
      <c r="CC32" s="353"/>
      <c r="CD32" s="352" t="s">
        <v>294</v>
      </c>
      <c r="CE32" s="131" t="s">
        <v>767</v>
      </c>
      <c r="CF32" s="131" t="s">
        <v>767</v>
      </c>
      <c r="CG32" s="202" t="s">
        <v>328</v>
      </c>
      <c r="CH32" s="131" t="s">
        <v>328</v>
      </c>
      <c r="CI32" s="186">
        <v>1</v>
      </c>
      <c r="CJ32" s="4" t="str">
        <f t="shared" si="0"/>
        <v>CUMPLIMIENTO TOTAL</v>
      </c>
      <c r="CK32" s="49" t="str">
        <f>(IF(CD32="CERRADO","NO APLICA ACCION CERRADA",AG32-#REF!))</f>
        <v>NO APLICA ACCION CERRADA</v>
      </c>
      <c r="CL32" s="60" t="str">
        <f>(IF(CD32="CERRADO","NO APLICA ACCION CERRADA",IF(AK32&lt;=0,"VENCIDO",IF(AK32&lt;=#REF!,"POR VENCER","CON TIEMPO"))))</f>
        <v>NO APLICA ACCION CERRADA</v>
      </c>
      <c r="CM32" s="458" t="s">
        <v>328</v>
      </c>
      <c r="CN32" s="348" t="s">
        <v>767</v>
      </c>
      <c r="CO32" s="466" t="s">
        <v>1018</v>
      </c>
      <c r="CP32" s="474">
        <v>1</v>
      </c>
      <c r="CQ32" s="352" t="s">
        <v>294</v>
      </c>
      <c r="CR32" s="353"/>
      <c r="CS32" s="353"/>
      <c r="CT32" s="343"/>
      <c r="CU32" s="343"/>
      <c r="CV32" s="343"/>
      <c r="CW32" s="343"/>
      <c r="CX32" s="343"/>
      <c r="CY32" s="343"/>
      <c r="CZ32" s="343"/>
      <c r="DA32" s="343"/>
      <c r="DB32" s="343"/>
      <c r="DC32" s="343"/>
      <c r="DD32" s="343"/>
      <c r="DE32" s="343"/>
      <c r="DF32" s="343"/>
      <c r="DG32" s="343"/>
      <c r="DH32" s="343"/>
      <c r="DI32" s="343"/>
      <c r="DJ32" s="343"/>
      <c r="DK32" s="343"/>
      <c r="DL32" s="343"/>
      <c r="DM32" s="343"/>
      <c r="DN32" s="343"/>
      <c r="DO32" s="343"/>
      <c r="DP32" s="343"/>
      <c r="DQ32" s="343"/>
      <c r="DR32" s="343"/>
      <c r="DS32" s="343"/>
      <c r="DT32" s="343"/>
      <c r="DU32" s="343"/>
      <c r="DV32" s="343"/>
      <c r="DW32" s="343"/>
      <c r="DX32" s="343"/>
      <c r="DY32" s="343"/>
      <c r="DZ32" s="343"/>
      <c r="EA32" s="343"/>
      <c r="EB32" s="343"/>
      <c r="EC32" s="343"/>
      <c r="ED32" s="343"/>
      <c r="EE32" s="343"/>
      <c r="EF32" s="343"/>
      <c r="EG32" s="343"/>
      <c r="EH32" s="343"/>
      <c r="EI32" s="343"/>
      <c r="EJ32" s="343"/>
      <c r="EK32" s="343"/>
      <c r="EL32" s="343"/>
      <c r="EM32" s="343"/>
      <c r="EN32" s="343"/>
      <c r="EO32" s="343"/>
      <c r="EP32" s="343"/>
      <c r="EQ32" s="343"/>
      <c r="ER32" s="343"/>
      <c r="ES32" s="343"/>
      <c r="ET32" s="343"/>
      <c r="EU32" s="343"/>
      <c r="EV32" s="343"/>
      <c r="EW32" s="343"/>
      <c r="EX32" s="343"/>
      <c r="EY32" s="343"/>
      <c r="EZ32" s="343"/>
      <c r="FA32" s="343"/>
      <c r="FB32" s="343"/>
      <c r="FC32" s="343"/>
      <c r="FD32" s="343"/>
      <c r="FE32" s="343"/>
      <c r="FF32" s="343"/>
      <c r="FG32" s="343"/>
      <c r="FH32" s="343"/>
      <c r="FI32" s="343"/>
      <c r="FJ32" s="343"/>
      <c r="FK32" s="343"/>
      <c r="FL32" s="343"/>
      <c r="FM32" s="343"/>
      <c r="FN32" s="343"/>
      <c r="FO32" s="343"/>
      <c r="FP32" s="343"/>
      <c r="FQ32" s="343"/>
      <c r="FR32" s="343"/>
      <c r="FS32" s="343"/>
      <c r="FT32" s="343"/>
      <c r="FU32" s="343"/>
      <c r="FV32" s="343"/>
      <c r="FW32" s="343"/>
      <c r="FX32" s="343"/>
      <c r="FY32" s="343"/>
      <c r="FZ32" s="343"/>
      <c r="GA32" s="343"/>
      <c r="GB32" s="343"/>
      <c r="GC32" s="343"/>
      <c r="GD32" s="343"/>
      <c r="GE32" s="343"/>
      <c r="GF32" s="343"/>
      <c r="GG32" s="343"/>
      <c r="GH32" s="343"/>
      <c r="GI32" s="343"/>
      <c r="GJ32" s="343"/>
      <c r="GK32" s="343"/>
      <c r="GL32" s="343"/>
      <c r="GM32" s="343"/>
      <c r="GN32" s="343"/>
      <c r="GO32" s="343"/>
      <c r="GP32" s="343"/>
      <c r="GQ32" s="343"/>
      <c r="GR32" s="343"/>
      <c r="GS32" s="343"/>
      <c r="GT32" s="343"/>
      <c r="GU32" s="343"/>
      <c r="GV32" s="343"/>
      <c r="GW32" s="343"/>
      <c r="GX32" s="343"/>
      <c r="GY32" s="343"/>
      <c r="GZ32" s="343"/>
      <c r="HA32" s="343"/>
      <c r="HB32" s="343"/>
      <c r="HC32" s="343"/>
      <c r="HD32" s="343"/>
      <c r="HE32" s="343"/>
      <c r="HF32" s="343"/>
      <c r="HG32" s="343"/>
      <c r="HH32" s="343"/>
      <c r="HI32" s="343"/>
      <c r="HJ32" s="343"/>
      <c r="HK32" s="343"/>
      <c r="HL32" s="343"/>
      <c r="HM32" s="343"/>
      <c r="HN32" s="343"/>
      <c r="HO32" s="343"/>
      <c r="HP32" s="343"/>
      <c r="HQ32" s="343"/>
      <c r="HR32" s="343"/>
      <c r="HS32" s="343"/>
      <c r="HT32" s="343"/>
      <c r="HU32" s="343"/>
      <c r="HV32" s="343"/>
      <c r="HW32" s="343"/>
      <c r="HX32" s="343"/>
      <c r="HY32" s="343"/>
      <c r="HZ32" s="343"/>
      <c r="IA32" s="343"/>
      <c r="IB32" s="343"/>
      <c r="IC32" s="343"/>
      <c r="ID32" s="343"/>
      <c r="IE32" s="343"/>
      <c r="IF32" s="343"/>
      <c r="IG32" s="343"/>
      <c r="IH32" s="343"/>
      <c r="II32" s="343"/>
      <c r="IJ32" s="343"/>
      <c r="IK32" s="343"/>
      <c r="IL32" s="343"/>
      <c r="IM32" s="343"/>
      <c r="IN32" s="343"/>
      <c r="IO32" s="343"/>
      <c r="IP32" s="343"/>
      <c r="IQ32" s="343"/>
      <c r="IR32" s="343"/>
      <c r="IS32" s="343"/>
      <c r="IT32" s="343"/>
      <c r="IU32" s="343"/>
      <c r="IV32" s="343"/>
      <c r="IW32" s="343"/>
      <c r="IX32" s="343"/>
      <c r="IY32" s="343"/>
      <c r="IZ32" s="343"/>
      <c r="JA32" s="343"/>
      <c r="JB32" s="343"/>
      <c r="JC32" s="343"/>
      <c r="JD32" s="343"/>
      <c r="JE32" s="343"/>
      <c r="JF32" s="343"/>
      <c r="JG32" s="343"/>
      <c r="JH32" s="343"/>
      <c r="JI32" s="343"/>
      <c r="JJ32" s="343"/>
      <c r="JK32" s="343"/>
      <c r="JL32" s="343"/>
      <c r="JM32" s="343"/>
      <c r="JN32" s="343"/>
      <c r="JO32" s="343"/>
      <c r="JP32" s="343"/>
      <c r="JQ32" s="343"/>
      <c r="JR32" s="343"/>
      <c r="JS32" s="343"/>
      <c r="JT32" s="343"/>
      <c r="JU32" s="343"/>
      <c r="JV32" s="343"/>
      <c r="JW32" s="343"/>
      <c r="JX32" s="343"/>
      <c r="JY32" s="343"/>
      <c r="JZ32" s="343"/>
      <c r="KA32" s="343"/>
      <c r="KB32" s="343"/>
      <c r="KC32" s="343"/>
      <c r="KD32" s="343"/>
      <c r="KE32" s="343"/>
      <c r="KF32" s="343"/>
      <c r="KG32" s="343"/>
      <c r="KH32" s="343"/>
      <c r="KI32" s="343"/>
      <c r="KJ32" s="343"/>
      <c r="KK32" s="343"/>
      <c r="KL32" s="343"/>
      <c r="KM32" s="343"/>
      <c r="KN32" s="343"/>
      <c r="KO32" s="343"/>
      <c r="KP32" s="343"/>
      <c r="KQ32" s="343"/>
      <c r="KR32" s="343"/>
      <c r="KS32" s="343"/>
      <c r="KT32" s="343"/>
      <c r="KU32" s="343"/>
      <c r="KV32" s="343"/>
      <c r="KW32" s="343"/>
      <c r="KX32" s="343"/>
      <c r="KY32" s="343"/>
      <c r="KZ32" s="343"/>
      <c r="LA32" s="343"/>
      <c r="LB32" s="343"/>
      <c r="LC32" s="343"/>
      <c r="LD32" s="343"/>
      <c r="LE32" s="343"/>
      <c r="LF32" s="343"/>
      <c r="LG32" s="343"/>
      <c r="LH32" s="343"/>
      <c r="LI32" s="343"/>
      <c r="LJ32" s="343"/>
      <c r="LK32" s="343"/>
      <c r="LL32" s="343"/>
      <c r="LM32" s="343"/>
      <c r="LN32" s="343"/>
      <c r="LO32" s="343"/>
      <c r="LP32" s="343"/>
      <c r="LQ32" s="343"/>
      <c r="LR32" s="343"/>
      <c r="LS32" s="343"/>
      <c r="LT32" s="343"/>
      <c r="LU32" s="343"/>
      <c r="LV32" s="343"/>
      <c r="LW32" s="343"/>
      <c r="LX32" s="343"/>
      <c r="LY32" s="343"/>
      <c r="LZ32" s="343"/>
      <c r="MA32" s="343"/>
      <c r="MB32" s="343"/>
      <c r="MC32" s="343"/>
      <c r="MD32" s="343"/>
      <c r="ME32" s="343"/>
      <c r="MF32" s="343"/>
      <c r="MG32" s="343"/>
      <c r="MH32" s="343"/>
      <c r="MI32" s="343"/>
      <c r="MJ32" s="343"/>
      <c r="MK32" s="343"/>
      <c r="ML32" s="343"/>
      <c r="MM32" s="343"/>
      <c r="MN32" s="343"/>
      <c r="MO32" s="343"/>
      <c r="MP32" s="343"/>
      <c r="MQ32" s="343"/>
      <c r="MR32" s="343"/>
      <c r="MS32" s="343"/>
      <c r="MT32" s="343"/>
      <c r="MU32" s="343"/>
      <c r="MV32" s="343"/>
      <c r="MW32" s="343"/>
      <c r="MX32" s="343"/>
      <c r="MY32" s="343"/>
      <c r="MZ32" s="343"/>
      <c r="NA32" s="343"/>
      <c r="NB32" s="343"/>
      <c r="NC32" s="343"/>
      <c r="ND32" s="343"/>
      <c r="NE32" s="343"/>
      <c r="NF32" s="343"/>
      <c r="NG32" s="343"/>
      <c r="NH32" s="343"/>
      <c r="NI32" s="343"/>
      <c r="NJ32" s="343"/>
      <c r="NK32" s="343"/>
      <c r="NL32" s="343"/>
      <c r="NM32" s="343"/>
      <c r="NN32" s="343"/>
      <c r="NO32" s="343"/>
      <c r="NP32" s="343"/>
      <c r="NQ32" s="343"/>
      <c r="NR32" s="343"/>
      <c r="NS32" s="343"/>
      <c r="NT32" s="343"/>
      <c r="NU32" s="343"/>
      <c r="NV32" s="343"/>
      <c r="NW32" s="343"/>
      <c r="NX32" s="343"/>
      <c r="NY32" s="343"/>
      <c r="NZ32" s="343"/>
      <c r="OA32" s="343"/>
      <c r="OB32" s="343"/>
      <c r="OC32" s="343"/>
      <c r="OD32" s="343"/>
      <c r="OE32" s="343"/>
      <c r="OF32" s="343"/>
      <c r="OG32" s="343"/>
      <c r="OH32" s="343"/>
      <c r="OI32" s="343"/>
      <c r="OJ32" s="343"/>
      <c r="OK32" s="343"/>
      <c r="OL32" s="343"/>
      <c r="OM32" s="343"/>
      <c r="ON32" s="343"/>
      <c r="OO32" s="343"/>
      <c r="OP32" s="343"/>
      <c r="OQ32" s="343"/>
      <c r="OR32" s="343"/>
      <c r="OS32" s="343"/>
      <c r="OT32" s="343"/>
      <c r="OU32" s="343"/>
      <c r="OV32" s="343"/>
      <c r="OW32" s="343"/>
      <c r="OX32" s="343"/>
      <c r="OY32" s="343"/>
      <c r="OZ32" s="343"/>
      <c r="PA32" s="343"/>
      <c r="PB32" s="343"/>
      <c r="PC32" s="343"/>
      <c r="PD32" s="343"/>
      <c r="PE32" s="343"/>
      <c r="PF32" s="343"/>
      <c r="PG32" s="343"/>
      <c r="PH32" s="343"/>
      <c r="PI32" s="343"/>
      <c r="PJ32" s="343"/>
      <c r="PK32" s="343"/>
      <c r="PL32" s="343"/>
      <c r="PM32" s="343"/>
      <c r="PN32" s="343"/>
      <c r="PO32" s="343"/>
      <c r="PP32" s="343"/>
      <c r="PQ32" s="343"/>
      <c r="PR32" s="343"/>
      <c r="PS32" s="343"/>
      <c r="PT32" s="343"/>
      <c r="PU32" s="343"/>
      <c r="PV32" s="343"/>
      <c r="PW32" s="343"/>
      <c r="PX32" s="343"/>
      <c r="PY32" s="343"/>
      <c r="PZ32" s="343"/>
      <c r="QA32" s="343"/>
      <c r="QB32" s="343"/>
      <c r="QC32" s="343"/>
      <c r="QD32" s="343"/>
      <c r="QE32" s="343"/>
      <c r="QF32" s="343"/>
    </row>
    <row r="33" spans="1:448" s="347" customFormat="1" ht="118.5" customHeight="1" x14ac:dyDescent="0.25">
      <c r="A33" s="26">
        <v>32</v>
      </c>
      <c r="B33" s="42" t="s">
        <v>693</v>
      </c>
      <c r="C33" s="19" t="s">
        <v>694</v>
      </c>
      <c r="D33" s="19" t="s">
        <v>344</v>
      </c>
      <c r="E33" s="20"/>
      <c r="F33" s="41" t="s">
        <v>693</v>
      </c>
      <c r="G33" s="41" t="s">
        <v>694</v>
      </c>
      <c r="H33" s="19" t="s">
        <v>344</v>
      </c>
      <c r="I33" s="31"/>
      <c r="J33" s="41" t="s">
        <v>697</v>
      </c>
      <c r="K33" s="174" t="s">
        <v>742</v>
      </c>
      <c r="L33" s="174" t="s">
        <v>743</v>
      </c>
      <c r="M33" s="174" t="s">
        <v>744</v>
      </c>
      <c r="N33" s="174" t="s">
        <v>745</v>
      </c>
      <c r="O33" s="19" t="s">
        <v>127</v>
      </c>
      <c r="P33" s="19" t="s">
        <v>131</v>
      </c>
      <c r="Q33" s="19" t="s">
        <v>721</v>
      </c>
      <c r="R33" s="19" t="s">
        <v>252</v>
      </c>
      <c r="S33" s="18" t="s">
        <v>1052</v>
      </c>
      <c r="T33" s="22" t="s">
        <v>328</v>
      </c>
      <c r="U33" s="19" t="s">
        <v>1011</v>
      </c>
      <c r="V33" s="22">
        <v>2019</v>
      </c>
      <c r="W33" s="22" t="s">
        <v>1053</v>
      </c>
      <c r="X33" s="20" t="s">
        <v>1054</v>
      </c>
      <c r="Y33" s="19" t="s">
        <v>1055</v>
      </c>
      <c r="Z33" s="20" t="s">
        <v>1056</v>
      </c>
      <c r="AA33" s="22" t="s">
        <v>328</v>
      </c>
      <c r="AB33" s="19" t="s">
        <v>328</v>
      </c>
      <c r="AC33" s="19" t="s">
        <v>328</v>
      </c>
      <c r="AD33" s="22" t="s">
        <v>328</v>
      </c>
      <c r="AE33" s="22" t="s">
        <v>328</v>
      </c>
      <c r="AF33" s="959">
        <v>43685</v>
      </c>
      <c r="AG33" s="959">
        <v>43951</v>
      </c>
      <c r="AH33" s="424"/>
      <c r="AI33" s="183" t="s">
        <v>309</v>
      </c>
      <c r="AJ33" s="183" t="s">
        <v>309</v>
      </c>
      <c r="AK33" s="241" t="e">
        <f>(IF(BA33=#REF!,#REF!,AG33-#REF!))</f>
        <v>#REF!</v>
      </c>
      <c r="AL33" s="48" t="s">
        <v>785</v>
      </c>
      <c r="AM33" s="64">
        <v>44384</v>
      </c>
      <c r="AN33" s="54" t="s">
        <v>309</v>
      </c>
      <c r="AO33" s="48" t="s">
        <v>786</v>
      </c>
      <c r="AP33" s="65">
        <v>0</v>
      </c>
      <c r="AQ33" s="4" t="s">
        <v>442</v>
      </c>
      <c r="AR33" s="49">
        <v>-500</v>
      </c>
      <c r="AS33" s="60" t="s">
        <v>443</v>
      </c>
      <c r="AT33" s="60" t="s">
        <v>467</v>
      </c>
      <c r="AU33" s="60" t="s">
        <v>467</v>
      </c>
      <c r="AV33" s="60" t="s">
        <v>467</v>
      </c>
      <c r="AW33" s="67">
        <v>0</v>
      </c>
      <c r="AX33" s="65">
        <v>0</v>
      </c>
      <c r="AY33" s="60" t="s">
        <v>449</v>
      </c>
      <c r="AZ33" s="87" t="s">
        <v>439</v>
      </c>
      <c r="BA33" s="86" t="s">
        <v>446</v>
      </c>
      <c r="BB33" s="148" t="s">
        <v>763</v>
      </c>
      <c r="BC33" s="149">
        <v>44620</v>
      </c>
      <c r="BD33" s="130" t="s">
        <v>309</v>
      </c>
      <c r="BE33" s="145" t="s">
        <v>629</v>
      </c>
      <c r="BF33" s="147">
        <v>0</v>
      </c>
      <c r="BG33" s="4" t="s">
        <v>442</v>
      </c>
      <c r="BH33" s="49">
        <v>-44620</v>
      </c>
      <c r="BI33" s="60" t="s">
        <v>443</v>
      </c>
      <c r="BJ33" s="196">
        <v>44631</v>
      </c>
      <c r="BK33" s="197" t="s">
        <v>516</v>
      </c>
      <c r="BL33" s="197" t="s">
        <v>455</v>
      </c>
      <c r="BM33" s="198">
        <v>0</v>
      </c>
      <c r="BN33" s="60" t="s">
        <v>443</v>
      </c>
      <c r="BO33" s="60" t="s">
        <v>439</v>
      </c>
      <c r="BP33" s="184" t="s">
        <v>293</v>
      </c>
      <c r="BQ33" s="150" t="s">
        <v>1016</v>
      </c>
      <c r="BR33" s="185">
        <v>44712</v>
      </c>
      <c r="BS33" s="131" t="s">
        <v>328</v>
      </c>
      <c r="BT33" s="186">
        <v>1</v>
      </c>
      <c r="BU33" s="4" t="s">
        <v>436</v>
      </c>
      <c r="BV33" s="49">
        <v>-760</v>
      </c>
      <c r="BW33" s="60" t="s">
        <v>443</v>
      </c>
      <c r="BX33" s="391">
        <v>44735</v>
      </c>
      <c r="BY33" s="394" t="s">
        <v>874</v>
      </c>
      <c r="BZ33" s="395" t="s">
        <v>459</v>
      </c>
      <c r="CA33" s="363"/>
      <c r="CB33" s="352" t="s">
        <v>443</v>
      </c>
      <c r="CC33" s="353"/>
      <c r="CD33" s="184" t="s">
        <v>293</v>
      </c>
      <c r="CE33" s="531">
        <v>44823</v>
      </c>
      <c r="CF33" s="819" t="s">
        <v>1057</v>
      </c>
      <c r="CG33" s="295" t="s">
        <v>1058</v>
      </c>
      <c r="CH33" s="657" t="s">
        <v>878</v>
      </c>
      <c r="CI33" s="671">
        <v>1</v>
      </c>
      <c r="CJ33" s="4" t="str">
        <f t="shared" si="0"/>
        <v>CUMPLIMIENTO TOTAL</v>
      </c>
      <c r="CK33" s="49" t="e">
        <f>(IF(CD33="CERRADO","NO APLICA ACCION CERRADA",AG33-#REF!))</f>
        <v>#REF!</v>
      </c>
      <c r="CL33" s="60" t="e">
        <f>(IF(CD33="CERRADO","NO APLICA ACCION CERRADA",IF(AK33&lt;=0,"VENCIDO",IF(AK33&lt;=#REF!,"POR VENCER","CON TIEMPO"))))</f>
        <v>#REF!</v>
      </c>
      <c r="CM33" s="391">
        <v>44878</v>
      </c>
      <c r="CN33" s="394" t="s">
        <v>1059</v>
      </c>
      <c r="CO33" s="362" t="s">
        <v>880</v>
      </c>
      <c r="CP33" s="363">
        <v>1</v>
      </c>
      <c r="CQ33" s="352" t="s">
        <v>294</v>
      </c>
      <c r="CR33" s="353"/>
      <c r="CS33" s="353"/>
      <c r="CT33" s="343"/>
      <c r="CU33" s="343"/>
      <c r="CV33" s="343"/>
      <c r="CW33" s="343"/>
      <c r="CX33" s="343"/>
      <c r="CY33" s="343"/>
      <c r="CZ33" s="343"/>
      <c r="DA33" s="343"/>
      <c r="DB33" s="343"/>
      <c r="DC33" s="343"/>
      <c r="DD33" s="343"/>
      <c r="DE33" s="343"/>
      <c r="DF33" s="343"/>
      <c r="DG33" s="343"/>
      <c r="DH33" s="343"/>
      <c r="DI33" s="343"/>
      <c r="DJ33" s="343"/>
      <c r="DK33" s="343"/>
      <c r="DL33" s="343"/>
      <c r="DM33" s="343"/>
      <c r="DN33" s="343"/>
      <c r="DO33" s="343"/>
      <c r="DP33" s="343"/>
      <c r="DQ33" s="343"/>
      <c r="DR33" s="343"/>
      <c r="DS33" s="343"/>
      <c r="DT33" s="343"/>
      <c r="DU33" s="343"/>
      <c r="DV33" s="343"/>
      <c r="DW33" s="343"/>
      <c r="DX33" s="343"/>
      <c r="DY33" s="343"/>
      <c r="DZ33" s="343"/>
      <c r="EA33" s="343"/>
      <c r="EB33" s="343"/>
      <c r="EC33" s="343"/>
      <c r="ED33" s="343"/>
      <c r="EE33" s="343"/>
      <c r="EF33" s="343"/>
      <c r="EG33" s="343"/>
      <c r="EH33" s="343"/>
      <c r="EI33" s="343"/>
      <c r="EJ33" s="343"/>
      <c r="EK33" s="343"/>
      <c r="EL33" s="343"/>
      <c r="EM33" s="343"/>
      <c r="EN33" s="343"/>
      <c r="EO33" s="343"/>
      <c r="EP33" s="343"/>
      <c r="EQ33" s="343"/>
      <c r="ER33" s="343"/>
      <c r="ES33" s="343"/>
      <c r="ET33" s="343"/>
      <c r="EU33" s="343"/>
      <c r="EV33" s="343"/>
      <c r="EW33" s="343"/>
      <c r="EX33" s="343"/>
      <c r="EY33" s="343"/>
      <c r="EZ33" s="343"/>
      <c r="FA33" s="343"/>
      <c r="FB33" s="343"/>
      <c r="FC33" s="343"/>
      <c r="FD33" s="343"/>
      <c r="FE33" s="343"/>
      <c r="FF33" s="343"/>
      <c r="FG33" s="343"/>
      <c r="FH33" s="343"/>
      <c r="FI33" s="343"/>
      <c r="FJ33" s="343"/>
      <c r="FK33" s="343"/>
      <c r="FL33" s="343"/>
      <c r="FM33" s="343"/>
      <c r="FN33" s="343"/>
      <c r="FO33" s="343"/>
      <c r="FP33" s="343"/>
      <c r="FQ33" s="343"/>
      <c r="FR33" s="343"/>
      <c r="FS33" s="343"/>
      <c r="FT33" s="343"/>
      <c r="FU33" s="343"/>
      <c r="FV33" s="343"/>
      <c r="FW33" s="343"/>
      <c r="FX33" s="343"/>
      <c r="FY33" s="343"/>
      <c r="FZ33" s="343"/>
      <c r="GA33" s="343"/>
      <c r="GB33" s="343"/>
      <c r="GC33" s="343"/>
      <c r="GD33" s="343"/>
      <c r="GE33" s="343"/>
      <c r="GF33" s="343"/>
      <c r="GG33" s="343"/>
      <c r="GH33" s="343"/>
      <c r="GI33" s="343"/>
      <c r="GJ33" s="343"/>
      <c r="GK33" s="343"/>
      <c r="GL33" s="343"/>
      <c r="GM33" s="343"/>
      <c r="GN33" s="343"/>
      <c r="GO33" s="343"/>
      <c r="GP33" s="343"/>
      <c r="GQ33" s="343"/>
      <c r="GR33" s="343"/>
      <c r="GS33" s="343"/>
      <c r="GT33" s="343"/>
      <c r="GU33" s="343"/>
      <c r="GV33" s="343"/>
      <c r="GW33" s="343"/>
      <c r="GX33" s="343"/>
      <c r="GY33" s="343"/>
      <c r="GZ33" s="343"/>
      <c r="HA33" s="343"/>
      <c r="HB33" s="343"/>
      <c r="HC33" s="343"/>
      <c r="HD33" s="343"/>
      <c r="HE33" s="343"/>
      <c r="HF33" s="343"/>
      <c r="HG33" s="343"/>
      <c r="HH33" s="343"/>
      <c r="HI33" s="343"/>
      <c r="HJ33" s="343"/>
      <c r="HK33" s="343"/>
      <c r="HL33" s="343"/>
      <c r="HM33" s="343"/>
      <c r="HN33" s="343"/>
      <c r="HO33" s="343"/>
      <c r="HP33" s="343"/>
      <c r="HQ33" s="343"/>
      <c r="HR33" s="343"/>
      <c r="HS33" s="343"/>
      <c r="HT33" s="343"/>
      <c r="HU33" s="343"/>
      <c r="HV33" s="343"/>
      <c r="HW33" s="343"/>
      <c r="HX33" s="343"/>
      <c r="HY33" s="343"/>
      <c r="HZ33" s="343"/>
      <c r="IA33" s="343"/>
      <c r="IB33" s="343"/>
      <c r="IC33" s="343"/>
      <c r="ID33" s="343"/>
      <c r="IE33" s="343"/>
      <c r="IF33" s="343"/>
      <c r="IG33" s="343"/>
      <c r="IH33" s="343"/>
      <c r="II33" s="343"/>
      <c r="IJ33" s="343"/>
      <c r="IK33" s="343"/>
      <c r="IL33" s="343"/>
      <c r="IM33" s="343"/>
      <c r="IN33" s="343"/>
      <c r="IO33" s="343"/>
      <c r="IP33" s="343"/>
      <c r="IQ33" s="343"/>
      <c r="IR33" s="343"/>
      <c r="IS33" s="343"/>
      <c r="IT33" s="343"/>
      <c r="IU33" s="343"/>
      <c r="IV33" s="343"/>
      <c r="IW33" s="343"/>
      <c r="IX33" s="343"/>
      <c r="IY33" s="343"/>
      <c r="IZ33" s="343"/>
      <c r="JA33" s="343"/>
      <c r="JB33" s="343"/>
      <c r="JC33" s="343"/>
      <c r="JD33" s="343"/>
      <c r="JE33" s="343"/>
      <c r="JF33" s="343"/>
      <c r="JG33" s="343"/>
      <c r="JH33" s="343"/>
      <c r="JI33" s="343"/>
      <c r="JJ33" s="343"/>
      <c r="JK33" s="343"/>
      <c r="JL33" s="343"/>
      <c r="JM33" s="343"/>
      <c r="JN33" s="343"/>
      <c r="JO33" s="343"/>
      <c r="JP33" s="343"/>
      <c r="JQ33" s="343"/>
      <c r="JR33" s="343"/>
      <c r="JS33" s="343"/>
      <c r="JT33" s="343"/>
      <c r="JU33" s="343"/>
      <c r="JV33" s="343"/>
      <c r="JW33" s="343"/>
      <c r="JX33" s="343"/>
      <c r="JY33" s="343"/>
      <c r="JZ33" s="343"/>
      <c r="KA33" s="343"/>
      <c r="KB33" s="343"/>
      <c r="KC33" s="343"/>
      <c r="KD33" s="343"/>
      <c r="KE33" s="343"/>
      <c r="KF33" s="343"/>
      <c r="KG33" s="343"/>
      <c r="KH33" s="343"/>
      <c r="KI33" s="343"/>
      <c r="KJ33" s="343"/>
      <c r="KK33" s="343"/>
      <c r="KL33" s="343"/>
      <c r="KM33" s="343"/>
      <c r="KN33" s="343"/>
      <c r="KO33" s="343"/>
      <c r="KP33" s="343"/>
      <c r="KQ33" s="343"/>
      <c r="KR33" s="343"/>
      <c r="KS33" s="343"/>
      <c r="KT33" s="343"/>
      <c r="KU33" s="343"/>
      <c r="KV33" s="343"/>
      <c r="KW33" s="343"/>
      <c r="KX33" s="343"/>
      <c r="KY33" s="343"/>
      <c r="KZ33" s="343"/>
      <c r="LA33" s="343"/>
      <c r="LB33" s="343"/>
      <c r="LC33" s="343"/>
      <c r="LD33" s="343"/>
      <c r="LE33" s="343"/>
      <c r="LF33" s="343"/>
      <c r="LG33" s="343"/>
      <c r="LH33" s="343"/>
      <c r="LI33" s="343"/>
      <c r="LJ33" s="343"/>
      <c r="LK33" s="343"/>
      <c r="LL33" s="343"/>
      <c r="LM33" s="343"/>
      <c r="LN33" s="343"/>
      <c r="LO33" s="343"/>
      <c r="LP33" s="343"/>
      <c r="LQ33" s="343"/>
      <c r="LR33" s="343"/>
      <c r="LS33" s="343"/>
      <c r="LT33" s="343"/>
      <c r="LU33" s="343"/>
      <c r="LV33" s="343"/>
      <c r="LW33" s="343"/>
      <c r="LX33" s="343"/>
      <c r="LY33" s="343"/>
      <c r="LZ33" s="343"/>
      <c r="MA33" s="343"/>
      <c r="MB33" s="343"/>
      <c r="MC33" s="343"/>
      <c r="MD33" s="343"/>
      <c r="ME33" s="343"/>
      <c r="MF33" s="343"/>
      <c r="MG33" s="343"/>
      <c r="MH33" s="343"/>
      <c r="MI33" s="343"/>
      <c r="MJ33" s="343"/>
      <c r="MK33" s="343"/>
      <c r="ML33" s="343"/>
      <c r="MM33" s="343"/>
      <c r="MN33" s="343"/>
      <c r="MO33" s="343"/>
      <c r="MP33" s="343"/>
      <c r="MQ33" s="343"/>
      <c r="MR33" s="343"/>
      <c r="MS33" s="343"/>
      <c r="MT33" s="343"/>
      <c r="MU33" s="343"/>
      <c r="MV33" s="343"/>
      <c r="MW33" s="343"/>
      <c r="MX33" s="343"/>
      <c r="MY33" s="343"/>
      <c r="MZ33" s="343"/>
      <c r="NA33" s="343"/>
      <c r="NB33" s="343"/>
      <c r="NC33" s="343"/>
      <c r="ND33" s="343"/>
      <c r="NE33" s="343"/>
      <c r="NF33" s="343"/>
      <c r="NG33" s="343"/>
      <c r="NH33" s="343"/>
      <c r="NI33" s="343"/>
      <c r="NJ33" s="343"/>
      <c r="NK33" s="343"/>
      <c r="NL33" s="343"/>
      <c r="NM33" s="343"/>
      <c r="NN33" s="343"/>
      <c r="NO33" s="343"/>
      <c r="NP33" s="343"/>
      <c r="NQ33" s="343"/>
      <c r="NR33" s="343"/>
      <c r="NS33" s="343"/>
      <c r="NT33" s="343"/>
      <c r="NU33" s="343"/>
      <c r="NV33" s="343"/>
      <c r="NW33" s="343"/>
      <c r="NX33" s="343"/>
      <c r="NY33" s="343"/>
      <c r="NZ33" s="343"/>
      <c r="OA33" s="343"/>
      <c r="OB33" s="343"/>
      <c r="OC33" s="343"/>
      <c r="OD33" s="343"/>
      <c r="OE33" s="343"/>
      <c r="OF33" s="343"/>
      <c r="OG33" s="343"/>
      <c r="OH33" s="343"/>
      <c r="OI33" s="343"/>
      <c r="OJ33" s="343"/>
      <c r="OK33" s="343"/>
      <c r="OL33" s="343"/>
      <c r="OM33" s="343"/>
      <c r="ON33" s="343"/>
      <c r="OO33" s="343"/>
      <c r="OP33" s="343"/>
      <c r="OQ33" s="343"/>
      <c r="OR33" s="343"/>
      <c r="OS33" s="343"/>
      <c r="OT33" s="343"/>
      <c r="OU33" s="343"/>
      <c r="OV33" s="343"/>
      <c r="OW33" s="343"/>
      <c r="OX33" s="343"/>
      <c r="OY33" s="343"/>
      <c r="OZ33" s="343"/>
      <c r="PA33" s="343"/>
      <c r="PB33" s="343"/>
      <c r="PC33" s="343"/>
      <c r="PD33" s="343"/>
      <c r="PE33" s="343"/>
      <c r="PF33" s="343"/>
      <c r="PG33" s="343"/>
      <c r="PH33" s="343"/>
      <c r="PI33" s="343"/>
      <c r="PJ33" s="343"/>
      <c r="PK33" s="343"/>
      <c r="PL33" s="343"/>
      <c r="PM33" s="343"/>
      <c r="PN33" s="343"/>
      <c r="PO33" s="343"/>
      <c r="PP33" s="343"/>
      <c r="PQ33" s="343"/>
      <c r="PR33" s="343"/>
      <c r="PS33" s="343"/>
      <c r="PT33" s="343"/>
      <c r="PU33" s="343"/>
      <c r="PV33" s="343"/>
      <c r="PW33" s="343"/>
      <c r="PX33" s="343"/>
      <c r="PY33" s="343"/>
      <c r="PZ33" s="343"/>
      <c r="QA33" s="343"/>
      <c r="QB33" s="343"/>
      <c r="QC33" s="343"/>
      <c r="QD33" s="343"/>
      <c r="QE33" s="343"/>
      <c r="QF33" s="343"/>
    </row>
    <row r="34" spans="1:448" s="347" customFormat="1" ht="118.5" customHeight="1" x14ac:dyDescent="0.25">
      <c r="A34" s="26">
        <v>33</v>
      </c>
      <c r="B34" s="22" t="s">
        <v>676</v>
      </c>
      <c r="C34" s="22" t="s">
        <v>677</v>
      </c>
      <c r="D34" s="22" t="s">
        <v>338</v>
      </c>
      <c r="E34" s="20"/>
      <c r="F34" s="34" t="s">
        <v>676</v>
      </c>
      <c r="G34" s="34" t="s">
        <v>677</v>
      </c>
      <c r="H34" s="34" t="s">
        <v>338</v>
      </c>
      <c r="I34" s="27" t="s">
        <v>1060</v>
      </c>
      <c r="J34" s="320" t="s">
        <v>679</v>
      </c>
      <c r="K34" s="132" t="s">
        <v>680</v>
      </c>
      <c r="L34" s="112" t="s">
        <v>681</v>
      </c>
      <c r="M34" s="134" t="s">
        <v>682</v>
      </c>
      <c r="N34" s="112" t="s">
        <v>683</v>
      </c>
      <c r="O34" s="22" t="s">
        <v>22</v>
      </c>
      <c r="P34" s="19" t="s">
        <v>24</v>
      </c>
      <c r="Q34" s="19" t="s">
        <v>684</v>
      </c>
      <c r="R34" s="19" t="s">
        <v>253</v>
      </c>
      <c r="S34" s="18" t="s">
        <v>1061</v>
      </c>
      <c r="T34" s="22" t="s">
        <v>328</v>
      </c>
      <c r="U34" s="19" t="s">
        <v>685</v>
      </c>
      <c r="V34" s="22">
        <v>2019</v>
      </c>
      <c r="W34" s="22" t="s">
        <v>1062</v>
      </c>
      <c r="X34" s="20" t="s">
        <v>1063</v>
      </c>
      <c r="Y34" s="19" t="s">
        <v>299</v>
      </c>
      <c r="Z34" s="19" t="s">
        <v>299</v>
      </c>
      <c r="AA34" s="22" t="s">
        <v>328</v>
      </c>
      <c r="AB34" s="19" t="s">
        <v>328</v>
      </c>
      <c r="AC34" s="19" t="s">
        <v>498</v>
      </c>
      <c r="AD34" s="22" t="s">
        <v>328</v>
      </c>
      <c r="AE34" s="22" t="s">
        <v>328</v>
      </c>
      <c r="AF34" s="959" t="s">
        <v>299</v>
      </c>
      <c r="AG34" s="959" t="s">
        <v>299</v>
      </c>
      <c r="AH34" s="424"/>
      <c r="AI34" s="183" t="s">
        <v>307</v>
      </c>
      <c r="AJ34" s="183" t="s">
        <v>307</v>
      </c>
      <c r="AK34" s="241" t="e">
        <f>(IF(BA34=#REF!,#REF!,AG34-#REF!))</f>
        <v>#REF!</v>
      </c>
      <c r="AL34" s="58" t="s">
        <v>598</v>
      </c>
      <c r="AM34" s="64">
        <v>44368</v>
      </c>
      <c r="AN34" s="54" t="s">
        <v>309</v>
      </c>
      <c r="AO34" s="54" t="s">
        <v>463</v>
      </c>
      <c r="AP34" s="65">
        <v>0</v>
      </c>
      <c r="AQ34" s="4" t="s">
        <v>442</v>
      </c>
      <c r="AR34" s="49" t="e">
        <v>#VALUE!</v>
      </c>
      <c r="AS34" s="60" t="e">
        <v>#VALUE!</v>
      </c>
      <c r="AT34" s="60" t="s">
        <v>467</v>
      </c>
      <c r="AU34" s="60" t="s">
        <v>467</v>
      </c>
      <c r="AV34" s="60" t="s">
        <v>467</v>
      </c>
      <c r="AW34" s="67">
        <v>0</v>
      </c>
      <c r="AX34" s="65">
        <v>0</v>
      </c>
      <c r="AY34" s="60" t="e">
        <v>#VALUE!</v>
      </c>
      <c r="AZ34" s="87" t="s">
        <v>439</v>
      </c>
      <c r="BA34" s="200" t="s">
        <v>747</v>
      </c>
      <c r="BB34" s="201" t="s">
        <v>1064</v>
      </c>
      <c r="BC34" s="149">
        <v>44620</v>
      </c>
      <c r="BD34" s="130" t="s">
        <v>450</v>
      </c>
      <c r="BE34" s="134" t="s">
        <v>1065</v>
      </c>
      <c r="BF34" s="147">
        <v>0</v>
      </c>
      <c r="BG34" s="4" t="s">
        <v>442</v>
      </c>
      <c r="BH34" s="49">
        <v>-44620</v>
      </c>
      <c r="BI34" s="60" t="e">
        <v>#VALUE!</v>
      </c>
      <c r="BJ34" s="30"/>
      <c r="BK34" s="30"/>
      <c r="BL34" s="30"/>
      <c r="BM34" s="30"/>
      <c r="BN34" s="60"/>
      <c r="BO34" s="60" t="s">
        <v>439</v>
      </c>
      <c r="BP34" s="184" t="s">
        <v>293</v>
      </c>
      <c r="BQ34" s="150" t="s">
        <v>1066</v>
      </c>
      <c r="BR34" s="185">
        <v>44712</v>
      </c>
      <c r="BS34" s="131" t="s">
        <v>1067</v>
      </c>
      <c r="BT34" s="186">
        <v>5.8823529411764705E-2</v>
      </c>
      <c r="BU34" s="4" t="s">
        <v>489</v>
      </c>
      <c r="BV34" s="49" t="e">
        <v>#VALUE!</v>
      </c>
      <c r="BW34" s="60" t="e">
        <v>#VALUE!</v>
      </c>
      <c r="BX34" s="357">
        <v>44734</v>
      </c>
      <c r="BY34" s="353" t="s">
        <v>1068</v>
      </c>
      <c r="BZ34" s="353" t="s">
        <v>824</v>
      </c>
      <c r="CA34" s="360">
        <v>0</v>
      </c>
      <c r="CB34" s="352" t="s">
        <v>293</v>
      </c>
      <c r="CC34" s="353"/>
      <c r="CD34" s="184" t="s">
        <v>293</v>
      </c>
      <c r="CE34" s="531">
        <v>44827</v>
      </c>
      <c r="CF34" s="104" t="s">
        <v>1069</v>
      </c>
      <c r="CG34" s="104" t="s">
        <v>1069</v>
      </c>
      <c r="CH34" s="104" t="s">
        <v>1069</v>
      </c>
      <c r="CI34" s="549">
        <v>0</v>
      </c>
      <c r="CJ34" s="4" t="str">
        <f t="shared" si="0"/>
        <v>SIN AVANCE</v>
      </c>
      <c r="CK34" s="49" t="e">
        <f>(IF(CD34="CERRADO","NO APLICA ACCION CERRADA",AG34-#REF!))</f>
        <v>#VALUE!</v>
      </c>
      <c r="CL34" s="60" t="e">
        <f>(IF(CD34="CERRADO","NO APLICA ACCION CERRADA",IF(AK34&lt;=0,"VENCIDO",IF(AK34&lt;=#REF!,"POR VENCER","CON TIEMPO"))))</f>
        <v>#REF!</v>
      </c>
      <c r="CM34" s="357"/>
      <c r="CN34" s="353"/>
      <c r="CO34" s="821"/>
      <c r="CP34" s="360"/>
      <c r="CQ34" s="829" t="s">
        <v>443</v>
      </c>
      <c r="CR34" s="353"/>
      <c r="CS34" s="35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3"/>
      <c r="GT34" s="343"/>
      <c r="GU34" s="343"/>
      <c r="GV34" s="343"/>
      <c r="GW34" s="343"/>
      <c r="GX34" s="343"/>
      <c r="GY34" s="343"/>
      <c r="GZ34" s="343"/>
      <c r="HA34" s="343"/>
      <c r="HB34" s="343"/>
      <c r="HC34" s="343"/>
      <c r="HD34" s="343"/>
      <c r="HE34" s="343"/>
      <c r="HF34" s="343"/>
      <c r="HG34" s="343"/>
      <c r="HH34" s="343"/>
      <c r="HI34" s="343"/>
      <c r="HJ34" s="343"/>
      <c r="HK34" s="343"/>
      <c r="HL34" s="343"/>
      <c r="HM34" s="343"/>
      <c r="HN34" s="343"/>
      <c r="HO34" s="343"/>
      <c r="HP34" s="343"/>
      <c r="HQ34" s="343"/>
      <c r="HR34" s="343"/>
      <c r="HS34" s="343"/>
      <c r="HT34" s="343"/>
      <c r="HU34" s="343"/>
      <c r="HV34" s="343"/>
      <c r="HW34" s="343"/>
      <c r="HX34" s="343"/>
      <c r="HY34" s="343"/>
      <c r="HZ34" s="343"/>
      <c r="IA34" s="343"/>
      <c r="IB34" s="343"/>
      <c r="IC34" s="343"/>
      <c r="ID34" s="343"/>
      <c r="IE34" s="343"/>
      <c r="IF34" s="343"/>
      <c r="IG34" s="343"/>
      <c r="IH34" s="343"/>
      <c r="II34" s="343"/>
      <c r="IJ34" s="343"/>
      <c r="IK34" s="343"/>
      <c r="IL34" s="343"/>
      <c r="IM34" s="343"/>
      <c r="IN34" s="343"/>
      <c r="IO34" s="343"/>
      <c r="IP34" s="343"/>
      <c r="IQ34" s="343"/>
      <c r="IR34" s="343"/>
      <c r="IS34" s="343"/>
      <c r="IT34" s="343"/>
      <c r="IU34" s="343"/>
      <c r="IV34" s="343"/>
      <c r="IW34" s="343"/>
      <c r="IX34" s="343"/>
      <c r="IY34" s="343"/>
      <c r="IZ34" s="343"/>
      <c r="JA34" s="343"/>
      <c r="JB34" s="343"/>
      <c r="JC34" s="343"/>
      <c r="JD34" s="343"/>
      <c r="JE34" s="343"/>
      <c r="JF34" s="343"/>
      <c r="JG34" s="343"/>
      <c r="JH34" s="343"/>
      <c r="JI34" s="343"/>
      <c r="JJ34" s="343"/>
      <c r="JK34" s="343"/>
      <c r="JL34" s="343"/>
      <c r="JM34" s="343"/>
      <c r="JN34" s="343"/>
      <c r="JO34" s="343"/>
      <c r="JP34" s="343"/>
      <c r="JQ34" s="343"/>
      <c r="JR34" s="343"/>
      <c r="JS34" s="343"/>
      <c r="JT34" s="343"/>
      <c r="JU34" s="343"/>
      <c r="JV34" s="343"/>
      <c r="JW34" s="343"/>
      <c r="JX34" s="343"/>
      <c r="JY34" s="343"/>
      <c r="JZ34" s="343"/>
      <c r="KA34" s="343"/>
      <c r="KB34" s="343"/>
      <c r="KC34" s="343"/>
      <c r="KD34" s="343"/>
      <c r="KE34" s="343"/>
      <c r="KF34" s="343"/>
      <c r="KG34" s="343"/>
      <c r="KH34" s="343"/>
      <c r="KI34" s="343"/>
      <c r="KJ34" s="343"/>
      <c r="KK34" s="343"/>
      <c r="KL34" s="343"/>
      <c r="KM34" s="343"/>
      <c r="KN34" s="343"/>
      <c r="KO34" s="343"/>
      <c r="KP34" s="343"/>
      <c r="KQ34" s="343"/>
      <c r="KR34" s="343"/>
      <c r="KS34" s="343"/>
      <c r="KT34" s="343"/>
      <c r="KU34" s="343"/>
      <c r="KV34" s="343"/>
      <c r="KW34" s="343"/>
      <c r="KX34" s="343"/>
      <c r="KY34" s="343"/>
      <c r="KZ34" s="343"/>
      <c r="LA34" s="343"/>
      <c r="LB34" s="343"/>
      <c r="LC34" s="343"/>
      <c r="LD34" s="343"/>
      <c r="LE34" s="343"/>
      <c r="LF34" s="343"/>
      <c r="LG34" s="343"/>
      <c r="LH34" s="343"/>
      <c r="LI34" s="343"/>
      <c r="LJ34" s="343"/>
      <c r="LK34" s="343"/>
      <c r="LL34" s="343"/>
      <c r="LM34" s="343"/>
      <c r="LN34" s="343"/>
      <c r="LO34" s="343"/>
      <c r="LP34" s="343"/>
      <c r="LQ34" s="343"/>
      <c r="LR34" s="343"/>
      <c r="LS34" s="343"/>
      <c r="LT34" s="343"/>
      <c r="LU34" s="343"/>
      <c r="LV34" s="343"/>
      <c r="LW34" s="343"/>
      <c r="LX34" s="343"/>
      <c r="LY34" s="343"/>
      <c r="LZ34" s="343"/>
      <c r="MA34" s="343"/>
      <c r="MB34" s="343"/>
      <c r="MC34" s="343"/>
      <c r="MD34" s="343"/>
      <c r="ME34" s="343"/>
      <c r="MF34" s="343"/>
      <c r="MG34" s="343"/>
      <c r="MH34" s="343"/>
      <c r="MI34" s="343"/>
      <c r="MJ34" s="343"/>
      <c r="MK34" s="343"/>
      <c r="ML34" s="343"/>
      <c r="MM34" s="343"/>
      <c r="MN34" s="343"/>
      <c r="MO34" s="343"/>
      <c r="MP34" s="343"/>
      <c r="MQ34" s="343"/>
      <c r="MR34" s="343"/>
      <c r="MS34" s="343"/>
      <c r="MT34" s="343"/>
      <c r="MU34" s="343"/>
      <c r="MV34" s="343"/>
      <c r="MW34" s="343"/>
      <c r="MX34" s="343"/>
      <c r="MY34" s="343"/>
      <c r="MZ34" s="343"/>
      <c r="NA34" s="343"/>
      <c r="NB34" s="343"/>
      <c r="NC34" s="343"/>
      <c r="ND34" s="343"/>
      <c r="NE34" s="343"/>
      <c r="NF34" s="343"/>
      <c r="NG34" s="343"/>
      <c r="NH34" s="343"/>
      <c r="NI34" s="343"/>
      <c r="NJ34" s="343"/>
      <c r="NK34" s="343"/>
      <c r="NL34" s="343"/>
      <c r="NM34" s="343"/>
      <c r="NN34" s="343"/>
      <c r="NO34" s="343"/>
      <c r="NP34" s="343"/>
      <c r="NQ34" s="343"/>
      <c r="NR34" s="343"/>
      <c r="NS34" s="343"/>
      <c r="NT34" s="343"/>
      <c r="NU34" s="343"/>
      <c r="NV34" s="343"/>
      <c r="NW34" s="343"/>
      <c r="NX34" s="343"/>
      <c r="NY34" s="343"/>
      <c r="NZ34" s="343"/>
      <c r="OA34" s="343"/>
      <c r="OB34" s="343"/>
      <c r="OC34" s="343"/>
      <c r="OD34" s="343"/>
      <c r="OE34" s="343"/>
      <c r="OF34" s="343"/>
      <c r="OG34" s="343"/>
      <c r="OH34" s="343"/>
      <c r="OI34" s="343"/>
      <c r="OJ34" s="343"/>
      <c r="OK34" s="343"/>
      <c r="OL34" s="343"/>
      <c r="OM34" s="343"/>
      <c r="ON34" s="343"/>
      <c r="OO34" s="343"/>
      <c r="OP34" s="343"/>
      <c r="OQ34" s="343"/>
      <c r="OR34" s="343"/>
      <c r="OS34" s="343"/>
      <c r="OT34" s="343"/>
      <c r="OU34" s="343"/>
      <c r="OV34" s="343"/>
      <c r="OW34" s="343"/>
      <c r="OX34" s="343"/>
      <c r="OY34" s="343"/>
      <c r="OZ34" s="343"/>
      <c r="PA34" s="343"/>
      <c r="PB34" s="343"/>
      <c r="PC34" s="343"/>
      <c r="PD34" s="343"/>
      <c r="PE34" s="343"/>
      <c r="PF34" s="343"/>
      <c r="PG34" s="343"/>
      <c r="PH34" s="343"/>
      <c r="PI34" s="343"/>
      <c r="PJ34" s="343"/>
      <c r="PK34" s="343"/>
      <c r="PL34" s="343"/>
      <c r="PM34" s="343"/>
      <c r="PN34" s="343"/>
      <c r="PO34" s="343"/>
      <c r="PP34" s="343"/>
      <c r="PQ34" s="343"/>
      <c r="PR34" s="343"/>
      <c r="PS34" s="343"/>
      <c r="PT34" s="343"/>
      <c r="PU34" s="343"/>
      <c r="PV34" s="343"/>
      <c r="PW34" s="343"/>
      <c r="PX34" s="343"/>
      <c r="PY34" s="343"/>
      <c r="PZ34" s="343"/>
      <c r="QA34" s="343"/>
      <c r="QB34" s="343"/>
      <c r="QC34" s="343"/>
      <c r="QD34" s="343"/>
      <c r="QE34" s="343"/>
      <c r="QF34" s="343"/>
    </row>
    <row r="35" spans="1:448" s="347" customFormat="1" ht="118.5" customHeight="1" x14ac:dyDescent="0.25">
      <c r="A35" s="26">
        <v>34</v>
      </c>
      <c r="B35" s="22" t="s">
        <v>676</v>
      </c>
      <c r="C35" s="22" t="s">
        <v>677</v>
      </c>
      <c r="D35" s="22" t="s">
        <v>338</v>
      </c>
      <c r="E35" s="20"/>
      <c r="F35" s="34" t="s">
        <v>676</v>
      </c>
      <c r="G35" s="34" t="s">
        <v>677</v>
      </c>
      <c r="H35" s="34" t="s">
        <v>338</v>
      </c>
      <c r="I35" s="27" t="s">
        <v>1060</v>
      </c>
      <c r="J35" s="320" t="s">
        <v>679</v>
      </c>
      <c r="K35" s="132" t="s">
        <v>680</v>
      </c>
      <c r="L35" s="112" t="s">
        <v>681</v>
      </c>
      <c r="M35" s="134" t="s">
        <v>682</v>
      </c>
      <c r="N35" s="112" t="s">
        <v>683</v>
      </c>
      <c r="O35" s="37" t="s">
        <v>24</v>
      </c>
      <c r="P35" s="38" t="s">
        <v>61</v>
      </c>
      <c r="Q35" s="19" t="s">
        <v>684</v>
      </c>
      <c r="R35" s="19" t="s">
        <v>253</v>
      </c>
      <c r="S35" s="18" t="s">
        <v>1070</v>
      </c>
      <c r="T35" s="22" t="s">
        <v>328</v>
      </c>
      <c r="U35" s="19" t="s">
        <v>685</v>
      </c>
      <c r="V35" s="22">
        <v>2019</v>
      </c>
      <c r="W35" s="22" t="s">
        <v>1071</v>
      </c>
      <c r="X35" s="20" t="s">
        <v>1072</v>
      </c>
      <c r="Y35" s="19" t="s">
        <v>299</v>
      </c>
      <c r="Z35" s="19" t="s">
        <v>299</v>
      </c>
      <c r="AA35" s="22" t="s">
        <v>328</v>
      </c>
      <c r="AB35" s="19" t="s">
        <v>328</v>
      </c>
      <c r="AC35" s="19" t="s">
        <v>498</v>
      </c>
      <c r="AD35" s="22" t="s">
        <v>328</v>
      </c>
      <c r="AE35" s="22" t="s">
        <v>328</v>
      </c>
      <c r="AF35" s="959" t="s">
        <v>299</v>
      </c>
      <c r="AG35" s="959" t="s">
        <v>299</v>
      </c>
      <c r="AH35" s="424"/>
      <c r="AI35" s="183" t="s">
        <v>307</v>
      </c>
      <c r="AJ35" s="183" t="s">
        <v>307</v>
      </c>
      <c r="AK35" s="241" t="e">
        <f>(IF(BA35=#REF!,#REF!,AG35-#REF!))</f>
        <v>#REF!</v>
      </c>
      <c r="AL35" s="58" t="s">
        <v>598</v>
      </c>
      <c r="AM35" s="64">
        <v>44368</v>
      </c>
      <c r="AN35" s="54" t="s">
        <v>309</v>
      </c>
      <c r="AO35" s="54" t="s">
        <v>463</v>
      </c>
      <c r="AP35" s="65">
        <v>0</v>
      </c>
      <c r="AQ35" s="4" t="s">
        <v>442</v>
      </c>
      <c r="AR35" s="49" t="e">
        <v>#VALUE!</v>
      </c>
      <c r="AS35" s="60" t="e">
        <v>#VALUE!</v>
      </c>
      <c r="AT35" s="60" t="s">
        <v>467</v>
      </c>
      <c r="AU35" s="60" t="s">
        <v>467</v>
      </c>
      <c r="AV35" s="60" t="s">
        <v>467</v>
      </c>
      <c r="AW35" s="67">
        <v>0</v>
      </c>
      <c r="AX35" s="65">
        <v>0</v>
      </c>
      <c r="AY35" s="60" t="e">
        <v>#VALUE!</v>
      </c>
      <c r="AZ35" s="87" t="s">
        <v>439</v>
      </c>
      <c r="BA35" s="200" t="s">
        <v>747</v>
      </c>
      <c r="BB35" s="201" t="s">
        <v>1064</v>
      </c>
      <c r="BC35" s="149">
        <v>44620</v>
      </c>
      <c r="BD35" s="130" t="s">
        <v>450</v>
      </c>
      <c r="BE35" s="134" t="s">
        <v>1065</v>
      </c>
      <c r="BF35" s="147">
        <v>0</v>
      </c>
      <c r="BG35" s="4" t="s">
        <v>442</v>
      </c>
      <c r="BH35" s="49">
        <v>-44620</v>
      </c>
      <c r="BI35" s="60" t="e">
        <v>#VALUE!</v>
      </c>
      <c r="BJ35" s="30"/>
      <c r="BK35" s="30"/>
      <c r="BL35" s="30"/>
      <c r="BM35" s="30"/>
      <c r="BN35" s="60"/>
      <c r="BO35" s="60" t="s">
        <v>439</v>
      </c>
      <c r="BP35" s="184" t="s">
        <v>293</v>
      </c>
      <c r="BQ35" s="150" t="s">
        <v>1073</v>
      </c>
      <c r="BR35" s="185">
        <v>44712</v>
      </c>
      <c r="BS35" s="131" t="s">
        <v>1074</v>
      </c>
      <c r="BT35" s="186">
        <v>0.5</v>
      </c>
      <c r="BU35" s="4" t="s">
        <v>477</v>
      </c>
      <c r="BV35" s="49" t="e">
        <v>#VALUE!</v>
      </c>
      <c r="BW35" s="60" t="e">
        <v>#VALUE!</v>
      </c>
      <c r="BX35" s="357">
        <v>44734</v>
      </c>
      <c r="BY35" s="353" t="s">
        <v>1075</v>
      </c>
      <c r="BZ35" s="353" t="s">
        <v>824</v>
      </c>
      <c r="CA35" s="360">
        <v>0.5</v>
      </c>
      <c r="CB35" s="352" t="s">
        <v>293</v>
      </c>
      <c r="CC35" s="353"/>
      <c r="CD35" s="184" t="s">
        <v>293</v>
      </c>
      <c r="CE35" s="531">
        <v>44827</v>
      </c>
      <c r="CF35" s="104" t="s">
        <v>1069</v>
      </c>
      <c r="CG35" s="104" t="s">
        <v>1069</v>
      </c>
      <c r="CH35" s="104" t="s">
        <v>1069</v>
      </c>
      <c r="CI35" s="549">
        <v>0.5</v>
      </c>
      <c r="CJ35" s="4" t="str">
        <f t="shared" si="0"/>
        <v>AVANCE PARCIAL</v>
      </c>
      <c r="CK35" s="49" t="e">
        <f>(IF(CD35="CERRADO","NO APLICA ACCION CERRADA",AG35-#REF!))</f>
        <v>#VALUE!</v>
      </c>
      <c r="CL35" s="60" t="e">
        <f>(IF(CD35="CERRADO","NO APLICA ACCION CERRADA",IF(AK35&lt;=0,"VENCIDO",IF(AK35&lt;=#REF!,"POR VENCER","CON TIEMPO"))))</f>
        <v>#REF!</v>
      </c>
      <c r="CM35" s="357"/>
      <c r="CN35" s="353"/>
      <c r="CO35" s="353"/>
      <c r="CP35" s="360"/>
      <c r="CQ35" s="829" t="s">
        <v>443</v>
      </c>
      <c r="CR35" s="353"/>
      <c r="CS35" s="353"/>
      <c r="CU35" s="343"/>
      <c r="CV35" s="343"/>
      <c r="CW35" s="343"/>
      <c r="CX35" s="343"/>
      <c r="CY35" s="343"/>
      <c r="CZ35" s="343"/>
      <c r="DA35" s="343"/>
      <c r="DB35" s="343"/>
      <c r="DC35" s="343"/>
      <c r="DD35" s="343"/>
      <c r="DE35" s="343"/>
      <c r="DF35" s="343"/>
      <c r="DG35" s="343"/>
      <c r="DH35" s="343"/>
      <c r="DI35" s="343"/>
      <c r="DJ35" s="343"/>
      <c r="DK35" s="343"/>
      <c r="DL35" s="343"/>
      <c r="DM35" s="343"/>
      <c r="DN35" s="343"/>
      <c r="DO35" s="343"/>
      <c r="DP35" s="343"/>
      <c r="DQ35" s="343"/>
      <c r="DR35" s="343"/>
      <c r="DS35" s="343"/>
      <c r="DT35" s="343"/>
      <c r="DU35" s="343"/>
      <c r="DV35" s="343"/>
      <c r="DW35" s="343"/>
      <c r="DX35" s="343"/>
      <c r="DY35" s="343"/>
      <c r="DZ35" s="343"/>
      <c r="EA35" s="343"/>
      <c r="EB35" s="343"/>
      <c r="EC35" s="343"/>
      <c r="ED35" s="343"/>
      <c r="EE35" s="343"/>
      <c r="EF35" s="343"/>
      <c r="EG35" s="343"/>
      <c r="EH35" s="343"/>
      <c r="EI35" s="343"/>
      <c r="EJ35" s="343"/>
      <c r="EK35" s="343"/>
      <c r="EL35" s="343"/>
      <c r="EM35" s="343"/>
      <c r="EN35" s="343"/>
      <c r="EO35" s="343"/>
      <c r="EP35" s="343"/>
      <c r="EQ35" s="343"/>
      <c r="ER35" s="343"/>
      <c r="ES35" s="343"/>
      <c r="ET35" s="343"/>
      <c r="EU35" s="343"/>
      <c r="EV35" s="343"/>
      <c r="EW35" s="343"/>
      <c r="EX35" s="343"/>
      <c r="EY35" s="343"/>
      <c r="EZ35" s="343"/>
      <c r="FA35" s="343"/>
      <c r="FB35" s="343"/>
      <c r="FC35" s="343"/>
      <c r="FD35" s="343"/>
      <c r="FE35" s="343"/>
      <c r="FF35" s="343"/>
      <c r="FG35" s="343"/>
      <c r="FH35" s="343"/>
      <c r="FI35" s="343"/>
      <c r="FJ35" s="343"/>
      <c r="FK35" s="343"/>
      <c r="FL35" s="343"/>
      <c r="FM35" s="343"/>
      <c r="FN35" s="343"/>
      <c r="FO35" s="343"/>
      <c r="FP35" s="343"/>
      <c r="FQ35" s="343"/>
      <c r="FR35" s="343"/>
      <c r="FS35" s="343"/>
      <c r="FT35" s="343"/>
      <c r="FU35" s="343"/>
      <c r="FV35" s="343"/>
      <c r="FW35" s="343"/>
      <c r="FX35" s="343"/>
      <c r="FY35" s="343"/>
      <c r="FZ35" s="343"/>
      <c r="GA35" s="343"/>
      <c r="GB35" s="343"/>
      <c r="GC35" s="343"/>
      <c r="GD35" s="343"/>
      <c r="GE35" s="343"/>
      <c r="GF35" s="343"/>
      <c r="GG35" s="343"/>
      <c r="GH35" s="343"/>
      <c r="GI35" s="343"/>
      <c r="GJ35" s="343"/>
      <c r="GK35" s="343"/>
      <c r="GL35" s="343"/>
      <c r="GM35" s="343"/>
      <c r="GN35" s="343"/>
      <c r="GO35" s="343"/>
      <c r="GP35" s="343"/>
      <c r="GQ35" s="343"/>
      <c r="GR35" s="343"/>
      <c r="GS35" s="343"/>
      <c r="GT35" s="343"/>
      <c r="GU35" s="343"/>
      <c r="GV35" s="343"/>
      <c r="GW35" s="343"/>
      <c r="GX35" s="343"/>
      <c r="GY35" s="343"/>
      <c r="GZ35" s="343"/>
      <c r="HA35" s="343"/>
      <c r="HB35" s="343"/>
      <c r="HC35" s="343"/>
      <c r="HD35" s="343"/>
      <c r="HE35" s="343"/>
      <c r="HF35" s="343"/>
      <c r="HG35" s="343"/>
      <c r="HH35" s="343"/>
      <c r="HI35" s="343"/>
      <c r="HJ35" s="343"/>
      <c r="HK35" s="343"/>
      <c r="HL35" s="343"/>
      <c r="HM35" s="343"/>
      <c r="HN35" s="343"/>
      <c r="HO35" s="343"/>
      <c r="HP35" s="343"/>
      <c r="HQ35" s="343"/>
      <c r="HR35" s="343"/>
      <c r="HS35" s="343"/>
      <c r="HT35" s="343"/>
      <c r="HU35" s="343"/>
      <c r="HV35" s="343"/>
      <c r="HW35" s="343"/>
      <c r="HX35" s="343"/>
      <c r="HY35" s="343"/>
      <c r="HZ35" s="343"/>
      <c r="IA35" s="343"/>
      <c r="IB35" s="343"/>
      <c r="IC35" s="343"/>
      <c r="ID35" s="343"/>
      <c r="IE35" s="343"/>
      <c r="IF35" s="343"/>
      <c r="IG35" s="343"/>
      <c r="IH35" s="343"/>
      <c r="II35" s="343"/>
      <c r="IJ35" s="343"/>
      <c r="IK35" s="343"/>
      <c r="IL35" s="343"/>
      <c r="IM35" s="343"/>
      <c r="IN35" s="343"/>
      <c r="IO35" s="343"/>
      <c r="IP35" s="343"/>
      <c r="IQ35" s="343"/>
      <c r="IR35" s="343"/>
      <c r="IS35" s="343"/>
      <c r="IT35" s="343"/>
      <c r="IU35" s="343"/>
      <c r="IV35" s="343"/>
      <c r="IW35" s="343"/>
      <c r="IX35" s="343"/>
      <c r="IY35" s="343"/>
      <c r="IZ35" s="343"/>
      <c r="JA35" s="343"/>
      <c r="JB35" s="343"/>
      <c r="JC35" s="343"/>
      <c r="JD35" s="343"/>
      <c r="JE35" s="343"/>
      <c r="JF35" s="343"/>
      <c r="JG35" s="343"/>
      <c r="JH35" s="343"/>
      <c r="JI35" s="343"/>
      <c r="JJ35" s="343"/>
      <c r="JK35" s="343"/>
      <c r="JL35" s="343"/>
      <c r="JM35" s="343"/>
      <c r="JN35" s="343"/>
      <c r="JO35" s="343"/>
      <c r="JP35" s="343"/>
      <c r="JQ35" s="343"/>
      <c r="JR35" s="343"/>
      <c r="JS35" s="343"/>
      <c r="JT35" s="343"/>
      <c r="JU35" s="343"/>
      <c r="JV35" s="343"/>
      <c r="JW35" s="343"/>
      <c r="JX35" s="343"/>
      <c r="JY35" s="343"/>
      <c r="JZ35" s="343"/>
      <c r="KA35" s="343"/>
      <c r="KB35" s="343"/>
      <c r="KC35" s="343"/>
      <c r="KD35" s="343"/>
      <c r="KE35" s="343"/>
      <c r="KF35" s="343"/>
      <c r="KG35" s="343"/>
      <c r="KH35" s="343"/>
      <c r="KI35" s="343"/>
      <c r="KJ35" s="343"/>
      <c r="KK35" s="343"/>
      <c r="KL35" s="343"/>
      <c r="KM35" s="343"/>
      <c r="KN35" s="343"/>
      <c r="KO35" s="343"/>
      <c r="KP35" s="343"/>
      <c r="KQ35" s="343"/>
      <c r="KR35" s="343"/>
      <c r="KS35" s="343"/>
      <c r="KT35" s="343"/>
      <c r="KU35" s="343"/>
      <c r="KV35" s="343"/>
      <c r="KW35" s="343"/>
      <c r="KX35" s="343"/>
      <c r="KY35" s="343"/>
      <c r="KZ35" s="343"/>
      <c r="LA35" s="343"/>
      <c r="LB35" s="343"/>
      <c r="LC35" s="343"/>
      <c r="LD35" s="343"/>
      <c r="LE35" s="343"/>
      <c r="LF35" s="343"/>
      <c r="LG35" s="343"/>
      <c r="LH35" s="343"/>
      <c r="LI35" s="343"/>
      <c r="LJ35" s="343"/>
      <c r="LK35" s="343"/>
      <c r="LL35" s="343"/>
      <c r="LM35" s="343"/>
      <c r="LN35" s="343"/>
      <c r="LO35" s="343"/>
      <c r="LP35" s="343"/>
      <c r="LQ35" s="343"/>
      <c r="LR35" s="343"/>
      <c r="LS35" s="343"/>
      <c r="LT35" s="343"/>
      <c r="LU35" s="343"/>
      <c r="LV35" s="343"/>
      <c r="LW35" s="343"/>
      <c r="LX35" s="343"/>
      <c r="LY35" s="343"/>
      <c r="LZ35" s="343"/>
      <c r="MA35" s="343"/>
      <c r="MB35" s="343"/>
      <c r="MC35" s="343"/>
      <c r="MD35" s="343"/>
      <c r="ME35" s="343"/>
      <c r="MF35" s="343"/>
      <c r="MG35" s="343"/>
      <c r="MH35" s="343"/>
      <c r="MI35" s="343"/>
      <c r="MJ35" s="343"/>
      <c r="MK35" s="343"/>
      <c r="ML35" s="343"/>
      <c r="MM35" s="343"/>
      <c r="MN35" s="343"/>
      <c r="MO35" s="343"/>
      <c r="MP35" s="343"/>
      <c r="MQ35" s="343"/>
      <c r="MR35" s="343"/>
      <c r="MS35" s="343"/>
      <c r="MT35" s="343"/>
      <c r="MU35" s="343"/>
      <c r="MV35" s="343"/>
      <c r="MW35" s="343"/>
      <c r="MX35" s="343"/>
      <c r="MY35" s="343"/>
      <c r="MZ35" s="343"/>
      <c r="NA35" s="343"/>
      <c r="NB35" s="343"/>
      <c r="NC35" s="343"/>
      <c r="ND35" s="343"/>
      <c r="NE35" s="343"/>
      <c r="NF35" s="343"/>
      <c r="NG35" s="343"/>
      <c r="NH35" s="343"/>
      <c r="NI35" s="343"/>
      <c r="NJ35" s="343"/>
      <c r="NK35" s="343"/>
      <c r="NL35" s="343"/>
      <c r="NM35" s="343"/>
      <c r="NN35" s="343"/>
      <c r="NO35" s="343"/>
      <c r="NP35" s="343"/>
      <c r="NQ35" s="343"/>
      <c r="NR35" s="343"/>
      <c r="NS35" s="343"/>
      <c r="NT35" s="343"/>
      <c r="NU35" s="343"/>
      <c r="NV35" s="343"/>
      <c r="NW35" s="343"/>
      <c r="NX35" s="343"/>
      <c r="NY35" s="343"/>
      <c r="NZ35" s="343"/>
      <c r="OA35" s="343"/>
      <c r="OB35" s="343"/>
      <c r="OC35" s="343"/>
      <c r="OD35" s="343"/>
      <c r="OE35" s="343"/>
      <c r="OF35" s="343"/>
      <c r="OG35" s="343"/>
      <c r="OH35" s="343"/>
      <c r="OI35" s="343"/>
      <c r="OJ35" s="343"/>
      <c r="OK35" s="343"/>
      <c r="OL35" s="343"/>
      <c r="OM35" s="343"/>
      <c r="ON35" s="343"/>
      <c r="OO35" s="343"/>
      <c r="OP35" s="343"/>
      <c r="OQ35" s="343"/>
      <c r="OR35" s="343"/>
      <c r="OS35" s="343"/>
      <c r="OT35" s="343"/>
      <c r="OU35" s="343"/>
      <c r="OV35" s="343"/>
      <c r="OW35" s="343"/>
      <c r="OX35" s="343"/>
      <c r="OY35" s="343"/>
      <c r="OZ35" s="343"/>
      <c r="PA35" s="343"/>
      <c r="PB35" s="343"/>
      <c r="PC35" s="343"/>
      <c r="PD35" s="343"/>
      <c r="PE35" s="343"/>
      <c r="PF35" s="343"/>
      <c r="PG35" s="343"/>
      <c r="PH35" s="343"/>
      <c r="PI35" s="343"/>
      <c r="PJ35" s="343"/>
      <c r="PK35" s="343"/>
      <c r="PL35" s="343"/>
      <c r="PM35" s="343"/>
      <c r="PN35" s="343"/>
      <c r="PO35" s="343"/>
      <c r="PP35" s="343"/>
      <c r="PQ35" s="343"/>
      <c r="PR35" s="343"/>
      <c r="PS35" s="343"/>
      <c r="PT35" s="343"/>
      <c r="PU35" s="343"/>
      <c r="PV35" s="343"/>
      <c r="PW35" s="343"/>
      <c r="PX35" s="343"/>
      <c r="PY35" s="343"/>
      <c r="PZ35" s="343"/>
      <c r="QA35" s="343"/>
      <c r="QB35" s="343"/>
      <c r="QC35" s="343"/>
      <c r="QD35" s="343"/>
      <c r="QE35" s="343"/>
      <c r="QF35" s="343"/>
    </row>
    <row r="36" spans="1:448" s="347" customFormat="1" ht="118.5" customHeight="1" x14ac:dyDescent="0.25">
      <c r="A36" s="26">
        <v>35</v>
      </c>
      <c r="B36" s="22" t="s">
        <v>676</v>
      </c>
      <c r="C36" s="22" t="s">
        <v>677</v>
      </c>
      <c r="D36" s="22" t="s">
        <v>338</v>
      </c>
      <c r="E36" s="20"/>
      <c r="F36" s="34" t="s">
        <v>676</v>
      </c>
      <c r="G36" s="34" t="s">
        <v>677</v>
      </c>
      <c r="H36" s="34" t="s">
        <v>338</v>
      </c>
      <c r="I36" s="27" t="s">
        <v>678</v>
      </c>
      <c r="J36" s="320" t="s">
        <v>679</v>
      </c>
      <c r="K36" s="132" t="s">
        <v>680</v>
      </c>
      <c r="L36" s="112" t="s">
        <v>681</v>
      </c>
      <c r="M36" s="134" t="s">
        <v>682</v>
      </c>
      <c r="N36" s="112" t="s">
        <v>683</v>
      </c>
      <c r="O36" s="38" t="s">
        <v>24</v>
      </c>
      <c r="P36" s="38" t="s">
        <v>48</v>
      </c>
      <c r="Q36" s="19" t="s">
        <v>684</v>
      </c>
      <c r="R36" s="19" t="s">
        <v>253</v>
      </c>
      <c r="S36" s="18" t="s">
        <v>1076</v>
      </c>
      <c r="T36" s="22" t="s">
        <v>328</v>
      </c>
      <c r="U36" s="19" t="s">
        <v>496</v>
      </c>
      <c r="V36" s="22">
        <v>2019</v>
      </c>
      <c r="W36" s="22" t="s">
        <v>1077</v>
      </c>
      <c r="X36" s="20" t="s">
        <v>497</v>
      </c>
      <c r="Y36" s="19" t="s">
        <v>299</v>
      </c>
      <c r="Z36" s="20" t="s">
        <v>686</v>
      </c>
      <c r="AA36" s="22" t="s">
        <v>328</v>
      </c>
      <c r="AB36" s="19" t="s">
        <v>328</v>
      </c>
      <c r="AC36" s="19" t="s">
        <v>498</v>
      </c>
      <c r="AD36" s="22" t="s">
        <v>328</v>
      </c>
      <c r="AE36" s="22" t="s">
        <v>328</v>
      </c>
      <c r="AF36" s="959" t="s">
        <v>299</v>
      </c>
      <c r="AG36" s="959" t="s">
        <v>299</v>
      </c>
      <c r="AH36" s="424"/>
      <c r="AI36" s="183" t="s">
        <v>309</v>
      </c>
      <c r="AJ36" s="183" t="s">
        <v>307</v>
      </c>
      <c r="AK36" s="241" t="e">
        <f>(IF(BA36=#REF!,#REF!,AG36-#REF!))</f>
        <v>#REF!</v>
      </c>
      <c r="AL36" s="58" t="s">
        <v>1078</v>
      </c>
      <c r="AM36" s="64">
        <v>44368</v>
      </c>
      <c r="AN36" s="54" t="s">
        <v>309</v>
      </c>
      <c r="AO36" s="68" t="s">
        <v>1079</v>
      </c>
      <c r="AP36" s="65">
        <v>0.5</v>
      </c>
      <c r="AQ36" s="4" t="s">
        <v>477</v>
      </c>
      <c r="AR36" s="49" t="e">
        <v>#VALUE!</v>
      </c>
      <c r="AS36" s="60" t="e">
        <v>#VALUE!</v>
      </c>
      <c r="AT36" s="60" t="s">
        <v>467</v>
      </c>
      <c r="AU36" s="60" t="s">
        <v>467</v>
      </c>
      <c r="AV36" s="60" t="s">
        <v>467</v>
      </c>
      <c r="AW36" s="67">
        <v>0</v>
      </c>
      <c r="AX36" s="65">
        <v>0</v>
      </c>
      <c r="AY36" s="60" t="e">
        <v>#VALUE!</v>
      </c>
      <c r="AZ36" s="87" t="s">
        <v>439</v>
      </c>
      <c r="BA36" s="86" t="s">
        <v>446</v>
      </c>
      <c r="BB36" s="132" t="s">
        <v>627</v>
      </c>
      <c r="BC36" s="133">
        <v>44620</v>
      </c>
      <c r="BD36" s="112" t="s">
        <v>628</v>
      </c>
      <c r="BE36" s="134" t="s">
        <v>629</v>
      </c>
      <c r="BF36" s="135">
        <v>0</v>
      </c>
      <c r="BG36" s="4" t="s">
        <v>442</v>
      </c>
      <c r="BH36" s="49">
        <v>-44619.5</v>
      </c>
      <c r="BI36" s="60" t="e">
        <v>#VALUE!</v>
      </c>
      <c r="BJ36" s="33">
        <v>44638</v>
      </c>
      <c r="BK36" s="40" t="s">
        <v>1080</v>
      </c>
      <c r="BL36" s="31" t="s">
        <v>500</v>
      </c>
      <c r="BM36" s="32">
        <v>0</v>
      </c>
      <c r="BN36" s="60" t="s">
        <v>293</v>
      </c>
      <c r="BO36" s="60" t="s">
        <v>439</v>
      </c>
      <c r="BP36" s="184" t="s">
        <v>293</v>
      </c>
      <c r="BQ36" s="150" t="s">
        <v>1081</v>
      </c>
      <c r="BR36" s="202">
        <v>44712</v>
      </c>
      <c r="BS36" s="131" t="s">
        <v>1082</v>
      </c>
      <c r="BT36" s="186">
        <v>0.65</v>
      </c>
      <c r="BU36" s="4" t="s">
        <v>477</v>
      </c>
      <c r="BV36" s="49" t="e">
        <v>#VALUE!</v>
      </c>
      <c r="BW36" s="60" t="e">
        <v>#VALUE!</v>
      </c>
      <c r="BX36" s="357">
        <v>44734</v>
      </c>
      <c r="BY36" s="353" t="s">
        <v>1083</v>
      </c>
      <c r="BZ36" s="353" t="s">
        <v>824</v>
      </c>
      <c r="CA36" s="360">
        <v>0.8</v>
      </c>
      <c r="CB36" s="352" t="s">
        <v>293</v>
      </c>
      <c r="CC36" s="353"/>
      <c r="CD36" s="184" t="s">
        <v>293</v>
      </c>
      <c r="CE36" s="531">
        <v>44827</v>
      </c>
      <c r="CF36" s="104" t="s">
        <v>1069</v>
      </c>
      <c r="CG36" s="104" t="s">
        <v>1069</v>
      </c>
      <c r="CH36" s="104" t="s">
        <v>1069</v>
      </c>
      <c r="CI36" s="517">
        <v>0.8</v>
      </c>
      <c r="CJ36" s="4" t="str">
        <f>IF(CI36&lt;=0%,"SIN AVANCE",IF(CI36&lt;33%,"AVANCE MINIMO",IF(CI36&lt;66%,"AVANCE PARCIAL",IF(CI36&lt;=99.9%,"AVANCE SIGNIFICATIVO",IF(CI36=100%,"CUMPLIMIENTO TOTAL","ERROR")))))</f>
        <v>AVANCE SIGNIFICATIVO</v>
      </c>
      <c r="CK36" s="49" t="e">
        <f>(IF(CD36="CERRADO","NO APLICA ACCION CERRADA",AG36-#REF!))</f>
        <v>#VALUE!</v>
      </c>
      <c r="CL36" s="60" t="e">
        <f>(IF(CD36="CERRADO","NO APLICA ACCION CERRADA",IF(AK36&lt;=0,"VENCIDO",IF(AK36&lt;=#REF!,"POR VENCER","CON TIEMPO"))))</f>
        <v>#REF!</v>
      </c>
      <c r="CM36" s="357">
        <v>44878</v>
      </c>
      <c r="CN36" s="371" t="s">
        <v>1084</v>
      </c>
      <c r="CO36" s="821" t="s">
        <v>824</v>
      </c>
      <c r="CP36" s="360"/>
      <c r="CQ36" s="352" t="s">
        <v>293</v>
      </c>
      <c r="CR36" s="353"/>
      <c r="CS36" s="353"/>
      <c r="CT36" s="343"/>
      <c r="CU36" s="343"/>
      <c r="CV36" s="343"/>
      <c r="CW36" s="343"/>
      <c r="CX36" s="343"/>
      <c r="CY36" s="343"/>
      <c r="CZ36" s="343"/>
      <c r="DA36" s="343"/>
      <c r="DB36" s="343"/>
      <c r="DC36" s="343"/>
      <c r="DD36" s="343"/>
      <c r="DE36" s="343"/>
      <c r="DF36" s="343"/>
      <c r="DG36" s="343"/>
      <c r="DH36" s="343"/>
      <c r="DI36" s="343"/>
      <c r="DJ36" s="343"/>
      <c r="DK36" s="343"/>
      <c r="DL36" s="343"/>
      <c r="DM36" s="343"/>
      <c r="DN36" s="343"/>
      <c r="DO36" s="343"/>
      <c r="DP36" s="343"/>
      <c r="DQ36" s="343"/>
      <c r="DR36" s="343"/>
      <c r="DS36" s="343"/>
      <c r="DT36" s="343"/>
      <c r="DU36" s="343"/>
      <c r="DV36" s="343"/>
      <c r="DW36" s="343"/>
      <c r="DX36" s="343"/>
      <c r="DY36" s="343"/>
      <c r="DZ36" s="343"/>
      <c r="EA36" s="343"/>
      <c r="EB36" s="343"/>
      <c r="EC36" s="343"/>
      <c r="ED36" s="343"/>
      <c r="EE36" s="343"/>
      <c r="EF36" s="343"/>
      <c r="EG36" s="343"/>
      <c r="EH36" s="343"/>
      <c r="EI36" s="343"/>
      <c r="EJ36" s="343"/>
      <c r="EK36" s="343"/>
      <c r="EL36" s="343"/>
      <c r="EM36" s="343"/>
      <c r="EN36" s="343"/>
      <c r="EO36" s="343"/>
      <c r="EP36" s="343"/>
      <c r="EQ36" s="343"/>
      <c r="ER36" s="343"/>
      <c r="ES36" s="343"/>
      <c r="ET36" s="343"/>
      <c r="EU36" s="343"/>
      <c r="EV36" s="343"/>
      <c r="EW36" s="343"/>
      <c r="EX36" s="343"/>
      <c r="EY36" s="343"/>
      <c r="EZ36" s="343"/>
      <c r="FA36" s="343"/>
      <c r="FB36" s="343"/>
      <c r="FC36" s="343"/>
      <c r="FD36" s="343"/>
      <c r="FE36" s="343"/>
      <c r="FF36" s="343"/>
      <c r="FG36" s="343"/>
      <c r="FH36" s="343"/>
      <c r="FI36" s="343"/>
      <c r="FJ36" s="343"/>
      <c r="FK36" s="343"/>
      <c r="FL36" s="343"/>
      <c r="FM36" s="343"/>
      <c r="FN36" s="343"/>
      <c r="FO36" s="343"/>
      <c r="FP36" s="343"/>
      <c r="FQ36" s="343"/>
      <c r="FR36" s="343"/>
      <c r="FS36" s="343"/>
      <c r="FT36" s="343"/>
      <c r="FU36" s="343"/>
      <c r="FV36" s="343"/>
      <c r="FW36" s="343"/>
      <c r="FX36" s="343"/>
      <c r="FY36" s="343"/>
      <c r="FZ36" s="343"/>
      <c r="GA36" s="343"/>
      <c r="GB36" s="343"/>
      <c r="GC36" s="343"/>
      <c r="GD36" s="343"/>
      <c r="GE36" s="343"/>
      <c r="GF36" s="343"/>
      <c r="GG36" s="343"/>
      <c r="GH36" s="343"/>
      <c r="GI36" s="343"/>
      <c r="GJ36" s="343"/>
      <c r="GK36" s="343"/>
      <c r="GL36" s="343"/>
      <c r="GM36" s="343"/>
      <c r="GN36" s="343"/>
      <c r="GO36" s="343"/>
      <c r="GP36" s="343"/>
      <c r="GQ36" s="343"/>
      <c r="GR36" s="343"/>
      <c r="GS36" s="343"/>
      <c r="GT36" s="343"/>
      <c r="GU36" s="343"/>
      <c r="GV36" s="343"/>
      <c r="GW36" s="343"/>
      <c r="GX36" s="343"/>
      <c r="GY36" s="343"/>
      <c r="GZ36" s="343"/>
      <c r="HA36" s="343"/>
      <c r="HB36" s="343"/>
      <c r="HC36" s="343"/>
      <c r="HD36" s="343"/>
      <c r="HE36" s="343"/>
      <c r="HF36" s="343"/>
      <c r="HG36" s="343"/>
      <c r="HH36" s="343"/>
      <c r="HI36" s="343"/>
      <c r="HJ36" s="343"/>
      <c r="HK36" s="343"/>
      <c r="HL36" s="343"/>
      <c r="HM36" s="343"/>
      <c r="HN36" s="343"/>
      <c r="HO36" s="343"/>
      <c r="HP36" s="343"/>
      <c r="HQ36" s="343"/>
      <c r="HR36" s="343"/>
      <c r="HS36" s="343"/>
      <c r="HT36" s="343"/>
      <c r="HU36" s="343"/>
      <c r="HV36" s="343"/>
      <c r="HW36" s="343"/>
      <c r="HX36" s="343"/>
      <c r="HY36" s="343"/>
      <c r="HZ36" s="343"/>
      <c r="IA36" s="343"/>
      <c r="IB36" s="343"/>
      <c r="IC36" s="343"/>
      <c r="ID36" s="343"/>
      <c r="IE36" s="343"/>
      <c r="IF36" s="343"/>
      <c r="IG36" s="343"/>
      <c r="IH36" s="343"/>
      <c r="II36" s="343"/>
      <c r="IJ36" s="343"/>
      <c r="IK36" s="343"/>
      <c r="IL36" s="343"/>
      <c r="IM36" s="343"/>
      <c r="IN36" s="343"/>
      <c r="IO36" s="343"/>
      <c r="IP36" s="343"/>
      <c r="IQ36" s="343"/>
      <c r="IR36" s="343"/>
      <c r="IS36" s="343"/>
      <c r="IT36" s="343"/>
      <c r="IU36" s="343"/>
      <c r="IV36" s="343"/>
      <c r="IW36" s="343"/>
      <c r="IX36" s="343"/>
      <c r="IY36" s="343"/>
      <c r="IZ36" s="343"/>
      <c r="JA36" s="343"/>
      <c r="JB36" s="343"/>
      <c r="JC36" s="343"/>
      <c r="JD36" s="343"/>
      <c r="JE36" s="343"/>
      <c r="JF36" s="343"/>
      <c r="JG36" s="343"/>
      <c r="JH36" s="343"/>
      <c r="JI36" s="343"/>
      <c r="JJ36" s="343"/>
      <c r="JK36" s="343"/>
      <c r="JL36" s="343"/>
      <c r="JM36" s="343"/>
      <c r="JN36" s="343"/>
      <c r="JO36" s="343"/>
      <c r="JP36" s="343"/>
      <c r="JQ36" s="343"/>
      <c r="JR36" s="343"/>
      <c r="JS36" s="343"/>
      <c r="JT36" s="343"/>
      <c r="JU36" s="343"/>
      <c r="JV36" s="343"/>
      <c r="JW36" s="343"/>
      <c r="JX36" s="343"/>
      <c r="JY36" s="343"/>
      <c r="JZ36" s="343"/>
      <c r="KA36" s="343"/>
      <c r="KB36" s="343"/>
      <c r="KC36" s="343"/>
      <c r="KD36" s="343"/>
      <c r="KE36" s="343"/>
      <c r="KF36" s="343"/>
      <c r="KG36" s="343"/>
      <c r="KH36" s="343"/>
      <c r="KI36" s="343"/>
      <c r="KJ36" s="343"/>
      <c r="KK36" s="343"/>
      <c r="KL36" s="343"/>
      <c r="KM36" s="343"/>
      <c r="KN36" s="343"/>
      <c r="KO36" s="343"/>
      <c r="KP36" s="343"/>
      <c r="KQ36" s="343"/>
      <c r="KR36" s="343"/>
      <c r="KS36" s="343"/>
      <c r="KT36" s="343"/>
      <c r="KU36" s="343"/>
      <c r="KV36" s="343"/>
      <c r="KW36" s="343"/>
      <c r="KX36" s="343"/>
      <c r="KY36" s="343"/>
      <c r="KZ36" s="343"/>
      <c r="LA36" s="343"/>
      <c r="LB36" s="343"/>
      <c r="LC36" s="343"/>
      <c r="LD36" s="343"/>
      <c r="LE36" s="343"/>
      <c r="LF36" s="343"/>
      <c r="LG36" s="343"/>
      <c r="LH36" s="343"/>
      <c r="LI36" s="343"/>
      <c r="LJ36" s="343"/>
      <c r="LK36" s="343"/>
      <c r="LL36" s="343"/>
      <c r="LM36" s="343"/>
      <c r="LN36" s="343"/>
      <c r="LO36" s="343"/>
      <c r="LP36" s="343"/>
      <c r="LQ36" s="343"/>
      <c r="LR36" s="343"/>
      <c r="LS36" s="343"/>
      <c r="LT36" s="343"/>
      <c r="LU36" s="343"/>
      <c r="LV36" s="343"/>
      <c r="LW36" s="343"/>
      <c r="LX36" s="343"/>
      <c r="LY36" s="343"/>
      <c r="LZ36" s="343"/>
      <c r="MA36" s="343"/>
      <c r="MB36" s="343"/>
      <c r="MC36" s="343"/>
      <c r="MD36" s="343"/>
      <c r="ME36" s="343"/>
      <c r="MF36" s="343"/>
      <c r="MG36" s="343"/>
      <c r="MH36" s="343"/>
      <c r="MI36" s="343"/>
      <c r="MJ36" s="343"/>
      <c r="MK36" s="343"/>
      <c r="ML36" s="343"/>
      <c r="MM36" s="343"/>
      <c r="MN36" s="343"/>
      <c r="MO36" s="343"/>
      <c r="MP36" s="343"/>
      <c r="MQ36" s="343"/>
      <c r="MR36" s="343"/>
      <c r="MS36" s="343"/>
      <c r="MT36" s="343"/>
      <c r="MU36" s="343"/>
      <c r="MV36" s="343"/>
      <c r="MW36" s="343"/>
      <c r="MX36" s="343"/>
      <c r="MY36" s="343"/>
      <c r="MZ36" s="343"/>
      <c r="NA36" s="343"/>
      <c r="NB36" s="343"/>
      <c r="NC36" s="343"/>
      <c r="ND36" s="343"/>
      <c r="NE36" s="343"/>
      <c r="NF36" s="343"/>
      <c r="NG36" s="343"/>
      <c r="NH36" s="343"/>
      <c r="NI36" s="343"/>
      <c r="NJ36" s="343"/>
      <c r="NK36" s="343"/>
      <c r="NL36" s="343"/>
      <c r="NM36" s="343"/>
      <c r="NN36" s="343"/>
      <c r="NO36" s="343"/>
      <c r="NP36" s="343"/>
      <c r="NQ36" s="343"/>
      <c r="NR36" s="343"/>
      <c r="NS36" s="343"/>
      <c r="NT36" s="343"/>
      <c r="NU36" s="343"/>
      <c r="NV36" s="343"/>
      <c r="NW36" s="343"/>
      <c r="NX36" s="343"/>
      <c r="NY36" s="343"/>
      <c r="NZ36" s="343"/>
      <c r="OA36" s="343"/>
      <c r="OB36" s="343"/>
      <c r="OC36" s="343"/>
      <c r="OD36" s="343"/>
      <c r="OE36" s="343"/>
      <c r="OF36" s="343"/>
      <c r="OG36" s="343"/>
      <c r="OH36" s="343"/>
      <c r="OI36" s="343"/>
      <c r="OJ36" s="343"/>
      <c r="OK36" s="343"/>
      <c r="OL36" s="343"/>
      <c r="OM36" s="343"/>
      <c r="ON36" s="343"/>
      <c r="OO36" s="343"/>
      <c r="OP36" s="343"/>
      <c r="OQ36" s="343"/>
      <c r="OR36" s="343"/>
      <c r="OS36" s="343"/>
      <c r="OT36" s="343"/>
      <c r="OU36" s="343"/>
      <c r="OV36" s="343"/>
      <c r="OW36" s="343"/>
      <c r="OX36" s="343"/>
      <c r="OY36" s="343"/>
      <c r="OZ36" s="343"/>
      <c r="PA36" s="343"/>
      <c r="PB36" s="343"/>
      <c r="PC36" s="343"/>
      <c r="PD36" s="343"/>
      <c r="PE36" s="343"/>
      <c r="PF36" s="343"/>
      <c r="PG36" s="343"/>
      <c r="PH36" s="343"/>
      <c r="PI36" s="343"/>
      <c r="PJ36" s="343"/>
      <c r="PK36" s="343"/>
      <c r="PL36" s="343"/>
      <c r="PM36" s="343"/>
      <c r="PN36" s="343"/>
      <c r="PO36" s="343"/>
      <c r="PP36" s="343"/>
      <c r="PQ36" s="343"/>
      <c r="PR36" s="343"/>
      <c r="PS36" s="343"/>
      <c r="PT36" s="343"/>
      <c r="PU36" s="343"/>
      <c r="PV36" s="343"/>
      <c r="PW36" s="343"/>
      <c r="PX36" s="343"/>
      <c r="PY36" s="343"/>
      <c r="PZ36" s="343"/>
      <c r="QA36" s="343"/>
      <c r="QB36" s="343"/>
      <c r="QC36" s="343"/>
      <c r="QD36" s="343"/>
      <c r="QE36" s="343"/>
      <c r="QF36" s="343"/>
    </row>
    <row r="37" spans="1:448" s="347" customFormat="1" ht="118.5" customHeight="1" x14ac:dyDescent="0.25">
      <c r="A37" s="26">
        <v>36</v>
      </c>
      <c r="B37" s="22" t="s">
        <v>676</v>
      </c>
      <c r="C37" s="22" t="s">
        <v>677</v>
      </c>
      <c r="D37" s="22" t="s">
        <v>338</v>
      </c>
      <c r="E37" s="20"/>
      <c r="F37" s="34" t="s">
        <v>676</v>
      </c>
      <c r="G37" s="34" t="s">
        <v>677</v>
      </c>
      <c r="H37" s="34" t="s">
        <v>338</v>
      </c>
      <c r="I37" s="27" t="s">
        <v>1085</v>
      </c>
      <c r="J37" s="320" t="s">
        <v>679</v>
      </c>
      <c r="K37" s="132" t="s">
        <v>680</v>
      </c>
      <c r="L37" s="112" t="s">
        <v>681</v>
      </c>
      <c r="M37" s="134" t="s">
        <v>682</v>
      </c>
      <c r="N37" s="112" t="s">
        <v>683</v>
      </c>
      <c r="O37" s="38" t="s">
        <v>24</v>
      </c>
      <c r="P37" s="38" t="s">
        <v>48</v>
      </c>
      <c r="Q37" s="19" t="s">
        <v>684</v>
      </c>
      <c r="R37" s="19" t="s">
        <v>253</v>
      </c>
      <c r="S37" s="18" t="s">
        <v>1086</v>
      </c>
      <c r="T37" s="22" t="s">
        <v>328</v>
      </c>
      <c r="U37" s="19" t="s">
        <v>496</v>
      </c>
      <c r="V37" s="22">
        <v>2019</v>
      </c>
      <c r="W37" s="22" t="s">
        <v>1077</v>
      </c>
      <c r="X37" s="20" t="s">
        <v>497</v>
      </c>
      <c r="Y37" s="19" t="s">
        <v>299</v>
      </c>
      <c r="Z37" s="20" t="s">
        <v>1063</v>
      </c>
      <c r="AA37" s="22" t="s">
        <v>328</v>
      </c>
      <c r="AB37" s="19" t="s">
        <v>328</v>
      </c>
      <c r="AC37" s="19" t="s">
        <v>498</v>
      </c>
      <c r="AD37" s="22" t="s">
        <v>328</v>
      </c>
      <c r="AE37" s="22" t="s">
        <v>328</v>
      </c>
      <c r="AF37" s="959" t="s">
        <v>299</v>
      </c>
      <c r="AG37" s="959" t="s">
        <v>299</v>
      </c>
      <c r="AH37" s="424"/>
      <c r="AI37" s="183" t="s">
        <v>309</v>
      </c>
      <c r="AJ37" s="183" t="s">
        <v>307</v>
      </c>
      <c r="AK37" s="241" t="e">
        <f>(IF(BA37=#REF!,#REF!,AG37-#REF!))</f>
        <v>#REF!</v>
      </c>
      <c r="AL37" s="69" t="s">
        <v>1087</v>
      </c>
      <c r="AM37" s="64">
        <v>44368</v>
      </c>
      <c r="AN37" s="54" t="s">
        <v>309</v>
      </c>
      <c r="AO37" s="68" t="s">
        <v>1088</v>
      </c>
      <c r="AP37" s="65">
        <v>0.25</v>
      </c>
      <c r="AQ37" s="4" t="s">
        <v>489</v>
      </c>
      <c r="AR37" s="49" t="e">
        <v>#VALUE!</v>
      </c>
      <c r="AS37" s="60" t="e">
        <v>#VALUE!</v>
      </c>
      <c r="AT37" s="60" t="s">
        <v>467</v>
      </c>
      <c r="AU37" s="60" t="s">
        <v>467</v>
      </c>
      <c r="AV37" s="60" t="s">
        <v>467</v>
      </c>
      <c r="AW37" s="67">
        <v>0</v>
      </c>
      <c r="AX37" s="65">
        <v>0</v>
      </c>
      <c r="AY37" s="60" t="e">
        <v>#VALUE!</v>
      </c>
      <c r="AZ37" s="87" t="s">
        <v>439</v>
      </c>
      <c r="BA37" s="86" t="s">
        <v>446</v>
      </c>
      <c r="BB37" s="132" t="s">
        <v>627</v>
      </c>
      <c r="BC37" s="133">
        <v>44620</v>
      </c>
      <c r="BD37" s="112" t="s">
        <v>628</v>
      </c>
      <c r="BE37" s="134" t="s">
        <v>629</v>
      </c>
      <c r="BF37" s="135">
        <v>0</v>
      </c>
      <c r="BG37" s="4" t="s">
        <v>442</v>
      </c>
      <c r="BH37" s="49">
        <v>-44619.75</v>
      </c>
      <c r="BI37" s="60" t="e">
        <v>#VALUE!</v>
      </c>
      <c r="BJ37" s="33">
        <v>44638</v>
      </c>
      <c r="BK37" s="40" t="s">
        <v>1080</v>
      </c>
      <c r="BL37" s="31" t="s">
        <v>500</v>
      </c>
      <c r="BM37" s="32">
        <v>0</v>
      </c>
      <c r="BN37" s="60" t="s">
        <v>293</v>
      </c>
      <c r="BO37" s="60" t="s">
        <v>439</v>
      </c>
      <c r="BP37" s="184" t="s">
        <v>293</v>
      </c>
      <c r="BQ37" s="150" t="s">
        <v>1089</v>
      </c>
      <c r="BR37" s="202">
        <v>44712</v>
      </c>
      <c r="BS37" s="131" t="s">
        <v>1067</v>
      </c>
      <c r="BT37" s="186">
        <v>5.8823529411764705E-2</v>
      </c>
      <c r="BU37" s="4" t="s">
        <v>489</v>
      </c>
      <c r="BV37" s="49" t="e">
        <v>#VALUE!</v>
      </c>
      <c r="BW37" s="60" t="e">
        <v>#VALUE!</v>
      </c>
      <c r="BX37" s="357">
        <v>44734</v>
      </c>
      <c r="BY37" s="353" t="s">
        <v>1090</v>
      </c>
      <c r="BZ37" s="353" t="s">
        <v>824</v>
      </c>
      <c r="CA37" s="360">
        <v>0.8</v>
      </c>
      <c r="CB37" s="352" t="s">
        <v>293</v>
      </c>
      <c r="CC37" s="353"/>
      <c r="CD37" s="184" t="s">
        <v>293</v>
      </c>
      <c r="CE37" s="531">
        <v>44827</v>
      </c>
      <c r="CF37" s="104" t="s">
        <v>1069</v>
      </c>
      <c r="CG37" s="104" t="s">
        <v>1069</v>
      </c>
      <c r="CH37" s="104" t="s">
        <v>1069</v>
      </c>
      <c r="CI37" s="517">
        <v>0.8</v>
      </c>
      <c r="CJ37" s="4" t="str">
        <f t="shared" si="0"/>
        <v>AVANCE SIGNIFICATIVO</v>
      </c>
      <c r="CK37" s="49" t="e">
        <f>(IF(CD37="CERRADO","NO APLICA ACCION CERRADA",AG37-#REF!))</f>
        <v>#VALUE!</v>
      </c>
      <c r="CL37" s="60" t="e">
        <f>(IF(CD37="CERRADO","NO APLICA ACCION CERRADA",IF(AK37&lt;=0,"VENCIDO",IF(AK37&lt;=#REF!,"POR VENCER","CON TIEMPO"))))</f>
        <v>#REF!</v>
      </c>
      <c r="CM37" s="357">
        <v>44878</v>
      </c>
      <c r="CN37" s="371" t="s">
        <v>1084</v>
      </c>
      <c r="CO37" s="821" t="s">
        <v>824</v>
      </c>
      <c r="CP37" s="360"/>
      <c r="CQ37" s="352" t="s">
        <v>293</v>
      </c>
      <c r="CR37" s="353"/>
      <c r="CS37" s="353"/>
      <c r="CT37" s="343"/>
      <c r="CU37" s="343"/>
      <c r="CV37" s="343"/>
      <c r="CW37" s="343"/>
      <c r="CX37" s="343"/>
      <c r="CY37" s="343"/>
      <c r="CZ37" s="343"/>
      <c r="DA37" s="343"/>
      <c r="DB37" s="343"/>
      <c r="DC37" s="343"/>
      <c r="DD37" s="343"/>
      <c r="DE37" s="343"/>
      <c r="DF37" s="343"/>
      <c r="DG37" s="343"/>
      <c r="DH37" s="343"/>
      <c r="DI37" s="343"/>
      <c r="DJ37" s="343"/>
      <c r="DK37" s="343"/>
      <c r="DL37" s="343"/>
      <c r="DM37" s="343"/>
      <c r="DN37" s="343"/>
      <c r="DO37" s="343"/>
      <c r="DP37" s="343"/>
      <c r="DQ37" s="343"/>
      <c r="DR37" s="343"/>
      <c r="DS37" s="343"/>
      <c r="DT37" s="343"/>
      <c r="DU37" s="343"/>
      <c r="DV37" s="343"/>
      <c r="DW37" s="343"/>
      <c r="DX37" s="343"/>
      <c r="DY37" s="343"/>
      <c r="DZ37" s="343"/>
      <c r="EA37" s="343"/>
      <c r="EB37" s="343"/>
      <c r="EC37" s="343"/>
      <c r="ED37" s="343"/>
      <c r="EE37" s="343"/>
      <c r="EF37" s="343"/>
      <c r="EG37" s="343"/>
      <c r="EH37" s="343"/>
      <c r="EI37" s="343"/>
      <c r="EJ37" s="343"/>
      <c r="EK37" s="343"/>
      <c r="EL37" s="343"/>
      <c r="EM37" s="343"/>
      <c r="EN37" s="343"/>
      <c r="EO37" s="343"/>
      <c r="EP37" s="343"/>
      <c r="EQ37" s="343"/>
      <c r="ER37" s="343"/>
      <c r="ES37" s="343"/>
      <c r="ET37" s="343"/>
      <c r="EU37" s="343"/>
      <c r="EV37" s="343"/>
      <c r="EW37" s="343"/>
      <c r="EX37" s="343"/>
      <c r="EY37" s="343"/>
      <c r="EZ37" s="343"/>
      <c r="FA37" s="343"/>
      <c r="FB37" s="343"/>
      <c r="FC37" s="343"/>
      <c r="FD37" s="343"/>
      <c r="FE37" s="343"/>
      <c r="FF37" s="343"/>
      <c r="FG37" s="343"/>
      <c r="FH37" s="343"/>
      <c r="FI37" s="343"/>
      <c r="FJ37" s="343"/>
      <c r="FK37" s="343"/>
      <c r="FL37" s="343"/>
      <c r="FM37" s="343"/>
      <c r="FN37" s="343"/>
      <c r="FO37" s="343"/>
      <c r="FP37" s="343"/>
      <c r="FQ37" s="343"/>
      <c r="FR37" s="343"/>
      <c r="FS37" s="343"/>
      <c r="FT37" s="343"/>
      <c r="FU37" s="343"/>
      <c r="FV37" s="343"/>
      <c r="FW37" s="343"/>
      <c r="FX37" s="343"/>
      <c r="FY37" s="343"/>
      <c r="FZ37" s="343"/>
      <c r="GA37" s="343"/>
      <c r="GB37" s="343"/>
      <c r="GC37" s="343"/>
      <c r="GD37" s="343"/>
      <c r="GE37" s="343"/>
      <c r="GF37" s="343"/>
      <c r="GG37" s="343"/>
      <c r="GH37" s="343"/>
      <c r="GI37" s="343"/>
      <c r="GJ37" s="343"/>
      <c r="GK37" s="343"/>
      <c r="GL37" s="343"/>
      <c r="GM37" s="343"/>
      <c r="GN37" s="343"/>
      <c r="GO37" s="343"/>
      <c r="GP37" s="343"/>
      <c r="GQ37" s="343"/>
      <c r="GR37" s="343"/>
      <c r="GS37" s="343"/>
      <c r="GT37" s="343"/>
      <c r="GU37" s="343"/>
      <c r="GV37" s="343"/>
      <c r="GW37" s="343"/>
      <c r="GX37" s="343"/>
      <c r="GY37" s="343"/>
      <c r="GZ37" s="343"/>
      <c r="HA37" s="343"/>
      <c r="HB37" s="343"/>
      <c r="HC37" s="343"/>
      <c r="HD37" s="343"/>
      <c r="HE37" s="343"/>
      <c r="HF37" s="343"/>
      <c r="HG37" s="343"/>
      <c r="HH37" s="343"/>
      <c r="HI37" s="343"/>
      <c r="HJ37" s="343"/>
      <c r="HK37" s="343"/>
      <c r="HL37" s="343"/>
      <c r="HM37" s="343"/>
      <c r="HN37" s="343"/>
      <c r="HO37" s="343"/>
      <c r="HP37" s="343"/>
      <c r="HQ37" s="343"/>
      <c r="HR37" s="343"/>
      <c r="HS37" s="343"/>
      <c r="HT37" s="343"/>
      <c r="HU37" s="343"/>
      <c r="HV37" s="343"/>
      <c r="HW37" s="343"/>
      <c r="HX37" s="343"/>
      <c r="HY37" s="343"/>
      <c r="HZ37" s="343"/>
      <c r="IA37" s="343"/>
      <c r="IB37" s="343"/>
      <c r="IC37" s="343"/>
      <c r="ID37" s="343"/>
      <c r="IE37" s="343"/>
      <c r="IF37" s="343"/>
      <c r="IG37" s="343"/>
      <c r="IH37" s="343"/>
      <c r="II37" s="343"/>
      <c r="IJ37" s="343"/>
      <c r="IK37" s="343"/>
      <c r="IL37" s="343"/>
      <c r="IM37" s="343"/>
      <c r="IN37" s="343"/>
      <c r="IO37" s="343"/>
      <c r="IP37" s="343"/>
      <c r="IQ37" s="343"/>
      <c r="IR37" s="343"/>
      <c r="IS37" s="343"/>
      <c r="IT37" s="343"/>
      <c r="IU37" s="343"/>
      <c r="IV37" s="343"/>
      <c r="IW37" s="343"/>
      <c r="IX37" s="343"/>
      <c r="IY37" s="343"/>
      <c r="IZ37" s="343"/>
      <c r="JA37" s="343"/>
      <c r="JB37" s="343"/>
      <c r="JC37" s="343"/>
      <c r="JD37" s="343"/>
      <c r="JE37" s="343"/>
      <c r="JF37" s="343"/>
      <c r="JG37" s="343"/>
      <c r="JH37" s="343"/>
      <c r="JI37" s="343"/>
      <c r="JJ37" s="343"/>
      <c r="JK37" s="343"/>
      <c r="JL37" s="343"/>
      <c r="JM37" s="343"/>
      <c r="JN37" s="343"/>
      <c r="JO37" s="343"/>
      <c r="JP37" s="343"/>
      <c r="JQ37" s="343"/>
      <c r="JR37" s="343"/>
      <c r="JS37" s="343"/>
      <c r="JT37" s="343"/>
      <c r="JU37" s="343"/>
      <c r="JV37" s="343"/>
      <c r="JW37" s="343"/>
      <c r="JX37" s="343"/>
      <c r="JY37" s="343"/>
      <c r="JZ37" s="343"/>
      <c r="KA37" s="343"/>
      <c r="KB37" s="343"/>
      <c r="KC37" s="343"/>
      <c r="KD37" s="343"/>
      <c r="KE37" s="343"/>
      <c r="KF37" s="343"/>
      <c r="KG37" s="343"/>
      <c r="KH37" s="343"/>
      <c r="KI37" s="343"/>
      <c r="KJ37" s="343"/>
      <c r="KK37" s="343"/>
      <c r="KL37" s="343"/>
      <c r="KM37" s="343"/>
      <c r="KN37" s="343"/>
      <c r="KO37" s="343"/>
      <c r="KP37" s="343"/>
      <c r="KQ37" s="343"/>
      <c r="KR37" s="343"/>
      <c r="KS37" s="343"/>
      <c r="KT37" s="343"/>
      <c r="KU37" s="343"/>
      <c r="KV37" s="343"/>
      <c r="KW37" s="343"/>
      <c r="KX37" s="343"/>
      <c r="KY37" s="343"/>
      <c r="KZ37" s="343"/>
      <c r="LA37" s="343"/>
      <c r="LB37" s="343"/>
      <c r="LC37" s="343"/>
      <c r="LD37" s="343"/>
      <c r="LE37" s="343"/>
      <c r="LF37" s="343"/>
      <c r="LG37" s="343"/>
      <c r="LH37" s="343"/>
      <c r="LI37" s="343"/>
      <c r="LJ37" s="343"/>
      <c r="LK37" s="343"/>
      <c r="LL37" s="343"/>
      <c r="LM37" s="343"/>
      <c r="LN37" s="343"/>
      <c r="LO37" s="343"/>
      <c r="LP37" s="343"/>
      <c r="LQ37" s="343"/>
      <c r="LR37" s="343"/>
      <c r="LS37" s="343"/>
      <c r="LT37" s="343"/>
      <c r="LU37" s="343"/>
      <c r="LV37" s="343"/>
      <c r="LW37" s="343"/>
      <c r="LX37" s="343"/>
      <c r="LY37" s="343"/>
      <c r="LZ37" s="343"/>
      <c r="MA37" s="343"/>
      <c r="MB37" s="343"/>
      <c r="MC37" s="343"/>
      <c r="MD37" s="343"/>
      <c r="ME37" s="343"/>
      <c r="MF37" s="343"/>
      <c r="MG37" s="343"/>
      <c r="MH37" s="343"/>
      <c r="MI37" s="343"/>
      <c r="MJ37" s="343"/>
      <c r="MK37" s="343"/>
      <c r="ML37" s="343"/>
      <c r="MM37" s="343"/>
      <c r="MN37" s="343"/>
      <c r="MO37" s="343"/>
      <c r="MP37" s="343"/>
      <c r="MQ37" s="343"/>
      <c r="MR37" s="343"/>
      <c r="MS37" s="343"/>
      <c r="MT37" s="343"/>
      <c r="MU37" s="343"/>
      <c r="MV37" s="343"/>
      <c r="MW37" s="343"/>
      <c r="MX37" s="343"/>
      <c r="MY37" s="343"/>
      <c r="MZ37" s="343"/>
      <c r="NA37" s="343"/>
      <c r="NB37" s="343"/>
      <c r="NC37" s="343"/>
      <c r="ND37" s="343"/>
      <c r="NE37" s="343"/>
      <c r="NF37" s="343"/>
      <c r="NG37" s="343"/>
      <c r="NH37" s="343"/>
      <c r="NI37" s="343"/>
      <c r="NJ37" s="343"/>
      <c r="NK37" s="343"/>
      <c r="NL37" s="343"/>
      <c r="NM37" s="343"/>
      <c r="NN37" s="343"/>
      <c r="NO37" s="343"/>
      <c r="NP37" s="343"/>
      <c r="NQ37" s="343"/>
      <c r="NR37" s="343"/>
      <c r="NS37" s="343"/>
      <c r="NT37" s="343"/>
      <c r="NU37" s="343"/>
      <c r="NV37" s="343"/>
      <c r="NW37" s="343"/>
      <c r="NX37" s="343"/>
      <c r="NY37" s="343"/>
      <c r="NZ37" s="343"/>
      <c r="OA37" s="343"/>
      <c r="OB37" s="343"/>
      <c r="OC37" s="343"/>
      <c r="OD37" s="343"/>
      <c r="OE37" s="343"/>
      <c r="OF37" s="343"/>
      <c r="OG37" s="343"/>
      <c r="OH37" s="343"/>
      <c r="OI37" s="343"/>
      <c r="OJ37" s="343"/>
      <c r="OK37" s="343"/>
      <c r="OL37" s="343"/>
      <c r="OM37" s="343"/>
      <c r="ON37" s="343"/>
      <c r="OO37" s="343"/>
      <c r="OP37" s="343"/>
      <c r="OQ37" s="343"/>
      <c r="OR37" s="343"/>
      <c r="OS37" s="343"/>
      <c r="OT37" s="343"/>
      <c r="OU37" s="343"/>
      <c r="OV37" s="343"/>
      <c r="OW37" s="343"/>
      <c r="OX37" s="343"/>
      <c r="OY37" s="343"/>
      <c r="OZ37" s="343"/>
      <c r="PA37" s="343"/>
      <c r="PB37" s="343"/>
      <c r="PC37" s="343"/>
      <c r="PD37" s="343"/>
      <c r="PE37" s="343"/>
      <c r="PF37" s="343"/>
      <c r="PG37" s="343"/>
      <c r="PH37" s="343"/>
      <c r="PI37" s="343"/>
      <c r="PJ37" s="343"/>
      <c r="PK37" s="343"/>
      <c r="PL37" s="343"/>
      <c r="PM37" s="343"/>
      <c r="PN37" s="343"/>
      <c r="PO37" s="343"/>
      <c r="PP37" s="343"/>
      <c r="PQ37" s="343"/>
      <c r="PR37" s="343"/>
      <c r="PS37" s="343"/>
      <c r="PT37" s="343"/>
      <c r="PU37" s="343"/>
      <c r="PV37" s="343"/>
      <c r="PW37" s="343"/>
      <c r="PX37" s="343"/>
      <c r="PY37" s="343"/>
      <c r="PZ37" s="343"/>
      <c r="QA37" s="343"/>
      <c r="QB37" s="343"/>
      <c r="QC37" s="343"/>
      <c r="QD37" s="343"/>
      <c r="QE37" s="343"/>
      <c r="QF37" s="343"/>
    </row>
    <row r="38" spans="1:448" s="347" customFormat="1" ht="118.5" customHeight="1" x14ac:dyDescent="0.25">
      <c r="A38" s="26">
        <v>37</v>
      </c>
      <c r="B38" s="22" t="s">
        <v>676</v>
      </c>
      <c r="C38" s="22" t="s">
        <v>677</v>
      </c>
      <c r="D38" s="22" t="s">
        <v>338</v>
      </c>
      <c r="E38" s="20"/>
      <c r="F38" s="34" t="s">
        <v>676</v>
      </c>
      <c r="G38" s="34" t="s">
        <v>677</v>
      </c>
      <c r="H38" s="34" t="s">
        <v>338</v>
      </c>
      <c r="I38" s="27" t="s">
        <v>1085</v>
      </c>
      <c r="J38" s="320" t="s">
        <v>679</v>
      </c>
      <c r="K38" s="132" t="s">
        <v>680</v>
      </c>
      <c r="L38" s="112" t="s">
        <v>681</v>
      </c>
      <c r="M38" s="134" t="s">
        <v>682</v>
      </c>
      <c r="N38" s="112" t="s">
        <v>683</v>
      </c>
      <c r="O38" s="38" t="s">
        <v>24</v>
      </c>
      <c r="P38" s="38" t="s">
        <v>48</v>
      </c>
      <c r="Q38" s="19" t="s">
        <v>684</v>
      </c>
      <c r="R38" s="19" t="s">
        <v>253</v>
      </c>
      <c r="S38" s="18" t="s">
        <v>1091</v>
      </c>
      <c r="T38" s="22" t="s">
        <v>328</v>
      </c>
      <c r="U38" s="19" t="s">
        <v>496</v>
      </c>
      <c r="V38" s="22">
        <v>2019</v>
      </c>
      <c r="W38" s="22" t="s">
        <v>1077</v>
      </c>
      <c r="X38" s="20" t="s">
        <v>497</v>
      </c>
      <c r="Y38" s="19" t="s">
        <v>299</v>
      </c>
      <c r="Z38" s="20" t="s">
        <v>1072</v>
      </c>
      <c r="AA38" s="22" t="s">
        <v>328</v>
      </c>
      <c r="AB38" s="19" t="s">
        <v>328</v>
      </c>
      <c r="AC38" s="19" t="s">
        <v>498</v>
      </c>
      <c r="AD38" s="22" t="s">
        <v>328</v>
      </c>
      <c r="AE38" s="22" t="s">
        <v>328</v>
      </c>
      <c r="AF38" s="959" t="s">
        <v>299</v>
      </c>
      <c r="AG38" s="959" t="s">
        <v>299</v>
      </c>
      <c r="AH38" s="424"/>
      <c r="AI38" s="183" t="s">
        <v>309</v>
      </c>
      <c r="AJ38" s="183" t="s">
        <v>307</v>
      </c>
      <c r="AK38" s="241" t="e">
        <f>(IF(BA38=#REF!,#REF!,AG38-#REF!))</f>
        <v>#REF!</v>
      </c>
      <c r="AL38" s="58" t="s">
        <v>1092</v>
      </c>
      <c r="AM38" s="64">
        <v>44368</v>
      </c>
      <c r="AN38" s="54" t="s">
        <v>309</v>
      </c>
      <c r="AO38" s="68" t="s">
        <v>1093</v>
      </c>
      <c r="AP38" s="65">
        <v>0.6</v>
      </c>
      <c r="AQ38" s="4" t="s">
        <v>477</v>
      </c>
      <c r="AR38" s="49" t="e">
        <v>#VALUE!</v>
      </c>
      <c r="AS38" s="60" t="e">
        <v>#VALUE!</v>
      </c>
      <c r="AT38" s="60" t="s">
        <v>467</v>
      </c>
      <c r="AU38" s="60" t="s">
        <v>467</v>
      </c>
      <c r="AV38" s="60" t="s">
        <v>467</v>
      </c>
      <c r="AW38" s="67">
        <v>0</v>
      </c>
      <c r="AX38" s="65">
        <v>0</v>
      </c>
      <c r="AY38" s="60" t="e">
        <v>#VALUE!</v>
      </c>
      <c r="AZ38" s="87" t="s">
        <v>439</v>
      </c>
      <c r="BA38" s="86" t="s">
        <v>446</v>
      </c>
      <c r="BB38" s="132" t="s">
        <v>627</v>
      </c>
      <c r="BC38" s="133">
        <v>44620</v>
      </c>
      <c r="BD38" s="112" t="s">
        <v>628</v>
      </c>
      <c r="BE38" s="134" t="s">
        <v>629</v>
      </c>
      <c r="BF38" s="135">
        <v>0</v>
      </c>
      <c r="BG38" s="4" t="s">
        <v>442</v>
      </c>
      <c r="BH38" s="49">
        <v>-44619.4</v>
      </c>
      <c r="BI38" s="60" t="e">
        <v>#VALUE!</v>
      </c>
      <c r="BJ38" s="33">
        <v>44638</v>
      </c>
      <c r="BK38" s="40" t="s">
        <v>1080</v>
      </c>
      <c r="BL38" s="31" t="s">
        <v>500</v>
      </c>
      <c r="BM38" s="32">
        <v>0</v>
      </c>
      <c r="BN38" s="60" t="s">
        <v>293</v>
      </c>
      <c r="BO38" s="60" t="s">
        <v>439</v>
      </c>
      <c r="BP38" s="184" t="s">
        <v>293</v>
      </c>
      <c r="BQ38" s="150" t="s">
        <v>1073</v>
      </c>
      <c r="BR38" s="202">
        <v>44712</v>
      </c>
      <c r="BS38" s="131" t="s">
        <v>1074</v>
      </c>
      <c r="BT38" s="186">
        <v>0.6</v>
      </c>
      <c r="BU38" s="4" t="s">
        <v>477</v>
      </c>
      <c r="BV38" s="49" t="e">
        <v>#VALUE!</v>
      </c>
      <c r="BW38" s="60" t="e">
        <v>#VALUE!</v>
      </c>
      <c r="BX38" s="357">
        <v>44734</v>
      </c>
      <c r="BY38" s="353" t="s">
        <v>1094</v>
      </c>
      <c r="BZ38" s="353" t="s">
        <v>824</v>
      </c>
      <c r="CA38" s="360">
        <v>0.7</v>
      </c>
      <c r="CB38" s="352" t="s">
        <v>293</v>
      </c>
      <c r="CC38" s="353"/>
      <c r="CD38" s="184" t="s">
        <v>293</v>
      </c>
      <c r="CE38" s="531">
        <v>44827</v>
      </c>
      <c r="CF38" s="104" t="s">
        <v>1069</v>
      </c>
      <c r="CG38" s="104" t="s">
        <v>1069</v>
      </c>
      <c r="CH38" s="104" t="s">
        <v>1069</v>
      </c>
      <c r="CI38" s="517">
        <v>0.7</v>
      </c>
      <c r="CJ38" s="4" t="str">
        <f t="shared" si="0"/>
        <v>AVANCE SIGNIFICATIVO</v>
      </c>
      <c r="CK38" s="49" t="e">
        <f>(IF(CD38="CERRADO","NO APLICA ACCION CERRADA",AG38-#REF!))</f>
        <v>#VALUE!</v>
      </c>
      <c r="CL38" s="60" t="e">
        <f>(IF(CD38="CERRADO","NO APLICA ACCION CERRADA",IF(AK38&lt;=0,"VENCIDO",IF(AK38&lt;=#REF!,"POR VENCER","CON TIEMPO"))))</f>
        <v>#REF!</v>
      </c>
      <c r="CM38" s="357">
        <v>44878</v>
      </c>
      <c r="CN38" s="371" t="s">
        <v>1095</v>
      </c>
      <c r="CO38" s="821" t="s">
        <v>824</v>
      </c>
      <c r="CP38" s="360"/>
      <c r="CQ38" s="352" t="s">
        <v>293</v>
      </c>
      <c r="CR38" s="353"/>
      <c r="CS38" s="353"/>
      <c r="CT38" s="343"/>
      <c r="CU38" s="343"/>
      <c r="CV38" s="343"/>
      <c r="CW38" s="343"/>
      <c r="CX38" s="343"/>
      <c r="CY38" s="343"/>
      <c r="CZ38" s="343"/>
      <c r="DA38" s="343"/>
      <c r="DB38" s="343"/>
      <c r="DC38" s="343"/>
      <c r="DD38" s="343"/>
      <c r="DE38" s="343"/>
      <c r="DF38" s="343"/>
      <c r="DG38" s="343"/>
      <c r="DH38" s="343"/>
      <c r="DI38" s="343"/>
      <c r="DJ38" s="343"/>
      <c r="DK38" s="343"/>
      <c r="DL38" s="343"/>
      <c r="DM38" s="343"/>
      <c r="DN38" s="343"/>
      <c r="DO38" s="343"/>
      <c r="DP38" s="343"/>
      <c r="DQ38" s="343"/>
      <c r="DR38" s="343"/>
      <c r="DS38" s="343"/>
      <c r="DT38" s="343"/>
      <c r="DU38" s="343"/>
      <c r="DV38" s="343"/>
      <c r="DW38" s="343"/>
      <c r="DX38" s="343"/>
      <c r="DY38" s="343"/>
      <c r="DZ38" s="343"/>
      <c r="EA38" s="343"/>
      <c r="EB38" s="343"/>
      <c r="EC38" s="343"/>
      <c r="ED38" s="343"/>
      <c r="EE38" s="343"/>
      <c r="EF38" s="343"/>
      <c r="EG38" s="343"/>
      <c r="EH38" s="343"/>
      <c r="EI38" s="343"/>
      <c r="EJ38" s="343"/>
      <c r="EK38" s="343"/>
      <c r="EL38" s="343"/>
      <c r="EM38" s="343"/>
      <c r="EN38" s="343"/>
      <c r="EO38" s="343"/>
      <c r="EP38" s="343"/>
      <c r="EQ38" s="343"/>
      <c r="ER38" s="343"/>
      <c r="ES38" s="343"/>
      <c r="ET38" s="343"/>
      <c r="EU38" s="343"/>
      <c r="EV38" s="343"/>
      <c r="EW38" s="343"/>
      <c r="EX38" s="343"/>
      <c r="EY38" s="343"/>
      <c r="EZ38" s="343"/>
      <c r="FA38" s="343"/>
      <c r="FB38" s="343"/>
      <c r="FC38" s="343"/>
      <c r="FD38" s="343"/>
      <c r="FE38" s="343"/>
      <c r="FF38" s="343"/>
      <c r="FG38" s="343"/>
      <c r="FH38" s="343"/>
      <c r="FI38" s="343"/>
      <c r="FJ38" s="343"/>
      <c r="FK38" s="343"/>
      <c r="FL38" s="343"/>
      <c r="FM38" s="343"/>
      <c r="FN38" s="343"/>
      <c r="FO38" s="343"/>
      <c r="FP38" s="343"/>
      <c r="FQ38" s="343"/>
      <c r="FR38" s="343"/>
      <c r="FS38" s="343"/>
      <c r="FT38" s="343"/>
      <c r="FU38" s="343"/>
      <c r="FV38" s="343"/>
      <c r="FW38" s="343"/>
      <c r="FX38" s="343"/>
      <c r="FY38" s="343"/>
      <c r="FZ38" s="343"/>
      <c r="GA38" s="343"/>
      <c r="GB38" s="343"/>
      <c r="GC38" s="343"/>
      <c r="GD38" s="343"/>
      <c r="GE38" s="343"/>
      <c r="GF38" s="343"/>
      <c r="GG38" s="343"/>
      <c r="GH38" s="343"/>
      <c r="GI38" s="343"/>
      <c r="GJ38" s="343"/>
      <c r="GK38" s="343"/>
      <c r="GL38" s="343"/>
      <c r="GM38" s="343"/>
      <c r="GN38" s="343"/>
      <c r="GO38" s="343"/>
      <c r="GP38" s="343"/>
      <c r="GQ38" s="343"/>
      <c r="GR38" s="343"/>
      <c r="GS38" s="343"/>
      <c r="GT38" s="343"/>
      <c r="GU38" s="343"/>
      <c r="GV38" s="343"/>
      <c r="GW38" s="343"/>
      <c r="GX38" s="343"/>
      <c r="GY38" s="343"/>
      <c r="GZ38" s="343"/>
      <c r="HA38" s="343"/>
      <c r="HB38" s="343"/>
      <c r="HC38" s="343"/>
      <c r="HD38" s="343"/>
      <c r="HE38" s="343"/>
      <c r="HF38" s="343"/>
      <c r="HG38" s="343"/>
      <c r="HH38" s="343"/>
      <c r="HI38" s="343"/>
      <c r="HJ38" s="343"/>
      <c r="HK38" s="343"/>
      <c r="HL38" s="343"/>
      <c r="HM38" s="343"/>
      <c r="HN38" s="343"/>
      <c r="HO38" s="343"/>
      <c r="HP38" s="343"/>
      <c r="HQ38" s="343"/>
      <c r="HR38" s="343"/>
      <c r="HS38" s="343"/>
      <c r="HT38" s="343"/>
      <c r="HU38" s="343"/>
      <c r="HV38" s="343"/>
      <c r="HW38" s="343"/>
      <c r="HX38" s="343"/>
      <c r="HY38" s="343"/>
      <c r="HZ38" s="343"/>
      <c r="IA38" s="343"/>
      <c r="IB38" s="343"/>
      <c r="IC38" s="343"/>
      <c r="ID38" s="343"/>
      <c r="IE38" s="343"/>
      <c r="IF38" s="343"/>
      <c r="IG38" s="343"/>
      <c r="IH38" s="343"/>
      <c r="II38" s="343"/>
      <c r="IJ38" s="343"/>
      <c r="IK38" s="343"/>
      <c r="IL38" s="343"/>
      <c r="IM38" s="343"/>
      <c r="IN38" s="343"/>
      <c r="IO38" s="343"/>
      <c r="IP38" s="343"/>
      <c r="IQ38" s="343"/>
      <c r="IR38" s="343"/>
      <c r="IS38" s="343"/>
      <c r="IT38" s="343"/>
      <c r="IU38" s="343"/>
      <c r="IV38" s="343"/>
      <c r="IW38" s="343"/>
      <c r="IX38" s="343"/>
      <c r="IY38" s="343"/>
      <c r="IZ38" s="343"/>
      <c r="JA38" s="343"/>
      <c r="JB38" s="343"/>
      <c r="JC38" s="343"/>
      <c r="JD38" s="343"/>
      <c r="JE38" s="343"/>
      <c r="JF38" s="343"/>
      <c r="JG38" s="343"/>
      <c r="JH38" s="343"/>
      <c r="JI38" s="343"/>
      <c r="JJ38" s="343"/>
      <c r="JK38" s="343"/>
      <c r="JL38" s="343"/>
      <c r="JM38" s="343"/>
      <c r="JN38" s="343"/>
      <c r="JO38" s="343"/>
      <c r="JP38" s="343"/>
      <c r="JQ38" s="343"/>
      <c r="JR38" s="343"/>
      <c r="JS38" s="343"/>
      <c r="JT38" s="343"/>
      <c r="JU38" s="343"/>
      <c r="JV38" s="343"/>
      <c r="JW38" s="343"/>
      <c r="JX38" s="343"/>
      <c r="JY38" s="343"/>
      <c r="JZ38" s="343"/>
      <c r="KA38" s="343"/>
      <c r="KB38" s="343"/>
      <c r="KC38" s="343"/>
      <c r="KD38" s="343"/>
      <c r="KE38" s="343"/>
      <c r="KF38" s="343"/>
      <c r="KG38" s="343"/>
      <c r="KH38" s="343"/>
      <c r="KI38" s="343"/>
      <c r="KJ38" s="343"/>
      <c r="KK38" s="343"/>
      <c r="KL38" s="343"/>
      <c r="KM38" s="343"/>
      <c r="KN38" s="343"/>
      <c r="KO38" s="343"/>
      <c r="KP38" s="343"/>
      <c r="KQ38" s="343"/>
      <c r="KR38" s="343"/>
      <c r="KS38" s="343"/>
      <c r="KT38" s="343"/>
      <c r="KU38" s="343"/>
      <c r="KV38" s="343"/>
      <c r="KW38" s="343"/>
      <c r="KX38" s="343"/>
      <c r="KY38" s="343"/>
      <c r="KZ38" s="343"/>
      <c r="LA38" s="343"/>
      <c r="LB38" s="343"/>
      <c r="LC38" s="343"/>
      <c r="LD38" s="343"/>
      <c r="LE38" s="343"/>
      <c r="LF38" s="343"/>
      <c r="LG38" s="343"/>
      <c r="LH38" s="343"/>
      <c r="LI38" s="343"/>
      <c r="LJ38" s="343"/>
      <c r="LK38" s="343"/>
      <c r="LL38" s="343"/>
      <c r="LM38" s="343"/>
      <c r="LN38" s="343"/>
      <c r="LO38" s="343"/>
      <c r="LP38" s="343"/>
      <c r="LQ38" s="343"/>
      <c r="LR38" s="343"/>
      <c r="LS38" s="343"/>
      <c r="LT38" s="343"/>
      <c r="LU38" s="343"/>
      <c r="LV38" s="343"/>
      <c r="LW38" s="343"/>
      <c r="LX38" s="343"/>
      <c r="LY38" s="343"/>
      <c r="LZ38" s="343"/>
      <c r="MA38" s="343"/>
      <c r="MB38" s="343"/>
      <c r="MC38" s="343"/>
      <c r="MD38" s="343"/>
      <c r="ME38" s="343"/>
      <c r="MF38" s="343"/>
      <c r="MG38" s="343"/>
      <c r="MH38" s="343"/>
      <c r="MI38" s="343"/>
      <c r="MJ38" s="343"/>
      <c r="MK38" s="343"/>
      <c r="ML38" s="343"/>
      <c r="MM38" s="343"/>
      <c r="MN38" s="343"/>
      <c r="MO38" s="343"/>
      <c r="MP38" s="343"/>
      <c r="MQ38" s="343"/>
      <c r="MR38" s="343"/>
      <c r="MS38" s="343"/>
      <c r="MT38" s="343"/>
      <c r="MU38" s="343"/>
      <c r="MV38" s="343"/>
      <c r="MW38" s="343"/>
      <c r="MX38" s="343"/>
      <c r="MY38" s="343"/>
      <c r="MZ38" s="343"/>
      <c r="NA38" s="343"/>
      <c r="NB38" s="343"/>
      <c r="NC38" s="343"/>
      <c r="ND38" s="343"/>
      <c r="NE38" s="343"/>
      <c r="NF38" s="343"/>
      <c r="NG38" s="343"/>
      <c r="NH38" s="343"/>
      <c r="NI38" s="343"/>
      <c r="NJ38" s="343"/>
      <c r="NK38" s="343"/>
      <c r="NL38" s="343"/>
      <c r="NM38" s="343"/>
      <c r="NN38" s="343"/>
      <c r="NO38" s="343"/>
      <c r="NP38" s="343"/>
      <c r="NQ38" s="343"/>
      <c r="NR38" s="343"/>
      <c r="NS38" s="343"/>
      <c r="NT38" s="343"/>
      <c r="NU38" s="343"/>
      <c r="NV38" s="343"/>
      <c r="NW38" s="343"/>
      <c r="NX38" s="343"/>
      <c r="NY38" s="343"/>
      <c r="NZ38" s="343"/>
      <c r="OA38" s="343"/>
      <c r="OB38" s="343"/>
      <c r="OC38" s="343"/>
      <c r="OD38" s="343"/>
      <c r="OE38" s="343"/>
      <c r="OF38" s="343"/>
      <c r="OG38" s="343"/>
      <c r="OH38" s="343"/>
      <c r="OI38" s="343"/>
      <c r="OJ38" s="343"/>
      <c r="OK38" s="343"/>
      <c r="OL38" s="343"/>
      <c r="OM38" s="343"/>
      <c r="ON38" s="343"/>
      <c r="OO38" s="343"/>
      <c r="OP38" s="343"/>
      <c r="OQ38" s="343"/>
      <c r="OR38" s="343"/>
      <c r="OS38" s="343"/>
      <c r="OT38" s="343"/>
      <c r="OU38" s="343"/>
      <c r="OV38" s="343"/>
      <c r="OW38" s="343"/>
      <c r="OX38" s="343"/>
      <c r="OY38" s="343"/>
      <c r="OZ38" s="343"/>
      <c r="PA38" s="343"/>
      <c r="PB38" s="343"/>
      <c r="PC38" s="343"/>
      <c r="PD38" s="343"/>
      <c r="PE38" s="343"/>
      <c r="PF38" s="343"/>
      <c r="PG38" s="343"/>
      <c r="PH38" s="343"/>
      <c r="PI38" s="343"/>
      <c r="PJ38" s="343"/>
      <c r="PK38" s="343"/>
      <c r="PL38" s="343"/>
      <c r="PM38" s="343"/>
      <c r="PN38" s="343"/>
      <c r="PO38" s="343"/>
      <c r="PP38" s="343"/>
      <c r="PQ38" s="343"/>
      <c r="PR38" s="343"/>
      <c r="PS38" s="343"/>
      <c r="PT38" s="343"/>
      <c r="PU38" s="343"/>
      <c r="PV38" s="343"/>
      <c r="PW38" s="343"/>
      <c r="PX38" s="343"/>
      <c r="PY38" s="343"/>
      <c r="PZ38" s="343"/>
      <c r="QA38" s="343"/>
      <c r="QB38" s="343"/>
      <c r="QC38" s="343"/>
      <c r="QD38" s="343"/>
      <c r="QE38" s="343"/>
      <c r="QF38" s="343"/>
    </row>
    <row r="39" spans="1:448" s="347" customFormat="1" ht="118.5" customHeight="1" x14ac:dyDescent="0.25">
      <c r="A39" s="26">
        <v>38</v>
      </c>
      <c r="B39" s="22" t="s">
        <v>1096</v>
      </c>
      <c r="C39" s="22" t="s">
        <v>677</v>
      </c>
      <c r="D39" s="22" t="s">
        <v>338</v>
      </c>
      <c r="E39" s="20"/>
      <c r="F39" s="34" t="s">
        <v>1096</v>
      </c>
      <c r="G39" s="34" t="s">
        <v>677</v>
      </c>
      <c r="H39" s="34" t="s">
        <v>338</v>
      </c>
      <c r="I39" s="27" t="s">
        <v>1097</v>
      </c>
      <c r="J39" s="465" t="s">
        <v>1098</v>
      </c>
      <c r="K39" s="440" t="s">
        <v>1099</v>
      </c>
      <c r="L39" s="461" t="s">
        <v>1100</v>
      </c>
      <c r="M39" s="461" t="s">
        <v>328</v>
      </c>
      <c r="N39" s="461" t="s">
        <v>328</v>
      </c>
      <c r="O39" s="38" t="s">
        <v>119</v>
      </c>
      <c r="P39" s="38" t="s">
        <v>122</v>
      </c>
      <c r="Q39" s="19" t="s">
        <v>1101</v>
      </c>
      <c r="R39" s="19" t="s">
        <v>250</v>
      </c>
      <c r="S39" s="18" t="s">
        <v>1102</v>
      </c>
      <c r="T39" s="22" t="s">
        <v>328</v>
      </c>
      <c r="U39" s="19" t="s">
        <v>1103</v>
      </c>
      <c r="V39" s="22">
        <v>2019</v>
      </c>
      <c r="W39" s="22" t="s">
        <v>1104</v>
      </c>
      <c r="X39" s="20" t="s">
        <v>1105</v>
      </c>
      <c r="Y39" s="27" t="s">
        <v>1106</v>
      </c>
      <c r="Z39" s="20" t="s">
        <v>1107</v>
      </c>
      <c r="AA39" s="22" t="s">
        <v>328</v>
      </c>
      <c r="AB39" s="19" t="s">
        <v>328</v>
      </c>
      <c r="AC39" s="19" t="s">
        <v>498</v>
      </c>
      <c r="AD39" s="22" t="s">
        <v>328</v>
      </c>
      <c r="AE39" s="22" t="s">
        <v>328</v>
      </c>
      <c r="AF39" s="959">
        <v>44022</v>
      </c>
      <c r="AG39" s="959">
        <v>44386</v>
      </c>
      <c r="AH39" s="424">
        <v>44743</v>
      </c>
      <c r="AI39" s="183" t="s">
        <v>309</v>
      </c>
      <c r="AJ39" s="183" t="s">
        <v>309</v>
      </c>
      <c r="AK39" s="241" t="e">
        <f>(IF(BA39=#REF!,#REF!,AG39-#REF!))</f>
        <v>#REF!</v>
      </c>
      <c r="AL39" s="58" t="s">
        <v>1108</v>
      </c>
      <c r="AM39" s="64">
        <v>44364</v>
      </c>
      <c r="AN39" s="54" t="s">
        <v>309</v>
      </c>
      <c r="AO39" s="48" t="s">
        <v>1109</v>
      </c>
      <c r="AP39" s="65">
        <v>0.44</v>
      </c>
      <c r="AQ39" s="4" t="s">
        <v>477</v>
      </c>
      <c r="AR39" s="49">
        <v>-65</v>
      </c>
      <c r="AS39" s="60" t="s">
        <v>443</v>
      </c>
      <c r="AT39" s="64">
        <v>44520</v>
      </c>
      <c r="AU39" s="60" t="s">
        <v>1110</v>
      </c>
      <c r="AV39" s="50" t="s">
        <v>459</v>
      </c>
      <c r="AW39" s="65">
        <v>0.5</v>
      </c>
      <c r="AX39" s="65">
        <v>0.5</v>
      </c>
      <c r="AY39" s="60" t="s">
        <v>449</v>
      </c>
      <c r="AZ39" s="87" t="s">
        <v>439</v>
      </c>
      <c r="BA39" s="86" t="s">
        <v>446</v>
      </c>
      <c r="BB39" s="132" t="s">
        <v>627</v>
      </c>
      <c r="BC39" s="133">
        <v>44620</v>
      </c>
      <c r="BD39" s="112" t="s">
        <v>628</v>
      </c>
      <c r="BE39" s="134" t="s">
        <v>629</v>
      </c>
      <c r="BF39" s="135">
        <v>0</v>
      </c>
      <c r="BG39" s="4" t="s">
        <v>442</v>
      </c>
      <c r="BH39" s="49">
        <v>-44619.56</v>
      </c>
      <c r="BI39" s="60" t="s">
        <v>443</v>
      </c>
      <c r="BJ39" s="153">
        <v>44637</v>
      </c>
      <c r="BK39" s="2" t="s">
        <v>1111</v>
      </c>
      <c r="BL39" s="126" t="s">
        <v>448</v>
      </c>
      <c r="BM39" s="107">
        <v>0</v>
      </c>
      <c r="BN39" s="60" t="s">
        <v>443</v>
      </c>
      <c r="BO39" s="60" t="s">
        <v>439</v>
      </c>
      <c r="BP39" s="184" t="s">
        <v>293</v>
      </c>
      <c r="BQ39" s="150" t="s">
        <v>1112</v>
      </c>
      <c r="BR39" s="185">
        <v>44712</v>
      </c>
      <c r="BS39" s="131" t="s">
        <v>1113</v>
      </c>
      <c r="BT39" s="186">
        <v>0.125</v>
      </c>
      <c r="BU39" s="4" t="s">
        <v>489</v>
      </c>
      <c r="BV39" s="49">
        <v>-325</v>
      </c>
      <c r="BW39" s="60" t="s">
        <v>443</v>
      </c>
      <c r="BX39" s="357">
        <v>44734</v>
      </c>
      <c r="BY39" s="389" t="s">
        <v>1114</v>
      </c>
      <c r="BZ39" s="353" t="s">
        <v>824</v>
      </c>
      <c r="CA39" s="360">
        <v>1</v>
      </c>
      <c r="CB39" s="352" t="s">
        <v>294</v>
      </c>
      <c r="CC39" s="353"/>
      <c r="CD39" s="352" t="s">
        <v>294</v>
      </c>
      <c r="CE39" s="131" t="s">
        <v>767</v>
      </c>
      <c r="CF39" s="131" t="s">
        <v>767</v>
      </c>
      <c r="CG39" s="202" t="s">
        <v>328</v>
      </c>
      <c r="CH39" s="131" t="s">
        <v>328</v>
      </c>
      <c r="CI39" s="186">
        <v>1</v>
      </c>
      <c r="CJ39" s="4" t="str">
        <f t="shared" si="0"/>
        <v>CUMPLIMIENTO TOTAL</v>
      </c>
      <c r="CK39" s="49" t="str">
        <f>(IF(CD39="CERRADO","NO APLICA ACCION CERRADA",AG39-#REF!))</f>
        <v>NO APLICA ACCION CERRADA</v>
      </c>
      <c r="CL39" s="60" t="str">
        <f>(IF(CD39="CERRADO","NO APLICA ACCION CERRADA",IF(AK39&lt;=0,"VENCIDO",IF(AK39&lt;=#REF!,"POR VENCER","CON TIEMPO"))))</f>
        <v>NO APLICA ACCION CERRADA</v>
      </c>
      <c r="CM39" s="458" t="s">
        <v>328</v>
      </c>
      <c r="CN39" s="348" t="s">
        <v>767</v>
      </c>
      <c r="CO39" s="349" t="s">
        <v>824</v>
      </c>
      <c r="CP39" s="473">
        <v>1</v>
      </c>
      <c r="CQ39" s="352" t="s">
        <v>294</v>
      </c>
      <c r="CR39" s="353"/>
      <c r="CS39" s="35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c r="IA39" s="343"/>
      <c r="IB39" s="343"/>
      <c r="IC39" s="343"/>
      <c r="ID39" s="343"/>
      <c r="IE39" s="343"/>
      <c r="IF39" s="343"/>
      <c r="IG39" s="343"/>
      <c r="IH39" s="343"/>
      <c r="II39" s="343"/>
      <c r="IJ39" s="343"/>
      <c r="IK39" s="343"/>
      <c r="IL39" s="343"/>
      <c r="IM39" s="343"/>
      <c r="IN39" s="343"/>
      <c r="IO39" s="343"/>
      <c r="IP39" s="343"/>
      <c r="IQ39" s="343"/>
      <c r="IR39" s="343"/>
      <c r="IS39" s="343"/>
      <c r="IT39" s="343"/>
      <c r="IU39" s="343"/>
      <c r="IV39" s="343"/>
      <c r="IW39" s="343"/>
      <c r="IX39" s="343"/>
      <c r="IY39" s="343"/>
      <c r="IZ39" s="343"/>
      <c r="JA39" s="343"/>
      <c r="JB39" s="343"/>
      <c r="JC39" s="343"/>
      <c r="JD39" s="343"/>
      <c r="JE39" s="343"/>
      <c r="JF39" s="343"/>
      <c r="JG39" s="343"/>
      <c r="JH39" s="343"/>
      <c r="JI39" s="343"/>
      <c r="JJ39" s="343"/>
      <c r="JK39" s="343"/>
      <c r="JL39" s="343"/>
      <c r="JM39" s="343"/>
      <c r="JN39" s="343"/>
      <c r="JO39" s="343"/>
      <c r="JP39" s="343"/>
      <c r="JQ39" s="343"/>
      <c r="JR39" s="343"/>
      <c r="JS39" s="343"/>
      <c r="JT39" s="343"/>
      <c r="JU39" s="343"/>
      <c r="JV39" s="343"/>
      <c r="JW39" s="343"/>
      <c r="JX39" s="343"/>
      <c r="JY39" s="343"/>
      <c r="JZ39" s="343"/>
      <c r="KA39" s="343"/>
      <c r="KB39" s="343"/>
      <c r="KC39" s="343"/>
      <c r="KD39" s="343"/>
      <c r="KE39" s="343"/>
      <c r="KF39" s="343"/>
      <c r="KG39" s="343"/>
      <c r="KH39" s="343"/>
      <c r="KI39" s="343"/>
      <c r="KJ39" s="343"/>
      <c r="KK39" s="343"/>
      <c r="KL39" s="343"/>
      <c r="KM39" s="343"/>
      <c r="KN39" s="343"/>
      <c r="KO39" s="343"/>
      <c r="KP39" s="343"/>
      <c r="KQ39" s="343"/>
      <c r="KR39" s="343"/>
      <c r="KS39" s="343"/>
      <c r="KT39" s="343"/>
      <c r="KU39" s="343"/>
      <c r="KV39" s="343"/>
      <c r="KW39" s="343"/>
      <c r="KX39" s="343"/>
      <c r="KY39" s="343"/>
      <c r="KZ39" s="343"/>
      <c r="LA39" s="343"/>
      <c r="LB39" s="343"/>
      <c r="LC39" s="343"/>
      <c r="LD39" s="343"/>
      <c r="LE39" s="343"/>
      <c r="LF39" s="343"/>
      <c r="LG39" s="343"/>
      <c r="LH39" s="343"/>
      <c r="LI39" s="343"/>
      <c r="LJ39" s="343"/>
      <c r="LK39" s="343"/>
      <c r="LL39" s="343"/>
      <c r="LM39" s="343"/>
      <c r="LN39" s="343"/>
      <c r="LO39" s="343"/>
      <c r="LP39" s="343"/>
      <c r="LQ39" s="343"/>
      <c r="LR39" s="343"/>
      <c r="LS39" s="343"/>
      <c r="LT39" s="343"/>
      <c r="LU39" s="343"/>
      <c r="LV39" s="343"/>
      <c r="LW39" s="343"/>
      <c r="LX39" s="343"/>
      <c r="LY39" s="343"/>
      <c r="LZ39" s="343"/>
      <c r="MA39" s="343"/>
      <c r="MB39" s="343"/>
      <c r="MC39" s="343"/>
      <c r="MD39" s="343"/>
      <c r="ME39" s="343"/>
      <c r="MF39" s="343"/>
      <c r="MG39" s="343"/>
      <c r="MH39" s="343"/>
      <c r="MI39" s="343"/>
      <c r="MJ39" s="343"/>
      <c r="MK39" s="343"/>
      <c r="ML39" s="343"/>
      <c r="MM39" s="343"/>
      <c r="MN39" s="343"/>
      <c r="MO39" s="343"/>
      <c r="MP39" s="343"/>
      <c r="MQ39" s="343"/>
      <c r="MR39" s="343"/>
      <c r="MS39" s="343"/>
      <c r="MT39" s="343"/>
      <c r="MU39" s="343"/>
      <c r="MV39" s="343"/>
      <c r="MW39" s="343"/>
      <c r="MX39" s="343"/>
      <c r="MY39" s="343"/>
      <c r="MZ39" s="343"/>
      <c r="NA39" s="343"/>
      <c r="NB39" s="343"/>
      <c r="NC39" s="343"/>
      <c r="ND39" s="343"/>
      <c r="NE39" s="343"/>
      <c r="NF39" s="343"/>
      <c r="NG39" s="343"/>
      <c r="NH39" s="343"/>
      <c r="NI39" s="343"/>
      <c r="NJ39" s="343"/>
      <c r="NK39" s="343"/>
      <c r="NL39" s="343"/>
      <c r="NM39" s="343"/>
      <c r="NN39" s="343"/>
      <c r="NO39" s="343"/>
      <c r="NP39" s="343"/>
      <c r="NQ39" s="343"/>
      <c r="NR39" s="343"/>
      <c r="NS39" s="343"/>
      <c r="NT39" s="343"/>
      <c r="NU39" s="343"/>
      <c r="NV39" s="343"/>
      <c r="NW39" s="343"/>
      <c r="NX39" s="343"/>
      <c r="NY39" s="343"/>
      <c r="NZ39" s="343"/>
      <c r="OA39" s="343"/>
      <c r="OB39" s="343"/>
      <c r="OC39" s="343"/>
      <c r="OD39" s="343"/>
      <c r="OE39" s="343"/>
      <c r="OF39" s="343"/>
      <c r="OG39" s="343"/>
      <c r="OH39" s="343"/>
      <c r="OI39" s="343"/>
      <c r="OJ39" s="343"/>
      <c r="OK39" s="343"/>
      <c r="OL39" s="343"/>
      <c r="OM39" s="343"/>
      <c r="ON39" s="343"/>
      <c r="OO39" s="343"/>
      <c r="OP39" s="343"/>
      <c r="OQ39" s="343"/>
      <c r="OR39" s="343"/>
      <c r="OS39" s="343"/>
      <c r="OT39" s="343"/>
      <c r="OU39" s="343"/>
      <c r="OV39" s="343"/>
      <c r="OW39" s="343"/>
      <c r="OX39" s="343"/>
      <c r="OY39" s="343"/>
      <c r="OZ39" s="343"/>
      <c r="PA39" s="343"/>
      <c r="PB39" s="343"/>
      <c r="PC39" s="343"/>
      <c r="PD39" s="343"/>
      <c r="PE39" s="343"/>
      <c r="PF39" s="343"/>
      <c r="PG39" s="343"/>
      <c r="PH39" s="343"/>
      <c r="PI39" s="343"/>
      <c r="PJ39" s="343"/>
      <c r="PK39" s="343"/>
      <c r="PL39" s="343"/>
      <c r="PM39" s="343"/>
      <c r="PN39" s="343"/>
      <c r="PO39" s="343"/>
      <c r="PP39" s="343"/>
      <c r="PQ39" s="343"/>
      <c r="PR39" s="343"/>
      <c r="PS39" s="343"/>
      <c r="PT39" s="343"/>
      <c r="PU39" s="343"/>
      <c r="PV39" s="343"/>
      <c r="PW39" s="343"/>
      <c r="PX39" s="343"/>
      <c r="PY39" s="343"/>
      <c r="PZ39" s="343"/>
      <c r="QA39" s="343"/>
      <c r="QB39" s="343"/>
      <c r="QC39" s="343"/>
      <c r="QD39" s="343"/>
      <c r="QE39" s="343"/>
      <c r="QF39" s="343"/>
    </row>
    <row r="40" spans="1:448" s="343" customFormat="1" ht="118.5" customHeight="1" x14ac:dyDescent="0.25">
      <c r="A40" s="26">
        <v>39</v>
      </c>
      <c r="B40" s="22" t="s">
        <v>676</v>
      </c>
      <c r="C40" s="22" t="s">
        <v>677</v>
      </c>
      <c r="D40" s="22" t="s">
        <v>338</v>
      </c>
      <c r="E40" s="20"/>
      <c r="F40" s="34" t="s">
        <v>676</v>
      </c>
      <c r="G40" s="34" t="s">
        <v>677</v>
      </c>
      <c r="H40" s="34" t="s">
        <v>338</v>
      </c>
      <c r="I40" s="27" t="s">
        <v>1085</v>
      </c>
      <c r="J40" s="320" t="s">
        <v>679</v>
      </c>
      <c r="K40" s="132" t="s">
        <v>680</v>
      </c>
      <c r="L40" s="112" t="s">
        <v>681</v>
      </c>
      <c r="M40" s="134" t="s">
        <v>682</v>
      </c>
      <c r="N40" s="112" t="s">
        <v>683</v>
      </c>
      <c r="O40" s="19" t="s">
        <v>24</v>
      </c>
      <c r="P40" s="19" t="s">
        <v>39</v>
      </c>
      <c r="Q40" s="19" t="s">
        <v>684</v>
      </c>
      <c r="R40" s="19" t="s">
        <v>250</v>
      </c>
      <c r="S40" s="18" t="s">
        <v>503</v>
      </c>
      <c r="T40" s="22" t="s">
        <v>328</v>
      </c>
      <c r="U40" s="19" t="s">
        <v>501</v>
      </c>
      <c r="V40" s="22">
        <v>2019</v>
      </c>
      <c r="W40" s="22" t="s">
        <v>1115</v>
      </c>
      <c r="X40" s="20" t="s">
        <v>1116</v>
      </c>
      <c r="Y40" s="20" t="s">
        <v>502</v>
      </c>
      <c r="Z40" s="20" t="s">
        <v>1117</v>
      </c>
      <c r="AA40" s="22" t="s">
        <v>328</v>
      </c>
      <c r="AB40" s="19" t="s">
        <v>328</v>
      </c>
      <c r="AC40" s="19" t="s">
        <v>498</v>
      </c>
      <c r="AD40" s="22" t="s">
        <v>328</v>
      </c>
      <c r="AE40" s="22" t="s">
        <v>328</v>
      </c>
      <c r="AF40" s="959">
        <v>43990</v>
      </c>
      <c r="AG40" s="959">
        <v>44354</v>
      </c>
      <c r="AH40" s="424"/>
      <c r="AI40" s="183" t="s">
        <v>309</v>
      </c>
      <c r="AJ40" s="183" t="s">
        <v>309</v>
      </c>
      <c r="AK40" s="241" t="e">
        <f>(IF(BA40=#REF!,#REF!,AG40-#REF!))</f>
        <v>#REF!</v>
      </c>
      <c r="AL40" s="79"/>
      <c r="AM40" s="80"/>
      <c r="AN40" s="81"/>
      <c r="AO40" s="84"/>
      <c r="AP40" s="82"/>
      <c r="AQ40" s="78" t="s">
        <v>442</v>
      </c>
      <c r="AR40" s="83">
        <v>-97</v>
      </c>
      <c r="AS40" s="79" t="s">
        <v>443</v>
      </c>
      <c r="AT40" s="64">
        <v>44553</v>
      </c>
      <c r="AU40" s="60" t="s">
        <v>1118</v>
      </c>
      <c r="AV40" s="60" t="s">
        <v>459</v>
      </c>
      <c r="AW40" s="65">
        <v>0.7</v>
      </c>
      <c r="AX40" s="65">
        <v>0.7</v>
      </c>
      <c r="AY40" s="60" t="s">
        <v>449</v>
      </c>
      <c r="AZ40" s="87" t="s">
        <v>439</v>
      </c>
      <c r="BA40" s="86" t="s">
        <v>446</v>
      </c>
      <c r="BB40" s="132" t="s">
        <v>627</v>
      </c>
      <c r="BC40" s="133">
        <v>44620</v>
      </c>
      <c r="BD40" s="112" t="s">
        <v>628</v>
      </c>
      <c r="BE40" s="134" t="s">
        <v>629</v>
      </c>
      <c r="BF40" s="135">
        <v>0</v>
      </c>
      <c r="BG40" s="4" t="s">
        <v>442</v>
      </c>
      <c r="BH40" s="49">
        <v>-44620</v>
      </c>
      <c r="BI40" s="60" t="s">
        <v>443</v>
      </c>
      <c r="BJ40" s="106">
        <v>44637</v>
      </c>
      <c r="BK40" s="2" t="s">
        <v>1119</v>
      </c>
      <c r="BL40" s="126" t="s">
        <v>448</v>
      </c>
      <c r="BM40" s="107">
        <v>0</v>
      </c>
      <c r="BN40" s="60" t="s">
        <v>443</v>
      </c>
      <c r="BO40" s="60" t="s">
        <v>439</v>
      </c>
      <c r="BP40" s="184" t="s">
        <v>293</v>
      </c>
      <c r="BQ40" s="150" t="s">
        <v>1120</v>
      </c>
      <c r="BR40" s="185">
        <v>44712</v>
      </c>
      <c r="BS40" s="131" t="s">
        <v>1121</v>
      </c>
      <c r="BT40" s="186">
        <v>0</v>
      </c>
      <c r="BU40" s="4" t="s">
        <v>442</v>
      </c>
      <c r="BV40" s="49">
        <v>-357</v>
      </c>
      <c r="BW40" s="60" t="s">
        <v>443</v>
      </c>
      <c r="BX40" s="357">
        <v>44734</v>
      </c>
      <c r="BY40" s="353" t="s">
        <v>1122</v>
      </c>
      <c r="BZ40" s="353" t="s">
        <v>824</v>
      </c>
      <c r="CA40" s="360">
        <v>0</v>
      </c>
      <c r="CB40" s="352" t="s">
        <v>443</v>
      </c>
      <c r="CC40" s="353"/>
      <c r="CD40" s="184" t="s">
        <v>293</v>
      </c>
      <c r="CE40" s="531">
        <v>44827</v>
      </c>
      <c r="CF40" s="109" t="s">
        <v>1123</v>
      </c>
      <c r="CG40" s="225" t="s">
        <v>1124</v>
      </c>
      <c r="CH40" s="225" t="s">
        <v>1117</v>
      </c>
      <c r="CI40" s="520">
        <v>0</v>
      </c>
      <c r="CJ40" s="4" t="str">
        <f t="shared" si="0"/>
        <v>SIN AVANCE</v>
      </c>
      <c r="CK40" s="49" t="e">
        <f>(IF(CD40="CERRADO","NO APLICA ACCION CERRADA",AG40-#REF!))</f>
        <v>#REF!</v>
      </c>
      <c r="CL40" s="60" t="e">
        <f>(IF(CD40="CERRADO","NO APLICA ACCION CERRADA",IF(AK40&lt;=0,"VENCIDO",IF(AK40&lt;=#REF!,"POR VENCER","CON TIEMPO"))))</f>
        <v>#REF!</v>
      </c>
      <c r="CM40" s="357">
        <v>44878</v>
      </c>
      <c r="CN40" s="821" t="s">
        <v>1125</v>
      </c>
      <c r="CO40" s="821" t="s">
        <v>824</v>
      </c>
      <c r="CP40" s="360"/>
      <c r="CQ40" s="352" t="s">
        <v>443</v>
      </c>
      <c r="CR40" s="353"/>
      <c r="CS40" s="353"/>
    </row>
    <row r="41" spans="1:448" s="347" customFormat="1" ht="118.5" customHeight="1" x14ac:dyDescent="0.3">
      <c r="A41" s="26">
        <v>40</v>
      </c>
      <c r="B41" s="22" t="s">
        <v>256</v>
      </c>
      <c r="C41" s="22" t="s">
        <v>664</v>
      </c>
      <c r="D41" s="22" t="s">
        <v>337</v>
      </c>
      <c r="E41" s="20"/>
      <c r="F41" s="19" t="s">
        <v>256</v>
      </c>
      <c r="G41" s="42" t="s">
        <v>664</v>
      </c>
      <c r="H41" s="42" t="s">
        <v>337</v>
      </c>
      <c r="I41" s="19" t="s">
        <v>256</v>
      </c>
      <c r="J41" s="462" t="s">
        <v>687</v>
      </c>
      <c r="K41" s="462" t="s">
        <v>688</v>
      </c>
      <c r="L41" s="112" t="s">
        <v>538</v>
      </c>
      <c r="M41" s="112" t="s">
        <v>328</v>
      </c>
      <c r="N41" s="112" t="s">
        <v>328</v>
      </c>
      <c r="O41" s="19" t="s">
        <v>196</v>
      </c>
      <c r="P41" s="19" t="s">
        <v>199</v>
      </c>
      <c r="Q41" s="19" t="s">
        <v>689</v>
      </c>
      <c r="R41" s="19" t="s">
        <v>250</v>
      </c>
      <c r="S41" s="18" t="s">
        <v>1126</v>
      </c>
      <c r="T41" s="22" t="s">
        <v>328</v>
      </c>
      <c r="U41" s="19" t="s">
        <v>665</v>
      </c>
      <c r="V41" s="22">
        <v>2019</v>
      </c>
      <c r="W41" s="22" t="s">
        <v>1127</v>
      </c>
      <c r="X41" s="20" t="s">
        <v>1128</v>
      </c>
      <c r="Y41" s="19" t="s">
        <v>1129</v>
      </c>
      <c r="Z41" s="20" t="s">
        <v>1130</v>
      </c>
      <c r="AA41" s="22" t="s">
        <v>328</v>
      </c>
      <c r="AB41" s="19" t="s">
        <v>328</v>
      </c>
      <c r="AC41" s="19" t="s">
        <v>498</v>
      </c>
      <c r="AD41" s="22" t="s">
        <v>328</v>
      </c>
      <c r="AE41" s="22" t="s">
        <v>328</v>
      </c>
      <c r="AF41" s="959">
        <v>43485</v>
      </c>
      <c r="AG41" s="959">
        <v>43585</v>
      </c>
      <c r="AH41" s="424">
        <v>44743</v>
      </c>
      <c r="AI41" s="183" t="s">
        <v>309</v>
      </c>
      <c r="AJ41" s="183" t="s">
        <v>309</v>
      </c>
      <c r="AK41" s="241" t="e">
        <f>(IF(BA41=#REF!,#REF!,AG41-#REF!))</f>
        <v>#REF!</v>
      </c>
      <c r="AL41" s="41" t="s">
        <v>1131</v>
      </c>
      <c r="AM41" s="64">
        <v>44372</v>
      </c>
      <c r="AN41" s="54" t="s">
        <v>309</v>
      </c>
      <c r="AO41" s="41" t="s">
        <v>1132</v>
      </c>
      <c r="AP41" s="65">
        <v>0.4</v>
      </c>
      <c r="AQ41" s="4" t="s">
        <v>477</v>
      </c>
      <c r="AR41" s="49">
        <v>-866</v>
      </c>
      <c r="AS41" s="60" t="s">
        <v>443</v>
      </c>
      <c r="AT41" s="60" t="s">
        <v>467</v>
      </c>
      <c r="AU41" s="60" t="s">
        <v>467</v>
      </c>
      <c r="AV41" s="60" t="s">
        <v>467</v>
      </c>
      <c r="AW41" s="67">
        <v>0</v>
      </c>
      <c r="AX41" s="65">
        <v>0</v>
      </c>
      <c r="AY41" s="60" t="s">
        <v>449</v>
      </c>
      <c r="AZ41" s="87" t="s">
        <v>439</v>
      </c>
      <c r="BA41" s="86" t="s">
        <v>446</v>
      </c>
      <c r="BB41" s="122" t="s">
        <v>1133</v>
      </c>
      <c r="BC41" s="33">
        <v>44615</v>
      </c>
      <c r="BD41" s="31" t="s">
        <v>307</v>
      </c>
      <c r="BE41" s="203" t="s">
        <v>1134</v>
      </c>
      <c r="BF41" s="105">
        <v>0.8</v>
      </c>
      <c r="BG41" s="4" t="s">
        <v>469</v>
      </c>
      <c r="BH41" s="49">
        <v>-44619.6</v>
      </c>
      <c r="BI41" s="60" t="s">
        <v>443</v>
      </c>
      <c r="BJ41" s="33">
        <v>44634</v>
      </c>
      <c r="BK41" s="204" t="s">
        <v>1135</v>
      </c>
      <c r="BL41" s="205" t="s">
        <v>458</v>
      </c>
      <c r="BM41" s="206">
        <v>0.75</v>
      </c>
      <c r="BN41" s="207" t="s">
        <v>443</v>
      </c>
      <c r="BO41" s="208" t="s">
        <v>293</v>
      </c>
      <c r="BP41" s="184" t="s">
        <v>293</v>
      </c>
      <c r="BQ41" s="150" t="s">
        <v>1136</v>
      </c>
      <c r="BR41" s="185">
        <v>44712</v>
      </c>
      <c r="BS41" s="131" t="s">
        <v>1137</v>
      </c>
      <c r="BT41" s="186">
        <v>0.8</v>
      </c>
      <c r="BU41" s="4" t="s">
        <v>469</v>
      </c>
      <c r="BV41" s="49">
        <v>-1126</v>
      </c>
      <c r="BW41" s="60" t="s">
        <v>443</v>
      </c>
      <c r="BX41" s="368" t="s">
        <v>819</v>
      </c>
      <c r="BY41" s="358" t="s">
        <v>1138</v>
      </c>
      <c r="BZ41" s="358" t="s">
        <v>458</v>
      </c>
      <c r="CA41" s="358">
        <v>1</v>
      </c>
      <c r="CB41" s="352" t="s">
        <v>294</v>
      </c>
      <c r="CC41" s="353"/>
      <c r="CD41" s="352" t="s">
        <v>294</v>
      </c>
      <c r="CE41" s="131" t="s">
        <v>767</v>
      </c>
      <c r="CF41" s="131" t="s">
        <v>767</v>
      </c>
      <c r="CG41" s="202" t="s">
        <v>328</v>
      </c>
      <c r="CH41" s="131" t="s">
        <v>328</v>
      </c>
      <c r="CI41" s="186">
        <v>1</v>
      </c>
      <c r="CJ41" s="4" t="str">
        <f t="shared" si="0"/>
        <v>CUMPLIMIENTO TOTAL</v>
      </c>
      <c r="CK41" s="49" t="str">
        <f>(IF(CD41="CERRADO","NO APLICA ACCION CERRADA",AG41-#REF!))</f>
        <v>NO APLICA ACCION CERRADA</v>
      </c>
      <c r="CL41" s="60" t="str">
        <f>(IF(CD41="CERRADO","NO APLICA ACCION CERRADA",IF(AK41&lt;=0,"VENCIDO",IF(AK41&lt;=#REF!,"POR VENCER","CON TIEMPO"))))</f>
        <v>NO APLICA ACCION CERRADA</v>
      </c>
      <c r="CM41" s="458" t="s">
        <v>328</v>
      </c>
      <c r="CN41" s="348" t="s">
        <v>767</v>
      </c>
      <c r="CO41" s="358" t="s">
        <v>339</v>
      </c>
      <c r="CP41" s="358">
        <v>1</v>
      </c>
      <c r="CQ41" s="352" t="s">
        <v>294</v>
      </c>
      <c r="CR41" s="353"/>
      <c r="CS41" s="35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3"/>
      <c r="IK41" s="343"/>
      <c r="IL41" s="343"/>
      <c r="IM41" s="343"/>
      <c r="IN41" s="343"/>
      <c r="IO41" s="343"/>
      <c r="IP41" s="343"/>
      <c r="IQ41" s="343"/>
      <c r="IR41" s="343"/>
      <c r="IS41" s="343"/>
      <c r="IT41" s="343"/>
      <c r="IU41" s="343"/>
      <c r="IV41" s="343"/>
      <c r="IW41" s="343"/>
      <c r="IX41" s="343"/>
      <c r="IY41" s="343"/>
      <c r="IZ41" s="343"/>
      <c r="JA41" s="343"/>
      <c r="JB41" s="343"/>
      <c r="JC41" s="343"/>
      <c r="JD41" s="343"/>
      <c r="JE41" s="343"/>
      <c r="JF41" s="343"/>
      <c r="JG41" s="343"/>
      <c r="JH41" s="343"/>
      <c r="JI41" s="343"/>
      <c r="JJ41" s="343"/>
      <c r="JK41" s="343"/>
      <c r="JL41" s="343"/>
      <c r="JM41" s="343"/>
      <c r="JN41" s="343"/>
      <c r="JO41" s="343"/>
      <c r="JP41" s="343"/>
      <c r="JQ41" s="343"/>
      <c r="JR41" s="343"/>
      <c r="JS41" s="343"/>
      <c r="JT41" s="343"/>
      <c r="JU41" s="343"/>
      <c r="JV41" s="343"/>
      <c r="JW41" s="343"/>
      <c r="JX41" s="343"/>
      <c r="JY41" s="343"/>
      <c r="JZ41" s="343"/>
      <c r="KA41" s="343"/>
      <c r="KB41" s="343"/>
      <c r="KC41" s="343"/>
      <c r="KD41" s="343"/>
      <c r="KE41" s="343"/>
      <c r="KF41" s="343"/>
      <c r="KG41" s="343"/>
      <c r="KH41" s="343"/>
      <c r="KI41" s="343"/>
      <c r="KJ41" s="343"/>
      <c r="KK41" s="343"/>
      <c r="KL41" s="343"/>
      <c r="KM41" s="343"/>
      <c r="KN41" s="343"/>
      <c r="KO41" s="343"/>
      <c r="KP41" s="343"/>
      <c r="KQ41" s="343"/>
      <c r="KR41" s="343"/>
      <c r="KS41" s="343"/>
      <c r="KT41" s="343"/>
      <c r="KU41" s="343"/>
      <c r="KV41" s="343"/>
      <c r="KW41" s="343"/>
      <c r="KX41" s="343"/>
      <c r="KY41" s="343"/>
      <c r="KZ41" s="343"/>
      <c r="LA41" s="343"/>
      <c r="LB41" s="343"/>
      <c r="LC41" s="343"/>
      <c r="LD41" s="343"/>
      <c r="LE41" s="343"/>
      <c r="LF41" s="343"/>
      <c r="LG41" s="343"/>
      <c r="LH41" s="343"/>
      <c r="LI41" s="343"/>
      <c r="LJ41" s="343"/>
      <c r="LK41" s="343"/>
      <c r="LL41" s="343"/>
      <c r="LM41" s="343"/>
      <c r="LN41" s="343"/>
      <c r="LO41" s="343"/>
      <c r="LP41" s="343"/>
      <c r="LQ41" s="343"/>
      <c r="LR41" s="343"/>
      <c r="LS41" s="343"/>
      <c r="LT41" s="343"/>
      <c r="LU41" s="343"/>
      <c r="LV41" s="343"/>
      <c r="LW41" s="343"/>
      <c r="LX41" s="343"/>
      <c r="LY41" s="343"/>
      <c r="LZ41" s="343"/>
      <c r="MA41" s="343"/>
      <c r="MB41" s="343"/>
      <c r="MC41" s="343"/>
      <c r="MD41" s="343"/>
      <c r="ME41" s="343"/>
      <c r="MF41" s="343"/>
      <c r="MG41" s="343"/>
      <c r="MH41" s="343"/>
      <c r="MI41" s="343"/>
      <c r="MJ41" s="343"/>
      <c r="MK41" s="343"/>
      <c r="ML41" s="343"/>
      <c r="MM41" s="343"/>
      <c r="MN41" s="343"/>
      <c r="MO41" s="343"/>
      <c r="MP41" s="343"/>
      <c r="MQ41" s="343"/>
      <c r="MR41" s="343"/>
      <c r="MS41" s="343"/>
      <c r="MT41" s="343"/>
      <c r="MU41" s="343"/>
      <c r="MV41" s="343"/>
      <c r="MW41" s="343"/>
      <c r="MX41" s="343"/>
      <c r="MY41" s="343"/>
      <c r="MZ41" s="343"/>
      <c r="NA41" s="343"/>
      <c r="NB41" s="343"/>
      <c r="NC41" s="343"/>
      <c r="ND41" s="343"/>
      <c r="NE41" s="343"/>
      <c r="NF41" s="343"/>
      <c r="NG41" s="343"/>
      <c r="NH41" s="343"/>
      <c r="NI41" s="343"/>
      <c r="NJ41" s="343"/>
      <c r="NK41" s="343"/>
      <c r="NL41" s="343"/>
      <c r="NM41" s="343"/>
      <c r="NN41" s="343"/>
      <c r="NO41" s="343"/>
      <c r="NP41" s="343"/>
      <c r="NQ41" s="343"/>
      <c r="NR41" s="343"/>
      <c r="NS41" s="343"/>
      <c r="NT41" s="343"/>
      <c r="NU41" s="343"/>
      <c r="NV41" s="343"/>
      <c r="NW41" s="343"/>
      <c r="NX41" s="343"/>
      <c r="NY41" s="343"/>
      <c r="NZ41" s="343"/>
      <c r="OA41" s="343"/>
      <c r="OB41" s="343"/>
      <c r="OC41" s="343"/>
      <c r="OD41" s="343"/>
      <c r="OE41" s="343"/>
      <c r="OF41" s="343"/>
      <c r="OG41" s="343"/>
      <c r="OH41" s="343"/>
      <c r="OI41" s="343"/>
      <c r="OJ41" s="343"/>
      <c r="OK41" s="343"/>
      <c r="OL41" s="343"/>
      <c r="OM41" s="343"/>
      <c r="ON41" s="343"/>
      <c r="OO41" s="343"/>
      <c r="OP41" s="343"/>
      <c r="OQ41" s="343"/>
      <c r="OR41" s="343"/>
      <c r="OS41" s="343"/>
      <c r="OT41" s="343"/>
      <c r="OU41" s="343"/>
      <c r="OV41" s="343"/>
      <c r="OW41" s="343"/>
      <c r="OX41" s="343"/>
      <c r="OY41" s="343"/>
      <c r="OZ41" s="343"/>
      <c r="PA41" s="343"/>
      <c r="PB41" s="343"/>
      <c r="PC41" s="343"/>
      <c r="PD41" s="343"/>
      <c r="PE41" s="343"/>
      <c r="PF41" s="343"/>
      <c r="PG41" s="343"/>
      <c r="PH41" s="343"/>
      <c r="PI41" s="343"/>
      <c r="PJ41" s="343"/>
      <c r="PK41" s="343"/>
      <c r="PL41" s="343"/>
      <c r="PM41" s="343"/>
      <c r="PN41" s="343"/>
      <c r="PO41" s="343"/>
      <c r="PP41" s="343"/>
      <c r="PQ41" s="343"/>
      <c r="PR41" s="343"/>
      <c r="PS41" s="343"/>
      <c r="PT41" s="343"/>
      <c r="PU41" s="343"/>
      <c r="PV41" s="343"/>
      <c r="PW41" s="343"/>
      <c r="PX41" s="343"/>
      <c r="PY41" s="343"/>
      <c r="PZ41" s="343"/>
      <c r="QA41" s="343"/>
      <c r="QB41" s="343"/>
      <c r="QC41" s="343"/>
      <c r="QD41" s="343"/>
      <c r="QE41" s="343"/>
      <c r="QF41" s="343"/>
    </row>
    <row r="42" spans="1:448" s="347" customFormat="1" ht="118.5" customHeight="1" x14ac:dyDescent="0.25">
      <c r="A42" s="26">
        <v>41</v>
      </c>
      <c r="B42" s="22" t="s">
        <v>256</v>
      </c>
      <c r="C42" s="22" t="s">
        <v>664</v>
      </c>
      <c r="D42" s="22" t="s">
        <v>337</v>
      </c>
      <c r="E42" s="20"/>
      <c r="F42" s="19" t="s">
        <v>256</v>
      </c>
      <c r="G42" s="42" t="s">
        <v>664</v>
      </c>
      <c r="H42" s="42" t="s">
        <v>337</v>
      </c>
      <c r="I42" s="19" t="s">
        <v>256</v>
      </c>
      <c r="J42" s="462" t="s">
        <v>687</v>
      </c>
      <c r="K42" s="462" t="s">
        <v>688</v>
      </c>
      <c r="L42" s="112" t="s">
        <v>538</v>
      </c>
      <c r="M42" s="112" t="s">
        <v>328</v>
      </c>
      <c r="N42" s="112" t="s">
        <v>328</v>
      </c>
      <c r="O42" s="19" t="s">
        <v>17</v>
      </c>
      <c r="P42" s="19" t="s">
        <v>21</v>
      </c>
      <c r="Q42" s="19" t="s">
        <v>689</v>
      </c>
      <c r="R42" s="19" t="s">
        <v>250</v>
      </c>
      <c r="S42" s="18" t="s">
        <v>1139</v>
      </c>
      <c r="T42" s="22" t="s">
        <v>328</v>
      </c>
      <c r="U42" s="19" t="s">
        <v>665</v>
      </c>
      <c r="V42" s="22">
        <v>2019</v>
      </c>
      <c r="W42" s="22" t="s">
        <v>1140</v>
      </c>
      <c r="X42" s="20" t="s">
        <v>1141</v>
      </c>
      <c r="Y42" s="19" t="s">
        <v>1142</v>
      </c>
      <c r="Z42" s="20" t="s">
        <v>1143</v>
      </c>
      <c r="AA42" s="22" t="s">
        <v>328</v>
      </c>
      <c r="AB42" s="19" t="s">
        <v>328</v>
      </c>
      <c r="AC42" s="19" t="s">
        <v>498</v>
      </c>
      <c r="AD42" s="22" t="s">
        <v>328</v>
      </c>
      <c r="AE42" s="22" t="s">
        <v>328</v>
      </c>
      <c r="AF42" s="959">
        <v>43485</v>
      </c>
      <c r="AG42" s="959">
        <v>43646</v>
      </c>
      <c r="AH42" s="424"/>
      <c r="AI42" s="183" t="s">
        <v>309</v>
      </c>
      <c r="AJ42" s="183" t="s">
        <v>309</v>
      </c>
      <c r="AK42" s="241" t="e">
        <f>(IF(BA42=#REF!,#REF!,AG42-#REF!))</f>
        <v>#REF!</v>
      </c>
      <c r="AL42" s="41" t="s">
        <v>1144</v>
      </c>
      <c r="AM42" s="64">
        <v>44372</v>
      </c>
      <c r="AN42" s="54" t="s">
        <v>309</v>
      </c>
      <c r="AO42" s="209" t="s">
        <v>1145</v>
      </c>
      <c r="AP42" s="65">
        <v>0</v>
      </c>
      <c r="AQ42" s="4" t="s">
        <v>442</v>
      </c>
      <c r="AR42" s="49">
        <v>-805</v>
      </c>
      <c r="AS42" s="60" t="s">
        <v>443</v>
      </c>
      <c r="AT42" s="60" t="s">
        <v>467</v>
      </c>
      <c r="AU42" s="60" t="s">
        <v>467</v>
      </c>
      <c r="AV42" s="60" t="s">
        <v>467</v>
      </c>
      <c r="AW42" s="67">
        <v>0</v>
      </c>
      <c r="AX42" s="65">
        <v>0</v>
      </c>
      <c r="AY42" s="60" t="s">
        <v>449</v>
      </c>
      <c r="AZ42" s="87" t="s">
        <v>439</v>
      </c>
      <c r="BA42" s="86" t="s">
        <v>446</v>
      </c>
      <c r="BB42" s="210" t="s">
        <v>1146</v>
      </c>
      <c r="BC42" s="33">
        <v>44615</v>
      </c>
      <c r="BD42" s="31" t="s">
        <v>307</v>
      </c>
      <c r="BE42" s="119" t="s">
        <v>1147</v>
      </c>
      <c r="BF42" s="105">
        <v>0</v>
      </c>
      <c r="BG42" s="4" t="s">
        <v>442</v>
      </c>
      <c r="BH42" s="49">
        <v>-44620</v>
      </c>
      <c r="BI42" s="60" t="s">
        <v>443</v>
      </c>
      <c r="BJ42" s="33">
        <v>44634</v>
      </c>
      <c r="BK42" s="20" t="s">
        <v>1148</v>
      </c>
      <c r="BL42" s="31" t="s">
        <v>458</v>
      </c>
      <c r="BM42" s="32">
        <v>0</v>
      </c>
      <c r="BN42" s="60" t="s">
        <v>443</v>
      </c>
      <c r="BO42" s="60" t="s">
        <v>439</v>
      </c>
      <c r="BP42" s="184" t="s">
        <v>293</v>
      </c>
      <c r="BQ42" s="150" t="s">
        <v>1149</v>
      </c>
      <c r="BR42" s="185">
        <v>44712</v>
      </c>
      <c r="BS42" s="131" t="s">
        <v>1150</v>
      </c>
      <c r="BT42" s="186">
        <v>0</v>
      </c>
      <c r="BU42" s="4" t="s">
        <v>442</v>
      </c>
      <c r="BV42" s="49">
        <v>-1065</v>
      </c>
      <c r="BW42" s="60" t="s">
        <v>443</v>
      </c>
      <c r="BX42" s="368" t="s">
        <v>819</v>
      </c>
      <c r="BY42" s="358" t="s">
        <v>1151</v>
      </c>
      <c r="BZ42" s="358" t="s">
        <v>458</v>
      </c>
      <c r="CA42" s="358">
        <v>0.5</v>
      </c>
      <c r="CB42" s="352" t="s">
        <v>443</v>
      </c>
      <c r="CC42" s="353"/>
      <c r="CD42" s="184" t="s">
        <v>293</v>
      </c>
      <c r="CE42" s="530">
        <v>44819</v>
      </c>
      <c r="CF42" s="532" t="s">
        <v>1152</v>
      </c>
      <c r="CG42" s="584" t="s">
        <v>1153</v>
      </c>
      <c r="CH42" s="533" t="s">
        <v>1154</v>
      </c>
      <c r="CI42" s="534">
        <v>0.5</v>
      </c>
      <c r="CJ42" s="4" t="str">
        <f t="shared" si="0"/>
        <v>AVANCE PARCIAL</v>
      </c>
      <c r="CK42" s="49" t="e">
        <f>(IF(CD42="CERRADO","NO APLICA ACCION CERRADA",AG42-#REF!))</f>
        <v>#REF!</v>
      </c>
      <c r="CL42" s="60" t="e">
        <f>(IF(CD42="CERRADO","NO APLICA ACCION CERRADA",IF(AK42&lt;=0,"VENCIDO",IF(AK42&lt;=#REF!,"POR VENCER","CON TIEMPO"))))</f>
        <v>#REF!</v>
      </c>
      <c r="CM42" s="827">
        <v>44883</v>
      </c>
      <c r="CN42" s="167" t="s">
        <v>1155</v>
      </c>
      <c r="CO42" s="215" t="s">
        <v>1156</v>
      </c>
      <c r="CP42" s="828">
        <v>0.5</v>
      </c>
      <c r="CQ42" s="829" t="s">
        <v>443</v>
      </c>
      <c r="CR42" s="353"/>
      <c r="CS42" s="35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3"/>
      <c r="IK42" s="343"/>
      <c r="IL42" s="343"/>
      <c r="IM42" s="343"/>
      <c r="IN42" s="343"/>
      <c r="IO42" s="343"/>
      <c r="IP42" s="343"/>
      <c r="IQ42" s="343"/>
      <c r="IR42" s="343"/>
      <c r="IS42" s="343"/>
      <c r="IT42" s="343"/>
      <c r="IU42" s="343"/>
      <c r="IV42" s="343"/>
      <c r="IW42" s="343"/>
      <c r="IX42" s="343"/>
      <c r="IY42" s="343"/>
      <c r="IZ42" s="343"/>
      <c r="JA42" s="343"/>
      <c r="JB42" s="343"/>
      <c r="JC42" s="343"/>
      <c r="JD42" s="343"/>
      <c r="JE42" s="343"/>
      <c r="JF42" s="343"/>
      <c r="JG42" s="343"/>
      <c r="JH42" s="343"/>
      <c r="JI42" s="343"/>
      <c r="JJ42" s="343"/>
      <c r="JK42" s="343"/>
      <c r="JL42" s="343"/>
      <c r="JM42" s="343"/>
      <c r="JN42" s="343"/>
      <c r="JO42" s="343"/>
      <c r="JP42" s="343"/>
      <c r="JQ42" s="343"/>
      <c r="JR42" s="343"/>
      <c r="JS42" s="343"/>
      <c r="JT42" s="343"/>
      <c r="JU42" s="343"/>
      <c r="JV42" s="343"/>
      <c r="JW42" s="343"/>
      <c r="JX42" s="343"/>
      <c r="JY42" s="343"/>
      <c r="JZ42" s="343"/>
      <c r="KA42" s="343"/>
      <c r="KB42" s="343"/>
      <c r="KC42" s="343"/>
      <c r="KD42" s="343"/>
      <c r="KE42" s="343"/>
      <c r="KF42" s="343"/>
      <c r="KG42" s="343"/>
      <c r="KH42" s="343"/>
      <c r="KI42" s="343"/>
      <c r="KJ42" s="343"/>
      <c r="KK42" s="343"/>
      <c r="KL42" s="343"/>
      <c r="KM42" s="343"/>
      <c r="KN42" s="343"/>
      <c r="KO42" s="343"/>
      <c r="KP42" s="343"/>
      <c r="KQ42" s="343"/>
      <c r="KR42" s="343"/>
      <c r="KS42" s="343"/>
      <c r="KT42" s="343"/>
      <c r="KU42" s="343"/>
      <c r="KV42" s="343"/>
      <c r="KW42" s="343"/>
      <c r="KX42" s="343"/>
      <c r="KY42" s="343"/>
      <c r="KZ42" s="343"/>
      <c r="LA42" s="343"/>
      <c r="LB42" s="343"/>
      <c r="LC42" s="343"/>
      <c r="LD42" s="343"/>
      <c r="LE42" s="343"/>
      <c r="LF42" s="343"/>
      <c r="LG42" s="343"/>
      <c r="LH42" s="343"/>
      <c r="LI42" s="343"/>
      <c r="LJ42" s="343"/>
      <c r="LK42" s="343"/>
      <c r="LL42" s="343"/>
      <c r="LM42" s="343"/>
      <c r="LN42" s="343"/>
      <c r="LO42" s="343"/>
      <c r="LP42" s="343"/>
      <c r="LQ42" s="343"/>
      <c r="LR42" s="343"/>
      <c r="LS42" s="343"/>
      <c r="LT42" s="343"/>
      <c r="LU42" s="343"/>
      <c r="LV42" s="343"/>
      <c r="LW42" s="343"/>
      <c r="LX42" s="343"/>
      <c r="LY42" s="343"/>
      <c r="LZ42" s="343"/>
      <c r="MA42" s="343"/>
      <c r="MB42" s="343"/>
      <c r="MC42" s="343"/>
      <c r="MD42" s="343"/>
      <c r="ME42" s="343"/>
      <c r="MF42" s="343"/>
      <c r="MG42" s="343"/>
      <c r="MH42" s="343"/>
      <c r="MI42" s="343"/>
      <c r="MJ42" s="343"/>
      <c r="MK42" s="343"/>
      <c r="ML42" s="343"/>
      <c r="MM42" s="343"/>
      <c r="MN42" s="343"/>
      <c r="MO42" s="343"/>
      <c r="MP42" s="343"/>
      <c r="MQ42" s="343"/>
      <c r="MR42" s="343"/>
      <c r="MS42" s="343"/>
      <c r="MT42" s="343"/>
      <c r="MU42" s="343"/>
      <c r="MV42" s="343"/>
      <c r="MW42" s="343"/>
      <c r="MX42" s="343"/>
      <c r="MY42" s="343"/>
      <c r="MZ42" s="343"/>
      <c r="NA42" s="343"/>
      <c r="NB42" s="343"/>
      <c r="NC42" s="343"/>
      <c r="ND42" s="343"/>
      <c r="NE42" s="343"/>
      <c r="NF42" s="343"/>
      <c r="NG42" s="343"/>
      <c r="NH42" s="343"/>
      <c r="NI42" s="343"/>
      <c r="NJ42" s="343"/>
      <c r="NK42" s="343"/>
      <c r="NL42" s="343"/>
      <c r="NM42" s="343"/>
      <c r="NN42" s="343"/>
      <c r="NO42" s="343"/>
      <c r="NP42" s="343"/>
      <c r="NQ42" s="343"/>
      <c r="NR42" s="343"/>
      <c r="NS42" s="343"/>
      <c r="NT42" s="343"/>
      <c r="NU42" s="343"/>
      <c r="NV42" s="343"/>
      <c r="NW42" s="343"/>
      <c r="NX42" s="343"/>
      <c r="NY42" s="343"/>
      <c r="NZ42" s="343"/>
      <c r="OA42" s="343"/>
      <c r="OB42" s="343"/>
      <c r="OC42" s="343"/>
      <c r="OD42" s="343"/>
      <c r="OE42" s="343"/>
      <c r="OF42" s="343"/>
      <c r="OG42" s="343"/>
      <c r="OH42" s="343"/>
      <c r="OI42" s="343"/>
      <c r="OJ42" s="343"/>
      <c r="OK42" s="343"/>
      <c r="OL42" s="343"/>
      <c r="OM42" s="343"/>
      <c r="ON42" s="343"/>
      <c r="OO42" s="343"/>
      <c r="OP42" s="343"/>
      <c r="OQ42" s="343"/>
      <c r="OR42" s="343"/>
      <c r="OS42" s="343"/>
      <c r="OT42" s="343"/>
      <c r="OU42" s="343"/>
      <c r="OV42" s="343"/>
      <c r="OW42" s="343"/>
      <c r="OX42" s="343"/>
      <c r="OY42" s="343"/>
      <c r="OZ42" s="343"/>
      <c r="PA42" s="343"/>
      <c r="PB42" s="343"/>
      <c r="PC42" s="343"/>
      <c r="PD42" s="343"/>
      <c r="PE42" s="343"/>
      <c r="PF42" s="343"/>
      <c r="PG42" s="343"/>
      <c r="PH42" s="343"/>
      <c r="PI42" s="343"/>
      <c r="PJ42" s="343"/>
      <c r="PK42" s="343"/>
      <c r="PL42" s="343"/>
      <c r="PM42" s="343"/>
      <c r="PN42" s="343"/>
      <c r="PO42" s="343"/>
      <c r="PP42" s="343"/>
      <c r="PQ42" s="343"/>
      <c r="PR42" s="343"/>
      <c r="PS42" s="343"/>
      <c r="PT42" s="343"/>
      <c r="PU42" s="343"/>
      <c r="PV42" s="343"/>
      <c r="PW42" s="343"/>
      <c r="PX42" s="343"/>
      <c r="PY42" s="343"/>
      <c r="PZ42" s="343"/>
      <c r="QA42" s="343"/>
      <c r="QB42" s="343"/>
      <c r="QC42" s="343"/>
      <c r="QD42" s="343"/>
      <c r="QE42" s="343"/>
      <c r="QF42" s="343"/>
    </row>
    <row r="43" spans="1:448" s="347" customFormat="1" ht="118.5" customHeight="1" x14ac:dyDescent="0.25">
      <c r="A43" s="26">
        <v>42</v>
      </c>
      <c r="B43" s="22" t="s">
        <v>256</v>
      </c>
      <c r="C43" s="22" t="s">
        <v>664</v>
      </c>
      <c r="D43" s="22" t="s">
        <v>337</v>
      </c>
      <c r="E43" s="20"/>
      <c r="F43" s="19" t="s">
        <v>256</v>
      </c>
      <c r="G43" s="42" t="s">
        <v>664</v>
      </c>
      <c r="H43" s="42" t="s">
        <v>337</v>
      </c>
      <c r="I43" s="19" t="s">
        <v>256</v>
      </c>
      <c r="J43" s="462" t="s">
        <v>687</v>
      </c>
      <c r="K43" s="462" t="s">
        <v>688</v>
      </c>
      <c r="L43" s="112" t="s">
        <v>538</v>
      </c>
      <c r="M43" s="112" t="s">
        <v>328</v>
      </c>
      <c r="N43" s="112" t="s">
        <v>328</v>
      </c>
      <c r="O43" s="19" t="s">
        <v>327</v>
      </c>
      <c r="P43" s="19" t="s">
        <v>35</v>
      </c>
      <c r="Q43" s="19" t="s">
        <v>689</v>
      </c>
      <c r="R43" s="19" t="s">
        <v>250</v>
      </c>
      <c r="S43" s="18" t="s">
        <v>1157</v>
      </c>
      <c r="T43" s="22" t="s">
        <v>328</v>
      </c>
      <c r="U43" s="19" t="s">
        <v>665</v>
      </c>
      <c r="V43" s="22">
        <v>2019</v>
      </c>
      <c r="W43" s="22" t="s">
        <v>1158</v>
      </c>
      <c r="X43" s="20" t="s">
        <v>1159</v>
      </c>
      <c r="Y43" s="19" t="s">
        <v>1160</v>
      </c>
      <c r="Z43" s="20" t="s">
        <v>1161</v>
      </c>
      <c r="AA43" s="22" t="s">
        <v>328</v>
      </c>
      <c r="AB43" s="19" t="s">
        <v>328</v>
      </c>
      <c r="AC43" s="19" t="s">
        <v>498</v>
      </c>
      <c r="AD43" s="22" t="s">
        <v>328</v>
      </c>
      <c r="AE43" s="22" t="s">
        <v>328</v>
      </c>
      <c r="AF43" s="959" t="s">
        <v>1162</v>
      </c>
      <c r="AG43" s="959">
        <v>43676</v>
      </c>
      <c r="AH43" s="424"/>
      <c r="AI43" s="183" t="s">
        <v>309</v>
      </c>
      <c r="AJ43" s="183" t="s">
        <v>309</v>
      </c>
      <c r="AK43" s="241" t="e">
        <f>(IF(BA43=#REF!,#REF!,AG43-#REF!))</f>
        <v>#REF!</v>
      </c>
      <c r="AL43" s="41" t="s">
        <v>1163</v>
      </c>
      <c r="AM43" s="64">
        <v>44372</v>
      </c>
      <c r="AN43" s="54" t="s">
        <v>309</v>
      </c>
      <c r="AO43" s="41" t="s">
        <v>1164</v>
      </c>
      <c r="AP43" s="65">
        <v>0</v>
      </c>
      <c r="AQ43" s="4" t="s">
        <v>442</v>
      </c>
      <c r="AR43" s="49">
        <v>-775</v>
      </c>
      <c r="AS43" s="60" t="s">
        <v>443</v>
      </c>
      <c r="AT43" s="60" t="s">
        <v>467</v>
      </c>
      <c r="AU43" s="60" t="s">
        <v>467</v>
      </c>
      <c r="AV43" s="60" t="s">
        <v>467</v>
      </c>
      <c r="AW43" s="67">
        <v>0</v>
      </c>
      <c r="AX43" s="65">
        <v>0</v>
      </c>
      <c r="AY43" s="60" t="s">
        <v>449</v>
      </c>
      <c r="AZ43" s="87" t="s">
        <v>439</v>
      </c>
      <c r="BA43" s="86" t="s">
        <v>446</v>
      </c>
      <c r="BB43" s="121" t="s">
        <v>1165</v>
      </c>
      <c r="BC43" s="33">
        <v>44615</v>
      </c>
      <c r="BD43" s="31" t="s">
        <v>307</v>
      </c>
      <c r="BE43" s="119" t="s">
        <v>1166</v>
      </c>
      <c r="BF43" s="105">
        <v>0</v>
      </c>
      <c r="BG43" s="4" t="s">
        <v>442</v>
      </c>
      <c r="BH43" s="49">
        <v>-44620</v>
      </c>
      <c r="BI43" s="60" t="s">
        <v>443</v>
      </c>
      <c r="BJ43" s="33">
        <v>44634</v>
      </c>
      <c r="BK43" s="154" t="s">
        <v>1167</v>
      </c>
      <c r="BL43" s="31" t="s">
        <v>458</v>
      </c>
      <c r="BM43" s="32">
        <v>0</v>
      </c>
      <c r="BN43" s="60" t="s">
        <v>443</v>
      </c>
      <c r="BO43" s="60" t="s">
        <v>439</v>
      </c>
      <c r="BP43" s="184" t="s">
        <v>293</v>
      </c>
      <c r="BQ43" s="150" t="s">
        <v>1168</v>
      </c>
      <c r="BR43" s="185">
        <v>44712</v>
      </c>
      <c r="BS43" s="131" t="s">
        <v>1167</v>
      </c>
      <c r="BT43" s="186">
        <v>0</v>
      </c>
      <c r="BU43" s="4" t="s">
        <v>442</v>
      </c>
      <c r="BV43" s="49">
        <v>-1035</v>
      </c>
      <c r="BW43" s="60" t="s">
        <v>443</v>
      </c>
      <c r="BX43" s="368" t="s">
        <v>819</v>
      </c>
      <c r="BY43" s="358" t="s">
        <v>1169</v>
      </c>
      <c r="BZ43" s="358" t="s">
        <v>458</v>
      </c>
      <c r="CA43" s="358">
        <v>0</v>
      </c>
      <c r="CB43" s="352" t="s">
        <v>443</v>
      </c>
      <c r="CC43" s="353"/>
      <c r="CD43" s="184" t="s">
        <v>293</v>
      </c>
      <c r="CE43" s="530">
        <v>44819</v>
      </c>
      <c r="CF43" s="535" t="s">
        <v>1170</v>
      </c>
      <c r="CG43" s="800" t="s">
        <v>1171</v>
      </c>
      <c r="CH43" s="536" t="s">
        <v>1172</v>
      </c>
      <c r="CI43" s="534">
        <v>0</v>
      </c>
      <c r="CJ43" s="4" t="str">
        <f t="shared" si="0"/>
        <v>SIN AVANCE</v>
      </c>
      <c r="CK43" s="49" t="e">
        <f>(IF(CD43="CERRADO","NO APLICA ACCION CERRADA",AG43-#REF!))</f>
        <v>#REF!</v>
      </c>
      <c r="CL43" s="60" t="e">
        <f>(IF(CD43="CERRADO","NO APLICA ACCION CERRADA",IF(AK43&lt;=0,"VENCIDO",IF(AK43&lt;=#REF!,"POR VENCER","CON TIEMPO"))))</f>
        <v>#REF!</v>
      </c>
      <c r="CM43" s="827">
        <v>44883</v>
      </c>
      <c r="CN43" s="167" t="s">
        <v>1173</v>
      </c>
      <c r="CO43" s="215" t="s">
        <v>1156</v>
      </c>
      <c r="CP43" s="828">
        <v>0</v>
      </c>
      <c r="CQ43" s="829" t="s">
        <v>443</v>
      </c>
      <c r="CR43" s="353"/>
      <c r="CS43" s="35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3"/>
      <c r="IK43" s="343"/>
      <c r="IL43" s="343"/>
      <c r="IM43" s="343"/>
      <c r="IN43" s="343"/>
      <c r="IO43" s="343"/>
      <c r="IP43" s="343"/>
      <c r="IQ43" s="343"/>
      <c r="IR43" s="343"/>
      <c r="IS43" s="343"/>
      <c r="IT43" s="343"/>
      <c r="IU43" s="343"/>
      <c r="IV43" s="343"/>
      <c r="IW43" s="343"/>
      <c r="IX43" s="343"/>
      <c r="IY43" s="343"/>
      <c r="IZ43" s="343"/>
      <c r="JA43" s="343"/>
      <c r="JB43" s="343"/>
      <c r="JC43" s="343"/>
      <c r="JD43" s="343"/>
      <c r="JE43" s="343"/>
      <c r="JF43" s="343"/>
      <c r="JG43" s="343"/>
      <c r="JH43" s="343"/>
      <c r="JI43" s="343"/>
      <c r="JJ43" s="343"/>
      <c r="JK43" s="343"/>
      <c r="JL43" s="343"/>
      <c r="JM43" s="343"/>
      <c r="JN43" s="343"/>
      <c r="JO43" s="343"/>
      <c r="JP43" s="343"/>
      <c r="JQ43" s="343"/>
      <c r="JR43" s="343"/>
      <c r="JS43" s="343"/>
      <c r="JT43" s="343"/>
      <c r="JU43" s="343"/>
      <c r="JV43" s="343"/>
      <c r="JW43" s="343"/>
      <c r="JX43" s="343"/>
      <c r="JY43" s="343"/>
      <c r="JZ43" s="343"/>
      <c r="KA43" s="343"/>
      <c r="KB43" s="343"/>
      <c r="KC43" s="343"/>
      <c r="KD43" s="343"/>
      <c r="KE43" s="343"/>
      <c r="KF43" s="343"/>
      <c r="KG43" s="343"/>
      <c r="KH43" s="343"/>
      <c r="KI43" s="343"/>
      <c r="KJ43" s="343"/>
      <c r="KK43" s="343"/>
      <c r="KL43" s="343"/>
      <c r="KM43" s="343"/>
      <c r="KN43" s="343"/>
      <c r="KO43" s="343"/>
      <c r="KP43" s="343"/>
      <c r="KQ43" s="343"/>
      <c r="KR43" s="343"/>
      <c r="KS43" s="343"/>
      <c r="KT43" s="343"/>
      <c r="KU43" s="343"/>
      <c r="KV43" s="343"/>
      <c r="KW43" s="343"/>
      <c r="KX43" s="343"/>
      <c r="KY43" s="343"/>
      <c r="KZ43" s="343"/>
      <c r="LA43" s="343"/>
      <c r="LB43" s="343"/>
      <c r="LC43" s="343"/>
      <c r="LD43" s="343"/>
      <c r="LE43" s="343"/>
      <c r="LF43" s="343"/>
      <c r="LG43" s="343"/>
      <c r="LH43" s="343"/>
      <c r="LI43" s="343"/>
      <c r="LJ43" s="343"/>
      <c r="LK43" s="343"/>
      <c r="LL43" s="343"/>
      <c r="LM43" s="343"/>
      <c r="LN43" s="343"/>
      <c r="LO43" s="343"/>
      <c r="LP43" s="343"/>
      <c r="LQ43" s="343"/>
      <c r="LR43" s="343"/>
      <c r="LS43" s="343"/>
      <c r="LT43" s="343"/>
      <c r="LU43" s="343"/>
      <c r="LV43" s="343"/>
      <c r="LW43" s="343"/>
      <c r="LX43" s="343"/>
      <c r="LY43" s="343"/>
      <c r="LZ43" s="343"/>
      <c r="MA43" s="343"/>
      <c r="MB43" s="343"/>
      <c r="MC43" s="343"/>
      <c r="MD43" s="343"/>
      <c r="ME43" s="343"/>
      <c r="MF43" s="343"/>
      <c r="MG43" s="343"/>
      <c r="MH43" s="343"/>
      <c r="MI43" s="343"/>
      <c r="MJ43" s="343"/>
      <c r="MK43" s="343"/>
      <c r="ML43" s="343"/>
      <c r="MM43" s="343"/>
      <c r="MN43" s="343"/>
      <c r="MO43" s="343"/>
      <c r="MP43" s="343"/>
      <c r="MQ43" s="343"/>
      <c r="MR43" s="343"/>
      <c r="MS43" s="343"/>
      <c r="MT43" s="343"/>
      <c r="MU43" s="343"/>
      <c r="MV43" s="343"/>
      <c r="MW43" s="343"/>
      <c r="MX43" s="343"/>
      <c r="MY43" s="343"/>
      <c r="MZ43" s="343"/>
      <c r="NA43" s="343"/>
      <c r="NB43" s="343"/>
      <c r="NC43" s="343"/>
      <c r="ND43" s="343"/>
      <c r="NE43" s="343"/>
      <c r="NF43" s="343"/>
      <c r="NG43" s="343"/>
      <c r="NH43" s="343"/>
      <c r="NI43" s="343"/>
      <c r="NJ43" s="343"/>
      <c r="NK43" s="343"/>
      <c r="NL43" s="343"/>
      <c r="NM43" s="343"/>
      <c r="NN43" s="343"/>
      <c r="NO43" s="343"/>
      <c r="NP43" s="343"/>
      <c r="NQ43" s="343"/>
      <c r="NR43" s="343"/>
      <c r="NS43" s="343"/>
      <c r="NT43" s="343"/>
      <c r="NU43" s="343"/>
      <c r="NV43" s="343"/>
      <c r="NW43" s="343"/>
      <c r="NX43" s="343"/>
      <c r="NY43" s="343"/>
      <c r="NZ43" s="343"/>
      <c r="OA43" s="343"/>
      <c r="OB43" s="343"/>
      <c r="OC43" s="343"/>
      <c r="OD43" s="343"/>
      <c r="OE43" s="343"/>
      <c r="OF43" s="343"/>
      <c r="OG43" s="343"/>
      <c r="OH43" s="343"/>
      <c r="OI43" s="343"/>
      <c r="OJ43" s="343"/>
      <c r="OK43" s="343"/>
      <c r="OL43" s="343"/>
      <c r="OM43" s="343"/>
      <c r="ON43" s="343"/>
      <c r="OO43" s="343"/>
      <c r="OP43" s="343"/>
      <c r="OQ43" s="343"/>
      <c r="OR43" s="343"/>
      <c r="OS43" s="343"/>
      <c r="OT43" s="343"/>
      <c r="OU43" s="343"/>
      <c r="OV43" s="343"/>
      <c r="OW43" s="343"/>
      <c r="OX43" s="343"/>
      <c r="OY43" s="343"/>
      <c r="OZ43" s="343"/>
      <c r="PA43" s="343"/>
      <c r="PB43" s="343"/>
      <c r="PC43" s="343"/>
      <c r="PD43" s="343"/>
      <c r="PE43" s="343"/>
      <c r="PF43" s="343"/>
      <c r="PG43" s="343"/>
      <c r="PH43" s="343"/>
      <c r="PI43" s="343"/>
      <c r="PJ43" s="343"/>
      <c r="PK43" s="343"/>
      <c r="PL43" s="343"/>
      <c r="PM43" s="343"/>
      <c r="PN43" s="343"/>
      <c r="PO43" s="343"/>
      <c r="PP43" s="343"/>
      <c r="PQ43" s="343"/>
      <c r="PR43" s="343"/>
      <c r="PS43" s="343"/>
      <c r="PT43" s="343"/>
      <c r="PU43" s="343"/>
      <c r="PV43" s="343"/>
      <c r="PW43" s="343"/>
      <c r="PX43" s="343"/>
      <c r="PY43" s="343"/>
      <c r="PZ43" s="343"/>
      <c r="QA43" s="343"/>
      <c r="QB43" s="343"/>
      <c r="QC43" s="343"/>
      <c r="QD43" s="343"/>
      <c r="QE43" s="343"/>
      <c r="QF43" s="343"/>
    </row>
    <row r="44" spans="1:448" s="347" customFormat="1" ht="118.5" customHeight="1" x14ac:dyDescent="0.25">
      <c r="A44" s="26">
        <v>43</v>
      </c>
      <c r="B44" s="22" t="s">
        <v>256</v>
      </c>
      <c r="C44" s="22" t="s">
        <v>664</v>
      </c>
      <c r="D44" s="22" t="s">
        <v>337</v>
      </c>
      <c r="E44" s="20"/>
      <c r="F44" s="19" t="s">
        <v>256</v>
      </c>
      <c r="G44" s="42" t="s">
        <v>664</v>
      </c>
      <c r="H44" s="42" t="s">
        <v>337</v>
      </c>
      <c r="I44" s="19" t="s">
        <v>256</v>
      </c>
      <c r="J44" s="462" t="s">
        <v>687</v>
      </c>
      <c r="K44" s="462" t="s">
        <v>688</v>
      </c>
      <c r="L44" s="112" t="s">
        <v>538</v>
      </c>
      <c r="M44" s="112" t="s">
        <v>328</v>
      </c>
      <c r="N44" s="112" t="s">
        <v>328</v>
      </c>
      <c r="O44" s="19" t="s">
        <v>196</v>
      </c>
      <c r="P44" s="19" t="s">
        <v>31</v>
      </c>
      <c r="Q44" s="19" t="s">
        <v>689</v>
      </c>
      <c r="R44" s="19" t="s">
        <v>250</v>
      </c>
      <c r="S44" s="18" t="s">
        <v>690</v>
      </c>
      <c r="T44" s="22" t="s">
        <v>328</v>
      </c>
      <c r="U44" s="19" t="s">
        <v>665</v>
      </c>
      <c r="V44" s="22">
        <v>2019</v>
      </c>
      <c r="W44" s="22" t="s">
        <v>691</v>
      </c>
      <c r="X44" s="20" t="s">
        <v>692</v>
      </c>
      <c r="Y44" s="19" t="s">
        <v>299</v>
      </c>
      <c r="Z44" s="19" t="s">
        <v>299</v>
      </c>
      <c r="AA44" s="22" t="s">
        <v>328</v>
      </c>
      <c r="AB44" s="19" t="s">
        <v>328</v>
      </c>
      <c r="AC44" s="19" t="s">
        <v>498</v>
      </c>
      <c r="AD44" s="22" t="s">
        <v>328</v>
      </c>
      <c r="AE44" s="22" t="s">
        <v>328</v>
      </c>
      <c r="AF44" s="959" t="s">
        <v>299</v>
      </c>
      <c r="AG44" s="959" t="s">
        <v>299</v>
      </c>
      <c r="AH44" s="424"/>
      <c r="AI44" s="183" t="s">
        <v>307</v>
      </c>
      <c r="AJ44" s="183" t="s">
        <v>307</v>
      </c>
      <c r="AK44" s="241" t="e">
        <f>(IF(BA44=#REF!,#REF!,AG44-#REF!))</f>
        <v>#REF!</v>
      </c>
      <c r="AL44" s="19" t="s">
        <v>462</v>
      </c>
      <c r="AM44" s="64">
        <v>44372</v>
      </c>
      <c r="AN44" s="54" t="s">
        <v>309</v>
      </c>
      <c r="AO44" s="60" t="s">
        <v>1174</v>
      </c>
      <c r="AP44" s="65">
        <v>0</v>
      </c>
      <c r="AQ44" s="4" t="s">
        <v>442</v>
      </c>
      <c r="AR44" s="49" t="e">
        <v>#VALUE!</v>
      </c>
      <c r="AS44" s="60" t="e">
        <v>#VALUE!</v>
      </c>
      <c r="AT44" s="60" t="s">
        <v>467</v>
      </c>
      <c r="AU44" s="60" t="s">
        <v>467</v>
      </c>
      <c r="AV44" s="60" t="s">
        <v>467</v>
      </c>
      <c r="AW44" s="67">
        <v>0</v>
      </c>
      <c r="AX44" s="65">
        <v>0</v>
      </c>
      <c r="AY44" s="60" t="e">
        <v>#VALUE!</v>
      </c>
      <c r="AZ44" s="87" t="s">
        <v>439</v>
      </c>
      <c r="BA44" s="200" t="s">
        <v>747</v>
      </c>
      <c r="BB44" s="118" t="s">
        <v>507</v>
      </c>
      <c r="BC44" s="33">
        <v>44615</v>
      </c>
      <c r="BD44" s="31" t="s">
        <v>307</v>
      </c>
      <c r="BE44" s="120" t="s">
        <v>535</v>
      </c>
      <c r="BF44" s="105">
        <v>1</v>
      </c>
      <c r="BG44" s="4" t="s">
        <v>436</v>
      </c>
      <c r="BH44" s="49">
        <v>-44620</v>
      </c>
      <c r="BI44" s="60" t="e">
        <v>#VALUE!</v>
      </c>
      <c r="BJ44" s="30"/>
      <c r="BK44" s="30"/>
      <c r="BL44" s="30"/>
      <c r="BM44" s="30"/>
      <c r="BN44" s="60"/>
      <c r="BO44" s="60" t="s">
        <v>439</v>
      </c>
      <c r="BP44" s="192" t="s">
        <v>855</v>
      </c>
      <c r="BQ44" s="150" t="s">
        <v>1175</v>
      </c>
      <c r="BR44" s="185">
        <v>44712</v>
      </c>
      <c r="BS44" s="131" t="s">
        <v>1176</v>
      </c>
      <c r="BT44" s="186">
        <v>1</v>
      </c>
      <c r="BU44" s="4" t="s">
        <v>436</v>
      </c>
      <c r="BV44" s="49" t="e">
        <v>#VALUE!</v>
      </c>
      <c r="BW44" s="60" t="e">
        <v>#VALUE!</v>
      </c>
      <c r="BX44" s="353"/>
      <c r="BY44" s="353"/>
      <c r="BZ44" s="353"/>
      <c r="CA44" s="353"/>
      <c r="CB44" s="352"/>
      <c r="CC44" s="353"/>
      <c r="CD44" s="192" t="s">
        <v>855</v>
      </c>
      <c r="CE44" s="150"/>
      <c r="CF44" s="516"/>
      <c r="CG44" s="185"/>
      <c r="CH44" s="131"/>
      <c r="CI44" s="186"/>
      <c r="CJ44" s="4" t="str">
        <f t="shared" si="0"/>
        <v>SIN AVANCE</v>
      </c>
      <c r="CK44" s="49" t="e">
        <f>(IF(CD44="CERRADO","NO APLICA ACCION CERRADA",AG44-#REF!))</f>
        <v>#VALUE!</v>
      </c>
      <c r="CL44" s="60" t="e">
        <f>(IF(CD44="CERRADO","NO APLICA ACCION CERRADA",IF(AK44&lt;=0,"VENCIDO",IF(AK44&lt;=#REF!,"POR VENCER","CON TIEMPO"))))</f>
        <v>#REF!</v>
      </c>
      <c r="CM44" s="202"/>
      <c r="CN44" s="833"/>
      <c r="CO44" s="156"/>
      <c r="CP44" s="832"/>
      <c r="CQ44" s="829" t="s">
        <v>443</v>
      </c>
      <c r="CR44" s="353"/>
      <c r="CS44" s="35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3"/>
      <c r="IK44" s="343"/>
      <c r="IL44" s="343"/>
      <c r="IM44" s="343"/>
      <c r="IN44" s="343"/>
      <c r="IO44" s="343"/>
      <c r="IP44" s="343"/>
      <c r="IQ44" s="343"/>
      <c r="IR44" s="343"/>
      <c r="IS44" s="343"/>
      <c r="IT44" s="343"/>
      <c r="IU44" s="343"/>
      <c r="IV44" s="343"/>
      <c r="IW44" s="343"/>
      <c r="IX44" s="343"/>
      <c r="IY44" s="343"/>
      <c r="IZ44" s="343"/>
      <c r="JA44" s="343"/>
      <c r="JB44" s="343"/>
      <c r="JC44" s="343"/>
      <c r="JD44" s="343"/>
      <c r="JE44" s="343"/>
      <c r="JF44" s="343"/>
      <c r="JG44" s="343"/>
      <c r="JH44" s="343"/>
      <c r="JI44" s="343"/>
      <c r="JJ44" s="343"/>
      <c r="JK44" s="343"/>
      <c r="JL44" s="343"/>
      <c r="JM44" s="343"/>
      <c r="JN44" s="343"/>
      <c r="JO44" s="343"/>
      <c r="JP44" s="343"/>
      <c r="JQ44" s="343"/>
      <c r="JR44" s="343"/>
      <c r="JS44" s="343"/>
      <c r="JT44" s="343"/>
      <c r="JU44" s="343"/>
      <c r="JV44" s="343"/>
      <c r="JW44" s="343"/>
      <c r="JX44" s="343"/>
      <c r="JY44" s="343"/>
      <c r="JZ44" s="343"/>
      <c r="KA44" s="343"/>
      <c r="KB44" s="343"/>
      <c r="KC44" s="343"/>
      <c r="KD44" s="343"/>
      <c r="KE44" s="343"/>
      <c r="KF44" s="343"/>
      <c r="KG44" s="343"/>
      <c r="KH44" s="343"/>
      <c r="KI44" s="343"/>
      <c r="KJ44" s="343"/>
      <c r="KK44" s="343"/>
      <c r="KL44" s="343"/>
      <c r="KM44" s="343"/>
      <c r="KN44" s="343"/>
      <c r="KO44" s="343"/>
      <c r="KP44" s="343"/>
      <c r="KQ44" s="343"/>
      <c r="KR44" s="343"/>
      <c r="KS44" s="343"/>
      <c r="KT44" s="343"/>
      <c r="KU44" s="343"/>
      <c r="KV44" s="343"/>
      <c r="KW44" s="343"/>
      <c r="KX44" s="343"/>
      <c r="KY44" s="343"/>
      <c r="KZ44" s="343"/>
      <c r="LA44" s="343"/>
      <c r="LB44" s="343"/>
      <c r="LC44" s="343"/>
      <c r="LD44" s="343"/>
      <c r="LE44" s="343"/>
      <c r="LF44" s="343"/>
      <c r="LG44" s="343"/>
      <c r="LH44" s="343"/>
      <c r="LI44" s="343"/>
      <c r="LJ44" s="343"/>
      <c r="LK44" s="343"/>
      <c r="LL44" s="343"/>
      <c r="LM44" s="343"/>
      <c r="LN44" s="343"/>
      <c r="LO44" s="343"/>
      <c r="LP44" s="343"/>
      <c r="LQ44" s="343"/>
      <c r="LR44" s="343"/>
      <c r="LS44" s="343"/>
      <c r="LT44" s="343"/>
      <c r="LU44" s="343"/>
      <c r="LV44" s="343"/>
      <c r="LW44" s="343"/>
      <c r="LX44" s="343"/>
      <c r="LY44" s="343"/>
      <c r="LZ44" s="343"/>
      <c r="MA44" s="343"/>
      <c r="MB44" s="343"/>
      <c r="MC44" s="343"/>
      <c r="MD44" s="343"/>
      <c r="ME44" s="343"/>
      <c r="MF44" s="343"/>
      <c r="MG44" s="343"/>
      <c r="MH44" s="343"/>
      <c r="MI44" s="343"/>
      <c r="MJ44" s="343"/>
      <c r="MK44" s="343"/>
      <c r="ML44" s="343"/>
      <c r="MM44" s="343"/>
      <c r="MN44" s="343"/>
      <c r="MO44" s="343"/>
      <c r="MP44" s="343"/>
      <c r="MQ44" s="343"/>
      <c r="MR44" s="343"/>
      <c r="MS44" s="343"/>
      <c r="MT44" s="343"/>
      <c r="MU44" s="343"/>
      <c r="MV44" s="343"/>
      <c r="MW44" s="343"/>
      <c r="MX44" s="343"/>
      <c r="MY44" s="343"/>
      <c r="MZ44" s="343"/>
      <c r="NA44" s="343"/>
      <c r="NB44" s="343"/>
      <c r="NC44" s="343"/>
      <c r="ND44" s="343"/>
      <c r="NE44" s="343"/>
      <c r="NF44" s="343"/>
      <c r="NG44" s="343"/>
      <c r="NH44" s="343"/>
      <c r="NI44" s="343"/>
      <c r="NJ44" s="343"/>
      <c r="NK44" s="343"/>
      <c r="NL44" s="343"/>
      <c r="NM44" s="343"/>
      <c r="NN44" s="343"/>
      <c r="NO44" s="343"/>
      <c r="NP44" s="343"/>
      <c r="NQ44" s="343"/>
      <c r="NR44" s="343"/>
      <c r="NS44" s="343"/>
      <c r="NT44" s="343"/>
      <c r="NU44" s="343"/>
      <c r="NV44" s="343"/>
      <c r="NW44" s="343"/>
      <c r="NX44" s="343"/>
      <c r="NY44" s="343"/>
      <c r="NZ44" s="343"/>
      <c r="OA44" s="343"/>
      <c r="OB44" s="343"/>
      <c r="OC44" s="343"/>
      <c r="OD44" s="343"/>
      <c r="OE44" s="343"/>
      <c r="OF44" s="343"/>
      <c r="OG44" s="343"/>
      <c r="OH44" s="343"/>
      <c r="OI44" s="343"/>
      <c r="OJ44" s="343"/>
      <c r="OK44" s="343"/>
      <c r="OL44" s="343"/>
      <c r="OM44" s="343"/>
      <c r="ON44" s="343"/>
      <c r="OO44" s="343"/>
      <c r="OP44" s="343"/>
      <c r="OQ44" s="343"/>
      <c r="OR44" s="343"/>
      <c r="OS44" s="343"/>
      <c r="OT44" s="343"/>
      <c r="OU44" s="343"/>
      <c r="OV44" s="343"/>
      <c r="OW44" s="343"/>
      <c r="OX44" s="343"/>
      <c r="OY44" s="343"/>
      <c r="OZ44" s="343"/>
      <c r="PA44" s="343"/>
      <c r="PB44" s="343"/>
      <c r="PC44" s="343"/>
      <c r="PD44" s="343"/>
      <c r="PE44" s="343"/>
      <c r="PF44" s="343"/>
      <c r="PG44" s="343"/>
      <c r="PH44" s="343"/>
      <c r="PI44" s="343"/>
      <c r="PJ44" s="343"/>
      <c r="PK44" s="343"/>
      <c r="PL44" s="343"/>
      <c r="PM44" s="343"/>
      <c r="PN44" s="343"/>
      <c r="PO44" s="343"/>
      <c r="PP44" s="343"/>
      <c r="PQ44" s="343"/>
      <c r="PR44" s="343"/>
      <c r="PS44" s="343"/>
      <c r="PT44" s="343"/>
      <c r="PU44" s="343"/>
      <c r="PV44" s="343"/>
      <c r="PW44" s="343"/>
      <c r="PX44" s="343"/>
      <c r="PY44" s="343"/>
      <c r="PZ44" s="343"/>
      <c r="QA44" s="343"/>
      <c r="QB44" s="343"/>
      <c r="QC44" s="343"/>
      <c r="QD44" s="343"/>
      <c r="QE44" s="343"/>
      <c r="QF44" s="343"/>
    </row>
    <row r="45" spans="1:448" s="347" customFormat="1" ht="118.5" customHeight="1" x14ac:dyDescent="0.25">
      <c r="A45" s="26">
        <v>44</v>
      </c>
      <c r="B45" s="22" t="s">
        <v>256</v>
      </c>
      <c r="C45" s="22" t="s">
        <v>664</v>
      </c>
      <c r="D45" s="22" t="s">
        <v>337</v>
      </c>
      <c r="E45" s="20"/>
      <c r="F45" s="19" t="s">
        <v>256</v>
      </c>
      <c r="G45" s="42" t="s">
        <v>664</v>
      </c>
      <c r="H45" s="42" t="s">
        <v>337</v>
      </c>
      <c r="I45" s="19" t="s">
        <v>256</v>
      </c>
      <c r="J45" s="462" t="s">
        <v>687</v>
      </c>
      <c r="K45" s="462" t="s">
        <v>688</v>
      </c>
      <c r="L45" s="112" t="s">
        <v>538</v>
      </c>
      <c r="M45" s="112" t="s">
        <v>328</v>
      </c>
      <c r="N45" s="112" t="s">
        <v>328</v>
      </c>
      <c r="O45" s="19" t="s">
        <v>196</v>
      </c>
      <c r="P45" s="19" t="s">
        <v>199</v>
      </c>
      <c r="Q45" s="19" t="s">
        <v>689</v>
      </c>
      <c r="R45" s="19" t="s">
        <v>250</v>
      </c>
      <c r="S45" s="18" t="s">
        <v>1177</v>
      </c>
      <c r="T45" s="22" t="s">
        <v>328</v>
      </c>
      <c r="U45" s="19" t="s">
        <v>665</v>
      </c>
      <c r="V45" s="22">
        <v>2019</v>
      </c>
      <c r="W45" s="22" t="s">
        <v>1178</v>
      </c>
      <c r="X45" s="20" t="s">
        <v>1179</v>
      </c>
      <c r="Y45" s="19" t="s">
        <v>299</v>
      </c>
      <c r="Z45" s="19" t="s">
        <v>299</v>
      </c>
      <c r="AA45" s="22" t="s">
        <v>328</v>
      </c>
      <c r="AB45" s="19" t="s">
        <v>328</v>
      </c>
      <c r="AC45" s="19" t="s">
        <v>498</v>
      </c>
      <c r="AD45" s="22" t="s">
        <v>328</v>
      </c>
      <c r="AE45" s="22" t="s">
        <v>328</v>
      </c>
      <c r="AF45" s="959" t="s">
        <v>299</v>
      </c>
      <c r="AG45" s="959" t="s">
        <v>299</v>
      </c>
      <c r="AH45" s="424">
        <v>44743</v>
      </c>
      <c r="AI45" s="183" t="s">
        <v>307</v>
      </c>
      <c r="AJ45" s="183" t="s">
        <v>307</v>
      </c>
      <c r="AK45" s="241" t="e">
        <f>(IF(BA45=#REF!,#REF!,AG45-#REF!))</f>
        <v>#REF!</v>
      </c>
      <c r="AL45" s="19" t="s">
        <v>462</v>
      </c>
      <c r="AM45" s="64">
        <v>44372</v>
      </c>
      <c r="AN45" s="54" t="s">
        <v>309</v>
      </c>
      <c r="AO45" s="60" t="s">
        <v>1174</v>
      </c>
      <c r="AP45" s="65">
        <v>0</v>
      </c>
      <c r="AQ45" s="4" t="s">
        <v>442</v>
      </c>
      <c r="AR45" s="49" t="e">
        <v>#VALUE!</v>
      </c>
      <c r="AS45" s="60" t="e">
        <v>#VALUE!</v>
      </c>
      <c r="AT45" s="60" t="s">
        <v>467</v>
      </c>
      <c r="AU45" s="60" t="s">
        <v>467</v>
      </c>
      <c r="AV45" s="60" t="s">
        <v>467</v>
      </c>
      <c r="AW45" s="67">
        <v>0</v>
      </c>
      <c r="AX45" s="65">
        <v>0</v>
      </c>
      <c r="AY45" s="60" t="e">
        <v>#VALUE!</v>
      </c>
      <c r="AZ45" s="87" t="s">
        <v>439</v>
      </c>
      <c r="BA45" s="200" t="s">
        <v>747</v>
      </c>
      <c r="BB45" s="121" t="s">
        <v>1180</v>
      </c>
      <c r="BC45" s="33">
        <v>44615</v>
      </c>
      <c r="BD45" s="31" t="s">
        <v>307</v>
      </c>
      <c r="BE45" s="119" t="s">
        <v>1181</v>
      </c>
      <c r="BF45" s="105">
        <v>0.8</v>
      </c>
      <c r="BG45" s="4" t="s">
        <v>469</v>
      </c>
      <c r="BH45" s="49">
        <v>-44620</v>
      </c>
      <c r="BI45" s="60" t="e">
        <v>#VALUE!</v>
      </c>
      <c r="BJ45" s="30"/>
      <c r="BK45" s="30"/>
      <c r="BL45" s="30"/>
      <c r="BM45" s="30"/>
      <c r="BN45" s="60"/>
      <c r="BO45" s="60" t="s">
        <v>439</v>
      </c>
      <c r="BP45" s="184" t="s">
        <v>293</v>
      </c>
      <c r="BQ45" s="150" t="s">
        <v>1182</v>
      </c>
      <c r="BR45" s="185">
        <v>44712</v>
      </c>
      <c r="BS45" s="131" t="s">
        <v>535</v>
      </c>
      <c r="BT45" s="186">
        <v>1</v>
      </c>
      <c r="BU45" s="4" t="s">
        <v>436</v>
      </c>
      <c r="BV45" s="49" t="e">
        <v>#VALUE!</v>
      </c>
      <c r="BW45" s="60" t="e">
        <v>#VALUE!</v>
      </c>
      <c r="BX45" s="368" t="s">
        <v>819</v>
      </c>
      <c r="BY45" s="358" t="s">
        <v>1138</v>
      </c>
      <c r="BZ45" s="358" t="s">
        <v>458</v>
      </c>
      <c r="CA45" s="358">
        <v>1</v>
      </c>
      <c r="CB45" s="352" t="s">
        <v>294</v>
      </c>
      <c r="CC45" s="353"/>
      <c r="CD45" s="352" t="s">
        <v>294</v>
      </c>
      <c r="CE45" s="131" t="s">
        <v>767</v>
      </c>
      <c r="CF45" s="131" t="s">
        <v>767</v>
      </c>
      <c r="CG45" s="202" t="s">
        <v>328</v>
      </c>
      <c r="CH45" s="131" t="s">
        <v>328</v>
      </c>
      <c r="CI45" s="186">
        <v>1</v>
      </c>
      <c r="CJ45" s="4" t="str">
        <f t="shared" si="0"/>
        <v>CUMPLIMIENTO TOTAL</v>
      </c>
      <c r="CK45" s="49" t="str">
        <f>(IF(CD45="CERRADO","NO APLICA ACCION CERRADA",AG45-#REF!))</f>
        <v>NO APLICA ACCION CERRADA</v>
      </c>
      <c r="CL45" s="60" t="str">
        <f>(IF(CD45="CERRADO","NO APLICA ACCION CERRADA",IF(AK45&lt;=0,"VENCIDO",IF(AK45&lt;=#REF!,"POR VENCER","CON TIEMPO"))))</f>
        <v>NO APLICA ACCION CERRADA</v>
      </c>
      <c r="CM45" s="202" t="s">
        <v>328</v>
      </c>
      <c r="CN45" s="131" t="s">
        <v>767</v>
      </c>
      <c r="CO45" s="156" t="s">
        <v>339</v>
      </c>
      <c r="CP45" s="832">
        <v>1</v>
      </c>
      <c r="CQ45" s="834" t="s">
        <v>294</v>
      </c>
      <c r="CR45" s="353"/>
      <c r="CS45" s="35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3"/>
      <c r="IK45" s="343"/>
      <c r="IL45" s="343"/>
      <c r="IM45" s="343"/>
      <c r="IN45" s="343"/>
      <c r="IO45" s="343"/>
      <c r="IP45" s="343"/>
      <c r="IQ45" s="343"/>
      <c r="IR45" s="343"/>
      <c r="IS45" s="343"/>
      <c r="IT45" s="343"/>
      <c r="IU45" s="343"/>
      <c r="IV45" s="343"/>
      <c r="IW45" s="343"/>
      <c r="IX45" s="343"/>
      <c r="IY45" s="343"/>
      <c r="IZ45" s="343"/>
      <c r="JA45" s="343"/>
      <c r="JB45" s="343"/>
      <c r="JC45" s="343"/>
      <c r="JD45" s="343"/>
      <c r="JE45" s="343"/>
      <c r="JF45" s="343"/>
      <c r="JG45" s="343"/>
      <c r="JH45" s="343"/>
      <c r="JI45" s="343"/>
      <c r="JJ45" s="343"/>
      <c r="JK45" s="343"/>
      <c r="JL45" s="343"/>
      <c r="JM45" s="343"/>
      <c r="JN45" s="343"/>
      <c r="JO45" s="343"/>
      <c r="JP45" s="343"/>
      <c r="JQ45" s="343"/>
      <c r="JR45" s="343"/>
      <c r="JS45" s="343"/>
      <c r="JT45" s="343"/>
      <c r="JU45" s="343"/>
      <c r="JV45" s="343"/>
      <c r="JW45" s="343"/>
      <c r="JX45" s="343"/>
      <c r="JY45" s="343"/>
      <c r="JZ45" s="343"/>
      <c r="KA45" s="343"/>
      <c r="KB45" s="343"/>
      <c r="KC45" s="343"/>
      <c r="KD45" s="343"/>
      <c r="KE45" s="343"/>
      <c r="KF45" s="343"/>
      <c r="KG45" s="343"/>
      <c r="KH45" s="343"/>
      <c r="KI45" s="343"/>
      <c r="KJ45" s="343"/>
      <c r="KK45" s="343"/>
      <c r="KL45" s="343"/>
      <c r="KM45" s="343"/>
      <c r="KN45" s="343"/>
      <c r="KO45" s="343"/>
      <c r="KP45" s="343"/>
      <c r="KQ45" s="343"/>
      <c r="KR45" s="343"/>
      <c r="KS45" s="343"/>
      <c r="KT45" s="343"/>
      <c r="KU45" s="343"/>
      <c r="KV45" s="343"/>
      <c r="KW45" s="343"/>
      <c r="KX45" s="343"/>
      <c r="KY45" s="343"/>
      <c r="KZ45" s="343"/>
      <c r="LA45" s="343"/>
      <c r="LB45" s="343"/>
      <c r="LC45" s="343"/>
      <c r="LD45" s="343"/>
      <c r="LE45" s="343"/>
      <c r="LF45" s="343"/>
      <c r="LG45" s="343"/>
      <c r="LH45" s="343"/>
      <c r="LI45" s="343"/>
      <c r="LJ45" s="343"/>
      <c r="LK45" s="343"/>
      <c r="LL45" s="343"/>
      <c r="LM45" s="343"/>
      <c r="LN45" s="343"/>
      <c r="LO45" s="343"/>
      <c r="LP45" s="343"/>
      <c r="LQ45" s="343"/>
      <c r="LR45" s="343"/>
      <c r="LS45" s="343"/>
      <c r="LT45" s="343"/>
      <c r="LU45" s="343"/>
      <c r="LV45" s="343"/>
      <c r="LW45" s="343"/>
      <c r="LX45" s="343"/>
      <c r="LY45" s="343"/>
      <c r="LZ45" s="343"/>
      <c r="MA45" s="343"/>
      <c r="MB45" s="343"/>
      <c r="MC45" s="343"/>
      <c r="MD45" s="343"/>
      <c r="ME45" s="343"/>
      <c r="MF45" s="343"/>
      <c r="MG45" s="343"/>
      <c r="MH45" s="343"/>
      <c r="MI45" s="343"/>
      <c r="MJ45" s="343"/>
      <c r="MK45" s="343"/>
      <c r="ML45" s="343"/>
      <c r="MM45" s="343"/>
      <c r="MN45" s="343"/>
      <c r="MO45" s="343"/>
      <c r="MP45" s="343"/>
      <c r="MQ45" s="343"/>
      <c r="MR45" s="343"/>
      <c r="MS45" s="343"/>
      <c r="MT45" s="343"/>
      <c r="MU45" s="343"/>
      <c r="MV45" s="343"/>
      <c r="MW45" s="343"/>
      <c r="MX45" s="343"/>
      <c r="MY45" s="343"/>
      <c r="MZ45" s="343"/>
      <c r="NA45" s="343"/>
      <c r="NB45" s="343"/>
      <c r="NC45" s="343"/>
      <c r="ND45" s="343"/>
      <c r="NE45" s="343"/>
      <c r="NF45" s="343"/>
      <c r="NG45" s="343"/>
      <c r="NH45" s="343"/>
      <c r="NI45" s="343"/>
      <c r="NJ45" s="343"/>
      <c r="NK45" s="343"/>
      <c r="NL45" s="343"/>
      <c r="NM45" s="343"/>
      <c r="NN45" s="343"/>
      <c r="NO45" s="343"/>
      <c r="NP45" s="343"/>
      <c r="NQ45" s="343"/>
      <c r="NR45" s="343"/>
      <c r="NS45" s="343"/>
      <c r="NT45" s="343"/>
      <c r="NU45" s="343"/>
      <c r="NV45" s="343"/>
      <c r="NW45" s="343"/>
      <c r="NX45" s="343"/>
      <c r="NY45" s="343"/>
      <c r="NZ45" s="343"/>
      <c r="OA45" s="343"/>
      <c r="OB45" s="343"/>
      <c r="OC45" s="343"/>
      <c r="OD45" s="343"/>
      <c r="OE45" s="343"/>
      <c r="OF45" s="343"/>
      <c r="OG45" s="343"/>
      <c r="OH45" s="343"/>
      <c r="OI45" s="343"/>
      <c r="OJ45" s="343"/>
      <c r="OK45" s="343"/>
      <c r="OL45" s="343"/>
      <c r="OM45" s="343"/>
      <c r="ON45" s="343"/>
      <c r="OO45" s="343"/>
      <c r="OP45" s="343"/>
      <c r="OQ45" s="343"/>
      <c r="OR45" s="343"/>
      <c r="OS45" s="343"/>
      <c r="OT45" s="343"/>
      <c r="OU45" s="343"/>
      <c r="OV45" s="343"/>
      <c r="OW45" s="343"/>
      <c r="OX45" s="343"/>
      <c r="OY45" s="343"/>
      <c r="OZ45" s="343"/>
      <c r="PA45" s="343"/>
      <c r="PB45" s="343"/>
      <c r="PC45" s="343"/>
      <c r="PD45" s="343"/>
      <c r="PE45" s="343"/>
      <c r="PF45" s="343"/>
      <c r="PG45" s="343"/>
      <c r="PH45" s="343"/>
      <c r="PI45" s="343"/>
      <c r="PJ45" s="343"/>
      <c r="PK45" s="343"/>
      <c r="PL45" s="343"/>
      <c r="PM45" s="343"/>
      <c r="PN45" s="343"/>
      <c r="PO45" s="343"/>
      <c r="PP45" s="343"/>
      <c r="PQ45" s="343"/>
      <c r="PR45" s="343"/>
      <c r="PS45" s="343"/>
      <c r="PT45" s="343"/>
      <c r="PU45" s="343"/>
      <c r="PV45" s="343"/>
      <c r="PW45" s="343"/>
      <c r="PX45" s="343"/>
      <c r="PY45" s="343"/>
      <c r="PZ45" s="343"/>
      <c r="QA45" s="343"/>
      <c r="QB45" s="343"/>
      <c r="QC45" s="343"/>
      <c r="QD45" s="343"/>
      <c r="QE45" s="343"/>
      <c r="QF45" s="343"/>
    </row>
    <row r="46" spans="1:448" s="343" customFormat="1" ht="118.5" customHeight="1" x14ac:dyDescent="0.25">
      <c r="A46" s="26">
        <v>45</v>
      </c>
      <c r="B46" s="42" t="s">
        <v>693</v>
      </c>
      <c r="C46" s="19" t="s">
        <v>694</v>
      </c>
      <c r="D46" s="19" t="s">
        <v>344</v>
      </c>
      <c r="E46" s="20"/>
      <c r="F46" s="41" t="s">
        <v>695</v>
      </c>
      <c r="G46" s="41" t="s">
        <v>269</v>
      </c>
      <c r="H46" s="19" t="s">
        <v>341</v>
      </c>
      <c r="I46" s="19" t="s">
        <v>696</v>
      </c>
      <c r="J46" s="41" t="s">
        <v>697</v>
      </c>
      <c r="K46" s="174" t="s">
        <v>698</v>
      </c>
      <c r="L46" s="174" t="s">
        <v>699</v>
      </c>
      <c r="M46" s="174" t="s">
        <v>700</v>
      </c>
      <c r="N46" s="174" t="s">
        <v>701</v>
      </c>
      <c r="O46" s="19" t="s">
        <v>207</v>
      </c>
      <c r="P46" s="19" t="s">
        <v>208</v>
      </c>
      <c r="Q46" s="19" t="s">
        <v>702</v>
      </c>
      <c r="R46" s="19" t="s">
        <v>250</v>
      </c>
      <c r="S46" s="18" t="s">
        <v>1183</v>
      </c>
      <c r="T46" s="22" t="s">
        <v>328</v>
      </c>
      <c r="U46" s="19" t="s">
        <v>504</v>
      </c>
      <c r="V46" s="22">
        <v>2019</v>
      </c>
      <c r="W46" s="22" t="s">
        <v>1184</v>
      </c>
      <c r="X46" s="20" t="s">
        <v>1185</v>
      </c>
      <c r="Y46" s="21" t="s">
        <v>1186</v>
      </c>
      <c r="Z46" s="20" t="s">
        <v>505</v>
      </c>
      <c r="AA46" s="22" t="s">
        <v>328</v>
      </c>
      <c r="AB46" s="19" t="s">
        <v>328</v>
      </c>
      <c r="AC46" s="19" t="s">
        <v>498</v>
      </c>
      <c r="AD46" s="22" t="s">
        <v>328</v>
      </c>
      <c r="AE46" s="22" t="s">
        <v>328</v>
      </c>
      <c r="AF46" s="959">
        <v>43878</v>
      </c>
      <c r="AG46" s="959">
        <v>44225</v>
      </c>
      <c r="AH46" s="424">
        <v>44743</v>
      </c>
      <c r="AI46" s="183" t="s">
        <v>309</v>
      </c>
      <c r="AJ46" s="183" t="s">
        <v>309</v>
      </c>
      <c r="AK46" s="241" t="e">
        <f>(IF(BA46=#REF!,#REF!,AG46-#REF!))</f>
        <v>#REF!</v>
      </c>
      <c r="AL46" s="36" t="s">
        <v>1187</v>
      </c>
      <c r="AM46" s="64">
        <v>44384</v>
      </c>
      <c r="AN46" s="54"/>
      <c r="AO46" s="54"/>
      <c r="AP46" s="65"/>
      <c r="AQ46" s="4" t="s">
        <v>442</v>
      </c>
      <c r="AR46" s="49">
        <v>-226</v>
      </c>
      <c r="AS46" s="60" t="s">
        <v>443</v>
      </c>
      <c r="AT46" s="64" t="s">
        <v>467</v>
      </c>
      <c r="AU46" s="60" t="s">
        <v>442</v>
      </c>
      <c r="AV46" s="60" t="s">
        <v>459</v>
      </c>
      <c r="AW46" s="67">
        <v>0</v>
      </c>
      <c r="AX46" s="65">
        <v>0</v>
      </c>
      <c r="AY46" s="60" t="s">
        <v>449</v>
      </c>
      <c r="AZ46" s="87" t="s">
        <v>439</v>
      </c>
      <c r="BA46" s="86" t="s">
        <v>446</v>
      </c>
      <c r="BB46" s="148" t="s">
        <v>763</v>
      </c>
      <c r="BC46" s="149">
        <v>44620</v>
      </c>
      <c r="BD46" s="130" t="s">
        <v>309</v>
      </c>
      <c r="BE46" s="145" t="s">
        <v>629</v>
      </c>
      <c r="BF46" s="147">
        <v>0</v>
      </c>
      <c r="BG46" s="4" t="s">
        <v>442</v>
      </c>
      <c r="BH46" s="49">
        <v>-44620</v>
      </c>
      <c r="BI46" s="60" t="s">
        <v>443</v>
      </c>
      <c r="BJ46" s="33">
        <v>44638</v>
      </c>
      <c r="BK46" s="40" t="s">
        <v>508</v>
      </c>
      <c r="BL46" s="40" t="s">
        <v>500</v>
      </c>
      <c r="BM46" s="137">
        <v>0</v>
      </c>
      <c r="BN46" s="60" t="s">
        <v>443</v>
      </c>
      <c r="BO46" s="60" t="s">
        <v>439</v>
      </c>
      <c r="BP46" s="184" t="s">
        <v>293</v>
      </c>
      <c r="BQ46" s="150" t="s">
        <v>1188</v>
      </c>
      <c r="BR46" s="185">
        <v>44712</v>
      </c>
      <c r="BS46" s="131">
        <v>0</v>
      </c>
      <c r="BT46" s="186">
        <v>1</v>
      </c>
      <c r="BU46" s="4" t="s">
        <v>436</v>
      </c>
      <c r="BV46" s="49">
        <v>-486</v>
      </c>
      <c r="BW46" s="60" t="s">
        <v>443</v>
      </c>
      <c r="BX46" s="391">
        <v>44729</v>
      </c>
      <c r="BY46" s="394" t="s">
        <v>1189</v>
      </c>
      <c r="BZ46" s="395" t="s">
        <v>459</v>
      </c>
      <c r="CA46" s="377">
        <v>1</v>
      </c>
      <c r="CB46" s="352" t="s">
        <v>294</v>
      </c>
      <c r="CC46" s="353"/>
      <c r="CD46" s="352" t="s">
        <v>294</v>
      </c>
      <c r="CE46" s="131" t="s">
        <v>767</v>
      </c>
      <c r="CF46" s="131" t="s">
        <v>767</v>
      </c>
      <c r="CG46" s="202" t="s">
        <v>328</v>
      </c>
      <c r="CH46" s="131" t="s">
        <v>328</v>
      </c>
      <c r="CI46" s="186">
        <v>1</v>
      </c>
      <c r="CJ46" s="4" t="str">
        <f t="shared" si="0"/>
        <v>CUMPLIMIENTO TOTAL</v>
      </c>
      <c r="CK46" s="49" t="str">
        <f>(IF(CD46="CERRADO","NO APLICA ACCION CERRADA",AG46-#REF!))</f>
        <v>NO APLICA ACCION CERRADA</v>
      </c>
      <c r="CL46" s="60" t="str">
        <f>(IF(CD46="CERRADO","NO APLICA ACCION CERRADA",IF(AK46&lt;=0,"VENCIDO",IF(AK46&lt;=#REF!,"POR VENCER","CON TIEMPO"))))</f>
        <v>NO APLICA ACCION CERRADA</v>
      </c>
      <c r="CM46" s="831" t="s">
        <v>328</v>
      </c>
      <c r="CN46" s="835" t="s">
        <v>767</v>
      </c>
      <c r="CO46" s="830" t="s">
        <v>339</v>
      </c>
      <c r="CP46" s="832">
        <v>1</v>
      </c>
      <c r="CQ46" s="834" t="s">
        <v>294</v>
      </c>
      <c r="CR46" s="353"/>
      <c r="CS46" s="353"/>
    </row>
    <row r="47" spans="1:448" s="343" customFormat="1" ht="118.5" customHeight="1" x14ac:dyDescent="0.25">
      <c r="A47" s="26">
        <v>46</v>
      </c>
      <c r="B47" s="42" t="s">
        <v>693</v>
      </c>
      <c r="C47" s="19" t="s">
        <v>694</v>
      </c>
      <c r="D47" s="19" t="s">
        <v>344</v>
      </c>
      <c r="E47" s="20"/>
      <c r="F47" s="41" t="s">
        <v>695</v>
      </c>
      <c r="G47" s="41" t="s">
        <v>269</v>
      </c>
      <c r="H47" s="19" t="s">
        <v>341</v>
      </c>
      <c r="I47" s="19" t="s">
        <v>696</v>
      </c>
      <c r="J47" s="41" t="s">
        <v>697</v>
      </c>
      <c r="K47" s="174" t="s">
        <v>698</v>
      </c>
      <c r="L47" s="174" t="s">
        <v>699</v>
      </c>
      <c r="M47" s="174" t="s">
        <v>700</v>
      </c>
      <c r="N47" s="174" t="s">
        <v>701</v>
      </c>
      <c r="O47" s="19" t="s">
        <v>158</v>
      </c>
      <c r="P47" s="19" t="s">
        <v>173</v>
      </c>
      <c r="Q47" s="19" t="s">
        <v>702</v>
      </c>
      <c r="R47" s="19" t="s">
        <v>250</v>
      </c>
      <c r="S47" s="18" t="s">
        <v>1190</v>
      </c>
      <c r="T47" s="22" t="s">
        <v>328</v>
      </c>
      <c r="U47" s="19" t="s">
        <v>504</v>
      </c>
      <c r="V47" s="22">
        <v>2019</v>
      </c>
      <c r="W47" s="22" t="s">
        <v>1191</v>
      </c>
      <c r="X47" s="20" t="s">
        <v>1192</v>
      </c>
      <c r="Y47" s="27" t="s">
        <v>1193</v>
      </c>
      <c r="Z47" s="20" t="s">
        <v>505</v>
      </c>
      <c r="AA47" s="22" t="s">
        <v>328</v>
      </c>
      <c r="AB47" s="19" t="s">
        <v>328</v>
      </c>
      <c r="AC47" s="19" t="s">
        <v>498</v>
      </c>
      <c r="AD47" s="22" t="s">
        <v>328</v>
      </c>
      <c r="AE47" s="22" t="s">
        <v>328</v>
      </c>
      <c r="AF47" s="959">
        <v>43878</v>
      </c>
      <c r="AG47" s="959">
        <v>44225</v>
      </c>
      <c r="AH47" s="424">
        <v>44743</v>
      </c>
      <c r="AI47" s="183" t="s">
        <v>309</v>
      </c>
      <c r="AJ47" s="183" t="s">
        <v>309</v>
      </c>
      <c r="AK47" s="241" t="e">
        <f>(IF(BA47=#REF!,#REF!,AG47-#REF!))</f>
        <v>#REF!</v>
      </c>
      <c r="AL47" s="36" t="s">
        <v>1194</v>
      </c>
      <c r="AM47" s="64">
        <v>44384</v>
      </c>
      <c r="AN47" s="54"/>
      <c r="AO47" s="54"/>
      <c r="AP47" s="65"/>
      <c r="AQ47" s="4" t="s">
        <v>442</v>
      </c>
      <c r="AR47" s="49">
        <v>-226</v>
      </c>
      <c r="AS47" s="60" t="s">
        <v>443</v>
      </c>
      <c r="AT47" s="64" t="s">
        <v>467</v>
      </c>
      <c r="AU47" s="60" t="s">
        <v>442</v>
      </c>
      <c r="AV47" s="60" t="s">
        <v>459</v>
      </c>
      <c r="AW47" s="67">
        <v>0</v>
      </c>
      <c r="AX47" s="65">
        <v>0</v>
      </c>
      <c r="AY47" s="60" t="s">
        <v>449</v>
      </c>
      <c r="AZ47" s="87" t="s">
        <v>439</v>
      </c>
      <c r="BA47" s="86" t="s">
        <v>446</v>
      </c>
      <c r="BB47" s="148" t="s">
        <v>763</v>
      </c>
      <c r="BC47" s="149">
        <v>44620</v>
      </c>
      <c r="BD47" s="130" t="s">
        <v>309</v>
      </c>
      <c r="BE47" s="145" t="s">
        <v>629</v>
      </c>
      <c r="BF47" s="147">
        <v>0</v>
      </c>
      <c r="BG47" s="4" t="s">
        <v>442</v>
      </c>
      <c r="BH47" s="49">
        <v>-44620</v>
      </c>
      <c r="BI47" s="60" t="s">
        <v>443</v>
      </c>
      <c r="BJ47" s="33">
        <v>44638</v>
      </c>
      <c r="BK47" s="40" t="s">
        <v>508</v>
      </c>
      <c r="BL47" s="40" t="s">
        <v>500</v>
      </c>
      <c r="BM47" s="137">
        <v>0</v>
      </c>
      <c r="BN47" s="60" t="s">
        <v>443</v>
      </c>
      <c r="BO47" s="60" t="s">
        <v>439</v>
      </c>
      <c r="BP47" s="184" t="s">
        <v>293</v>
      </c>
      <c r="BQ47" s="150" t="s">
        <v>1195</v>
      </c>
      <c r="BR47" s="185">
        <v>44712</v>
      </c>
      <c r="BS47" s="131">
        <v>0</v>
      </c>
      <c r="BT47" s="186">
        <v>1</v>
      </c>
      <c r="BU47" s="4" t="s">
        <v>436</v>
      </c>
      <c r="BV47" s="49">
        <v>-486</v>
      </c>
      <c r="BW47" s="60" t="s">
        <v>443</v>
      </c>
      <c r="BX47" s="391">
        <v>44729</v>
      </c>
      <c r="BY47" s="394" t="s">
        <v>1196</v>
      </c>
      <c r="BZ47" s="395" t="s">
        <v>459</v>
      </c>
      <c r="CA47" s="377">
        <v>1</v>
      </c>
      <c r="CB47" s="352" t="s">
        <v>294</v>
      </c>
      <c r="CC47" s="353"/>
      <c r="CD47" s="352" t="s">
        <v>294</v>
      </c>
      <c r="CE47" s="131" t="s">
        <v>767</v>
      </c>
      <c r="CF47" s="131" t="s">
        <v>767</v>
      </c>
      <c r="CG47" s="202" t="s">
        <v>328</v>
      </c>
      <c r="CH47" s="131" t="s">
        <v>328</v>
      </c>
      <c r="CI47" s="186">
        <v>1</v>
      </c>
      <c r="CJ47" s="4" t="str">
        <f t="shared" si="0"/>
        <v>CUMPLIMIENTO TOTAL</v>
      </c>
      <c r="CK47" s="49" t="str">
        <f>(IF(CD47="CERRADO","NO APLICA ACCION CERRADA",AG47-#REF!))</f>
        <v>NO APLICA ACCION CERRADA</v>
      </c>
      <c r="CL47" s="60" t="str">
        <f>(IF(CD47="CERRADO","NO APLICA ACCION CERRADA",IF(AK47&lt;=0,"VENCIDO",IF(AK47&lt;=#REF!,"POR VENCER","CON TIEMPO"))))</f>
        <v>NO APLICA ACCION CERRADA</v>
      </c>
      <c r="CM47" s="831" t="s">
        <v>328</v>
      </c>
      <c r="CN47" s="835" t="s">
        <v>767</v>
      </c>
      <c r="CO47" s="830" t="s">
        <v>339</v>
      </c>
      <c r="CP47" s="837">
        <v>1</v>
      </c>
      <c r="CQ47" s="834" t="s">
        <v>294</v>
      </c>
      <c r="CR47" s="353"/>
      <c r="CS47" s="353"/>
    </row>
    <row r="48" spans="1:448" s="343" customFormat="1" ht="118.5" customHeight="1" x14ac:dyDescent="0.25">
      <c r="A48" s="26">
        <v>47</v>
      </c>
      <c r="B48" s="42" t="s">
        <v>693</v>
      </c>
      <c r="C48" s="19" t="s">
        <v>694</v>
      </c>
      <c r="D48" s="19" t="s">
        <v>344</v>
      </c>
      <c r="E48" s="20"/>
      <c r="F48" s="41" t="s">
        <v>695</v>
      </c>
      <c r="G48" s="41" t="s">
        <v>269</v>
      </c>
      <c r="H48" s="19" t="s">
        <v>341</v>
      </c>
      <c r="I48" s="19" t="s">
        <v>696</v>
      </c>
      <c r="J48" s="41" t="s">
        <v>697</v>
      </c>
      <c r="K48" s="174" t="s">
        <v>698</v>
      </c>
      <c r="L48" s="174" t="s">
        <v>699</v>
      </c>
      <c r="M48" s="174" t="s">
        <v>700</v>
      </c>
      <c r="N48" s="174" t="s">
        <v>701</v>
      </c>
      <c r="O48" s="38" t="s">
        <v>158</v>
      </c>
      <c r="P48" s="38" t="s">
        <v>173</v>
      </c>
      <c r="Q48" s="19" t="s">
        <v>702</v>
      </c>
      <c r="R48" s="19" t="s">
        <v>250</v>
      </c>
      <c r="S48" s="18" t="s">
        <v>1197</v>
      </c>
      <c r="T48" s="22" t="s">
        <v>328</v>
      </c>
      <c r="U48" s="19" t="s">
        <v>504</v>
      </c>
      <c r="V48" s="22">
        <v>2019</v>
      </c>
      <c r="W48" s="22" t="s">
        <v>1198</v>
      </c>
      <c r="X48" s="20" t="s">
        <v>1199</v>
      </c>
      <c r="Y48" s="27" t="s">
        <v>1200</v>
      </c>
      <c r="Z48" s="20" t="s">
        <v>505</v>
      </c>
      <c r="AA48" s="22" t="s">
        <v>328</v>
      </c>
      <c r="AB48" s="19" t="s">
        <v>328</v>
      </c>
      <c r="AC48" s="19" t="s">
        <v>498</v>
      </c>
      <c r="AD48" s="22" t="s">
        <v>328</v>
      </c>
      <c r="AE48" s="22" t="s">
        <v>328</v>
      </c>
      <c r="AF48" s="959">
        <v>43878</v>
      </c>
      <c r="AG48" s="959">
        <v>44225</v>
      </c>
      <c r="AH48" s="424">
        <v>44743</v>
      </c>
      <c r="AI48" s="183" t="s">
        <v>309</v>
      </c>
      <c r="AJ48" s="183" t="s">
        <v>309</v>
      </c>
      <c r="AK48" s="241" t="e">
        <f>(IF(BA48=#REF!,#REF!,AG48-#REF!))</f>
        <v>#REF!</v>
      </c>
      <c r="AL48" s="36" t="s">
        <v>506</v>
      </c>
      <c r="AM48" s="64">
        <v>44384</v>
      </c>
      <c r="AN48" s="54"/>
      <c r="AO48" s="54"/>
      <c r="AP48" s="65"/>
      <c r="AQ48" s="4" t="s">
        <v>442</v>
      </c>
      <c r="AR48" s="49">
        <v>-226</v>
      </c>
      <c r="AS48" s="60" t="s">
        <v>443</v>
      </c>
      <c r="AT48" s="66">
        <v>44520</v>
      </c>
      <c r="AU48" s="60" t="s">
        <v>442</v>
      </c>
      <c r="AV48" s="60" t="s">
        <v>459</v>
      </c>
      <c r="AW48" s="67">
        <v>0</v>
      </c>
      <c r="AX48" s="65">
        <v>0</v>
      </c>
      <c r="AY48" s="60" t="s">
        <v>449</v>
      </c>
      <c r="AZ48" s="87" t="s">
        <v>439</v>
      </c>
      <c r="BA48" s="86" t="s">
        <v>446</v>
      </c>
      <c r="BB48" s="148" t="s">
        <v>763</v>
      </c>
      <c r="BC48" s="149">
        <v>44620</v>
      </c>
      <c r="BD48" s="130" t="s">
        <v>309</v>
      </c>
      <c r="BE48" s="145" t="s">
        <v>629</v>
      </c>
      <c r="BF48" s="147">
        <v>0</v>
      </c>
      <c r="BG48" s="4" t="s">
        <v>442</v>
      </c>
      <c r="BH48" s="49">
        <v>-44620</v>
      </c>
      <c r="BI48" s="60" t="s">
        <v>443</v>
      </c>
      <c r="BJ48" s="33">
        <v>44638</v>
      </c>
      <c r="BK48" s="40" t="s">
        <v>508</v>
      </c>
      <c r="BL48" s="40" t="s">
        <v>500</v>
      </c>
      <c r="BM48" s="137">
        <v>0</v>
      </c>
      <c r="BN48" s="60" t="s">
        <v>443</v>
      </c>
      <c r="BO48" s="60" t="s">
        <v>439</v>
      </c>
      <c r="BP48" s="184" t="s">
        <v>293</v>
      </c>
      <c r="BQ48" s="150" t="s">
        <v>1201</v>
      </c>
      <c r="BR48" s="185">
        <v>44712</v>
      </c>
      <c r="BS48" s="131">
        <v>0</v>
      </c>
      <c r="BT48" s="186">
        <v>1</v>
      </c>
      <c r="BU48" s="4" t="s">
        <v>436</v>
      </c>
      <c r="BV48" s="49">
        <v>-486</v>
      </c>
      <c r="BW48" s="60" t="s">
        <v>443</v>
      </c>
      <c r="BX48" s="391">
        <v>44733</v>
      </c>
      <c r="BY48" s="394" t="s">
        <v>1202</v>
      </c>
      <c r="BZ48" s="395" t="s">
        <v>459</v>
      </c>
      <c r="CA48" s="377">
        <v>1</v>
      </c>
      <c r="CB48" s="352" t="s">
        <v>294</v>
      </c>
      <c r="CC48" s="353"/>
      <c r="CD48" s="352" t="s">
        <v>294</v>
      </c>
      <c r="CE48" s="131" t="s">
        <v>767</v>
      </c>
      <c r="CF48" s="131" t="s">
        <v>767</v>
      </c>
      <c r="CG48" s="202" t="s">
        <v>328</v>
      </c>
      <c r="CH48" s="131" t="s">
        <v>328</v>
      </c>
      <c r="CI48" s="186">
        <v>1</v>
      </c>
      <c r="CJ48" s="4" t="str">
        <f t="shared" si="0"/>
        <v>CUMPLIMIENTO TOTAL</v>
      </c>
      <c r="CK48" s="49" t="str">
        <f>(IF(CD48="CERRADO","NO APLICA ACCION CERRADA",AG48-#REF!))</f>
        <v>NO APLICA ACCION CERRADA</v>
      </c>
      <c r="CL48" s="60" t="str">
        <f>(IF(CD48="CERRADO","NO APLICA ACCION CERRADA",IF(AK48&lt;=0,"VENCIDO",IF(AK48&lt;=#REF!,"POR VENCER","CON TIEMPO"))))</f>
        <v>NO APLICA ACCION CERRADA</v>
      </c>
      <c r="CM48" s="831" t="s">
        <v>328</v>
      </c>
      <c r="CN48" s="835" t="s">
        <v>767</v>
      </c>
      <c r="CO48" s="830" t="s">
        <v>339</v>
      </c>
      <c r="CP48" s="836">
        <v>1</v>
      </c>
      <c r="CQ48" s="834" t="s">
        <v>294</v>
      </c>
      <c r="CR48" s="353"/>
      <c r="CS48" s="353"/>
    </row>
    <row r="49" spans="1:448" s="343" customFormat="1" ht="118.5" customHeight="1" x14ac:dyDescent="0.25">
      <c r="A49" s="26">
        <v>48</v>
      </c>
      <c r="B49" s="42" t="s">
        <v>693</v>
      </c>
      <c r="C49" s="19" t="s">
        <v>694</v>
      </c>
      <c r="D49" s="19" t="s">
        <v>344</v>
      </c>
      <c r="E49" s="20"/>
      <c r="F49" s="41" t="s">
        <v>695</v>
      </c>
      <c r="G49" s="41" t="s">
        <v>269</v>
      </c>
      <c r="H49" s="19" t="s">
        <v>341</v>
      </c>
      <c r="I49" s="19" t="s">
        <v>696</v>
      </c>
      <c r="J49" s="41" t="s">
        <v>697</v>
      </c>
      <c r="K49" s="174" t="s">
        <v>698</v>
      </c>
      <c r="L49" s="174" t="s">
        <v>699</v>
      </c>
      <c r="M49" s="174" t="s">
        <v>700</v>
      </c>
      <c r="N49" s="174" t="s">
        <v>701</v>
      </c>
      <c r="O49" s="38" t="s">
        <v>158</v>
      </c>
      <c r="P49" s="38" t="s">
        <v>173</v>
      </c>
      <c r="Q49" s="19" t="s">
        <v>702</v>
      </c>
      <c r="R49" s="19" t="s">
        <v>250</v>
      </c>
      <c r="S49" s="18" t="s">
        <v>1203</v>
      </c>
      <c r="T49" s="22" t="s">
        <v>328</v>
      </c>
      <c r="U49" s="19" t="s">
        <v>504</v>
      </c>
      <c r="V49" s="22">
        <v>2019</v>
      </c>
      <c r="W49" s="22" t="s">
        <v>1204</v>
      </c>
      <c r="X49" s="20" t="s">
        <v>1205</v>
      </c>
      <c r="Y49" s="27" t="s">
        <v>1200</v>
      </c>
      <c r="Z49" s="20" t="s">
        <v>505</v>
      </c>
      <c r="AA49" s="22" t="s">
        <v>328</v>
      </c>
      <c r="AB49" s="19" t="s">
        <v>328</v>
      </c>
      <c r="AC49" s="19" t="s">
        <v>498</v>
      </c>
      <c r="AD49" s="22" t="s">
        <v>328</v>
      </c>
      <c r="AE49" s="22" t="s">
        <v>328</v>
      </c>
      <c r="AF49" s="959">
        <v>43878</v>
      </c>
      <c r="AG49" s="959">
        <v>44225</v>
      </c>
      <c r="AH49" s="424">
        <v>44743</v>
      </c>
      <c r="AI49" s="183" t="s">
        <v>309</v>
      </c>
      <c r="AJ49" s="183" t="s">
        <v>309</v>
      </c>
      <c r="AK49" s="241" t="e">
        <f>(IF(BA49=#REF!,#REF!,AG49-#REF!))</f>
        <v>#REF!</v>
      </c>
      <c r="AL49" s="36" t="s">
        <v>506</v>
      </c>
      <c r="AM49" s="64">
        <v>44384</v>
      </c>
      <c r="AN49" s="54"/>
      <c r="AO49" s="54"/>
      <c r="AP49" s="65"/>
      <c r="AQ49" s="4" t="s">
        <v>442</v>
      </c>
      <c r="AR49" s="49">
        <v>-226</v>
      </c>
      <c r="AS49" s="60" t="s">
        <v>443</v>
      </c>
      <c r="AT49" s="66">
        <v>44520</v>
      </c>
      <c r="AU49" s="60" t="s">
        <v>442</v>
      </c>
      <c r="AV49" s="60" t="s">
        <v>459</v>
      </c>
      <c r="AW49" s="67">
        <v>0</v>
      </c>
      <c r="AX49" s="65">
        <v>0</v>
      </c>
      <c r="AY49" s="60" t="s">
        <v>449</v>
      </c>
      <c r="AZ49" s="87" t="s">
        <v>439</v>
      </c>
      <c r="BA49" s="86" t="s">
        <v>446</v>
      </c>
      <c r="BB49" s="148" t="s">
        <v>763</v>
      </c>
      <c r="BC49" s="149">
        <v>44620</v>
      </c>
      <c r="BD49" s="130" t="s">
        <v>309</v>
      </c>
      <c r="BE49" s="145" t="s">
        <v>629</v>
      </c>
      <c r="BF49" s="147">
        <v>0</v>
      </c>
      <c r="BG49" s="4" t="s">
        <v>442</v>
      </c>
      <c r="BH49" s="49">
        <v>-44620</v>
      </c>
      <c r="BI49" s="60" t="s">
        <v>443</v>
      </c>
      <c r="BJ49" s="33">
        <v>44638</v>
      </c>
      <c r="BK49" s="40" t="s">
        <v>508</v>
      </c>
      <c r="BL49" s="40" t="s">
        <v>500</v>
      </c>
      <c r="BM49" s="137">
        <v>0</v>
      </c>
      <c r="BN49" s="60" t="s">
        <v>443</v>
      </c>
      <c r="BO49" s="60" t="s">
        <v>439</v>
      </c>
      <c r="BP49" s="184" t="s">
        <v>293</v>
      </c>
      <c r="BQ49" s="150" t="s">
        <v>1206</v>
      </c>
      <c r="BR49" s="185">
        <v>44712</v>
      </c>
      <c r="BS49" s="131">
        <v>0</v>
      </c>
      <c r="BT49" s="186">
        <v>1</v>
      </c>
      <c r="BU49" s="4" t="s">
        <v>436</v>
      </c>
      <c r="BV49" s="49">
        <v>-486</v>
      </c>
      <c r="BW49" s="60" t="s">
        <v>443</v>
      </c>
      <c r="BX49" s="391">
        <v>44733</v>
      </c>
      <c r="BY49" s="394" t="s">
        <v>1202</v>
      </c>
      <c r="BZ49" s="395" t="s">
        <v>459</v>
      </c>
      <c r="CA49" s="377">
        <v>1</v>
      </c>
      <c r="CB49" s="352" t="s">
        <v>294</v>
      </c>
      <c r="CC49" s="353"/>
      <c r="CD49" s="352" t="s">
        <v>294</v>
      </c>
      <c r="CE49" s="131" t="s">
        <v>767</v>
      </c>
      <c r="CF49" s="131" t="s">
        <v>767</v>
      </c>
      <c r="CG49" s="202" t="s">
        <v>328</v>
      </c>
      <c r="CH49" s="131" t="s">
        <v>328</v>
      </c>
      <c r="CI49" s="186">
        <v>1</v>
      </c>
      <c r="CJ49" s="4" t="str">
        <f t="shared" si="0"/>
        <v>CUMPLIMIENTO TOTAL</v>
      </c>
      <c r="CK49" s="49" t="str">
        <f>(IF(CD49="CERRADO","NO APLICA ACCION CERRADA",AG49-#REF!))</f>
        <v>NO APLICA ACCION CERRADA</v>
      </c>
      <c r="CL49" s="60" t="str">
        <f>(IF(CD49="CERRADO","NO APLICA ACCION CERRADA",IF(AK49&lt;=0,"VENCIDO",IF(AK49&lt;=#REF!,"POR VENCER","CON TIEMPO"))))</f>
        <v>NO APLICA ACCION CERRADA</v>
      </c>
      <c r="CM49" s="831" t="s">
        <v>328</v>
      </c>
      <c r="CN49" s="835" t="s">
        <v>767</v>
      </c>
      <c r="CO49" s="830" t="s">
        <v>339</v>
      </c>
      <c r="CP49" s="837">
        <v>1</v>
      </c>
      <c r="CQ49" s="834" t="s">
        <v>294</v>
      </c>
      <c r="CR49" s="353"/>
      <c r="CS49" s="353"/>
    </row>
    <row r="50" spans="1:448" s="343" customFormat="1" ht="118.5" customHeight="1" x14ac:dyDescent="0.25">
      <c r="A50" s="26">
        <v>49</v>
      </c>
      <c r="B50" s="42" t="s">
        <v>693</v>
      </c>
      <c r="C50" s="19" t="s">
        <v>694</v>
      </c>
      <c r="D50" s="19" t="s">
        <v>344</v>
      </c>
      <c r="E50" s="20"/>
      <c r="F50" s="41" t="s">
        <v>695</v>
      </c>
      <c r="G50" s="41" t="s">
        <v>269</v>
      </c>
      <c r="H50" s="19" t="s">
        <v>341</v>
      </c>
      <c r="I50" s="19" t="s">
        <v>696</v>
      </c>
      <c r="J50" s="41" t="s">
        <v>697</v>
      </c>
      <c r="K50" s="174" t="s">
        <v>698</v>
      </c>
      <c r="L50" s="174" t="s">
        <v>699</v>
      </c>
      <c r="M50" s="174" t="s">
        <v>700</v>
      </c>
      <c r="N50" s="174" t="s">
        <v>701</v>
      </c>
      <c r="O50" s="38" t="s">
        <v>158</v>
      </c>
      <c r="P50" s="38" t="s">
        <v>173</v>
      </c>
      <c r="Q50" s="19" t="s">
        <v>702</v>
      </c>
      <c r="R50" s="19" t="s">
        <v>250</v>
      </c>
      <c r="S50" s="18" t="s">
        <v>1207</v>
      </c>
      <c r="T50" s="22" t="s">
        <v>328</v>
      </c>
      <c r="U50" s="19" t="s">
        <v>504</v>
      </c>
      <c r="V50" s="22">
        <v>2019</v>
      </c>
      <c r="W50" s="22" t="s">
        <v>1208</v>
      </c>
      <c r="X50" s="20" t="s">
        <v>1209</v>
      </c>
      <c r="Y50" s="27" t="s">
        <v>1210</v>
      </c>
      <c r="Z50" s="20" t="s">
        <v>505</v>
      </c>
      <c r="AA50" s="22" t="s">
        <v>328</v>
      </c>
      <c r="AB50" s="19" t="s">
        <v>328</v>
      </c>
      <c r="AC50" s="19" t="s">
        <v>498</v>
      </c>
      <c r="AD50" s="22" t="s">
        <v>328</v>
      </c>
      <c r="AE50" s="22" t="s">
        <v>328</v>
      </c>
      <c r="AF50" s="959">
        <v>43878</v>
      </c>
      <c r="AG50" s="959">
        <v>44225</v>
      </c>
      <c r="AH50" s="424">
        <v>44743</v>
      </c>
      <c r="AI50" s="183" t="s">
        <v>309</v>
      </c>
      <c r="AJ50" s="183" t="s">
        <v>309</v>
      </c>
      <c r="AK50" s="241" t="e">
        <f>(IF(BA50=#REF!,#REF!,AG50-#REF!))</f>
        <v>#REF!</v>
      </c>
      <c r="AL50" s="36" t="s">
        <v>1211</v>
      </c>
      <c r="AM50" s="64">
        <v>44384</v>
      </c>
      <c r="AN50" s="54"/>
      <c r="AO50" s="54"/>
      <c r="AP50" s="65"/>
      <c r="AQ50" s="4" t="s">
        <v>442</v>
      </c>
      <c r="AR50" s="49">
        <v>-226</v>
      </c>
      <c r="AS50" s="60" t="s">
        <v>443</v>
      </c>
      <c r="AT50" s="66">
        <v>44520</v>
      </c>
      <c r="AU50" s="60" t="s">
        <v>442</v>
      </c>
      <c r="AV50" s="60" t="s">
        <v>459</v>
      </c>
      <c r="AW50" s="67">
        <v>0</v>
      </c>
      <c r="AX50" s="65">
        <v>0</v>
      </c>
      <c r="AY50" s="60" t="s">
        <v>449</v>
      </c>
      <c r="AZ50" s="87" t="s">
        <v>439</v>
      </c>
      <c r="BA50" s="86" t="s">
        <v>446</v>
      </c>
      <c r="BB50" s="148" t="s">
        <v>763</v>
      </c>
      <c r="BC50" s="149">
        <v>44620</v>
      </c>
      <c r="BD50" s="130" t="s">
        <v>309</v>
      </c>
      <c r="BE50" s="145" t="s">
        <v>629</v>
      </c>
      <c r="BF50" s="147">
        <v>0</v>
      </c>
      <c r="BG50" s="4" t="s">
        <v>442</v>
      </c>
      <c r="BH50" s="49">
        <v>-44620</v>
      </c>
      <c r="BI50" s="60" t="s">
        <v>443</v>
      </c>
      <c r="BJ50" s="33">
        <v>44638</v>
      </c>
      <c r="BK50" s="40" t="s">
        <v>508</v>
      </c>
      <c r="BL50" s="40" t="s">
        <v>500</v>
      </c>
      <c r="BM50" s="137">
        <v>0</v>
      </c>
      <c r="BN50" s="60" t="s">
        <v>443</v>
      </c>
      <c r="BO50" s="60" t="s">
        <v>439</v>
      </c>
      <c r="BP50" s="184" t="s">
        <v>293</v>
      </c>
      <c r="BQ50" s="150" t="s">
        <v>1212</v>
      </c>
      <c r="BR50" s="185">
        <v>44712</v>
      </c>
      <c r="BS50" s="131">
        <v>0</v>
      </c>
      <c r="BT50" s="186">
        <v>1</v>
      </c>
      <c r="BU50" s="4" t="s">
        <v>436</v>
      </c>
      <c r="BV50" s="49">
        <v>-486</v>
      </c>
      <c r="BW50" s="60" t="s">
        <v>443</v>
      </c>
      <c r="BX50" s="391">
        <v>44733</v>
      </c>
      <c r="BY50" s="394" t="s">
        <v>1213</v>
      </c>
      <c r="BZ50" s="395" t="s">
        <v>459</v>
      </c>
      <c r="CA50" s="377">
        <v>1</v>
      </c>
      <c r="CB50" s="352" t="s">
        <v>294</v>
      </c>
      <c r="CC50" s="353"/>
      <c r="CD50" s="352" t="s">
        <v>294</v>
      </c>
      <c r="CE50" s="131" t="s">
        <v>767</v>
      </c>
      <c r="CF50" s="131" t="s">
        <v>767</v>
      </c>
      <c r="CG50" s="202" t="s">
        <v>328</v>
      </c>
      <c r="CH50" s="131" t="s">
        <v>328</v>
      </c>
      <c r="CI50" s="186">
        <v>1</v>
      </c>
      <c r="CJ50" s="4" t="str">
        <f t="shared" si="0"/>
        <v>CUMPLIMIENTO TOTAL</v>
      </c>
      <c r="CK50" s="49" t="str">
        <f>(IF(CD50="CERRADO","NO APLICA ACCION CERRADA",AG50-#REF!))</f>
        <v>NO APLICA ACCION CERRADA</v>
      </c>
      <c r="CL50" s="60" t="str">
        <f>(IF(CD50="CERRADO","NO APLICA ACCION CERRADA",IF(AK50&lt;=0,"VENCIDO",IF(AK50&lt;=#REF!,"POR VENCER","CON TIEMPO"))))</f>
        <v>NO APLICA ACCION CERRADA</v>
      </c>
      <c r="CM50" s="831" t="s">
        <v>328</v>
      </c>
      <c r="CN50" s="835" t="s">
        <v>767</v>
      </c>
      <c r="CO50" s="830" t="s">
        <v>339</v>
      </c>
      <c r="CP50" s="837">
        <v>1</v>
      </c>
      <c r="CQ50" s="834" t="s">
        <v>294</v>
      </c>
      <c r="CR50" s="353"/>
      <c r="CS50" s="353"/>
    </row>
    <row r="51" spans="1:448" s="343" customFormat="1" ht="118.5" customHeight="1" x14ac:dyDescent="0.25">
      <c r="A51" s="26">
        <v>50</v>
      </c>
      <c r="B51" s="42" t="s">
        <v>693</v>
      </c>
      <c r="C51" s="19" t="s">
        <v>694</v>
      </c>
      <c r="D51" s="19" t="s">
        <v>344</v>
      </c>
      <c r="E51" s="20"/>
      <c r="F51" s="41" t="s">
        <v>695</v>
      </c>
      <c r="G51" s="41" t="s">
        <v>269</v>
      </c>
      <c r="H51" s="19" t="s">
        <v>341</v>
      </c>
      <c r="I51" s="19" t="s">
        <v>696</v>
      </c>
      <c r="J51" s="19" t="s">
        <v>716</v>
      </c>
      <c r="K51" s="19" t="s">
        <v>717</v>
      </c>
      <c r="L51" s="19" t="s">
        <v>718</v>
      </c>
      <c r="M51" s="19" t="s">
        <v>719</v>
      </c>
      <c r="N51" s="19" t="s">
        <v>720</v>
      </c>
      <c r="O51" s="19" t="s">
        <v>17</v>
      </c>
      <c r="P51" s="19" t="s">
        <v>21</v>
      </c>
      <c r="Q51" s="19" t="s">
        <v>702</v>
      </c>
      <c r="R51" s="19" t="s">
        <v>250</v>
      </c>
      <c r="S51" s="18" t="s">
        <v>1214</v>
      </c>
      <c r="T51" s="22" t="s">
        <v>328</v>
      </c>
      <c r="U51" s="19" t="s">
        <v>504</v>
      </c>
      <c r="V51" s="22">
        <v>2019</v>
      </c>
      <c r="W51" s="22" t="s">
        <v>1215</v>
      </c>
      <c r="X51" s="20" t="s">
        <v>1216</v>
      </c>
      <c r="Y51" s="27" t="s">
        <v>1217</v>
      </c>
      <c r="Z51" s="20" t="s">
        <v>505</v>
      </c>
      <c r="AA51" s="22" t="s">
        <v>328</v>
      </c>
      <c r="AB51" s="19" t="s">
        <v>328</v>
      </c>
      <c r="AC51" s="19" t="s">
        <v>498</v>
      </c>
      <c r="AD51" s="22" t="s">
        <v>328</v>
      </c>
      <c r="AE51" s="22" t="s">
        <v>328</v>
      </c>
      <c r="AF51" s="959">
        <v>43878</v>
      </c>
      <c r="AG51" s="959">
        <v>44225</v>
      </c>
      <c r="AH51" s="424">
        <v>44743</v>
      </c>
      <c r="AI51" s="183" t="s">
        <v>309</v>
      </c>
      <c r="AJ51" s="183" t="s">
        <v>309</v>
      </c>
      <c r="AK51" s="241" t="e">
        <f>(IF(BA51=#REF!,#REF!,AG51-#REF!))</f>
        <v>#REF!</v>
      </c>
      <c r="AL51" s="36" t="s">
        <v>506</v>
      </c>
      <c r="AM51" s="64">
        <v>44384</v>
      </c>
      <c r="AN51" s="54"/>
      <c r="AO51" s="54"/>
      <c r="AP51" s="65"/>
      <c r="AQ51" s="4" t="s">
        <v>442</v>
      </c>
      <c r="AR51" s="49">
        <v>-226</v>
      </c>
      <c r="AS51" s="60" t="s">
        <v>443</v>
      </c>
      <c r="AT51" s="66">
        <v>44520</v>
      </c>
      <c r="AU51" s="60" t="s">
        <v>442</v>
      </c>
      <c r="AV51" s="60" t="s">
        <v>459</v>
      </c>
      <c r="AW51" s="67">
        <v>0</v>
      </c>
      <c r="AX51" s="65">
        <v>0</v>
      </c>
      <c r="AY51" s="60" t="s">
        <v>449</v>
      </c>
      <c r="AZ51" s="87" t="s">
        <v>439</v>
      </c>
      <c r="BA51" s="86" t="s">
        <v>446</v>
      </c>
      <c r="BB51" s="148" t="s">
        <v>763</v>
      </c>
      <c r="BC51" s="149">
        <v>44620</v>
      </c>
      <c r="BD51" s="130" t="s">
        <v>309</v>
      </c>
      <c r="BE51" s="145" t="s">
        <v>629</v>
      </c>
      <c r="BF51" s="147">
        <v>0</v>
      </c>
      <c r="BG51" s="4" t="s">
        <v>442</v>
      </c>
      <c r="BH51" s="49">
        <v>-44620</v>
      </c>
      <c r="BI51" s="60" t="s">
        <v>443</v>
      </c>
      <c r="BJ51" s="33">
        <v>44638</v>
      </c>
      <c r="BK51" s="40" t="s">
        <v>508</v>
      </c>
      <c r="BL51" s="40" t="s">
        <v>500</v>
      </c>
      <c r="BM51" s="137">
        <v>0</v>
      </c>
      <c r="BN51" s="60" t="s">
        <v>443</v>
      </c>
      <c r="BO51" s="60" t="s">
        <v>439</v>
      </c>
      <c r="BP51" s="184" t="s">
        <v>293</v>
      </c>
      <c r="BQ51" s="150" t="s">
        <v>1201</v>
      </c>
      <c r="BR51" s="185">
        <v>44712</v>
      </c>
      <c r="BS51" s="131">
        <v>0</v>
      </c>
      <c r="BT51" s="186">
        <v>1</v>
      </c>
      <c r="BU51" s="4" t="s">
        <v>436</v>
      </c>
      <c r="BV51" s="49">
        <v>-486</v>
      </c>
      <c r="BW51" s="60" t="s">
        <v>443</v>
      </c>
      <c r="BX51" s="391">
        <v>44733</v>
      </c>
      <c r="BY51" s="394" t="s">
        <v>1218</v>
      </c>
      <c r="BZ51" s="395" t="s">
        <v>459</v>
      </c>
      <c r="CA51" s="377">
        <v>1</v>
      </c>
      <c r="CB51" s="352" t="s">
        <v>294</v>
      </c>
      <c r="CC51" s="353"/>
      <c r="CD51" s="352" t="s">
        <v>294</v>
      </c>
      <c r="CE51" s="131" t="s">
        <v>767</v>
      </c>
      <c r="CF51" s="131" t="s">
        <v>767</v>
      </c>
      <c r="CG51" s="202" t="s">
        <v>328</v>
      </c>
      <c r="CH51" s="131" t="s">
        <v>328</v>
      </c>
      <c r="CI51" s="186">
        <v>1</v>
      </c>
      <c r="CJ51" s="4" t="str">
        <f t="shared" si="0"/>
        <v>CUMPLIMIENTO TOTAL</v>
      </c>
      <c r="CK51" s="49" t="str">
        <f>(IF(CD51="CERRADO","NO APLICA ACCION CERRADA",AG51-#REF!))</f>
        <v>NO APLICA ACCION CERRADA</v>
      </c>
      <c r="CL51" s="60" t="str">
        <f>(IF(CD51="CERRADO","NO APLICA ACCION CERRADA",IF(AK51&lt;=0,"VENCIDO",IF(AK51&lt;=#REF!,"POR VENCER","CON TIEMPO"))))</f>
        <v>NO APLICA ACCION CERRADA</v>
      </c>
      <c r="CM51" s="831" t="s">
        <v>328</v>
      </c>
      <c r="CN51" s="835" t="s">
        <v>767</v>
      </c>
      <c r="CO51" s="830" t="s">
        <v>339</v>
      </c>
      <c r="CP51" s="836">
        <v>1</v>
      </c>
      <c r="CQ51" s="834" t="s">
        <v>294</v>
      </c>
      <c r="CR51" s="353"/>
      <c r="CS51" s="353"/>
    </row>
    <row r="52" spans="1:448" s="343" customFormat="1" ht="118.5" customHeight="1" x14ac:dyDescent="0.25">
      <c r="A52" s="26">
        <v>51</v>
      </c>
      <c r="B52" s="42" t="s">
        <v>693</v>
      </c>
      <c r="C52" s="19" t="s">
        <v>694</v>
      </c>
      <c r="D52" s="19" t="s">
        <v>344</v>
      </c>
      <c r="E52" s="20"/>
      <c r="F52" s="41" t="s">
        <v>695</v>
      </c>
      <c r="G52" s="41" t="s">
        <v>269</v>
      </c>
      <c r="H52" s="19" t="s">
        <v>341</v>
      </c>
      <c r="I52" s="19" t="s">
        <v>696</v>
      </c>
      <c r="J52" s="41" t="s">
        <v>697</v>
      </c>
      <c r="K52" s="174" t="s">
        <v>698</v>
      </c>
      <c r="L52" s="174" t="s">
        <v>699</v>
      </c>
      <c r="M52" s="174" t="s">
        <v>700</v>
      </c>
      <c r="N52" s="174" t="s">
        <v>701</v>
      </c>
      <c r="O52" s="38" t="s">
        <v>158</v>
      </c>
      <c r="P52" s="38" t="s">
        <v>173</v>
      </c>
      <c r="Q52" s="19" t="s">
        <v>702</v>
      </c>
      <c r="R52" s="19" t="s">
        <v>250</v>
      </c>
      <c r="S52" s="18" t="s">
        <v>1219</v>
      </c>
      <c r="T52" s="22" t="s">
        <v>328</v>
      </c>
      <c r="U52" s="19" t="s">
        <v>504</v>
      </c>
      <c r="V52" s="22">
        <v>2019</v>
      </c>
      <c r="W52" s="22" t="s">
        <v>1220</v>
      </c>
      <c r="X52" s="20" t="s">
        <v>1221</v>
      </c>
      <c r="Y52" s="27" t="s">
        <v>1217</v>
      </c>
      <c r="Z52" s="20" t="s">
        <v>505</v>
      </c>
      <c r="AA52" s="22" t="s">
        <v>328</v>
      </c>
      <c r="AB52" s="19" t="s">
        <v>328</v>
      </c>
      <c r="AC52" s="19" t="s">
        <v>498</v>
      </c>
      <c r="AD52" s="22" t="s">
        <v>328</v>
      </c>
      <c r="AE52" s="22" t="s">
        <v>328</v>
      </c>
      <c r="AF52" s="959">
        <v>43878</v>
      </c>
      <c r="AG52" s="959">
        <v>44225</v>
      </c>
      <c r="AH52" s="424">
        <v>44743</v>
      </c>
      <c r="AI52" s="183" t="s">
        <v>309</v>
      </c>
      <c r="AJ52" s="183" t="s">
        <v>309</v>
      </c>
      <c r="AK52" s="241" t="e">
        <f>(IF(BA52=#REF!,#REF!,AG52-#REF!))</f>
        <v>#REF!</v>
      </c>
      <c r="AL52" s="36" t="s">
        <v>506</v>
      </c>
      <c r="AM52" s="64">
        <v>44384</v>
      </c>
      <c r="AN52" s="54"/>
      <c r="AO52" s="54"/>
      <c r="AP52" s="65"/>
      <c r="AQ52" s="4" t="s">
        <v>442</v>
      </c>
      <c r="AR52" s="49">
        <v>-226</v>
      </c>
      <c r="AS52" s="60" t="s">
        <v>443</v>
      </c>
      <c r="AT52" s="66">
        <v>44520</v>
      </c>
      <c r="AU52" s="60" t="s">
        <v>442</v>
      </c>
      <c r="AV52" s="60" t="s">
        <v>459</v>
      </c>
      <c r="AW52" s="67">
        <v>0</v>
      </c>
      <c r="AX52" s="65">
        <v>0</v>
      </c>
      <c r="AY52" s="60" t="s">
        <v>449</v>
      </c>
      <c r="AZ52" s="87" t="s">
        <v>439</v>
      </c>
      <c r="BA52" s="86" t="s">
        <v>446</v>
      </c>
      <c r="BB52" s="148" t="s">
        <v>763</v>
      </c>
      <c r="BC52" s="149">
        <v>44620</v>
      </c>
      <c r="BD52" s="130" t="s">
        <v>309</v>
      </c>
      <c r="BE52" s="145" t="s">
        <v>629</v>
      </c>
      <c r="BF52" s="147">
        <v>0</v>
      </c>
      <c r="BG52" s="4" t="s">
        <v>442</v>
      </c>
      <c r="BH52" s="49">
        <v>-44620</v>
      </c>
      <c r="BI52" s="60" t="s">
        <v>443</v>
      </c>
      <c r="BJ52" s="33">
        <v>44638</v>
      </c>
      <c r="BK52" s="40" t="s">
        <v>508</v>
      </c>
      <c r="BL52" s="40" t="s">
        <v>500</v>
      </c>
      <c r="BM52" s="137">
        <v>0</v>
      </c>
      <c r="BN52" s="60" t="s">
        <v>443</v>
      </c>
      <c r="BO52" s="60" t="s">
        <v>439</v>
      </c>
      <c r="BP52" s="184" t="s">
        <v>293</v>
      </c>
      <c r="BQ52" s="150" t="s">
        <v>1201</v>
      </c>
      <c r="BR52" s="185">
        <v>44712</v>
      </c>
      <c r="BS52" s="131">
        <v>0</v>
      </c>
      <c r="BT52" s="186">
        <v>1</v>
      </c>
      <c r="BU52" s="4" t="s">
        <v>436</v>
      </c>
      <c r="BV52" s="49">
        <v>-486</v>
      </c>
      <c r="BW52" s="60" t="s">
        <v>443</v>
      </c>
      <c r="BX52" s="391">
        <v>44733</v>
      </c>
      <c r="BY52" s="394" t="s">
        <v>1222</v>
      </c>
      <c r="BZ52" s="395" t="s">
        <v>459</v>
      </c>
      <c r="CA52" s="511">
        <v>1</v>
      </c>
      <c r="CB52" s="352" t="s">
        <v>294</v>
      </c>
      <c r="CC52" s="353"/>
      <c r="CD52" s="352" t="s">
        <v>294</v>
      </c>
      <c r="CE52" s="131" t="s">
        <v>767</v>
      </c>
      <c r="CF52" s="131" t="s">
        <v>767</v>
      </c>
      <c r="CG52" s="202" t="s">
        <v>328</v>
      </c>
      <c r="CH52" s="131" t="s">
        <v>328</v>
      </c>
      <c r="CI52" s="186">
        <v>1</v>
      </c>
      <c r="CJ52" s="4" t="str">
        <f t="shared" si="0"/>
        <v>CUMPLIMIENTO TOTAL</v>
      </c>
      <c r="CK52" s="49" t="str">
        <f>(IF(CD52="CERRADO","NO APLICA ACCION CERRADA",AG52-#REF!))</f>
        <v>NO APLICA ACCION CERRADA</v>
      </c>
      <c r="CL52" s="60" t="str">
        <f>(IF(CD52="CERRADO","NO APLICA ACCION CERRADA",IF(AK52&lt;=0,"VENCIDO",IF(AK52&lt;=#REF!,"POR VENCER","CON TIEMPO"))))</f>
        <v>NO APLICA ACCION CERRADA</v>
      </c>
      <c r="CM52" s="831" t="s">
        <v>328</v>
      </c>
      <c r="CN52" s="835" t="s">
        <v>767</v>
      </c>
      <c r="CO52" s="830" t="s">
        <v>339</v>
      </c>
      <c r="CP52" s="836">
        <v>1</v>
      </c>
      <c r="CQ52" s="834" t="s">
        <v>294</v>
      </c>
      <c r="CR52" s="353"/>
      <c r="CS52" s="353"/>
    </row>
    <row r="53" spans="1:448" s="347" customFormat="1" ht="118.5" customHeight="1" x14ac:dyDescent="0.25">
      <c r="A53" s="26">
        <v>52</v>
      </c>
      <c r="B53" s="42" t="s">
        <v>693</v>
      </c>
      <c r="C53" s="19" t="s">
        <v>694</v>
      </c>
      <c r="D53" s="19" t="s">
        <v>344</v>
      </c>
      <c r="E53" s="20"/>
      <c r="F53" s="41" t="s">
        <v>693</v>
      </c>
      <c r="G53" s="41" t="s">
        <v>694</v>
      </c>
      <c r="H53" s="19" t="s">
        <v>344</v>
      </c>
      <c r="I53" s="27" t="s">
        <v>1223</v>
      </c>
      <c r="J53" s="41" t="s">
        <v>716</v>
      </c>
      <c r="K53" s="174" t="s">
        <v>717</v>
      </c>
      <c r="L53" s="174" t="s">
        <v>718</v>
      </c>
      <c r="M53" s="174" t="s">
        <v>719</v>
      </c>
      <c r="N53" s="174" t="s">
        <v>720</v>
      </c>
      <c r="O53" s="19" t="s">
        <v>158</v>
      </c>
      <c r="P53" s="19" t="s">
        <v>185</v>
      </c>
      <c r="Q53" s="19" t="s">
        <v>721</v>
      </c>
      <c r="R53" s="19" t="s">
        <v>250</v>
      </c>
      <c r="S53" s="18" t="s">
        <v>1224</v>
      </c>
      <c r="T53" s="22" t="s">
        <v>328</v>
      </c>
      <c r="U53" s="19" t="s">
        <v>509</v>
      </c>
      <c r="V53" s="22">
        <v>2019</v>
      </c>
      <c r="W53" s="22" t="s">
        <v>1225</v>
      </c>
      <c r="X53" s="20" t="s">
        <v>1226</v>
      </c>
      <c r="Y53" s="19" t="s">
        <v>1227</v>
      </c>
      <c r="Z53" s="19" t="s">
        <v>1228</v>
      </c>
      <c r="AA53" s="22" t="s">
        <v>328</v>
      </c>
      <c r="AB53" s="19" t="s">
        <v>328</v>
      </c>
      <c r="AC53" s="19" t="s">
        <v>498</v>
      </c>
      <c r="AD53" s="22" t="s">
        <v>328</v>
      </c>
      <c r="AE53" s="22" t="s">
        <v>328</v>
      </c>
      <c r="AF53" s="959">
        <v>43872</v>
      </c>
      <c r="AG53" s="959">
        <v>44238</v>
      </c>
      <c r="AH53" s="424"/>
      <c r="AI53" s="183" t="s">
        <v>309</v>
      </c>
      <c r="AJ53" s="183" t="s">
        <v>309</v>
      </c>
      <c r="AK53" s="241" t="e">
        <f>(IF(BA53=#REF!,#REF!,AG53-#REF!))</f>
        <v>#REF!</v>
      </c>
      <c r="AL53" s="212" t="s">
        <v>1229</v>
      </c>
      <c r="AM53" s="64">
        <v>44384</v>
      </c>
      <c r="AN53" s="54" t="s">
        <v>309</v>
      </c>
      <c r="AO53" s="55" t="s">
        <v>1230</v>
      </c>
      <c r="AP53" s="65">
        <v>0</v>
      </c>
      <c r="AQ53" s="4" t="s">
        <v>442</v>
      </c>
      <c r="AR53" s="49">
        <v>-213</v>
      </c>
      <c r="AS53" s="60" t="s">
        <v>443</v>
      </c>
      <c r="AT53" s="66">
        <v>44519</v>
      </c>
      <c r="AU53" s="60" t="s">
        <v>1231</v>
      </c>
      <c r="AV53" s="60" t="s">
        <v>444</v>
      </c>
      <c r="AW53" s="67">
        <v>0</v>
      </c>
      <c r="AX53" s="65">
        <v>0</v>
      </c>
      <c r="AY53" s="60" t="s">
        <v>449</v>
      </c>
      <c r="AZ53" s="87" t="s">
        <v>439</v>
      </c>
      <c r="BA53" s="86" t="s">
        <v>446</v>
      </c>
      <c r="BB53" s="148" t="s">
        <v>763</v>
      </c>
      <c r="BC53" s="149">
        <v>44620</v>
      </c>
      <c r="BD53" s="130" t="s">
        <v>309</v>
      </c>
      <c r="BE53" s="145" t="s">
        <v>629</v>
      </c>
      <c r="BF53" s="147">
        <v>0</v>
      </c>
      <c r="BG53" s="4" t="s">
        <v>442</v>
      </c>
      <c r="BH53" s="49">
        <v>-44620</v>
      </c>
      <c r="BI53" s="60" t="s">
        <v>443</v>
      </c>
      <c r="BJ53" s="33">
        <v>44631</v>
      </c>
      <c r="BK53" s="799" t="s">
        <v>1232</v>
      </c>
      <c r="BL53" s="40" t="s">
        <v>513</v>
      </c>
      <c r="BM53" s="32">
        <v>0</v>
      </c>
      <c r="BN53" s="60" t="s">
        <v>443</v>
      </c>
      <c r="BO53" s="60" t="s">
        <v>439</v>
      </c>
      <c r="BP53" s="184" t="s">
        <v>293</v>
      </c>
      <c r="BQ53" s="150" t="s">
        <v>1233</v>
      </c>
      <c r="BR53" s="185">
        <v>44712</v>
      </c>
      <c r="BS53" s="131" t="s">
        <v>1228</v>
      </c>
      <c r="BT53" s="186">
        <v>0</v>
      </c>
      <c r="BU53" s="4" t="s">
        <v>442</v>
      </c>
      <c r="BV53" s="49">
        <v>-473</v>
      </c>
      <c r="BW53" s="60" t="s">
        <v>443</v>
      </c>
      <c r="BX53" s="376" t="s">
        <v>819</v>
      </c>
      <c r="BY53" s="801" t="s">
        <v>1232</v>
      </c>
      <c r="BZ53" s="348" t="s">
        <v>513</v>
      </c>
      <c r="CA53" s="377">
        <v>0</v>
      </c>
      <c r="CB53" s="352" t="s">
        <v>443</v>
      </c>
      <c r="CC53" s="353"/>
      <c r="CD53" s="184" t="s">
        <v>293</v>
      </c>
      <c r="CE53" s="531">
        <v>44823</v>
      </c>
      <c r="CF53" s="118" t="s">
        <v>1234</v>
      </c>
      <c r="CG53" s="555"/>
      <c r="CH53" s="297" t="s">
        <v>1228</v>
      </c>
      <c r="CI53" s="672">
        <v>0</v>
      </c>
      <c r="CJ53" s="4" t="str">
        <f t="shared" si="0"/>
        <v>SIN AVANCE</v>
      </c>
      <c r="CK53" s="49" t="e">
        <f>(IF(CD53="CERRADO","NO APLICA ACCION CERRADA",AG53-#REF!))</f>
        <v>#REF!</v>
      </c>
      <c r="CL53" s="60" t="e">
        <f>(IF(CD53="CERRADO","NO APLICA ACCION CERRADA",IF(AK53&lt;=0,"VENCIDO",IF(AK53&lt;=#REF!,"POR VENCER","CON TIEMPO"))))</f>
        <v>#REF!</v>
      </c>
      <c r="CM53" s="881">
        <v>44882</v>
      </c>
      <c r="CN53" s="880" t="s">
        <v>1235</v>
      </c>
      <c r="CO53" s="156" t="s">
        <v>1236</v>
      </c>
      <c r="CP53" s="836">
        <v>0</v>
      </c>
      <c r="CQ53" s="207" t="s">
        <v>443</v>
      </c>
      <c r="CR53" s="353"/>
      <c r="CS53" s="35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3"/>
      <c r="IK53" s="343"/>
      <c r="IL53" s="343"/>
      <c r="IM53" s="343"/>
      <c r="IN53" s="343"/>
      <c r="IO53" s="343"/>
      <c r="IP53" s="343"/>
      <c r="IQ53" s="343"/>
      <c r="IR53" s="343"/>
      <c r="IS53" s="343"/>
      <c r="IT53" s="343"/>
      <c r="IU53" s="343"/>
      <c r="IV53" s="343"/>
      <c r="IW53" s="343"/>
      <c r="IX53" s="343"/>
      <c r="IY53" s="343"/>
      <c r="IZ53" s="343"/>
      <c r="JA53" s="343"/>
      <c r="JB53" s="343"/>
      <c r="JC53" s="343"/>
      <c r="JD53" s="343"/>
      <c r="JE53" s="343"/>
      <c r="JF53" s="343"/>
      <c r="JG53" s="343"/>
      <c r="JH53" s="343"/>
      <c r="JI53" s="343"/>
      <c r="JJ53" s="343"/>
      <c r="JK53" s="343"/>
      <c r="JL53" s="343"/>
      <c r="JM53" s="343"/>
      <c r="JN53" s="343"/>
      <c r="JO53" s="343"/>
      <c r="JP53" s="343"/>
      <c r="JQ53" s="343"/>
      <c r="JR53" s="343"/>
      <c r="JS53" s="343"/>
      <c r="JT53" s="343"/>
      <c r="JU53" s="343"/>
      <c r="JV53" s="343"/>
      <c r="JW53" s="343"/>
      <c r="JX53" s="343"/>
      <c r="JY53" s="343"/>
      <c r="JZ53" s="343"/>
      <c r="KA53" s="343"/>
      <c r="KB53" s="343"/>
      <c r="KC53" s="343"/>
      <c r="KD53" s="343"/>
      <c r="KE53" s="343"/>
      <c r="KF53" s="343"/>
      <c r="KG53" s="343"/>
      <c r="KH53" s="343"/>
      <c r="KI53" s="343"/>
      <c r="KJ53" s="343"/>
      <c r="KK53" s="343"/>
      <c r="KL53" s="343"/>
      <c r="KM53" s="343"/>
      <c r="KN53" s="343"/>
      <c r="KO53" s="343"/>
      <c r="KP53" s="343"/>
      <c r="KQ53" s="343"/>
      <c r="KR53" s="343"/>
      <c r="KS53" s="343"/>
      <c r="KT53" s="343"/>
      <c r="KU53" s="343"/>
      <c r="KV53" s="343"/>
      <c r="KW53" s="343"/>
      <c r="KX53" s="343"/>
      <c r="KY53" s="343"/>
      <c r="KZ53" s="343"/>
      <c r="LA53" s="343"/>
      <c r="LB53" s="343"/>
      <c r="LC53" s="343"/>
      <c r="LD53" s="343"/>
      <c r="LE53" s="343"/>
      <c r="LF53" s="343"/>
      <c r="LG53" s="343"/>
      <c r="LH53" s="343"/>
      <c r="LI53" s="343"/>
      <c r="LJ53" s="343"/>
      <c r="LK53" s="343"/>
      <c r="LL53" s="343"/>
      <c r="LM53" s="343"/>
      <c r="LN53" s="343"/>
      <c r="LO53" s="343"/>
      <c r="LP53" s="343"/>
      <c r="LQ53" s="343"/>
      <c r="LR53" s="343"/>
      <c r="LS53" s="343"/>
      <c r="LT53" s="343"/>
      <c r="LU53" s="343"/>
      <c r="LV53" s="343"/>
      <c r="LW53" s="343"/>
      <c r="LX53" s="343"/>
      <c r="LY53" s="343"/>
      <c r="LZ53" s="343"/>
      <c r="MA53" s="343"/>
      <c r="MB53" s="343"/>
      <c r="MC53" s="343"/>
      <c r="MD53" s="343"/>
      <c r="ME53" s="343"/>
      <c r="MF53" s="343"/>
      <c r="MG53" s="343"/>
      <c r="MH53" s="343"/>
      <c r="MI53" s="343"/>
      <c r="MJ53" s="343"/>
      <c r="MK53" s="343"/>
      <c r="ML53" s="343"/>
      <c r="MM53" s="343"/>
      <c r="MN53" s="343"/>
      <c r="MO53" s="343"/>
      <c r="MP53" s="343"/>
      <c r="MQ53" s="343"/>
      <c r="MR53" s="343"/>
      <c r="MS53" s="343"/>
      <c r="MT53" s="343"/>
      <c r="MU53" s="343"/>
      <c r="MV53" s="343"/>
      <c r="MW53" s="343"/>
      <c r="MX53" s="343"/>
      <c r="MY53" s="343"/>
      <c r="MZ53" s="343"/>
      <c r="NA53" s="343"/>
      <c r="NB53" s="343"/>
      <c r="NC53" s="343"/>
      <c r="ND53" s="343"/>
      <c r="NE53" s="343"/>
      <c r="NF53" s="343"/>
      <c r="NG53" s="343"/>
      <c r="NH53" s="343"/>
      <c r="NI53" s="343"/>
      <c r="NJ53" s="343"/>
      <c r="NK53" s="343"/>
      <c r="NL53" s="343"/>
      <c r="NM53" s="343"/>
      <c r="NN53" s="343"/>
      <c r="NO53" s="343"/>
      <c r="NP53" s="343"/>
      <c r="NQ53" s="343"/>
      <c r="NR53" s="343"/>
      <c r="NS53" s="343"/>
      <c r="NT53" s="343"/>
      <c r="NU53" s="343"/>
      <c r="NV53" s="343"/>
      <c r="NW53" s="343"/>
      <c r="NX53" s="343"/>
      <c r="NY53" s="343"/>
      <c r="NZ53" s="343"/>
      <c r="OA53" s="343"/>
      <c r="OB53" s="343"/>
      <c r="OC53" s="343"/>
      <c r="OD53" s="343"/>
      <c r="OE53" s="343"/>
      <c r="OF53" s="343"/>
      <c r="OG53" s="343"/>
      <c r="OH53" s="343"/>
      <c r="OI53" s="343"/>
      <c r="OJ53" s="343"/>
      <c r="OK53" s="343"/>
      <c r="OL53" s="343"/>
      <c r="OM53" s="343"/>
      <c r="ON53" s="343"/>
      <c r="OO53" s="343"/>
      <c r="OP53" s="343"/>
      <c r="OQ53" s="343"/>
      <c r="OR53" s="343"/>
      <c r="OS53" s="343"/>
      <c r="OT53" s="343"/>
      <c r="OU53" s="343"/>
      <c r="OV53" s="343"/>
      <c r="OW53" s="343"/>
      <c r="OX53" s="343"/>
      <c r="OY53" s="343"/>
      <c r="OZ53" s="343"/>
      <c r="PA53" s="343"/>
      <c r="PB53" s="343"/>
      <c r="PC53" s="343"/>
      <c r="PD53" s="343"/>
      <c r="PE53" s="343"/>
      <c r="PF53" s="343"/>
      <c r="PG53" s="343"/>
      <c r="PH53" s="343"/>
      <c r="PI53" s="343"/>
      <c r="PJ53" s="343"/>
      <c r="PK53" s="343"/>
      <c r="PL53" s="343"/>
      <c r="PM53" s="343"/>
      <c r="PN53" s="343"/>
      <c r="PO53" s="343"/>
      <c r="PP53" s="343"/>
      <c r="PQ53" s="343"/>
      <c r="PR53" s="343"/>
      <c r="PS53" s="343"/>
      <c r="PT53" s="343"/>
      <c r="PU53" s="343"/>
      <c r="PV53" s="343"/>
      <c r="PW53" s="343"/>
      <c r="PX53" s="343"/>
      <c r="PY53" s="343"/>
      <c r="PZ53" s="343"/>
      <c r="QA53" s="343"/>
      <c r="QB53" s="343"/>
      <c r="QC53" s="343"/>
      <c r="QD53" s="343"/>
      <c r="QE53" s="343"/>
      <c r="QF53" s="343"/>
    </row>
    <row r="54" spans="1:448" s="347" customFormat="1" ht="118.5" customHeight="1" x14ac:dyDescent="0.25">
      <c r="A54" s="26">
        <v>53</v>
      </c>
      <c r="B54" s="42" t="s">
        <v>693</v>
      </c>
      <c r="C54" s="19" t="s">
        <v>694</v>
      </c>
      <c r="D54" s="19" t="s">
        <v>344</v>
      </c>
      <c r="E54" s="20"/>
      <c r="F54" s="41" t="s">
        <v>693</v>
      </c>
      <c r="G54" s="41" t="s">
        <v>694</v>
      </c>
      <c r="H54" s="19" t="s">
        <v>344</v>
      </c>
      <c r="I54" s="27"/>
      <c r="J54" s="457" t="s">
        <v>88</v>
      </c>
      <c r="K54" s="457" t="s">
        <v>1237</v>
      </c>
      <c r="L54" s="457" t="s">
        <v>681</v>
      </c>
      <c r="M54" s="457" t="s">
        <v>705</v>
      </c>
      <c r="N54" s="457" t="s">
        <v>706</v>
      </c>
      <c r="O54" s="19" t="s">
        <v>510</v>
      </c>
      <c r="P54" s="19" t="s">
        <v>93</v>
      </c>
      <c r="Q54" s="19" t="s">
        <v>721</v>
      </c>
      <c r="R54" s="19" t="s">
        <v>250</v>
      </c>
      <c r="S54" s="18" t="s">
        <v>1238</v>
      </c>
      <c r="T54" s="22" t="s">
        <v>328</v>
      </c>
      <c r="U54" s="19" t="s">
        <v>509</v>
      </c>
      <c r="V54" s="22">
        <v>2019</v>
      </c>
      <c r="W54" s="22" t="s">
        <v>1239</v>
      </c>
      <c r="X54" s="20" t="s">
        <v>511</v>
      </c>
      <c r="Y54" s="19" t="s">
        <v>512</v>
      </c>
      <c r="Z54" s="19" t="s">
        <v>1240</v>
      </c>
      <c r="AA54" s="22" t="s">
        <v>328</v>
      </c>
      <c r="AB54" s="19" t="s">
        <v>328</v>
      </c>
      <c r="AC54" s="19" t="s">
        <v>498</v>
      </c>
      <c r="AD54" s="22" t="s">
        <v>328</v>
      </c>
      <c r="AE54" s="22" t="s">
        <v>328</v>
      </c>
      <c r="AF54" s="959">
        <v>43872</v>
      </c>
      <c r="AG54" s="959">
        <v>44238</v>
      </c>
      <c r="AH54" s="424"/>
      <c r="AI54" s="183" t="s">
        <v>309</v>
      </c>
      <c r="AJ54" s="183" t="s">
        <v>309</v>
      </c>
      <c r="AK54" s="241" t="e">
        <f>(IF(BA54=#REF!,#REF!,AG54-#REF!))</f>
        <v>#REF!</v>
      </c>
      <c r="AL54" s="48" t="s">
        <v>1241</v>
      </c>
      <c r="AM54" s="64">
        <v>44384</v>
      </c>
      <c r="AN54" s="54" t="s">
        <v>309</v>
      </c>
      <c r="AO54" s="48" t="s">
        <v>1242</v>
      </c>
      <c r="AP54" s="65">
        <v>0.75</v>
      </c>
      <c r="AQ54" s="4" t="s">
        <v>469</v>
      </c>
      <c r="AR54" s="49">
        <v>-213</v>
      </c>
      <c r="AS54" s="60" t="s">
        <v>443</v>
      </c>
      <c r="AT54" s="66">
        <v>44519</v>
      </c>
      <c r="AU54" s="60" t="s">
        <v>1243</v>
      </c>
      <c r="AV54" s="60" t="s">
        <v>444</v>
      </c>
      <c r="AW54" s="67">
        <v>0.6</v>
      </c>
      <c r="AX54" s="65">
        <v>0.6</v>
      </c>
      <c r="AY54" s="60" t="s">
        <v>449</v>
      </c>
      <c r="AZ54" s="87" t="s">
        <v>439</v>
      </c>
      <c r="BA54" s="86" t="s">
        <v>446</v>
      </c>
      <c r="BB54" s="148" t="s">
        <v>763</v>
      </c>
      <c r="BC54" s="149">
        <v>44620</v>
      </c>
      <c r="BD54" s="130" t="s">
        <v>309</v>
      </c>
      <c r="BE54" s="145" t="s">
        <v>629</v>
      </c>
      <c r="BF54" s="107">
        <v>0.6</v>
      </c>
      <c r="BG54" s="4" t="s">
        <v>477</v>
      </c>
      <c r="BH54" s="49">
        <v>-44619.25</v>
      </c>
      <c r="BI54" s="60" t="s">
        <v>443</v>
      </c>
      <c r="BJ54" s="33">
        <v>44631</v>
      </c>
      <c r="BK54" s="19" t="s">
        <v>1244</v>
      </c>
      <c r="BL54" s="40" t="s">
        <v>513</v>
      </c>
      <c r="BM54" s="32">
        <v>0.75</v>
      </c>
      <c r="BN54" s="60" t="s">
        <v>443</v>
      </c>
      <c r="BO54" s="60" t="s">
        <v>439</v>
      </c>
      <c r="BP54" s="184" t="s">
        <v>293</v>
      </c>
      <c r="BQ54" s="150" t="s">
        <v>1245</v>
      </c>
      <c r="BR54" s="185">
        <v>44712</v>
      </c>
      <c r="BS54" s="131" t="s">
        <v>1246</v>
      </c>
      <c r="BT54" s="186">
        <v>0.75</v>
      </c>
      <c r="BU54" s="4" t="s">
        <v>469</v>
      </c>
      <c r="BV54" s="49">
        <v>-473</v>
      </c>
      <c r="BW54" s="60" t="s">
        <v>443</v>
      </c>
      <c r="BX54" s="376" t="s">
        <v>819</v>
      </c>
      <c r="BY54" s="801" t="s">
        <v>1247</v>
      </c>
      <c r="BZ54" s="348" t="s">
        <v>513</v>
      </c>
      <c r="CA54" s="377">
        <v>0.75</v>
      </c>
      <c r="CB54" s="352" t="s">
        <v>443</v>
      </c>
      <c r="CC54" s="353"/>
      <c r="CD54" s="184" t="s">
        <v>293</v>
      </c>
      <c r="CE54" s="531">
        <v>44823</v>
      </c>
      <c r="CF54" s="118" t="s">
        <v>1248</v>
      </c>
      <c r="CG54" s="295"/>
      <c r="CH54" s="297" t="s">
        <v>1240</v>
      </c>
      <c r="CI54" s="673">
        <v>0</v>
      </c>
      <c r="CJ54" s="4" t="str">
        <f t="shared" si="0"/>
        <v>SIN AVANCE</v>
      </c>
      <c r="CK54" s="49" t="e">
        <f>(IF(CD54="CERRADO","NO APLICA ACCION CERRADA",AG54-#REF!))</f>
        <v>#REF!</v>
      </c>
      <c r="CL54" s="60" t="e">
        <f>(IF(CD54="CERRADO","NO APLICA ACCION CERRADA",IF(AK54&lt;=0,"VENCIDO",IF(AK54&lt;=#REF!,"POR VENCER","CON TIEMPO"))))</f>
        <v>#REF!</v>
      </c>
      <c r="CM54" s="881">
        <v>44882</v>
      </c>
      <c r="CN54" s="880" t="s">
        <v>1235</v>
      </c>
      <c r="CO54" s="156" t="s">
        <v>1236</v>
      </c>
      <c r="CP54" s="837">
        <v>0</v>
      </c>
      <c r="CQ54" s="207" t="s">
        <v>443</v>
      </c>
      <c r="CR54" s="353"/>
      <c r="CS54" s="35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c r="IT54" s="343"/>
      <c r="IU54" s="343"/>
      <c r="IV54" s="343"/>
      <c r="IW54" s="343"/>
      <c r="IX54" s="343"/>
      <c r="IY54" s="343"/>
      <c r="IZ54" s="343"/>
      <c r="JA54" s="343"/>
      <c r="JB54" s="343"/>
      <c r="JC54" s="343"/>
      <c r="JD54" s="343"/>
      <c r="JE54" s="343"/>
      <c r="JF54" s="343"/>
      <c r="JG54" s="343"/>
      <c r="JH54" s="343"/>
      <c r="JI54" s="343"/>
      <c r="JJ54" s="343"/>
      <c r="JK54" s="343"/>
      <c r="JL54" s="343"/>
      <c r="JM54" s="343"/>
      <c r="JN54" s="343"/>
      <c r="JO54" s="343"/>
      <c r="JP54" s="343"/>
      <c r="JQ54" s="343"/>
      <c r="JR54" s="343"/>
      <c r="JS54" s="343"/>
      <c r="JT54" s="343"/>
      <c r="JU54" s="343"/>
      <c r="JV54" s="343"/>
      <c r="JW54" s="343"/>
      <c r="JX54" s="343"/>
      <c r="JY54" s="343"/>
      <c r="JZ54" s="343"/>
      <c r="KA54" s="343"/>
      <c r="KB54" s="343"/>
      <c r="KC54" s="343"/>
      <c r="KD54" s="343"/>
      <c r="KE54" s="343"/>
      <c r="KF54" s="343"/>
      <c r="KG54" s="343"/>
      <c r="KH54" s="343"/>
      <c r="KI54" s="343"/>
      <c r="KJ54" s="343"/>
      <c r="KK54" s="343"/>
      <c r="KL54" s="343"/>
      <c r="KM54" s="343"/>
      <c r="KN54" s="343"/>
      <c r="KO54" s="343"/>
      <c r="KP54" s="343"/>
      <c r="KQ54" s="343"/>
      <c r="KR54" s="343"/>
      <c r="KS54" s="343"/>
      <c r="KT54" s="343"/>
      <c r="KU54" s="343"/>
      <c r="KV54" s="343"/>
      <c r="KW54" s="343"/>
      <c r="KX54" s="343"/>
      <c r="KY54" s="343"/>
      <c r="KZ54" s="343"/>
      <c r="LA54" s="343"/>
      <c r="LB54" s="343"/>
      <c r="LC54" s="343"/>
      <c r="LD54" s="343"/>
      <c r="LE54" s="343"/>
      <c r="LF54" s="343"/>
      <c r="LG54" s="343"/>
      <c r="LH54" s="343"/>
      <c r="LI54" s="343"/>
      <c r="LJ54" s="343"/>
      <c r="LK54" s="343"/>
      <c r="LL54" s="343"/>
      <c r="LM54" s="343"/>
      <c r="LN54" s="343"/>
      <c r="LO54" s="343"/>
      <c r="LP54" s="343"/>
      <c r="LQ54" s="343"/>
      <c r="LR54" s="343"/>
      <c r="LS54" s="343"/>
      <c r="LT54" s="343"/>
      <c r="LU54" s="343"/>
      <c r="LV54" s="343"/>
      <c r="LW54" s="343"/>
      <c r="LX54" s="343"/>
      <c r="LY54" s="343"/>
      <c r="LZ54" s="343"/>
      <c r="MA54" s="343"/>
      <c r="MB54" s="343"/>
      <c r="MC54" s="343"/>
      <c r="MD54" s="343"/>
      <c r="ME54" s="343"/>
      <c r="MF54" s="343"/>
      <c r="MG54" s="343"/>
      <c r="MH54" s="343"/>
      <c r="MI54" s="343"/>
      <c r="MJ54" s="343"/>
      <c r="MK54" s="343"/>
      <c r="ML54" s="343"/>
      <c r="MM54" s="343"/>
      <c r="MN54" s="343"/>
      <c r="MO54" s="343"/>
      <c r="MP54" s="343"/>
      <c r="MQ54" s="343"/>
      <c r="MR54" s="343"/>
      <c r="MS54" s="343"/>
      <c r="MT54" s="343"/>
      <c r="MU54" s="343"/>
      <c r="MV54" s="343"/>
      <c r="MW54" s="343"/>
      <c r="MX54" s="343"/>
      <c r="MY54" s="343"/>
      <c r="MZ54" s="343"/>
      <c r="NA54" s="343"/>
      <c r="NB54" s="343"/>
      <c r="NC54" s="343"/>
      <c r="ND54" s="343"/>
      <c r="NE54" s="343"/>
      <c r="NF54" s="343"/>
      <c r="NG54" s="343"/>
      <c r="NH54" s="343"/>
      <c r="NI54" s="343"/>
      <c r="NJ54" s="343"/>
      <c r="NK54" s="343"/>
      <c r="NL54" s="343"/>
      <c r="NM54" s="343"/>
      <c r="NN54" s="343"/>
      <c r="NO54" s="343"/>
      <c r="NP54" s="343"/>
      <c r="NQ54" s="343"/>
      <c r="NR54" s="343"/>
      <c r="NS54" s="343"/>
      <c r="NT54" s="343"/>
      <c r="NU54" s="343"/>
      <c r="NV54" s="343"/>
      <c r="NW54" s="343"/>
      <c r="NX54" s="343"/>
      <c r="NY54" s="343"/>
      <c r="NZ54" s="343"/>
      <c r="OA54" s="343"/>
      <c r="OB54" s="343"/>
      <c r="OC54" s="343"/>
      <c r="OD54" s="343"/>
      <c r="OE54" s="343"/>
      <c r="OF54" s="343"/>
      <c r="OG54" s="343"/>
      <c r="OH54" s="343"/>
      <c r="OI54" s="343"/>
      <c r="OJ54" s="343"/>
      <c r="OK54" s="343"/>
      <c r="OL54" s="343"/>
      <c r="OM54" s="343"/>
      <c r="ON54" s="343"/>
      <c r="OO54" s="343"/>
      <c r="OP54" s="343"/>
      <c r="OQ54" s="343"/>
      <c r="OR54" s="343"/>
      <c r="OS54" s="343"/>
      <c r="OT54" s="343"/>
      <c r="OU54" s="343"/>
      <c r="OV54" s="343"/>
      <c r="OW54" s="343"/>
      <c r="OX54" s="343"/>
      <c r="OY54" s="343"/>
      <c r="OZ54" s="343"/>
      <c r="PA54" s="343"/>
      <c r="PB54" s="343"/>
      <c r="PC54" s="343"/>
      <c r="PD54" s="343"/>
      <c r="PE54" s="343"/>
      <c r="PF54" s="343"/>
      <c r="PG54" s="343"/>
      <c r="PH54" s="343"/>
      <c r="PI54" s="343"/>
      <c r="PJ54" s="343"/>
      <c r="PK54" s="343"/>
      <c r="PL54" s="343"/>
      <c r="PM54" s="343"/>
      <c r="PN54" s="343"/>
      <c r="PO54" s="343"/>
      <c r="PP54" s="343"/>
      <c r="PQ54" s="343"/>
      <c r="PR54" s="343"/>
      <c r="PS54" s="343"/>
      <c r="PT54" s="343"/>
      <c r="PU54" s="343"/>
      <c r="PV54" s="343"/>
      <c r="PW54" s="343"/>
      <c r="PX54" s="343"/>
      <c r="PY54" s="343"/>
      <c r="PZ54" s="343"/>
      <c r="QA54" s="343"/>
      <c r="QB54" s="343"/>
      <c r="QC54" s="343"/>
      <c r="QD54" s="343"/>
      <c r="QE54" s="343"/>
      <c r="QF54" s="343"/>
    </row>
    <row r="55" spans="1:448" s="347" customFormat="1" ht="118.5" customHeight="1" x14ac:dyDescent="0.25">
      <c r="A55" s="26">
        <v>54</v>
      </c>
      <c r="B55" s="42" t="s">
        <v>693</v>
      </c>
      <c r="C55" s="19" t="s">
        <v>694</v>
      </c>
      <c r="D55" s="19" t="s">
        <v>344</v>
      </c>
      <c r="E55" s="23"/>
      <c r="F55" s="41" t="s">
        <v>693</v>
      </c>
      <c r="G55" s="41" t="s">
        <v>694</v>
      </c>
      <c r="H55" s="19" t="s">
        <v>344</v>
      </c>
      <c r="I55" s="27"/>
      <c r="J55" s="41" t="s">
        <v>697</v>
      </c>
      <c r="K55" s="174" t="s">
        <v>742</v>
      </c>
      <c r="L55" s="174" t="s">
        <v>743</v>
      </c>
      <c r="M55" s="174" t="s">
        <v>744</v>
      </c>
      <c r="N55" s="174" t="s">
        <v>745</v>
      </c>
      <c r="O55" s="27" t="s">
        <v>510</v>
      </c>
      <c r="P55" s="27" t="s">
        <v>93</v>
      </c>
      <c r="Q55" s="19" t="s">
        <v>721</v>
      </c>
      <c r="R55" s="27" t="s">
        <v>250</v>
      </c>
      <c r="S55" s="18" t="s">
        <v>1249</v>
      </c>
      <c r="T55" s="34" t="s">
        <v>328</v>
      </c>
      <c r="U55" s="27" t="s">
        <v>509</v>
      </c>
      <c r="V55" s="34">
        <v>2019</v>
      </c>
      <c r="W55" s="22" t="s">
        <v>1239</v>
      </c>
      <c r="X55" s="23" t="s">
        <v>511</v>
      </c>
      <c r="Y55" s="19" t="s">
        <v>512</v>
      </c>
      <c r="Z55" s="19" t="s">
        <v>1250</v>
      </c>
      <c r="AA55" s="22" t="s">
        <v>328</v>
      </c>
      <c r="AB55" s="19" t="s">
        <v>328</v>
      </c>
      <c r="AC55" s="19" t="s">
        <v>498</v>
      </c>
      <c r="AD55" s="22" t="s">
        <v>328</v>
      </c>
      <c r="AE55" s="22" t="s">
        <v>328</v>
      </c>
      <c r="AF55" s="959">
        <v>43872</v>
      </c>
      <c r="AG55" s="959">
        <v>44238</v>
      </c>
      <c r="AH55" s="424"/>
      <c r="AI55" s="183" t="s">
        <v>309</v>
      </c>
      <c r="AJ55" s="183" t="s">
        <v>309</v>
      </c>
      <c r="AK55" s="241" t="e">
        <f>(IF(BA55=#REF!,#REF!,AG55-#REF!))</f>
        <v>#REF!</v>
      </c>
      <c r="AL55" s="48" t="s">
        <v>1251</v>
      </c>
      <c r="AM55" s="64">
        <v>44384</v>
      </c>
      <c r="AN55" s="54" t="s">
        <v>309</v>
      </c>
      <c r="AO55" s="48" t="s">
        <v>1252</v>
      </c>
      <c r="AP55" s="65">
        <v>0.5</v>
      </c>
      <c r="AQ55" s="4" t="s">
        <v>477</v>
      </c>
      <c r="AR55" s="49">
        <v>-213</v>
      </c>
      <c r="AS55" s="60" t="s">
        <v>443</v>
      </c>
      <c r="AT55" s="66">
        <v>44519</v>
      </c>
      <c r="AU55" s="60" t="s">
        <v>1253</v>
      </c>
      <c r="AV55" s="60" t="s">
        <v>444</v>
      </c>
      <c r="AW55" s="67">
        <v>0.4</v>
      </c>
      <c r="AX55" s="67">
        <v>0.4</v>
      </c>
      <c r="AY55" s="60" t="s">
        <v>449</v>
      </c>
      <c r="AZ55" s="87" t="s">
        <v>439</v>
      </c>
      <c r="BA55" s="86" t="s">
        <v>446</v>
      </c>
      <c r="BB55" s="30" t="s">
        <v>763</v>
      </c>
      <c r="BC55" s="128">
        <v>44620</v>
      </c>
      <c r="BD55" s="30" t="s">
        <v>309</v>
      </c>
      <c r="BE55" s="127" t="s">
        <v>629</v>
      </c>
      <c r="BF55" s="107">
        <v>0.4</v>
      </c>
      <c r="BG55" s="4" t="s">
        <v>477</v>
      </c>
      <c r="BH55" s="49">
        <v>-44619.5</v>
      </c>
      <c r="BI55" s="60" t="s">
        <v>443</v>
      </c>
      <c r="BJ55" s="33">
        <v>44631</v>
      </c>
      <c r="BK55" s="799" t="s">
        <v>1254</v>
      </c>
      <c r="BL55" s="40" t="s">
        <v>513</v>
      </c>
      <c r="BM55" s="32">
        <v>0.5</v>
      </c>
      <c r="BN55" s="60" t="s">
        <v>443</v>
      </c>
      <c r="BO55" s="60" t="s">
        <v>439</v>
      </c>
      <c r="BP55" s="184" t="s">
        <v>293</v>
      </c>
      <c r="BQ55" s="150" t="s">
        <v>1255</v>
      </c>
      <c r="BR55" s="185">
        <v>44712</v>
      </c>
      <c r="BS55" s="131" t="s">
        <v>1256</v>
      </c>
      <c r="BT55" s="186">
        <v>0</v>
      </c>
      <c r="BU55" s="4" t="s">
        <v>442</v>
      </c>
      <c r="BV55" s="49">
        <v>-473</v>
      </c>
      <c r="BW55" s="60" t="s">
        <v>443</v>
      </c>
      <c r="BX55" s="376" t="s">
        <v>819</v>
      </c>
      <c r="BY55" s="801" t="s">
        <v>1257</v>
      </c>
      <c r="BZ55" s="348" t="s">
        <v>513</v>
      </c>
      <c r="CA55" s="377">
        <v>0.5</v>
      </c>
      <c r="CB55" s="352" t="s">
        <v>443</v>
      </c>
      <c r="CC55" s="353"/>
      <c r="CD55" s="184" t="s">
        <v>293</v>
      </c>
      <c r="CE55" s="531">
        <v>44823</v>
      </c>
      <c r="CF55" s="118" t="s">
        <v>1248</v>
      </c>
      <c r="CG55" s="295"/>
      <c r="CH55" s="297" t="s">
        <v>1250</v>
      </c>
      <c r="CI55" s="673">
        <v>0</v>
      </c>
      <c r="CJ55" s="4" t="str">
        <f t="shared" si="0"/>
        <v>SIN AVANCE</v>
      </c>
      <c r="CK55" s="49" t="e">
        <f>(IF(CD55="CERRADO","NO APLICA ACCION CERRADA",AG55-#REF!))</f>
        <v>#REF!</v>
      </c>
      <c r="CL55" s="60" t="e">
        <f>(IF(CD55="CERRADO","NO APLICA ACCION CERRADA",IF(AK55&lt;=0,"VENCIDO",IF(AK55&lt;=#REF!,"POR VENCER","CON TIEMPO"))))</f>
        <v>#REF!</v>
      </c>
      <c r="CM55" s="881">
        <v>44882</v>
      </c>
      <c r="CN55" s="880" t="s">
        <v>1235</v>
      </c>
      <c r="CO55" s="156" t="s">
        <v>1236</v>
      </c>
      <c r="CP55" s="837">
        <v>0</v>
      </c>
      <c r="CQ55" s="207" t="s">
        <v>443</v>
      </c>
      <c r="CR55" s="353"/>
      <c r="CS55" s="35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3"/>
      <c r="IK55" s="343"/>
      <c r="IL55" s="343"/>
      <c r="IM55" s="343"/>
      <c r="IN55" s="343"/>
      <c r="IO55" s="343"/>
      <c r="IP55" s="343"/>
      <c r="IQ55" s="343"/>
      <c r="IR55" s="343"/>
      <c r="IS55" s="343"/>
      <c r="IT55" s="343"/>
      <c r="IU55" s="343"/>
      <c r="IV55" s="343"/>
      <c r="IW55" s="343"/>
      <c r="IX55" s="343"/>
      <c r="IY55" s="343"/>
      <c r="IZ55" s="343"/>
      <c r="JA55" s="343"/>
      <c r="JB55" s="343"/>
      <c r="JC55" s="343"/>
      <c r="JD55" s="343"/>
      <c r="JE55" s="343"/>
      <c r="JF55" s="343"/>
      <c r="JG55" s="343"/>
      <c r="JH55" s="343"/>
      <c r="JI55" s="343"/>
      <c r="JJ55" s="343"/>
      <c r="JK55" s="343"/>
      <c r="JL55" s="343"/>
      <c r="JM55" s="343"/>
      <c r="JN55" s="343"/>
      <c r="JO55" s="343"/>
      <c r="JP55" s="343"/>
      <c r="JQ55" s="343"/>
      <c r="JR55" s="343"/>
      <c r="JS55" s="343"/>
      <c r="JT55" s="343"/>
      <c r="JU55" s="343"/>
      <c r="JV55" s="343"/>
      <c r="JW55" s="343"/>
      <c r="JX55" s="343"/>
      <c r="JY55" s="343"/>
      <c r="JZ55" s="343"/>
      <c r="KA55" s="343"/>
      <c r="KB55" s="343"/>
      <c r="KC55" s="343"/>
      <c r="KD55" s="343"/>
      <c r="KE55" s="343"/>
      <c r="KF55" s="343"/>
      <c r="KG55" s="343"/>
      <c r="KH55" s="343"/>
      <c r="KI55" s="343"/>
      <c r="KJ55" s="343"/>
      <c r="KK55" s="343"/>
      <c r="KL55" s="343"/>
      <c r="KM55" s="343"/>
      <c r="KN55" s="343"/>
      <c r="KO55" s="343"/>
      <c r="KP55" s="343"/>
      <c r="KQ55" s="343"/>
      <c r="KR55" s="343"/>
      <c r="KS55" s="343"/>
      <c r="KT55" s="343"/>
      <c r="KU55" s="343"/>
      <c r="KV55" s="343"/>
      <c r="KW55" s="343"/>
      <c r="KX55" s="343"/>
      <c r="KY55" s="343"/>
      <c r="KZ55" s="343"/>
      <c r="LA55" s="343"/>
      <c r="LB55" s="343"/>
      <c r="LC55" s="343"/>
      <c r="LD55" s="343"/>
      <c r="LE55" s="343"/>
      <c r="LF55" s="343"/>
      <c r="LG55" s="343"/>
      <c r="LH55" s="343"/>
      <c r="LI55" s="343"/>
      <c r="LJ55" s="343"/>
      <c r="LK55" s="343"/>
      <c r="LL55" s="343"/>
      <c r="LM55" s="343"/>
      <c r="LN55" s="343"/>
      <c r="LO55" s="343"/>
      <c r="LP55" s="343"/>
      <c r="LQ55" s="343"/>
      <c r="LR55" s="343"/>
      <c r="LS55" s="343"/>
      <c r="LT55" s="343"/>
      <c r="LU55" s="343"/>
      <c r="LV55" s="343"/>
      <c r="LW55" s="343"/>
      <c r="LX55" s="343"/>
      <c r="LY55" s="343"/>
      <c r="LZ55" s="343"/>
      <c r="MA55" s="343"/>
      <c r="MB55" s="343"/>
      <c r="MC55" s="343"/>
      <c r="MD55" s="343"/>
      <c r="ME55" s="343"/>
      <c r="MF55" s="343"/>
      <c r="MG55" s="343"/>
      <c r="MH55" s="343"/>
      <c r="MI55" s="343"/>
      <c r="MJ55" s="343"/>
      <c r="MK55" s="343"/>
      <c r="ML55" s="343"/>
      <c r="MM55" s="343"/>
      <c r="MN55" s="343"/>
      <c r="MO55" s="343"/>
      <c r="MP55" s="343"/>
      <c r="MQ55" s="343"/>
      <c r="MR55" s="343"/>
      <c r="MS55" s="343"/>
      <c r="MT55" s="343"/>
      <c r="MU55" s="343"/>
      <c r="MV55" s="343"/>
      <c r="MW55" s="343"/>
      <c r="MX55" s="343"/>
      <c r="MY55" s="343"/>
      <c r="MZ55" s="343"/>
      <c r="NA55" s="343"/>
      <c r="NB55" s="343"/>
      <c r="NC55" s="343"/>
      <c r="ND55" s="343"/>
      <c r="NE55" s="343"/>
      <c r="NF55" s="343"/>
      <c r="NG55" s="343"/>
      <c r="NH55" s="343"/>
      <c r="NI55" s="343"/>
      <c r="NJ55" s="343"/>
      <c r="NK55" s="343"/>
      <c r="NL55" s="343"/>
      <c r="NM55" s="343"/>
      <c r="NN55" s="343"/>
      <c r="NO55" s="343"/>
      <c r="NP55" s="343"/>
      <c r="NQ55" s="343"/>
      <c r="NR55" s="343"/>
      <c r="NS55" s="343"/>
      <c r="NT55" s="343"/>
      <c r="NU55" s="343"/>
      <c r="NV55" s="343"/>
      <c r="NW55" s="343"/>
      <c r="NX55" s="343"/>
      <c r="NY55" s="343"/>
      <c r="NZ55" s="343"/>
      <c r="OA55" s="343"/>
      <c r="OB55" s="343"/>
      <c r="OC55" s="343"/>
      <c r="OD55" s="343"/>
      <c r="OE55" s="343"/>
      <c r="OF55" s="343"/>
      <c r="OG55" s="343"/>
      <c r="OH55" s="343"/>
      <c r="OI55" s="343"/>
      <c r="OJ55" s="343"/>
      <c r="OK55" s="343"/>
      <c r="OL55" s="343"/>
      <c r="OM55" s="343"/>
      <c r="ON55" s="343"/>
      <c r="OO55" s="343"/>
      <c r="OP55" s="343"/>
      <c r="OQ55" s="343"/>
      <c r="OR55" s="343"/>
      <c r="OS55" s="343"/>
      <c r="OT55" s="343"/>
      <c r="OU55" s="343"/>
      <c r="OV55" s="343"/>
      <c r="OW55" s="343"/>
      <c r="OX55" s="343"/>
      <c r="OY55" s="343"/>
      <c r="OZ55" s="343"/>
      <c r="PA55" s="343"/>
      <c r="PB55" s="343"/>
      <c r="PC55" s="343"/>
      <c r="PD55" s="343"/>
      <c r="PE55" s="343"/>
      <c r="PF55" s="343"/>
      <c r="PG55" s="343"/>
      <c r="PH55" s="343"/>
      <c r="PI55" s="343"/>
      <c r="PJ55" s="343"/>
      <c r="PK55" s="343"/>
      <c r="PL55" s="343"/>
      <c r="PM55" s="343"/>
      <c r="PN55" s="343"/>
      <c r="PO55" s="343"/>
      <c r="PP55" s="343"/>
      <c r="PQ55" s="343"/>
      <c r="PR55" s="343"/>
      <c r="PS55" s="343"/>
      <c r="PT55" s="343"/>
      <c r="PU55" s="343"/>
      <c r="PV55" s="343"/>
      <c r="PW55" s="343"/>
      <c r="PX55" s="343"/>
      <c r="PY55" s="343"/>
      <c r="PZ55" s="343"/>
      <c r="QA55" s="343"/>
      <c r="QB55" s="343"/>
      <c r="QC55" s="343"/>
      <c r="QD55" s="343"/>
      <c r="QE55" s="343"/>
      <c r="QF55" s="343"/>
    </row>
    <row r="56" spans="1:448" s="347" customFormat="1" ht="118.5" customHeight="1" x14ac:dyDescent="0.25">
      <c r="A56" s="26">
        <v>55</v>
      </c>
      <c r="B56" s="42" t="s">
        <v>693</v>
      </c>
      <c r="C56" s="19" t="s">
        <v>694</v>
      </c>
      <c r="D56" s="19" t="s">
        <v>344</v>
      </c>
      <c r="E56" s="23"/>
      <c r="F56" s="41" t="s">
        <v>693</v>
      </c>
      <c r="G56" s="41" t="s">
        <v>694</v>
      </c>
      <c r="H56" s="19" t="s">
        <v>344</v>
      </c>
      <c r="I56" s="27"/>
      <c r="J56" s="41" t="s">
        <v>697</v>
      </c>
      <c r="K56" s="174" t="s">
        <v>742</v>
      </c>
      <c r="L56" s="174" t="s">
        <v>743</v>
      </c>
      <c r="M56" s="174" t="s">
        <v>744</v>
      </c>
      <c r="N56" s="174" t="s">
        <v>745</v>
      </c>
      <c r="O56" s="27" t="s">
        <v>510</v>
      </c>
      <c r="P56" s="27" t="s">
        <v>93</v>
      </c>
      <c r="Q56" s="19" t="s">
        <v>721</v>
      </c>
      <c r="R56" s="27" t="s">
        <v>250</v>
      </c>
      <c r="S56" s="18" t="s">
        <v>1258</v>
      </c>
      <c r="T56" s="34" t="s">
        <v>328</v>
      </c>
      <c r="U56" s="27" t="s">
        <v>509</v>
      </c>
      <c r="V56" s="34">
        <v>2019</v>
      </c>
      <c r="W56" s="22" t="s">
        <v>1239</v>
      </c>
      <c r="X56" s="23" t="s">
        <v>511</v>
      </c>
      <c r="Y56" s="19" t="s">
        <v>512</v>
      </c>
      <c r="Z56" s="19" t="s">
        <v>1259</v>
      </c>
      <c r="AA56" s="22" t="s">
        <v>328</v>
      </c>
      <c r="AB56" s="19" t="s">
        <v>328</v>
      </c>
      <c r="AC56" s="19" t="s">
        <v>498</v>
      </c>
      <c r="AD56" s="22" t="s">
        <v>328</v>
      </c>
      <c r="AE56" s="22" t="s">
        <v>328</v>
      </c>
      <c r="AF56" s="959">
        <v>43872</v>
      </c>
      <c r="AG56" s="959">
        <v>44238</v>
      </c>
      <c r="AH56" s="424"/>
      <c r="AI56" s="183" t="s">
        <v>309</v>
      </c>
      <c r="AJ56" s="183" t="s">
        <v>309</v>
      </c>
      <c r="AK56" s="241" t="e">
        <f>(IF(BA56=#REF!,#REF!,AG56-#REF!))</f>
        <v>#REF!</v>
      </c>
      <c r="AL56" s="48" t="s">
        <v>1260</v>
      </c>
      <c r="AM56" s="64">
        <v>44384</v>
      </c>
      <c r="AN56" s="54" t="s">
        <v>309</v>
      </c>
      <c r="AO56" s="56" t="s">
        <v>1261</v>
      </c>
      <c r="AP56" s="65">
        <v>0.5</v>
      </c>
      <c r="AQ56" s="4" t="s">
        <v>477</v>
      </c>
      <c r="AR56" s="49">
        <v>-213</v>
      </c>
      <c r="AS56" s="60" t="s">
        <v>443</v>
      </c>
      <c r="AT56" s="66">
        <v>44519</v>
      </c>
      <c r="AU56" s="60" t="s">
        <v>1262</v>
      </c>
      <c r="AV56" s="60" t="s">
        <v>444</v>
      </c>
      <c r="AW56" s="67">
        <v>0.2</v>
      </c>
      <c r="AX56" s="67">
        <v>0.2</v>
      </c>
      <c r="AY56" s="60" t="s">
        <v>449</v>
      </c>
      <c r="AZ56" s="87" t="s">
        <v>439</v>
      </c>
      <c r="BA56" s="86" t="s">
        <v>446</v>
      </c>
      <c r="BB56" s="148" t="s">
        <v>763</v>
      </c>
      <c r="BC56" s="149">
        <v>44620</v>
      </c>
      <c r="BD56" s="130" t="s">
        <v>309</v>
      </c>
      <c r="BE56" s="145" t="s">
        <v>629</v>
      </c>
      <c r="BF56" s="147">
        <v>0.2</v>
      </c>
      <c r="BG56" s="4" t="s">
        <v>489</v>
      </c>
      <c r="BH56" s="49">
        <v>-44619.5</v>
      </c>
      <c r="BI56" s="60" t="s">
        <v>443</v>
      </c>
      <c r="BJ56" s="33">
        <v>44631</v>
      </c>
      <c r="BK56" s="60" t="s">
        <v>1262</v>
      </c>
      <c r="BL56" s="40" t="s">
        <v>513</v>
      </c>
      <c r="BM56" s="32">
        <v>0.5</v>
      </c>
      <c r="BN56" s="60" t="s">
        <v>443</v>
      </c>
      <c r="BO56" s="60" t="s">
        <v>439</v>
      </c>
      <c r="BP56" s="184" t="s">
        <v>293</v>
      </c>
      <c r="BQ56" s="150" t="s">
        <v>1255</v>
      </c>
      <c r="BR56" s="185">
        <v>44712</v>
      </c>
      <c r="BS56" s="131" t="s">
        <v>1263</v>
      </c>
      <c r="BT56" s="186">
        <v>0</v>
      </c>
      <c r="BU56" s="4" t="s">
        <v>442</v>
      </c>
      <c r="BV56" s="49">
        <v>-473</v>
      </c>
      <c r="BW56" s="60" t="s">
        <v>443</v>
      </c>
      <c r="BX56" s="376" t="s">
        <v>819</v>
      </c>
      <c r="BY56" s="352" t="s">
        <v>1262</v>
      </c>
      <c r="BZ56" s="348" t="s">
        <v>513</v>
      </c>
      <c r="CA56" s="377">
        <v>0.5</v>
      </c>
      <c r="CB56" s="352" t="s">
        <v>443</v>
      </c>
      <c r="CC56" s="353"/>
      <c r="CD56" s="184" t="s">
        <v>293</v>
      </c>
      <c r="CE56" s="531">
        <v>44823</v>
      </c>
      <c r="CF56" s="118" t="s">
        <v>1248</v>
      </c>
      <c r="CG56" s="555"/>
      <c r="CH56" s="444" t="s">
        <v>1259</v>
      </c>
      <c r="CI56" s="674">
        <v>0</v>
      </c>
      <c r="CJ56" s="4" t="str">
        <f t="shared" si="0"/>
        <v>SIN AVANCE</v>
      </c>
      <c r="CK56" s="49" t="e">
        <f>(IF(CD56="CERRADO","NO APLICA ACCION CERRADA",AG56-#REF!))</f>
        <v>#REF!</v>
      </c>
      <c r="CL56" s="60" t="e">
        <f>(IF(CD56="CERRADO","NO APLICA ACCION CERRADA",IF(AK56&lt;=0,"VENCIDO",IF(AK56&lt;=#REF!,"POR VENCER","CON TIEMPO"))))</f>
        <v>#REF!</v>
      </c>
      <c r="CM56" s="881">
        <v>44882</v>
      </c>
      <c r="CN56" s="880" t="s">
        <v>1235</v>
      </c>
      <c r="CO56" s="156" t="s">
        <v>1236</v>
      </c>
      <c r="CP56" s="837">
        <v>0</v>
      </c>
      <c r="CQ56" s="207" t="s">
        <v>443</v>
      </c>
      <c r="CR56" s="353"/>
      <c r="CS56" s="35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3"/>
      <c r="IK56" s="343"/>
      <c r="IL56" s="343"/>
      <c r="IM56" s="343"/>
      <c r="IN56" s="343"/>
      <c r="IO56" s="343"/>
      <c r="IP56" s="343"/>
      <c r="IQ56" s="343"/>
      <c r="IR56" s="343"/>
      <c r="IS56" s="343"/>
      <c r="IT56" s="343"/>
      <c r="IU56" s="343"/>
      <c r="IV56" s="343"/>
      <c r="IW56" s="343"/>
      <c r="IX56" s="343"/>
      <c r="IY56" s="343"/>
      <c r="IZ56" s="343"/>
      <c r="JA56" s="343"/>
      <c r="JB56" s="343"/>
      <c r="JC56" s="343"/>
      <c r="JD56" s="343"/>
      <c r="JE56" s="343"/>
      <c r="JF56" s="343"/>
      <c r="JG56" s="343"/>
      <c r="JH56" s="343"/>
      <c r="JI56" s="343"/>
      <c r="JJ56" s="343"/>
      <c r="JK56" s="343"/>
      <c r="JL56" s="343"/>
      <c r="JM56" s="343"/>
      <c r="JN56" s="343"/>
      <c r="JO56" s="343"/>
      <c r="JP56" s="343"/>
      <c r="JQ56" s="343"/>
      <c r="JR56" s="343"/>
      <c r="JS56" s="343"/>
      <c r="JT56" s="343"/>
      <c r="JU56" s="343"/>
      <c r="JV56" s="343"/>
      <c r="JW56" s="343"/>
      <c r="JX56" s="343"/>
      <c r="JY56" s="343"/>
      <c r="JZ56" s="343"/>
      <c r="KA56" s="343"/>
      <c r="KB56" s="343"/>
      <c r="KC56" s="343"/>
      <c r="KD56" s="343"/>
      <c r="KE56" s="343"/>
      <c r="KF56" s="343"/>
      <c r="KG56" s="343"/>
      <c r="KH56" s="343"/>
      <c r="KI56" s="343"/>
      <c r="KJ56" s="343"/>
      <c r="KK56" s="343"/>
      <c r="KL56" s="343"/>
      <c r="KM56" s="343"/>
      <c r="KN56" s="343"/>
      <c r="KO56" s="343"/>
      <c r="KP56" s="343"/>
      <c r="KQ56" s="343"/>
      <c r="KR56" s="343"/>
      <c r="KS56" s="343"/>
      <c r="KT56" s="343"/>
      <c r="KU56" s="343"/>
      <c r="KV56" s="343"/>
      <c r="KW56" s="343"/>
      <c r="KX56" s="343"/>
      <c r="KY56" s="343"/>
      <c r="KZ56" s="343"/>
      <c r="LA56" s="343"/>
      <c r="LB56" s="343"/>
      <c r="LC56" s="343"/>
      <c r="LD56" s="343"/>
      <c r="LE56" s="343"/>
      <c r="LF56" s="343"/>
      <c r="LG56" s="343"/>
      <c r="LH56" s="343"/>
      <c r="LI56" s="343"/>
      <c r="LJ56" s="343"/>
      <c r="LK56" s="343"/>
      <c r="LL56" s="343"/>
      <c r="LM56" s="343"/>
      <c r="LN56" s="343"/>
      <c r="LO56" s="343"/>
      <c r="LP56" s="343"/>
      <c r="LQ56" s="343"/>
      <c r="LR56" s="343"/>
      <c r="LS56" s="343"/>
      <c r="LT56" s="343"/>
      <c r="LU56" s="343"/>
      <c r="LV56" s="343"/>
      <c r="LW56" s="343"/>
      <c r="LX56" s="343"/>
      <c r="LY56" s="343"/>
      <c r="LZ56" s="343"/>
      <c r="MA56" s="343"/>
      <c r="MB56" s="343"/>
      <c r="MC56" s="343"/>
      <c r="MD56" s="343"/>
      <c r="ME56" s="343"/>
      <c r="MF56" s="343"/>
      <c r="MG56" s="343"/>
      <c r="MH56" s="343"/>
      <c r="MI56" s="343"/>
      <c r="MJ56" s="343"/>
      <c r="MK56" s="343"/>
      <c r="ML56" s="343"/>
      <c r="MM56" s="343"/>
      <c r="MN56" s="343"/>
      <c r="MO56" s="343"/>
      <c r="MP56" s="343"/>
      <c r="MQ56" s="343"/>
      <c r="MR56" s="343"/>
      <c r="MS56" s="343"/>
      <c r="MT56" s="343"/>
      <c r="MU56" s="343"/>
      <c r="MV56" s="343"/>
      <c r="MW56" s="343"/>
      <c r="MX56" s="343"/>
      <c r="MY56" s="343"/>
      <c r="MZ56" s="343"/>
      <c r="NA56" s="343"/>
      <c r="NB56" s="343"/>
      <c r="NC56" s="343"/>
      <c r="ND56" s="343"/>
      <c r="NE56" s="343"/>
      <c r="NF56" s="343"/>
      <c r="NG56" s="343"/>
      <c r="NH56" s="343"/>
      <c r="NI56" s="343"/>
      <c r="NJ56" s="343"/>
      <c r="NK56" s="343"/>
      <c r="NL56" s="343"/>
      <c r="NM56" s="343"/>
      <c r="NN56" s="343"/>
      <c r="NO56" s="343"/>
      <c r="NP56" s="343"/>
      <c r="NQ56" s="343"/>
      <c r="NR56" s="343"/>
      <c r="NS56" s="343"/>
      <c r="NT56" s="343"/>
      <c r="NU56" s="343"/>
      <c r="NV56" s="343"/>
      <c r="NW56" s="343"/>
      <c r="NX56" s="343"/>
      <c r="NY56" s="343"/>
      <c r="NZ56" s="343"/>
      <c r="OA56" s="343"/>
      <c r="OB56" s="343"/>
      <c r="OC56" s="343"/>
      <c r="OD56" s="343"/>
      <c r="OE56" s="343"/>
      <c r="OF56" s="343"/>
      <c r="OG56" s="343"/>
      <c r="OH56" s="343"/>
      <c r="OI56" s="343"/>
      <c r="OJ56" s="343"/>
      <c r="OK56" s="343"/>
      <c r="OL56" s="343"/>
      <c r="OM56" s="343"/>
      <c r="ON56" s="343"/>
      <c r="OO56" s="343"/>
      <c r="OP56" s="343"/>
      <c r="OQ56" s="343"/>
      <c r="OR56" s="343"/>
      <c r="OS56" s="343"/>
      <c r="OT56" s="343"/>
      <c r="OU56" s="343"/>
      <c r="OV56" s="343"/>
      <c r="OW56" s="343"/>
      <c r="OX56" s="343"/>
      <c r="OY56" s="343"/>
      <c r="OZ56" s="343"/>
      <c r="PA56" s="343"/>
      <c r="PB56" s="343"/>
      <c r="PC56" s="343"/>
      <c r="PD56" s="343"/>
      <c r="PE56" s="343"/>
      <c r="PF56" s="343"/>
      <c r="PG56" s="343"/>
      <c r="PH56" s="343"/>
      <c r="PI56" s="343"/>
      <c r="PJ56" s="343"/>
      <c r="PK56" s="343"/>
      <c r="PL56" s="343"/>
      <c r="PM56" s="343"/>
      <c r="PN56" s="343"/>
      <c r="PO56" s="343"/>
      <c r="PP56" s="343"/>
      <c r="PQ56" s="343"/>
      <c r="PR56" s="343"/>
      <c r="PS56" s="343"/>
      <c r="PT56" s="343"/>
      <c r="PU56" s="343"/>
      <c r="PV56" s="343"/>
      <c r="PW56" s="343"/>
      <c r="PX56" s="343"/>
      <c r="PY56" s="343"/>
      <c r="PZ56" s="343"/>
      <c r="QA56" s="343"/>
      <c r="QB56" s="343"/>
      <c r="QC56" s="343"/>
      <c r="QD56" s="343"/>
      <c r="QE56" s="343"/>
      <c r="QF56" s="343"/>
    </row>
    <row r="57" spans="1:448" s="347" customFormat="1" ht="118.5" customHeight="1" x14ac:dyDescent="0.25">
      <c r="A57" s="26">
        <v>56</v>
      </c>
      <c r="B57" s="42" t="s">
        <v>693</v>
      </c>
      <c r="C57" s="19" t="s">
        <v>694</v>
      </c>
      <c r="D57" s="19" t="s">
        <v>344</v>
      </c>
      <c r="E57" s="20"/>
      <c r="F57" s="41" t="s">
        <v>693</v>
      </c>
      <c r="G57" s="41" t="s">
        <v>694</v>
      </c>
      <c r="H57" s="19" t="s">
        <v>344</v>
      </c>
      <c r="I57" s="19" t="s">
        <v>746</v>
      </c>
      <c r="J57" s="41" t="s">
        <v>716</v>
      </c>
      <c r="K57" s="174" t="s">
        <v>717</v>
      </c>
      <c r="L57" s="174" t="s">
        <v>718</v>
      </c>
      <c r="M57" s="174" t="s">
        <v>719</v>
      </c>
      <c r="N57" s="174" t="s">
        <v>720</v>
      </c>
      <c r="O57" s="19" t="s">
        <v>158</v>
      </c>
      <c r="P57" s="19" t="s">
        <v>165</v>
      </c>
      <c r="Q57" s="19" t="s">
        <v>721</v>
      </c>
      <c r="R57" s="19" t="s">
        <v>250</v>
      </c>
      <c r="S57" s="18" t="s">
        <v>1264</v>
      </c>
      <c r="T57" s="22" t="s">
        <v>328</v>
      </c>
      <c r="U57" s="19" t="s">
        <v>509</v>
      </c>
      <c r="V57" s="22">
        <v>2019</v>
      </c>
      <c r="W57" s="22" t="s">
        <v>1265</v>
      </c>
      <c r="X57" s="20" t="s">
        <v>1266</v>
      </c>
      <c r="Y57" s="19" t="s">
        <v>1267</v>
      </c>
      <c r="Z57" s="19" t="s">
        <v>1268</v>
      </c>
      <c r="AA57" s="22" t="s">
        <v>328</v>
      </c>
      <c r="AB57" s="19" t="s">
        <v>328</v>
      </c>
      <c r="AC57" s="19" t="s">
        <v>498</v>
      </c>
      <c r="AD57" s="22" t="s">
        <v>328</v>
      </c>
      <c r="AE57" s="22" t="s">
        <v>328</v>
      </c>
      <c r="AF57" s="959">
        <v>43872</v>
      </c>
      <c r="AG57" s="959">
        <v>44238</v>
      </c>
      <c r="AH57" s="424">
        <v>44743</v>
      </c>
      <c r="AI57" s="183" t="s">
        <v>309</v>
      </c>
      <c r="AJ57" s="183" t="s">
        <v>309</v>
      </c>
      <c r="AK57" s="241" t="e">
        <f>(IF(BA57=#REF!,#REF!,AG57-#REF!))</f>
        <v>#REF!</v>
      </c>
      <c r="AL57" s="48" t="s">
        <v>1269</v>
      </c>
      <c r="AM57" s="64">
        <v>44384</v>
      </c>
      <c r="AN57" s="54" t="s">
        <v>309</v>
      </c>
      <c r="AO57" s="56" t="s">
        <v>1270</v>
      </c>
      <c r="AP57" s="65">
        <v>0.5</v>
      </c>
      <c r="AQ57" s="4" t="s">
        <v>477</v>
      </c>
      <c r="AR57" s="49">
        <v>-213</v>
      </c>
      <c r="AS57" s="60" t="s">
        <v>443</v>
      </c>
      <c r="AT57" s="66">
        <v>44519</v>
      </c>
      <c r="AU57" s="60" t="s">
        <v>1271</v>
      </c>
      <c r="AV57" s="60" t="s">
        <v>444</v>
      </c>
      <c r="AW57" s="67">
        <v>0.5</v>
      </c>
      <c r="AX57" s="65">
        <v>0.5</v>
      </c>
      <c r="AY57" s="60" t="s">
        <v>449</v>
      </c>
      <c r="AZ57" s="87" t="s">
        <v>439</v>
      </c>
      <c r="BA57" s="86" t="s">
        <v>446</v>
      </c>
      <c r="BB57" s="30" t="s">
        <v>763</v>
      </c>
      <c r="BC57" s="128">
        <v>44620</v>
      </c>
      <c r="BD57" s="30" t="s">
        <v>309</v>
      </c>
      <c r="BE57" s="127" t="s">
        <v>629</v>
      </c>
      <c r="BF57" s="107">
        <v>0.5</v>
      </c>
      <c r="BG57" s="4" t="s">
        <v>477</v>
      </c>
      <c r="BH57" s="49">
        <v>-44619.5</v>
      </c>
      <c r="BI57" s="60" t="s">
        <v>443</v>
      </c>
      <c r="BJ57" s="33">
        <v>44631</v>
      </c>
      <c r="BK57" s="802" t="s">
        <v>1272</v>
      </c>
      <c r="BL57" s="40" t="s">
        <v>513</v>
      </c>
      <c r="BM57" s="32">
        <v>0.5</v>
      </c>
      <c r="BN57" s="60" t="s">
        <v>443</v>
      </c>
      <c r="BO57" s="60" t="s">
        <v>439</v>
      </c>
      <c r="BP57" s="184" t="s">
        <v>293</v>
      </c>
      <c r="BQ57" s="150" t="s">
        <v>1273</v>
      </c>
      <c r="BR57" s="185">
        <v>44712</v>
      </c>
      <c r="BS57" s="131" t="s">
        <v>328</v>
      </c>
      <c r="BT57" s="186">
        <v>1</v>
      </c>
      <c r="BU57" s="4" t="s">
        <v>436</v>
      </c>
      <c r="BV57" s="49">
        <v>-473</v>
      </c>
      <c r="BW57" s="60" t="s">
        <v>443</v>
      </c>
      <c r="BX57" s="376" t="s">
        <v>819</v>
      </c>
      <c r="BY57" s="365" t="s">
        <v>1273</v>
      </c>
      <c r="BZ57" s="348" t="s">
        <v>513</v>
      </c>
      <c r="CA57" s="380">
        <v>1</v>
      </c>
      <c r="CB57" s="352" t="s">
        <v>294</v>
      </c>
      <c r="CC57" s="353"/>
      <c r="CD57" s="352" t="s">
        <v>294</v>
      </c>
      <c r="CE57" s="131" t="s">
        <v>767</v>
      </c>
      <c r="CF57" s="131" t="s">
        <v>767</v>
      </c>
      <c r="CG57" s="202" t="s">
        <v>328</v>
      </c>
      <c r="CH57" s="131" t="s">
        <v>328</v>
      </c>
      <c r="CI57" s="186">
        <v>1</v>
      </c>
      <c r="CJ57" s="4" t="str">
        <f t="shared" si="0"/>
        <v>CUMPLIMIENTO TOTAL</v>
      </c>
      <c r="CK57" s="49" t="str">
        <f>(IF(CD57="CERRADO","NO APLICA ACCION CERRADA",AG57-#REF!))</f>
        <v>NO APLICA ACCION CERRADA</v>
      </c>
      <c r="CL57" s="60" t="str">
        <f>(IF(CD57="CERRADO","NO APLICA ACCION CERRADA",IF(AK57&lt;=0,"VENCIDO",IF(AK57&lt;=#REF!,"POR VENCER","CON TIEMPO"))))</f>
        <v>NO APLICA ACCION CERRADA</v>
      </c>
      <c r="CM57" s="131" t="s">
        <v>328</v>
      </c>
      <c r="CN57" s="131" t="s">
        <v>767</v>
      </c>
      <c r="CO57" s="218" t="s">
        <v>339</v>
      </c>
      <c r="CP57" s="837">
        <v>1</v>
      </c>
      <c r="CQ57" s="834" t="s">
        <v>294</v>
      </c>
      <c r="CR57" s="353"/>
      <c r="CS57" s="35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3"/>
      <c r="IK57" s="343"/>
      <c r="IL57" s="343"/>
      <c r="IM57" s="343"/>
      <c r="IN57" s="343"/>
      <c r="IO57" s="343"/>
      <c r="IP57" s="343"/>
      <c r="IQ57" s="343"/>
      <c r="IR57" s="343"/>
      <c r="IS57" s="343"/>
      <c r="IT57" s="343"/>
      <c r="IU57" s="343"/>
      <c r="IV57" s="343"/>
      <c r="IW57" s="343"/>
      <c r="IX57" s="343"/>
      <c r="IY57" s="343"/>
      <c r="IZ57" s="343"/>
      <c r="JA57" s="343"/>
      <c r="JB57" s="343"/>
      <c r="JC57" s="343"/>
      <c r="JD57" s="343"/>
      <c r="JE57" s="343"/>
      <c r="JF57" s="343"/>
      <c r="JG57" s="343"/>
      <c r="JH57" s="343"/>
      <c r="JI57" s="343"/>
      <c r="JJ57" s="343"/>
      <c r="JK57" s="343"/>
      <c r="JL57" s="343"/>
      <c r="JM57" s="343"/>
      <c r="JN57" s="343"/>
      <c r="JO57" s="343"/>
      <c r="JP57" s="343"/>
      <c r="JQ57" s="343"/>
      <c r="JR57" s="343"/>
      <c r="JS57" s="343"/>
      <c r="JT57" s="343"/>
      <c r="JU57" s="343"/>
      <c r="JV57" s="343"/>
      <c r="JW57" s="343"/>
      <c r="JX57" s="343"/>
      <c r="JY57" s="343"/>
      <c r="JZ57" s="343"/>
      <c r="KA57" s="343"/>
      <c r="KB57" s="343"/>
      <c r="KC57" s="343"/>
      <c r="KD57" s="343"/>
      <c r="KE57" s="343"/>
      <c r="KF57" s="343"/>
      <c r="KG57" s="343"/>
      <c r="KH57" s="343"/>
      <c r="KI57" s="343"/>
      <c r="KJ57" s="343"/>
      <c r="KK57" s="343"/>
      <c r="KL57" s="343"/>
      <c r="KM57" s="343"/>
      <c r="KN57" s="343"/>
      <c r="KO57" s="343"/>
      <c r="KP57" s="343"/>
      <c r="KQ57" s="343"/>
      <c r="KR57" s="343"/>
      <c r="KS57" s="343"/>
      <c r="KT57" s="343"/>
      <c r="KU57" s="343"/>
      <c r="KV57" s="343"/>
      <c r="KW57" s="343"/>
      <c r="KX57" s="343"/>
      <c r="KY57" s="343"/>
      <c r="KZ57" s="343"/>
      <c r="LA57" s="343"/>
      <c r="LB57" s="343"/>
      <c r="LC57" s="343"/>
      <c r="LD57" s="343"/>
      <c r="LE57" s="343"/>
      <c r="LF57" s="343"/>
      <c r="LG57" s="343"/>
      <c r="LH57" s="343"/>
      <c r="LI57" s="343"/>
      <c r="LJ57" s="343"/>
      <c r="LK57" s="343"/>
      <c r="LL57" s="343"/>
      <c r="LM57" s="343"/>
      <c r="LN57" s="343"/>
      <c r="LO57" s="343"/>
      <c r="LP57" s="343"/>
      <c r="LQ57" s="343"/>
      <c r="LR57" s="343"/>
      <c r="LS57" s="343"/>
      <c r="LT57" s="343"/>
      <c r="LU57" s="343"/>
      <c r="LV57" s="343"/>
      <c r="LW57" s="343"/>
      <c r="LX57" s="343"/>
      <c r="LY57" s="343"/>
      <c r="LZ57" s="343"/>
      <c r="MA57" s="343"/>
      <c r="MB57" s="343"/>
      <c r="MC57" s="343"/>
      <c r="MD57" s="343"/>
      <c r="ME57" s="343"/>
      <c r="MF57" s="343"/>
      <c r="MG57" s="343"/>
      <c r="MH57" s="343"/>
      <c r="MI57" s="343"/>
      <c r="MJ57" s="343"/>
      <c r="MK57" s="343"/>
      <c r="ML57" s="343"/>
      <c r="MM57" s="343"/>
      <c r="MN57" s="343"/>
      <c r="MO57" s="343"/>
      <c r="MP57" s="343"/>
      <c r="MQ57" s="343"/>
      <c r="MR57" s="343"/>
      <c r="MS57" s="343"/>
      <c r="MT57" s="343"/>
      <c r="MU57" s="343"/>
      <c r="MV57" s="343"/>
      <c r="MW57" s="343"/>
      <c r="MX57" s="343"/>
      <c r="MY57" s="343"/>
      <c r="MZ57" s="343"/>
      <c r="NA57" s="343"/>
      <c r="NB57" s="343"/>
      <c r="NC57" s="343"/>
      <c r="ND57" s="343"/>
      <c r="NE57" s="343"/>
      <c r="NF57" s="343"/>
      <c r="NG57" s="343"/>
      <c r="NH57" s="343"/>
      <c r="NI57" s="343"/>
      <c r="NJ57" s="343"/>
      <c r="NK57" s="343"/>
      <c r="NL57" s="343"/>
      <c r="NM57" s="343"/>
      <c r="NN57" s="343"/>
      <c r="NO57" s="343"/>
      <c r="NP57" s="343"/>
      <c r="NQ57" s="343"/>
      <c r="NR57" s="343"/>
      <c r="NS57" s="343"/>
      <c r="NT57" s="343"/>
      <c r="NU57" s="343"/>
      <c r="NV57" s="343"/>
      <c r="NW57" s="343"/>
      <c r="NX57" s="343"/>
      <c r="NY57" s="343"/>
      <c r="NZ57" s="343"/>
      <c r="OA57" s="343"/>
      <c r="OB57" s="343"/>
      <c r="OC57" s="343"/>
      <c r="OD57" s="343"/>
      <c r="OE57" s="343"/>
      <c r="OF57" s="343"/>
      <c r="OG57" s="343"/>
      <c r="OH57" s="343"/>
      <c r="OI57" s="343"/>
      <c r="OJ57" s="343"/>
      <c r="OK57" s="343"/>
      <c r="OL57" s="343"/>
      <c r="OM57" s="343"/>
      <c r="ON57" s="343"/>
      <c r="OO57" s="343"/>
      <c r="OP57" s="343"/>
      <c r="OQ57" s="343"/>
      <c r="OR57" s="343"/>
      <c r="OS57" s="343"/>
      <c r="OT57" s="343"/>
      <c r="OU57" s="343"/>
      <c r="OV57" s="343"/>
      <c r="OW57" s="343"/>
      <c r="OX57" s="343"/>
      <c r="OY57" s="343"/>
      <c r="OZ57" s="343"/>
      <c r="PA57" s="343"/>
      <c r="PB57" s="343"/>
      <c r="PC57" s="343"/>
      <c r="PD57" s="343"/>
      <c r="PE57" s="343"/>
      <c r="PF57" s="343"/>
      <c r="PG57" s="343"/>
      <c r="PH57" s="343"/>
      <c r="PI57" s="343"/>
      <c r="PJ57" s="343"/>
      <c r="PK57" s="343"/>
      <c r="PL57" s="343"/>
      <c r="PM57" s="343"/>
      <c r="PN57" s="343"/>
      <c r="PO57" s="343"/>
      <c r="PP57" s="343"/>
      <c r="PQ57" s="343"/>
      <c r="PR57" s="343"/>
      <c r="PS57" s="343"/>
      <c r="PT57" s="343"/>
      <c r="PU57" s="343"/>
      <c r="PV57" s="343"/>
      <c r="PW57" s="343"/>
      <c r="PX57" s="343"/>
      <c r="PY57" s="343"/>
      <c r="PZ57" s="343"/>
      <c r="QA57" s="343"/>
      <c r="QB57" s="343"/>
      <c r="QC57" s="343"/>
      <c r="QD57" s="343"/>
      <c r="QE57" s="343"/>
      <c r="QF57" s="343"/>
    </row>
    <row r="58" spans="1:448" s="347" customFormat="1" ht="118.5" customHeight="1" x14ac:dyDescent="0.25">
      <c r="A58" s="26">
        <v>57</v>
      </c>
      <c r="B58" s="42" t="s">
        <v>693</v>
      </c>
      <c r="C58" s="19" t="s">
        <v>694</v>
      </c>
      <c r="D58" s="19" t="s">
        <v>344</v>
      </c>
      <c r="E58" s="20"/>
      <c r="F58" s="41" t="s">
        <v>693</v>
      </c>
      <c r="G58" s="41" t="s">
        <v>694</v>
      </c>
      <c r="H58" s="19" t="s">
        <v>344</v>
      </c>
      <c r="I58" s="27" t="s">
        <v>1274</v>
      </c>
      <c r="J58" s="41" t="s">
        <v>716</v>
      </c>
      <c r="K58" s="174" t="s">
        <v>717</v>
      </c>
      <c r="L58" s="174" t="s">
        <v>718</v>
      </c>
      <c r="M58" s="174" t="s">
        <v>719</v>
      </c>
      <c r="N58" s="174" t="s">
        <v>720</v>
      </c>
      <c r="O58" s="19" t="s">
        <v>510</v>
      </c>
      <c r="P58" s="19" t="s">
        <v>93</v>
      </c>
      <c r="Q58" s="19" t="s">
        <v>721</v>
      </c>
      <c r="R58" s="19" t="s">
        <v>250</v>
      </c>
      <c r="S58" s="18" t="s">
        <v>1275</v>
      </c>
      <c r="T58" s="22" t="s">
        <v>328</v>
      </c>
      <c r="U58" s="19" t="s">
        <v>509</v>
      </c>
      <c r="V58" s="22">
        <v>2019</v>
      </c>
      <c r="W58" s="22" t="s">
        <v>1276</v>
      </c>
      <c r="X58" s="20" t="s">
        <v>1277</v>
      </c>
      <c r="Y58" s="19" t="s">
        <v>1278</v>
      </c>
      <c r="Z58" s="19" t="s">
        <v>1279</v>
      </c>
      <c r="AA58" s="22" t="s">
        <v>328</v>
      </c>
      <c r="AB58" s="19" t="s">
        <v>328</v>
      </c>
      <c r="AC58" s="19" t="s">
        <v>498</v>
      </c>
      <c r="AD58" s="22" t="s">
        <v>328</v>
      </c>
      <c r="AE58" s="22" t="s">
        <v>328</v>
      </c>
      <c r="AF58" s="959">
        <v>43872</v>
      </c>
      <c r="AG58" s="959">
        <v>44238</v>
      </c>
      <c r="AH58" s="424"/>
      <c r="AI58" s="183" t="s">
        <v>309</v>
      </c>
      <c r="AJ58" s="183" t="s">
        <v>309</v>
      </c>
      <c r="AK58" s="241" t="e">
        <f>(IF(BA58=#REF!,#REF!,AG58-#REF!))</f>
        <v>#REF!</v>
      </c>
      <c r="AL58" s="48" t="s">
        <v>549</v>
      </c>
      <c r="AM58" s="64">
        <v>44384</v>
      </c>
      <c r="AN58" s="54" t="s">
        <v>1280</v>
      </c>
      <c r="AO58" s="53" t="s">
        <v>1281</v>
      </c>
      <c r="AP58" s="65">
        <v>0</v>
      </c>
      <c r="AQ58" s="4" t="s">
        <v>442</v>
      </c>
      <c r="AR58" s="49">
        <v>-213</v>
      </c>
      <c r="AS58" s="60" t="s">
        <v>443</v>
      </c>
      <c r="AT58" s="66">
        <v>44519</v>
      </c>
      <c r="AU58" s="60" t="s">
        <v>1282</v>
      </c>
      <c r="AV58" s="60" t="s">
        <v>444</v>
      </c>
      <c r="AW58" s="67">
        <v>0</v>
      </c>
      <c r="AX58" s="65">
        <v>0</v>
      </c>
      <c r="AY58" s="60" t="s">
        <v>449</v>
      </c>
      <c r="AZ58" s="87" t="s">
        <v>439</v>
      </c>
      <c r="BA58" s="86" t="s">
        <v>446</v>
      </c>
      <c r="BB58" s="148" t="s">
        <v>763</v>
      </c>
      <c r="BC58" s="149">
        <v>44620</v>
      </c>
      <c r="BD58" s="130" t="s">
        <v>309</v>
      </c>
      <c r="BE58" s="145" t="s">
        <v>629</v>
      </c>
      <c r="BF58" s="147">
        <v>0</v>
      </c>
      <c r="BG58" s="4" t="s">
        <v>442</v>
      </c>
      <c r="BH58" s="49">
        <v>-44620</v>
      </c>
      <c r="BI58" s="60" t="s">
        <v>443</v>
      </c>
      <c r="BJ58" s="33">
        <v>44631</v>
      </c>
      <c r="BK58" s="60" t="s">
        <v>1283</v>
      </c>
      <c r="BL58" s="40" t="s">
        <v>513</v>
      </c>
      <c r="BM58" s="32">
        <v>0</v>
      </c>
      <c r="BN58" s="60" t="s">
        <v>443</v>
      </c>
      <c r="BO58" s="60" t="s">
        <v>439</v>
      </c>
      <c r="BP58" s="184" t="s">
        <v>293</v>
      </c>
      <c r="BQ58" s="150" t="s">
        <v>1284</v>
      </c>
      <c r="BR58" s="185">
        <v>44712</v>
      </c>
      <c r="BS58" s="131" t="s">
        <v>1285</v>
      </c>
      <c r="BT58" s="186">
        <v>0.25</v>
      </c>
      <c r="BU58" s="4" t="s">
        <v>489</v>
      </c>
      <c r="BV58" s="49">
        <v>-473</v>
      </c>
      <c r="BW58" s="60" t="s">
        <v>443</v>
      </c>
      <c r="BX58" s="376" t="s">
        <v>819</v>
      </c>
      <c r="BY58" s="365" t="s">
        <v>1286</v>
      </c>
      <c r="BZ58" s="348" t="s">
        <v>513</v>
      </c>
      <c r="CA58" s="358">
        <v>0.25</v>
      </c>
      <c r="CB58" s="352" t="s">
        <v>443</v>
      </c>
      <c r="CC58" s="353"/>
      <c r="CD58" s="184" t="s">
        <v>293</v>
      </c>
      <c r="CE58" s="531">
        <v>44823</v>
      </c>
      <c r="CF58" s="118" t="s">
        <v>1248</v>
      </c>
      <c r="CG58" s="555"/>
      <c r="CH58" s="332" t="s">
        <v>1279</v>
      </c>
      <c r="CI58" s="673">
        <v>0</v>
      </c>
      <c r="CJ58" s="4" t="str">
        <f t="shared" ref="CJ58:CJ88" si="1">IF(CI58&lt;=0%,"SIN AVANCE",IF(CI58&lt;33%,"AVANCE MINIMO",IF(CI58&lt;66%,"AVANCE PARCIAL",IF(CI58&lt;=99.9%,"AVANCE SIGNIFICATIVO",IF(CI58=100%,"CUMPLIMIENTO TOTAL","ERROR")))))</f>
        <v>SIN AVANCE</v>
      </c>
      <c r="CK58" s="49" t="e">
        <f>(IF(CD58="CERRADO","NO APLICA ACCION CERRADA",AG58-#REF!))</f>
        <v>#REF!</v>
      </c>
      <c r="CL58" s="60" t="e">
        <f>(IF(CD58="CERRADO","NO APLICA ACCION CERRADA",IF(AK58&lt;=0,"VENCIDO",IF(AK58&lt;=#REF!,"POR VENCER","CON TIEMPO"))))</f>
        <v>#REF!</v>
      </c>
      <c r="CM58" s="881">
        <v>44882</v>
      </c>
      <c r="CN58" s="880" t="s">
        <v>1235</v>
      </c>
      <c r="CO58" s="156" t="s">
        <v>1236</v>
      </c>
      <c r="CP58" s="837">
        <v>0</v>
      </c>
      <c r="CQ58" s="207" t="s">
        <v>443</v>
      </c>
      <c r="CR58" s="353"/>
      <c r="CS58" s="35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3"/>
      <c r="IK58" s="343"/>
      <c r="IL58" s="343"/>
      <c r="IM58" s="343"/>
      <c r="IN58" s="343"/>
      <c r="IO58" s="343"/>
      <c r="IP58" s="343"/>
      <c r="IQ58" s="343"/>
      <c r="IR58" s="343"/>
      <c r="IS58" s="343"/>
      <c r="IT58" s="343"/>
      <c r="IU58" s="343"/>
      <c r="IV58" s="343"/>
      <c r="IW58" s="343"/>
      <c r="IX58" s="343"/>
      <c r="IY58" s="343"/>
      <c r="IZ58" s="343"/>
      <c r="JA58" s="343"/>
      <c r="JB58" s="343"/>
      <c r="JC58" s="343"/>
      <c r="JD58" s="343"/>
      <c r="JE58" s="343"/>
      <c r="JF58" s="343"/>
      <c r="JG58" s="343"/>
      <c r="JH58" s="343"/>
      <c r="JI58" s="343"/>
      <c r="JJ58" s="343"/>
      <c r="JK58" s="343"/>
      <c r="JL58" s="343"/>
      <c r="JM58" s="343"/>
      <c r="JN58" s="343"/>
      <c r="JO58" s="343"/>
      <c r="JP58" s="343"/>
      <c r="JQ58" s="343"/>
      <c r="JR58" s="343"/>
      <c r="JS58" s="343"/>
      <c r="JT58" s="343"/>
      <c r="JU58" s="343"/>
      <c r="JV58" s="343"/>
      <c r="JW58" s="343"/>
      <c r="JX58" s="343"/>
      <c r="JY58" s="343"/>
      <c r="JZ58" s="343"/>
      <c r="KA58" s="343"/>
      <c r="KB58" s="343"/>
      <c r="KC58" s="343"/>
      <c r="KD58" s="343"/>
      <c r="KE58" s="343"/>
      <c r="KF58" s="343"/>
      <c r="KG58" s="343"/>
      <c r="KH58" s="343"/>
      <c r="KI58" s="343"/>
      <c r="KJ58" s="343"/>
      <c r="KK58" s="343"/>
      <c r="KL58" s="343"/>
      <c r="KM58" s="343"/>
      <c r="KN58" s="343"/>
      <c r="KO58" s="343"/>
      <c r="KP58" s="343"/>
      <c r="KQ58" s="343"/>
      <c r="KR58" s="343"/>
      <c r="KS58" s="343"/>
      <c r="KT58" s="343"/>
      <c r="KU58" s="343"/>
      <c r="KV58" s="343"/>
      <c r="KW58" s="343"/>
      <c r="KX58" s="343"/>
      <c r="KY58" s="343"/>
      <c r="KZ58" s="343"/>
      <c r="LA58" s="343"/>
      <c r="LB58" s="343"/>
      <c r="LC58" s="343"/>
      <c r="LD58" s="343"/>
      <c r="LE58" s="343"/>
      <c r="LF58" s="343"/>
      <c r="LG58" s="343"/>
      <c r="LH58" s="343"/>
      <c r="LI58" s="343"/>
      <c r="LJ58" s="343"/>
      <c r="LK58" s="343"/>
      <c r="LL58" s="343"/>
      <c r="LM58" s="343"/>
      <c r="LN58" s="343"/>
      <c r="LO58" s="343"/>
      <c r="LP58" s="343"/>
      <c r="LQ58" s="343"/>
      <c r="LR58" s="343"/>
      <c r="LS58" s="343"/>
      <c r="LT58" s="343"/>
      <c r="LU58" s="343"/>
      <c r="LV58" s="343"/>
      <c r="LW58" s="343"/>
      <c r="LX58" s="343"/>
      <c r="LY58" s="343"/>
      <c r="LZ58" s="343"/>
      <c r="MA58" s="343"/>
      <c r="MB58" s="343"/>
      <c r="MC58" s="343"/>
      <c r="MD58" s="343"/>
      <c r="ME58" s="343"/>
      <c r="MF58" s="343"/>
      <c r="MG58" s="343"/>
      <c r="MH58" s="343"/>
      <c r="MI58" s="343"/>
      <c r="MJ58" s="343"/>
      <c r="MK58" s="343"/>
      <c r="ML58" s="343"/>
      <c r="MM58" s="343"/>
      <c r="MN58" s="343"/>
      <c r="MO58" s="343"/>
      <c r="MP58" s="343"/>
      <c r="MQ58" s="343"/>
      <c r="MR58" s="343"/>
      <c r="MS58" s="343"/>
      <c r="MT58" s="343"/>
      <c r="MU58" s="343"/>
      <c r="MV58" s="343"/>
      <c r="MW58" s="343"/>
      <c r="MX58" s="343"/>
      <c r="MY58" s="343"/>
      <c r="MZ58" s="343"/>
      <c r="NA58" s="343"/>
      <c r="NB58" s="343"/>
      <c r="NC58" s="343"/>
      <c r="ND58" s="343"/>
      <c r="NE58" s="343"/>
      <c r="NF58" s="343"/>
      <c r="NG58" s="343"/>
      <c r="NH58" s="343"/>
      <c r="NI58" s="343"/>
      <c r="NJ58" s="343"/>
      <c r="NK58" s="343"/>
      <c r="NL58" s="343"/>
      <c r="NM58" s="343"/>
      <c r="NN58" s="343"/>
      <c r="NO58" s="343"/>
      <c r="NP58" s="343"/>
      <c r="NQ58" s="343"/>
      <c r="NR58" s="343"/>
      <c r="NS58" s="343"/>
      <c r="NT58" s="343"/>
      <c r="NU58" s="343"/>
      <c r="NV58" s="343"/>
      <c r="NW58" s="343"/>
      <c r="NX58" s="343"/>
      <c r="NY58" s="343"/>
      <c r="NZ58" s="343"/>
      <c r="OA58" s="343"/>
      <c r="OB58" s="343"/>
      <c r="OC58" s="343"/>
      <c r="OD58" s="343"/>
      <c r="OE58" s="343"/>
      <c r="OF58" s="343"/>
      <c r="OG58" s="343"/>
      <c r="OH58" s="343"/>
      <c r="OI58" s="343"/>
      <c r="OJ58" s="343"/>
      <c r="OK58" s="343"/>
      <c r="OL58" s="343"/>
      <c r="OM58" s="343"/>
      <c r="ON58" s="343"/>
      <c r="OO58" s="343"/>
      <c r="OP58" s="343"/>
      <c r="OQ58" s="343"/>
      <c r="OR58" s="343"/>
      <c r="OS58" s="343"/>
      <c r="OT58" s="343"/>
      <c r="OU58" s="343"/>
      <c r="OV58" s="343"/>
      <c r="OW58" s="343"/>
      <c r="OX58" s="343"/>
      <c r="OY58" s="343"/>
      <c r="OZ58" s="343"/>
      <c r="PA58" s="343"/>
      <c r="PB58" s="343"/>
      <c r="PC58" s="343"/>
      <c r="PD58" s="343"/>
      <c r="PE58" s="343"/>
      <c r="PF58" s="343"/>
      <c r="PG58" s="343"/>
      <c r="PH58" s="343"/>
      <c r="PI58" s="343"/>
      <c r="PJ58" s="343"/>
      <c r="PK58" s="343"/>
      <c r="PL58" s="343"/>
      <c r="PM58" s="343"/>
      <c r="PN58" s="343"/>
      <c r="PO58" s="343"/>
      <c r="PP58" s="343"/>
      <c r="PQ58" s="343"/>
      <c r="PR58" s="343"/>
      <c r="PS58" s="343"/>
      <c r="PT58" s="343"/>
      <c r="PU58" s="343"/>
      <c r="PV58" s="343"/>
      <c r="PW58" s="343"/>
      <c r="PX58" s="343"/>
      <c r="PY58" s="343"/>
      <c r="PZ58" s="343"/>
      <c r="QA58" s="343"/>
      <c r="QB58" s="343"/>
      <c r="QC58" s="343"/>
      <c r="QD58" s="343"/>
      <c r="QE58" s="343"/>
      <c r="QF58" s="343"/>
    </row>
    <row r="59" spans="1:448" s="343" customFormat="1" ht="118.5" customHeight="1" x14ac:dyDescent="0.25">
      <c r="A59" s="26">
        <v>58</v>
      </c>
      <c r="B59" s="42" t="s">
        <v>693</v>
      </c>
      <c r="C59" s="19" t="s">
        <v>694</v>
      </c>
      <c r="D59" s="19" t="s">
        <v>344</v>
      </c>
      <c r="E59" s="20"/>
      <c r="F59" s="41" t="s">
        <v>693</v>
      </c>
      <c r="G59" s="41" t="s">
        <v>694</v>
      </c>
      <c r="H59" s="19" t="s">
        <v>344</v>
      </c>
      <c r="I59" s="27"/>
      <c r="J59" s="27" t="s">
        <v>1287</v>
      </c>
      <c r="K59" s="27" t="s">
        <v>1237</v>
      </c>
      <c r="L59" s="27" t="s">
        <v>681</v>
      </c>
      <c r="M59" s="27" t="s">
        <v>1288</v>
      </c>
      <c r="N59" s="27" t="s">
        <v>710</v>
      </c>
      <c r="O59" s="19" t="s">
        <v>26</v>
      </c>
      <c r="P59" s="19" t="s">
        <v>152</v>
      </c>
      <c r="Q59" s="19" t="s">
        <v>721</v>
      </c>
      <c r="R59" s="19" t="s">
        <v>250</v>
      </c>
      <c r="S59" s="18" t="s">
        <v>1289</v>
      </c>
      <c r="T59" s="22" t="s">
        <v>328</v>
      </c>
      <c r="U59" s="19" t="s">
        <v>509</v>
      </c>
      <c r="V59" s="22">
        <v>2019</v>
      </c>
      <c r="W59" s="22" t="s">
        <v>1290</v>
      </c>
      <c r="X59" s="20" t="s">
        <v>1291</v>
      </c>
      <c r="Y59" s="27" t="s">
        <v>1292</v>
      </c>
      <c r="Z59" s="27" t="s">
        <v>1293</v>
      </c>
      <c r="AA59" s="22" t="s">
        <v>328</v>
      </c>
      <c r="AB59" s="19" t="s">
        <v>328</v>
      </c>
      <c r="AC59" s="19" t="s">
        <v>498</v>
      </c>
      <c r="AD59" s="22" t="s">
        <v>328</v>
      </c>
      <c r="AE59" s="22" t="s">
        <v>328</v>
      </c>
      <c r="AF59" s="959">
        <v>43872</v>
      </c>
      <c r="AG59" s="959">
        <v>44238</v>
      </c>
      <c r="AH59" s="424">
        <v>44743</v>
      </c>
      <c r="AI59" s="183" t="s">
        <v>309</v>
      </c>
      <c r="AJ59" s="183" t="s">
        <v>309</v>
      </c>
      <c r="AK59" s="241" t="e">
        <f>(IF(BA59=#REF!,#REF!,AG59-#REF!))</f>
        <v>#REF!</v>
      </c>
      <c r="AL59" s="48" t="s">
        <v>1294</v>
      </c>
      <c r="AM59" s="64">
        <v>44384</v>
      </c>
      <c r="AN59" s="54" t="s">
        <v>1280</v>
      </c>
      <c r="AO59" s="213" t="s">
        <v>1295</v>
      </c>
      <c r="AP59" s="65">
        <v>0.2</v>
      </c>
      <c r="AQ59" s="4" t="s">
        <v>489</v>
      </c>
      <c r="AR59" s="49">
        <v>-213</v>
      </c>
      <c r="AS59" s="60" t="s">
        <v>443</v>
      </c>
      <c r="AT59" s="66">
        <v>44519</v>
      </c>
      <c r="AU59" s="60" t="s">
        <v>1296</v>
      </c>
      <c r="AV59" s="60" t="s">
        <v>444</v>
      </c>
      <c r="AW59" s="67">
        <v>0.3</v>
      </c>
      <c r="AX59" s="65">
        <v>0</v>
      </c>
      <c r="AY59" s="60" t="s">
        <v>449</v>
      </c>
      <c r="AZ59" s="87" t="s">
        <v>439</v>
      </c>
      <c r="BA59" s="86" t="s">
        <v>446</v>
      </c>
      <c r="BB59" s="30" t="s">
        <v>763</v>
      </c>
      <c r="BC59" s="128">
        <v>44620</v>
      </c>
      <c r="BD59" s="30" t="s">
        <v>309</v>
      </c>
      <c r="BE59" s="127" t="s">
        <v>629</v>
      </c>
      <c r="BF59" s="107">
        <v>0.3</v>
      </c>
      <c r="BG59" s="4" t="s">
        <v>489</v>
      </c>
      <c r="BH59" s="49">
        <v>-44619.8</v>
      </c>
      <c r="BI59" s="60" t="s">
        <v>443</v>
      </c>
      <c r="BJ59" s="33">
        <v>44631</v>
      </c>
      <c r="BK59" s="60" t="s">
        <v>1297</v>
      </c>
      <c r="BL59" s="40" t="s">
        <v>513</v>
      </c>
      <c r="BM59" s="32">
        <v>0.3</v>
      </c>
      <c r="BN59" s="60" t="s">
        <v>443</v>
      </c>
      <c r="BO59" s="60" t="s">
        <v>439</v>
      </c>
      <c r="BP59" s="184" t="s">
        <v>293</v>
      </c>
      <c r="BQ59" s="150" t="s">
        <v>1298</v>
      </c>
      <c r="BR59" s="185">
        <v>44712</v>
      </c>
      <c r="BS59" s="131" t="s">
        <v>328</v>
      </c>
      <c r="BT59" s="186">
        <v>1</v>
      </c>
      <c r="BU59" s="4" t="s">
        <v>436</v>
      </c>
      <c r="BV59" s="49">
        <v>-473</v>
      </c>
      <c r="BW59" s="60" t="s">
        <v>443</v>
      </c>
      <c r="BX59" s="376">
        <v>44631</v>
      </c>
      <c r="BY59" s="352" t="s">
        <v>1299</v>
      </c>
      <c r="BZ59" s="348" t="s">
        <v>513</v>
      </c>
      <c r="CA59" s="358">
        <v>1</v>
      </c>
      <c r="CB59" s="352" t="s">
        <v>294</v>
      </c>
      <c r="CC59" s="353"/>
      <c r="CD59" s="352" t="s">
        <v>294</v>
      </c>
      <c r="CE59" s="131" t="s">
        <v>767</v>
      </c>
      <c r="CF59" s="131" t="s">
        <v>767</v>
      </c>
      <c r="CG59" s="202" t="s">
        <v>328</v>
      </c>
      <c r="CH59" s="131" t="s">
        <v>328</v>
      </c>
      <c r="CI59" s="186">
        <v>1</v>
      </c>
      <c r="CJ59" s="4" t="str">
        <f t="shared" si="1"/>
        <v>CUMPLIMIENTO TOTAL</v>
      </c>
      <c r="CK59" s="49" t="str">
        <f>(IF(CD59="CERRADO","NO APLICA ACCION CERRADA",AG59-#REF!))</f>
        <v>NO APLICA ACCION CERRADA</v>
      </c>
      <c r="CL59" s="60" t="str">
        <f>(IF(CD59="CERRADO","NO APLICA ACCION CERRADA",IF(AK59&lt;=0,"VENCIDO",IF(AK59&lt;=#REF!,"POR VENCER","CON TIEMPO"))))</f>
        <v>NO APLICA ACCION CERRADA</v>
      </c>
      <c r="CM59" s="131" t="s">
        <v>328</v>
      </c>
      <c r="CN59" s="131" t="s">
        <v>767</v>
      </c>
      <c r="CO59" s="218" t="s">
        <v>339</v>
      </c>
      <c r="CP59" s="837">
        <v>1</v>
      </c>
      <c r="CQ59" s="834" t="s">
        <v>294</v>
      </c>
      <c r="CR59" s="353"/>
      <c r="CS59" s="353"/>
    </row>
    <row r="60" spans="1:448" s="343" customFormat="1" ht="118.5" customHeight="1" x14ac:dyDescent="0.25">
      <c r="A60" s="26">
        <v>59</v>
      </c>
      <c r="B60" s="42" t="s">
        <v>693</v>
      </c>
      <c r="C60" s="19" t="s">
        <v>694</v>
      </c>
      <c r="D60" s="19" t="s">
        <v>344</v>
      </c>
      <c r="E60" s="20"/>
      <c r="F60" s="41" t="s">
        <v>693</v>
      </c>
      <c r="G60" s="41" t="s">
        <v>694</v>
      </c>
      <c r="H60" s="19" t="s">
        <v>344</v>
      </c>
      <c r="I60" s="27"/>
      <c r="J60" s="27" t="s">
        <v>1287</v>
      </c>
      <c r="K60" s="27" t="s">
        <v>1237</v>
      </c>
      <c r="L60" s="27" t="s">
        <v>681</v>
      </c>
      <c r="M60" s="27" t="s">
        <v>1288</v>
      </c>
      <c r="N60" s="27" t="s">
        <v>710</v>
      </c>
      <c r="O60" s="19" t="s">
        <v>26</v>
      </c>
      <c r="P60" s="19" t="s">
        <v>155</v>
      </c>
      <c r="Q60" s="19" t="s">
        <v>721</v>
      </c>
      <c r="R60" s="19" t="s">
        <v>250</v>
      </c>
      <c r="S60" s="18" t="s">
        <v>1300</v>
      </c>
      <c r="T60" s="22" t="s">
        <v>328</v>
      </c>
      <c r="U60" s="19" t="s">
        <v>509</v>
      </c>
      <c r="V60" s="22">
        <v>2019</v>
      </c>
      <c r="W60" s="22" t="s">
        <v>1301</v>
      </c>
      <c r="X60" s="20" t="s">
        <v>1302</v>
      </c>
      <c r="Y60" s="27" t="s">
        <v>1303</v>
      </c>
      <c r="Z60" s="27" t="s">
        <v>1304</v>
      </c>
      <c r="AA60" s="22" t="s">
        <v>328</v>
      </c>
      <c r="AB60" s="19" t="s">
        <v>328</v>
      </c>
      <c r="AC60" s="19" t="s">
        <v>498</v>
      </c>
      <c r="AD60" s="22" t="s">
        <v>328</v>
      </c>
      <c r="AE60" s="22" t="s">
        <v>328</v>
      </c>
      <c r="AF60" s="959">
        <v>43872</v>
      </c>
      <c r="AG60" s="959">
        <v>44238</v>
      </c>
      <c r="AH60" s="424"/>
      <c r="AI60" s="183" t="s">
        <v>309</v>
      </c>
      <c r="AJ60" s="183" t="s">
        <v>309</v>
      </c>
      <c r="AK60" s="241" t="e">
        <f>(IF(BA60=#REF!,#REF!,AG60-#REF!))</f>
        <v>#REF!</v>
      </c>
      <c r="AL60" s="48" t="s">
        <v>549</v>
      </c>
      <c r="AM60" s="64">
        <v>44384</v>
      </c>
      <c r="AN60" s="54" t="s">
        <v>309</v>
      </c>
      <c r="AO60" s="48" t="s">
        <v>550</v>
      </c>
      <c r="AP60" s="65">
        <v>0</v>
      </c>
      <c r="AQ60" s="4" t="s">
        <v>442</v>
      </c>
      <c r="AR60" s="49">
        <v>-213</v>
      </c>
      <c r="AS60" s="60" t="s">
        <v>443</v>
      </c>
      <c r="AT60" s="66">
        <v>44520</v>
      </c>
      <c r="AU60" s="60" t="s">
        <v>1305</v>
      </c>
      <c r="AV60" s="60" t="s">
        <v>444</v>
      </c>
      <c r="AW60" s="67">
        <v>0</v>
      </c>
      <c r="AX60" s="65">
        <v>0</v>
      </c>
      <c r="AY60" s="60" t="s">
        <v>449</v>
      </c>
      <c r="AZ60" s="87" t="s">
        <v>439</v>
      </c>
      <c r="BA60" s="86" t="s">
        <v>446</v>
      </c>
      <c r="BB60" s="148" t="s">
        <v>763</v>
      </c>
      <c r="BC60" s="149">
        <v>44620</v>
      </c>
      <c r="BD60" s="130" t="s">
        <v>309</v>
      </c>
      <c r="BE60" s="145" t="s">
        <v>629</v>
      </c>
      <c r="BF60" s="147">
        <v>0</v>
      </c>
      <c r="BG60" s="4" t="s">
        <v>442</v>
      </c>
      <c r="BH60" s="49">
        <v>-44620</v>
      </c>
      <c r="BI60" s="60" t="s">
        <v>443</v>
      </c>
      <c r="BJ60" s="33">
        <v>44631</v>
      </c>
      <c r="BK60" s="60" t="s">
        <v>1306</v>
      </c>
      <c r="BL60" s="40" t="s">
        <v>513</v>
      </c>
      <c r="BM60" s="32">
        <v>0</v>
      </c>
      <c r="BN60" s="60" t="s">
        <v>443</v>
      </c>
      <c r="BO60" s="60" t="s">
        <v>439</v>
      </c>
      <c r="BP60" s="184" t="s">
        <v>293</v>
      </c>
      <c r="BQ60" s="150" t="s">
        <v>1307</v>
      </c>
      <c r="BR60" s="185">
        <v>44712</v>
      </c>
      <c r="BS60" s="131" t="s">
        <v>1308</v>
      </c>
      <c r="BT60" s="186">
        <v>0</v>
      </c>
      <c r="BU60" s="4" t="s">
        <v>442</v>
      </c>
      <c r="BV60" s="49">
        <v>-473</v>
      </c>
      <c r="BW60" s="60" t="s">
        <v>443</v>
      </c>
      <c r="BX60" s="376" t="s">
        <v>819</v>
      </c>
      <c r="BY60" s="352" t="s">
        <v>1309</v>
      </c>
      <c r="BZ60" s="348" t="s">
        <v>513</v>
      </c>
      <c r="CA60" s="377">
        <v>0</v>
      </c>
      <c r="CB60" s="352" t="s">
        <v>443</v>
      </c>
      <c r="CC60" s="353"/>
      <c r="CD60" s="184" t="s">
        <v>293</v>
      </c>
      <c r="CE60" s="531">
        <v>44823</v>
      </c>
      <c r="CF60" s="118" t="s">
        <v>1248</v>
      </c>
      <c r="CG60" s="555"/>
      <c r="CH60" s="332" t="s">
        <v>1304</v>
      </c>
      <c r="CI60" s="673">
        <v>0</v>
      </c>
      <c r="CJ60" s="4" t="str">
        <f t="shared" si="1"/>
        <v>SIN AVANCE</v>
      </c>
      <c r="CK60" s="49" t="e">
        <f>(IF(CD60="CERRADO","NO APLICA ACCION CERRADA",AG60-#REF!))</f>
        <v>#REF!</v>
      </c>
      <c r="CL60" s="60" t="e">
        <f>(IF(CD60="CERRADO","NO APLICA ACCION CERRADA",IF(AK60&lt;=0,"VENCIDO",IF(AK60&lt;=#REF!,"POR VENCER","CON TIEMPO"))))</f>
        <v>#REF!</v>
      </c>
      <c r="CM60" s="881">
        <v>44882</v>
      </c>
      <c r="CN60" s="880" t="s">
        <v>1235</v>
      </c>
      <c r="CO60" s="156" t="s">
        <v>1236</v>
      </c>
      <c r="CP60" s="837">
        <v>0</v>
      </c>
      <c r="CQ60" s="207" t="s">
        <v>443</v>
      </c>
      <c r="CR60" s="353"/>
      <c r="CS60" s="353"/>
    </row>
    <row r="61" spans="1:448" s="347" customFormat="1" ht="118.5" customHeight="1" x14ac:dyDescent="0.25">
      <c r="A61" s="26">
        <v>60</v>
      </c>
      <c r="B61" s="42" t="s">
        <v>693</v>
      </c>
      <c r="C61" s="19" t="s">
        <v>694</v>
      </c>
      <c r="D61" s="19" t="s">
        <v>344</v>
      </c>
      <c r="E61" s="20"/>
      <c r="F61" s="41" t="s">
        <v>695</v>
      </c>
      <c r="G61" s="41" t="s">
        <v>269</v>
      </c>
      <c r="H61" s="19" t="s">
        <v>341</v>
      </c>
      <c r="I61" s="19" t="s">
        <v>696</v>
      </c>
      <c r="J61" s="41" t="s">
        <v>697</v>
      </c>
      <c r="K61" s="174" t="s">
        <v>698</v>
      </c>
      <c r="L61" s="174" t="s">
        <v>699</v>
      </c>
      <c r="M61" s="174" t="s">
        <v>700</v>
      </c>
      <c r="N61" s="174" t="s">
        <v>701</v>
      </c>
      <c r="O61" s="19" t="s">
        <v>210</v>
      </c>
      <c r="P61" s="19" t="s">
        <v>214</v>
      </c>
      <c r="Q61" s="19" t="s">
        <v>702</v>
      </c>
      <c r="R61" s="19" t="s">
        <v>250</v>
      </c>
      <c r="S61" s="18" t="s">
        <v>1310</v>
      </c>
      <c r="T61" s="22" t="s">
        <v>328</v>
      </c>
      <c r="U61" s="19" t="s">
        <v>509</v>
      </c>
      <c r="V61" s="22">
        <v>2019</v>
      </c>
      <c r="W61" s="22" t="s">
        <v>1311</v>
      </c>
      <c r="X61" s="20" t="s">
        <v>1312</v>
      </c>
      <c r="Y61" s="19" t="s">
        <v>299</v>
      </c>
      <c r="Z61" s="19" t="s">
        <v>299</v>
      </c>
      <c r="AA61" s="22" t="s">
        <v>328</v>
      </c>
      <c r="AB61" s="19" t="s">
        <v>328</v>
      </c>
      <c r="AC61" s="19" t="s">
        <v>498</v>
      </c>
      <c r="AD61" s="22" t="s">
        <v>328</v>
      </c>
      <c r="AE61" s="22" t="s">
        <v>328</v>
      </c>
      <c r="AF61" s="959" t="s">
        <v>299</v>
      </c>
      <c r="AG61" s="959" t="s">
        <v>299</v>
      </c>
      <c r="AH61" s="424">
        <v>44743</v>
      </c>
      <c r="AI61" s="183" t="s">
        <v>307</v>
      </c>
      <c r="AJ61" s="183" t="s">
        <v>307</v>
      </c>
      <c r="AK61" s="241" t="e">
        <f>(IF(BA61=#REF!,#REF!,AG61-#REF!))</f>
        <v>#REF!</v>
      </c>
      <c r="AL61" s="48" t="s">
        <v>549</v>
      </c>
      <c r="AM61" s="64">
        <v>44384</v>
      </c>
      <c r="AN61" s="54" t="s">
        <v>309</v>
      </c>
      <c r="AO61" s="48" t="s">
        <v>550</v>
      </c>
      <c r="AP61" s="65">
        <v>0</v>
      </c>
      <c r="AQ61" s="4" t="s">
        <v>442</v>
      </c>
      <c r="AR61" s="49" t="e">
        <v>#VALUE!</v>
      </c>
      <c r="AS61" s="60" t="e">
        <v>#VALUE!</v>
      </c>
      <c r="AT61" s="66">
        <v>44520</v>
      </c>
      <c r="AU61" s="60" t="s">
        <v>1313</v>
      </c>
      <c r="AV61" s="60" t="s">
        <v>444</v>
      </c>
      <c r="AW61" s="67">
        <v>0</v>
      </c>
      <c r="AX61" s="65">
        <v>0</v>
      </c>
      <c r="AY61" s="60" t="e">
        <v>#VALUE!</v>
      </c>
      <c r="AZ61" s="87" t="s">
        <v>439</v>
      </c>
      <c r="BA61" s="200" t="s">
        <v>747</v>
      </c>
      <c r="BB61" s="127" t="s">
        <v>1064</v>
      </c>
      <c r="BC61" s="128">
        <v>44620</v>
      </c>
      <c r="BD61" s="30" t="s">
        <v>450</v>
      </c>
      <c r="BE61" s="40" t="s">
        <v>1065</v>
      </c>
      <c r="BF61" s="107">
        <v>0</v>
      </c>
      <c r="BG61" s="4" t="s">
        <v>442</v>
      </c>
      <c r="BH61" s="49">
        <v>-44620</v>
      </c>
      <c r="BI61" s="60" t="e">
        <v>#VALUE!</v>
      </c>
      <c r="BJ61" s="30"/>
      <c r="BK61" s="30"/>
      <c r="BL61" s="30"/>
      <c r="BM61" s="30"/>
      <c r="BN61" s="60"/>
      <c r="BO61" s="60" t="s">
        <v>439</v>
      </c>
      <c r="BP61" s="184" t="s">
        <v>293</v>
      </c>
      <c r="BQ61" s="150" t="s">
        <v>1314</v>
      </c>
      <c r="BR61" s="185">
        <v>44712</v>
      </c>
      <c r="BS61" s="131">
        <v>0</v>
      </c>
      <c r="BT61" s="186">
        <v>1</v>
      </c>
      <c r="BU61" s="4" t="s">
        <v>436</v>
      </c>
      <c r="BV61" s="49" t="e">
        <v>#VALUE!</v>
      </c>
      <c r="BW61" s="60" t="e">
        <v>#VALUE!</v>
      </c>
      <c r="BX61" s="361">
        <v>44729</v>
      </c>
      <c r="BY61" s="362" t="s">
        <v>1315</v>
      </c>
      <c r="BZ61" s="362" t="s">
        <v>1018</v>
      </c>
      <c r="CA61" s="360">
        <v>1</v>
      </c>
      <c r="CB61" s="352" t="s">
        <v>294</v>
      </c>
      <c r="CC61" s="353"/>
      <c r="CD61" s="352" t="s">
        <v>294</v>
      </c>
      <c r="CE61" s="131" t="s">
        <v>767</v>
      </c>
      <c r="CF61" s="131" t="s">
        <v>767</v>
      </c>
      <c r="CG61" s="202" t="s">
        <v>328</v>
      </c>
      <c r="CH61" s="131" t="s">
        <v>328</v>
      </c>
      <c r="CI61" s="186">
        <v>1</v>
      </c>
      <c r="CJ61" s="4" t="str">
        <f t="shared" si="1"/>
        <v>CUMPLIMIENTO TOTAL</v>
      </c>
      <c r="CK61" s="49" t="str">
        <f>(IF(CD61="CERRADO","NO APLICA ACCION CERRADA",AG61-#REF!))</f>
        <v>NO APLICA ACCION CERRADA</v>
      </c>
      <c r="CL61" s="60" t="str">
        <f>(IF(CD61="CERRADO","NO APLICA ACCION CERRADA",IF(AK61&lt;=0,"VENCIDO",IF(AK61&lt;=#REF!,"POR VENCER","CON TIEMPO"))))</f>
        <v>NO APLICA ACCION CERRADA</v>
      </c>
      <c r="CM61" s="831" t="s">
        <v>328</v>
      </c>
      <c r="CN61" s="835" t="s">
        <v>767</v>
      </c>
      <c r="CO61" s="830" t="s">
        <v>339</v>
      </c>
      <c r="CP61" s="837">
        <v>1</v>
      </c>
      <c r="CQ61" s="834" t="s">
        <v>294</v>
      </c>
      <c r="CR61" s="353"/>
      <c r="CS61" s="35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3"/>
      <c r="IK61" s="343"/>
      <c r="IL61" s="343"/>
      <c r="IM61" s="343"/>
      <c r="IN61" s="343"/>
      <c r="IO61" s="343"/>
      <c r="IP61" s="343"/>
      <c r="IQ61" s="343"/>
      <c r="IR61" s="343"/>
      <c r="IS61" s="343"/>
      <c r="IT61" s="343"/>
      <c r="IU61" s="343"/>
      <c r="IV61" s="343"/>
      <c r="IW61" s="343"/>
      <c r="IX61" s="343"/>
      <c r="IY61" s="343"/>
      <c r="IZ61" s="343"/>
      <c r="JA61" s="343"/>
      <c r="JB61" s="343"/>
      <c r="JC61" s="343"/>
      <c r="JD61" s="343"/>
      <c r="JE61" s="343"/>
      <c r="JF61" s="343"/>
      <c r="JG61" s="343"/>
      <c r="JH61" s="343"/>
      <c r="JI61" s="343"/>
      <c r="JJ61" s="343"/>
      <c r="JK61" s="343"/>
      <c r="JL61" s="343"/>
      <c r="JM61" s="343"/>
      <c r="JN61" s="343"/>
      <c r="JO61" s="343"/>
      <c r="JP61" s="343"/>
      <c r="JQ61" s="343"/>
      <c r="JR61" s="343"/>
      <c r="JS61" s="343"/>
      <c r="JT61" s="343"/>
      <c r="JU61" s="343"/>
      <c r="JV61" s="343"/>
      <c r="JW61" s="343"/>
      <c r="JX61" s="343"/>
      <c r="JY61" s="343"/>
      <c r="JZ61" s="343"/>
      <c r="KA61" s="343"/>
      <c r="KB61" s="343"/>
      <c r="KC61" s="343"/>
      <c r="KD61" s="343"/>
      <c r="KE61" s="343"/>
      <c r="KF61" s="343"/>
      <c r="KG61" s="343"/>
      <c r="KH61" s="343"/>
      <c r="KI61" s="343"/>
      <c r="KJ61" s="343"/>
      <c r="KK61" s="343"/>
      <c r="KL61" s="343"/>
      <c r="KM61" s="343"/>
      <c r="KN61" s="343"/>
      <c r="KO61" s="343"/>
      <c r="KP61" s="343"/>
      <c r="KQ61" s="343"/>
      <c r="KR61" s="343"/>
      <c r="KS61" s="343"/>
      <c r="KT61" s="343"/>
      <c r="KU61" s="343"/>
      <c r="KV61" s="343"/>
      <c r="KW61" s="343"/>
      <c r="KX61" s="343"/>
      <c r="KY61" s="343"/>
      <c r="KZ61" s="343"/>
      <c r="LA61" s="343"/>
      <c r="LB61" s="343"/>
      <c r="LC61" s="343"/>
      <c r="LD61" s="343"/>
      <c r="LE61" s="343"/>
      <c r="LF61" s="343"/>
      <c r="LG61" s="343"/>
      <c r="LH61" s="343"/>
      <c r="LI61" s="343"/>
      <c r="LJ61" s="343"/>
      <c r="LK61" s="343"/>
      <c r="LL61" s="343"/>
      <c r="LM61" s="343"/>
      <c r="LN61" s="343"/>
      <c r="LO61" s="343"/>
      <c r="LP61" s="343"/>
      <c r="LQ61" s="343"/>
      <c r="LR61" s="343"/>
      <c r="LS61" s="343"/>
      <c r="LT61" s="343"/>
      <c r="LU61" s="343"/>
      <c r="LV61" s="343"/>
      <c r="LW61" s="343"/>
      <c r="LX61" s="343"/>
      <c r="LY61" s="343"/>
      <c r="LZ61" s="343"/>
      <c r="MA61" s="343"/>
      <c r="MB61" s="343"/>
      <c r="MC61" s="343"/>
      <c r="MD61" s="343"/>
      <c r="ME61" s="343"/>
      <c r="MF61" s="343"/>
      <c r="MG61" s="343"/>
      <c r="MH61" s="343"/>
      <c r="MI61" s="343"/>
      <c r="MJ61" s="343"/>
      <c r="MK61" s="343"/>
      <c r="ML61" s="343"/>
      <c r="MM61" s="343"/>
      <c r="MN61" s="343"/>
      <c r="MO61" s="343"/>
      <c r="MP61" s="343"/>
      <c r="MQ61" s="343"/>
      <c r="MR61" s="343"/>
      <c r="MS61" s="343"/>
      <c r="MT61" s="343"/>
      <c r="MU61" s="343"/>
      <c r="MV61" s="343"/>
      <c r="MW61" s="343"/>
      <c r="MX61" s="343"/>
      <c r="MY61" s="343"/>
      <c r="MZ61" s="343"/>
      <c r="NA61" s="343"/>
      <c r="NB61" s="343"/>
      <c r="NC61" s="343"/>
      <c r="ND61" s="343"/>
      <c r="NE61" s="343"/>
      <c r="NF61" s="343"/>
      <c r="NG61" s="343"/>
      <c r="NH61" s="343"/>
      <c r="NI61" s="343"/>
      <c r="NJ61" s="343"/>
      <c r="NK61" s="343"/>
      <c r="NL61" s="343"/>
      <c r="NM61" s="343"/>
      <c r="NN61" s="343"/>
      <c r="NO61" s="343"/>
      <c r="NP61" s="343"/>
      <c r="NQ61" s="343"/>
      <c r="NR61" s="343"/>
      <c r="NS61" s="343"/>
      <c r="NT61" s="343"/>
      <c r="NU61" s="343"/>
      <c r="NV61" s="343"/>
      <c r="NW61" s="343"/>
      <c r="NX61" s="343"/>
      <c r="NY61" s="343"/>
      <c r="NZ61" s="343"/>
      <c r="OA61" s="343"/>
      <c r="OB61" s="343"/>
      <c r="OC61" s="343"/>
      <c r="OD61" s="343"/>
      <c r="OE61" s="343"/>
      <c r="OF61" s="343"/>
      <c r="OG61" s="343"/>
      <c r="OH61" s="343"/>
      <c r="OI61" s="343"/>
      <c r="OJ61" s="343"/>
      <c r="OK61" s="343"/>
      <c r="OL61" s="343"/>
      <c r="OM61" s="343"/>
      <c r="ON61" s="343"/>
      <c r="OO61" s="343"/>
      <c r="OP61" s="343"/>
      <c r="OQ61" s="343"/>
      <c r="OR61" s="343"/>
      <c r="OS61" s="343"/>
      <c r="OT61" s="343"/>
      <c r="OU61" s="343"/>
      <c r="OV61" s="343"/>
      <c r="OW61" s="343"/>
      <c r="OX61" s="343"/>
      <c r="OY61" s="343"/>
      <c r="OZ61" s="343"/>
      <c r="PA61" s="343"/>
      <c r="PB61" s="343"/>
      <c r="PC61" s="343"/>
      <c r="PD61" s="343"/>
      <c r="PE61" s="343"/>
      <c r="PF61" s="343"/>
      <c r="PG61" s="343"/>
      <c r="PH61" s="343"/>
      <c r="PI61" s="343"/>
      <c r="PJ61" s="343"/>
      <c r="PK61" s="343"/>
      <c r="PL61" s="343"/>
      <c r="PM61" s="343"/>
      <c r="PN61" s="343"/>
      <c r="PO61" s="343"/>
      <c r="PP61" s="343"/>
      <c r="PQ61" s="343"/>
      <c r="PR61" s="343"/>
      <c r="PS61" s="343"/>
      <c r="PT61" s="343"/>
      <c r="PU61" s="343"/>
      <c r="PV61" s="343"/>
      <c r="PW61" s="343"/>
      <c r="PX61" s="343"/>
      <c r="PY61" s="343"/>
      <c r="PZ61" s="343"/>
      <c r="QA61" s="343"/>
      <c r="QB61" s="343"/>
      <c r="QC61" s="343"/>
      <c r="QD61" s="343"/>
      <c r="QE61" s="343"/>
      <c r="QF61" s="343"/>
    </row>
    <row r="62" spans="1:448" s="347" customFormat="1" ht="118.5" customHeight="1" x14ac:dyDescent="0.25">
      <c r="A62" s="26">
        <v>61</v>
      </c>
      <c r="B62" s="42" t="s">
        <v>693</v>
      </c>
      <c r="C62" s="19" t="s">
        <v>694</v>
      </c>
      <c r="D62" s="19" t="s">
        <v>344</v>
      </c>
      <c r="E62" s="20"/>
      <c r="F62" s="41" t="s">
        <v>693</v>
      </c>
      <c r="G62" s="41" t="s">
        <v>694</v>
      </c>
      <c r="H62" s="19" t="s">
        <v>344</v>
      </c>
      <c r="I62" s="27" t="s">
        <v>741</v>
      </c>
      <c r="J62" s="41" t="s">
        <v>697</v>
      </c>
      <c r="K62" s="174" t="s">
        <v>742</v>
      </c>
      <c r="L62" s="174" t="s">
        <v>743</v>
      </c>
      <c r="M62" s="174" t="s">
        <v>744</v>
      </c>
      <c r="N62" s="174" t="s">
        <v>745</v>
      </c>
      <c r="O62" s="19" t="s">
        <v>158</v>
      </c>
      <c r="P62" s="19" t="s">
        <v>186</v>
      </c>
      <c r="Q62" s="19" t="s">
        <v>721</v>
      </c>
      <c r="R62" s="19" t="s">
        <v>250</v>
      </c>
      <c r="S62" s="18" t="s">
        <v>1316</v>
      </c>
      <c r="T62" s="22" t="s">
        <v>328</v>
      </c>
      <c r="U62" s="19" t="s">
        <v>509</v>
      </c>
      <c r="V62" s="22">
        <v>2019</v>
      </c>
      <c r="W62" s="22" t="s">
        <v>1317</v>
      </c>
      <c r="X62" s="20" t="s">
        <v>1318</v>
      </c>
      <c r="Y62" s="19" t="s">
        <v>1319</v>
      </c>
      <c r="Z62" s="19" t="s">
        <v>1320</v>
      </c>
      <c r="AA62" s="22" t="s">
        <v>328</v>
      </c>
      <c r="AB62" s="19" t="s">
        <v>328</v>
      </c>
      <c r="AC62" s="19" t="s">
        <v>498</v>
      </c>
      <c r="AD62" s="22" t="s">
        <v>328</v>
      </c>
      <c r="AE62" s="22" t="s">
        <v>328</v>
      </c>
      <c r="AF62" s="959">
        <v>43872</v>
      </c>
      <c r="AG62" s="959">
        <v>44238</v>
      </c>
      <c r="AH62" s="424"/>
      <c r="AI62" s="183" t="s">
        <v>309</v>
      </c>
      <c r="AJ62" s="183" t="s">
        <v>309</v>
      </c>
      <c r="AK62" s="241" t="e">
        <f>(IF(BA62=#REF!,#REF!,AG62-#REF!))</f>
        <v>#REF!</v>
      </c>
      <c r="AL62" s="48" t="s">
        <v>549</v>
      </c>
      <c r="AM62" s="64">
        <v>44384</v>
      </c>
      <c r="AN62" s="54" t="s">
        <v>309</v>
      </c>
      <c r="AO62" s="48" t="s">
        <v>550</v>
      </c>
      <c r="AP62" s="65">
        <v>0</v>
      </c>
      <c r="AQ62" s="4" t="s">
        <v>442</v>
      </c>
      <c r="AR62" s="49">
        <v>-213</v>
      </c>
      <c r="AS62" s="60" t="s">
        <v>443</v>
      </c>
      <c r="AT62" s="66">
        <v>44520</v>
      </c>
      <c r="AU62" s="60" t="s">
        <v>1321</v>
      </c>
      <c r="AV62" s="60" t="s">
        <v>444</v>
      </c>
      <c r="AW62" s="67">
        <v>0</v>
      </c>
      <c r="AX62" s="65">
        <v>0</v>
      </c>
      <c r="AY62" s="60" t="s">
        <v>449</v>
      </c>
      <c r="AZ62" s="87" t="s">
        <v>439</v>
      </c>
      <c r="BA62" s="86" t="s">
        <v>446</v>
      </c>
      <c r="BB62" s="148" t="s">
        <v>763</v>
      </c>
      <c r="BC62" s="149">
        <v>44620</v>
      </c>
      <c r="BD62" s="130" t="s">
        <v>309</v>
      </c>
      <c r="BE62" s="145" t="s">
        <v>629</v>
      </c>
      <c r="BF62" s="147">
        <v>0</v>
      </c>
      <c r="BG62" s="4" t="s">
        <v>442</v>
      </c>
      <c r="BH62" s="49">
        <v>-44620</v>
      </c>
      <c r="BI62" s="60" t="s">
        <v>443</v>
      </c>
      <c r="BJ62" s="33">
        <v>44631</v>
      </c>
      <c r="BK62" s="60" t="s">
        <v>1306</v>
      </c>
      <c r="BL62" s="40" t="s">
        <v>513</v>
      </c>
      <c r="BM62" s="32">
        <v>0</v>
      </c>
      <c r="BN62" s="60" t="s">
        <v>443</v>
      </c>
      <c r="BO62" s="60" t="s">
        <v>439</v>
      </c>
      <c r="BP62" s="184" t="s">
        <v>293</v>
      </c>
      <c r="BQ62" s="150" t="s">
        <v>1322</v>
      </c>
      <c r="BR62" s="185">
        <v>44712</v>
      </c>
      <c r="BS62" s="131" t="s">
        <v>1323</v>
      </c>
      <c r="BT62" s="186">
        <v>0</v>
      </c>
      <c r="BU62" s="4" t="s">
        <v>442</v>
      </c>
      <c r="BV62" s="49">
        <v>-473</v>
      </c>
      <c r="BW62" s="60" t="s">
        <v>443</v>
      </c>
      <c r="BX62" s="376" t="s">
        <v>819</v>
      </c>
      <c r="BY62" s="352" t="s">
        <v>1306</v>
      </c>
      <c r="BZ62" s="348" t="s">
        <v>513</v>
      </c>
      <c r="CA62" s="377">
        <v>0</v>
      </c>
      <c r="CB62" s="352" t="s">
        <v>443</v>
      </c>
      <c r="CC62" s="353"/>
      <c r="CD62" s="184" t="s">
        <v>293</v>
      </c>
      <c r="CE62" s="531">
        <v>44823</v>
      </c>
      <c r="CF62" s="118" t="s">
        <v>1248</v>
      </c>
      <c r="CG62" s="555"/>
      <c r="CH62" s="675" t="s">
        <v>1320</v>
      </c>
      <c r="CI62" s="673">
        <v>0</v>
      </c>
      <c r="CJ62" s="4" t="str">
        <f t="shared" si="1"/>
        <v>SIN AVANCE</v>
      </c>
      <c r="CK62" s="49" t="e">
        <f>(IF(CD62="CERRADO","NO APLICA ACCION CERRADA",AG62-#REF!))</f>
        <v>#REF!</v>
      </c>
      <c r="CL62" s="60" t="e">
        <f>(IF(CD62="CERRADO","NO APLICA ACCION CERRADA",IF(AK62&lt;=0,"VENCIDO",IF(AK62&lt;=#REF!,"POR VENCER","CON TIEMPO"))))</f>
        <v>#REF!</v>
      </c>
      <c r="CM62" s="881">
        <v>44882</v>
      </c>
      <c r="CN62" s="880" t="s">
        <v>1235</v>
      </c>
      <c r="CO62" s="156" t="s">
        <v>1236</v>
      </c>
      <c r="CP62" s="837">
        <v>0</v>
      </c>
      <c r="CQ62" s="207" t="s">
        <v>443</v>
      </c>
      <c r="CR62" s="353"/>
      <c r="CS62" s="35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3"/>
      <c r="IK62" s="343"/>
      <c r="IL62" s="343"/>
      <c r="IM62" s="343"/>
      <c r="IN62" s="343"/>
      <c r="IO62" s="343"/>
      <c r="IP62" s="343"/>
      <c r="IQ62" s="343"/>
      <c r="IR62" s="343"/>
      <c r="IS62" s="343"/>
      <c r="IT62" s="343"/>
      <c r="IU62" s="343"/>
      <c r="IV62" s="343"/>
      <c r="IW62" s="343"/>
      <c r="IX62" s="343"/>
      <c r="IY62" s="343"/>
      <c r="IZ62" s="343"/>
      <c r="JA62" s="343"/>
      <c r="JB62" s="343"/>
      <c r="JC62" s="343"/>
      <c r="JD62" s="343"/>
      <c r="JE62" s="343"/>
      <c r="JF62" s="343"/>
      <c r="JG62" s="343"/>
      <c r="JH62" s="343"/>
      <c r="JI62" s="343"/>
      <c r="JJ62" s="343"/>
      <c r="JK62" s="343"/>
      <c r="JL62" s="343"/>
      <c r="JM62" s="343"/>
      <c r="JN62" s="343"/>
      <c r="JO62" s="343"/>
      <c r="JP62" s="343"/>
      <c r="JQ62" s="343"/>
      <c r="JR62" s="343"/>
      <c r="JS62" s="343"/>
      <c r="JT62" s="343"/>
      <c r="JU62" s="343"/>
      <c r="JV62" s="343"/>
      <c r="JW62" s="343"/>
      <c r="JX62" s="343"/>
      <c r="JY62" s="343"/>
      <c r="JZ62" s="343"/>
      <c r="KA62" s="343"/>
      <c r="KB62" s="343"/>
      <c r="KC62" s="343"/>
      <c r="KD62" s="343"/>
      <c r="KE62" s="343"/>
      <c r="KF62" s="343"/>
      <c r="KG62" s="343"/>
      <c r="KH62" s="343"/>
      <c r="KI62" s="343"/>
      <c r="KJ62" s="343"/>
      <c r="KK62" s="343"/>
      <c r="KL62" s="343"/>
      <c r="KM62" s="343"/>
      <c r="KN62" s="343"/>
      <c r="KO62" s="343"/>
      <c r="KP62" s="343"/>
      <c r="KQ62" s="343"/>
      <c r="KR62" s="343"/>
      <c r="KS62" s="343"/>
      <c r="KT62" s="343"/>
      <c r="KU62" s="343"/>
      <c r="KV62" s="343"/>
      <c r="KW62" s="343"/>
      <c r="KX62" s="343"/>
      <c r="KY62" s="343"/>
      <c r="KZ62" s="343"/>
      <c r="LA62" s="343"/>
      <c r="LB62" s="343"/>
      <c r="LC62" s="343"/>
      <c r="LD62" s="343"/>
      <c r="LE62" s="343"/>
      <c r="LF62" s="343"/>
      <c r="LG62" s="343"/>
      <c r="LH62" s="343"/>
      <c r="LI62" s="343"/>
      <c r="LJ62" s="343"/>
      <c r="LK62" s="343"/>
      <c r="LL62" s="343"/>
      <c r="LM62" s="343"/>
      <c r="LN62" s="343"/>
      <c r="LO62" s="343"/>
      <c r="LP62" s="343"/>
      <c r="LQ62" s="343"/>
      <c r="LR62" s="343"/>
      <c r="LS62" s="343"/>
      <c r="LT62" s="343"/>
      <c r="LU62" s="343"/>
      <c r="LV62" s="343"/>
      <c r="LW62" s="343"/>
      <c r="LX62" s="343"/>
      <c r="LY62" s="343"/>
      <c r="LZ62" s="343"/>
      <c r="MA62" s="343"/>
      <c r="MB62" s="343"/>
      <c r="MC62" s="343"/>
      <c r="MD62" s="343"/>
      <c r="ME62" s="343"/>
      <c r="MF62" s="343"/>
      <c r="MG62" s="343"/>
      <c r="MH62" s="343"/>
      <c r="MI62" s="343"/>
      <c r="MJ62" s="343"/>
      <c r="MK62" s="343"/>
      <c r="ML62" s="343"/>
      <c r="MM62" s="343"/>
      <c r="MN62" s="343"/>
      <c r="MO62" s="343"/>
      <c r="MP62" s="343"/>
      <c r="MQ62" s="343"/>
      <c r="MR62" s="343"/>
      <c r="MS62" s="343"/>
      <c r="MT62" s="343"/>
      <c r="MU62" s="343"/>
      <c r="MV62" s="343"/>
      <c r="MW62" s="343"/>
      <c r="MX62" s="343"/>
      <c r="MY62" s="343"/>
      <c r="MZ62" s="343"/>
      <c r="NA62" s="343"/>
      <c r="NB62" s="343"/>
      <c r="NC62" s="343"/>
      <c r="ND62" s="343"/>
      <c r="NE62" s="343"/>
      <c r="NF62" s="343"/>
      <c r="NG62" s="343"/>
      <c r="NH62" s="343"/>
      <c r="NI62" s="343"/>
      <c r="NJ62" s="343"/>
      <c r="NK62" s="343"/>
      <c r="NL62" s="343"/>
      <c r="NM62" s="343"/>
      <c r="NN62" s="343"/>
      <c r="NO62" s="343"/>
      <c r="NP62" s="343"/>
      <c r="NQ62" s="343"/>
      <c r="NR62" s="343"/>
      <c r="NS62" s="343"/>
      <c r="NT62" s="343"/>
      <c r="NU62" s="343"/>
      <c r="NV62" s="343"/>
      <c r="NW62" s="343"/>
      <c r="NX62" s="343"/>
      <c r="NY62" s="343"/>
      <c r="NZ62" s="343"/>
      <c r="OA62" s="343"/>
      <c r="OB62" s="343"/>
      <c r="OC62" s="343"/>
      <c r="OD62" s="343"/>
      <c r="OE62" s="343"/>
      <c r="OF62" s="343"/>
      <c r="OG62" s="343"/>
      <c r="OH62" s="343"/>
      <c r="OI62" s="343"/>
      <c r="OJ62" s="343"/>
      <c r="OK62" s="343"/>
      <c r="OL62" s="343"/>
      <c r="OM62" s="343"/>
      <c r="ON62" s="343"/>
      <c r="OO62" s="343"/>
      <c r="OP62" s="343"/>
      <c r="OQ62" s="343"/>
      <c r="OR62" s="343"/>
      <c r="OS62" s="343"/>
      <c r="OT62" s="343"/>
      <c r="OU62" s="343"/>
      <c r="OV62" s="343"/>
      <c r="OW62" s="343"/>
      <c r="OX62" s="343"/>
      <c r="OY62" s="343"/>
      <c r="OZ62" s="343"/>
      <c r="PA62" s="343"/>
      <c r="PB62" s="343"/>
      <c r="PC62" s="343"/>
      <c r="PD62" s="343"/>
      <c r="PE62" s="343"/>
      <c r="PF62" s="343"/>
      <c r="PG62" s="343"/>
      <c r="PH62" s="343"/>
      <c r="PI62" s="343"/>
      <c r="PJ62" s="343"/>
      <c r="PK62" s="343"/>
      <c r="PL62" s="343"/>
      <c r="PM62" s="343"/>
      <c r="PN62" s="343"/>
      <c r="PO62" s="343"/>
      <c r="PP62" s="343"/>
      <c r="PQ62" s="343"/>
      <c r="PR62" s="343"/>
      <c r="PS62" s="343"/>
      <c r="PT62" s="343"/>
      <c r="PU62" s="343"/>
      <c r="PV62" s="343"/>
      <c r="PW62" s="343"/>
      <c r="PX62" s="343"/>
      <c r="PY62" s="343"/>
      <c r="PZ62" s="343"/>
      <c r="QA62" s="343"/>
      <c r="QB62" s="343"/>
      <c r="QC62" s="343"/>
      <c r="QD62" s="343"/>
      <c r="QE62" s="343"/>
      <c r="QF62" s="343"/>
    </row>
    <row r="63" spans="1:448" s="347" customFormat="1" ht="118.5" customHeight="1" x14ac:dyDescent="0.25">
      <c r="A63" s="26">
        <v>62</v>
      </c>
      <c r="B63" s="42" t="s">
        <v>693</v>
      </c>
      <c r="C63" s="19" t="s">
        <v>694</v>
      </c>
      <c r="D63" s="19" t="s">
        <v>344</v>
      </c>
      <c r="E63" s="20"/>
      <c r="F63" s="41" t="s">
        <v>693</v>
      </c>
      <c r="G63" s="41" t="s">
        <v>694</v>
      </c>
      <c r="H63" s="19" t="s">
        <v>344</v>
      </c>
      <c r="I63" s="27" t="s">
        <v>1324</v>
      </c>
      <c r="J63" s="41" t="s">
        <v>697</v>
      </c>
      <c r="K63" s="174" t="s">
        <v>742</v>
      </c>
      <c r="L63" s="174" t="s">
        <v>743</v>
      </c>
      <c r="M63" s="174" t="s">
        <v>744</v>
      </c>
      <c r="N63" s="174" t="s">
        <v>745</v>
      </c>
      <c r="O63" s="22" t="s">
        <v>88</v>
      </c>
      <c r="P63" s="19" t="s">
        <v>100</v>
      </c>
      <c r="Q63" s="19" t="s">
        <v>721</v>
      </c>
      <c r="R63" s="19" t="s">
        <v>250</v>
      </c>
      <c r="S63" s="18" t="s">
        <v>1325</v>
      </c>
      <c r="T63" s="22" t="s">
        <v>328</v>
      </c>
      <c r="U63" s="19" t="s">
        <v>509</v>
      </c>
      <c r="V63" s="22">
        <v>2019</v>
      </c>
      <c r="W63" s="22" t="s">
        <v>1326</v>
      </c>
      <c r="X63" s="20" t="s">
        <v>1327</v>
      </c>
      <c r="Y63" s="27" t="s">
        <v>1328</v>
      </c>
      <c r="Z63" s="27" t="s">
        <v>1329</v>
      </c>
      <c r="AA63" s="22" t="s">
        <v>328</v>
      </c>
      <c r="AB63" s="19" t="s">
        <v>328</v>
      </c>
      <c r="AC63" s="19" t="s">
        <v>498</v>
      </c>
      <c r="AD63" s="22" t="s">
        <v>328</v>
      </c>
      <c r="AE63" s="22" t="s">
        <v>328</v>
      </c>
      <c r="AF63" s="959">
        <v>43872</v>
      </c>
      <c r="AG63" s="959">
        <v>44238</v>
      </c>
      <c r="AH63" s="424">
        <v>44743</v>
      </c>
      <c r="AI63" s="183" t="s">
        <v>309</v>
      </c>
      <c r="AJ63" s="183" t="s">
        <v>309</v>
      </c>
      <c r="AK63" s="241" t="e">
        <f>(IF(BA63=#REF!,#REF!,AG63-#REF!))</f>
        <v>#REF!</v>
      </c>
      <c r="AL63" s="48" t="s">
        <v>549</v>
      </c>
      <c r="AM63" s="64">
        <v>44384</v>
      </c>
      <c r="AN63" s="54" t="s">
        <v>309</v>
      </c>
      <c r="AO63" s="48" t="s">
        <v>550</v>
      </c>
      <c r="AP63" s="65">
        <v>0</v>
      </c>
      <c r="AQ63" s="4" t="s">
        <v>442</v>
      </c>
      <c r="AR63" s="49">
        <v>-213</v>
      </c>
      <c r="AS63" s="60" t="s">
        <v>443</v>
      </c>
      <c r="AT63" s="66">
        <v>44520</v>
      </c>
      <c r="AU63" s="60" t="s">
        <v>1305</v>
      </c>
      <c r="AV63" s="60" t="s">
        <v>444</v>
      </c>
      <c r="AW63" s="67">
        <v>0</v>
      </c>
      <c r="AX63" s="65">
        <v>0</v>
      </c>
      <c r="AY63" s="60" t="s">
        <v>449</v>
      </c>
      <c r="AZ63" s="87" t="s">
        <v>439</v>
      </c>
      <c r="BA63" s="86" t="s">
        <v>446</v>
      </c>
      <c r="BB63" s="148" t="s">
        <v>763</v>
      </c>
      <c r="BC63" s="149">
        <v>44620</v>
      </c>
      <c r="BD63" s="130" t="s">
        <v>309</v>
      </c>
      <c r="BE63" s="145" t="s">
        <v>629</v>
      </c>
      <c r="BF63" s="147">
        <v>0</v>
      </c>
      <c r="BG63" s="4" t="s">
        <v>442</v>
      </c>
      <c r="BH63" s="49">
        <v>-44620</v>
      </c>
      <c r="BI63" s="60" t="s">
        <v>443</v>
      </c>
      <c r="BJ63" s="33">
        <v>44631</v>
      </c>
      <c r="BK63" s="60" t="s">
        <v>1306</v>
      </c>
      <c r="BL63" s="40" t="s">
        <v>513</v>
      </c>
      <c r="BM63" s="32">
        <v>0</v>
      </c>
      <c r="BN63" s="60" t="s">
        <v>443</v>
      </c>
      <c r="BO63" s="60" t="s">
        <v>439</v>
      </c>
      <c r="BP63" s="184" t="s">
        <v>293</v>
      </c>
      <c r="BQ63" s="150" t="s">
        <v>1330</v>
      </c>
      <c r="BR63" s="185">
        <v>44712</v>
      </c>
      <c r="BS63" s="131" t="s">
        <v>328</v>
      </c>
      <c r="BT63" s="186">
        <v>1</v>
      </c>
      <c r="BU63" s="4" t="s">
        <v>436</v>
      </c>
      <c r="BV63" s="49">
        <v>-473</v>
      </c>
      <c r="BW63" s="60" t="s">
        <v>443</v>
      </c>
      <c r="BX63" s="348" t="s">
        <v>819</v>
      </c>
      <c r="BY63" s="365" t="s">
        <v>1330</v>
      </c>
      <c r="BZ63" s="348" t="s">
        <v>513</v>
      </c>
      <c r="CA63" s="380">
        <v>1</v>
      </c>
      <c r="CB63" s="352" t="s">
        <v>294</v>
      </c>
      <c r="CC63" s="353"/>
      <c r="CD63" s="352" t="s">
        <v>294</v>
      </c>
      <c r="CE63" s="131" t="s">
        <v>767</v>
      </c>
      <c r="CF63" s="131" t="s">
        <v>767</v>
      </c>
      <c r="CG63" s="202" t="s">
        <v>328</v>
      </c>
      <c r="CH63" s="131" t="s">
        <v>328</v>
      </c>
      <c r="CI63" s="186">
        <v>1</v>
      </c>
      <c r="CJ63" s="4" t="str">
        <f t="shared" si="1"/>
        <v>CUMPLIMIENTO TOTAL</v>
      </c>
      <c r="CK63" s="49" t="str">
        <f>(IF(CD63="CERRADO","NO APLICA ACCION CERRADA",AG63-#REF!))</f>
        <v>NO APLICA ACCION CERRADA</v>
      </c>
      <c r="CL63" s="60" t="str">
        <f>(IF(CD63="CERRADO","NO APLICA ACCION CERRADA",IF(AK63&lt;=0,"VENCIDO",IF(AK63&lt;=#REF!,"POR VENCER","CON TIEMPO"))))</f>
        <v>NO APLICA ACCION CERRADA</v>
      </c>
      <c r="CM63" s="131" t="s">
        <v>328</v>
      </c>
      <c r="CN63" s="131" t="s">
        <v>767</v>
      </c>
      <c r="CO63" s="218" t="s">
        <v>339</v>
      </c>
      <c r="CP63" s="837">
        <v>1</v>
      </c>
      <c r="CQ63" s="834" t="s">
        <v>294</v>
      </c>
      <c r="CR63" s="353"/>
      <c r="CS63" s="35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3"/>
      <c r="IK63" s="343"/>
      <c r="IL63" s="343"/>
      <c r="IM63" s="343"/>
      <c r="IN63" s="343"/>
      <c r="IO63" s="343"/>
      <c r="IP63" s="343"/>
      <c r="IQ63" s="343"/>
      <c r="IR63" s="343"/>
      <c r="IS63" s="343"/>
      <c r="IT63" s="343"/>
      <c r="IU63" s="343"/>
      <c r="IV63" s="343"/>
      <c r="IW63" s="343"/>
      <c r="IX63" s="343"/>
      <c r="IY63" s="343"/>
      <c r="IZ63" s="343"/>
      <c r="JA63" s="343"/>
      <c r="JB63" s="343"/>
      <c r="JC63" s="343"/>
      <c r="JD63" s="343"/>
      <c r="JE63" s="343"/>
      <c r="JF63" s="343"/>
      <c r="JG63" s="343"/>
      <c r="JH63" s="343"/>
      <c r="JI63" s="343"/>
      <c r="JJ63" s="343"/>
      <c r="JK63" s="343"/>
      <c r="JL63" s="343"/>
      <c r="JM63" s="343"/>
      <c r="JN63" s="343"/>
      <c r="JO63" s="343"/>
      <c r="JP63" s="343"/>
      <c r="JQ63" s="343"/>
      <c r="JR63" s="343"/>
      <c r="JS63" s="343"/>
      <c r="JT63" s="343"/>
      <c r="JU63" s="343"/>
      <c r="JV63" s="343"/>
      <c r="JW63" s="343"/>
      <c r="JX63" s="343"/>
      <c r="JY63" s="343"/>
      <c r="JZ63" s="343"/>
      <c r="KA63" s="343"/>
      <c r="KB63" s="343"/>
      <c r="KC63" s="343"/>
      <c r="KD63" s="343"/>
      <c r="KE63" s="343"/>
      <c r="KF63" s="343"/>
      <c r="KG63" s="343"/>
      <c r="KH63" s="343"/>
      <c r="KI63" s="343"/>
      <c r="KJ63" s="343"/>
      <c r="KK63" s="343"/>
      <c r="KL63" s="343"/>
      <c r="KM63" s="343"/>
      <c r="KN63" s="343"/>
      <c r="KO63" s="343"/>
      <c r="KP63" s="343"/>
      <c r="KQ63" s="343"/>
      <c r="KR63" s="343"/>
      <c r="KS63" s="343"/>
      <c r="KT63" s="343"/>
      <c r="KU63" s="343"/>
      <c r="KV63" s="343"/>
      <c r="KW63" s="343"/>
      <c r="KX63" s="343"/>
      <c r="KY63" s="343"/>
      <c r="KZ63" s="343"/>
      <c r="LA63" s="343"/>
      <c r="LB63" s="343"/>
      <c r="LC63" s="343"/>
      <c r="LD63" s="343"/>
      <c r="LE63" s="343"/>
      <c r="LF63" s="343"/>
      <c r="LG63" s="343"/>
      <c r="LH63" s="343"/>
      <c r="LI63" s="343"/>
      <c r="LJ63" s="343"/>
      <c r="LK63" s="343"/>
      <c r="LL63" s="343"/>
      <c r="LM63" s="343"/>
      <c r="LN63" s="343"/>
      <c r="LO63" s="343"/>
      <c r="LP63" s="343"/>
      <c r="LQ63" s="343"/>
      <c r="LR63" s="343"/>
      <c r="LS63" s="343"/>
      <c r="LT63" s="343"/>
      <c r="LU63" s="343"/>
      <c r="LV63" s="343"/>
      <c r="LW63" s="343"/>
      <c r="LX63" s="343"/>
      <c r="LY63" s="343"/>
      <c r="LZ63" s="343"/>
      <c r="MA63" s="343"/>
      <c r="MB63" s="343"/>
      <c r="MC63" s="343"/>
      <c r="MD63" s="343"/>
      <c r="ME63" s="343"/>
      <c r="MF63" s="343"/>
      <c r="MG63" s="343"/>
      <c r="MH63" s="343"/>
      <c r="MI63" s="343"/>
      <c r="MJ63" s="343"/>
      <c r="MK63" s="343"/>
      <c r="ML63" s="343"/>
      <c r="MM63" s="343"/>
      <c r="MN63" s="343"/>
      <c r="MO63" s="343"/>
      <c r="MP63" s="343"/>
      <c r="MQ63" s="343"/>
      <c r="MR63" s="343"/>
      <c r="MS63" s="343"/>
      <c r="MT63" s="343"/>
      <c r="MU63" s="343"/>
      <c r="MV63" s="343"/>
      <c r="MW63" s="343"/>
      <c r="MX63" s="343"/>
      <c r="MY63" s="343"/>
      <c r="MZ63" s="343"/>
      <c r="NA63" s="343"/>
      <c r="NB63" s="343"/>
      <c r="NC63" s="343"/>
      <c r="ND63" s="343"/>
      <c r="NE63" s="343"/>
      <c r="NF63" s="343"/>
      <c r="NG63" s="343"/>
      <c r="NH63" s="343"/>
      <c r="NI63" s="343"/>
      <c r="NJ63" s="343"/>
      <c r="NK63" s="343"/>
      <c r="NL63" s="343"/>
      <c r="NM63" s="343"/>
      <c r="NN63" s="343"/>
      <c r="NO63" s="343"/>
      <c r="NP63" s="343"/>
      <c r="NQ63" s="343"/>
      <c r="NR63" s="343"/>
      <c r="NS63" s="343"/>
      <c r="NT63" s="343"/>
      <c r="NU63" s="343"/>
      <c r="NV63" s="343"/>
      <c r="NW63" s="343"/>
      <c r="NX63" s="343"/>
      <c r="NY63" s="343"/>
      <c r="NZ63" s="343"/>
      <c r="OA63" s="343"/>
      <c r="OB63" s="343"/>
      <c r="OC63" s="343"/>
      <c r="OD63" s="343"/>
      <c r="OE63" s="343"/>
      <c r="OF63" s="343"/>
      <c r="OG63" s="343"/>
      <c r="OH63" s="343"/>
      <c r="OI63" s="343"/>
      <c r="OJ63" s="343"/>
      <c r="OK63" s="343"/>
      <c r="OL63" s="343"/>
      <c r="OM63" s="343"/>
      <c r="ON63" s="343"/>
      <c r="OO63" s="343"/>
      <c r="OP63" s="343"/>
      <c r="OQ63" s="343"/>
      <c r="OR63" s="343"/>
      <c r="OS63" s="343"/>
      <c r="OT63" s="343"/>
      <c r="OU63" s="343"/>
      <c r="OV63" s="343"/>
      <c r="OW63" s="343"/>
      <c r="OX63" s="343"/>
      <c r="OY63" s="343"/>
      <c r="OZ63" s="343"/>
      <c r="PA63" s="343"/>
      <c r="PB63" s="343"/>
      <c r="PC63" s="343"/>
      <c r="PD63" s="343"/>
      <c r="PE63" s="343"/>
      <c r="PF63" s="343"/>
      <c r="PG63" s="343"/>
      <c r="PH63" s="343"/>
      <c r="PI63" s="343"/>
      <c r="PJ63" s="343"/>
      <c r="PK63" s="343"/>
      <c r="PL63" s="343"/>
      <c r="PM63" s="343"/>
      <c r="PN63" s="343"/>
      <c r="PO63" s="343"/>
      <c r="PP63" s="343"/>
      <c r="PQ63" s="343"/>
      <c r="PR63" s="343"/>
      <c r="PS63" s="343"/>
      <c r="PT63" s="343"/>
      <c r="PU63" s="343"/>
      <c r="PV63" s="343"/>
      <c r="PW63" s="343"/>
      <c r="PX63" s="343"/>
      <c r="PY63" s="343"/>
      <c r="PZ63" s="343"/>
      <c r="QA63" s="343"/>
      <c r="QB63" s="343"/>
      <c r="QC63" s="343"/>
      <c r="QD63" s="343"/>
      <c r="QE63" s="343"/>
      <c r="QF63" s="343"/>
    </row>
    <row r="64" spans="1:448" s="347" customFormat="1" ht="118.5" customHeight="1" x14ac:dyDescent="0.25">
      <c r="A64" s="26">
        <v>63</v>
      </c>
      <c r="B64" s="42" t="s">
        <v>693</v>
      </c>
      <c r="C64" s="19" t="s">
        <v>694</v>
      </c>
      <c r="D64" s="19" t="s">
        <v>344</v>
      </c>
      <c r="E64" s="20"/>
      <c r="F64" s="41" t="s">
        <v>693</v>
      </c>
      <c r="G64" s="41" t="s">
        <v>694</v>
      </c>
      <c r="H64" s="19" t="s">
        <v>344</v>
      </c>
      <c r="I64" s="27" t="s">
        <v>1331</v>
      </c>
      <c r="J64" s="41" t="s">
        <v>697</v>
      </c>
      <c r="K64" s="174" t="s">
        <v>742</v>
      </c>
      <c r="L64" s="174" t="s">
        <v>743</v>
      </c>
      <c r="M64" s="174" t="s">
        <v>744</v>
      </c>
      <c r="N64" s="174" t="s">
        <v>745</v>
      </c>
      <c r="O64" s="22" t="s">
        <v>88</v>
      </c>
      <c r="P64" s="19" t="s">
        <v>100</v>
      </c>
      <c r="Q64" s="19" t="s">
        <v>721</v>
      </c>
      <c r="R64" s="19" t="s">
        <v>250</v>
      </c>
      <c r="S64" s="18" t="s">
        <v>1332</v>
      </c>
      <c r="T64" s="22" t="s">
        <v>328</v>
      </c>
      <c r="U64" s="19" t="s">
        <v>509</v>
      </c>
      <c r="V64" s="22">
        <v>2019</v>
      </c>
      <c r="W64" s="22" t="s">
        <v>1333</v>
      </c>
      <c r="X64" s="20" t="s">
        <v>1327</v>
      </c>
      <c r="Y64" s="27" t="s">
        <v>1328</v>
      </c>
      <c r="Z64" s="27" t="s">
        <v>1334</v>
      </c>
      <c r="AA64" s="22" t="s">
        <v>328</v>
      </c>
      <c r="AB64" s="19" t="s">
        <v>328</v>
      </c>
      <c r="AC64" s="19" t="s">
        <v>498</v>
      </c>
      <c r="AD64" s="22" t="s">
        <v>328</v>
      </c>
      <c r="AE64" s="22" t="s">
        <v>328</v>
      </c>
      <c r="AF64" s="959">
        <v>43872</v>
      </c>
      <c r="AG64" s="959">
        <v>44238</v>
      </c>
      <c r="AH64" s="424"/>
      <c r="AI64" s="183" t="s">
        <v>309</v>
      </c>
      <c r="AJ64" s="183" t="s">
        <v>309</v>
      </c>
      <c r="AK64" s="241" t="e">
        <f>(IF(BA64=#REF!,#REF!,AG64-#REF!))</f>
        <v>#REF!</v>
      </c>
      <c r="AL64" s="48" t="s">
        <v>549</v>
      </c>
      <c r="AM64" s="64">
        <v>44384</v>
      </c>
      <c r="AN64" s="54" t="s">
        <v>309</v>
      </c>
      <c r="AO64" s="48" t="s">
        <v>550</v>
      </c>
      <c r="AP64" s="65">
        <v>0</v>
      </c>
      <c r="AQ64" s="4" t="s">
        <v>442</v>
      </c>
      <c r="AR64" s="49">
        <v>-213</v>
      </c>
      <c r="AS64" s="60" t="s">
        <v>443</v>
      </c>
      <c r="AT64" s="66">
        <v>44520</v>
      </c>
      <c r="AU64" s="60" t="s">
        <v>1305</v>
      </c>
      <c r="AV64" s="60" t="s">
        <v>444</v>
      </c>
      <c r="AW64" s="67">
        <v>0</v>
      </c>
      <c r="AX64" s="65">
        <v>0</v>
      </c>
      <c r="AY64" s="60" t="s">
        <v>449</v>
      </c>
      <c r="AZ64" s="87" t="s">
        <v>439</v>
      </c>
      <c r="BA64" s="86" t="s">
        <v>446</v>
      </c>
      <c r="BB64" s="148" t="s">
        <v>763</v>
      </c>
      <c r="BC64" s="149">
        <v>44620</v>
      </c>
      <c r="BD64" s="130" t="s">
        <v>309</v>
      </c>
      <c r="BE64" s="145" t="s">
        <v>629</v>
      </c>
      <c r="BF64" s="147">
        <v>0</v>
      </c>
      <c r="BG64" s="4" t="s">
        <v>442</v>
      </c>
      <c r="BH64" s="49">
        <v>-44620</v>
      </c>
      <c r="BI64" s="60" t="s">
        <v>443</v>
      </c>
      <c r="BJ64" s="33">
        <v>44631</v>
      </c>
      <c r="BK64" s="60" t="s">
        <v>1306</v>
      </c>
      <c r="BL64" s="40" t="s">
        <v>513</v>
      </c>
      <c r="BM64" s="32">
        <v>0</v>
      </c>
      <c r="BN64" s="60" t="s">
        <v>443</v>
      </c>
      <c r="BO64" s="60" t="s">
        <v>439</v>
      </c>
      <c r="BP64" s="184" t="s">
        <v>293</v>
      </c>
      <c r="BQ64" s="150" t="s">
        <v>1335</v>
      </c>
      <c r="BR64" s="185">
        <v>44712</v>
      </c>
      <c r="BS64" s="131" t="s">
        <v>1336</v>
      </c>
      <c r="BT64" s="186">
        <v>0</v>
      </c>
      <c r="BU64" s="4" t="s">
        <v>442</v>
      </c>
      <c r="BV64" s="49">
        <v>-473</v>
      </c>
      <c r="BW64" s="60" t="s">
        <v>443</v>
      </c>
      <c r="BX64" s="376" t="s">
        <v>819</v>
      </c>
      <c r="BY64" s="352" t="s">
        <v>1337</v>
      </c>
      <c r="BZ64" s="348" t="s">
        <v>513</v>
      </c>
      <c r="CA64" s="377">
        <v>0</v>
      </c>
      <c r="CB64" s="352" t="s">
        <v>443</v>
      </c>
      <c r="CC64" s="353"/>
      <c r="CD64" s="184" t="s">
        <v>293</v>
      </c>
      <c r="CE64" s="531">
        <v>44823</v>
      </c>
      <c r="CF64" s="118" t="s">
        <v>1248</v>
      </c>
      <c r="CG64" s="555"/>
      <c r="CH64" s="675" t="s">
        <v>1334</v>
      </c>
      <c r="CI64" s="673">
        <v>0</v>
      </c>
      <c r="CJ64" s="4" t="str">
        <f t="shared" si="1"/>
        <v>SIN AVANCE</v>
      </c>
      <c r="CK64" s="49" t="e">
        <f>(IF(CD64="CERRADO","NO APLICA ACCION CERRADA",AG64-#REF!))</f>
        <v>#REF!</v>
      </c>
      <c r="CL64" s="60" t="e">
        <f>(IF(CD64="CERRADO","NO APLICA ACCION CERRADA",IF(AK64&lt;=0,"VENCIDO",IF(AK64&lt;=#REF!,"POR VENCER","CON TIEMPO"))))</f>
        <v>#REF!</v>
      </c>
      <c r="CM64" s="881">
        <v>44882</v>
      </c>
      <c r="CN64" s="880" t="s">
        <v>1235</v>
      </c>
      <c r="CO64" s="156" t="s">
        <v>1236</v>
      </c>
      <c r="CP64" s="837">
        <v>0</v>
      </c>
      <c r="CQ64" s="207" t="s">
        <v>443</v>
      </c>
      <c r="CR64" s="353"/>
      <c r="CS64" s="35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3"/>
      <c r="IK64" s="343"/>
      <c r="IL64" s="343"/>
      <c r="IM64" s="343"/>
      <c r="IN64" s="343"/>
      <c r="IO64" s="343"/>
      <c r="IP64" s="343"/>
      <c r="IQ64" s="343"/>
      <c r="IR64" s="343"/>
      <c r="IS64" s="343"/>
      <c r="IT64" s="343"/>
      <c r="IU64" s="343"/>
      <c r="IV64" s="343"/>
      <c r="IW64" s="343"/>
      <c r="IX64" s="343"/>
      <c r="IY64" s="343"/>
      <c r="IZ64" s="343"/>
      <c r="JA64" s="343"/>
      <c r="JB64" s="343"/>
      <c r="JC64" s="343"/>
      <c r="JD64" s="343"/>
      <c r="JE64" s="343"/>
      <c r="JF64" s="343"/>
      <c r="JG64" s="343"/>
      <c r="JH64" s="343"/>
      <c r="JI64" s="343"/>
      <c r="JJ64" s="343"/>
      <c r="JK64" s="343"/>
      <c r="JL64" s="343"/>
      <c r="JM64" s="343"/>
      <c r="JN64" s="343"/>
      <c r="JO64" s="343"/>
      <c r="JP64" s="343"/>
      <c r="JQ64" s="343"/>
      <c r="JR64" s="343"/>
      <c r="JS64" s="343"/>
      <c r="JT64" s="343"/>
      <c r="JU64" s="343"/>
      <c r="JV64" s="343"/>
      <c r="JW64" s="343"/>
      <c r="JX64" s="343"/>
      <c r="JY64" s="343"/>
      <c r="JZ64" s="343"/>
      <c r="KA64" s="343"/>
      <c r="KB64" s="343"/>
      <c r="KC64" s="343"/>
      <c r="KD64" s="343"/>
      <c r="KE64" s="343"/>
      <c r="KF64" s="343"/>
      <c r="KG64" s="343"/>
      <c r="KH64" s="343"/>
      <c r="KI64" s="343"/>
      <c r="KJ64" s="343"/>
      <c r="KK64" s="343"/>
      <c r="KL64" s="343"/>
      <c r="KM64" s="343"/>
      <c r="KN64" s="343"/>
      <c r="KO64" s="343"/>
      <c r="KP64" s="343"/>
      <c r="KQ64" s="343"/>
      <c r="KR64" s="343"/>
      <c r="KS64" s="343"/>
      <c r="KT64" s="343"/>
      <c r="KU64" s="343"/>
      <c r="KV64" s="343"/>
      <c r="KW64" s="343"/>
      <c r="KX64" s="343"/>
      <c r="KY64" s="343"/>
      <c r="KZ64" s="343"/>
      <c r="LA64" s="343"/>
      <c r="LB64" s="343"/>
      <c r="LC64" s="343"/>
      <c r="LD64" s="343"/>
      <c r="LE64" s="343"/>
      <c r="LF64" s="343"/>
      <c r="LG64" s="343"/>
      <c r="LH64" s="343"/>
      <c r="LI64" s="343"/>
      <c r="LJ64" s="343"/>
      <c r="LK64" s="343"/>
      <c r="LL64" s="343"/>
      <c r="LM64" s="343"/>
      <c r="LN64" s="343"/>
      <c r="LO64" s="343"/>
      <c r="LP64" s="343"/>
      <c r="LQ64" s="343"/>
      <c r="LR64" s="343"/>
      <c r="LS64" s="343"/>
      <c r="LT64" s="343"/>
      <c r="LU64" s="343"/>
      <c r="LV64" s="343"/>
      <c r="LW64" s="343"/>
      <c r="LX64" s="343"/>
      <c r="LY64" s="343"/>
      <c r="LZ64" s="343"/>
      <c r="MA64" s="343"/>
      <c r="MB64" s="343"/>
      <c r="MC64" s="343"/>
      <c r="MD64" s="343"/>
      <c r="ME64" s="343"/>
      <c r="MF64" s="343"/>
      <c r="MG64" s="343"/>
      <c r="MH64" s="343"/>
      <c r="MI64" s="343"/>
      <c r="MJ64" s="343"/>
      <c r="MK64" s="343"/>
      <c r="ML64" s="343"/>
      <c r="MM64" s="343"/>
      <c r="MN64" s="343"/>
      <c r="MO64" s="343"/>
      <c r="MP64" s="343"/>
      <c r="MQ64" s="343"/>
      <c r="MR64" s="343"/>
      <c r="MS64" s="343"/>
      <c r="MT64" s="343"/>
      <c r="MU64" s="343"/>
      <c r="MV64" s="343"/>
      <c r="MW64" s="343"/>
      <c r="MX64" s="343"/>
      <c r="MY64" s="343"/>
      <c r="MZ64" s="343"/>
      <c r="NA64" s="343"/>
      <c r="NB64" s="343"/>
      <c r="NC64" s="343"/>
      <c r="ND64" s="343"/>
      <c r="NE64" s="343"/>
      <c r="NF64" s="343"/>
      <c r="NG64" s="343"/>
      <c r="NH64" s="343"/>
      <c r="NI64" s="343"/>
      <c r="NJ64" s="343"/>
      <c r="NK64" s="343"/>
      <c r="NL64" s="343"/>
      <c r="NM64" s="343"/>
      <c r="NN64" s="343"/>
      <c r="NO64" s="343"/>
      <c r="NP64" s="343"/>
      <c r="NQ64" s="343"/>
      <c r="NR64" s="343"/>
      <c r="NS64" s="343"/>
      <c r="NT64" s="343"/>
      <c r="NU64" s="343"/>
      <c r="NV64" s="343"/>
      <c r="NW64" s="343"/>
      <c r="NX64" s="343"/>
      <c r="NY64" s="343"/>
      <c r="NZ64" s="343"/>
      <c r="OA64" s="343"/>
      <c r="OB64" s="343"/>
      <c r="OC64" s="343"/>
      <c r="OD64" s="343"/>
      <c r="OE64" s="343"/>
      <c r="OF64" s="343"/>
      <c r="OG64" s="343"/>
      <c r="OH64" s="343"/>
      <c r="OI64" s="343"/>
      <c r="OJ64" s="343"/>
      <c r="OK64" s="343"/>
      <c r="OL64" s="343"/>
      <c r="OM64" s="343"/>
      <c r="ON64" s="343"/>
      <c r="OO64" s="343"/>
      <c r="OP64" s="343"/>
      <c r="OQ64" s="343"/>
      <c r="OR64" s="343"/>
      <c r="OS64" s="343"/>
      <c r="OT64" s="343"/>
      <c r="OU64" s="343"/>
      <c r="OV64" s="343"/>
      <c r="OW64" s="343"/>
      <c r="OX64" s="343"/>
      <c r="OY64" s="343"/>
      <c r="OZ64" s="343"/>
      <c r="PA64" s="343"/>
      <c r="PB64" s="343"/>
      <c r="PC64" s="343"/>
      <c r="PD64" s="343"/>
      <c r="PE64" s="343"/>
      <c r="PF64" s="343"/>
      <c r="PG64" s="343"/>
      <c r="PH64" s="343"/>
      <c r="PI64" s="343"/>
      <c r="PJ64" s="343"/>
      <c r="PK64" s="343"/>
      <c r="PL64" s="343"/>
      <c r="PM64" s="343"/>
      <c r="PN64" s="343"/>
      <c r="PO64" s="343"/>
      <c r="PP64" s="343"/>
      <c r="PQ64" s="343"/>
      <c r="PR64" s="343"/>
      <c r="PS64" s="343"/>
      <c r="PT64" s="343"/>
      <c r="PU64" s="343"/>
      <c r="PV64" s="343"/>
      <c r="PW64" s="343"/>
      <c r="PX64" s="343"/>
      <c r="PY64" s="343"/>
      <c r="PZ64" s="343"/>
      <c r="QA64" s="343"/>
      <c r="QB64" s="343"/>
      <c r="QC64" s="343"/>
      <c r="QD64" s="343"/>
      <c r="QE64" s="343"/>
      <c r="QF64" s="343"/>
    </row>
    <row r="65" spans="1:448" s="347" customFormat="1" ht="118.5" customHeight="1" x14ac:dyDescent="0.25">
      <c r="A65" s="26">
        <v>64</v>
      </c>
      <c r="B65" s="42" t="s">
        <v>693</v>
      </c>
      <c r="C65" s="19" t="s">
        <v>694</v>
      </c>
      <c r="D65" s="19" t="s">
        <v>344</v>
      </c>
      <c r="E65" s="20"/>
      <c r="F65" s="41" t="s">
        <v>693</v>
      </c>
      <c r="G65" s="41" t="s">
        <v>694</v>
      </c>
      <c r="H65" s="19" t="s">
        <v>344</v>
      </c>
      <c r="I65" s="27" t="s">
        <v>1331</v>
      </c>
      <c r="J65" s="41" t="s">
        <v>697</v>
      </c>
      <c r="K65" s="174" t="s">
        <v>742</v>
      </c>
      <c r="L65" s="174" t="s">
        <v>743</v>
      </c>
      <c r="M65" s="174" t="s">
        <v>744</v>
      </c>
      <c r="N65" s="174" t="s">
        <v>745</v>
      </c>
      <c r="O65" s="22" t="s">
        <v>88</v>
      </c>
      <c r="P65" s="19" t="s">
        <v>100</v>
      </c>
      <c r="Q65" s="19" t="s">
        <v>721</v>
      </c>
      <c r="R65" s="19" t="s">
        <v>250</v>
      </c>
      <c r="S65" s="18" t="s">
        <v>1338</v>
      </c>
      <c r="T65" s="22" t="s">
        <v>328</v>
      </c>
      <c r="U65" s="19" t="s">
        <v>509</v>
      </c>
      <c r="V65" s="22">
        <v>2019</v>
      </c>
      <c r="W65" s="22" t="s">
        <v>1333</v>
      </c>
      <c r="X65" s="20" t="s">
        <v>1327</v>
      </c>
      <c r="Y65" s="27" t="s">
        <v>1328</v>
      </c>
      <c r="Z65" s="27" t="s">
        <v>1339</v>
      </c>
      <c r="AA65" s="22" t="s">
        <v>328</v>
      </c>
      <c r="AB65" s="19" t="s">
        <v>328</v>
      </c>
      <c r="AC65" s="19" t="s">
        <v>498</v>
      </c>
      <c r="AD65" s="22" t="s">
        <v>328</v>
      </c>
      <c r="AE65" s="22" t="s">
        <v>328</v>
      </c>
      <c r="AF65" s="959">
        <v>43872</v>
      </c>
      <c r="AG65" s="959">
        <v>44238</v>
      </c>
      <c r="AH65" s="424"/>
      <c r="AI65" s="183" t="s">
        <v>309</v>
      </c>
      <c r="AJ65" s="183" t="s">
        <v>309</v>
      </c>
      <c r="AK65" s="241" t="e">
        <f>(IF(BA65=#REF!,#REF!,AG65-#REF!))</f>
        <v>#REF!</v>
      </c>
      <c r="AL65" s="48" t="s">
        <v>549</v>
      </c>
      <c r="AM65" s="64">
        <v>44384</v>
      </c>
      <c r="AN65" s="54" t="s">
        <v>309</v>
      </c>
      <c r="AO65" s="48" t="s">
        <v>550</v>
      </c>
      <c r="AP65" s="65">
        <v>0</v>
      </c>
      <c r="AQ65" s="4" t="s">
        <v>442</v>
      </c>
      <c r="AR65" s="49">
        <v>-213</v>
      </c>
      <c r="AS65" s="60" t="s">
        <v>443</v>
      </c>
      <c r="AT65" s="66">
        <v>44520</v>
      </c>
      <c r="AU65" s="60" t="s">
        <v>1305</v>
      </c>
      <c r="AV65" s="60" t="s">
        <v>444</v>
      </c>
      <c r="AW65" s="67">
        <v>0</v>
      </c>
      <c r="AX65" s="65">
        <v>0</v>
      </c>
      <c r="AY65" s="60" t="s">
        <v>449</v>
      </c>
      <c r="AZ65" s="87" t="s">
        <v>439</v>
      </c>
      <c r="BA65" s="86" t="s">
        <v>446</v>
      </c>
      <c r="BB65" s="148" t="s">
        <v>763</v>
      </c>
      <c r="BC65" s="149">
        <v>44620</v>
      </c>
      <c r="BD65" s="130" t="s">
        <v>309</v>
      </c>
      <c r="BE65" s="145" t="s">
        <v>629</v>
      </c>
      <c r="BF65" s="147">
        <v>0</v>
      </c>
      <c r="BG65" s="4" t="s">
        <v>442</v>
      </c>
      <c r="BH65" s="49">
        <v>-44620</v>
      </c>
      <c r="BI65" s="60" t="s">
        <v>443</v>
      </c>
      <c r="BJ65" s="33">
        <v>44631</v>
      </c>
      <c r="BK65" s="60" t="s">
        <v>1306</v>
      </c>
      <c r="BL65" s="40" t="s">
        <v>513</v>
      </c>
      <c r="BM65" s="32">
        <v>0</v>
      </c>
      <c r="BN65" s="60" t="s">
        <v>443</v>
      </c>
      <c r="BO65" s="60" t="s">
        <v>439</v>
      </c>
      <c r="BP65" s="184" t="s">
        <v>293</v>
      </c>
      <c r="BQ65" s="150" t="s">
        <v>1340</v>
      </c>
      <c r="BR65" s="185">
        <v>44712</v>
      </c>
      <c r="BS65" s="131" t="s">
        <v>1341</v>
      </c>
      <c r="BT65" s="186">
        <v>0</v>
      </c>
      <c r="BU65" s="4" t="s">
        <v>442</v>
      </c>
      <c r="BV65" s="49">
        <v>-473</v>
      </c>
      <c r="BW65" s="60" t="s">
        <v>443</v>
      </c>
      <c r="BX65" s="376" t="s">
        <v>819</v>
      </c>
      <c r="BY65" s="29" t="s">
        <v>1342</v>
      </c>
      <c r="BZ65" s="348" t="s">
        <v>513</v>
      </c>
      <c r="CA65" s="377">
        <v>0</v>
      </c>
      <c r="CB65" s="352" t="s">
        <v>443</v>
      </c>
      <c r="CC65" s="353"/>
      <c r="CD65" s="184" t="s">
        <v>293</v>
      </c>
      <c r="CE65" s="531">
        <v>44823</v>
      </c>
      <c r="CF65" s="118" t="s">
        <v>1248</v>
      </c>
      <c r="CG65" s="555"/>
      <c r="CH65" s="676" t="s">
        <v>1343</v>
      </c>
      <c r="CI65" s="677">
        <v>0</v>
      </c>
      <c r="CJ65" s="4" t="str">
        <f t="shared" si="1"/>
        <v>SIN AVANCE</v>
      </c>
      <c r="CK65" s="49" t="e">
        <f>(IF(CD65="CERRADO","NO APLICA ACCION CERRADA",AG65-#REF!))</f>
        <v>#REF!</v>
      </c>
      <c r="CL65" s="60" t="e">
        <f>(IF(CD65="CERRADO","NO APLICA ACCION CERRADA",IF(AK65&lt;=0,"VENCIDO",IF(AK65&lt;=#REF!,"POR VENCER","CON TIEMPO"))))</f>
        <v>#REF!</v>
      </c>
      <c r="CM65" s="881">
        <v>44882</v>
      </c>
      <c r="CN65" s="880" t="s">
        <v>1235</v>
      </c>
      <c r="CO65" s="156" t="s">
        <v>1236</v>
      </c>
      <c r="CP65" s="837">
        <v>0</v>
      </c>
      <c r="CQ65" s="207" t="s">
        <v>443</v>
      </c>
      <c r="CR65" s="353"/>
      <c r="CS65" s="35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3"/>
      <c r="IK65" s="343"/>
      <c r="IL65" s="343"/>
      <c r="IM65" s="343"/>
      <c r="IN65" s="343"/>
      <c r="IO65" s="343"/>
      <c r="IP65" s="343"/>
      <c r="IQ65" s="343"/>
      <c r="IR65" s="343"/>
      <c r="IS65" s="343"/>
      <c r="IT65" s="343"/>
      <c r="IU65" s="343"/>
      <c r="IV65" s="343"/>
      <c r="IW65" s="343"/>
      <c r="IX65" s="343"/>
      <c r="IY65" s="343"/>
      <c r="IZ65" s="343"/>
      <c r="JA65" s="343"/>
      <c r="JB65" s="343"/>
      <c r="JC65" s="343"/>
      <c r="JD65" s="343"/>
      <c r="JE65" s="343"/>
      <c r="JF65" s="343"/>
      <c r="JG65" s="343"/>
      <c r="JH65" s="343"/>
      <c r="JI65" s="343"/>
      <c r="JJ65" s="343"/>
      <c r="JK65" s="343"/>
      <c r="JL65" s="343"/>
      <c r="JM65" s="343"/>
      <c r="JN65" s="343"/>
      <c r="JO65" s="343"/>
      <c r="JP65" s="343"/>
      <c r="JQ65" s="343"/>
      <c r="JR65" s="343"/>
      <c r="JS65" s="343"/>
      <c r="JT65" s="343"/>
      <c r="JU65" s="343"/>
      <c r="JV65" s="343"/>
      <c r="JW65" s="343"/>
      <c r="JX65" s="343"/>
      <c r="JY65" s="343"/>
      <c r="JZ65" s="343"/>
      <c r="KA65" s="343"/>
      <c r="KB65" s="343"/>
      <c r="KC65" s="343"/>
      <c r="KD65" s="343"/>
      <c r="KE65" s="343"/>
      <c r="KF65" s="343"/>
      <c r="KG65" s="343"/>
      <c r="KH65" s="343"/>
      <c r="KI65" s="343"/>
      <c r="KJ65" s="343"/>
      <c r="KK65" s="343"/>
      <c r="KL65" s="343"/>
      <c r="KM65" s="343"/>
      <c r="KN65" s="343"/>
      <c r="KO65" s="343"/>
      <c r="KP65" s="343"/>
      <c r="KQ65" s="343"/>
      <c r="KR65" s="343"/>
      <c r="KS65" s="343"/>
      <c r="KT65" s="343"/>
      <c r="KU65" s="343"/>
      <c r="KV65" s="343"/>
      <c r="KW65" s="343"/>
      <c r="KX65" s="343"/>
      <c r="KY65" s="343"/>
      <c r="KZ65" s="343"/>
      <c r="LA65" s="343"/>
      <c r="LB65" s="343"/>
      <c r="LC65" s="343"/>
      <c r="LD65" s="343"/>
      <c r="LE65" s="343"/>
      <c r="LF65" s="343"/>
      <c r="LG65" s="343"/>
      <c r="LH65" s="343"/>
      <c r="LI65" s="343"/>
      <c r="LJ65" s="343"/>
      <c r="LK65" s="343"/>
      <c r="LL65" s="343"/>
      <c r="LM65" s="343"/>
      <c r="LN65" s="343"/>
      <c r="LO65" s="343"/>
      <c r="LP65" s="343"/>
      <c r="LQ65" s="343"/>
      <c r="LR65" s="343"/>
      <c r="LS65" s="343"/>
      <c r="LT65" s="343"/>
      <c r="LU65" s="343"/>
      <c r="LV65" s="343"/>
      <c r="LW65" s="343"/>
      <c r="LX65" s="343"/>
      <c r="LY65" s="343"/>
      <c r="LZ65" s="343"/>
      <c r="MA65" s="343"/>
      <c r="MB65" s="343"/>
      <c r="MC65" s="343"/>
      <c r="MD65" s="343"/>
      <c r="ME65" s="343"/>
      <c r="MF65" s="343"/>
      <c r="MG65" s="343"/>
      <c r="MH65" s="343"/>
      <c r="MI65" s="343"/>
      <c r="MJ65" s="343"/>
      <c r="MK65" s="343"/>
      <c r="ML65" s="343"/>
      <c r="MM65" s="343"/>
      <c r="MN65" s="343"/>
      <c r="MO65" s="343"/>
      <c r="MP65" s="343"/>
      <c r="MQ65" s="343"/>
      <c r="MR65" s="343"/>
      <c r="MS65" s="343"/>
      <c r="MT65" s="343"/>
      <c r="MU65" s="343"/>
      <c r="MV65" s="343"/>
      <c r="MW65" s="343"/>
      <c r="MX65" s="343"/>
      <c r="MY65" s="343"/>
      <c r="MZ65" s="343"/>
      <c r="NA65" s="343"/>
      <c r="NB65" s="343"/>
      <c r="NC65" s="343"/>
      <c r="ND65" s="343"/>
      <c r="NE65" s="343"/>
      <c r="NF65" s="343"/>
      <c r="NG65" s="343"/>
      <c r="NH65" s="343"/>
      <c r="NI65" s="343"/>
      <c r="NJ65" s="343"/>
      <c r="NK65" s="343"/>
      <c r="NL65" s="343"/>
      <c r="NM65" s="343"/>
      <c r="NN65" s="343"/>
      <c r="NO65" s="343"/>
      <c r="NP65" s="343"/>
      <c r="NQ65" s="343"/>
      <c r="NR65" s="343"/>
      <c r="NS65" s="343"/>
      <c r="NT65" s="343"/>
      <c r="NU65" s="343"/>
      <c r="NV65" s="343"/>
      <c r="NW65" s="343"/>
      <c r="NX65" s="343"/>
      <c r="NY65" s="343"/>
      <c r="NZ65" s="343"/>
      <c r="OA65" s="343"/>
      <c r="OB65" s="343"/>
      <c r="OC65" s="343"/>
      <c r="OD65" s="343"/>
      <c r="OE65" s="343"/>
      <c r="OF65" s="343"/>
      <c r="OG65" s="343"/>
      <c r="OH65" s="343"/>
      <c r="OI65" s="343"/>
      <c r="OJ65" s="343"/>
      <c r="OK65" s="343"/>
      <c r="OL65" s="343"/>
      <c r="OM65" s="343"/>
      <c r="ON65" s="343"/>
      <c r="OO65" s="343"/>
      <c r="OP65" s="343"/>
      <c r="OQ65" s="343"/>
      <c r="OR65" s="343"/>
      <c r="OS65" s="343"/>
      <c r="OT65" s="343"/>
      <c r="OU65" s="343"/>
      <c r="OV65" s="343"/>
      <c r="OW65" s="343"/>
      <c r="OX65" s="343"/>
      <c r="OY65" s="343"/>
      <c r="OZ65" s="343"/>
      <c r="PA65" s="343"/>
      <c r="PB65" s="343"/>
      <c r="PC65" s="343"/>
      <c r="PD65" s="343"/>
      <c r="PE65" s="343"/>
      <c r="PF65" s="343"/>
      <c r="PG65" s="343"/>
      <c r="PH65" s="343"/>
      <c r="PI65" s="343"/>
      <c r="PJ65" s="343"/>
      <c r="PK65" s="343"/>
      <c r="PL65" s="343"/>
      <c r="PM65" s="343"/>
      <c r="PN65" s="343"/>
      <c r="PO65" s="343"/>
      <c r="PP65" s="343"/>
      <c r="PQ65" s="343"/>
      <c r="PR65" s="343"/>
      <c r="PS65" s="343"/>
      <c r="PT65" s="343"/>
      <c r="PU65" s="343"/>
      <c r="PV65" s="343"/>
      <c r="PW65" s="343"/>
      <c r="PX65" s="343"/>
      <c r="PY65" s="343"/>
      <c r="PZ65" s="343"/>
      <c r="QA65" s="343"/>
      <c r="QB65" s="343"/>
      <c r="QC65" s="343"/>
      <c r="QD65" s="343"/>
      <c r="QE65" s="343"/>
      <c r="QF65" s="343"/>
    </row>
    <row r="66" spans="1:448" s="347" customFormat="1" ht="118.5" customHeight="1" x14ac:dyDescent="0.25">
      <c r="A66" s="26">
        <v>65</v>
      </c>
      <c r="B66" s="42" t="s">
        <v>693</v>
      </c>
      <c r="C66" s="19" t="s">
        <v>694</v>
      </c>
      <c r="D66" s="19" t="s">
        <v>344</v>
      </c>
      <c r="E66" s="20"/>
      <c r="F66" s="41" t="s">
        <v>693</v>
      </c>
      <c r="G66" s="41" t="s">
        <v>694</v>
      </c>
      <c r="H66" s="19" t="s">
        <v>344</v>
      </c>
      <c r="I66" s="27" t="s">
        <v>1324</v>
      </c>
      <c r="J66" s="41" t="s">
        <v>697</v>
      </c>
      <c r="K66" s="174" t="s">
        <v>742</v>
      </c>
      <c r="L66" s="174" t="s">
        <v>743</v>
      </c>
      <c r="M66" s="174" t="s">
        <v>744</v>
      </c>
      <c r="N66" s="174" t="s">
        <v>745</v>
      </c>
      <c r="O66" s="22" t="s">
        <v>88</v>
      </c>
      <c r="P66" s="19" t="s">
        <v>95</v>
      </c>
      <c r="Q66" s="19" t="s">
        <v>721</v>
      </c>
      <c r="R66" s="19" t="s">
        <v>250</v>
      </c>
      <c r="S66" s="18" t="s">
        <v>1344</v>
      </c>
      <c r="T66" s="22" t="s">
        <v>328</v>
      </c>
      <c r="U66" s="19" t="s">
        <v>509</v>
      </c>
      <c r="V66" s="22">
        <v>2019</v>
      </c>
      <c r="W66" s="22" t="s">
        <v>1345</v>
      </c>
      <c r="X66" s="20" t="s">
        <v>514</v>
      </c>
      <c r="Y66" s="27" t="s">
        <v>512</v>
      </c>
      <c r="Z66" s="27" t="s">
        <v>1240</v>
      </c>
      <c r="AA66" s="22" t="s">
        <v>328</v>
      </c>
      <c r="AB66" s="19" t="s">
        <v>328</v>
      </c>
      <c r="AC66" s="19" t="s">
        <v>498</v>
      </c>
      <c r="AD66" s="22" t="s">
        <v>328</v>
      </c>
      <c r="AE66" s="22" t="s">
        <v>328</v>
      </c>
      <c r="AF66" s="959">
        <v>43872</v>
      </c>
      <c r="AG66" s="959">
        <v>44238</v>
      </c>
      <c r="AH66" s="424">
        <v>44743</v>
      </c>
      <c r="AI66" s="183" t="s">
        <v>309</v>
      </c>
      <c r="AJ66" s="183" t="s">
        <v>309</v>
      </c>
      <c r="AK66" s="241" t="e">
        <f>(IF(BA66=#REF!,#REF!,AG66-#REF!))</f>
        <v>#REF!</v>
      </c>
      <c r="AL66" s="48" t="s">
        <v>1241</v>
      </c>
      <c r="AM66" s="64">
        <v>44384</v>
      </c>
      <c r="AN66" s="54" t="s">
        <v>309</v>
      </c>
      <c r="AO66" s="48" t="s">
        <v>1242</v>
      </c>
      <c r="AP66" s="65">
        <v>0.75</v>
      </c>
      <c r="AQ66" s="4" t="s">
        <v>469</v>
      </c>
      <c r="AR66" s="49">
        <v>-213</v>
      </c>
      <c r="AS66" s="60" t="s">
        <v>443</v>
      </c>
      <c r="AT66" s="66">
        <v>44520</v>
      </c>
      <c r="AU66" s="60" t="s">
        <v>1346</v>
      </c>
      <c r="AV66" s="60" t="s">
        <v>444</v>
      </c>
      <c r="AW66" s="67">
        <v>0</v>
      </c>
      <c r="AX66" s="65">
        <v>0.3</v>
      </c>
      <c r="AY66" s="60" t="s">
        <v>449</v>
      </c>
      <c r="AZ66" s="87" t="s">
        <v>439</v>
      </c>
      <c r="BA66" s="86" t="s">
        <v>446</v>
      </c>
      <c r="BB66" s="148" t="s">
        <v>763</v>
      </c>
      <c r="BC66" s="149">
        <v>44620</v>
      </c>
      <c r="BD66" s="130" t="s">
        <v>309</v>
      </c>
      <c r="BE66" s="145" t="s">
        <v>629</v>
      </c>
      <c r="BF66" s="147">
        <v>0</v>
      </c>
      <c r="BG66" s="4" t="s">
        <v>442</v>
      </c>
      <c r="BH66" s="49">
        <v>-44619.25</v>
      </c>
      <c r="BI66" s="60" t="s">
        <v>443</v>
      </c>
      <c r="BJ66" s="33">
        <v>44631</v>
      </c>
      <c r="BK66" s="799" t="s">
        <v>1347</v>
      </c>
      <c r="BL66" s="40" t="s">
        <v>513</v>
      </c>
      <c r="BM66" s="32">
        <v>0.75</v>
      </c>
      <c r="BN66" s="60" t="s">
        <v>443</v>
      </c>
      <c r="BO66" s="60" t="s">
        <v>439</v>
      </c>
      <c r="BP66" s="184" t="s">
        <v>293</v>
      </c>
      <c r="BQ66" s="150" t="s">
        <v>1348</v>
      </c>
      <c r="BR66" s="185">
        <v>44712</v>
      </c>
      <c r="BS66" s="131" t="s">
        <v>328</v>
      </c>
      <c r="BT66" s="186">
        <v>1</v>
      </c>
      <c r="BU66" s="4" t="s">
        <v>436</v>
      </c>
      <c r="BV66" s="49">
        <v>-473</v>
      </c>
      <c r="BW66" s="60" t="s">
        <v>443</v>
      </c>
      <c r="BX66" s="376" t="s">
        <v>819</v>
      </c>
      <c r="BY66" s="801" t="s">
        <v>1349</v>
      </c>
      <c r="BZ66" s="348" t="s">
        <v>513</v>
      </c>
      <c r="CA66" s="377">
        <v>1</v>
      </c>
      <c r="CB66" s="352" t="s">
        <v>294</v>
      </c>
      <c r="CC66" s="353"/>
      <c r="CD66" s="352" t="s">
        <v>294</v>
      </c>
      <c r="CE66" s="131" t="s">
        <v>767</v>
      </c>
      <c r="CF66" s="131" t="s">
        <v>767</v>
      </c>
      <c r="CG66" s="202" t="s">
        <v>328</v>
      </c>
      <c r="CH66" s="131" t="s">
        <v>328</v>
      </c>
      <c r="CI66" s="186">
        <v>1</v>
      </c>
      <c r="CJ66" s="4" t="str">
        <f t="shared" si="1"/>
        <v>CUMPLIMIENTO TOTAL</v>
      </c>
      <c r="CK66" s="49" t="str">
        <f>(IF(CD66="CERRADO","NO APLICA ACCION CERRADA",AG66-#REF!))</f>
        <v>NO APLICA ACCION CERRADA</v>
      </c>
      <c r="CL66" s="60" t="str">
        <f>(IF(CD66="CERRADO","NO APLICA ACCION CERRADA",IF(AK66&lt;=0,"VENCIDO",IF(AK66&lt;=#REF!,"POR VENCER","CON TIEMPO"))))</f>
        <v>NO APLICA ACCION CERRADA</v>
      </c>
      <c r="CM66" s="131" t="s">
        <v>328</v>
      </c>
      <c r="CN66" s="131" t="s">
        <v>767</v>
      </c>
      <c r="CO66" s="218" t="s">
        <v>339</v>
      </c>
      <c r="CP66" s="837">
        <v>1</v>
      </c>
      <c r="CQ66" s="834" t="s">
        <v>294</v>
      </c>
      <c r="CR66" s="353"/>
      <c r="CS66" s="35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3"/>
      <c r="IK66" s="343"/>
      <c r="IL66" s="343"/>
      <c r="IM66" s="343"/>
      <c r="IN66" s="343"/>
      <c r="IO66" s="343"/>
      <c r="IP66" s="343"/>
      <c r="IQ66" s="343"/>
      <c r="IR66" s="343"/>
      <c r="IS66" s="343"/>
      <c r="IT66" s="343"/>
      <c r="IU66" s="343"/>
      <c r="IV66" s="343"/>
      <c r="IW66" s="343"/>
      <c r="IX66" s="343"/>
      <c r="IY66" s="343"/>
      <c r="IZ66" s="343"/>
      <c r="JA66" s="343"/>
      <c r="JB66" s="343"/>
      <c r="JC66" s="343"/>
      <c r="JD66" s="343"/>
      <c r="JE66" s="343"/>
      <c r="JF66" s="343"/>
      <c r="JG66" s="343"/>
      <c r="JH66" s="343"/>
      <c r="JI66" s="343"/>
      <c r="JJ66" s="343"/>
      <c r="JK66" s="343"/>
      <c r="JL66" s="343"/>
      <c r="JM66" s="343"/>
      <c r="JN66" s="343"/>
      <c r="JO66" s="343"/>
      <c r="JP66" s="343"/>
      <c r="JQ66" s="343"/>
      <c r="JR66" s="343"/>
      <c r="JS66" s="343"/>
      <c r="JT66" s="343"/>
      <c r="JU66" s="343"/>
      <c r="JV66" s="343"/>
      <c r="JW66" s="343"/>
      <c r="JX66" s="343"/>
      <c r="JY66" s="343"/>
      <c r="JZ66" s="343"/>
      <c r="KA66" s="343"/>
      <c r="KB66" s="343"/>
      <c r="KC66" s="343"/>
      <c r="KD66" s="343"/>
      <c r="KE66" s="343"/>
      <c r="KF66" s="343"/>
      <c r="KG66" s="343"/>
      <c r="KH66" s="343"/>
      <c r="KI66" s="343"/>
      <c r="KJ66" s="343"/>
      <c r="KK66" s="343"/>
      <c r="KL66" s="343"/>
      <c r="KM66" s="343"/>
      <c r="KN66" s="343"/>
      <c r="KO66" s="343"/>
      <c r="KP66" s="343"/>
      <c r="KQ66" s="343"/>
      <c r="KR66" s="343"/>
      <c r="KS66" s="343"/>
      <c r="KT66" s="343"/>
      <c r="KU66" s="343"/>
      <c r="KV66" s="343"/>
      <c r="KW66" s="343"/>
      <c r="KX66" s="343"/>
      <c r="KY66" s="343"/>
      <c r="KZ66" s="343"/>
      <c r="LA66" s="343"/>
      <c r="LB66" s="343"/>
      <c r="LC66" s="343"/>
      <c r="LD66" s="343"/>
      <c r="LE66" s="343"/>
      <c r="LF66" s="343"/>
      <c r="LG66" s="343"/>
      <c r="LH66" s="343"/>
      <c r="LI66" s="343"/>
      <c r="LJ66" s="343"/>
      <c r="LK66" s="343"/>
      <c r="LL66" s="343"/>
      <c r="LM66" s="343"/>
      <c r="LN66" s="343"/>
      <c r="LO66" s="343"/>
      <c r="LP66" s="343"/>
      <c r="LQ66" s="343"/>
      <c r="LR66" s="343"/>
      <c r="LS66" s="343"/>
      <c r="LT66" s="343"/>
      <c r="LU66" s="343"/>
      <c r="LV66" s="343"/>
      <c r="LW66" s="343"/>
      <c r="LX66" s="343"/>
      <c r="LY66" s="343"/>
      <c r="LZ66" s="343"/>
      <c r="MA66" s="343"/>
      <c r="MB66" s="343"/>
      <c r="MC66" s="343"/>
      <c r="MD66" s="343"/>
      <c r="ME66" s="343"/>
      <c r="MF66" s="343"/>
      <c r="MG66" s="343"/>
      <c r="MH66" s="343"/>
      <c r="MI66" s="343"/>
      <c r="MJ66" s="343"/>
      <c r="MK66" s="343"/>
      <c r="ML66" s="343"/>
      <c r="MM66" s="343"/>
      <c r="MN66" s="343"/>
      <c r="MO66" s="343"/>
      <c r="MP66" s="343"/>
      <c r="MQ66" s="343"/>
      <c r="MR66" s="343"/>
      <c r="MS66" s="343"/>
      <c r="MT66" s="343"/>
      <c r="MU66" s="343"/>
      <c r="MV66" s="343"/>
      <c r="MW66" s="343"/>
      <c r="MX66" s="343"/>
      <c r="MY66" s="343"/>
      <c r="MZ66" s="343"/>
      <c r="NA66" s="343"/>
      <c r="NB66" s="343"/>
      <c r="NC66" s="343"/>
      <c r="ND66" s="343"/>
      <c r="NE66" s="343"/>
      <c r="NF66" s="343"/>
      <c r="NG66" s="343"/>
      <c r="NH66" s="343"/>
      <c r="NI66" s="343"/>
      <c r="NJ66" s="343"/>
      <c r="NK66" s="343"/>
      <c r="NL66" s="343"/>
      <c r="NM66" s="343"/>
      <c r="NN66" s="343"/>
      <c r="NO66" s="343"/>
      <c r="NP66" s="343"/>
      <c r="NQ66" s="343"/>
      <c r="NR66" s="343"/>
      <c r="NS66" s="343"/>
      <c r="NT66" s="343"/>
      <c r="NU66" s="343"/>
      <c r="NV66" s="343"/>
      <c r="NW66" s="343"/>
      <c r="NX66" s="343"/>
      <c r="NY66" s="343"/>
      <c r="NZ66" s="343"/>
      <c r="OA66" s="343"/>
      <c r="OB66" s="343"/>
      <c r="OC66" s="343"/>
      <c r="OD66" s="343"/>
      <c r="OE66" s="343"/>
      <c r="OF66" s="343"/>
      <c r="OG66" s="343"/>
      <c r="OH66" s="343"/>
      <c r="OI66" s="343"/>
      <c r="OJ66" s="343"/>
      <c r="OK66" s="343"/>
      <c r="OL66" s="343"/>
      <c r="OM66" s="343"/>
      <c r="ON66" s="343"/>
      <c r="OO66" s="343"/>
      <c r="OP66" s="343"/>
      <c r="OQ66" s="343"/>
      <c r="OR66" s="343"/>
      <c r="OS66" s="343"/>
      <c r="OT66" s="343"/>
      <c r="OU66" s="343"/>
      <c r="OV66" s="343"/>
      <c r="OW66" s="343"/>
      <c r="OX66" s="343"/>
      <c r="OY66" s="343"/>
      <c r="OZ66" s="343"/>
      <c r="PA66" s="343"/>
      <c r="PB66" s="343"/>
      <c r="PC66" s="343"/>
      <c r="PD66" s="343"/>
      <c r="PE66" s="343"/>
      <c r="PF66" s="343"/>
      <c r="PG66" s="343"/>
      <c r="PH66" s="343"/>
      <c r="PI66" s="343"/>
      <c r="PJ66" s="343"/>
      <c r="PK66" s="343"/>
      <c r="PL66" s="343"/>
      <c r="PM66" s="343"/>
      <c r="PN66" s="343"/>
      <c r="PO66" s="343"/>
      <c r="PP66" s="343"/>
      <c r="PQ66" s="343"/>
      <c r="PR66" s="343"/>
      <c r="PS66" s="343"/>
      <c r="PT66" s="343"/>
      <c r="PU66" s="343"/>
      <c r="PV66" s="343"/>
      <c r="PW66" s="343"/>
      <c r="PX66" s="343"/>
      <c r="PY66" s="343"/>
      <c r="PZ66" s="343"/>
      <c r="QA66" s="343"/>
      <c r="QB66" s="343"/>
      <c r="QC66" s="343"/>
      <c r="QD66" s="343"/>
      <c r="QE66" s="343"/>
      <c r="QF66" s="343"/>
    </row>
    <row r="67" spans="1:448" s="347" customFormat="1" ht="118.5" customHeight="1" x14ac:dyDescent="0.25">
      <c r="A67" s="26">
        <v>66</v>
      </c>
      <c r="B67" s="42" t="s">
        <v>693</v>
      </c>
      <c r="C67" s="19" t="s">
        <v>694</v>
      </c>
      <c r="D67" s="19" t="s">
        <v>344</v>
      </c>
      <c r="E67" s="20"/>
      <c r="F67" s="41" t="s">
        <v>693</v>
      </c>
      <c r="G67" s="41" t="s">
        <v>694</v>
      </c>
      <c r="H67" s="19" t="s">
        <v>344</v>
      </c>
      <c r="I67" s="27" t="s">
        <v>1324</v>
      </c>
      <c r="J67" s="41" t="s">
        <v>697</v>
      </c>
      <c r="K67" s="174" t="s">
        <v>742</v>
      </c>
      <c r="L67" s="174" t="s">
        <v>743</v>
      </c>
      <c r="M67" s="174" t="s">
        <v>744</v>
      </c>
      <c r="N67" s="174" t="s">
        <v>745</v>
      </c>
      <c r="O67" s="22" t="s">
        <v>88</v>
      </c>
      <c r="P67" s="19" t="s">
        <v>95</v>
      </c>
      <c r="Q67" s="19" t="s">
        <v>721</v>
      </c>
      <c r="R67" s="19" t="s">
        <v>250</v>
      </c>
      <c r="S67" s="18" t="s">
        <v>1350</v>
      </c>
      <c r="T67" s="22" t="s">
        <v>328</v>
      </c>
      <c r="U67" s="19" t="s">
        <v>509</v>
      </c>
      <c r="V67" s="22">
        <v>2019</v>
      </c>
      <c r="W67" s="22" t="s">
        <v>1345</v>
      </c>
      <c r="X67" s="20" t="s">
        <v>514</v>
      </c>
      <c r="Y67" s="27" t="s">
        <v>512</v>
      </c>
      <c r="Z67" s="27" t="s">
        <v>1250</v>
      </c>
      <c r="AA67" s="22" t="s">
        <v>328</v>
      </c>
      <c r="AB67" s="19" t="s">
        <v>328</v>
      </c>
      <c r="AC67" s="19" t="s">
        <v>498</v>
      </c>
      <c r="AD67" s="22" t="s">
        <v>328</v>
      </c>
      <c r="AE67" s="22" t="s">
        <v>328</v>
      </c>
      <c r="AF67" s="959">
        <v>43872</v>
      </c>
      <c r="AG67" s="959">
        <v>44238</v>
      </c>
      <c r="AH67" s="424"/>
      <c r="AI67" s="183" t="s">
        <v>309</v>
      </c>
      <c r="AJ67" s="183" t="s">
        <v>309</v>
      </c>
      <c r="AK67" s="241" t="e">
        <f>(IF(BA67=#REF!,#REF!,AG67-#REF!))</f>
        <v>#REF!</v>
      </c>
      <c r="AL67" s="48" t="s">
        <v>1251</v>
      </c>
      <c r="AM67" s="64">
        <v>44384</v>
      </c>
      <c r="AN67" s="54" t="s">
        <v>309</v>
      </c>
      <c r="AO67" s="48" t="s">
        <v>1252</v>
      </c>
      <c r="AP67" s="65">
        <v>0.5</v>
      </c>
      <c r="AQ67" s="4" t="s">
        <v>477</v>
      </c>
      <c r="AR67" s="49">
        <v>-213</v>
      </c>
      <c r="AS67" s="60" t="s">
        <v>443</v>
      </c>
      <c r="AT67" s="66">
        <v>44520</v>
      </c>
      <c r="AU67" s="60" t="s">
        <v>1253</v>
      </c>
      <c r="AV67" s="60" t="s">
        <v>444</v>
      </c>
      <c r="AW67" s="67">
        <v>0.4</v>
      </c>
      <c r="AX67" s="65">
        <v>0.4</v>
      </c>
      <c r="AY67" s="60" t="s">
        <v>449</v>
      </c>
      <c r="AZ67" s="87" t="s">
        <v>439</v>
      </c>
      <c r="BA67" s="86" t="s">
        <v>446</v>
      </c>
      <c r="BB67" s="30" t="s">
        <v>763</v>
      </c>
      <c r="BC67" s="128">
        <v>44620</v>
      </c>
      <c r="BD67" s="30" t="s">
        <v>309</v>
      </c>
      <c r="BE67" s="127" t="s">
        <v>629</v>
      </c>
      <c r="BF67" s="107">
        <v>0.4</v>
      </c>
      <c r="BG67" s="4" t="s">
        <v>477</v>
      </c>
      <c r="BH67" s="49">
        <v>-44619.5</v>
      </c>
      <c r="BI67" s="60" t="s">
        <v>443</v>
      </c>
      <c r="BJ67" s="33">
        <v>44631</v>
      </c>
      <c r="BK67" s="60" t="s">
        <v>1253</v>
      </c>
      <c r="BL67" s="40" t="s">
        <v>513</v>
      </c>
      <c r="BM67" s="32">
        <v>0.4</v>
      </c>
      <c r="BN67" s="60" t="s">
        <v>443</v>
      </c>
      <c r="BO67" s="60" t="s">
        <v>439</v>
      </c>
      <c r="BP67" s="184" t="s">
        <v>293</v>
      </c>
      <c r="BQ67" s="150" t="s">
        <v>1351</v>
      </c>
      <c r="BR67" s="185">
        <v>44712</v>
      </c>
      <c r="BS67" s="131" t="s">
        <v>1352</v>
      </c>
      <c r="BT67" s="186">
        <v>0.75</v>
      </c>
      <c r="BU67" s="4" t="s">
        <v>469</v>
      </c>
      <c r="BV67" s="49">
        <v>-473</v>
      </c>
      <c r="BW67" s="60" t="s">
        <v>443</v>
      </c>
      <c r="BX67" s="376" t="s">
        <v>819</v>
      </c>
      <c r="BY67" s="801" t="s">
        <v>1353</v>
      </c>
      <c r="BZ67" s="348" t="s">
        <v>513</v>
      </c>
      <c r="CA67" s="377">
        <v>0.75</v>
      </c>
      <c r="CB67" s="352" t="s">
        <v>443</v>
      </c>
      <c r="CC67" s="353"/>
      <c r="CD67" s="184" t="s">
        <v>293</v>
      </c>
      <c r="CE67" s="531">
        <v>44823</v>
      </c>
      <c r="CF67" s="669" t="s">
        <v>1354</v>
      </c>
      <c r="CG67" s="295" t="s">
        <v>1355</v>
      </c>
      <c r="CH67" s="556" t="s">
        <v>878</v>
      </c>
      <c r="CI67" s="678">
        <v>1</v>
      </c>
      <c r="CJ67" s="4" t="str">
        <f t="shared" si="1"/>
        <v>CUMPLIMIENTO TOTAL</v>
      </c>
      <c r="CK67" s="49" t="e">
        <f>(IF(CD67="CERRADO","NO APLICA ACCION CERRADA",AG67-#REF!))</f>
        <v>#REF!</v>
      </c>
      <c r="CL67" s="60" t="e">
        <f>(IF(CD67="CERRADO","NO APLICA ACCION CERRADA",IF(AK67&lt;=0,"VENCIDO",IF(AK67&lt;=#REF!,"POR VENCER","CON TIEMPO"))))</f>
        <v>#REF!</v>
      </c>
      <c r="CM67" s="831">
        <v>44882</v>
      </c>
      <c r="CN67" s="833" t="s">
        <v>1356</v>
      </c>
      <c r="CO67" s="156" t="s">
        <v>1236</v>
      </c>
      <c r="CP67" s="837">
        <v>1</v>
      </c>
      <c r="CQ67" s="882" t="s">
        <v>294</v>
      </c>
      <c r="CR67" s="353"/>
      <c r="CS67" s="35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3"/>
      <c r="IK67" s="343"/>
      <c r="IL67" s="343"/>
      <c r="IM67" s="343"/>
      <c r="IN67" s="343"/>
      <c r="IO67" s="343"/>
      <c r="IP67" s="343"/>
      <c r="IQ67" s="343"/>
      <c r="IR67" s="343"/>
      <c r="IS67" s="343"/>
      <c r="IT67" s="343"/>
      <c r="IU67" s="343"/>
      <c r="IV67" s="343"/>
      <c r="IW67" s="343"/>
      <c r="IX67" s="343"/>
      <c r="IY67" s="343"/>
      <c r="IZ67" s="343"/>
      <c r="JA67" s="343"/>
      <c r="JB67" s="343"/>
      <c r="JC67" s="343"/>
      <c r="JD67" s="343"/>
      <c r="JE67" s="343"/>
      <c r="JF67" s="343"/>
      <c r="JG67" s="343"/>
      <c r="JH67" s="343"/>
      <c r="JI67" s="343"/>
      <c r="JJ67" s="343"/>
      <c r="JK67" s="343"/>
      <c r="JL67" s="343"/>
      <c r="JM67" s="343"/>
      <c r="JN67" s="343"/>
      <c r="JO67" s="343"/>
      <c r="JP67" s="343"/>
      <c r="JQ67" s="343"/>
      <c r="JR67" s="343"/>
      <c r="JS67" s="343"/>
      <c r="JT67" s="343"/>
      <c r="JU67" s="343"/>
      <c r="JV67" s="343"/>
      <c r="JW67" s="343"/>
      <c r="JX67" s="343"/>
      <c r="JY67" s="343"/>
      <c r="JZ67" s="343"/>
      <c r="KA67" s="343"/>
      <c r="KB67" s="343"/>
      <c r="KC67" s="343"/>
      <c r="KD67" s="343"/>
      <c r="KE67" s="343"/>
      <c r="KF67" s="343"/>
      <c r="KG67" s="343"/>
      <c r="KH67" s="343"/>
      <c r="KI67" s="343"/>
      <c r="KJ67" s="343"/>
      <c r="KK67" s="343"/>
      <c r="KL67" s="343"/>
      <c r="KM67" s="343"/>
      <c r="KN67" s="343"/>
      <c r="KO67" s="343"/>
      <c r="KP67" s="343"/>
      <c r="KQ67" s="343"/>
      <c r="KR67" s="343"/>
      <c r="KS67" s="343"/>
      <c r="KT67" s="343"/>
      <c r="KU67" s="343"/>
      <c r="KV67" s="343"/>
      <c r="KW67" s="343"/>
      <c r="KX67" s="343"/>
      <c r="KY67" s="343"/>
      <c r="KZ67" s="343"/>
      <c r="LA67" s="343"/>
      <c r="LB67" s="343"/>
      <c r="LC67" s="343"/>
      <c r="LD67" s="343"/>
      <c r="LE67" s="343"/>
      <c r="LF67" s="343"/>
      <c r="LG67" s="343"/>
      <c r="LH67" s="343"/>
      <c r="LI67" s="343"/>
      <c r="LJ67" s="343"/>
      <c r="LK67" s="343"/>
      <c r="LL67" s="343"/>
      <c r="LM67" s="343"/>
      <c r="LN67" s="343"/>
      <c r="LO67" s="343"/>
      <c r="LP67" s="343"/>
      <c r="LQ67" s="343"/>
      <c r="LR67" s="343"/>
      <c r="LS67" s="343"/>
      <c r="LT67" s="343"/>
      <c r="LU67" s="343"/>
      <c r="LV67" s="343"/>
      <c r="LW67" s="343"/>
      <c r="LX67" s="343"/>
      <c r="LY67" s="343"/>
      <c r="LZ67" s="343"/>
      <c r="MA67" s="343"/>
      <c r="MB67" s="343"/>
      <c r="MC67" s="343"/>
      <c r="MD67" s="343"/>
      <c r="ME67" s="343"/>
      <c r="MF67" s="343"/>
      <c r="MG67" s="343"/>
      <c r="MH67" s="343"/>
      <c r="MI67" s="343"/>
      <c r="MJ67" s="343"/>
      <c r="MK67" s="343"/>
      <c r="ML67" s="343"/>
      <c r="MM67" s="343"/>
      <c r="MN67" s="343"/>
      <c r="MO67" s="343"/>
      <c r="MP67" s="343"/>
      <c r="MQ67" s="343"/>
      <c r="MR67" s="343"/>
      <c r="MS67" s="343"/>
      <c r="MT67" s="343"/>
      <c r="MU67" s="343"/>
      <c r="MV67" s="343"/>
      <c r="MW67" s="343"/>
      <c r="MX67" s="343"/>
      <c r="MY67" s="343"/>
      <c r="MZ67" s="343"/>
      <c r="NA67" s="343"/>
      <c r="NB67" s="343"/>
      <c r="NC67" s="343"/>
      <c r="ND67" s="343"/>
      <c r="NE67" s="343"/>
      <c r="NF67" s="343"/>
      <c r="NG67" s="343"/>
      <c r="NH67" s="343"/>
      <c r="NI67" s="343"/>
      <c r="NJ67" s="343"/>
      <c r="NK67" s="343"/>
      <c r="NL67" s="343"/>
      <c r="NM67" s="343"/>
      <c r="NN67" s="343"/>
      <c r="NO67" s="343"/>
      <c r="NP67" s="343"/>
      <c r="NQ67" s="343"/>
      <c r="NR67" s="343"/>
      <c r="NS67" s="343"/>
      <c r="NT67" s="343"/>
      <c r="NU67" s="343"/>
      <c r="NV67" s="343"/>
      <c r="NW67" s="343"/>
      <c r="NX67" s="343"/>
      <c r="NY67" s="343"/>
      <c r="NZ67" s="343"/>
      <c r="OA67" s="343"/>
      <c r="OB67" s="343"/>
      <c r="OC67" s="343"/>
      <c r="OD67" s="343"/>
      <c r="OE67" s="343"/>
      <c r="OF67" s="343"/>
      <c r="OG67" s="343"/>
      <c r="OH67" s="343"/>
      <c r="OI67" s="343"/>
      <c r="OJ67" s="343"/>
      <c r="OK67" s="343"/>
      <c r="OL67" s="343"/>
      <c r="OM67" s="343"/>
      <c r="ON67" s="343"/>
      <c r="OO67" s="343"/>
      <c r="OP67" s="343"/>
      <c r="OQ67" s="343"/>
      <c r="OR67" s="343"/>
      <c r="OS67" s="343"/>
      <c r="OT67" s="343"/>
      <c r="OU67" s="343"/>
      <c r="OV67" s="343"/>
      <c r="OW67" s="343"/>
      <c r="OX67" s="343"/>
      <c r="OY67" s="343"/>
      <c r="OZ67" s="343"/>
      <c r="PA67" s="343"/>
      <c r="PB67" s="343"/>
      <c r="PC67" s="343"/>
      <c r="PD67" s="343"/>
      <c r="PE67" s="343"/>
      <c r="PF67" s="343"/>
      <c r="PG67" s="343"/>
      <c r="PH67" s="343"/>
      <c r="PI67" s="343"/>
      <c r="PJ67" s="343"/>
      <c r="PK67" s="343"/>
      <c r="PL67" s="343"/>
      <c r="PM67" s="343"/>
      <c r="PN67" s="343"/>
      <c r="PO67" s="343"/>
      <c r="PP67" s="343"/>
      <c r="PQ67" s="343"/>
      <c r="PR67" s="343"/>
      <c r="PS67" s="343"/>
      <c r="PT67" s="343"/>
      <c r="PU67" s="343"/>
      <c r="PV67" s="343"/>
      <c r="PW67" s="343"/>
      <c r="PX67" s="343"/>
      <c r="PY67" s="343"/>
      <c r="PZ67" s="343"/>
      <c r="QA67" s="343"/>
      <c r="QB67" s="343"/>
      <c r="QC67" s="343"/>
      <c r="QD67" s="343"/>
      <c r="QE67" s="343"/>
      <c r="QF67" s="343"/>
    </row>
    <row r="68" spans="1:448" s="347" customFormat="1" ht="118.5" customHeight="1" x14ac:dyDescent="0.25">
      <c r="A68" s="26">
        <v>67</v>
      </c>
      <c r="B68" s="42" t="s">
        <v>693</v>
      </c>
      <c r="C68" s="19" t="s">
        <v>694</v>
      </c>
      <c r="D68" s="19" t="s">
        <v>344</v>
      </c>
      <c r="E68" s="20"/>
      <c r="F68" s="41" t="s">
        <v>693</v>
      </c>
      <c r="G68" s="41" t="s">
        <v>694</v>
      </c>
      <c r="H68" s="19" t="s">
        <v>344</v>
      </c>
      <c r="I68" s="27" t="s">
        <v>1324</v>
      </c>
      <c r="J68" s="41" t="s">
        <v>697</v>
      </c>
      <c r="K68" s="174" t="s">
        <v>742</v>
      </c>
      <c r="L68" s="174" t="s">
        <v>743</v>
      </c>
      <c r="M68" s="174" t="s">
        <v>744</v>
      </c>
      <c r="N68" s="174" t="s">
        <v>745</v>
      </c>
      <c r="O68" s="22" t="s">
        <v>88</v>
      </c>
      <c r="P68" s="19" t="s">
        <v>95</v>
      </c>
      <c r="Q68" s="19" t="s">
        <v>721</v>
      </c>
      <c r="R68" s="19" t="s">
        <v>250</v>
      </c>
      <c r="S68" s="18" t="s">
        <v>1357</v>
      </c>
      <c r="T68" s="22" t="s">
        <v>328</v>
      </c>
      <c r="U68" s="19" t="s">
        <v>509</v>
      </c>
      <c r="V68" s="22">
        <v>2019</v>
      </c>
      <c r="W68" s="22" t="s">
        <v>1345</v>
      </c>
      <c r="X68" s="20" t="s">
        <v>514</v>
      </c>
      <c r="Y68" s="27" t="s">
        <v>512</v>
      </c>
      <c r="Z68" s="27" t="s">
        <v>1259</v>
      </c>
      <c r="AA68" s="22" t="s">
        <v>328</v>
      </c>
      <c r="AB68" s="19" t="s">
        <v>328</v>
      </c>
      <c r="AC68" s="19" t="s">
        <v>498</v>
      </c>
      <c r="AD68" s="22" t="s">
        <v>328</v>
      </c>
      <c r="AE68" s="22" t="s">
        <v>328</v>
      </c>
      <c r="AF68" s="959">
        <v>43872</v>
      </c>
      <c r="AG68" s="959">
        <v>44238</v>
      </c>
      <c r="AH68" s="424"/>
      <c r="AI68" s="183" t="s">
        <v>309</v>
      </c>
      <c r="AJ68" s="183" t="s">
        <v>309</v>
      </c>
      <c r="AK68" s="241" t="e">
        <f>(IF(BA68=#REF!,#REF!,AG68-#REF!))</f>
        <v>#REF!</v>
      </c>
      <c r="AL68" s="48" t="s">
        <v>1260</v>
      </c>
      <c r="AM68" s="64">
        <v>44384</v>
      </c>
      <c r="AN68" s="54" t="s">
        <v>309</v>
      </c>
      <c r="AO68" s="56" t="s">
        <v>1261</v>
      </c>
      <c r="AP68" s="65">
        <v>0.5</v>
      </c>
      <c r="AQ68" s="4" t="s">
        <v>477</v>
      </c>
      <c r="AR68" s="49">
        <v>-213</v>
      </c>
      <c r="AS68" s="60" t="s">
        <v>443</v>
      </c>
      <c r="AT68" s="66">
        <v>44520</v>
      </c>
      <c r="AU68" s="60" t="s">
        <v>1262</v>
      </c>
      <c r="AV68" s="60" t="s">
        <v>444</v>
      </c>
      <c r="AW68" s="67">
        <v>0.2</v>
      </c>
      <c r="AX68" s="65">
        <v>0.2</v>
      </c>
      <c r="AY68" s="60" t="s">
        <v>449</v>
      </c>
      <c r="AZ68" s="87" t="s">
        <v>439</v>
      </c>
      <c r="BA68" s="86" t="s">
        <v>446</v>
      </c>
      <c r="BB68" s="148" t="s">
        <v>763</v>
      </c>
      <c r="BC68" s="149">
        <v>44620</v>
      </c>
      <c r="BD68" s="130" t="s">
        <v>309</v>
      </c>
      <c r="BE68" s="145" t="s">
        <v>629</v>
      </c>
      <c r="BF68" s="147">
        <v>0.2</v>
      </c>
      <c r="BG68" s="4" t="s">
        <v>489</v>
      </c>
      <c r="BH68" s="49">
        <v>-44619.5</v>
      </c>
      <c r="BI68" s="60" t="s">
        <v>443</v>
      </c>
      <c r="BJ68" s="33">
        <v>44631</v>
      </c>
      <c r="BK68" s="58" t="s">
        <v>1358</v>
      </c>
      <c r="BL68" s="40" t="s">
        <v>513</v>
      </c>
      <c r="BM68" s="32">
        <v>0.2</v>
      </c>
      <c r="BN68" s="60" t="s">
        <v>443</v>
      </c>
      <c r="BO68" s="60" t="s">
        <v>439</v>
      </c>
      <c r="BP68" s="184" t="s">
        <v>293</v>
      </c>
      <c r="BQ68" s="150" t="s">
        <v>1359</v>
      </c>
      <c r="BR68" s="185">
        <v>44712</v>
      </c>
      <c r="BS68" s="131" t="s">
        <v>1360</v>
      </c>
      <c r="BT68" s="186">
        <v>0</v>
      </c>
      <c r="BU68" s="4" t="s">
        <v>442</v>
      </c>
      <c r="BV68" s="49">
        <v>-473</v>
      </c>
      <c r="BW68" s="60" t="s">
        <v>443</v>
      </c>
      <c r="BX68" s="376" t="s">
        <v>819</v>
      </c>
      <c r="BY68" s="379" t="s">
        <v>1358</v>
      </c>
      <c r="BZ68" s="348" t="s">
        <v>513</v>
      </c>
      <c r="CA68" s="377">
        <v>0.2</v>
      </c>
      <c r="CB68" s="352" t="s">
        <v>443</v>
      </c>
      <c r="CC68" s="353"/>
      <c r="CD68" s="184" t="s">
        <v>293</v>
      </c>
      <c r="CE68" s="531">
        <v>44823</v>
      </c>
      <c r="CF68" s="663" t="s">
        <v>1361</v>
      </c>
      <c r="CG68" s="660" t="s">
        <v>1362</v>
      </c>
      <c r="CH68" s="555" t="s">
        <v>878</v>
      </c>
      <c r="CI68" s="678">
        <v>1</v>
      </c>
      <c r="CJ68" s="4" t="str">
        <f t="shared" si="1"/>
        <v>CUMPLIMIENTO TOTAL</v>
      </c>
      <c r="CK68" s="49" t="e">
        <f>(IF(CD68="CERRADO","NO APLICA ACCION CERRADA",AG68-#REF!))</f>
        <v>#REF!</v>
      </c>
      <c r="CL68" s="60" t="e">
        <f>(IF(CD68="CERRADO","NO APLICA ACCION CERRADA",IF(AK68&lt;=0,"VENCIDO",IF(AK68&lt;=#REF!,"POR VENCER","CON TIEMPO"))))</f>
        <v>#REF!</v>
      </c>
      <c r="CM68" s="831">
        <v>44882</v>
      </c>
      <c r="CN68" s="833" t="s">
        <v>1356</v>
      </c>
      <c r="CO68" s="156" t="s">
        <v>1236</v>
      </c>
      <c r="CP68" s="837">
        <v>1</v>
      </c>
      <c r="CQ68" s="882" t="s">
        <v>294</v>
      </c>
      <c r="CR68" s="353"/>
      <c r="CS68" s="35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3"/>
      <c r="IK68" s="343"/>
      <c r="IL68" s="343"/>
      <c r="IM68" s="343"/>
      <c r="IN68" s="343"/>
      <c r="IO68" s="343"/>
      <c r="IP68" s="343"/>
      <c r="IQ68" s="343"/>
      <c r="IR68" s="343"/>
      <c r="IS68" s="343"/>
      <c r="IT68" s="343"/>
      <c r="IU68" s="343"/>
      <c r="IV68" s="343"/>
      <c r="IW68" s="343"/>
      <c r="IX68" s="343"/>
      <c r="IY68" s="343"/>
      <c r="IZ68" s="343"/>
      <c r="JA68" s="343"/>
      <c r="JB68" s="343"/>
      <c r="JC68" s="343"/>
      <c r="JD68" s="343"/>
      <c r="JE68" s="343"/>
      <c r="JF68" s="343"/>
      <c r="JG68" s="343"/>
      <c r="JH68" s="343"/>
      <c r="JI68" s="343"/>
      <c r="JJ68" s="343"/>
      <c r="JK68" s="343"/>
      <c r="JL68" s="343"/>
      <c r="JM68" s="343"/>
      <c r="JN68" s="343"/>
      <c r="JO68" s="343"/>
      <c r="JP68" s="343"/>
      <c r="JQ68" s="343"/>
      <c r="JR68" s="343"/>
      <c r="JS68" s="343"/>
      <c r="JT68" s="343"/>
      <c r="JU68" s="343"/>
      <c r="JV68" s="343"/>
      <c r="JW68" s="343"/>
      <c r="JX68" s="343"/>
      <c r="JY68" s="343"/>
      <c r="JZ68" s="343"/>
      <c r="KA68" s="343"/>
      <c r="KB68" s="343"/>
      <c r="KC68" s="343"/>
      <c r="KD68" s="343"/>
      <c r="KE68" s="343"/>
      <c r="KF68" s="343"/>
      <c r="KG68" s="343"/>
      <c r="KH68" s="343"/>
      <c r="KI68" s="343"/>
      <c r="KJ68" s="343"/>
      <c r="KK68" s="343"/>
      <c r="KL68" s="343"/>
      <c r="KM68" s="343"/>
      <c r="KN68" s="343"/>
      <c r="KO68" s="343"/>
      <c r="KP68" s="343"/>
      <c r="KQ68" s="343"/>
      <c r="KR68" s="343"/>
      <c r="KS68" s="343"/>
      <c r="KT68" s="343"/>
      <c r="KU68" s="343"/>
      <c r="KV68" s="343"/>
      <c r="KW68" s="343"/>
      <c r="KX68" s="343"/>
      <c r="KY68" s="343"/>
      <c r="KZ68" s="343"/>
      <c r="LA68" s="343"/>
      <c r="LB68" s="343"/>
      <c r="LC68" s="343"/>
      <c r="LD68" s="343"/>
      <c r="LE68" s="343"/>
      <c r="LF68" s="343"/>
      <c r="LG68" s="343"/>
      <c r="LH68" s="343"/>
      <c r="LI68" s="343"/>
      <c r="LJ68" s="343"/>
      <c r="LK68" s="343"/>
      <c r="LL68" s="343"/>
      <c r="LM68" s="343"/>
      <c r="LN68" s="343"/>
      <c r="LO68" s="343"/>
      <c r="LP68" s="343"/>
      <c r="LQ68" s="343"/>
      <c r="LR68" s="343"/>
      <c r="LS68" s="343"/>
      <c r="LT68" s="343"/>
      <c r="LU68" s="343"/>
      <c r="LV68" s="343"/>
      <c r="LW68" s="343"/>
      <c r="LX68" s="343"/>
      <c r="LY68" s="343"/>
      <c r="LZ68" s="343"/>
      <c r="MA68" s="343"/>
      <c r="MB68" s="343"/>
      <c r="MC68" s="343"/>
      <c r="MD68" s="343"/>
      <c r="ME68" s="343"/>
      <c r="MF68" s="343"/>
      <c r="MG68" s="343"/>
      <c r="MH68" s="343"/>
      <c r="MI68" s="343"/>
      <c r="MJ68" s="343"/>
      <c r="MK68" s="343"/>
      <c r="ML68" s="343"/>
      <c r="MM68" s="343"/>
      <c r="MN68" s="343"/>
      <c r="MO68" s="343"/>
      <c r="MP68" s="343"/>
      <c r="MQ68" s="343"/>
      <c r="MR68" s="343"/>
      <c r="MS68" s="343"/>
      <c r="MT68" s="343"/>
      <c r="MU68" s="343"/>
      <c r="MV68" s="343"/>
      <c r="MW68" s="343"/>
      <c r="MX68" s="343"/>
      <c r="MY68" s="343"/>
      <c r="MZ68" s="343"/>
      <c r="NA68" s="343"/>
      <c r="NB68" s="343"/>
      <c r="NC68" s="343"/>
      <c r="ND68" s="343"/>
      <c r="NE68" s="343"/>
      <c r="NF68" s="343"/>
      <c r="NG68" s="343"/>
      <c r="NH68" s="343"/>
      <c r="NI68" s="343"/>
      <c r="NJ68" s="343"/>
      <c r="NK68" s="343"/>
      <c r="NL68" s="343"/>
      <c r="NM68" s="343"/>
      <c r="NN68" s="343"/>
      <c r="NO68" s="343"/>
      <c r="NP68" s="343"/>
      <c r="NQ68" s="343"/>
      <c r="NR68" s="343"/>
      <c r="NS68" s="343"/>
      <c r="NT68" s="343"/>
      <c r="NU68" s="343"/>
      <c r="NV68" s="343"/>
      <c r="NW68" s="343"/>
      <c r="NX68" s="343"/>
      <c r="NY68" s="343"/>
      <c r="NZ68" s="343"/>
      <c r="OA68" s="343"/>
      <c r="OB68" s="343"/>
      <c r="OC68" s="343"/>
      <c r="OD68" s="343"/>
      <c r="OE68" s="343"/>
      <c r="OF68" s="343"/>
      <c r="OG68" s="343"/>
      <c r="OH68" s="343"/>
      <c r="OI68" s="343"/>
      <c r="OJ68" s="343"/>
      <c r="OK68" s="343"/>
      <c r="OL68" s="343"/>
      <c r="OM68" s="343"/>
      <c r="ON68" s="343"/>
      <c r="OO68" s="343"/>
      <c r="OP68" s="343"/>
      <c r="OQ68" s="343"/>
      <c r="OR68" s="343"/>
      <c r="OS68" s="343"/>
      <c r="OT68" s="343"/>
      <c r="OU68" s="343"/>
      <c r="OV68" s="343"/>
      <c r="OW68" s="343"/>
      <c r="OX68" s="343"/>
      <c r="OY68" s="343"/>
      <c r="OZ68" s="343"/>
      <c r="PA68" s="343"/>
      <c r="PB68" s="343"/>
      <c r="PC68" s="343"/>
      <c r="PD68" s="343"/>
      <c r="PE68" s="343"/>
      <c r="PF68" s="343"/>
      <c r="PG68" s="343"/>
      <c r="PH68" s="343"/>
      <c r="PI68" s="343"/>
      <c r="PJ68" s="343"/>
      <c r="PK68" s="343"/>
      <c r="PL68" s="343"/>
      <c r="PM68" s="343"/>
      <c r="PN68" s="343"/>
      <c r="PO68" s="343"/>
      <c r="PP68" s="343"/>
      <c r="PQ68" s="343"/>
      <c r="PR68" s="343"/>
      <c r="PS68" s="343"/>
      <c r="PT68" s="343"/>
      <c r="PU68" s="343"/>
      <c r="PV68" s="343"/>
      <c r="PW68" s="343"/>
      <c r="PX68" s="343"/>
      <c r="PY68" s="343"/>
      <c r="PZ68" s="343"/>
      <c r="QA68" s="343"/>
      <c r="QB68" s="343"/>
      <c r="QC68" s="343"/>
      <c r="QD68" s="343"/>
      <c r="QE68" s="343"/>
      <c r="QF68" s="343"/>
    </row>
    <row r="69" spans="1:448" s="347" customFormat="1" ht="118.5" customHeight="1" x14ac:dyDescent="0.25">
      <c r="A69" s="26">
        <v>68</v>
      </c>
      <c r="B69" s="42" t="s">
        <v>693</v>
      </c>
      <c r="C69" s="19" t="s">
        <v>694</v>
      </c>
      <c r="D69" s="19" t="s">
        <v>344</v>
      </c>
      <c r="E69" s="20"/>
      <c r="F69" s="42" t="s">
        <v>707</v>
      </c>
      <c r="G69" s="178" t="s">
        <v>269</v>
      </c>
      <c r="H69" s="41" t="s">
        <v>341</v>
      </c>
      <c r="I69" s="42" t="s">
        <v>707</v>
      </c>
      <c r="J69" s="460" t="s">
        <v>708</v>
      </c>
      <c r="K69" s="461" t="s">
        <v>680</v>
      </c>
      <c r="L69" s="461" t="s">
        <v>681</v>
      </c>
      <c r="M69" s="460" t="s">
        <v>709</v>
      </c>
      <c r="N69" s="461" t="s">
        <v>710</v>
      </c>
      <c r="O69" s="19" t="s">
        <v>210</v>
      </c>
      <c r="P69" s="19" t="s">
        <v>217</v>
      </c>
      <c r="Q69" s="19" t="s">
        <v>711</v>
      </c>
      <c r="R69" s="19" t="s">
        <v>250</v>
      </c>
      <c r="S69" s="18" t="s">
        <v>712</v>
      </c>
      <c r="T69" s="22" t="s">
        <v>328</v>
      </c>
      <c r="U69" s="19" t="s">
        <v>509</v>
      </c>
      <c r="V69" s="22">
        <v>2019</v>
      </c>
      <c r="W69" s="22" t="s">
        <v>713</v>
      </c>
      <c r="X69" s="20" t="s">
        <v>714</v>
      </c>
      <c r="Y69" s="19" t="s">
        <v>299</v>
      </c>
      <c r="Z69" s="19" t="s">
        <v>299</v>
      </c>
      <c r="AA69" s="22" t="s">
        <v>328</v>
      </c>
      <c r="AB69" s="19" t="s">
        <v>328</v>
      </c>
      <c r="AC69" s="19" t="s">
        <v>498</v>
      </c>
      <c r="AD69" s="22" t="s">
        <v>328</v>
      </c>
      <c r="AE69" s="22" t="s">
        <v>328</v>
      </c>
      <c r="AF69" s="959" t="s">
        <v>299</v>
      </c>
      <c r="AG69" s="959" t="s">
        <v>299</v>
      </c>
      <c r="AH69" s="424"/>
      <c r="AI69" s="183" t="s">
        <v>307</v>
      </c>
      <c r="AJ69" s="183" t="s">
        <v>307</v>
      </c>
      <c r="AK69" s="241" t="e">
        <f>(IF(BA69=#REF!,#REF!,AG69-#REF!))</f>
        <v>#REF!</v>
      </c>
      <c r="AL69" s="48" t="s">
        <v>549</v>
      </c>
      <c r="AM69" s="64">
        <v>44384</v>
      </c>
      <c r="AN69" s="54" t="s">
        <v>309</v>
      </c>
      <c r="AO69" s="60" t="s">
        <v>550</v>
      </c>
      <c r="AP69" s="65">
        <v>0</v>
      </c>
      <c r="AQ69" s="4" t="s">
        <v>442</v>
      </c>
      <c r="AR69" s="49" t="e">
        <v>#VALUE!</v>
      </c>
      <c r="AS69" s="60" t="e">
        <v>#VALUE!</v>
      </c>
      <c r="AT69" s="66">
        <v>44520</v>
      </c>
      <c r="AU69" s="60" t="s">
        <v>1363</v>
      </c>
      <c r="AV69" s="60" t="s">
        <v>444</v>
      </c>
      <c r="AW69" s="67">
        <v>0</v>
      </c>
      <c r="AX69" s="65">
        <v>0</v>
      </c>
      <c r="AY69" s="60" t="e">
        <v>#VALUE!</v>
      </c>
      <c r="AZ69" s="87" t="s">
        <v>439</v>
      </c>
      <c r="BA69" s="200" t="s">
        <v>747</v>
      </c>
      <c r="BB69" s="127" t="s">
        <v>1064</v>
      </c>
      <c r="BC69" s="128">
        <v>44620</v>
      </c>
      <c r="BD69" s="30" t="s">
        <v>450</v>
      </c>
      <c r="BE69" s="40" t="s">
        <v>1065</v>
      </c>
      <c r="BF69" s="107">
        <v>0</v>
      </c>
      <c r="BG69" s="4" t="s">
        <v>442</v>
      </c>
      <c r="BH69" s="49">
        <v>-44620</v>
      </c>
      <c r="BI69" s="60" t="e">
        <v>#VALUE!</v>
      </c>
      <c r="BJ69" s="30"/>
      <c r="BK69" s="30"/>
      <c r="BL69" s="30"/>
      <c r="BM69" s="30"/>
      <c r="BN69" s="60"/>
      <c r="BO69" s="60" t="s">
        <v>439</v>
      </c>
      <c r="BP69" s="184" t="s">
        <v>293</v>
      </c>
      <c r="BQ69" s="150" t="s">
        <v>1364</v>
      </c>
      <c r="BR69" s="185">
        <v>44712</v>
      </c>
      <c r="BS69" s="131" t="s">
        <v>1365</v>
      </c>
      <c r="BT69" s="186">
        <v>0.2857142857142857</v>
      </c>
      <c r="BU69" s="4" t="s">
        <v>489</v>
      </c>
      <c r="BV69" s="49" t="e">
        <v>#VALUE!</v>
      </c>
      <c r="BW69" s="60" t="e">
        <v>#VALUE!</v>
      </c>
      <c r="BX69" s="357">
        <v>44734</v>
      </c>
      <c r="BY69" s="390" t="s">
        <v>1366</v>
      </c>
      <c r="BZ69" s="353" t="s">
        <v>521</v>
      </c>
      <c r="CA69" s="360">
        <v>0</v>
      </c>
      <c r="CB69" s="352" t="s">
        <v>443</v>
      </c>
      <c r="CC69" s="353"/>
      <c r="CD69" s="184" t="s">
        <v>293</v>
      </c>
      <c r="CE69" s="531">
        <v>44823</v>
      </c>
      <c r="CF69" s="515" t="s">
        <v>1069</v>
      </c>
      <c r="CG69" s="515" t="s">
        <v>1069</v>
      </c>
      <c r="CH69" s="515" t="s">
        <v>1069</v>
      </c>
      <c r="CI69" s="186">
        <v>0</v>
      </c>
      <c r="CJ69" s="4" t="str">
        <f t="shared" si="1"/>
        <v>SIN AVANCE</v>
      </c>
      <c r="CK69" s="49" t="e">
        <f>(IF(CD69="CERRADO","NO APLICA ACCION CERRADA",AG69-#REF!))</f>
        <v>#VALUE!</v>
      </c>
      <c r="CL69" s="60" t="e">
        <f>(IF(CD69="CERRADO","NO APLICA ACCION CERRADA",IF(AK69&lt;=0,"VENCIDO",IF(AK69&lt;=#REF!,"POR VENCER","CON TIEMPO"))))</f>
        <v>#REF!</v>
      </c>
      <c r="CM69" s="831"/>
      <c r="CN69" s="833"/>
      <c r="CO69" s="156"/>
      <c r="CP69" s="837"/>
      <c r="CQ69" s="1006" t="s">
        <v>443</v>
      </c>
      <c r="CR69" s="353"/>
      <c r="CS69" s="35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3"/>
      <c r="IK69" s="343"/>
      <c r="IL69" s="343"/>
      <c r="IM69" s="343"/>
      <c r="IN69" s="343"/>
      <c r="IO69" s="343"/>
      <c r="IP69" s="343"/>
      <c r="IQ69" s="343"/>
      <c r="IR69" s="343"/>
      <c r="IS69" s="343"/>
      <c r="IT69" s="343"/>
      <c r="IU69" s="343"/>
      <c r="IV69" s="343"/>
      <c r="IW69" s="343"/>
      <c r="IX69" s="343"/>
      <c r="IY69" s="343"/>
      <c r="IZ69" s="343"/>
      <c r="JA69" s="343"/>
      <c r="JB69" s="343"/>
      <c r="JC69" s="343"/>
      <c r="JD69" s="343"/>
      <c r="JE69" s="343"/>
      <c r="JF69" s="343"/>
      <c r="JG69" s="343"/>
      <c r="JH69" s="343"/>
      <c r="JI69" s="343"/>
      <c r="JJ69" s="343"/>
      <c r="JK69" s="343"/>
      <c r="JL69" s="343"/>
      <c r="JM69" s="343"/>
      <c r="JN69" s="343"/>
      <c r="JO69" s="343"/>
      <c r="JP69" s="343"/>
      <c r="JQ69" s="343"/>
      <c r="JR69" s="343"/>
      <c r="JS69" s="343"/>
      <c r="JT69" s="343"/>
      <c r="JU69" s="343"/>
      <c r="JV69" s="343"/>
      <c r="JW69" s="343"/>
      <c r="JX69" s="343"/>
      <c r="JY69" s="343"/>
      <c r="JZ69" s="343"/>
      <c r="KA69" s="343"/>
      <c r="KB69" s="343"/>
      <c r="KC69" s="343"/>
      <c r="KD69" s="343"/>
      <c r="KE69" s="343"/>
      <c r="KF69" s="343"/>
      <c r="KG69" s="343"/>
      <c r="KH69" s="343"/>
      <c r="KI69" s="343"/>
      <c r="KJ69" s="343"/>
      <c r="KK69" s="343"/>
      <c r="KL69" s="343"/>
      <c r="KM69" s="343"/>
      <c r="KN69" s="343"/>
      <c r="KO69" s="343"/>
      <c r="KP69" s="343"/>
      <c r="KQ69" s="343"/>
      <c r="KR69" s="343"/>
      <c r="KS69" s="343"/>
      <c r="KT69" s="343"/>
      <c r="KU69" s="343"/>
      <c r="KV69" s="343"/>
      <c r="KW69" s="343"/>
      <c r="KX69" s="343"/>
      <c r="KY69" s="343"/>
      <c r="KZ69" s="343"/>
      <c r="LA69" s="343"/>
      <c r="LB69" s="343"/>
      <c r="LC69" s="343"/>
      <c r="LD69" s="343"/>
      <c r="LE69" s="343"/>
      <c r="LF69" s="343"/>
      <c r="LG69" s="343"/>
      <c r="LH69" s="343"/>
      <c r="LI69" s="343"/>
      <c r="LJ69" s="343"/>
      <c r="LK69" s="343"/>
      <c r="LL69" s="343"/>
      <c r="LM69" s="343"/>
      <c r="LN69" s="343"/>
      <c r="LO69" s="343"/>
      <c r="LP69" s="343"/>
      <c r="LQ69" s="343"/>
      <c r="LR69" s="343"/>
      <c r="LS69" s="343"/>
      <c r="LT69" s="343"/>
      <c r="LU69" s="343"/>
      <c r="LV69" s="343"/>
      <c r="LW69" s="343"/>
      <c r="LX69" s="343"/>
      <c r="LY69" s="343"/>
      <c r="LZ69" s="343"/>
      <c r="MA69" s="343"/>
      <c r="MB69" s="343"/>
      <c r="MC69" s="343"/>
      <c r="MD69" s="343"/>
      <c r="ME69" s="343"/>
      <c r="MF69" s="343"/>
      <c r="MG69" s="343"/>
      <c r="MH69" s="343"/>
      <c r="MI69" s="343"/>
      <c r="MJ69" s="343"/>
      <c r="MK69" s="343"/>
      <c r="ML69" s="343"/>
      <c r="MM69" s="343"/>
      <c r="MN69" s="343"/>
      <c r="MO69" s="343"/>
      <c r="MP69" s="343"/>
      <c r="MQ69" s="343"/>
      <c r="MR69" s="343"/>
      <c r="MS69" s="343"/>
      <c r="MT69" s="343"/>
      <c r="MU69" s="343"/>
      <c r="MV69" s="343"/>
      <c r="MW69" s="343"/>
      <c r="MX69" s="343"/>
      <c r="MY69" s="343"/>
      <c r="MZ69" s="343"/>
      <c r="NA69" s="343"/>
      <c r="NB69" s="343"/>
      <c r="NC69" s="343"/>
      <c r="ND69" s="343"/>
      <c r="NE69" s="343"/>
      <c r="NF69" s="343"/>
      <c r="NG69" s="343"/>
      <c r="NH69" s="343"/>
      <c r="NI69" s="343"/>
      <c r="NJ69" s="343"/>
      <c r="NK69" s="343"/>
      <c r="NL69" s="343"/>
      <c r="NM69" s="343"/>
      <c r="NN69" s="343"/>
      <c r="NO69" s="343"/>
      <c r="NP69" s="343"/>
      <c r="NQ69" s="343"/>
      <c r="NR69" s="343"/>
      <c r="NS69" s="343"/>
      <c r="NT69" s="343"/>
      <c r="NU69" s="343"/>
      <c r="NV69" s="343"/>
      <c r="NW69" s="343"/>
      <c r="NX69" s="343"/>
      <c r="NY69" s="343"/>
      <c r="NZ69" s="343"/>
      <c r="OA69" s="343"/>
      <c r="OB69" s="343"/>
      <c r="OC69" s="343"/>
      <c r="OD69" s="343"/>
      <c r="OE69" s="343"/>
      <c r="OF69" s="343"/>
      <c r="OG69" s="343"/>
      <c r="OH69" s="343"/>
      <c r="OI69" s="343"/>
      <c r="OJ69" s="343"/>
      <c r="OK69" s="343"/>
      <c r="OL69" s="343"/>
      <c r="OM69" s="343"/>
      <c r="ON69" s="343"/>
      <c r="OO69" s="343"/>
      <c r="OP69" s="343"/>
      <c r="OQ69" s="343"/>
      <c r="OR69" s="343"/>
      <c r="OS69" s="343"/>
      <c r="OT69" s="343"/>
      <c r="OU69" s="343"/>
      <c r="OV69" s="343"/>
      <c r="OW69" s="343"/>
      <c r="OX69" s="343"/>
      <c r="OY69" s="343"/>
      <c r="OZ69" s="343"/>
      <c r="PA69" s="343"/>
      <c r="PB69" s="343"/>
      <c r="PC69" s="343"/>
      <c r="PD69" s="343"/>
      <c r="PE69" s="343"/>
      <c r="PF69" s="343"/>
      <c r="PG69" s="343"/>
      <c r="PH69" s="343"/>
      <c r="PI69" s="343"/>
      <c r="PJ69" s="343"/>
      <c r="PK69" s="343"/>
      <c r="PL69" s="343"/>
      <c r="PM69" s="343"/>
      <c r="PN69" s="343"/>
      <c r="PO69" s="343"/>
      <c r="PP69" s="343"/>
      <c r="PQ69" s="343"/>
      <c r="PR69" s="343"/>
      <c r="PS69" s="343"/>
      <c r="PT69" s="343"/>
      <c r="PU69" s="343"/>
      <c r="PV69" s="343"/>
      <c r="PW69" s="343"/>
      <c r="PX69" s="343"/>
      <c r="PY69" s="343"/>
      <c r="PZ69" s="343"/>
      <c r="QA69" s="343"/>
      <c r="QB69" s="343"/>
      <c r="QC69" s="343"/>
      <c r="QD69" s="343"/>
      <c r="QE69" s="343"/>
      <c r="QF69" s="343"/>
    </row>
    <row r="70" spans="1:448" s="347" customFormat="1" ht="118.5" customHeight="1" x14ac:dyDescent="0.25">
      <c r="A70" s="26">
        <v>69</v>
      </c>
      <c r="B70" s="22" t="s">
        <v>695</v>
      </c>
      <c r="C70" s="19" t="s">
        <v>694</v>
      </c>
      <c r="D70" s="19" t="s">
        <v>344</v>
      </c>
      <c r="E70" s="20"/>
      <c r="F70" s="41" t="s">
        <v>693</v>
      </c>
      <c r="G70" s="41" t="s">
        <v>694</v>
      </c>
      <c r="H70" s="19" t="s">
        <v>344</v>
      </c>
      <c r="I70" s="19"/>
      <c r="J70" s="41" t="s">
        <v>697</v>
      </c>
      <c r="K70" s="174" t="s">
        <v>742</v>
      </c>
      <c r="L70" s="174" t="s">
        <v>743</v>
      </c>
      <c r="M70" s="174" t="s">
        <v>744</v>
      </c>
      <c r="N70" s="174" t="s">
        <v>745</v>
      </c>
      <c r="O70" s="38" t="s">
        <v>210</v>
      </c>
      <c r="P70" s="38" t="s">
        <v>216</v>
      </c>
      <c r="Q70" s="19" t="s">
        <v>721</v>
      </c>
      <c r="R70" s="19" t="s">
        <v>250</v>
      </c>
      <c r="S70" s="18" t="s">
        <v>1367</v>
      </c>
      <c r="T70" s="22" t="s">
        <v>328</v>
      </c>
      <c r="U70" s="19" t="s">
        <v>715</v>
      </c>
      <c r="V70" s="22">
        <v>2019</v>
      </c>
      <c r="W70" s="22" t="s">
        <v>1368</v>
      </c>
      <c r="X70" s="20" t="s">
        <v>1369</v>
      </c>
      <c r="Y70" s="19" t="s">
        <v>299</v>
      </c>
      <c r="Z70" s="19" t="s">
        <v>299</v>
      </c>
      <c r="AA70" s="22" t="s">
        <v>328</v>
      </c>
      <c r="AB70" s="19" t="s">
        <v>328</v>
      </c>
      <c r="AC70" s="19" t="s">
        <v>498</v>
      </c>
      <c r="AD70" s="22" t="s">
        <v>328</v>
      </c>
      <c r="AE70" s="22" t="s">
        <v>328</v>
      </c>
      <c r="AF70" s="959" t="s">
        <v>299</v>
      </c>
      <c r="AG70" s="959" t="s">
        <v>299</v>
      </c>
      <c r="AH70" s="424">
        <v>44743</v>
      </c>
      <c r="AI70" s="183" t="s">
        <v>307</v>
      </c>
      <c r="AJ70" s="183" t="s">
        <v>307</v>
      </c>
      <c r="AK70" s="241" t="e">
        <f>(IF(BA70=#REF!,#REF!,AG70-#REF!))</f>
        <v>#REF!</v>
      </c>
      <c r="AL70" s="48" t="s">
        <v>549</v>
      </c>
      <c r="AM70" s="64">
        <v>44384</v>
      </c>
      <c r="AN70" s="54" t="s">
        <v>309</v>
      </c>
      <c r="AO70" s="60" t="s">
        <v>550</v>
      </c>
      <c r="AP70" s="65">
        <v>0</v>
      </c>
      <c r="AQ70" s="4" t="s">
        <v>442</v>
      </c>
      <c r="AR70" s="49" t="e">
        <v>#VALUE!</v>
      </c>
      <c r="AS70" s="60" t="e">
        <v>#VALUE!</v>
      </c>
      <c r="AT70" s="66">
        <v>44520</v>
      </c>
      <c r="AU70" s="60" t="s">
        <v>442</v>
      </c>
      <c r="AV70" s="50" t="s">
        <v>459</v>
      </c>
      <c r="AW70" s="67">
        <v>0</v>
      </c>
      <c r="AX70" s="65">
        <v>0</v>
      </c>
      <c r="AY70" s="60" t="e">
        <v>#VALUE!</v>
      </c>
      <c r="AZ70" s="87" t="s">
        <v>439</v>
      </c>
      <c r="BA70" s="200" t="s">
        <v>747</v>
      </c>
      <c r="BB70" s="127" t="s">
        <v>1064</v>
      </c>
      <c r="BC70" s="128">
        <v>44620</v>
      </c>
      <c r="BD70" s="30" t="s">
        <v>450</v>
      </c>
      <c r="BE70" s="40" t="s">
        <v>1065</v>
      </c>
      <c r="BF70" s="107">
        <v>0</v>
      </c>
      <c r="BG70" s="4" t="s">
        <v>442</v>
      </c>
      <c r="BH70" s="49">
        <v>-44620</v>
      </c>
      <c r="BI70" s="60" t="e">
        <v>#VALUE!</v>
      </c>
      <c r="BJ70" s="30"/>
      <c r="BK70" s="30"/>
      <c r="BL70" s="30"/>
      <c r="BM70" s="30"/>
      <c r="BN70" s="60"/>
      <c r="BO70" s="60" t="s">
        <v>439</v>
      </c>
      <c r="BP70" s="184" t="s">
        <v>293</v>
      </c>
      <c r="BQ70" s="150" t="s">
        <v>1370</v>
      </c>
      <c r="BR70" s="185">
        <v>44712</v>
      </c>
      <c r="BS70" s="131" t="s">
        <v>328</v>
      </c>
      <c r="BT70" s="186">
        <v>1</v>
      </c>
      <c r="BU70" s="4" t="s">
        <v>436</v>
      </c>
      <c r="BV70" s="49" t="e">
        <v>#VALUE!</v>
      </c>
      <c r="BW70" s="60" t="e">
        <v>#VALUE!</v>
      </c>
      <c r="BX70" s="391">
        <v>44733</v>
      </c>
      <c r="BY70" s="394" t="s">
        <v>1371</v>
      </c>
      <c r="BZ70" s="395" t="s">
        <v>459</v>
      </c>
      <c r="CA70" s="377">
        <v>1</v>
      </c>
      <c r="CB70" s="352" t="s">
        <v>294</v>
      </c>
      <c r="CC70" s="353"/>
      <c r="CD70" s="352" t="s">
        <v>294</v>
      </c>
      <c r="CE70" s="131" t="s">
        <v>767</v>
      </c>
      <c r="CF70" s="131" t="s">
        <v>767</v>
      </c>
      <c r="CG70" s="202" t="s">
        <v>328</v>
      </c>
      <c r="CH70" s="131" t="s">
        <v>328</v>
      </c>
      <c r="CI70" s="186">
        <v>1</v>
      </c>
      <c r="CJ70" s="4" t="str">
        <f t="shared" si="1"/>
        <v>CUMPLIMIENTO TOTAL</v>
      </c>
      <c r="CK70" s="49" t="str">
        <f>(IF(CD70="CERRADO","NO APLICA ACCION CERRADA",AG70-#REF!))</f>
        <v>NO APLICA ACCION CERRADA</v>
      </c>
      <c r="CL70" s="60" t="str">
        <f>(IF(CD70="CERRADO","NO APLICA ACCION CERRADA",IF(AK70&lt;=0,"VENCIDO",IF(AK70&lt;=#REF!,"POR VENCER","CON TIEMPO"))))</f>
        <v>NO APLICA ACCION CERRADA</v>
      </c>
      <c r="CM70" s="831"/>
      <c r="CN70" s="833"/>
      <c r="CO70" s="156"/>
      <c r="CP70" s="983"/>
      <c r="CQ70" s="1006" t="s">
        <v>443</v>
      </c>
      <c r="CR70" s="353"/>
      <c r="CS70" s="353"/>
      <c r="CT70" s="343"/>
      <c r="CU70" s="343"/>
      <c r="CV70" s="343"/>
      <c r="CW70" s="343"/>
      <c r="CX70" s="343"/>
      <c r="CY70" s="343"/>
      <c r="CZ70" s="343"/>
      <c r="DA70" s="343"/>
      <c r="DB70" s="343"/>
      <c r="DC70" s="343"/>
      <c r="DD70" s="343"/>
      <c r="DE70" s="343"/>
      <c r="DF70" s="343"/>
      <c r="DG70" s="343"/>
      <c r="DH70" s="343"/>
      <c r="DI70" s="343"/>
      <c r="DJ70" s="343"/>
      <c r="DK70" s="343"/>
      <c r="DL70" s="343"/>
      <c r="DM70" s="343"/>
      <c r="DN70" s="343"/>
      <c r="DO70" s="343"/>
      <c r="DP70" s="343"/>
      <c r="DQ70" s="343"/>
      <c r="DR70" s="343"/>
      <c r="DS70" s="343"/>
      <c r="DT70" s="343"/>
      <c r="DU70" s="343"/>
      <c r="DV70" s="343"/>
      <c r="DW70" s="343"/>
      <c r="DX70" s="343"/>
      <c r="DY70" s="343"/>
      <c r="DZ70" s="343"/>
      <c r="EA70" s="343"/>
      <c r="EB70" s="343"/>
      <c r="EC70" s="343"/>
      <c r="ED70" s="343"/>
      <c r="EE70" s="343"/>
      <c r="EF70" s="343"/>
      <c r="EG70" s="343"/>
      <c r="EH70" s="343"/>
      <c r="EI70" s="343"/>
      <c r="EJ70" s="343"/>
      <c r="EK70" s="343"/>
      <c r="EL70" s="343"/>
      <c r="EM70" s="343"/>
      <c r="EN70" s="343"/>
      <c r="EO70" s="343"/>
      <c r="EP70" s="343"/>
      <c r="EQ70" s="343"/>
      <c r="ER70" s="343"/>
      <c r="ES70" s="343"/>
      <c r="ET70" s="343"/>
      <c r="EU70" s="343"/>
      <c r="EV70" s="343"/>
      <c r="EW70" s="343"/>
      <c r="EX70" s="343"/>
      <c r="EY70" s="343"/>
      <c r="EZ70" s="343"/>
      <c r="FA70" s="343"/>
      <c r="FB70" s="343"/>
      <c r="FC70" s="343"/>
      <c r="FD70" s="343"/>
      <c r="FE70" s="343"/>
      <c r="FF70" s="343"/>
      <c r="FG70" s="343"/>
      <c r="FH70" s="343"/>
      <c r="FI70" s="343"/>
      <c r="FJ70" s="343"/>
      <c r="FK70" s="343"/>
      <c r="FL70" s="343"/>
      <c r="FM70" s="343"/>
      <c r="FN70" s="343"/>
      <c r="FO70" s="343"/>
      <c r="FP70" s="343"/>
      <c r="FQ70" s="343"/>
      <c r="FR70" s="343"/>
      <c r="FS70" s="343"/>
      <c r="FT70" s="343"/>
      <c r="FU70" s="343"/>
      <c r="FV70" s="343"/>
      <c r="FW70" s="343"/>
      <c r="FX70" s="343"/>
      <c r="FY70" s="343"/>
      <c r="FZ70" s="343"/>
      <c r="GA70" s="343"/>
      <c r="GB70" s="343"/>
      <c r="GC70" s="343"/>
      <c r="GD70" s="343"/>
      <c r="GE70" s="343"/>
      <c r="GF70" s="343"/>
      <c r="GG70" s="343"/>
      <c r="GH70" s="343"/>
      <c r="GI70" s="343"/>
      <c r="GJ70" s="343"/>
      <c r="GK70" s="343"/>
      <c r="GL70" s="343"/>
      <c r="GM70" s="343"/>
      <c r="GN70" s="343"/>
      <c r="GO70" s="343"/>
      <c r="GP70" s="343"/>
      <c r="GQ70" s="343"/>
      <c r="GR70" s="343"/>
      <c r="GS70" s="343"/>
      <c r="GT70" s="343"/>
      <c r="GU70" s="343"/>
      <c r="GV70" s="343"/>
      <c r="GW70" s="343"/>
      <c r="GX70" s="343"/>
      <c r="GY70" s="343"/>
      <c r="GZ70" s="343"/>
      <c r="HA70" s="343"/>
      <c r="HB70" s="343"/>
      <c r="HC70" s="343"/>
      <c r="HD70" s="343"/>
      <c r="HE70" s="343"/>
      <c r="HF70" s="343"/>
      <c r="HG70" s="343"/>
      <c r="HH70" s="343"/>
      <c r="HI70" s="343"/>
      <c r="HJ70" s="343"/>
      <c r="HK70" s="343"/>
      <c r="HL70" s="343"/>
      <c r="HM70" s="343"/>
      <c r="HN70" s="343"/>
      <c r="HO70" s="343"/>
      <c r="HP70" s="343"/>
      <c r="HQ70" s="343"/>
      <c r="HR70" s="343"/>
      <c r="HS70" s="343"/>
      <c r="HT70" s="343"/>
      <c r="HU70" s="343"/>
      <c r="HV70" s="343"/>
      <c r="HW70" s="343"/>
      <c r="HX70" s="343"/>
      <c r="HY70" s="343"/>
      <c r="HZ70" s="343"/>
      <c r="IA70" s="343"/>
      <c r="IB70" s="343"/>
      <c r="IC70" s="343"/>
      <c r="ID70" s="343"/>
      <c r="IE70" s="343"/>
      <c r="IF70" s="343"/>
      <c r="IG70" s="343"/>
      <c r="IH70" s="343"/>
      <c r="II70" s="343"/>
      <c r="IJ70" s="343"/>
      <c r="IK70" s="343"/>
      <c r="IL70" s="343"/>
      <c r="IM70" s="343"/>
      <c r="IN70" s="343"/>
      <c r="IO70" s="343"/>
      <c r="IP70" s="343"/>
      <c r="IQ70" s="343"/>
      <c r="IR70" s="343"/>
      <c r="IS70" s="343"/>
      <c r="IT70" s="343"/>
      <c r="IU70" s="343"/>
      <c r="IV70" s="343"/>
      <c r="IW70" s="343"/>
      <c r="IX70" s="343"/>
      <c r="IY70" s="343"/>
      <c r="IZ70" s="343"/>
      <c r="JA70" s="343"/>
      <c r="JB70" s="343"/>
      <c r="JC70" s="343"/>
      <c r="JD70" s="343"/>
      <c r="JE70" s="343"/>
      <c r="JF70" s="343"/>
      <c r="JG70" s="343"/>
      <c r="JH70" s="343"/>
      <c r="JI70" s="343"/>
      <c r="JJ70" s="343"/>
      <c r="JK70" s="343"/>
      <c r="JL70" s="343"/>
      <c r="JM70" s="343"/>
      <c r="JN70" s="343"/>
      <c r="JO70" s="343"/>
      <c r="JP70" s="343"/>
      <c r="JQ70" s="343"/>
      <c r="JR70" s="343"/>
      <c r="JS70" s="343"/>
      <c r="JT70" s="343"/>
      <c r="JU70" s="343"/>
      <c r="JV70" s="343"/>
      <c r="JW70" s="343"/>
      <c r="JX70" s="343"/>
      <c r="JY70" s="343"/>
      <c r="JZ70" s="343"/>
      <c r="KA70" s="343"/>
      <c r="KB70" s="343"/>
      <c r="KC70" s="343"/>
      <c r="KD70" s="343"/>
      <c r="KE70" s="343"/>
      <c r="KF70" s="343"/>
      <c r="KG70" s="343"/>
      <c r="KH70" s="343"/>
      <c r="KI70" s="343"/>
      <c r="KJ70" s="343"/>
      <c r="KK70" s="343"/>
      <c r="KL70" s="343"/>
      <c r="KM70" s="343"/>
      <c r="KN70" s="343"/>
      <c r="KO70" s="343"/>
      <c r="KP70" s="343"/>
      <c r="KQ70" s="343"/>
      <c r="KR70" s="343"/>
      <c r="KS70" s="343"/>
      <c r="KT70" s="343"/>
      <c r="KU70" s="343"/>
      <c r="KV70" s="343"/>
      <c r="KW70" s="343"/>
      <c r="KX70" s="343"/>
      <c r="KY70" s="343"/>
      <c r="KZ70" s="343"/>
      <c r="LA70" s="343"/>
      <c r="LB70" s="343"/>
      <c r="LC70" s="343"/>
      <c r="LD70" s="343"/>
      <c r="LE70" s="343"/>
      <c r="LF70" s="343"/>
      <c r="LG70" s="343"/>
      <c r="LH70" s="343"/>
      <c r="LI70" s="343"/>
      <c r="LJ70" s="343"/>
      <c r="LK70" s="343"/>
      <c r="LL70" s="343"/>
      <c r="LM70" s="343"/>
      <c r="LN70" s="343"/>
      <c r="LO70" s="343"/>
      <c r="LP70" s="343"/>
      <c r="LQ70" s="343"/>
      <c r="LR70" s="343"/>
      <c r="LS70" s="343"/>
      <c r="LT70" s="343"/>
      <c r="LU70" s="343"/>
      <c r="LV70" s="343"/>
      <c r="LW70" s="343"/>
      <c r="LX70" s="343"/>
      <c r="LY70" s="343"/>
      <c r="LZ70" s="343"/>
      <c r="MA70" s="343"/>
      <c r="MB70" s="343"/>
      <c r="MC70" s="343"/>
      <c r="MD70" s="343"/>
      <c r="ME70" s="343"/>
      <c r="MF70" s="343"/>
      <c r="MG70" s="343"/>
      <c r="MH70" s="343"/>
      <c r="MI70" s="343"/>
      <c r="MJ70" s="343"/>
      <c r="MK70" s="343"/>
      <c r="ML70" s="343"/>
      <c r="MM70" s="343"/>
      <c r="MN70" s="343"/>
      <c r="MO70" s="343"/>
      <c r="MP70" s="343"/>
      <c r="MQ70" s="343"/>
      <c r="MR70" s="343"/>
      <c r="MS70" s="343"/>
      <c r="MT70" s="343"/>
      <c r="MU70" s="343"/>
      <c r="MV70" s="343"/>
      <c r="MW70" s="343"/>
      <c r="MX70" s="343"/>
      <c r="MY70" s="343"/>
      <c r="MZ70" s="343"/>
      <c r="NA70" s="343"/>
      <c r="NB70" s="343"/>
      <c r="NC70" s="343"/>
      <c r="ND70" s="343"/>
      <c r="NE70" s="343"/>
      <c r="NF70" s="343"/>
      <c r="NG70" s="343"/>
      <c r="NH70" s="343"/>
      <c r="NI70" s="343"/>
      <c r="NJ70" s="343"/>
      <c r="NK70" s="343"/>
      <c r="NL70" s="343"/>
      <c r="NM70" s="343"/>
      <c r="NN70" s="343"/>
      <c r="NO70" s="343"/>
      <c r="NP70" s="343"/>
      <c r="NQ70" s="343"/>
      <c r="NR70" s="343"/>
      <c r="NS70" s="343"/>
      <c r="NT70" s="343"/>
      <c r="NU70" s="343"/>
      <c r="NV70" s="343"/>
      <c r="NW70" s="343"/>
      <c r="NX70" s="343"/>
      <c r="NY70" s="343"/>
      <c r="NZ70" s="343"/>
      <c r="OA70" s="343"/>
      <c r="OB70" s="343"/>
      <c r="OC70" s="343"/>
      <c r="OD70" s="343"/>
      <c r="OE70" s="343"/>
      <c r="OF70" s="343"/>
      <c r="OG70" s="343"/>
      <c r="OH70" s="343"/>
      <c r="OI70" s="343"/>
      <c r="OJ70" s="343"/>
      <c r="OK70" s="343"/>
      <c r="OL70" s="343"/>
      <c r="OM70" s="343"/>
      <c r="ON70" s="343"/>
      <c r="OO70" s="343"/>
      <c r="OP70" s="343"/>
      <c r="OQ70" s="343"/>
      <c r="OR70" s="343"/>
      <c r="OS70" s="343"/>
      <c r="OT70" s="343"/>
      <c r="OU70" s="343"/>
      <c r="OV70" s="343"/>
      <c r="OW70" s="343"/>
      <c r="OX70" s="343"/>
      <c r="OY70" s="343"/>
      <c r="OZ70" s="343"/>
      <c r="PA70" s="343"/>
      <c r="PB70" s="343"/>
      <c r="PC70" s="343"/>
      <c r="PD70" s="343"/>
      <c r="PE70" s="343"/>
      <c r="PF70" s="343"/>
      <c r="PG70" s="343"/>
      <c r="PH70" s="343"/>
      <c r="PI70" s="343"/>
      <c r="PJ70" s="343"/>
      <c r="PK70" s="343"/>
      <c r="PL70" s="343"/>
      <c r="PM70" s="343"/>
      <c r="PN70" s="343"/>
      <c r="PO70" s="343"/>
      <c r="PP70" s="343"/>
      <c r="PQ70" s="343"/>
      <c r="PR70" s="343"/>
      <c r="PS70" s="343"/>
      <c r="PT70" s="343"/>
      <c r="PU70" s="343"/>
      <c r="PV70" s="343"/>
      <c r="PW70" s="343"/>
      <c r="PX70" s="343"/>
      <c r="PY70" s="343"/>
      <c r="PZ70" s="343"/>
      <c r="QA70" s="343"/>
      <c r="QB70" s="343"/>
      <c r="QC70" s="343"/>
      <c r="QD70" s="343"/>
      <c r="QE70" s="343"/>
      <c r="QF70" s="343"/>
    </row>
    <row r="71" spans="1:448" s="347" customFormat="1" ht="151.5" customHeight="1" x14ac:dyDescent="0.25">
      <c r="A71" s="26">
        <v>70</v>
      </c>
      <c r="B71" s="22" t="s">
        <v>1372</v>
      </c>
      <c r="C71" s="19" t="s">
        <v>694</v>
      </c>
      <c r="D71" s="19" t="s">
        <v>344</v>
      </c>
      <c r="E71" s="20"/>
      <c r="F71" s="41" t="s">
        <v>693</v>
      </c>
      <c r="G71" s="41" t="s">
        <v>694</v>
      </c>
      <c r="H71" s="19" t="s">
        <v>344</v>
      </c>
      <c r="I71" s="27" t="s">
        <v>1373</v>
      </c>
      <c r="J71" s="41" t="s">
        <v>697</v>
      </c>
      <c r="K71" s="174" t="s">
        <v>742</v>
      </c>
      <c r="L71" s="174" t="s">
        <v>743</v>
      </c>
      <c r="M71" s="174" t="s">
        <v>1374</v>
      </c>
      <c r="N71" s="174" t="s">
        <v>1375</v>
      </c>
      <c r="O71" s="19" t="s">
        <v>17</v>
      </c>
      <c r="P71" s="19" t="s">
        <v>19</v>
      </c>
      <c r="Q71" s="19" t="s">
        <v>721</v>
      </c>
      <c r="R71" s="19" t="s">
        <v>250</v>
      </c>
      <c r="S71" s="18" t="s">
        <v>1376</v>
      </c>
      <c r="T71" s="22" t="s">
        <v>328</v>
      </c>
      <c r="U71" s="19" t="s">
        <v>515</v>
      </c>
      <c r="V71" s="22">
        <v>2019</v>
      </c>
      <c r="W71" s="22" t="s">
        <v>1377</v>
      </c>
      <c r="X71" s="20" t="s">
        <v>1378</v>
      </c>
      <c r="Y71" s="19" t="s">
        <v>1379</v>
      </c>
      <c r="Z71" s="19" t="s">
        <v>1380</v>
      </c>
      <c r="AA71" s="22" t="s">
        <v>328</v>
      </c>
      <c r="AB71" s="19" t="s">
        <v>328</v>
      </c>
      <c r="AC71" s="19" t="s">
        <v>498</v>
      </c>
      <c r="AD71" s="22" t="s">
        <v>328</v>
      </c>
      <c r="AE71" s="22" t="s">
        <v>328</v>
      </c>
      <c r="AF71" s="959">
        <v>43466</v>
      </c>
      <c r="AG71" s="959">
        <v>43799</v>
      </c>
      <c r="AH71" s="424"/>
      <c r="AI71" s="183" t="s">
        <v>309</v>
      </c>
      <c r="AJ71" s="183" t="s">
        <v>309</v>
      </c>
      <c r="AK71" s="241" t="e">
        <f>(IF(BA71=#REF!,#REF!,AG71-#REF!))</f>
        <v>#REF!</v>
      </c>
      <c r="AL71" s="48" t="s">
        <v>1381</v>
      </c>
      <c r="AM71" s="64">
        <v>44384</v>
      </c>
      <c r="AN71" s="54" t="s">
        <v>309</v>
      </c>
      <c r="AO71" s="58" t="s">
        <v>1382</v>
      </c>
      <c r="AP71" s="65">
        <v>0.5</v>
      </c>
      <c r="AQ71" s="4" t="s">
        <v>477</v>
      </c>
      <c r="AR71" s="49">
        <v>-652</v>
      </c>
      <c r="AS71" s="60" t="s">
        <v>443</v>
      </c>
      <c r="AT71" s="66">
        <v>44518</v>
      </c>
      <c r="AU71" s="60" t="s">
        <v>1383</v>
      </c>
      <c r="AV71" s="60" t="s">
        <v>444</v>
      </c>
      <c r="AW71" s="67">
        <v>0</v>
      </c>
      <c r="AX71" s="65">
        <v>0.5</v>
      </c>
      <c r="AY71" s="60" t="s">
        <v>449</v>
      </c>
      <c r="AZ71" s="87" t="s">
        <v>439</v>
      </c>
      <c r="BA71" s="86" t="s">
        <v>446</v>
      </c>
      <c r="BB71" s="148" t="s">
        <v>763</v>
      </c>
      <c r="BC71" s="149">
        <v>44620</v>
      </c>
      <c r="BD71" s="130" t="s">
        <v>309</v>
      </c>
      <c r="BE71" s="145" t="s">
        <v>629</v>
      </c>
      <c r="BF71" s="147">
        <v>0</v>
      </c>
      <c r="BG71" s="4" t="s">
        <v>442</v>
      </c>
      <c r="BH71" s="49">
        <v>-44619.5</v>
      </c>
      <c r="BI71" s="60" t="s">
        <v>443</v>
      </c>
      <c r="BJ71" s="214">
        <v>44631</v>
      </c>
      <c r="BK71" s="215" t="s">
        <v>516</v>
      </c>
      <c r="BL71" s="215" t="s">
        <v>455</v>
      </c>
      <c r="BM71" s="216">
        <v>0</v>
      </c>
      <c r="BN71" s="60" t="s">
        <v>443</v>
      </c>
      <c r="BO71" s="60" t="s">
        <v>439</v>
      </c>
      <c r="BP71" s="184" t="s">
        <v>293</v>
      </c>
      <c r="BQ71" s="150" t="s">
        <v>1384</v>
      </c>
      <c r="BR71" s="185">
        <v>44712</v>
      </c>
      <c r="BS71" s="131" t="s">
        <v>1385</v>
      </c>
      <c r="BT71" s="186">
        <v>0.75</v>
      </c>
      <c r="BU71" s="4" t="s">
        <v>469</v>
      </c>
      <c r="BV71" s="49">
        <v>-912</v>
      </c>
      <c r="BW71" s="60" t="s">
        <v>443</v>
      </c>
      <c r="BX71" s="361">
        <v>44729</v>
      </c>
      <c r="BY71" s="362" t="s">
        <v>1386</v>
      </c>
      <c r="BZ71" s="362" t="s">
        <v>1018</v>
      </c>
      <c r="CA71" s="360">
        <v>0.75</v>
      </c>
      <c r="CB71" s="352" t="s">
        <v>293</v>
      </c>
      <c r="CC71" s="353"/>
      <c r="CD71" s="184" t="s">
        <v>293</v>
      </c>
      <c r="CE71" s="531">
        <v>44823</v>
      </c>
      <c r="CF71" s="819" t="s">
        <v>1387</v>
      </c>
      <c r="CG71" s="295" t="s">
        <v>1388</v>
      </c>
      <c r="CH71" s="556" t="s">
        <v>878</v>
      </c>
      <c r="CI71" s="679">
        <v>1</v>
      </c>
      <c r="CJ71" s="4" t="str">
        <f t="shared" si="1"/>
        <v>CUMPLIMIENTO TOTAL</v>
      </c>
      <c r="CK71" s="49" t="e">
        <f>(IF(CD71="CERRADO","NO APLICA ACCION CERRADA",AG71-#REF!))</f>
        <v>#REF!</v>
      </c>
      <c r="CL71" s="60" t="e">
        <f>(IF(CD71="CERRADO","NO APLICA ACCION CERRADA",IF(AK71&lt;=0,"VENCIDO",IF(AK71&lt;=#REF!,"POR VENCER","CON TIEMPO"))))</f>
        <v>#REF!</v>
      </c>
      <c r="CM71" s="886">
        <v>44880</v>
      </c>
      <c r="CN71" s="979" t="s">
        <v>1389</v>
      </c>
      <c r="CO71" s="981" t="s">
        <v>458</v>
      </c>
      <c r="CP71" s="980">
        <v>1</v>
      </c>
      <c r="CQ71" s="982" t="s">
        <v>294</v>
      </c>
      <c r="CR71" s="353"/>
      <c r="CS71" s="872"/>
      <c r="CT71" s="343"/>
      <c r="CU71" s="343"/>
      <c r="CV71" s="343"/>
      <c r="CW71" s="343"/>
      <c r="CX71" s="343"/>
      <c r="CY71" s="343"/>
      <c r="CZ71" s="343"/>
      <c r="DA71" s="343"/>
      <c r="DB71" s="343"/>
      <c r="DC71" s="343"/>
      <c r="DD71" s="343"/>
      <c r="DE71" s="343"/>
      <c r="DF71" s="343"/>
      <c r="DG71" s="343"/>
      <c r="DH71" s="343"/>
      <c r="DI71" s="343"/>
      <c r="DJ71" s="343"/>
      <c r="DK71" s="343"/>
      <c r="DL71" s="343"/>
      <c r="DM71" s="343"/>
      <c r="DN71" s="343"/>
      <c r="DO71" s="343"/>
      <c r="DP71" s="343"/>
      <c r="DQ71" s="343"/>
      <c r="DR71" s="343"/>
      <c r="DS71" s="343"/>
      <c r="DT71" s="343"/>
      <c r="DU71" s="343"/>
      <c r="DV71" s="343"/>
      <c r="DW71" s="343"/>
      <c r="DX71" s="343"/>
      <c r="DY71" s="343"/>
      <c r="DZ71" s="343"/>
      <c r="EA71" s="343"/>
      <c r="EB71" s="343"/>
      <c r="EC71" s="343"/>
      <c r="ED71" s="343"/>
      <c r="EE71" s="343"/>
      <c r="EF71" s="343"/>
      <c r="EG71" s="343"/>
      <c r="EH71" s="343"/>
      <c r="EI71" s="343"/>
      <c r="EJ71" s="343"/>
      <c r="EK71" s="343"/>
      <c r="EL71" s="343"/>
      <c r="EM71" s="343"/>
      <c r="EN71" s="343"/>
      <c r="EO71" s="343"/>
      <c r="EP71" s="343"/>
      <c r="EQ71" s="343"/>
      <c r="ER71" s="343"/>
      <c r="ES71" s="343"/>
      <c r="ET71" s="343"/>
      <c r="EU71" s="343"/>
      <c r="EV71" s="343"/>
      <c r="EW71" s="343"/>
      <c r="EX71" s="343"/>
      <c r="EY71" s="343"/>
      <c r="EZ71" s="343"/>
      <c r="FA71" s="343"/>
      <c r="FB71" s="343"/>
      <c r="FC71" s="343"/>
      <c r="FD71" s="343"/>
      <c r="FE71" s="343"/>
      <c r="FF71" s="343"/>
      <c r="FG71" s="343"/>
      <c r="FH71" s="343"/>
      <c r="FI71" s="343"/>
      <c r="FJ71" s="343"/>
      <c r="FK71" s="343"/>
      <c r="FL71" s="343"/>
      <c r="FM71" s="343"/>
      <c r="FN71" s="343"/>
      <c r="FO71" s="343"/>
      <c r="FP71" s="343"/>
      <c r="FQ71" s="343"/>
      <c r="FR71" s="343"/>
      <c r="FS71" s="343"/>
      <c r="FT71" s="343"/>
      <c r="FU71" s="343"/>
      <c r="FV71" s="343"/>
      <c r="FW71" s="343"/>
      <c r="FX71" s="343"/>
      <c r="FY71" s="343"/>
      <c r="FZ71" s="343"/>
      <c r="GA71" s="343"/>
      <c r="GB71" s="343"/>
      <c r="GC71" s="343"/>
      <c r="GD71" s="343"/>
      <c r="GE71" s="343"/>
      <c r="GF71" s="343"/>
      <c r="GG71" s="343"/>
      <c r="GH71" s="343"/>
      <c r="GI71" s="343"/>
      <c r="GJ71" s="343"/>
      <c r="GK71" s="343"/>
      <c r="GL71" s="343"/>
      <c r="GM71" s="343"/>
      <c r="GN71" s="343"/>
      <c r="GO71" s="343"/>
      <c r="GP71" s="343"/>
      <c r="GQ71" s="343"/>
      <c r="GR71" s="343"/>
      <c r="GS71" s="343"/>
      <c r="GT71" s="343"/>
      <c r="GU71" s="343"/>
      <c r="GV71" s="343"/>
      <c r="GW71" s="343"/>
      <c r="GX71" s="343"/>
      <c r="GY71" s="343"/>
      <c r="GZ71" s="343"/>
      <c r="HA71" s="343"/>
      <c r="HB71" s="343"/>
      <c r="HC71" s="343"/>
      <c r="HD71" s="343"/>
      <c r="HE71" s="343"/>
      <c r="HF71" s="343"/>
      <c r="HG71" s="343"/>
      <c r="HH71" s="343"/>
      <c r="HI71" s="343"/>
      <c r="HJ71" s="343"/>
      <c r="HK71" s="343"/>
      <c r="HL71" s="343"/>
      <c r="HM71" s="343"/>
      <c r="HN71" s="343"/>
      <c r="HO71" s="343"/>
      <c r="HP71" s="343"/>
      <c r="HQ71" s="343"/>
      <c r="HR71" s="343"/>
      <c r="HS71" s="343"/>
      <c r="HT71" s="343"/>
      <c r="HU71" s="343"/>
      <c r="HV71" s="343"/>
      <c r="HW71" s="343"/>
      <c r="HX71" s="343"/>
      <c r="HY71" s="343"/>
      <c r="HZ71" s="343"/>
      <c r="IA71" s="343"/>
      <c r="IB71" s="343"/>
      <c r="IC71" s="343"/>
      <c r="ID71" s="343"/>
      <c r="IE71" s="343"/>
      <c r="IF71" s="343"/>
      <c r="IG71" s="343"/>
      <c r="IH71" s="343"/>
      <c r="II71" s="343"/>
      <c r="IJ71" s="343"/>
      <c r="IK71" s="343"/>
      <c r="IL71" s="343"/>
      <c r="IM71" s="343"/>
      <c r="IN71" s="343"/>
      <c r="IO71" s="343"/>
      <c r="IP71" s="343"/>
      <c r="IQ71" s="343"/>
      <c r="IR71" s="343"/>
      <c r="IS71" s="343"/>
      <c r="IT71" s="343"/>
      <c r="IU71" s="343"/>
      <c r="IV71" s="343"/>
      <c r="IW71" s="343"/>
      <c r="IX71" s="343"/>
      <c r="IY71" s="343"/>
      <c r="IZ71" s="343"/>
      <c r="JA71" s="343"/>
      <c r="JB71" s="343"/>
      <c r="JC71" s="343"/>
      <c r="JD71" s="343"/>
      <c r="JE71" s="343"/>
      <c r="JF71" s="343"/>
      <c r="JG71" s="343"/>
      <c r="JH71" s="343"/>
      <c r="JI71" s="343"/>
      <c r="JJ71" s="343"/>
      <c r="JK71" s="343"/>
      <c r="JL71" s="343"/>
      <c r="JM71" s="343"/>
      <c r="JN71" s="343"/>
      <c r="JO71" s="343"/>
      <c r="JP71" s="343"/>
      <c r="JQ71" s="343"/>
      <c r="JR71" s="343"/>
      <c r="JS71" s="343"/>
      <c r="JT71" s="343"/>
      <c r="JU71" s="343"/>
      <c r="JV71" s="343"/>
      <c r="JW71" s="343"/>
      <c r="JX71" s="343"/>
      <c r="JY71" s="343"/>
      <c r="JZ71" s="343"/>
      <c r="KA71" s="343"/>
      <c r="KB71" s="343"/>
      <c r="KC71" s="343"/>
      <c r="KD71" s="343"/>
      <c r="KE71" s="343"/>
      <c r="KF71" s="343"/>
      <c r="KG71" s="343"/>
      <c r="KH71" s="343"/>
      <c r="KI71" s="343"/>
      <c r="KJ71" s="343"/>
      <c r="KK71" s="343"/>
      <c r="KL71" s="343"/>
      <c r="KM71" s="343"/>
      <c r="KN71" s="343"/>
      <c r="KO71" s="343"/>
      <c r="KP71" s="343"/>
      <c r="KQ71" s="343"/>
      <c r="KR71" s="343"/>
      <c r="KS71" s="343"/>
      <c r="KT71" s="343"/>
      <c r="KU71" s="343"/>
      <c r="KV71" s="343"/>
      <c r="KW71" s="343"/>
      <c r="KX71" s="343"/>
      <c r="KY71" s="343"/>
      <c r="KZ71" s="343"/>
      <c r="LA71" s="343"/>
      <c r="LB71" s="343"/>
      <c r="LC71" s="343"/>
      <c r="LD71" s="343"/>
      <c r="LE71" s="343"/>
      <c r="LF71" s="343"/>
      <c r="LG71" s="343"/>
      <c r="LH71" s="343"/>
      <c r="LI71" s="343"/>
      <c r="LJ71" s="343"/>
      <c r="LK71" s="343"/>
      <c r="LL71" s="343"/>
      <c r="LM71" s="343"/>
      <c r="LN71" s="343"/>
      <c r="LO71" s="343"/>
      <c r="LP71" s="343"/>
      <c r="LQ71" s="343"/>
      <c r="LR71" s="343"/>
      <c r="LS71" s="343"/>
      <c r="LT71" s="343"/>
      <c r="LU71" s="343"/>
      <c r="LV71" s="343"/>
      <c r="LW71" s="343"/>
      <c r="LX71" s="343"/>
      <c r="LY71" s="343"/>
      <c r="LZ71" s="343"/>
      <c r="MA71" s="343"/>
      <c r="MB71" s="343"/>
      <c r="MC71" s="343"/>
      <c r="MD71" s="343"/>
      <c r="ME71" s="343"/>
      <c r="MF71" s="343"/>
      <c r="MG71" s="343"/>
      <c r="MH71" s="343"/>
      <c r="MI71" s="343"/>
      <c r="MJ71" s="343"/>
      <c r="MK71" s="343"/>
      <c r="ML71" s="343"/>
      <c r="MM71" s="343"/>
      <c r="MN71" s="343"/>
      <c r="MO71" s="343"/>
      <c r="MP71" s="343"/>
      <c r="MQ71" s="343"/>
      <c r="MR71" s="343"/>
      <c r="MS71" s="343"/>
      <c r="MT71" s="343"/>
      <c r="MU71" s="343"/>
      <c r="MV71" s="343"/>
      <c r="MW71" s="343"/>
      <c r="MX71" s="343"/>
      <c r="MY71" s="343"/>
      <c r="MZ71" s="343"/>
      <c r="NA71" s="343"/>
      <c r="NB71" s="343"/>
      <c r="NC71" s="343"/>
      <c r="ND71" s="343"/>
      <c r="NE71" s="343"/>
      <c r="NF71" s="343"/>
      <c r="NG71" s="343"/>
      <c r="NH71" s="343"/>
      <c r="NI71" s="343"/>
      <c r="NJ71" s="343"/>
      <c r="NK71" s="343"/>
      <c r="NL71" s="343"/>
      <c r="NM71" s="343"/>
      <c r="NN71" s="343"/>
      <c r="NO71" s="343"/>
      <c r="NP71" s="343"/>
      <c r="NQ71" s="343"/>
      <c r="NR71" s="343"/>
      <c r="NS71" s="343"/>
      <c r="NT71" s="343"/>
      <c r="NU71" s="343"/>
      <c r="NV71" s="343"/>
      <c r="NW71" s="343"/>
      <c r="NX71" s="343"/>
      <c r="NY71" s="343"/>
      <c r="NZ71" s="343"/>
      <c r="OA71" s="343"/>
      <c r="OB71" s="343"/>
      <c r="OC71" s="343"/>
      <c r="OD71" s="343"/>
      <c r="OE71" s="343"/>
      <c r="OF71" s="343"/>
      <c r="OG71" s="343"/>
      <c r="OH71" s="343"/>
      <c r="OI71" s="343"/>
      <c r="OJ71" s="343"/>
      <c r="OK71" s="343"/>
      <c r="OL71" s="343"/>
      <c r="OM71" s="343"/>
      <c r="ON71" s="343"/>
      <c r="OO71" s="343"/>
      <c r="OP71" s="343"/>
      <c r="OQ71" s="343"/>
      <c r="OR71" s="343"/>
      <c r="OS71" s="343"/>
      <c r="OT71" s="343"/>
      <c r="OU71" s="343"/>
      <c r="OV71" s="343"/>
      <c r="OW71" s="343"/>
      <c r="OX71" s="343"/>
      <c r="OY71" s="343"/>
      <c r="OZ71" s="343"/>
      <c r="PA71" s="343"/>
      <c r="PB71" s="343"/>
      <c r="PC71" s="343"/>
      <c r="PD71" s="343"/>
      <c r="PE71" s="343"/>
      <c r="PF71" s="343"/>
      <c r="PG71" s="343"/>
      <c r="PH71" s="343"/>
      <c r="PI71" s="343"/>
      <c r="PJ71" s="343"/>
      <c r="PK71" s="343"/>
      <c r="PL71" s="343"/>
      <c r="PM71" s="343"/>
      <c r="PN71" s="343"/>
      <c r="PO71" s="343"/>
      <c r="PP71" s="343"/>
      <c r="PQ71" s="343"/>
      <c r="PR71" s="343"/>
      <c r="PS71" s="343"/>
      <c r="PT71" s="343"/>
      <c r="PU71" s="343"/>
      <c r="PV71" s="343"/>
      <c r="PW71" s="343"/>
      <c r="PX71" s="343"/>
      <c r="PY71" s="343"/>
      <c r="PZ71" s="343"/>
      <c r="QA71" s="343"/>
      <c r="QB71" s="343"/>
      <c r="QC71" s="343"/>
      <c r="QD71" s="343"/>
      <c r="QE71" s="343"/>
      <c r="QF71" s="343"/>
    </row>
    <row r="72" spans="1:448" s="347" customFormat="1" ht="118.5" customHeight="1" x14ac:dyDescent="0.25">
      <c r="A72" s="26">
        <v>71</v>
      </c>
      <c r="B72" s="22" t="s">
        <v>1372</v>
      </c>
      <c r="C72" s="19" t="s">
        <v>694</v>
      </c>
      <c r="D72" s="19" t="s">
        <v>344</v>
      </c>
      <c r="E72" s="20"/>
      <c r="F72" s="41" t="s">
        <v>693</v>
      </c>
      <c r="G72" s="41" t="s">
        <v>694</v>
      </c>
      <c r="H72" s="19" t="s">
        <v>344</v>
      </c>
      <c r="I72" s="27" t="s">
        <v>1373</v>
      </c>
      <c r="J72" s="41" t="s">
        <v>697</v>
      </c>
      <c r="K72" s="174" t="s">
        <v>742</v>
      </c>
      <c r="L72" s="174" t="s">
        <v>743</v>
      </c>
      <c r="M72" s="174" t="s">
        <v>1374</v>
      </c>
      <c r="N72" s="174" t="s">
        <v>1375</v>
      </c>
      <c r="O72" s="22" t="s">
        <v>158</v>
      </c>
      <c r="P72" s="26" t="s">
        <v>183</v>
      </c>
      <c r="Q72" s="19" t="s">
        <v>721</v>
      </c>
      <c r="R72" s="19" t="s">
        <v>250</v>
      </c>
      <c r="S72" s="18" t="s">
        <v>1390</v>
      </c>
      <c r="T72" s="22" t="s">
        <v>328</v>
      </c>
      <c r="U72" s="19" t="s">
        <v>515</v>
      </c>
      <c r="V72" s="22">
        <v>2019</v>
      </c>
      <c r="W72" s="22" t="s">
        <v>1391</v>
      </c>
      <c r="X72" s="20" t="s">
        <v>1392</v>
      </c>
      <c r="Y72" s="19" t="s">
        <v>1393</v>
      </c>
      <c r="Z72" s="19" t="s">
        <v>1394</v>
      </c>
      <c r="AA72" s="22" t="s">
        <v>328</v>
      </c>
      <c r="AB72" s="19" t="s">
        <v>328</v>
      </c>
      <c r="AC72" s="19" t="s">
        <v>498</v>
      </c>
      <c r="AD72" s="22" t="s">
        <v>328</v>
      </c>
      <c r="AE72" s="22" t="s">
        <v>328</v>
      </c>
      <c r="AF72" s="959">
        <v>43466</v>
      </c>
      <c r="AG72" s="959">
        <v>43799</v>
      </c>
      <c r="AH72" s="424"/>
      <c r="AI72" s="183" t="s">
        <v>309</v>
      </c>
      <c r="AJ72" s="183" t="s">
        <v>309</v>
      </c>
      <c r="AK72" s="241" t="e">
        <f>(IF(BA72=#REF!,#REF!,AG72-#REF!))</f>
        <v>#REF!</v>
      </c>
      <c r="AL72" s="48" t="s">
        <v>1395</v>
      </c>
      <c r="AM72" s="64">
        <v>44384</v>
      </c>
      <c r="AN72" s="54" t="s">
        <v>309</v>
      </c>
      <c r="AO72" s="56" t="s">
        <v>1395</v>
      </c>
      <c r="AP72" s="65">
        <v>0.33</v>
      </c>
      <c r="AQ72" s="4" t="s">
        <v>477</v>
      </c>
      <c r="AR72" s="49">
        <v>-652</v>
      </c>
      <c r="AS72" s="60" t="s">
        <v>443</v>
      </c>
      <c r="AT72" s="66">
        <v>44518</v>
      </c>
      <c r="AU72" s="60" t="s">
        <v>1396</v>
      </c>
      <c r="AV72" s="60" t="s">
        <v>444</v>
      </c>
      <c r="AW72" s="67">
        <v>0</v>
      </c>
      <c r="AX72" s="65">
        <v>0.33</v>
      </c>
      <c r="AY72" s="60" t="s">
        <v>449</v>
      </c>
      <c r="AZ72" s="87" t="s">
        <v>439</v>
      </c>
      <c r="BA72" s="86" t="s">
        <v>446</v>
      </c>
      <c r="BB72" s="148" t="s">
        <v>763</v>
      </c>
      <c r="BC72" s="149">
        <v>44620</v>
      </c>
      <c r="BD72" s="130" t="s">
        <v>309</v>
      </c>
      <c r="BE72" s="145" t="s">
        <v>629</v>
      </c>
      <c r="BF72" s="147">
        <v>0</v>
      </c>
      <c r="BG72" s="4" t="s">
        <v>442</v>
      </c>
      <c r="BH72" s="49">
        <v>-44619.67</v>
      </c>
      <c r="BI72" s="60" t="s">
        <v>443</v>
      </c>
      <c r="BJ72" s="217">
        <v>44631</v>
      </c>
      <c r="BK72" s="218" t="s">
        <v>516</v>
      </c>
      <c r="BL72" s="218" t="s">
        <v>455</v>
      </c>
      <c r="BM72" s="219">
        <v>0</v>
      </c>
      <c r="BN72" s="60" t="s">
        <v>443</v>
      </c>
      <c r="BO72" s="60" t="s">
        <v>439</v>
      </c>
      <c r="BP72" s="184" t="s">
        <v>293</v>
      </c>
      <c r="BQ72" s="150" t="s">
        <v>1397</v>
      </c>
      <c r="BR72" s="185">
        <v>44712</v>
      </c>
      <c r="BS72" s="131" t="s">
        <v>328</v>
      </c>
      <c r="BT72" s="186">
        <v>1</v>
      </c>
      <c r="BU72" s="4" t="s">
        <v>436</v>
      </c>
      <c r="BV72" s="49">
        <v>-912</v>
      </c>
      <c r="BW72" s="60" t="s">
        <v>443</v>
      </c>
      <c r="BX72" s="361">
        <v>44729</v>
      </c>
      <c r="BY72" s="362" t="s">
        <v>1398</v>
      </c>
      <c r="BZ72" s="362" t="s">
        <v>1018</v>
      </c>
      <c r="CA72" s="360">
        <v>0.5</v>
      </c>
      <c r="CB72" s="352" t="s">
        <v>293</v>
      </c>
      <c r="CC72" s="353"/>
      <c r="CD72" s="184" t="s">
        <v>293</v>
      </c>
      <c r="CE72" s="531">
        <v>44823</v>
      </c>
      <c r="CF72" s="118" t="s">
        <v>1399</v>
      </c>
      <c r="CG72" s="295"/>
      <c r="CH72" s="295" t="s">
        <v>1400</v>
      </c>
      <c r="CI72" s="678">
        <v>0.5</v>
      </c>
      <c r="CJ72" s="4" t="str">
        <f t="shared" si="1"/>
        <v>AVANCE PARCIAL</v>
      </c>
      <c r="CK72" s="49" t="e">
        <f>(IF(CD72="CERRADO","NO APLICA ACCION CERRADA",AG72-#REF!))</f>
        <v>#REF!</v>
      </c>
      <c r="CL72" s="60" t="e">
        <f>(IF(CD72="CERRADO","NO APLICA ACCION CERRADA",IF(AK72&lt;=0,"VENCIDO",IF(AK72&lt;=#REF!,"POR VENCER","CON TIEMPO"))))</f>
        <v>#REF!</v>
      </c>
      <c r="CM72" s="886">
        <v>44880</v>
      </c>
      <c r="CN72" s="884" t="s">
        <v>1401</v>
      </c>
      <c r="CO72" s="885" t="s">
        <v>458</v>
      </c>
      <c r="CP72" s="885">
        <v>0</v>
      </c>
      <c r="CQ72" s="984" t="s">
        <v>293</v>
      </c>
      <c r="CR72" s="353"/>
      <c r="CS72" s="353"/>
      <c r="CT72" s="343"/>
      <c r="CU72" s="343"/>
      <c r="CV72" s="343"/>
      <c r="CW72" s="343"/>
      <c r="CX72" s="343"/>
      <c r="CY72" s="343"/>
      <c r="CZ72" s="343"/>
      <c r="DA72" s="343"/>
      <c r="DB72" s="343"/>
      <c r="DC72" s="343"/>
      <c r="DD72" s="343"/>
      <c r="DE72" s="343"/>
      <c r="DF72" s="343"/>
      <c r="DG72" s="343"/>
      <c r="DH72" s="343"/>
      <c r="DI72" s="343"/>
      <c r="DJ72" s="343"/>
      <c r="DK72" s="343"/>
      <c r="DL72" s="343"/>
      <c r="DM72" s="343"/>
      <c r="DN72" s="343"/>
      <c r="DO72" s="343"/>
      <c r="DP72" s="343"/>
      <c r="DQ72" s="343"/>
      <c r="DR72" s="343"/>
      <c r="DS72" s="343"/>
      <c r="DT72" s="343"/>
      <c r="DU72" s="343"/>
      <c r="DV72" s="343"/>
      <c r="DW72" s="343"/>
      <c r="DX72" s="343"/>
      <c r="DY72" s="343"/>
      <c r="DZ72" s="343"/>
      <c r="EA72" s="343"/>
      <c r="EB72" s="343"/>
      <c r="EC72" s="343"/>
      <c r="ED72" s="343"/>
      <c r="EE72" s="343"/>
      <c r="EF72" s="343"/>
      <c r="EG72" s="343"/>
      <c r="EH72" s="343"/>
      <c r="EI72" s="343"/>
      <c r="EJ72" s="343"/>
      <c r="EK72" s="343"/>
      <c r="EL72" s="343"/>
      <c r="EM72" s="343"/>
      <c r="EN72" s="343"/>
      <c r="EO72" s="343"/>
      <c r="EP72" s="343"/>
      <c r="EQ72" s="343"/>
      <c r="ER72" s="343"/>
      <c r="ES72" s="343"/>
      <c r="ET72" s="343"/>
      <c r="EU72" s="343"/>
      <c r="EV72" s="343"/>
      <c r="EW72" s="343"/>
      <c r="EX72" s="343"/>
      <c r="EY72" s="343"/>
      <c r="EZ72" s="343"/>
      <c r="FA72" s="343"/>
      <c r="FB72" s="343"/>
      <c r="FC72" s="343"/>
      <c r="FD72" s="343"/>
      <c r="FE72" s="343"/>
      <c r="FF72" s="343"/>
      <c r="FG72" s="343"/>
      <c r="FH72" s="343"/>
      <c r="FI72" s="343"/>
      <c r="FJ72" s="343"/>
      <c r="FK72" s="343"/>
      <c r="FL72" s="343"/>
      <c r="FM72" s="343"/>
      <c r="FN72" s="343"/>
      <c r="FO72" s="343"/>
      <c r="FP72" s="343"/>
      <c r="FQ72" s="343"/>
      <c r="FR72" s="343"/>
      <c r="FS72" s="343"/>
      <c r="FT72" s="343"/>
      <c r="FU72" s="343"/>
      <c r="FV72" s="343"/>
      <c r="FW72" s="343"/>
      <c r="FX72" s="343"/>
      <c r="FY72" s="343"/>
      <c r="FZ72" s="343"/>
      <c r="GA72" s="343"/>
      <c r="GB72" s="343"/>
      <c r="GC72" s="343"/>
      <c r="GD72" s="343"/>
      <c r="GE72" s="343"/>
      <c r="GF72" s="343"/>
      <c r="GG72" s="343"/>
      <c r="GH72" s="343"/>
      <c r="GI72" s="343"/>
      <c r="GJ72" s="343"/>
      <c r="GK72" s="343"/>
      <c r="GL72" s="343"/>
      <c r="GM72" s="343"/>
      <c r="GN72" s="343"/>
      <c r="GO72" s="343"/>
      <c r="GP72" s="343"/>
      <c r="GQ72" s="343"/>
      <c r="GR72" s="343"/>
      <c r="GS72" s="343"/>
      <c r="GT72" s="343"/>
      <c r="GU72" s="343"/>
      <c r="GV72" s="343"/>
      <c r="GW72" s="343"/>
      <c r="GX72" s="343"/>
      <c r="GY72" s="343"/>
      <c r="GZ72" s="343"/>
      <c r="HA72" s="343"/>
      <c r="HB72" s="343"/>
      <c r="HC72" s="343"/>
      <c r="HD72" s="343"/>
      <c r="HE72" s="343"/>
      <c r="HF72" s="343"/>
      <c r="HG72" s="343"/>
      <c r="HH72" s="343"/>
      <c r="HI72" s="343"/>
      <c r="HJ72" s="343"/>
      <c r="HK72" s="343"/>
      <c r="HL72" s="343"/>
      <c r="HM72" s="343"/>
      <c r="HN72" s="343"/>
      <c r="HO72" s="343"/>
      <c r="HP72" s="343"/>
      <c r="HQ72" s="343"/>
      <c r="HR72" s="343"/>
      <c r="HS72" s="343"/>
      <c r="HT72" s="343"/>
      <c r="HU72" s="343"/>
      <c r="HV72" s="343"/>
      <c r="HW72" s="343"/>
      <c r="HX72" s="343"/>
      <c r="HY72" s="343"/>
      <c r="HZ72" s="343"/>
      <c r="IA72" s="343"/>
      <c r="IB72" s="343"/>
      <c r="IC72" s="343"/>
      <c r="ID72" s="343"/>
      <c r="IE72" s="343"/>
      <c r="IF72" s="343"/>
      <c r="IG72" s="343"/>
      <c r="IH72" s="343"/>
      <c r="II72" s="343"/>
      <c r="IJ72" s="343"/>
      <c r="IK72" s="343"/>
      <c r="IL72" s="343"/>
      <c r="IM72" s="343"/>
      <c r="IN72" s="343"/>
      <c r="IO72" s="343"/>
      <c r="IP72" s="343"/>
      <c r="IQ72" s="343"/>
      <c r="IR72" s="343"/>
      <c r="IS72" s="343"/>
      <c r="IT72" s="343"/>
      <c r="IU72" s="343"/>
      <c r="IV72" s="343"/>
      <c r="IW72" s="343"/>
      <c r="IX72" s="343"/>
      <c r="IY72" s="343"/>
      <c r="IZ72" s="343"/>
      <c r="JA72" s="343"/>
      <c r="JB72" s="343"/>
      <c r="JC72" s="343"/>
      <c r="JD72" s="343"/>
      <c r="JE72" s="343"/>
      <c r="JF72" s="343"/>
      <c r="JG72" s="343"/>
      <c r="JH72" s="343"/>
      <c r="JI72" s="343"/>
      <c r="JJ72" s="343"/>
      <c r="JK72" s="343"/>
      <c r="JL72" s="343"/>
      <c r="JM72" s="343"/>
      <c r="JN72" s="343"/>
      <c r="JO72" s="343"/>
      <c r="JP72" s="343"/>
      <c r="JQ72" s="343"/>
      <c r="JR72" s="343"/>
      <c r="JS72" s="343"/>
      <c r="JT72" s="343"/>
      <c r="JU72" s="343"/>
      <c r="JV72" s="343"/>
      <c r="JW72" s="343"/>
      <c r="JX72" s="343"/>
      <c r="JY72" s="343"/>
      <c r="JZ72" s="343"/>
      <c r="KA72" s="343"/>
      <c r="KB72" s="343"/>
      <c r="KC72" s="343"/>
      <c r="KD72" s="343"/>
      <c r="KE72" s="343"/>
      <c r="KF72" s="343"/>
      <c r="KG72" s="343"/>
      <c r="KH72" s="343"/>
      <c r="KI72" s="343"/>
      <c r="KJ72" s="343"/>
      <c r="KK72" s="343"/>
      <c r="KL72" s="343"/>
      <c r="KM72" s="343"/>
      <c r="KN72" s="343"/>
      <c r="KO72" s="343"/>
      <c r="KP72" s="343"/>
      <c r="KQ72" s="343"/>
      <c r="KR72" s="343"/>
      <c r="KS72" s="343"/>
      <c r="KT72" s="343"/>
      <c r="KU72" s="343"/>
      <c r="KV72" s="343"/>
      <c r="KW72" s="343"/>
      <c r="KX72" s="343"/>
      <c r="KY72" s="343"/>
      <c r="KZ72" s="343"/>
      <c r="LA72" s="343"/>
      <c r="LB72" s="343"/>
      <c r="LC72" s="343"/>
      <c r="LD72" s="343"/>
      <c r="LE72" s="343"/>
      <c r="LF72" s="343"/>
      <c r="LG72" s="343"/>
      <c r="LH72" s="343"/>
      <c r="LI72" s="343"/>
      <c r="LJ72" s="343"/>
      <c r="LK72" s="343"/>
      <c r="LL72" s="343"/>
      <c r="LM72" s="343"/>
      <c r="LN72" s="343"/>
      <c r="LO72" s="343"/>
      <c r="LP72" s="343"/>
      <c r="LQ72" s="343"/>
      <c r="LR72" s="343"/>
      <c r="LS72" s="343"/>
      <c r="LT72" s="343"/>
      <c r="LU72" s="343"/>
      <c r="LV72" s="343"/>
      <c r="LW72" s="343"/>
      <c r="LX72" s="343"/>
      <c r="LY72" s="343"/>
      <c r="LZ72" s="343"/>
      <c r="MA72" s="343"/>
      <c r="MB72" s="343"/>
      <c r="MC72" s="343"/>
      <c r="MD72" s="343"/>
      <c r="ME72" s="343"/>
      <c r="MF72" s="343"/>
      <c r="MG72" s="343"/>
      <c r="MH72" s="343"/>
      <c r="MI72" s="343"/>
      <c r="MJ72" s="343"/>
      <c r="MK72" s="343"/>
      <c r="ML72" s="343"/>
      <c r="MM72" s="343"/>
      <c r="MN72" s="343"/>
      <c r="MO72" s="343"/>
      <c r="MP72" s="343"/>
      <c r="MQ72" s="343"/>
      <c r="MR72" s="343"/>
      <c r="MS72" s="343"/>
      <c r="MT72" s="343"/>
      <c r="MU72" s="343"/>
      <c r="MV72" s="343"/>
      <c r="MW72" s="343"/>
      <c r="MX72" s="343"/>
      <c r="MY72" s="343"/>
      <c r="MZ72" s="343"/>
      <c r="NA72" s="343"/>
      <c r="NB72" s="343"/>
      <c r="NC72" s="343"/>
      <c r="ND72" s="343"/>
      <c r="NE72" s="343"/>
      <c r="NF72" s="343"/>
      <c r="NG72" s="343"/>
      <c r="NH72" s="343"/>
      <c r="NI72" s="343"/>
      <c r="NJ72" s="343"/>
      <c r="NK72" s="343"/>
      <c r="NL72" s="343"/>
      <c r="NM72" s="343"/>
      <c r="NN72" s="343"/>
      <c r="NO72" s="343"/>
      <c r="NP72" s="343"/>
      <c r="NQ72" s="343"/>
      <c r="NR72" s="343"/>
      <c r="NS72" s="343"/>
      <c r="NT72" s="343"/>
      <c r="NU72" s="343"/>
      <c r="NV72" s="343"/>
      <c r="NW72" s="343"/>
      <c r="NX72" s="343"/>
      <c r="NY72" s="343"/>
      <c r="NZ72" s="343"/>
      <c r="OA72" s="343"/>
      <c r="OB72" s="343"/>
      <c r="OC72" s="343"/>
      <c r="OD72" s="343"/>
      <c r="OE72" s="343"/>
      <c r="OF72" s="343"/>
      <c r="OG72" s="343"/>
      <c r="OH72" s="343"/>
      <c r="OI72" s="343"/>
      <c r="OJ72" s="343"/>
      <c r="OK72" s="343"/>
      <c r="OL72" s="343"/>
      <c r="OM72" s="343"/>
      <c r="ON72" s="343"/>
      <c r="OO72" s="343"/>
      <c r="OP72" s="343"/>
      <c r="OQ72" s="343"/>
      <c r="OR72" s="343"/>
      <c r="OS72" s="343"/>
      <c r="OT72" s="343"/>
      <c r="OU72" s="343"/>
      <c r="OV72" s="343"/>
      <c r="OW72" s="343"/>
      <c r="OX72" s="343"/>
      <c r="OY72" s="343"/>
      <c r="OZ72" s="343"/>
      <c r="PA72" s="343"/>
      <c r="PB72" s="343"/>
      <c r="PC72" s="343"/>
      <c r="PD72" s="343"/>
      <c r="PE72" s="343"/>
      <c r="PF72" s="343"/>
      <c r="PG72" s="343"/>
      <c r="PH72" s="343"/>
      <c r="PI72" s="343"/>
      <c r="PJ72" s="343"/>
      <c r="PK72" s="343"/>
      <c r="PL72" s="343"/>
      <c r="PM72" s="343"/>
      <c r="PN72" s="343"/>
      <c r="PO72" s="343"/>
      <c r="PP72" s="343"/>
      <c r="PQ72" s="343"/>
      <c r="PR72" s="343"/>
      <c r="PS72" s="343"/>
      <c r="PT72" s="343"/>
      <c r="PU72" s="343"/>
      <c r="PV72" s="343"/>
      <c r="PW72" s="343"/>
      <c r="PX72" s="343"/>
      <c r="PY72" s="343"/>
      <c r="PZ72" s="343"/>
      <c r="QA72" s="343"/>
      <c r="QB72" s="343"/>
      <c r="QC72" s="343"/>
      <c r="QD72" s="343"/>
      <c r="QE72" s="343"/>
      <c r="QF72" s="343"/>
    </row>
    <row r="73" spans="1:448" s="347" customFormat="1" ht="118.5" customHeight="1" x14ac:dyDescent="0.25">
      <c r="A73" s="26">
        <v>72</v>
      </c>
      <c r="B73" s="22" t="s">
        <v>1372</v>
      </c>
      <c r="C73" s="19" t="s">
        <v>694</v>
      </c>
      <c r="D73" s="19" t="s">
        <v>344</v>
      </c>
      <c r="E73" s="20"/>
      <c r="F73" s="41" t="s">
        <v>693</v>
      </c>
      <c r="G73" s="41" t="s">
        <v>694</v>
      </c>
      <c r="H73" s="19" t="s">
        <v>344</v>
      </c>
      <c r="I73" s="27" t="s">
        <v>1373</v>
      </c>
      <c r="J73" s="41" t="s">
        <v>697</v>
      </c>
      <c r="K73" s="174" t="s">
        <v>742</v>
      </c>
      <c r="L73" s="174" t="s">
        <v>743</v>
      </c>
      <c r="M73" s="174" t="s">
        <v>1374</v>
      </c>
      <c r="N73" s="174" t="s">
        <v>1375</v>
      </c>
      <c r="O73" s="19" t="s">
        <v>88</v>
      </c>
      <c r="P73" s="19" t="s">
        <v>98</v>
      </c>
      <c r="Q73" s="19" t="s">
        <v>721</v>
      </c>
      <c r="R73" s="19" t="s">
        <v>250</v>
      </c>
      <c r="S73" s="18" t="s">
        <v>1402</v>
      </c>
      <c r="T73" s="22" t="s">
        <v>328</v>
      </c>
      <c r="U73" s="19" t="s">
        <v>515</v>
      </c>
      <c r="V73" s="22">
        <v>2019</v>
      </c>
      <c r="W73" s="22" t="s">
        <v>1403</v>
      </c>
      <c r="X73" s="20" t="s">
        <v>1404</v>
      </c>
      <c r="Y73" s="19" t="s">
        <v>1405</v>
      </c>
      <c r="Z73" s="19" t="s">
        <v>1406</v>
      </c>
      <c r="AA73" s="22" t="s">
        <v>328</v>
      </c>
      <c r="AB73" s="19" t="s">
        <v>328</v>
      </c>
      <c r="AC73" s="19" t="s">
        <v>498</v>
      </c>
      <c r="AD73" s="22" t="s">
        <v>328</v>
      </c>
      <c r="AE73" s="22" t="s">
        <v>328</v>
      </c>
      <c r="AF73" s="959">
        <v>43466</v>
      </c>
      <c r="AG73" s="959">
        <v>43799</v>
      </c>
      <c r="AH73" s="424"/>
      <c r="AI73" s="183" t="s">
        <v>309</v>
      </c>
      <c r="AJ73" s="183" t="s">
        <v>309</v>
      </c>
      <c r="AK73" s="241" t="e">
        <f>(IF(BA73=#REF!,#REF!,AG73-#REF!))</f>
        <v>#REF!</v>
      </c>
      <c r="AL73" s="48" t="s">
        <v>549</v>
      </c>
      <c r="AM73" s="64">
        <v>44384</v>
      </c>
      <c r="AN73" s="54" t="s">
        <v>309</v>
      </c>
      <c r="AO73" s="60" t="s">
        <v>550</v>
      </c>
      <c r="AP73" s="65">
        <v>0</v>
      </c>
      <c r="AQ73" s="4" t="s">
        <v>442</v>
      </c>
      <c r="AR73" s="49">
        <v>-652</v>
      </c>
      <c r="AS73" s="60" t="s">
        <v>443</v>
      </c>
      <c r="AT73" s="66">
        <v>44518</v>
      </c>
      <c r="AU73" s="60" t="s">
        <v>1407</v>
      </c>
      <c r="AV73" s="60" t="s">
        <v>444</v>
      </c>
      <c r="AW73" s="67">
        <v>0</v>
      </c>
      <c r="AX73" s="65">
        <v>0</v>
      </c>
      <c r="AY73" s="60" t="s">
        <v>449</v>
      </c>
      <c r="AZ73" s="87" t="s">
        <v>439</v>
      </c>
      <c r="BA73" s="86" t="s">
        <v>446</v>
      </c>
      <c r="BB73" s="148" t="s">
        <v>763</v>
      </c>
      <c r="BC73" s="149">
        <v>44620</v>
      </c>
      <c r="BD73" s="130" t="s">
        <v>309</v>
      </c>
      <c r="BE73" s="145" t="s">
        <v>629</v>
      </c>
      <c r="BF73" s="147">
        <v>0</v>
      </c>
      <c r="BG73" s="4" t="s">
        <v>442</v>
      </c>
      <c r="BH73" s="49">
        <v>-44620</v>
      </c>
      <c r="BI73" s="60" t="s">
        <v>443</v>
      </c>
      <c r="BJ73" s="217">
        <v>44631</v>
      </c>
      <c r="BK73" s="218" t="s">
        <v>516</v>
      </c>
      <c r="BL73" s="218" t="s">
        <v>455</v>
      </c>
      <c r="BM73" s="219">
        <v>0</v>
      </c>
      <c r="BN73" s="60" t="s">
        <v>443</v>
      </c>
      <c r="BO73" s="60" t="s">
        <v>439</v>
      </c>
      <c r="BP73" s="184" t="s">
        <v>293</v>
      </c>
      <c r="BQ73" s="150" t="s">
        <v>1408</v>
      </c>
      <c r="BR73" s="185">
        <v>44712</v>
      </c>
      <c r="BS73" s="131" t="s">
        <v>328</v>
      </c>
      <c r="BT73" s="186">
        <v>1</v>
      </c>
      <c r="BU73" s="4" t="s">
        <v>436</v>
      </c>
      <c r="BV73" s="49">
        <v>-912</v>
      </c>
      <c r="BW73" s="60" t="s">
        <v>443</v>
      </c>
      <c r="BX73" s="361">
        <v>44729</v>
      </c>
      <c r="BY73" s="362" t="s">
        <v>1409</v>
      </c>
      <c r="BZ73" s="362" t="s">
        <v>1018</v>
      </c>
      <c r="CA73" s="360">
        <v>0.75</v>
      </c>
      <c r="CB73" s="352" t="s">
        <v>293</v>
      </c>
      <c r="CC73" s="353"/>
      <c r="CD73" s="184" t="s">
        <v>293</v>
      </c>
      <c r="CE73" s="531">
        <v>44823</v>
      </c>
      <c r="CF73" s="669" t="s">
        <v>1410</v>
      </c>
      <c r="CG73" s="295" t="s">
        <v>1411</v>
      </c>
      <c r="CH73" s="555" t="s">
        <v>878</v>
      </c>
      <c r="CI73" s="678">
        <v>1</v>
      </c>
      <c r="CJ73" s="4" t="str">
        <f t="shared" si="1"/>
        <v>CUMPLIMIENTO TOTAL</v>
      </c>
      <c r="CK73" s="49" t="e">
        <f>(IF(CD73="CERRADO","NO APLICA ACCION CERRADA",AG73-#REF!))</f>
        <v>#REF!</v>
      </c>
      <c r="CL73" s="60" t="e">
        <f>(IF(CD73="CERRADO","NO APLICA ACCION CERRADA",IF(AK73&lt;=0,"VENCIDO",IF(AK73&lt;=#REF!,"POR VENCER","CON TIEMPO"))))</f>
        <v>#REF!</v>
      </c>
      <c r="CM73" s="883">
        <v>44880</v>
      </c>
      <c r="CN73" s="884" t="s">
        <v>1412</v>
      </c>
      <c r="CO73" s="885" t="s">
        <v>458</v>
      </c>
      <c r="CP73" s="885">
        <v>1</v>
      </c>
      <c r="CQ73" s="982" t="s">
        <v>294</v>
      </c>
      <c r="CR73" s="353"/>
      <c r="CS73" s="353"/>
      <c r="CT73" s="343"/>
      <c r="CU73" s="343"/>
      <c r="CV73" s="343"/>
      <c r="CW73" s="343"/>
      <c r="CX73" s="343"/>
      <c r="CY73" s="343"/>
      <c r="CZ73" s="343"/>
      <c r="DA73" s="343"/>
      <c r="DB73" s="343"/>
      <c r="DC73" s="343"/>
      <c r="DD73" s="343"/>
      <c r="DE73" s="343"/>
      <c r="DF73" s="343"/>
      <c r="DG73" s="343"/>
      <c r="DH73" s="343"/>
      <c r="DI73" s="343"/>
      <c r="DJ73" s="343"/>
      <c r="DK73" s="343"/>
      <c r="DL73" s="343"/>
      <c r="DM73" s="343"/>
      <c r="DN73" s="343"/>
      <c r="DO73" s="343"/>
      <c r="DP73" s="343"/>
      <c r="DQ73" s="343"/>
      <c r="DR73" s="343"/>
      <c r="DS73" s="343"/>
      <c r="DT73" s="343"/>
      <c r="DU73" s="343"/>
      <c r="DV73" s="343"/>
      <c r="DW73" s="343"/>
      <c r="DX73" s="343"/>
      <c r="DY73" s="343"/>
      <c r="DZ73" s="343"/>
      <c r="EA73" s="343"/>
      <c r="EB73" s="343"/>
      <c r="EC73" s="343"/>
      <c r="ED73" s="343"/>
      <c r="EE73" s="343"/>
      <c r="EF73" s="343"/>
      <c r="EG73" s="343"/>
      <c r="EH73" s="343"/>
      <c r="EI73" s="343"/>
      <c r="EJ73" s="343"/>
      <c r="EK73" s="343"/>
      <c r="EL73" s="343"/>
      <c r="EM73" s="343"/>
      <c r="EN73" s="343"/>
      <c r="EO73" s="343"/>
      <c r="EP73" s="343"/>
      <c r="EQ73" s="343"/>
      <c r="ER73" s="343"/>
      <c r="ES73" s="343"/>
      <c r="ET73" s="343"/>
      <c r="EU73" s="343"/>
      <c r="EV73" s="343"/>
      <c r="EW73" s="343"/>
      <c r="EX73" s="343"/>
      <c r="EY73" s="343"/>
      <c r="EZ73" s="343"/>
      <c r="FA73" s="343"/>
      <c r="FB73" s="343"/>
      <c r="FC73" s="343"/>
      <c r="FD73" s="343"/>
      <c r="FE73" s="343"/>
      <c r="FF73" s="343"/>
      <c r="FG73" s="343"/>
      <c r="FH73" s="343"/>
      <c r="FI73" s="343"/>
      <c r="FJ73" s="343"/>
      <c r="FK73" s="343"/>
      <c r="FL73" s="343"/>
      <c r="FM73" s="343"/>
      <c r="FN73" s="343"/>
      <c r="FO73" s="343"/>
      <c r="FP73" s="343"/>
      <c r="FQ73" s="343"/>
      <c r="FR73" s="343"/>
      <c r="FS73" s="343"/>
      <c r="FT73" s="343"/>
      <c r="FU73" s="343"/>
      <c r="FV73" s="343"/>
      <c r="FW73" s="343"/>
      <c r="FX73" s="343"/>
      <c r="FY73" s="343"/>
      <c r="FZ73" s="343"/>
      <c r="GA73" s="343"/>
      <c r="GB73" s="343"/>
      <c r="GC73" s="343"/>
      <c r="GD73" s="343"/>
      <c r="GE73" s="343"/>
      <c r="GF73" s="343"/>
      <c r="GG73" s="343"/>
      <c r="GH73" s="343"/>
      <c r="GI73" s="343"/>
      <c r="GJ73" s="343"/>
      <c r="GK73" s="343"/>
      <c r="GL73" s="343"/>
      <c r="GM73" s="343"/>
      <c r="GN73" s="343"/>
      <c r="GO73" s="343"/>
      <c r="GP73" s="343"/>
      <c r="GQ73" s="343"/>
      <c r="GR73" s="343"/>
      <c r="GS73" s="343"/>
      <c r="GT73" s="343"/>
      <c r="GU73" s="343"/>
      <c r="GV73" s="343"/>
      <c r="GW73" s="343"/>
      <c r="GX73" s="343"/>
      <c r="GY73" s="343"/>
      <c r="GZ73" s="343"/>
      <c r="HA73" s="343"/>
      <c r="HB73" s="343"/>
      <c r="HC73" s="343"/>
      <c r="HD73" s="343"/>
      <c r="HE73" s="343"/>
      <c r="HF73" s="343"/>
      <c r="HG73" s="343"/>
      <c r="HH73" s="343"/>
      <c r="HI73" s="343"/>
      <c r="HJ73" s="343"/>
      <c r="HK73" s="343"/>
      <c r="HL73" s="343"/>
      <c r="HM73" s="343"/>
      <c r="HN73" s="343"/>
      <c r="HO73" s="343"/>
      <c r="HP73" s="343"/>
      <c r="HQ73" s="343"/>
      <c r="HR73" s="343"/>
      <c r="HS73" s="343"/>
      <c r="HT73" s="343"/>
      <c r="HU73" s="343"/>
      <c r="HV73" s="343"/>
      <c r="HW73" s="343"/>
      <c r="HX73" s="343"/>
      <c r="HY73" s="343"/>
      <c r="HZ73" s="343"/>
      <c r="IA73" s="343"/>
      <c r="IB73" s="343"/>
      <c r="IC73" s="343"/>
      <c r="ID73" s="343"/>
      <c r="IE73" s="343"/>
      <c r="IF73" s="343"/>
      <c r="IG73" s="343"/>
      <c r="IH73" s="343"/>
      <c r="II73" s="343"/>
      <c r="IJ73" s="343"/>
      <c r="IK73" s="343"/>
      <c r="IL73" s="343"/>
      <c r="IM73" s="343"/>
      <c r="IN73" s="343"/>
      <c r="IO73" s="343"/>
      <c r="IP73" s="343"/>
      <c r="IQ73" s="343"/>
      <c r="IR73" s="343"/>
      <c r="IS73" s="343"/>
      <c r="IT73" s="343"/>
      <c r="IU73" s="343"/>
      <c r="IV73" s="343"/>
      <c r="IW73" s="343"/>
      <c r="IX73" s="343"/>
      <c r="IY73" s="343"/>
      <c r="IZ73" s="343"/>
      <c r="JA73" s="343"/>
      <c r="JB73" s="343"/>
      <c r="JC73" s="343"/>
      <c r="JD73" s="343"/>
      <c r="JE73" s="343"/>
      <c r="JF73" s="343"/>
      <c r="JG73" s="343"/>
      <c r="JH73" s="343"/>
      <c r="JI73" s="343"/>
      <c r="JJ73" s="343"/>
      <c r="JK73" s="343"/>
      <c r="JL73" s="343"/>
      <c r="JM73" s="343"/>
      <c r="JN73" s="343"/>
      <c r="JO73" s="343"/>
      <c r="JP73" s="343"/>
      <c r="JQ73" s="343"/>
      <c r="JR73" s="343"/>
      <c r="JS73" s="343"/>
      <c r="JT73" s="343"/>
      <c r="JU73" s="343"/>
      <c r="JV73" s="343"/>
      <c r="JW73" s="343"/>
      <c r="JX73" s="343"/>
      <c r="JY73" s="343"/>
      <c r="JZ73" s="343"/>
      <c r="KA73" s="343"/>
      <c r="KB73" s="343"/>
      <c r="KC73" s="343"/>
      <c r="KD73" s="343"/>
      <c r="KE73" s="343"/>
      <c r="KF73" s="343"/>
      <c r="KG73" s="343"/>
      <c r="KH73" s="343"/>
      <c r="KI73" s="343"/>
      <c r="KJ73" s="343"/>
      <c r="KK73" s="343"/>
      <c r="KL73" s="343"/>
      <c r="KM73" s="343"/>
      <c r="KN73" s="343"/>
      <c r="KO73" s="343"/>
      <c r="KP73" s="343"/>
      <c r="KQ73" s="343"/>
      <c r="KR73" s="343"/>
      <c r="KS73" s="343"/>
      <c r="KT73" s="343"/>
      <c r="KU73" s="343"/>
      <c r="KV73" s="343"/>
      <c r="KW73" s="343"/>
      <c r="KX73" s="343"/>
      <c r="KY73" s="343"/>
      <c r="KZ73" s="343"/>
      <c r="LA73" s="343"/>
      <c r="LB73" s="343"/>
      <c r="LC73" s="343"/>
      <c r="LD73" s="343"/>
      <c r="LE73" s="343"/>
      <c r="LF73" s="343"/>
      <c r="LG73" s="343"/>
      <c r="LH73" s="343"/>
      <c r="LI73" s="343"/>
      <c r="LJ73" s="343"/>
      <c r="LK73" s="343"/>
      <c r="LL73" s="343"/>
      <c r="LM73" s="343"/>
      <c r="LN73" s="343"/>
      <c r="LO73" s="343"/>
      <c r="LP73" s="343"/>
      <c r="LQ73" s="343"/>
      <c r="LR73" s="343"/>
      <c r="LS73" s="343"/>
      <c r="LT73" s="343"/>
      <c r="LU73" s="343"/>
      <c r="LV73" s="343"/>
      <c r="LW73" s="343"/>
      <c r="LX73" s="343"/>
      <c r="LY73" s="343"/>
      <c r="LZ73" s="343"/>
      <c r="MA73" s="343"/>
      <c r="MB73" s="343"/>
      <c r="MC73" s="343"/>
      <c r="MD73" s="343"/>
      <c r="ME73" s="343"/>
      <c r="MF73" s="343"/>
      <c r="MG73" s="343"/>
      <c r="MH73" s="343"/>
      <c r="MI73" s="343"/>
      <c r="MJ73" s="343"/>
      <c r="MK73" s="343"/>
      <c r="ML73" s="343"/>
      <c r="MM73" s="343"/>
      <c r="MN73" s="343"/>
      <c r="MO73" s="343"/>
      <c r="MP73" s="343"/>
      <c r="MQ73" s="343"/>
      <c r="MR73" s="343"/>
      <c r="MS73" s="343"/>
      <c r="MT73" s="343"/>
      <c r="MU73" s="343"/>
      <c r="MV73" s="343"/>
      <c r="MW73" s="343"/>
      <c r="MX73" s="343"/>
      <c r="MY73" s="343"/>
      <c r="MZ73" s="343"/>
      <c r="NA73" s="343"/>
      <c r="NB73" s="343"/>
      <c r="NC73" s="343"/>
      <c r="ND73" s="343"/>
      <c r="NE73" s="343"/>
      <c r="NF73" s="343"/>
      <c r="NG73" s="343"/>
      <c r="NH73" s="343"/>
      <c r="NI73" s="343"/>
      <c r="NJ73" s="343"/>
      <c r="NK73" s="343"/>
      <c r="NL73" s="343"/>
      <c r="NM73" s="343"/>
      <c r="NN73" s="343"/>
      <c r="NO73" s="343"/>
      <c r="NP73" s="343"/>
      <c r="NQ73" s="343"/>
      <c r="NR73" s="343"/>
      <c r="NS73" s="343"/>
      <c r="NT73" s="343"/>
      <c r="NU73" s="343"/>
      <c r="NV73" s="343"/>
      <c r="NW73" s="343"/>
      <c r="NX73" s="343"/>
      <c r="NY73" s="343"/>
      <c r="NZ73" s="343"/>
      <c r="OA73" s="343"/>
      <c r="OB73" s="343"/>
      <c r="OC73" s="343"/>
      <c r="OD73" s="343"/>
      <c r="OE73" s="343"/>
      <c r="OF73" s="343"/>
      <c r="OG73" s="343"/>
      <c r="OH73" s="343"/>
      <c r="OI73" s="343"/>
      <c r="OJ73" s="343"/>
      <c r="OK73" s="343"/>
      <c r="OL73" s="343"/>
      <c r="OM73" s="343"/>
      <c r="ON73" s="343"/>
      <c r="OO73" s="343"/>
      <c r="OP73" s="343"/>
      <c r="OQ73" s="343"/>
      <c r="OR73" s="343"/>
      <c r="OS73" s="343"/>
      <c r="OT73" s="343"/>
      <c r="OU73" s="343"/>
      <c r="OV73" s="343"/>
      <c r="OW73" s="343"/>
      <c r="OX73" s="343"/>
      <c r="OY73" s="343"/>
      <c r="OZ73" s="343"/>
      <c r="PA73" s="343"/>
      <c r="PB73" s="343"/>
      <c r="PC73" s="343"/>
      <c r="PD73" s="343"/>
      <c r="PE73" s="343"/>
      <c r="PF73" s="343"/>
      <c r="PG73" s="343"/>
      <c r="PH73" s="343"/>
      <c r="PI73" s="343"/>
      <c r="PJ73" s="343"/>
      <c r="PK73" s="343"/>
      <c r="PL73" s="343"/>
      <c r="PM73" s="343"/>
      <c r="PN73" s="343"/>
      <c r="PO73" s="343"/>
      <c r="PP73" s="343"/>
      <c r="PQ73" s="343"/>
      <c r="PR73" s="343"/>
      <c r="PS73" s="343"/>
      <c r="PT73" s="343"/>
      <c r="PU73" s="343"/>
      <c r="PV73" s="343"/>
      <c r="PW73" s="343"/>
      <c r="PX73" s="343"/>
      <c r="PY73" s="343"/>
      <c r="PZ73" s="343"/>
      <c r="QA73" s="343"/>
      <c r="QB73" s="343"/>
      <c r="QC73" s="343"/>
      <c r="QD73" s="343"/>
      <c r="QE73" s="343"/>
      <c r="QF73" s="343"/>
    </row>
    <row r="74" spans="1:448" s="347" customFormat="1" ht="118.5" customHeight="1" x14ac:dyDescent="0.25">
      <c r="A74" s="26">
        <v>73</v>
      </c>
      <c r="B74" s="22" t="s">
        <v>1372</v>
      </c>
      <c r="C74" s="19" t="s">
        <v>694</v>
      </c>
      <c r="D74" s="19" t="s">
        <v>344</v>
      </c>
      <c r="E74" s="20"/>
      <c r="F74" s="41" t="s">
        <v>693</v>
      </c>
      <c r="G74" s="41" t="s">
        <v>694</v>
      </c>
      <c r="H74" s="19" t="s">
        <v>344</v>
      </c>
      <c r="I74" s="27" t="s">
        <v>1373</v>
      </c>
      <c r="J74" s="41" t="s">
        <v>697</v>
      </c>
      <c r="K74" s="174" t="s">
        <v>742</v>
      </c>
      <c r="L74" s="174" t="s">
        <v>743</v>
      </c>
      <c r="M74" s="174" t="s">
        <v>1374</v>
      </c>
      <c r="N74" s="174" t="s">
        <v>1375</v>
      </c>
      <c r="O74" s="19" t="s">
        <v>196</v>
      </c>
      <c r="P74" s="19" t="s">
        <v>199</v>
      </c>
      <c r="Q74" s="19" t="s">
        <v>721</v>
      </c>
      <c r="R74" s="19" t="s">
        <v>250</v>
      </c>
      <c r="S74" s="18" t="s">
        <v>1413</v>
      </c>
      <c r="T74" s="22" t="s">
        <v>328</v>
      </c>
      <c r="U74" s="19" t="s">
        <v>515</v>
      </c>
      <c r="V74" s="22">
        <v>2019</v>
      </c>
      <c r="W74" s="22" t="s">
        <v>1414</v>
      </c>
      <c r="X74" s="20" t="s">
        <v>1415</v>
      </c>
      <c r="Y74" s="19" t="s">
        <v>1416</v>
      </c>
      <c r="Z74" s="19" t="s">
        <v>1417</v>
      </c>
      <c r="AA74" s="22" t="s">
        <v>328</v>
      </c>
      <c r="AB74" s="19" t="s">
        <v>328</v>
      </c>
      <c r="AC74" s="19" t="s">
        <v>498</v>
      </c>
      <c r="AD74" s="22" t="s">
        <v>328</v>
      </c>
      <c r="AE74" s="22" t="s">
        <v>328</v>
      </c>
      <c r="AF74" s="959">
        <v>43466</v>
      </c>
      <c r="AG74" s="959">
        <v>43799</v>
      </c>
      <c r="AH74" s="424">
        <v>44743</v>
      </c>
      <c r="AI74" s="183" t="s">
        <v>309</v>
      </c>
      <c r="AJ74" s="183" t="s">
        <v>309</v>
      </c>
      <c r="AK74" s="241" t="e">
        <f>(IF(BA74=#REF!,#REF!,AG74-#REF!))</f>
        <v>#REF!</v>
      </c>
      <c r="AL74" s="48" t="s">
        <v>1418</v>
      </c>
      <c r="AM74" s="64">
        <v>44384</v>
      </c>
      <c r="AN74" s="54" t="s">
        <v>309</v>
      </c>
      <c r="AO74" s="48" t="s">
        <v>1419</v>
      </c>
      <c r="AP74" s="65">
        <v>0.5</v>
      </c>
      <c r="AQ74" s="4" t="s">
        <v>477</v>
      </c>
      <c r="AR74" s="49">
        <v>-652</v>
      </c>
      <c r="AS74" s="60" t="s">
        <v>443</v>
      </c>
      <c r="AT74" s="66">
        <v>44518</v>
      </c>
      <c r="AU74" s="60" t="s">
        <v>1420</v>
      </c>
      <c r="AV74" s="60" t="s">
        <v>444</v>
      </c>
      <c r="AW74" s="67">
        <v>0</v>
      </c>
      <c r="AX74" s="65">
        <v>0.5</v>
      </c>
      <c r="AY74" s="60" t="s">
        <v>449</v>
      </c>
      <c r="AZ74" s="87" t="s">
        <v>439</v>
      </c>
      <c r="BA74" s="86" t="s">
        <v>446</v>
      </c>
      <c r="BB74" s="148" t="s">
        <v>763</v>
      </c>
      <c r="BC74" s="149">
        <v>44620</v>
      </c>
      <c r="BD74" s="130" t="s">
        <v>309</v>
      </c>
      <c r="BE74" s="145" t="s">
        <v>629</v>
      </c>
      <c r="BF74" s="147">
        <v>0</v>
      </c>
      <c r="BG74" s="4" t="s">
        <v>442</v>
      </c>
      <c r="BH74" s="49">
        <v>-44619.5</v>
      </c>
      <c r="BI74" s="60" t="s">
        <v>443</v>
      </c>
      <c r="BJ74" s="217">
        <v>44631</v>
      </c>
      <c r="BK74" s="220" t="s">
        <v>516</v>
      </c>
      <c r="BL74" s="218" t="s">
        <v>455</v>
      </c>
      <c r="BM74" s="219">
        <v>0</v>
      </c>
      <c r="BN74" s="60" t="s">
        <v>443</v>
      </c>
      <c r="BO74" s="60" t="s">
        <v>439</v>
      </c>
      <c r="BP74" s="184" t="s">
        <v>293</v>
      </c>
      <c r="BQ74" s="150" t="s">
        <v>1421</v>
      </c>
      <c r="BR74" s="185">
        <v>44712</v>
      </c>
      <c r="BS74" s="131" t="s">
        <v>328</v>
      </c>
      <c r="BT74" s="186">
        <v>1</v>
      </c>
      <c r="BU74" s="4" t="s">
        <v>436</v>
      </c>
      <c r="BV74" s="49">
        <v>-912</v>
      </c>
      <c r="BW74" s="60" t="s">
        <v>443</v>
      </c>
      <c r="BX74" s="361">
        <v>44729</v>
      </c>
      <c r="BY74" s="362" t="s">
        <v>1422</v>
      </c>
      <c r="BZ74" s="362" t="s">
        <v>1423</v>
      </c>
      <c r="CA74" s="360">
        <v>1</v>
      </c>
      <c r="CB74" s="352" t="s">
        <v>294</v>
      </c>
      <c r="CC74" s="353"/>
      <c r="CD74" s="352" t="s">
        <v>294</v>
      </c>
      <c r="CE74" s="131" t="s">
        <v>767</v>
      </c>
      <c r="CF74" s="131" t="s">
        <v>767</v>
      </c>
      <c r="CG74" s="202" t="s">
        <v>328</v>
      </c>
      <c r="CH74" s="131" t="s">
        <v>328</v>
      </c>
      <c r="CI74" s="186">
        <v>1</v>
      </c>
      <c r="CJ74" s="4" t="str">
        <f t="shared" si="1"/>
        <v>CUMPLIMIENTO TOTAL</v>
      </c>
      <c r="CK74" s="49" t="str">
        <f>(IF(CD74="CERRADO","NO APLICA ACCION CERRADA",AG74-#REF!))</f>
        <v>NO APLICA ACCION CERRADA</v>
      </c>
      <c r="CL74" s="60" t="str">
        <f>(IF(CD74="CERRADO","NO APLICA ACCION CERRADA",IF(AK74&lt;=0,"VENCIDO",IF(AK74&lt;=#REF!,"POR VENCER","CON TIEMPO"))))</f>
        <v>NO APLICA ACCION CERRADA</v>
      </c>
      <c r="CM74" s="131" t="s">
        <v>328</v>
      </c>
      <c r="CN74" s="131" t="s">
        <v>767</v>
      </c>
      <c r="CO74" s="218" t="s">
        <v>339</v>
      </c>
      <c r="CP74" s="837">
        <v>1</v>
      </c>
      <c r="CQ74" s="834" t="s">
        <v>294</v>
      </c>
      <c r="CR74" s="353"/>
      <c r="CS74" s="353"/>
      <c r="CT74" s="343"/>
      <c r="CU74" s="343"/>
      <c r="CV74" s="343"/>
      <c r="CW74" s="343"/>
      <c r="CX74" s="343"/>
      <c r="CY74" s="343"/>
      <c r="CZ74" s="343"/>
      <c r="DA74" s="343"/>
      <c r="DB74" s="343"/>
      <c r="DC74" s="343"/>
      <c r="DD74" s="343"/>
      <c r="DE74" s="343"/>
      <c r="DF74" s="343"/>
      <c r="DG74" s="343"/>
      <c r="DH74" s="343"/>
      <c r="DI74" s="343"/>
      <c r="DJ74" s="343"/>
      <c r="DK74" s="343"/>
      <c r="DL74" s="343"/>
      <c r="DM74" s="343"/>
      <c r="DN74" s="343"/>
      <c r="DO74" s="343"/>
      <c r="DP74" s="343"/>
      <c r="DQ74" s="343"/>
      <c r="DR74" s="343"/>
      <c r="DS74" s="343"/>
      <c r="DT74" s="343"/>
      <c r="DU74" s="343"/>
      <c r="DV74" s="343"/>
      <c r="DW74" s="343"/>
      <c r="DX74" s="343"/>
      <c r="DY74" s="343"/>
      <c r="DZ74" s="343"/>
      <c r="EA74" s="343"/>
      <c r="EB74" s="343"/>
      <c r="EC74" s="343"/>
      <c r="ED74" s="343"/>
      <c r="EE74" s="343"/>
      <c r="EF74" s="343"/>
      <c r="EG74" s="343"/>
      <c r="EH74" s="343"/>
      <c r="EI74" s="343"/>
      <c r="EJ74" s="343"/>
      <c r="EK74" s="343"/>
      <c r="EL74" s="343"/>
      <c r="EM74" s="343"/>
      <c r="EN74" s="343"/>
      <c r="EO74" s="343"/>
      <c r="EP74" s="343"/>
      <c r="EQ74" s="343"/>
      <c r="ER74" s="343"/>
      <c r="ES74" s="343"/>
      <c r="ET74" s="343"/>
      <c r="EU74" s="343"/>
      <c r="EV74" s="343"/>
      <c r="EW74" s="343"/>
      <c r="EX74" s="343"/>
      <c r="EY74" s="343"/>
      <c r="EZ74" s="343"/>
      <c r="FA74" s="343"/>
      <c r="FB74" s="343"/>
      <c r="FC74" s="343"/>
      <c r="FD74" s="343"/>
      <c r="FE74" s="343"/>
      <c r="FF74" s="343"/>
      <c r="FG74" s="343"/>
      <c r="FH74" s="343"/>
      <c r="FI74" s="343"/>
      <c r="FJ74" s="343"/>
      <c r="FK74" s="343"/>
      <c r="FL74" s="343"/>
      <c r="FM74" s="343"/>
      <c r="FN74" s="343"/>
      <c r="FO74" s="343"/>
      <c r="FP74" s="343"/>
      <c r="FQ74" s="343"/>
      <c r="FR74" s="343"/>
      <c r="FS74" s="343"/>
      <c r="FT74" s="343"/>
      <c r="FU74" s="343"/>
      <c r="FV74" s="343"/>
      <c r="FW74" s="343"/>
      <c r="FX74" s="343"/>
      <c r="FY74" s="343"/>
      <c r="FZ74" s="343"/>
      <c r="GA74" s="343"/>
      <c r="GB74" s="343"/>
      <c r="GC74" s="343"/>
      <c r="GD74" s="343"/>
      <c r="GE74" s="343"/>
      <c r="GF74" s="343"/>
      <c r="GG74" s="343"/>
      <c r="GH74" s="343"/>
      <c r="GI74" s="343"/>
      <c r="GJ74" s="343"/>
      <c r="GK74" s="343"/>
      <c r="GL74" s="343"/>
      <c r="GM74" s="343"/>
      <c r="GN74" s="343"/>
      <c r="GO74" s="343"/>
      <c r="GP74" s="343"/>
      <c r="GQ74" s="343"/>
      <c r="GR74" s="343"/>
      <c r="GS74" s="343"/>
      <c r="GT74" s="343"/>
      <c r="GU74" s="343"/>
      <c r="GV74" s="343"/>
      <c r="GW74" s="343"/>
      <c r="GX74" s="343"/>
      <c r="GY74" s="343"/>
      <c r="GZ74" s="343"/>
      <c r="HA74" s="343"/>
      <c r="HB74" s="343"/>
      <c r="HC74" s="343"/>
      <c r="HD74" s="343"/>
      <c r="HE74" s="343"/>
      <c r="HF74" s="343"/>
      <c r="HG74" s="343"/>
      <c r="HH74" s="343"/>
      <c r="HI74" s="343"/>
      <c r="HJ74" s="343"/>
      <c r="HK74" s="343"/>
      <c r="HL74" s="343"/>
      <c r="HM74" s="343"/>
      <c r="HN74" s="343"/>
      <c r="HO74" s="343"/>
      <c r="HP74" s="343"/>
      <c r="HQ74" s="343"/>
      <c r="HR74" s="343"/>
      <c r="HS74" s="343"/>
      <c r="HT74" s="343"/>
      <c r="HU74" s="343"/>
      <c r="HV74" s="343"/>
      <c r="HW74" s="343"/>
      <c r="HX74" s="343"/>
      <c r="HY74" s="343"/>
      <c r="HZ74" s="343"/>
      <c r="IA74" s="343"/>
      <c r="IB74" s="343"/>
      <c r="IC74" s="343"/>
      <c r="ID74" s="343"/>
      <c r="IE74" s="343"/>
      <c r="IF74" s="343"/>
      <c r="IG74" s="343"/>
      <c r="IH74" s="343"/>
      <c r="II74" s="343"/>
      <c r="IJ74" s="343"/>
      <c r="IK74" s="343"/>
      <c r="IL74" s="343"/>
      <c r="IM74" s="343"/>
      <c r="IN74" s="343"/>
      <c r="IO74" s="343"/>
      <c r="IP74" s="343"/>
      <c r="IQ74" s="343"/>
      <c r="IR74" s="343"/>
      <c r="IS74" s="343"/>
      <c r="IT74" s="343"/>
      <c r="IU74" s="343"/>
      <c r="IV74" s="343"/>
      <c r="IW74" s="343"/>
      <c r="IX74" s="343"/>
      <c r="IY74" s="343"/>
      <c r="IZ74" s="343"/>
      <c r="JA74" s="343"/>
      <c r="JB74" s="343"/>
      <c r="JC74" s="343"/>
      <c r="JD74" s="343"/>
      <c r="JE74" s="343"/>
      <c r="JF74" s="343"/>
      <c r="JG74" s="343"/>
      <c r="JH74" s="343"/>
      <c r="JI74" s="343"/>
      <c r="JJ74" s="343"/>
      <c r="JK74" s="343"/>
      <c r="JL74" s="343"/>
      <c r="JM74" s="343"/>
      <c r="JN74" s="343"/>
      <c r="JO74" s="343"/>
      <c r="JP74" s="343"/>
      <c r="JQ74" s="343"/>
      <c r="JR74" s="343"/>
      <c r="JS74" s="343"/>
      <c r="JT74" s="343"/>
      <c r="JU74" s="343"/>
      <c r="JV74" s="343"/>
      <c r="JW74" s="343"/>
      <c r="JX74" s="343"/>
      <c r="JY74" s="343"/>
      <c r="JZ74" s="343"/>
      <c r="KA74" s="343"/>
      <c r="KB74" s="343"/>
      <c r="KC74" s="343"/>
      <c r="KD74" s="343"/>
      <c r="KE74" s="343"/>
      <c r="KF74" s="343"/>
      <c r="KG74" s="343"/>
      <c r="KH74" s="343"/>
      <c r="KI74" s="343"/>
      <c r="KJ74" s="343"/>
      <c r="KK74" s="343"/>
      <c r="KL74" s="343"/>
      <c r="KM74" s="343"/>
      <c r="KN74" s="343"/>
      <c r="KO74" s="343"/>
      <c r="KP74" s="343"/>
      <c r="KQ74" s="343"/>
      <c r="KR74" s="343"/>
      <c r="KS74" s="343"/>
      <c r="KT74" s="343"/>
      <c r="KU74" s="343"/>
      <c r="KV74" s="343"/>
      <c r="KW74" s="343"/>
      <c r="KX74" s="343"/>
      <c r="KY74" s="343"/>
      <c r="KZ74" s="343"/>
      <c r="LA74" s="343"/>
      <c r="LB74" s="343"/>
      <c r="LC74" s="343"/>
      <c r="LD74" s="343"/>
      <c r="LE74" s="343"/>
      <c r="LF74" s="343"/>
      <c r="LG74" s="343"/>
      <c r="LH74" s="343"/>
      <c r="LI74" s="343"/>
      <c r="LJ74" s="343"/>
      <c r="LK74" s="343"/>
      <c r="LL74" s="343"/>
      <c r="LM74" s="343"/>
      <c r="LN74" s="343"/>
      <c r="LO74" s="343"/>
      <c r="LP74" s="343"/>
      <c r="LQ74" s="343"/>
      <c r="LR74" s="343"/>
      <c r="LS74" s="343"/>
      <c r="LT74" s="343"/>
      <c r="LU74" s="343"/>
      <c r="LV74" s="343"/>
      <c r="LW74" s="343"/>
      <c r="LX74" s="343"/>
      <c r="LY74" s="343"/>
      <c r="LZ74" s="343"/>
      <c r="MA74" s="343"/>
      <c r="MB74" s="343"/>
      <c r="MC74" s="343"/>
      <c r="MD74" s="343"/>
      <c r="ME74" s="343"/>
      <c r="MF74" s="343"/>
      <c r="MG74" s="343"/>
      <c r="MH74" s="343"/>
      <c r="MI74" s="343"/>
      <c r="MJ74" s="343"/>
      <c r="MK74" s="343"/>
      <c r="ML74" s="343"/>
      <c r="MM74" s="343"/>
      <c r="MN74" s="343"/>
      <c r="MO74" s="343"/>
      <c r="MP74" s="343"/>
      <c r="MQ74" s="343"/>
      <c r="MR74" s="343"/>
      <c r="MS74" s="343"/>
      <c r="MT74" s="343"/>
      <c r="MU74" s="343"/>
      <c r="MV74" s="343"/>
      <c r="MW74" s="343"/>
      <c r="MX74" s="343"/>
      <c r="MY74" s="343"/>
      <c r="MZ74" s="343"/>
      <c r="NA74" s="343"/>
      <c r="NB74" s="343"/>
      <c r="NC74" s="343"/>
      <c r="ND74" s="343"/>
      <c r="NE74" s="343"/>
      <c r="NF74" s="343"/>
      <c r="NG74" s="343"/>
      <c r="NH74" s="343"/>
      <c r="NI74" s="343"/>
      <c r="NJ74" s="343"/>
      <c r="NK74" s="343"/>
      <c r="NL74" s="343"/>
      <c r="NM74" s="343"/>
      <c r="NN74" s="343"/>
      <c r="NO74" s="343"/>
      <c r="NP74" s="343"/>
      <c r="NQ74" s="343"/>
      <c r="NR74" s="343"/>
      <c r="NS74" s="343"/>
      <c r="NT74" s="343"/>
      <c r="NU74" s="343"/>
      <c r="NV74" s="343"/>
      <c r="NW74" s="343"/>
      <c r="NX74" s="343"/>
      <c r="NY74" s="343"/>
      <c r="NZ74" s="343"/>
      <c r="OA74" s="343"/>
      <c r="OB74" s="343"/>
      <c r="OC74" s="343"/>
      <c r="OD74" s="343"/>
      <c r="OE74" s="343"/>
      <c r="OF74" s="343"/>
      <c r="OG74" s="343"/>
      <c r="OH74" s="343"/>
      <c r="OI74" s="343"/>
      <c r="OJ74" s="343"/>
      <c r="OK74" s="343"/>
      <c r="OL74" s="343"/>
      <c r="OM74" s="343"/>
      <c r="ON74" s="343"/>
      <c r="OO74" s="343"/>
      <c r="OP74" s="343"/>
      <c r="OQ74" s="343"/>
      <c r="OR74" s="343"/>
      <c r="OS74" s="343"/>
      <c r="OT74" s="343"/>
      <c r="OU74" s="343"/>
      <c r="OV74" s="343"/>
      <c r="OW74" s="343"/>
      <c r="OX74" s="343"/>
      <c r="OY74" s="343"/>
      <c r="OZ74" s="343"/>
      <c r="PA74" s="343"/>
      <c r="PB74" s="343"/>
      <c r="PC74" s="343"/>
      <c r="PD74" s="343"/>
      <c r="PE74" s="343"/>
      <c r="PF74" s="343"/>
      <c r="PG74" s="343"/>
      <c r="PH74" s="343"/>
      <c r="PI74" s="343"/>
      <c r="PJ74" s="343"/>
      <c r="PK74" s="343"/>
      <c r="PL74" s="343"/>
      <c r="PM74" s="343"/>
      <c r="PN74" s="343"/>
      <c r="PO74" s="343"/>
      <c r="PP74" s="343"/>
      <c r="PQ74" s="343"/>
      <c r="PR74" s="343"/>
      <c r="PS74" s="343"/>
      <c r="PT74" s="343"/>
      <c r="PU74" s="343"/>
      <c r="PV74" s="343"/>
      <c r="PW74" s="343"/>
      <c r="PX74" s="343"/>
      <c r="PY74" s="343"/>
      <c r="PZ74" s="343"/>
      <c r="QA74" s="343"/>
      <c r="QB74" s="343"/>
      <c r="QC74" s="343"/>
      <c r="QD74" s="343"/>
      <c r="QE74" s="343"/>
      <c r="QF74" s="343"/>
    </row>
    <row r="75" spans="1:448" s="347" customFormat="1" ht="118.5" customHeight="1" x14ac:dyDescent="0.25">
      <c r="A75" s="26">
        <v>74</v>
      </c>
      <c r="B75" s="22" t="s">
        <v>1424</v>
      </c>
      <c r="C75" s="26" t="s">
        <v>269</v>
      </c>
      <c r="D75" s="22" t="s">
        <v>341</v>
      </c>
      <c r="E75" s="20"/>
      <c r="F75" s="19" t="s">
        <v>1425</v>
      </c>
      <c r="G75" s="178" t="s">
        <v>269</v>
      </c>
      <c r="H75" s="19" t="s">
        <v>341</v>
      </c>
      <c r="I75" s="41" t="s">
        <v>1426</v>
      </c>
      <c r="J75" s="461" t="s">
        <v>102</v>
      </c>
      <c r="K75" s="440" t="s">
        <v>680</v>
      </c>
      <c r="L75" s="461" t="s">
        <v>681</v>
      </c>
      <c r="M75" s="460" t="s">
        <v>1427</v>
      </c>
      <c r="N75" s="461" t="s">
        <v>1428</v>
      </c>
      <c r="O75" s="19" t="s">
        <v>102</v>
      </c>
      <c r="P75" s="19" t="s">
        <v>115</v>
      </c>
      <c r="Q75" s="19" t="s">
        <v>684</v>
      </c>
      <c r="R75" s="19" t="s">
        <v>250</v>
      </c>
      <c r="S75" s="18" t="s">
        <v>1429</v>
      </c>
      <c r="T75" s="22" t="s">
        <v>328</v>
      </c>
      <c r="U75" s="19" t="s">
        <v>517</v>
      </c>
      <c r="V75" s="22">
        <v>2019</v>
      </c>
      <c r="W75" s="22" t="s">
        <v>1430</v>
      </c>
      <c r="X75" s="20" t="s">
        <v>518</v>
      </c>
      <c r="Y75" s="19" t="s">
        <v>519</v>
      </c>
      <c r="Z75" s="19" t="s">
        <v>1431</v>
      </c>
      <c r="AA75" s="22" t="s">
        <v>328</v>
      </c>
      <c r="AB75" s="19" t="s">
        <v>328</v>
      </c>
      <c r="AC75" s="19" t="s">
        <v>498</v>
      </c>
      <c r="AD75" s="22" t="s">
        <v>328</v>
      </c>
      <c r="AE75" s="22" t="s">
        <v>328</v>
      </c>
      <c r="AF75" s="959">
        <v>44440</v>
      </c>
      <c r="AG75" s="959">
        <v>44592</v>
      </c>
      <c r="AH75" s="424"/>
      <c r="AI75" s="183" t="s">
        <v>309</v>
      </c>
      <c r="AJ75" s="183" t="s">
        <v>309</v>
      </c>
      <c r="AK75" s="241" t="e">
        <f>(IF(BA75=#REF!,#REF!,AG75-#REF!))</f>
        <v>#REF!</v>
      </c>
      <c r="AL75" s="20" t="s">
        <v>520</v>
      </c>
      <c r="AM75" s="64"/>
      <c r="AN75" s="54"/>
      <c r="AO75" s="54"/>
      <c r="AP75" s="65">
        <v>0</v>
      </c>
      <c r="AQ75" s="4" t="s">
        <v>442</v>
      </c>
      <c r="AR75" s="49">
        <v>141</v>
      </c>
      <c r="AS75" s="60" t="s">
        <v>454</v>
      </c>
      <c r="AT75" s="64" t="s">
        <v>467</v>
      </c>
      <c r="AU75" s="60" t="s">
        <v>520</v>
      </c>
      <c r="AV75" s="77" t="s">
        <v>467</v>
      </c>
      <c r="AW75" s="65">
        <v>0</v>
      </c>
      <c r="AX75" s="65">
        <v>0</v>
      </c>
      <c r="AY75" s="60" t="s">
        <v>456</v>
      </c>
      <c r="AZ75" s="87" t="s">
        <v>439</v>
      </c>
      <c r="BA75" s="86" t="s">
        <v>446</v>
      </c>
      <c r="BB75" s="127" t="s">
        <v>1432</v>
      </c>
      <c r="BC75" s="123">
        <v>44620</v>
      </c>
      <c r="BD75" s="2" t="s">
        <v>307</v>
      </c>
      <c r="BE75" s="127" t="s">
        <v>1433</v>
      </c>
      <c r="BF75" s="137">
        <v>0.3</v>
      </c>
      <c r="BG75" s="4" t="s">
        <v>489</v>
      </c>
      <c r="BH75" s="49">
        <v>-44620</v>
      </c>
      <c r="BI75" s="60" t="s">
        <v>443</v>
      </c>
      <c r="BJ75" s="160">
        <v>44638</v>
      </c>
      <c r="BK75" s="158" t="s">
        <v>1434</v>
      </c>
      <c r="BL75" s="158" t="s">
        <v>521</v>
      </c>
      <c r="BM75" s="159">
        <v>0.75</v>
      </c>
      <c r="BN75" s="60" t="s">
        <v>293</v>
      </c>
      <c r="BO75" s="60" t="s">
        <v>439</v>
      </c>
      <c r="BP75" s="184" t="s">
        <v>293</v>
      </c>
      <c r="BQ75" s="150" t="s">
        <v>1435</v>
      </c>
      <c r="BR75" s="185">
        <v>44712</v>
      </c>
      <c r="BS75" s="131" t="s">
        <v>1436</v>
      </c>
      <c r="BT75" s="186">
        <v>0.5</v>
      </c>
      <c r="BU75" s="4" t="s">
        <v>477</v>
      </c>
      <c r="BV75" s="49">
        <v>-119</v>
      </c>
      <c r="BW75" s="60" t="s">
        <v>443</v>
      </c>
      <c r="BX75" s="387">
        <v>44732</v>
      </c>
      <c r="BY75" s="378" t="s">
        <v>1437</v>
      </c>
      <c r="BZ75" s="378" t="s">
        <v>613</v>
      </c>
      <c r="CA75" s="388">
        <v>0.5</v>
      </c>
      <c r="CB75" s="352" t="s">
        <v>443</v>
      </c>
      <c r="CC75" s="353"/>
      <c r="CD75" s="184" t="s">
        <v>293</v>
      </c>
      <c r="CE75" s="531">
        <v>44792</v>
      </c>
      <c r="CF75" s="1002" t="s">
        <v>1438</v>
      </c>
      <c r="CG75" s="597" t="s">
        <v>1439</v>
      </c>
      <c r="CH75" s="598" t="s">
        <v>328</v>
      </c>
      <c r="CI75" s="599">
        <v>1</v>
      </c>
      <c r="CJ75" s="4" t="str">
        <f t="shared" si="1"/>
        <v>CUMPLIMIENTO TOTAL</v>
      </c>
      <c r="CK75" s="49" t="e">
        <f>(IF(CD75="CERRADO","NO APLICA ACCION CERRADA",AG75-#REF!))</f>
        <v>#REF!</v>
      </c>
      <c r="CL75" s="60" t="e">
        <f>(IF(CD75="CERRADO","NO APLICA ACCION CERRADA",IF(AK75&lt;=0,"VENCIDO",IF(AK75&lt;=#REF!,"POR VENCER","CON TIEMPO"))))</f>
        <v>#REF!</v>
      </c>
      <c r="CM75" s="831">
        <v>44883</v>
      </c>
      <c r="CN75" s="833" t="s">
        <v>1440</v>
      </c>
      <c r="CO75" s="156" t="s">
        <v>613</v>
      </c>
      <c r="CP75" s="837">
        <v>1</v>
      </c>
      <c r="CQ75" s="834" t="s">
        <v>294</v>
      </c>
      <c r="CR75" s="353"/>
      <c r="CS75" s="353"/>
      <c r="CT75" s="343"/>
      <c r="CU75" s="343"/>
      <c r="CV75" s="343"/>
      <c r="CW75" s="343"/>
      <c r="CX75" s="343"/>
      <c r="CY75" s="343"/>
      <c r="CZ75" s="343"/>
      <c r="DA75" s="343"/>
      <c r="DB75" s="343"/>
      <c r="DC75" s="343"/>
      <c r="DD75" s="343"/>
      <c r="DE75" s="343"/>
      <c r="DF75" s="343"/>
      <c r="DG75" s="343"/>
      <c r="DH75" s="343"/>
      <c r="DI75" s="343"/>
      <c r="DJ75" s="343"/>
      <c r="DK75" s="343"/>
      <c r="DL75" s="343"/>
      <c r="DM75" s="343"/>
      <c r="DN75" s="343"/>
      <c r="DO75" s="343"/>
      <c r="DP75" s="343"/>
      <c r="DQ75" s="343"/>
      <c r="DR75" s="343"/>
      <c r="DS75" s="343"/>
      <c r="DT75" s="343"/>
      <c r="DU75" s="343"/>
      <c r="DV75" s="343"/>
      <c r="DW75" s="343"/>
      <c r="DX75" s="343"/>
      <c r="DY75" s="343"/>
      <c r="DZ75" s="343"/>
      <c r="EA75" s="343"/>
      <c r="EB75" s="343"/>
      <c r="EC75" s="343"/>
      <c r="ED75" s="343"/>
      <c r="EE75" s="343"/>
      <c r="EF75" s="343"/>
      <c r="EG75" s="343"/>
      <c r="EH75" s="343"/>
      <c r="EI75" s="343"/>
      <c r="EJ75" s="343"/>
      <c r="EK75" s="343"/>
      <c r="EL75" s="343"/>
      <c r="EM75" s="343"/>
      <c r="EN75" s="343"/>
      <c r="EO75" s="343"/>
      <c r="EP75" s="343"/>
      <c r="EQ75" s="343"/>
      <c r="ER75" s="343"/>
      <c r="ES75" s="343"/>
      <c r="ET75" s="343"/>
      <c r="EU75" s="343"/>
      <c r="EV75" s="343"/>
      <c r="EW75" s="343"/>
      <c r="EX75" s="343"/>
      <c r="EY75" s="343"/>
      <c r="EZ75" s="343"/>
      <c r="FA75" s="343"/>
      <c r="FB75" s="343"/>
      <c r="FC75" s="343"/>
      <c r="FD75" s="343"/>
      <c r="FE75" s="343"/>
      <c r="FF75" s="343"/>
      <c r="FG75" s="343"/>
      <c r="FH75" s="343"/>
      <c r="FI75" s="343"/>
      <c r="FJ75" s="343"/>
      <c r="FK75" s="343"/>
      <c r="FL75" s="343"/>
      <c r="FM75" s="343"/>
      <c r="FN75" s="343"/>
      <c r="FO75" s="343"/>
      <c r="FP75" s="343"/>
      <c r="FQ75" s="343"/>
      <c r="FR75" s="343"/>
      <c r="FS75" s="343"/>
      <c r="FT75" s="343"/>
      <c r="FU75" s="343"/>
      <c r="FV75" s="343"/>
      <c r="FW75" s="343"/>
      <c r="FX75" s="343"/>
      <c r="FY75" s="343"/>
      <c r="FZ75" s="343"/>
      <c r="GA75" s="343"/>
      <c r="GB75" s="343"/>
      <c r="GC75" s="343"/>
      <c r="GD75" s="343"/>
      <c r="GE75" s="343"/>
      <c r="GF75" s="343"/>
      <c r="GG75" s="343"/>
      <c r="GH75" s="343"/>
      <c r="GI75" s="343"/>
      <c r="GJ75" s="343"/>
      <c r="GK75" s="343"/>
      <c r="GL75" s="343"/>
      <c r="GM75" s="343"/>
      <c r="GN75" s="343"/>
      <c r="GO75" s="343"/>
      <c r="GP75" s="343"/>
      <c r="GQ75" s="343"/>
      <c r="GR75" s="343"/>
      <c r="GS75" s="343"/>
      <c r="GT75" s="343"/>
      <c r="GU75" s="343"/>
      <c r="GV75" s="343"/>
      <c r="GW75" s="343"/>
      <c r="GX75" s="343"/>
      <c r="GY75" s="343"/>
      <c r="GZ75" s="343"/>
      <c r="HA75" s="343"/>
      <c r="HB75" s="343"/>
      <c r="HC75" s="343"/>
      <c r="HD75" s="343"/>
      <c r="HE75" s="343"/>
      <c r="HF75" s="343"/>
      <c r="HG75" s="343"/>
      <c r="HH75" s="343"/>
      <c r="HI75" s="343"/>
      <c r="HJ75" s="343"/>
      <c r="HK75" s="343"/>
      <c r="HL75" s="343"/>
      <c r="HM75" s="343"/>
      <c r="HN75" s="343"/>
      <c r="HO75" s="343"/>
      <c r="HP75" s="343"/>
      <c r="HQ75" s="343"/>
      <c r="HR75" s="343"/>
      <c r="HS75" s="343"/>
      <c r="HT75" s="343"/>
      <c r="HU75" s="343"/>
      <c r="HV75" s="343"/>
      <c r="HW75" s="343"/>
      <c r="HX75" s="343"/>
      <c r="HY75" s="343"/>
      <c r="HZ75" s="343"/>
      <c r="IA75" s="343"/>
      <c r="IB75" s="343"/>
      <c r="IC75" s="343"/>
      <c r="ID75" s="343"/>
      <c r="IE75" s="343"/>
      <c r="IF75" s="343"/>
      <c r="IG75" s="343"/>
      <c r="IH75" s="343"/>
      <c r="II75" s="343"/>
      <c r="IJ75" s="343"/>
      <c r="IK75" s="343"/>
      <c r="IL75" s="343"/>
      <c r="IM75" s="343"/>
      <c r="IN75" s="343"/>
      <c r="IO75" s="343"/>
      <c r="IP75" s="343"/>
      <c r="IQ75" s="343"/>
      <c r="IR75" s="343"/>
      <c r="IS75" s="343"/>
      <c r="IT75" s="343"/>
      <c r="IU75" s="343"/>
      <c r="IV75" s="343"/>
      <c r="IW75" s="343"/>
      <c r="IX75" s="343"/>
      <c r="IY75" s="343"/>
      <c r="IZ75" s="343"/>
      <c r="JA75" s="343"/>
      <c r="JB75" s="343"/>
      <c r="JC75" s="343"/>
      <c r="JD75" s="343"/>
      <c r="JE75" s="343"/>
      <c r="JF75" s="343"/>
      <c r="JG75" s="343"/>
      <c r="JH75" s="343"/>
      <c r="JI75" s="343"/>
      <c r="JJ75" s="343"/>
      <c r="JK75" s="343"/>
      <c r="JL75" s="343"/>
      <c r="JM75" s="343"/>
      <c r="JN75" s="343"/>
      <c r="JO75" s="343"/>
      <c r="JP75" s="343"/>
      <c r="JQ75" s="343"/>
      <c r="JR75" s="343"/>
      <c r="JS75" s="343"/>
      <c r="JT75" s="343"/>
      <c r="JU75" s="343"/>
      <c r="JV75" s="343"/>
      <c r="JW75" s="343"/>
      <c r="JX75" s="343"/>
      <c r="JY75" s="343"/>
      <c r="JZ75" s="343"/>
      <c r="KA75" s="343"/>
      <c r="KB75" s="343"/>
      <c r="KC75" s="343"/>
      <c r="KD75" s="343"/>
      <c r="KE75" s="343"/>
      <c r="KF75" s="343"/>
      <c r="KG75" s="343"/>
      <c r="KH75" s="343"/>
      <c r="KI75" s="343"/>
      <c r="KJ75" s="343"/>
      <c r="KK75" s="343"/>
      <c r="KL75" s="343"/>
      <c r="KM75" s="343"/>
      <c r="KN75" s="343"/>
      <c r="KO75" s="343"/>
      <c r="KP75" s="343"/>
      <c r="KQ75" s="343"/>
      <c r="KR75" s="343"/>
      <c r="KS75" s="343"/>
      <c r="KT75" s="343"/>
      <c r="KU75" s="343"/>
      <c r="KV75" s="343"/>
      <c r="KW75" s="343"/>
      <c r="KX75" s="343"/>
      <c r="KY75" s="343"/>
      <c r="KZ75" s="343"/>
      <c r="LA75" s="343"/>
      <c r="LB75" s="343"/>
      <c r="LC75" s="343"/>
      <c r="LD75" s="343"/>
      <c r="LE75" s="343"/>
      <c r="LF75" s="343"/>
      <c r="LG75" s="343"/>
      <c r="LH75" s="343"/>
      <c r="LI75" s="343"/>
      <c r="LJ75" s="343"/>
      <c r="LK75" s="343"/>
      <c r="LL75" s="343"/>
      <c r="LM75" s="343"/>
      <c r="LN75" s="343"/>
      <c r="LO75" s="343"/>
      <c r="LP75" s="343"/>
      <c r="LQ75" s="343"/>
      <c r="LR75" s="343"/>
      <c r="LS75" s="343"/>
      <c r="LT75" s="343"/>
      <c r="LU75" s="343"/>
      <c r="LV75" s="343"/>
      <c r="LW75" s="343"/>
      <c r="LX75" s="343"/>
      <c r="LY75" s="343"/>
      <c r="LZ75" s="343"/>
      <c r="MA75" s="343"/>
      <c r="MB75" s="343"/>
      <c r="MC75" s="343"/>
      <c r="MD75" s="343"/>
      <c r="ME75" s="343"/>
      <c r="MF75" s="343"/>
      <c r="MG75" s="343"/>
      <c r="MH75" s="343"/>
      <c r="MI75" s="343"/>
      <c r="MJ75" s="343"/>
      <c r="MK75" s="343"/>
      <c r="ML75" s="343"/>
      <c r="MM75" s="343"/>
      <c r="MN75" s="343"/>
      <c r="MO75" s="343"/>
      <c r="MP75" s="343"/>
      <c r="MQ75" s="343"/>
      <c r="MR75" s="343"/>
      <c r="MS75" s="343"/>
      <c r="MT75" s="343"/>
      <c r="MU75" s="343"/>
      <c r="MV75" s="343"/>
      <c r="MW75" s="343"/>
      <c r="MX75" s="343"/>
      <c r="MY75" s="343"/>
      <c r="MZ75" s="343"/>
      <c r="NA75" s="343"/>
      <c r="NB75" s="343"/>
      <c r="NC75" s="343"/>
      <c r="ND75" s="343"/>
      <c r="NE75" s="343"/>
      <c r="NF75" s="343"/>
      <c r="NG75" s="343"/>
      <c r="NH75" s="343"/>
      <c r="NI75" s="343"/>
      <c r="NJ75" s="343"/>
      <c r="NK75" s="343"/>
      <c r="NL75" s="343"/>
      <c r="NM75" s="343"/>
      <c r="NN75" s="343"/>
      <c r="NO75" s="343"/>
      <c r="NP75" s="343"/>
      <c r="NQ75" s="343"/>
      <c r="NR75" s="343"/>
      <c r="NS75" s="343"/>
      <c r="NT75" s="343"/>
      <c r="NU75" s="343"/>
      <c r="NV75" s="343"/>
      <c r="NW75" s="343"/>
      <c r="NX75" s="343"/>
      <c r="NY75" s="343"/>
      <c r="NZ75" s="343"/>
      <c r="OA75" s="343"/>
      <c r="OB75" s="343"/>
      <c r="OC75" s="343"/>
      <c r="OD75" s="343"/>
      <c r="OE75" s="343"/>
      <c r="OF75" s="343"/>
      <c r="OG75" s="343"/>
      <c r="OH75" s="343"/>
      <c r="OI75" s="343"/>
      <c r="OJ75" s="343"/>
      <c r="OK75" s="343"/>
      <c r="OL75" s="343"/>
      <c r="OM75" s="343"/>
      <c r="ON75" s="343"/>
      <c r="OO75" s="343"/>
      <c r="OP75" s="343"/>
      <c r="OQ75" s="343"/>
      <c r="OR75" s="343"/>
      <c r="OS75" s="343"/>
      <c r="OT75" s="343"/>
      <c r="OU75" s="343"/>
      <c r="OV75" s="343"/>
      <c r="OW75" s="343"/>
      <c r="OX75" s="343"/>
      <c r="OY75" s="343"/>
      <c r="OZ75" s="343"/>
      <c r="PA75" s="343"/>
      <c r="PB75" s="343"/>
      <c r="PC75" s="343"/>
      <c r="PD75" s="343"/>
      <c r="PE75" s="343"/>
      <c r="PF75" s="343"/>
      <c r="PG75" s="343"/>
      <c r="PH75" s="343"/>
      <c r="PI75" s="343"/>
      <c r="PJ75" s="343"/>
      <c r="PK75" s="343"/>
      <c r="PL75" s="343"/>
      <c r="PM75" s="343"/>
      <c r="PN75" s="343"/>
      <c r="PO75" s="343"/>
      <c r="PP75" s="343"/>
      <c r="PQ75" s="343"/>
      <c r="PR75" s="343"/>
      <c r="PS75" s="343"/>
      <c r="PT75" s="343"/>
      <c r="PU75" s="343"/>
      <c r="PV75" s="343"/>
      <c r="PW75" s="343"/>
      <c r="PX75" s="343"/>
      <c r="PY75" s="343"/>
      <c r="PZ75" s="343"/>
      <c r="QA75" s="343"/>
      <c r="QB75" s="343"/>
      <c r="QC75" s="343"/>
      <c r="QD75" s="343"/>
      <c r="QE75" s="343"/>
      <c r="QF75" s="343"/>
    </row>
    <row r="76" spans="1:448" s="347" customFormat="1" ht="118.5" customHeight="1" x14ac:dyDescent="0.25">
      <c r="A76" s="26">
        <v>75</v>
      </c>
      <c r="B76" s="22" t="s">
        <v>1424</v>
      </c>
      <c r="C76" s="26" t="s">
        <v>269</v>
      </c>
      <c r="D76" s="22" t="s">
        <v>341</v>
      </c>
      <c r="E76" s="19"/>
      <c r="F76" s="19" t="s">
        <v>1425</v>
      </c>
      <c r="G76" s="26" t="s">
        <v>269</v>
      </c>
      <c r="H76" s="19" t="s">
        <v>341</v>
      </c>
      <c r="I76" s="19" t="s">
        <v>1426</v>
      </c>
      <c r="J76" s="461" t="s">
        <v>102</v>
      </c>
      <c r="K76" s="440" t="s">
        <v>680</v>
      </c>
      <c r="L76" s="461" t="s">
        <v>681</v>
      </c>
      <c r="M76" s="460" t="s">
        <v>1427</v>
      </c>
      <c r="N76" s="461" t="s">
        <v>1428</v>
      </c>
      <c r="O76" s="19" t="s">
        <v>17</v>
      </c>
      <c r="P76" s="26" t="s">
        <v>19</v>
      </c>
      <c r="Q76" s="19" t="s">
        <v>684</v>
      </c>
      <c r="R76" s="19" t="s">
        <v>250</v>
      </c>
      <c r="S76" s="18" t="s">
        <v>1441</v>
      </c>
      <c r="T76" s="22" t="s">
        <v>328</v>
      </c>
      <c r="U76" s="19" t="s">
        <v>517</v>
      </c>
      <c r="V76" s="22">
        <v>2019</v>
      </c>
      <c r="W76" s="22" t="s">
        <v>1442</v>
      </c>
      <c r="X76" s="20" t="s">
        <v>524</v>
      </c>
      <c r="Y76" s="20" t="s">
        <v>525</v>
      </c>
      <c r="Z76" s="19" t="s">
        <v>1443</v>
      </c>
      <c r="AA76" s="22" t="s">
        <v>328</v>
      </c>
      <c r="AB76" s="19" t="s">
        <v>328</v>
      </c>
      <c r="AC76" s="19" t="s">
        <v>498</v>
      </c>
      <c r="AD76" s="22" t="s">
        <v>328</v>
      </c>
      <c r="AE76" s="22" t="s">
        <v>328</v>
      </c>
      <c r="AF76" s="960">
        <v>44440</v>
      </c>
      <c r="AG76" s="960">
        <v>44592</v>
      </c>
      <c r="AH76" s="707"/>
      <c r="AI76" s="183" t="s">
        <v>309</v>
      </c>
      <c r="AJ76" s="183" t="s">
        <v>309</v>
      </c>
      <c r="AK76" s="241" t="e">
        <f>(IF(BA76=#REF!,#REF!,AG76-#REF!))</f>
        <v>#REF!</v>
      </c>
      <c r="AL76" s="19"/>
      <c r="AM76" s="64"/>
      <c r="AN76" s="54"/>
      <c r="AO76" s="54"/>
      <c r="AP76" s="65"/>
      <c r="AQ76" s="4" t="s">
        <v>442</v>
      </c>
      <c r="AR76" s="49">
        <v>141</v>
      </c>
      <c r="AS76" s="60" t="s">
        <v>454</v>
      </c>
      <c r="AT76" s="60" t="s">
        <v>467</v>
      </c>
      <c r="AU76" s="60" t="s">
        <v>467</v>
      </c>
      <c r="AV76" s="60" t="s">
        <v>467</v>
      </c>
      <c r="AW76" s="67">
        <v>0</v>
      </c>
      <c r="AX76" s="65">
        <v>0</v>
      </c>
      <c r="AY76" s="60" t="s">
        <v>456</v>
      </c>
      <c r="AZ76" s="87" t="s">
        <v>439</v>
      </c>
      <c r="BA76" s="86" t="s">
        <v>446</v>
      </c>
      <c r="BB76" s="127" t="s">
        <v>1444</v>
      </c>
      <c r="BC76" s="123">
        <v>44620</v>
      </c>
      <c r="BD76" s="2" t="s">
        <v>307</v>
      </c>
      <c r="BE76" s="127" t="s">
        <v>1445</v>
      </c>
      <c r="BF76" s="138">
        <v>0.4</v>
      </c>
      <c r="BG76" s="4" t="s">
        <v>477</v>
      </c>
      <c r="BH76" s="49">
        <v>-44620</v>
      </c>
      <c r="BI76" s="60" t="s">
        <v>443</v>
      </c>
      <c r="BJ76" s="160">
        <v>44638</v>
      </c>
      <c r="BK76" s="158" t="s">
        <v>1446</v>
      </c>
      <c r="BL76" s="158" t="s">
        <v>521</v>
      </c>
      <c r="BM76" s="157">
        <v>0</v>
      </c>
      <c r="BN76" s="60" t="s">
        <v>293</v>
      </c>
      <c r="BO76" s="60" t="s">
        <v>439</v>
      </c>
      <c r="BP76" s="184" t="s">
        <v>293</v>
      </c>
      <c r="BQ76" s="150" t="s">
        <v>1435</v>
      </c>
      <c r="BR76" s="185">
        <v>44712</v>
      </c>
      <c r="BS76" s="131" t="s">
        <v>1436</v>
      </c>
      <c r="BT76" s="186">
        <v>0.5</v>
      </c>
      <c r="BU76" s="4" t="s">
        <v>477</v>
      </c>
      <c r="BV76" s="49">
        <v>-119</v>
      </c>
      <c r="BW76" s="60" t="s">
        <v>443</v>
      </c>
      <c r="BX76" s="387">
        <v>44732</v>
      </c>
      <c r="BY76" s="378" t="s">
        <v>1437</v>
      </c>
      <c r="BZ76" s="378" t="s">
        <v>613</v>
      </c>
      <c r="CA76" s="388">
        <v>0.5</v>
      </c>
      <c r="CB76" s="352" t="s">
        <v>443</v>
      </c>
      <c r="CC76" s="353"/>
      <c r="CD76" s="184" t="s">
        <v>293</v>
      </c>
      <c r="CE76" s="531">
        <v>44792</v>
      </c>
      <c r="CF76" s="600" t="s">
        <v>1447</v>
      </c>
      <c r="CG76" s="601" t="s">
        <v>1448</v>
      </c>
      <c r="CH76" s="559" t="s">
        <v>328</v>
      </c>
      <c r="CI76" s="561">
        <v>1</v>
      </c>
      <c r="CJ76" s="4" t="str">
        <f t="shared" si="1"/>
        <v>CUMPLIMIENTO TOTAL</v>
      </c>
      <c r="CK76" s="49" t="e">
        <f>(IF(CD76="CERRADO","NO APLICA ACCION CERRADA",AG76-#REF!))</f>
        <v>#REF!</v>
      </c>
      <c r="CL76" s="60" t="e">
        <f>(IF(CD76="CERRADO","NO APLICA ACCION CERRADA",IF(AK76&lt;=0,"VENCIDO",IF(AK76&lt;=#REF!,"POR VENCER","CON TIEMPO"))))</f>
        <v>#REF!</v>
      </c>
      <c r="CM76" s="831">
        <v>44883</v>
      </c>
      <c r="CN76" s="833" t="s">
        <v>1449</v>
      </c>
      <c r="CO76" s="156" t="s">
        <v>613</v>
      </c>
      <c r="CP76" s="837">
        <v>1</v>
      </c>
      <c r="CQ76" s="834" t="s">
        <v>294</v>
      </c>
      <c r="CR76" s="353"/>
      <c r="CS76" s="353"/>
      <c r="CT76" s="343"/>
      <c r="CU76" s="343"/>
      <c r="CV76" s="343"/>
      <c r="CW76" s="343"/>
      <c r="CX76" s="343"/>
      <c r="CY76" s="343"/>
      <c r="CZ76" s="343"/>
      <c r="DA76" s="343"/>
      <c r="DB76" s="343"/>
      <c r="DC76" s="343"/>
      <c r="DD76" s="343"/>
      <c r="DE76" s="343"/>
      <c r="DF76" s="343"/>
      <c r="DG76" s="343"/>
      <c r="DH76" s="343"/>
      <c r="DI76" s="343"/>
      <c r="DJ76" s="343"/>
      <c r="DK76" s="343"/>
      <c r="DL76" s="343"/>
      <c r="DM76" s="343"/>
      <c r="DN76" s="343"/>
      <c r="DO76" s="343"/>
      <c r="DP76" s="343"/>
      <c r="DQ76" s="343"/>
      <c r="DR76" s="343"/>
      <c r="DS76" s="343"/>
      <c r="DT76" s="343"/>
      <c r="DU76" s="343"/>
      <c r="DV76" s="343"/>
      <c r="DW76" s="343"/>
      <c r="DX76" s="343"/>
      <c r="DY76" s="343"/>
      <c r="DZ76" s="343"/>
      <c r="EA76" s="343"/>
      <c r="EB76" s="343"/>
      <c r="EC76" s="343"/>
      <c r="ED76" s="343"/>
      <c r="EE76" s="343"/>
      <c r="EF76" s="343"/>
      <c r="EG76" s="343"/>
      <c r="EH76" s="343"/>
      <c r="EI76" s="343"/>
      <c r="EJ76" s="343"/>
      <c r="EK76" s="343"/>
      <c r="EL76" s="343"/>
      <c r="EM76" s="343"/>
      <c r="EN76" s="343"/>
      <c r="EO76" s="343"/>
      <c r="EP76" s="343"/>
      <c r="EQ76" s="343"/>
      <c r="ER76" s="343"/>
      <c r="ES76" s="343"/>
      <c r="ET76" s="343"/>
      <c r="EU76" s="343"/>
      <c r="EV76" s="343"/>
      <c r="EW76" s="343"/>
      <c r="EX76" s="343"/>
      <c r="EY76" s="343"/>
      <c r="EZ76" s="343"/>
      <c r="FA76" s="343"/>
      <c r="FB76" s="343"/>
      <c r="FC76" s="343"/>
      <c r="FD76" s="343"/>
      <c r="FE76" s="343"/>
      <c r="FF76" s="343"/>
      <c r="FG76" s="343"/>
      <c r="FH76" s="343"/>
      <c r="FI76" s="343"/>
      <c r="FJ76" s="343"/>
      <c r="FK76" s="343"/>
      <c r="FL76" s="343"/>
      <c r="FM76" s="343"/>
      <c r="FN76" s="343"/>
      <c r="FO76" s="343"/>
      <c r="FP76" s="343"/>
      <c r="FQ76" s="343"/>
      <c r="FR76" s="343"/>
      <c r="FS76" s="343"/>
      <c r="FT76" s="343"/>
      <c r="FU76" s="343"/>
      <c r="FV76" s="343"/>
      <c r="FW76" s="343"/>
      <c r="FX76" s="343"/>
      <c r="FY76" s="343"/>
      <c r="FZ76" s="343"/>
      <c r="GA76" s="343"/>
      <c r="GB76" s="343"/>
      <c r="GC76" s="343"/>
      <c r="GD76" s="343"/>
      <c r="GE76" s="343"/>
      <c r="GF76" s="343"/>
      <c r="GG76" s="343"/>
      <c r="GH76" s="343"/>
      <c r="GI76" s="343"/>
      <c r="GJ76" s="343"/>
      <c r="GK76" s="343"/>
      <c r="GL76" s="343"/>
      <c r="GM76" s="343"/>
      <c r="GN76" s="343"/>
      <c r="GO76" s="343"/>
      <c r="GP76" s="343"/>
      <c r="GQ76" s="343"/>
      <c r="GR76" s="343"/>
      <c r="GS76" s="343"/>
      <c r="GT76" s="343"/>
      <c r="GU76" s="343"/>
      <c r="GV76" s="343"/>
      <c r="GW76" s="343"/>
      <c r="GX76" s="343"/>
      <c r="GY76" s="343"/>
      <c r="GZ76" s="343"/>
      <c r="HA76" s="343"/>
      <c r="HB76" s="343"/>
      <c r="HC76" s="343"/>
      <c r="HD76" s="343"/>
      <c r="HE76" s="343"/>
      <c r="HF76" s="343"/>
      <c r="HG76" s="343"/>
      <c r="HH76" s="343"/>
      <c r="HI76" s="343"/>
      <c r="HJ76" s="343"/>
      <c r="HK76" s="343"/>
      <c r="HL76" s="343"/>
      <c r="HM76" s="343"/>
      <c r="HN76" s="343"/>
      <c r="HO76" s="343"/>
      <c r="HP76" s="343"/>
      <c r="HQ76" s="343"/>
      <c r="HR76" s="343"/>
      <c r="HS76" s="343"/>
      <c r="HT76" s="343"/>
      <c r="HU76" s="343"/>
      <c r="HV76" s="343"/>
      <c r="HW76" s="343"/>
      <c r="HX76" s="343"/>
      <c r="HY76" s="343"/>
      <c r="HZ76" s="343"/>
      <c r="IA76" s="343"/>
      <c r="IB76" s="343"/>
      <c r="IC76" s="343"/>
      <c r="ID76" s="343"/>
      <c r="IE76" s="343"/>
      <c r="IF76" s="343"/>
      <c r="IG76" s="343"/>
      <c r="IH76" s="343"/>
      <c r="II76" s="343"/>
      <c r="IJ76" s="343"/>
      <c r="IK76" s="343"/>
      <c r="IL76" s="343"/>
      <c r="IM76" s="343"/>
      <c r="IN76" s="343"/>
      <c r="IO76" s="343"/>
      <c r="IP76" s="343"/>
      <c r="IQ76" s="343"/>
      <c r="IR76" s="343"/>
      <c r="IS76" s="343"/>
      <c r="IT76" s="343"/>
      <c r="IU76" s="343"/>
      <c r="IV76" s="343"/>
      <c r="IW76" s="343"/>
      <c r="IX76" s="343"/>
      <c r="IY76" s="343"/>
      <c r="IZ76" s="343"/>
      <c r="JA76" s="343"/>
      <c r="JB76" s="343"/>
      <c r="JC76" s="343"/>
      <c r="JD76" s="343"/>
      <c r="JE76" s="343"/>
      <c r="JF76" s="343"/>
      <c r="JG76" s="343"/>
      <c r="JH76" s="343"/>
      <c r="JI76" s="343"/>
      <c r="JJ76" s="343"/>
      <c r="JK76" s="343"/>
      <c r="JL76" s="343"/>
      <c r="JM76" s="343"/>
      <c r="JN76" s="343"/>
      <c r="JO76" s="343"/>
      <c r="JP76" s="343"/>
      <c r="JQ76" s="343"/>
      <c r="JR76" s="343"/>
      <c r="JS76" s="343"/>
      <c r="JT76" s="343"/>
      <c r="JU76" s="343"/>
      <c r="JV76" s="343"/>
      <c r="JW76" s="343"/>
      <c r="JX76" s="343"/>
      <c r="JY76" s="343"/>
      <c r="JZ76" s="343"/>
      <c r="KA76" s="343"/>
      <c r="KB76" s="343"/>
      <c r="KC76" s="343"/>
      <c r="KD76" s="343"/>
      <c r="KE76" s="343"/>
      <c r="KF76" s="343"/>
      <c r="KG76" s="343"/>
      <c r="KH76" s="343"/>
      <c r="KI76" s="343"/>
      <c r="KJ76" s="343"/>
      <c r="KK76" s="343"/>
      <c r="KL76" s="343"/>
      <c r="KM76" s="343"/>
      <c r="KN76" s="343"/>
      <c r="KO76" s="343"/>
      <c r="KP76" s="343"/>
      <c r="KQ76" s="343"/>
      <c r="KR76" s="343"/>
      <c r="KS76" s="343"/>
      <c r="KT76" s="343"/>
      <c r="KU76" s="343"/>
      <c r="KV76" s="343"/>
      <c r="KW76" s="343"/>
      <c r="KX76" s="343"/>
      <c r="KY76" s="343"/>
      <c r="KZ76" s="343"/>
      <c r="LA76" s="343"/>
      <c r="LB76" s="343"/>
      <c r="LC76" s="343"/>
      <c r="LD76" s="343"/>
      <c r="LE76" s="343"/>
      <c r="LF76" s="343"/>
      <c r="LG76" s="343"/>
      <c r="LH76" s="343"/>
      <c r="LI76" s="343"/>
      <c r="LJ76" s="343"/>
      <c r="LK76" s="343"/>
      <c r="LL76" s="343"/>
      <c r="LM76" s="343"/>
      <c r="LN76" s="343"/>
      <c r="LO76" s="343"/>
      <c r="LP76" s="343"/>
      <c r="LQ76" s="343"/>
      <c r="LR76" s="343"/>
      <c r="LS76" s="343"/>
      <c r="LT76" s="343"/>
      <c r="LU76" s="343"/>
      <c r="LV76" s="343"/>
      <c r="LW76" s="343"/>
      <c r="LX76" s="343"/>
      <c r="LY76" s="343"/>
      <c r="LZ76" s="343"/>
      <c r="MA76" s="343"/>
      <c r="MB76" s="343"/>
      <c r="MC76" s="343"/>
      <c r="MD76" s="343"/>
      <c r="ME76" s="343"/>
      <c r="MF76" s="343"/>
      <c r="MG76" s="343"/>
      <c r="MH76" s="343"/>
      <c r="MI76" s="343"/>
      <c r="MJ76" s="343"/>
      <c r="MK76" s="343"/>
      <c r="ML76" s="343"/>
      <c r="MM76" s="343"/>
      <c r="MN76" s="343"/>
      <c r="MO76" s="343"/>
      <c r="MP76" s="343"/>
      <c r="MQ76" s="343"/>
      <c r="MR76" s="343"/>
      <c r="MS76" s="343"/>
      <c r="MT76" s="343"/>
      <c r="MU76" s="343"/>
      <c r="MV76" s="343"/>
      <c r="MW76" s="343"/>
      <c r="MX76" s="343"/>
      <c r="MY76" s="343"/>
      <c r="MZ76" s="343"/>
      <c r="NA76" s="343"/>
      <c r="NB76" s="343"/>
      <c r="NC76" s="343"/>
      <c r="ND76" s="343"/>
      <c r="NE76" s="343"/>
      <c r="NF76" s="343"/>
      <c r="NG76" s="343"/>
      <c r="NH76" s="343"/>
      <c r="NI76" s="343"/>
      <c r="NJ76" s="343"/>
      <c r="NK76" s="343"/>
      <c r="NL76" s="343"/>
      <c r="NM76" s="343"/>
      <c r="NN76" s="343"/>
      <c r="NO76" s="343"/>
      <c r="NP76" s="343"/>
      <c r="NQ76" s="343"/>
      <c r="NR76" s="343"/>
      <c r="NS76" s="343"/>
      <c r="NT76" s="343"/>
      <c r="NU76" s="343"/>
      <c r="NV76" s="343"/>
      <c r="NW76" s="343"/>
      <c r="NX76" s="343"/>
      <c r="NY76" s="343"/>
      <c r="NZ76" s="343"/>
      <c r="OA76" s="343"/>
      <c r="OB76" s="343"/>
      <c r="OC76" s="343"/>
      <c r="OD76" s="343"/>
      <c r="OE76" s="343"/>
      <c r="OF76" s="343"/>
      <c r="OG76" s="343"/>
      <c r="OH76" s="343"/>
      <c r="OI76" s="343"/>
      <c r="OJ76" s="343"/>
      <c r="OK76" s="343"/>
      <c r="OL76" s="343"/>
      <c r="OM76" s="343"/>
      <c r="ON76" s="343"/>
      <c r="OO76" s="343"/>
      <c r="OP76" s="343"/>
      <c r="OQ76" s="343"/>
      <c r="OR76" s="343"/>
      <c r="OS76" s="343"/>
      <c r="OT76" s="343"/>
      <c r="OU76" s="343"/>
      <c r="OV76" s="343"/>
      <c r="OW76" s="343"/>
      <c r="OX76" s="343"/>
      <c r="OY76" s="343"/>
      <c r="OZ76" s="343"/>
      <c r="PA76" s="343"/>
      <c r="PB76" s="343"/>
      <c r="PC76" s="343"/>
      <c r="PD76" s="343"/>
      <c r="PE76" s="343"/>
      <c r="PF76" s="343"/>
      <c r="PG76" s="343"/>
      <c r="PH76" s="343"/>
      <c r="PI76" s="343"/>
      <c r="PJ76" s="343"/>
      <c r="PK76" s="343"/>
      <c r="PL76" s="343"/>
      <c r="PM76" s="343"/>
      <c r="PN76" s="343"/>
      <c r="PO76" s="343"/>
      <c r="PP76" s="343"/>
      <c r="PQ76" s="343"/>
      <c r="PR76" s="343"/>
      <c r="PS76" s="343"/>
      <c r="PT76" s="343"/>
      <c r="PU76" s="343"/>
      <c r="PV76" s="343"/>
      <c r="PW76" s="343"/>
      <c r="PX76" s="343"/>
      <c r="PY76" s="343"/>
      <c r="PZ76" s="343"/>
      <c r="QA76" s="343"/>
      <c r="QB76" s="343"/>
      <c r="QC76" s="343"/>
      <c r="QD76" s="343"/>
      <c r="QE76" s="343"/>
      <c r="QF76" s="343"/>
    </row>
    <row r="77" spans="1:448" s="347" customFormat="1" ht="118.5" customHeight="1" x14ac:dyDescent="0.25">
      <c r="A77" s="26">
        <v>76</v>
      </c>
      <c r="B77" s="22" t="s">
        <v>1424</v>
      </c>
      <c r="C77" s="26" t="s">
        <v>269</v>
      </c>
      <c r="D77" s="22" t="s">
        <v>341</v>
      </c>
      <c r="E77" s="181"/>
      <c r="F77" s="19" t="s">
        <v>1425</v>
      </c>
      <c r="G77" s="26" t="s">
        <v>269</v>
      </c>
      <c r="H77" s="19" t="s">
        <v>341</v>
      </c>
      <c r="I77" s="19" t="s">
        <v>1426</v>
      </c>
      <c r="J77" s="461" t="s">
        <v>102</v>
      </c>
      <c r="K77" s="440" t="s">
        <v>680</v>
      </c>
      <c r="L77" s="461" t="s">
        <v>681</v>
      </c>
      <c r="M77" s="460" t="s">
        <v>1427</v>
      </c>
      <c r="N77" s="461" t="s">
        <v>1428</v>
      </c>
      <c r="O77" s="19" t="s">
        <v>17</v>
      </c>
      <c r="P77" s="26" t="s">
        <v>19</v>
      </c>
      <c r="Q77" s="19" t="s">
        <v>684</v>
      </c>
      <c r="R77" s="19" t="s">
        <v>250</v>
      </c>
      <c r="S77" s="18" t="s">
        <v>1450</v>
      </c>
      <c r="T77" s="22" t="s">
        <v>328</v>
      </c>
      <c r="U77" s="19" t="s">
        <v>517</v>
      </c>
      <c r="V77" s="22">
        <v>2019</v>
      </c>
      <c r="W77" s="22" t="s">
        <v>1442</v>
      </c>
      <c r="X77" s="20" t="s">
        <v>524</v>
      </c>
      <c r="Y77" s="20" t="s">
        <v>525</v>
      </c>
      <c r="Z77" s="19" t="s">
        <v>1451</v>
      </c>
      <c r="AA77" s="22" t="s">
        <v>328</v>
      </c>
      <c r="AB77" s="19" t="s">
        <v>328</v>
      </c>
      <c r="AC77" s="19" t="s">
        <v>498</v>
      </c>
      <c r="AD77" s="22" t="s">
        <v>328</v>
      </c>
      <c r="AE77" s="22" t="s">
        <v>328</v>
      </c>
      <c r="AF77" s="960">
        <v>44440</v>
      </c>
      <c r="AG77" s="960">
        <v>44592</v>
      </c>
      <c r="AH77" s="707"/>
      <c r="AI77" s="183" t="s">
        <v>309</v>
      </c>
      <c r="AJ77" s="183" t="s">
        <v>309</v>
      </c>
      <c r="AK77" s="241" t="e">
        <f>(IF(BA77=#REF!,#REF!,AG77-#REF!))</f>
        <v>#REF!</v>
      </c>
      <c r="AL77" s="19"/>
      <c r="AM77" s="64"/>
      <c r="AN77" s="54"/>
      <c r="AO77" s="54"/>
      <c r="AP77" s="65"/>
      <c r="AQ77" s="4" t="s">
        <v>442</v>
      </c>
      <c r="AR77" s="49">
        <v>141</v>
      </c>
      <c r="AS77" s="60" t="s">
        <v>454</v>
      </c>
      <c r="AT77" s="60" t="s">
        <v>467</v>
      </c>
      <c r="AU77" s="60" t="s">
        <v>467</v>
      </c>
      <c r="AV77" s="60" t="s">
        <v>467</v>
      </c>
      <c r="AW77" s="67">
        <v>0</v>
      </c>
      <c r="AX77" s="65">
        <v>0</v>
      </c>
      <c r="AY77" s="60" t="s">
        <v>456</v>
      </c>
      <c r="AZ77" s="87" t="s">
        <v>439</v>
      </c>
      <c r="BA77" s="86" t="s">
        <v>446</v>
      </c>
      <c r="BB77" s="127" t="s">
        <v>1444</v>
      </c>
      <c r="BC77" s="123">
        <v>44620</v>
      </c>
      <c r="BD77" s="2" t="s">
        <v>307</v>
      </c>
      <c r="BE77" s="127" t="s">
        <v>1452</v>
      </c>
      <c r="BF77" s="138">
        <v>0.2</v>
      </c>
      <c r="BG77" s="4" t="s">
        <v>489</v>
      </c>
      <c r="BH77" s="49">
        <v>-44620</v>
      </c>
      <c r="BI77" s="60" t="s">
        <v>443</v>
      </c>
      <c r="BJ77" s="155">
        <v>44638</v>
      </c>
      <c r="BK77" s="161" t="s">
        <v>1453</v>
      </c>
      <c r="BL77" s="161" t="s">
        <v>521</v>
      </c>
      <c r="BM77" s="157">
        <v>0</v>
      </c>
      <c r="BN77" s="60" t="s">
        <v>293</v>
      </c>
      <c r="BO77" s="60" t="s">
        <v>439</v>
      </c>
      <c r="BP77" s="184" t="s">
        <v>293</v>
      </c>
      <c r="BQ77" s="150" t="s">
        <v>1435</v>
      </c>
      <c r="BR77" s="185">
        <v>44712</v>
      </c>
      <c r="BS77" s="131" t="s">
        <v>1436</v>
      </c>
      <c r="BT77" s="186">
        <v>0.5</v>
      </c>
      <c r="BU77" s="4" t="s">
        <v>477</v>
      </c>
      <c r="BV77" s="49">
        <v>-119</v>
      </c>
      <c r="BW77" s="60" t="s">
        <v>443</v>
      </c>
      <c r="BX77" s="387">
        <v>44732</v>
      </c>
      <c r="BY77" s="378" t="s">
        <v>1437</v>
      </c>
      <c r="BZ77" s="378" t="s">
        <v>613</v>
      </c>
      <c r="CA77" s="388">
        <v>0.5</v>
      </c>
      <c r="CB77" s="352" t="s">
        <v>443</v>
      </c>
      <c r="CC77" s="353"/>
      <c r="CD77" s="184" t="s">
        <v>293</v>
      </c>
      <c r="CE77" s="531">
        <v>44792</v>
      </c>
      <c r="CF77" s="1004" t="s">
        <v>1454</v>
      </c>
      <c r="CG77" s="1003" t="s">
        <v>1455</v>
      </c>
      <c r="CH77" s="211" t="s">
        <v>1456</v>
      </c>
      <c r="CI77" s="602">
        <v>0.5</v>
      </c>
      <c r="CJ77" s="4" t="str">
        <f t="shared" si="1"/>
        <v>AVANCE PARCIAL</v>
      </c>
      <c r="CK77" s="49" t="e">
        <f>(IF(CD77="CERRADO","NO APLICA ACCION CERRADA",AG77-#REF!))</f>
        <v>#REF!</v>
      </c>
      <c r="CL77" s="60" t="e">
        <f>(IF(CD77="CERRADO","NO APLICA ACCION CERRADA",IF(AK77&lt;=0,"VENCIDO",IF(AK77&lt;=#REF!,"POR VENCER","CON TIEMPO"))))</f>
        <v>#REF!</v>
      </c>
      <c r="CM77" s="831">
        <v>44883</v>
      </c>
      <c r="CN77" s="833" t="s">
        <v>1457</v>
      </c>
      <c r="CO77" s="156" t="s">
        <v>613</v>
      </c>
      <c r="CP77" s="837" t="s">
        <v>1458</v>
      </c>
      <c r="CQ77" s="1005" t="s">
        <v>293</v>
      </c>
      <c r="CR77" s="353"/>
      <c r="CS77" s="353"/>
      <c r="CT77" s="343"/>
      <c r="CU77" s="343"/>
      <c r="CV77" s="343"/>
      <c r="CW77" s="343"/>
      <c r="CX77" s="343"/>
      <c r="CY77" s="343"/>
      <c r="CZ77" s="343"/>
      <c r="DA77" s="343"/>
      <c r="DB77" s="343"/>
      <c r="DC77" s="343"/>
      <c r="DD77" s="343"/>
      <c r="DE77" s="343"/>
      <c r="DF77" s="343"/>
      <c r="DG77" s="343"/>
      <c r="DH77" s="343"/>
      <c r="DI77" s="343"/>
      <c r="DJ77" s="343"/>
      <c r="DK77" s="343"/>
      <c r="DL77" s="343"/>
      <c r="DM77" s="343"/>
      <c r="DN77" s="343"/>
      <c r="DO77" s="343"/>
      <c r="DP77" s="343"/>
      <c r="DQ77" s="343"/>
      <c r="DR77" s="343"/>
      <c r="DS77" s="343"/>
      <c r="DT77" s="343"/>
      <c r="DU77" s="343"/>
      <c r="DV77" s="343"/>
      <c r="DW77" s="343"/>
      <c r="DX77" s="343"/>
      <c r="DY77" s="343"/>
      <c r="DZ77" s="343"/>
      <c r="EA77" s="343"/>
      <c r="EB77" s="343"/>
      <c r="EC77" s="343"/>
      <c r="ED77" s="343"/>
      <c r="EE77" s="343"/>
      <c r="EF77" s="343"/>
      <c r="EG77" s="343"/>
      <c r="EH77" s="343"/>
      <c r="EI77" s="343"/>
      <c r="EJ77" s="343"/>
      <c r="EK77" s="343"/>
      <c r="EL77" s="343"/>
      <c r="EM77" s="343"/>
      <c r="EN77" s="343"/>
      <c r="EO77" s="343"/>
      <c r="EP77" s="343"/>
      <c r="EQ77" s="343"/>
      <c r="ER77" s="343"/>
      <c r="ES77" s="343"/>
      <c r="ET77" s="343"/>
      <c r="EU77" s="343"/>
      <c r="EV77" s="343"/>
      <c r="EW77" s="343"/>
      <c r="EX77" s="343"/>
      <c r="EY77" s="343"/>
      <c r="EZ77" s="343"/>
      <c r="FA77" s="343"/>
      <c r="FB77" s="343"/>
      <c r="FC77" s="343"/>
      <c r="FD77" s="343"/>
      <c r="FE77" s="343"/>
      <c r="FF77" s="343"/>
      <c r="FG77" s="343"/>
      <c r="FH77" s="343"/>
      <c r="FI77" s="343"/>
      <c r="FJ77" s="343"/>
      <c r="FK77" s="343"/>
      <c r="FL77" s="343"/>
      <c r="FM77" s="343"/>
      <c r="FN77" s="343"/>
      <c r="FO77" s="343"/>
      <c r="FP77" s="343"/>
      <c r="FQ77" s="343"/>
      <c r="FR77" s="343"/>
      <c r="FS77" s="343"/>
      <c r="FT77" s="343"/>
      <c r="FU77" s="343"/>
      <c r="FV77" s="343"/>
      <c r="FW77" s="343"/>
      <c r="FX77" s="343"/>
      <c r="FY77" s="343"/>
      <c r="FZ77" s="343"/>
      <c r="GA77" s="343"/>
      <c r="GB77" s="343"/>
      <c r="GC77" s="343"/>
      <c r="GD77" s="343"/>
      <c r="GE77" s="343"/>
      <c r="GF77" s="343"/>
      <c r="GG77" s="343"/>
      <c r="GH77" s="343"/>
      <c r="GI77" s="343"/>
      <c r="GJ77" s="343"/>
      <c r="GK77" s="343"/>
      <c r="GL77" s="343"/>
      <c r="GM77" s="343"/>
      <c r="GN77" s="343"/>
      <c r="GO77" s="343"/>
      <c r="GP77" s="343"/>
      <c r="GQ77" s="343"/>
      <c r="GR77" s="343"/>
      <c r="GS77" s="343"/>
      <c r="GT77" s="343"/>
      <c r="GU77" s="343"/>
      <c r="GV77" s="343"/>
      <c r="GW77" s="343"/>
      <c r="GX77" s="343"/>
      <c r="GY77" s="343"/>
      <c r="GZ77" s="343"/>
      <c r="HA77" s="343"/>
      <c r="HB77" s="343"/>
      <c r="HC77" s="343"/>
      <c r="HD77" s="343"/>
      <c r="HE77" s="343"/>
      <c r="HF77" s="343"/>
      <c r="HG77" s="343"/>
      <c r="HH77" s="343"/>
      <c r="HI77" s="343"/>
      <c r="HJ77" s="343"/>
      <c r="HK77" s="343"/>
      <c r="HL77" s="343"/>
      <c r="HM77" s="343"/>
      <c r="HN77" s="343"/>
      <c r="HO77" s="343"/>
      <c r="HP77" s="343"/>
      <c r="HQ77" s="343"/>
      <c r="HR77" s="343"/>
      <c r="HS77" s="343"/>
      <c r="HT77" s="343"/>
      <c r="HU77" s="343"/>
      <c r="HV77" s="343"/>
      <c r="HW77" s="343"/>
      <c r="HX77" s="343"/>
      <c r="HY77" s="343"/>
      <c r="HZ77" s="343"/>
      <c r="IA77" s="343"/>
      <c r="IB77" s="343"/>
      <c r="IC77" s="343"/>
      <c r="ID77" s="343"/>
      <c r="IE77" s="343"/>
      <c r="IF77" s="343"/>
      <c r="IG77" s="343"/>
      <c r="IH77" s="343"/>
      <c r="II77" s="343"/>
      <c r="IJ77" s="343"/>
      <c r="IK77" s="343"/>
      <c r="IL77" s="343"/>
      <c r="IM77" s="343"/>
      <c r="IN77" s="343"/>
      <c r="IO77" s="343"/>
      <c r="IP77" s="343"/>
      <c r="IQ77" s="343"/>
      <c r="IR77" s="343"/>
      <c r="IS77" s="343"/>
      <c r="IT77" s="343"/>
      <c r="IU77" s="343"/>
      <c r="IV77" s="343"/>
      <c r="IW77" s="343"/>
      <c r="IX77" s="343"/>
      <c r="IY77" s="343"/>
      <c r="IZ77" s="343"/>
      <c r="JA77" s="343"/>
      <c r="JB77" s="343"/>
      <c r="JC77" s="343"/>
      <c r="JD77" s="343"/>
      <c r="JE77" s="343"/>
      <c r="JF77" s="343"/>
      <c r="JG77" s="343"/>
      <c r="JH77" s="343"/>
      <c r="JI77" s="343"/>
      <c r="JJ77" s="343"/>
      <c r="JK77" s="343"/>
      <c r="JL77" s="343"/>
      <c r="JM77" s="343"/>
      <c r="JN77" s="343"/>
      <c r="JO77" s="343"/>
      <c r="JP77" s="343"/>
      <c r="JQ77" s="343"/>
      <c r="JR77" s="343"/>
      <c r="JS77" s="343"/>
      <c r="JT77" s="343"/>
      <c r="JU77" s="343"/>
      <c r="JV77" s="343"/>
      <c r="JW77" s="343"/>
      <c r="JX77" s="343"/>
      <c r="JY77" s="343"/>
      <c r="JZ77" s="343"/>
      <c r="KA77" s="343"/>
      <c r="KB77" s="343"/>
      <c r="KC77" s="343"/>
      <c r="KD77" s="343"/>
      <c r="KE77" s="343"/>
      <c r="KF77" s="343"/>
      <c r="KG77" s="343"/>
      <c r="KH77" s="343"/>
      <c r="KI77" s="343"/>
      <c r="KJ77" s="343"/>
      <c r="KK77" s="343"/>
      <c r="KL77" s="343"/>
      <c r="KM77" s="343"/>
      <c r="KN77" s="343"/>
      <c r="KO77" s="343"/>
      <c r="KP77" s="343"/>
      <c r="KQ77" s="343"/>
      <c r="KR77" s="343"/>
      <c r="KS77" s="343"/>
      <c r="KT77" s="343"/>
      <c r="KU77" s="343"/>
      <c r="KV77" s="343"/>
      <c r="KW77" s="343"/>
      <c r="KX77" s="343"/>
      <c r="KY77" s="343"/>
      <c r="KZ77" s="343"/>
      <c r="LA77" s="343"/>
      <c r="LB77" s="343"/>
      <c r="LC77" s="343"/>
      <c r="LD77" s="343"/>
      <c r="LE77" s="343"/>
      <c r="LF77" s="343"/>
      <c r="LG77" s="343"/>
      <c r="LH77" s="343"/>
      <c r="LI77" s="343"/>
      <c r="LJ77" s="343"/>
      <c r="LK77" s="343"/>
      <c r="LL77" s="343"/>
      <c r="LM77" s="343"/>
      <c r="LN77" s="343"/>
      <c r="LO77" s="343"/>
      <c r="LP77" s="343"/>
      <c r="LQ77" s="343"/>
      <c r="LR77" s="343"/>
      <c r="LS77" s="343"/>
      <c r="LT77" s="343"/>
      <c r="LU77" s="343"/>
      <c r="LV77" s="343"/>
      <c r="LW77" s="343"/>
      <c r="LX77" s="343"/>
      <c r="LY77" s="343"/>
      <c r="LZ77" s="343"/>
      <c r="MA77" s="343"/>
      <c r="MB77" s="343"/>
      <c r="MC77" s="343"/>
      <c r="MD77" s="343"/>
      <c r="ME77" s="343"/>
      <c r="MF77" s="343"/>
      <c r="MG77" s="343"/>
      <c r="MH77" s="343"/>
      <c r="MI77" s="343"/>
      <c r="MJ77" s="343"/>
      <c r="MK77" s="343"/>
      <c r="ML77" s="343"/>
      <c r="MM77" s="343"/>
      <c r="MN77" s="343"/>
      <c r="MO77" s="343"/>
      <c r="MP77" s="343"/>
      <c r="MQ77" s="343"/>
      <c r="MR77" s="343"/>
      <c r="MS77" s="343"/>
      <c r="MT77" s="343"/>
      <c r="MU77" s="343"/>
      <c r="MV77" s="343"/>
      <c r="MW77" s="343"/>
      <c r="MX77" s="343"/>
      <c r="MY77" s="343"/>
      <c r="MZ77" s="343"/>
      <c r="NA77" s="343"/>
      <c r="NB77" s="343"/>
      <c r="NC77" s="343"/>
      <c r="ND77" s="343"/>
      <c r="NE77" s="343"/>
      <c r="NF77" s="343"/>
      <c r="NG77" s="343"/>
      <c r="NH77" s="343"/>
      <c r="NI77" s="343"/>
      <c r="NJ77" s="343"/>
      <c r="NK77" s="343"/>
      <c r="NL77" s="343"/>
      <c r="NM77" s="343"/>
      <c r="NN77" s="343"/>
      <c r="NO77" s="343"/>
      <c r="NP77" s="343"/>
      <c r="NQ77" s="343"/>
      <c r="NR77" s="343"/>
      <c r="NS77" s="343"/>
      <c r="NT77" s="343"/>
      <c r="NU77" s="343"/>
      <c r="NV77" s="343"/>
      <c r="NW77" s="343"/>
      <c r="NX77" s="343"/>
      <c r="NY77" s="343"/>
      <c r="NZ77" s="343"/>
      <c r="OA77" s="343"/>
      <c r="OB77" s="343"/>
      <c r="OC77" s="343"/>
      <c r="OD77" s="343"/>
      <c r="OE77" s="343"/>
      <c r="OF77" s="343"/>
      <c r="OG77" s="343"/>
      <c r="OH77" s="343"/>
      <c r="OI77" s="343"/>
      <c r="OJ77" s="343"/>
      <c r="OK77" s="343"/>
      <c r="OL77" s="343"/>
      <c r="OM77" s="343"/>
      <c r="ON77" s="343"/>
      <c r="OO77" s="343"/>
      <c r="OP77" s="343"/>
      <c r="OQ77" s="343"/>
      <c r="OR77" s="343"/>
      <c r="OS77" s="343"/>
      <c r="OT77" s="343"/>
      <c r="OU77" s="343"/>
      <c r="OV77" s="343"/>
      <c r="OW77" s="343"/>
      <c r="OX77" s="343"/>
      <c r="OY77" s="343"/>
      <c r="OZ77" s="343"/>
      <c r="PA77" s="343"/>
      <c r="PB77" s="343"/>
      <c r="PC77" s="343"/>
      <c r="PD77" s="343"/>
      <c r="PE77" s="343"/>
      <c r="PF77" s="343"/>
      <c r="PG77" s="343"/>
      <c r="PH77" s="343"/>
      <c r="PI77" s="343"/>
      <c r="PJ77" s="343"/>
      <c r="PK77" s="343"/>
      <c r="PL77" s="343"/>
      <c r="PM77" s="343"/>
      <c r="PN77" s="343"/>
      <c r="PO77" s="343"/>
      <c r="PP77" s="343"/>
      <c r="PQ77" s="343"/>
      <c r="PR77" s="343"/>
      <c r="PS77" s="343"/>
      <c r="PT77" s="343"/>
      <c r="PU77" s="343"/>
      <c r="PV77" s="343"/>
      <c r="PW77" s="343"/>
      <c r="PX77" s="343"/>
      <c r="PY77" s="343"/>
      <c r="PZ77" s="343"/>
      <c r="QA77" s="343"/>
      <c r="QB77" s="343"/>
      <c r="QC77" s="343"/>
      <c r="QD77" s="343"/>
      <c r="QE77" s="343"/>
      <c r="QF77" s="343"/>
    </row>
    <row r="78" spans="1:448" s="347" customFormat="1" ht="118.5" customHeight="1" x14ac:dyDescent="0.25">
      <c r="A78" s="26">
        <v>77</v>
      </c>
      <c r="B78" s="22" t="s">
        <v>1424</v>
      </c>
      <c r="C78" s="26" t="s">
        <v>269</v>
      </c>
      <c r="D78" s="22" t="s">
        <v>341</v>
      </c>
      <c r="E78" s="19"/>
      <c r="F78" s="19" t="s">
        <v>1425</v>
      </c>
      <c r="G78" s="178" t="s">
        <v>269</v>
      </c>
      <c r="H78" s="19" t="s">
        <v>341</v>
      </c>
      <c r="I78" s="19" t="s">
        <v>1459</v>
      </c>
      <c r="J78" s="461" t="s">
        <v>102</v>
      </c>
      <c r="K78" s="440" t="s">
        <v>680</v>
      </c>
      <c r="L78" s="461" t="s">
        <v>681</v>
      </c>
      <c r="M78" s="460" t="s">
        <v>1427</v>
      </c>
      <c r="N78" s="461" t="s">
        <v>1428</v>
      </c>
      <c r="O78" s="22" t="s">
        <v>17</v>
      </c>
      <c r="P78" s="19" t="s">
        <v>19</v>
      </c>
      <c r="Q78" s="19" t="s">
        <v>684</v>
      </c>
      <c r="R78" s="19" t="s">
        <v>250</v>
      </c>
      <c r="S78" s="18" t="s">
        <v>1460</v>
      </c>
      <c r="T78" s="22" t="s">
        <v>328</v>
      </c>
      <c r="U78" s="19" t="s">
        <v>517</v>
      </c>
      <c r="V78" s="22">
        <v>2019</v>
      </c>
      <c r="W78" s="22" t="s">
        <v>1461</v>
      </c>
      <c r="X78" s="20" t="s">
        <v>1462</v>
      </c>
      <c r="Y78" s="19" t="s">
        <v>1463</v>
      </c>
      <c r="Z78" s="19" t="s">
        <v>1464</v>
      </c>
      <c r="AA78" s="22" t="s">
        <v>328</v>
      </c>
      <c r="AB78" s="19" t="s">
        <v>328</v>
      </c>
      <c r="AC78" s="19" t="s">
        <v>498</v>
      </c>
      <c r="AD78" s="22" t="s">
        <v>328</v>
      </c>
      <c r="AE78" s="22" t="s">
        <v>328</v>
      </c>
      <c r="AF78" s="959">
        <v>44440</v>
      </c>
      <c r="AG78" s="959">
        <v>44545</v>
      </c>
      <c r="AH78" s="424">
        <v>44743</v>
      </c>
      <c r="AI78" s="183" t="s">
        <v>309</v>
      </c>
      <c r="AJ78" s="183" t="s">
        <v>309</v>
      </c>
      <c r="AK78" s="241" t="e">
        <f>(IF(BA78=#REF!,#REF!,AG78-#REF!))</f>
        <v>#REF!</v>
      </c>
      <c r="AL78" s="19" t="s">
        <v>462</v>
      </c>
      <c r="AM78" s="64">
        <v>44386</v>
      </c>
      <c r="AN78" s="54" t="s">
        <v>309</v>
      </c>
      <c r="AO78" s="54" t="s">
        <v>463</v>
      </c>
      <c r="AP78" s="65">
        <v>0</v>
      </c>
      <c r="AQ78" s="4" t="s">
        <v>442</v>
      </c>
      <c r="AR78" s="49">
        <v>94</v>
      </c>
      <c r="AS78" s="60" t="s">
        <v>454</v>
      </c>
      <c r="AT78" s="64">
        <v>44502</v>
      </c>
      <c r="AU78" s="60" t="s">
        <v>523</v>
      </c>
      <c r="AV78" s="77" t="s">
        <v>464</v>
      </c>
      <c r="AW78" s="65">
        <v>0</v>
      </c>
      <c r="AX78" s="65">
        <v>0</v>
      </c>
      <c r="AY78" s="60" t="s">
        <v>456</v>
      </c>
      <c r="AZ78" s="87" t="s">
        <v>439</v>
      </c>
      <c r="BA78" s="86" t="s">
        <v>446</v>
      </c>
      <c r="BB78" s="139" t="s">
        <v>1465</v>
      </c>
      <c r="BC78" s="123">
        <v>44620</v>
      </c>
      <c r="BD78" s="2" t="s">
        <v>307</v>
      </c>
      <c r="BE78" s="40" t="s">
        <v>328</v>
      </c>
      <c r="BF78" s="137">
        <v>1</v>
      </c>
      <c r="BG78" s="4" t="s">
        <v>436</v>
      </c>
      <c r="BH78" s="49">
        <v>-44620</v>
      </c>
      <c r="BI78" s="60" t="s">
        <v>443</v>
      </c>
      <c r="BJ78" s="128">
        <v>44638</v>
      </c>
      <c r="BK78" s="221" t="s">
        <v>1466</v>
      </c>
      <c r="BL78" s="30" t="s">
        <v>521</v>
      </c>
      <c r="BM78" s="32">
        <v>0.5</v>
      </c>
      <c r="BN78" s="60" t="s">
        <v>293</v>
      </c>
      <c r="BO78" s="30"/>
      <c r="BP78" s="184" t="s">
        <v>293</v>
      </c>
      <c r="BQ78" s="150" t="s">
        <v>1467</v>
      </c>
      <c r="BR78" s="185">
        <v>44712</v>
      </c>
      <c r="BS78" s="131" t="s">
        <v>535</v>
      </c>
      <c r="BT78" s="186">
        <v>1</v>
      </c>
      <c r="BU78" s="4" t="s">
        <v>436</v>
      </c>
      <c r="BV78" s="49">
        <v>-166</v>
      </c>
      <c r="BW78" s="60" t="s">
        <v>443</v>
      </c>
      <c r="BX78" s="387">
        <v>44732</v>
      </c>
      <c r="BY78" s="378" t="s">
        <v>1468</v>
      </c>
      <c r="BZ78" s="378" t="s">
        <v>613</v>
      </c>
      <c r="CA78" s="388">
        <v>1</v>
      </c>
      <c r="CB78" s="352" t="s">
        <v>294</v>
      </c>
      <c r="CC78" s="353"/>
      <c r="CD78" s="352" t="s">
        <v>294</v>
      </c>
      <c r="CE78" s="131" t="s">
        <v>767</v>
      </c>
      <c r="CF78" s="131" t="s">
        <v>767</v>
      </c>
      <c r="CG78" s="202" t="s">
        <v>328</v>
      </c>
      <c r="CH78" s="131" t="s">
        <v>328</v>
      </c>
      <c r="CI78" s="186">
        <v>1</v>
      </c>
      <c r="CJ78" s="4" t="str">
        <f t="shared" si="1"/>
        <v>CUMPLIMIENTO TOTAL</v>
      </c>
      <c r="CK78" s="49" t="str">
        <f>(IF(CD78="CERRADO","NO APLICA ACCION CERRADA",AG78-#REF!))</f>
        <v>NO APLICA ACCION CERRADA</v>
      </c>
      <c r="CL78" s="60" t="str">
        <f>(IF(CD78="CERRADO","NO APLICA ACCION CERRADA",IF(AK78&lt;=0,"VENCIDO",IF(AK78&lt;=#REF!,"POR VENCER","CON TIEMPO"))))</f>
        <v>NO APLICA ACCION CERRADA</v>
      </c>
      <c r="CM78" s="831" t="s">
        <v>328</v>
      </c>
      <c r="CN78" s="131" t="s">
        <v>767</v>
      </c>
      <c r="CO78" s="156" t="s">
        <v>339</v>
      </c>
      <c r="CP78" s="837">
        <v>1</v>
      </c>
      <c r="CQ78" s="834" t="s">
        <v>294</v>
      </c>
      <c r="CR78" s="353"/>
      <c r="CS78" s="353"/>
      <c r="CT78" s="343"/>
      <c r="CU78" s="343"/>
      <c r="CV78" s="343"/>
      <c r="CW78" s="343"/>
      <c r="CX78" s="343"/>
      <c r="CY78" s="343"/>
      <c r="CZ78" s="343"/>
      <c r="DA78" s="343"/>
      <c r="DB78" s="343"/>
      <c r="DC78" s="343"/>
      <c r="DD78" s="343"/>
      <c r="DE78" s="343"/>
      <c r="DF78" s="343"/>
      <c r="DG78" s="343"/>
      <c r="DH78" s="343"/>
      <c r="DI78" s="343"/>
      <c r="DJ78" s="343"/>
      <c r="DK78" s="343"/>
      <c r="DL78" s="343"/>
      <c r="DM78" s="343"/>
      <c r="DN78" s="343"/>
      <c r="DO78" s="343"/>
      <c r="DP78" s="343"/>
      <c r="DQ78" s="343"/>
      <c r="DR78" s="343"/>
      <c r="DS78" s="343"/>
      <c r="DT78" s="343"/>
      <c r="DU78" s="343"/>
      <c r="DV78" s="343"/>
      <c r="DW78" s="343"/>
      <c r="DX78" s="343"/>
      <c r="DY78" s="343"/>
      <c r="DZ78" s="343"/>
      <c r="EA78" s="343"/>
      <c r="EB78" s="343"/>
      <c r="EC78" s="343"/>
      <c r="ED78" s="343"/>
      <c r="EE78" s="343"/>
      <c r="EF78" s="343"/>
      <c r="EG78" s="343"/>
      <c r="EH78" s="343"/>
      <c r="EI78" s="343"/>
      <c r="EJ78" s="343"/>
      <c r="EK78" s="343"/>
      <c r="EL78" s="343"/>
      <c r="EM78" s="343"/>
      <c r="EN78" s="343"/>
      <c r="EO78" s="343"/>
      <c r="EP78" s="343"/>
      <c r="EQ78" s="343"/>
      <c r="ER78" s="343"/>
      <c r="ES78" s="343"/>
      <c r="ET78" s="343"/>
      <c r="EU78" s="343"/>
      <c r="EV78" s="343"/>
      <c r="EW78" s="343"/>
      <c r="EX78" s="343"/>
      <c r="EY78" s="343"/>
      <c r="EZ78" s="343"/>
      <c r="FA78" s="343"/>
      <c r="FB78" s="343"/>
      <c r="FC78" s="343"/>
      <c r="FD78" s="343"/>
      <c r="FE78" s="343"/>
      <c r="FF78" s="343"/>
      <c r="FG78" s="343"/>
      <c r="FH78" s="343"/>
      <c r="FI78" s="343"/>
      <c r="FJ78" s="343"/>
      <c r="FK78" s="343"/>
      <c r="FL78" s="343"/>
      <c r="FM78" s="343"/>
      <c r="FN78" s="343"/>
      <c r="FO78" s="343"/>
      <c r="FP78" s="343"/>
      <c r="FQ78" s="343"/>
      <c r="FR78" s="343"/>
      <c r="FS78" s="343"/>
      <c r="FT78" s="343"/>
      <c r="FU78" s="343"/>
      <c r="FV78" s="343"/>
      <c r="FW78" s="343"/>
      <c r="FX78" s="343"/>
      <c r="FY78" s="343"/>
      <c r="FZ78" s="343"/>
      <c r="GA78" s="343"/>
      <c r="GB78" s="343"/>
      <c r="GC78" s="343"/>
      <c r="GD78" s="343"/>
      <c r="GE78" s="343"/>
      <c r="GF78" s="343"/>
      <c r="GG78" s="343"/>
      <c r="GH78" s="343"/>
      <c r="GI78" s="343"/>
      <c r="GJ78" s="343"/>
      <c r="GK78" s="343"/>
      <c r="GL78" s="343"/>
      <c r="GM78" s="343"/>
      <c r="GN78" s="343"/>
      <c r="GO78" s="343"/>
      <c r="GP78" s="343"/>
      <c r="GQ78" s="343"/>
      <c r="GR78" s="343"/>
      <c r="GS78" s="343"/>
      <c r="GT78" s="343"/>
      <c r="GU78" s="343"/>
      <c r="GV78" s="343"/>
      <c r="GW78" s="343"/>
      <c r="GX78" s="343"/>
      <c r="GY78" s="343"/>
      <c r="GZ78" s="343"/>
      <c r="HA78" s="343"/>
      <c r="HB78" s="343"/>
      <c r="HC78" s="343"/>
      <c r="HD78" s="343"/>
      <c r="HE78" s="343"/>
      <c r="HF78" s="343"/>
      <c r="HG78" s="343"/>
      <c r="HH78" s="343"/>
      <c r="HI78" s="343"/>
      <c r="HJ78" s="343"/>
      <c r="HK78" s="343"/>
      <c r="HL78" s="343"/>
      <c r="HM78" s="343"/>
      <c r="HN78" s="343"/>
      <c r="HO78" s="343"/>
      <c r="HP78" s="343"/>
      <c r="HQ78" s="343"/>
      <c r="HR78" s="343"/>
      <c r="HS78" s="343"/>
      <c r="HT78" s="343"/>
      <c r="HU78" s="343"/>
      <c r="HV78" s="343"/>
      <c r="HW78" s="343"/>
      <c r="HX78" s="343"/>
      <c r="HY78" s="343"/>
      <c r="HZ78" s="343"/>
      <c r="IA78" s="343"/>
      <c r="IB78" s="343"/>
      <c r="IC78" s="343"/>
      <c r="ID78" s="343"/>
      <c r="IE78" s="343"/>
      <c r="IF78" s="343"/>
      <c r="IG78" s="343"/>
      <c r="IH78" s="343"/>
      <c r="II78" s="343"/>
      <c r="IJ78" s="343"/>
      <c r="IK78" s="343"/>
      <c r="IL78" s="343"/>
      <c r="IM78" s="343"/>
      <c r="IN78" s="343"/>
      <c r="IO78" s="343"/>
      <c r="IP78" s="343"/>
      <c r="IQ78" s="343"/>
      <c r="IR78" s="343"/>
      <c r="IS78" s="343"/>
      <c r="IT78" s="343"/>
      <c r="IU78" s="343"/>
      <c r="IV78" s="343"/>
      <c r="IW78" s="343"/>
      <c r="IX78" s="343"/>
      <c r="IY78" s="343"/>
      <c r="IZ78" s="343"/>
      <c r="JA78" s="343"/>
      <c r="JB78" s="343"/>
      <c r="JC78" s="343"/>
      <c r="JD78" s="343"/>
      <c r="JE78" s="343"/>
      <c r="JF78" s="343"/>
      <c r="JG78" s="343"/>
      <c r="JH78" s="343"/>
      <c r="JI78" s="343"/>
      <c r="JJ78" s="343"/>
      <c r="JK78" s="343"/>
      <c r="JL78" s="343"/>
      <c r="JM78" s="343"/>
      <c r="JN78" s="343"/>
      <c r="JO78" s="343"/>
      <c r="JP78" s="343"/>
      <c r="JQ78" s="343"/>
      <c r="JR78" s="343"/>
      <c r="JS78" s="343"/>
      <c r="JT78" s="343"/>
      <c r="JU78" s="343"/>
      <c r="JV78" s="343"/>
      <c r="JW78" s="343"/>
      <c r="JX78" s="343"/>
      <c r="JY78" s="343"/>
      <c r="JZ78" s="343"/>
      <c r="KA78" s="343"/>
      <c r="KB78" s="343"/>
      <c r="KC78" s="343"/>
      <c r="KD78" s="343"/>
      <c r="KE78" s="343"/>
      <c r="KF78" s="343"/>
      <c r="KG78" s="343"/>
      <c r="KH78" s="343"/>
      <c r="KI78" s="343"/>
      <c r="KJ78" s="343"/>
      <c r="KK78" s="343"/>
      <c r="KL78" s="343"/>
      <c r="KM78" s="343"/>
      <c r="KN78" s="343"/>
      <c r="KO78" s="343"/>
      <c r="KP78" s="343"/>
      <c r="KQ78" s="343"/>
      <c r="KR78" s="343"/>
      <c r="KS78" s="343"/>
      <c r="KT78" s="343"/>
      <c r="KU78" s="343"/>
      <c r="KV78" s="343"/>
      <c r="KW78" s="343"/>
      <c r="KX78" s="343"/>
      <c r="KY78" s="343"/>
      <c r="KZ78" s="343"/>
      <c r="LA78" s="343"/>
      <c r="LB78" s="343"/>
      <c r="LC78" s="343"/>
      <c r="LD78" s="343"/>
      <c r="LE78" s="343"/>
      <c r="LF78" s="343"/>
      <c r="LG78" s="343"/>
      <c r="LH78" s="343"/>
      <c r="LI78" s="343"/>
      <c r="LJ78" s="343"/>
      <c r="LK78" s="343"/>
      <c r="LL78" s="343"/>
      <c r="LM78" s="343"/>
      <c r="LN78" s="343"/>
      <c r="LO78" s="343"/>
      <c r="LP78" s="343"/>
      <c r="LQ78" s="343"/>
      <c r="LR78" s="343"/>
      <c r="LS78" s="343"/>
      <c r="LT78" s="343"/>
      <c r="LU78" s="343"/>
      <c r="LV78" s="343"/>
      <c r="LW78" s="343"/>
      <c r="LX78" s="343"/>
      <c r="LY78" s="343"/>
      <c r="LZ78" s="343"/>
      <c r="MA78" s="343"/>
      <c r="MB78" s="343"/>
      <c r="MC78" s="343"/>
      <c r="MD78" s="343"/>
      <c r="ME78" s="343"/>
      <c r="MF78" s="343"/>
      <c r="MG78" s="343"/>
      <c r="MH78" s="343"/>
      <c r="MI78" s="343"/>
      <c r="MJ78" s="343"/>
      <c r="MK78" s="343"/>
      <c r="ML78" s="343"/>
      <c r="MM78" s="343"/>
      <c r="MN78" s="343"/>
      <c r="MO78" s="343"/>
      <c r="MP78" s="343"/>
      <c r="MQ78" s="343"/>
      <c r="MR78" s="343"/>
      <c r="MS78" s="343"/>
      <c r="MT78" s="343"/>
      <c r="MU78" s="343"/>
      <c r="MV78" s="343"/>
      <c r="MW78" s="343"/>
      <c r="MX78" s="343"/>
      <c r="MY78" s="343"/>
      <c r="MZ78" s="343"/>
      <c r="NA78" s="343"/>
      <c r="NB78" s="343"/>
      <c r="NC78" s="343"/>
      <c r="ND78" s="343"/>
      <c r="NE78" s="343"/>
      <c r="NF78" s="343"/>
      <c r="NG78" s="343"/>
      <c r="NH78" s="343"/>
      <c r="NI78" s="343"/>
      <c r="NJ78" s="343"/>
      <c r="NK78" s="343"/>
      <c r="NL78" s="343"/>
      <c r="NM78" s="343"/>
      <c r="NN78" s="343"/>
      <c r="NO78" s="343"/>
      <c r="NP78" s="343"/>
      <c r="NQ78" s="343"/>
      <c r="NR78" s="343"/>
      <c r="NS78" s="343"/>
      <c r="NT78" s="343"/>
      <c r="NU78" s="343"/>
      <c r="NV78" s="343"/>
      <c r="NW78" s="343"/>
      <c r="NX78" s="343"/>
      <c r="NY78" s="343"/>
      <c r="NZ78" s="343"/>
      <c r="OA78" s="343"/>
      <c r="OB78" s="343"/>
      <c r="OC78" s="343"/>
      <c r="OD78" s="343"/>
      <c r="OE78" s="343"/>
      <c r="OF78" s="343"/>
      <c r="OG78" s="343"/>
      <c r="OH78" s="343"/>
      <c r="OI78" s="343"/>
      <c r="OJ78" s="343"/>
      <c r="OK78" s="343"/>
      <c r="OL78" s="343"/>
      <c r="OM78" s="343"/>
      <c r="ON78" s="343"/>
      <c r="OO78" s="343"/>
      <c r="OP78" s="343"/>
      <c r="OQ78" s="343"/>
      <c r="OR78" s="343"/>
      <c r="OS78" s="343"/>
      <c r="OT78" s="343"/>
      <c r="OU78" s="343"/>
      <c r="OV78" s="343"/>
      <c r="OW78" s="343"/>
      <c r="OX78" s="343"/>
      <c r="OY78" s="343"/>
      <c r="OZ78" s="343"/>
      <c r="PA78" s="343"/>
      <c r="PB78" s="343"/>
      <c r="PC78" s="343"/>
      <c r="PD78" s="343"/>
      <c r="PE78" s="343"/>
      <c r="PF78" s="343"/>
      <c r="PG78" s="343"/>
      <c r="PH78" s="343"/>
      <c r="PI78" s="343"/>
      <c r="PJ78" s="343"/>
      <c r="PK78" s="343"/>
      <c r="PL78" s="343"/>
      <c r="PM78" s="343"/>
      <c r="PN78" s="343"/>
      <c r="PO78" s="343"/>
      <c r="PP78" s="343"/>
      <c r="PQ78" s="343"/>
      <c r="PR78" s="343"/>
      <c r="PS78" s="343"/>
      <c r="PT78" s="343"/>
      <c r="PU78" s="343"/>
      <c r="PV78" s="343"/>
      <c r="PW78" s="343"/>
      <c r="PX78" s="343"/>
      <c r="PY78" s="343"/>
      <c r="PZ78" s="343"/>
      <c r="QA78" s="343"/>
      <c r="QB78" s="343"/>
      <c r="QC78" s="343"/>
      <c r="QD78" s="343"/>
      <c r="QE78" s="343"/>
      <c r="QF78" s="343"/>
    </row>
    <row r="79" spans="1:448" s="347" customFormat="1" ht="118.5" customHeight="1" x14ac:dyDescent="0.25">
      <c r="A79" s="26">
        <v>78</v>
      </c>
      <c r="B79" s="22" t="s">
        <v>1424</v>
      </c>
      <c r="C79" s="26" t="s">
        <v>269</v>
      </c>
      <c r="D79" s="22" t="s">
        <v>341</v>
      </c>
      <c r="E79" s="19"/>
      <c r="F79" s="19" t="s">
        <v>1425</v>
      </c>
      <c r="G79" s="26" t="s">
        <v>269</v>
      </c>
      <c r="H79" s="19" t="s">
        <v>341</v>
      </c>
      <c r="I79" s="19" t="s">
        <v>1426</v>
      </c>
      <c r="J79" s="461" t="s">
        <v>102</v>
      </c>
      <c r="K79" s="440" t="s">
        <v>680</v>
      </c>
      <c r="L79" s="461" t="s">
        <v>681</v>
      </c>
      <c r="M79" s="460" t="s">
        <v>1427</v>
      </c>
      <c r="N79" s="461" t="s">
        <v>1428</v>
      </c>
      <c r="O79" s="22" t="s">
        <v>17</v>
      </c>
      <c r="P79" s="19" t="s">
        <v>19</v>
      </c>
      <c r="Q79" s="19" t="s">
        <v>684</v>
      </c>
      <c r="R79" s="19" t="s">
        <v>250</v>
      </c>
      <c r="S79" s="18" t="s">
        <v>1469</v>
      </c>
      <c r="T79" s="22" t="s">
        <v>328</v>
      </c>
      <c r="U79" s="19" t="s">
        <v>517</v>
      </c>
      <c r="V79" s="22">
        <v>2019</v>
      </c>
      <c r="W79" s="22" t="s">
        <v>1461</v>
      </c>
      <c r="X79" s="20" t="s">
        <v>1462</v>
      </c>
      <c r="Y79" s="19" t="s">
        <v>1463</v>
      </c>
      <c r="Z79" s="19" t="s">
        <v>1470</v>
      </c>
      <c r="AA79" s="22" t="s">
        <v>328</v>
      </c>
      <c r="AB79" s="19" t="s">
        <v>328</v>
      </c>
      <c r="AC79" s="19" t="s">
        <v>498</v>
      </c>
      <c r="AD79" s="22" t="s">
        <v>328</v>
      </c>
      <c r="AE79" s="22" t="s">
        <v>328</v>
      </c>
      <c r="AF79" s="959">
        <v>44440</v>
      </c>
      <c r="AG79" s="959">
        <v>44545</v>
      </c>
      <c r="AH79" s="424"/>
      <c r="AI79" s="183" t="s">
        <v>309</v>
      </c>
      <c r="AJ79" s="183" t="s">
        <v>309</v>
      </c>
      <c r="AK79" s="241" t="e">
        <f>(IF(BA79=#REF!,#REF!,AG79-#REF!))</f>
        <v>#REF!</v>
      </c>
      <c r="AL79" s="19"/>
      <c r="AM79" s="64"/>
      <c r="AN79" s="54"/>
      <c r="AO79" s="54"/>
      <c r="AP79" s="65"/>
      <c r="AQ79" s="4" t="s">
        <v>442</v>
      </c>
      <c r="AR79" s="49">
        <v>94</v>
      </c>
      <c r="AS79" s="60" t="s">
        <v>454</v>
      </c>
      <c r="AT79" s="60" t="s">
        <v>467</v>
      </c>
      <c r="AU79" s="60" t="s">
        <v>467</v>
      </c>
      <c r="AV79" s="60" t="s">
        <v>467</v>
      </c>
      <c r="AW79" s="67">
        <v>0</v>
      </c>
      <c r="AX79" s="65">
        <v>0</v>
      </c>
      <c r="AY79" s="60" t="s">
        <v>456</v>
      </c>
      <c r="AZ79" s="87" t="s">
        <v>439</v>
      </c>
      <c r="BA79" s="86" t="s">
        <v>446</v>
      </c>
      <c r="BB79" s="222" t="s">
        <v>1471</v>
      </c>
      <c r="BC79" s="123">
        <v>44620</v>
      </c>
      <c r="BD79" s="2" t="s">
        <v>307</v>
      </c>
      <c r="BE79" s="127" t="s">
        <v>1472</v>
      </c>
      <c r="BF79" s="138">
        <v>0</v>
      </c>
      <c r="BG79" s="4" t="s">
        <v>442</v>
      </c>
      <c r="BH79" s="49">
        <v>-44620</v>
      </c>
      <c r="BI79" s="60" t="s">
        <v>443</v>
      </c>
      <c r="BJ79" s="223">
        <v>44638</v>
      </c>
      <c r="BK79" s="224" t="s">
        <v>1473</v>
      </c>
      <c r="BL79" s="163" t="s">
        <v>521</v>
      </c>
      <c r="BM79" s="30">
        <v>0</v>
      </c>
      <c r="BN79" s="60" t="s">
        <v>293</v>
      </c>
      <c r="BO79" s="30"/>
      <c r="BP79" s="184" t="s">
        <v>293</v>
      </c>
      <c r="BQ79" s="150" t="s">
        <v>1474</v>
      </c>
      <c r="BR79" s="185">
        <v>44712</v>
      </c>
      <c r="BS79" s="131" t="s">
        <v>1470</v>
      </c>
      <c r="BT79" s="186">
        <v>0</v>
      </c>
      <c r="BU79" s="4" t="s">
        <v>442</v>
      </c>
      <c r="BV79" s="49">
        <v>-166</v>
      </c>
      <c r="BW79" s="60" t="s">
        <v>443</v>
      </c>
      <c r="BX79" s="387">
        <v>44732</v>
      </c>
      <c r="BY79" s="378" t="s">
        <v>1475</v>
      </c>
      <c r="BZ79" s="378" t="s">
        <v>613</v>
      </c>
      <c r="CA79" s="388">
        <v>0</v>
      </c>
      <c r="CB79" s="352" t="s">
        <v>443</v>
      </c>
      <c r="CC79" s="353"/>
      <c r="CD79" s="184" t="s">
        <v>293</v>
      </c>
      <c r="CE79" s="531">
        <v>44792</v>
      </c>
      <c r="CF79" s="603" t="s">
        <v>1476</v>
      </c>
      <c r="CG79" s="597" t="s">
        <v>1477</v>
      </c>
      <c r="CH79" s="211" t="s">
        <v>1478</v>
      </c>
      <c r="CI79" s="602">
        <v>0</v>
      </c>
      <c r="CJ79" s="4" t="str">
        <f t="shared" si="1"/>
        <v>SIN AVANCE</v>
      </c>
      <c r="CK79" s="49" t="e">
        <f>(IF(CD79="CERRADO","NO APLICA ACCION CERRADA",AG79-#REF!))</f>
        <v>#REF!</v>
      </c>
      <c r="CL79" s="60" t="e">
        <f>(IF(CD79="CERRADO","NO APLICA ACCION CERRADA",IF(AK79&lt;=0,"VENCIDO",IF(AK79&lt;=#REF!,"POR VENCER","CON TIEMPO"))))</f>
        <v>#REF!</v>
      </c>
      <c r="CM79" s="991">
        <v>44882</v>
      </c>
      <c r="CN79" s="992" t="s">
        <v>1479</v>
      </c>
      <c r="CO79" s="993" t="s">
        <v>613</v>
      </c>
      <c r="CP79" s="840">
        <v>1</v>
      </c>
      <c r="CQ79" s="352" t="s">
        <v>294</v>
      </c>
      <c r="CR79" s="353"/>
      <c r="CS79" s="353"/>
      <c r="CT79" s="343"/>
      <c r="CU79" s="343"/>
      <c r="CV79" s="343"/>
      <c r="CW79" s="343"/>
      <c r="CX79" s="343"/>
      <c r="CY79" s="343"/>
      <c r="CZ79" s="343"/>
      <c r="DA79" s="343"/>
      <c r="DB79" s="343"/>
      <c r="DC79" s="343"/>
      <c r="DD79" s="343"/>
      <c r="DE79" s="343"/>
      <c r="DF79" s="343"/>
      <c r="DG79" s="343"/>
      <c r="DH79" s="343"/>
      <c r="DI79" s="343"/>
      <c r="DJ79" s="343"/>
      <c r="DK79" s="343"/>
      <c r="DL79" s="343"/>
      <c r="DM79" s="343"/>
      <c r="DN79" s="343"/>
      <c r="DO79" s="343"/>
      <c r="DP79" s="343"/>
      <c r="DQ79" s="343"/>
      <c r="DR79" s="343"/>
      <c r="DS79" s="343"/>
      <c r="DT79" s="343"/>
      <c r="DU79" s="343"/>
      <c r="DV79" s="343"/>
      <c r="DW79" s="343"/>
      <c r="DX79" s="343"/>
      <c r="DY79" s="343"/>
      <c r="DZ79" s="343"/>
      <c r="EA79" s="343"/>
      <c r="EB79" s="343"/>
      <c r="EC79" s="343"/>
      <c r="ED79" s="343"/>
      <c r="EE79" s="343"/>
      <c r="EF79" s="343"/>
      <c r="EG79" s="343"/>
      <c r="EH79" s="343"/>
      <c r="EI79" s="343"/>
      <c r="EJ79" s="343"/>
      <c r="EK79" s="343"/>
      <c r="EL79" s="343"/>
      <c r="EM79" s="343"/>
      <c r="EN79" s="343"/>
      <c r="EO79" s="343"/>
      <c r="EP79" s="343"/>
      <c r="EQ79" s="343"/>
      <c r="ER79" s="343"/>
      <c r="ES79" s="343"/>
      <c r="ET79" s="343"/>
      <c r="EU79" s="343"/>
      <c r="EV79" s="343"/>
      <c r="EW79" s="343"/>
      <c r="EX79" s="343"/>
      <c r="EY79" s="343"/>
      <c r="EZ79" s="343"/>
      <c r="FA79" s="343"/>
      <c r="FB79" s="343"/>
      <c r="FC79" s="343"/>
      <c r="FD79" s="343"/>
      <c r="FE79" s="343"/>
      <c r="FF79" s="343"/>
      <c r="FG79" s="343"/>
      <c r="FH79" s="343"/>
      <c r="FI79" s="343"/>
      <c r="FJ79" s="343"/>
      <c r="FK79" s="343"/>
      <c r="FL79" s="343"/>
      <c r="FM79" s="343"/>
      <c r="FN79" s="343"/>
      <c r="FO79" s="343"/>
      <c r="FP79" s="343"/>
      <c r="FQ79" s="343"/>
      <c r="FR79" s="343"/>
      <c r="FS79" s="343"/>
      <c r="FT79" s="343"/>
      <c r="FU79" s="343"/>
      <c r="FV79" s="343"/>
      <c r="FW79" s="343"/>
      <c r="FX79" s="343"/>
      <c r="FY79" s="343"/>
      <c r="FZ79" s="343"/>
      <c r="GA79" s="343"/>
      <c r="GB79" s="343"/>
      <c r="GC79" s="343"/>
      <c r="GD79" s="343"/>
      <c r="GE79" s="343"/>
      <c r="GF79" s="343"/>
      <c r="GG79" s="343"/>
      <c r="GH79" s="343"/>
      <c r="GI79" s="343"/>
      <c r="GJ79" s="343"/>
      <c r="GK79" s="343"/>
      <c r="GL79" s="343"/>
      <c r="GM79" s="343"/>
      <c r="GN79" s="343"/>
      <c r="GO79" s="343"/>
      <c r="GP79" s="343"/>
      <c r="GQ79" s="343"/>
      <c r="GR79" s="343"/>
      <c r="GS79" s="343"/>
      <c r="GT79" s="343"/>
      <c r="GU79" s="343"/>
      <c r="GV79" s="343"/>
      <c r="GW79" s="343"/>
      <c r="GX79" s="343"/>
      <c r="GY79" s="343"/>
      <c r="GZ79" s="343"/>
      <c r="HA79" s="343"/>
      <c r="HB79" s="343"/>
      <c r="HC79" s="343"/>
      <c r="HD79" s="343"/>
      <c r="HE79" s="343"/>
      <c r="HF79" s="343"/>
      <c r="HG79" s="343"/>
      <c r="HH79" s="343"/>
      <c r="HI79" s="343"/>
      <c r="HJ79" s="343"/>
      <c r="HK79" s="343"/>
      <c r="HL79" s="343"/>
      <c r="HM79" s="343"/>
      <c r="HN79" s="343"/>
      <c r="HO79" s="343"/>
      <c r="HP79" s="343"/>
      <c r="HQ79" s="343"/>
      <c r="HR79" s="343"/>
      <c r="HS79" s="343"/>
      <c r="HT79" s="343"/>
      <c r="HU79" s="343"/>
      <c r="HV79" s="343"/>
      <c r="HW79" s="343"/>
      <c r="HX79" s="343"/>
      <c r="HY79" s="343"/>
      <c r="HZ79" s="343"/>
      <c r="IA79" s="343"/>
      <c r="IB79" s="343"/>
      <c r="IC79" s="343"/>
      <c r="ID79" s="343"/>
      <c r="IE79" s="343"/>
      <c r="IF79" s="343"/>
      <c r="IG79" s="343"/>
      <c r="IH79" s="343"/>
      <c r="II79" s="343"/>
      <c r="IJ79" s="343"/>
      <c r="IK79" s="343"/>
      <c r="IL79" s="343"/>
      <c r="IM79" s="343"/>
      <c r="IN79" s="343"/>
      <c r="IO79" s="343"/>
      <c r="IP79" s="343"/>
      <c r="IQ79" s="343"/>
      <c r="IR79" s="343"/>
      <c r="IS79" s="343"/>
      <c r="IT79" s="343"/>
      <c r="IU79" s="343"/>
      <c r="IV79" s="343"/>
      <c r="IW79" s="343"/>
      <c r="IX79" s="343"/>
      <c r="IY79" s="343"/>
      <c r="IZ79" s="343"/>
      <c r="JA79" s="343"/>
      <c r="JB79" s="343"/>
      <c r="JC79" s="343"/>
      <c r="JD79" s="343"/>
      <c r="JE79" s="343"/>
      <c r="JF79" s="343"/>
      <c r="JG79" s="343"/>
      <c r="JH79" s="343"/>
      <c r="JI79" s="343"/>
      <c r="JJ79" s="343"/>
      <c r="JK79" s="343"/>
      <c r="JL79" s="343"/>
      <c r="JM79" s="343"/>
      <c r="JN79" s="343"/>
      <c r="JO79" s="343"/>
      <c r="JP79" s="343"/>
      <c r="JQ79" s="343"/>
      <c r="JR79" s="343"/>
      <c r="JS79" s="343"/>
      <c r="JT79" s="343"/>
      <c r="JU79" s="343"/>
      <c r="JV79" s="343"/>
      <c r="JW79" s="343"/>
      <c r="JX79" s="343"/>
      <c r="JY79" s="343"/>
      <c r="JZ79" s="343"/>
      <c r="KA79" s="343"/>
      <c r="KB79" s="343"/>
      <c r="KC79" s="343"/>
      <c r="KD79" s="343"/>
      <c r="KE79" s="343"/>
      <c r="KF79" s="343"/>
      <c r="KG79" s="343"/>
      <c r="KH79" s="343"/>
      <c r="KI79" s="343"/>
      <c r="KJ79" s="343"/>
      <c r="KK79" s="343"/>
      <c r="KL79" s="343"/>
      <c r="KM79" s="343"/>
      <c r="KN79" s="343"/>
      <c r="KO79" s="343"/>
      <c r="KP79" s="343"/>
      <c r="KQ79" s="343"/>
      <c r="KR79" s="343"/>
      <c r="KS79" s="343"/>
      <c r="KT79" s="343"/>
      <c r="KU79" s="343"/>
      <c r="KV79" s="343"/>
      <c r="KW79" s="343"/>
      <c r="KX79" s="343"/>
      <c r="KY79" s="343"/>
      <c r="KZ79" s="343"/>
      <c r="LA79" s="343"/>
      <c r="LB79" s="343"/>
      <c r="LC79" s="343"/>
      <c r="LD79" s="343"/>
      <c r="LE79" s="343"/>
      <c r="LF79" s="343"/>
      <c r="LG79" s="343"/>
      <c r="LH79" s="343"/>
      <c r="LI79" s="343"/>
      <c r="LJ79" s="343"/>
      <c r="LK79" s="343"/>
      <c r="LL79" s="343"/>
      <c r="LM79" s="343"/>
      <c r="LN79" s="343"/>
      <c r="LO79" s="343"/>
      <c r="LP79" s="343"/>
      <c r="LQ79" s="343"/>
      <c r="LR79" s="343"/>
      <c r="LS79" s="343"/>
      <c r="LT79" s="343"/>
      <c r="LU79" s="343"/>
      <c r="LV79" s="343"/>
      <c r="LW79" s="343"/>
      <c r="LX79" s="343"/>
      <c r="LY79" s="343"/>
      <c r="LZ79" s="343"/>
      <c r="MA79" s="343"/>
      <c r="MB79" s="343"/>
      <c r="MC79" s="343"/>
      <c r="MD79" s="343"/>
      <c r="ME79" s="343"/>
      <c r="MF79" s="343"/>
      <c r="MG79" s="343"/>
      <c r="MH79" s="343"/>
      <c r="MI79" s="343"/>
      <c r="MJ79" s="343"/>
      <c r="MK79" s="343"/>
      <c r="ML79" s="343"/>
      <c r="MM79" s="343"/>
      <c r="MN79" s="343"/>
      <c r="MO79" s="343"/>
      <c r="MP79" s="343"/>
      <c r="MQ79" s="343"/>
      <c r="MR79" s="343"/>
      <c r="MS79" s="343"/>
      <c r="MT79" s="343"/>
      <c r="MU79" s="343"/>
      <c r="MV79" s="343"/>
      <c r="MW79" s="343"/>
      <c r="MX79" s="343"/>
      <c r="MY79" s="343"/>
      <c r="MZ79" s="343"/>
      <c r="NA79" s="343"/>
      <c r="NB79" s="343"/>
      <c r="NC79" s="343"/>
      <c r="ND79" s="343"/>
      <c r="NE79" s="343"/>
      <c r="NF79" s="343"/>
      <c r="NG79" s="343"/>
      <c r="NH79" s="343"/>
      <c r="NI79" s="343"/>
      <c r="NJ79" s="343"/>
      <c r="NK79" s="343"/>
      <c r="NL79" s="343"/>
      <c r="NM79" s="343"/>
      <c r="NN79" s="343"/>
      <c r="NO79" s="343"/>
      <c r="NP79" s="343"/>
      <c r="NQ79" s="343"/>
      <c r="NR79" s="343"/>
      <c r="NS79" s="343"/>
      <c r="NT79" s="343"/>
      <c r="NU79" s="343"/>
      <c r="NV79" s="343"/>
      <c r="NW79" s="343"/>
      <c r="NX79" s="343"/>
      <c r="NY79" s="343"/>
      <c r="NZ79" s="343"/>
      <c r="OA79" s="343"/>
      <c r="OB79" s="343"/>
      <c r="OC79" s="343"/>
      <c r="OD79" s="343"/>
      <c r="OE79" s="343"/>
      <c r="OF79" s="343"/>
      <c r="OG79" s="343"/>
      <c r="OH79" s="343"/>
      <c r="OI79" s="343"/>
      <c r="OJ79" s="343"/>
      <c r="OK79" s="343"/>
      <c r="OL79" s="343"/>
      <c r="OM79" s="343"/>
      <c r="ON79" s="343"/>
      <c r="OO79" s="343"/>
      <c r="OP79" s="343"/>
      <c r="OQ79" s="343"/>
      <c r="OR79" s="343"/>
      <c r="OS79" s="343"/>
      <c r="OT79" s="343"/>
      <c r="OU79" s="343"/>
      <c r="OV79" s="343"/>
      <c r="OW79" s="343"/>
      <c r="OX79" s="343"/>
      <c r="OY79" s="343"/>
      <c r="OZ79" s="343"/>
      <c r="PA79" s="343"/>
      <c r="PB79" s="343"/>
      <c r="PC79" s="343"/>
      <c r="PD79" s="343"/>
      <c r="PE79" s="343"/>
      <c r="PF79" s="343"/>
      <c r="PG79" s="343"/>
      <c r="PH79" s="343"/>
      <c r="PI79" s="343"/>
      <c r="PJ79" s="343"/>
      <c r="PK79" s="343"/>
      <c r="PL79" s="343"/>
      <c r="PM79" s="343"/>
      <c r="PN79" s="343"/>
      <c r="PO79" s="343"/>
      <c r="PP79" s="343"/>
      <c r="PQ79" s="343"/>
      <c r="PR79" s="343"/>
      <c r="PS79" s="343"/>
      <c r="PT79" s="343"/>
      <c r="PU79" s="343"/>
      <c r="PV79" s="343"/>
      <c r="PW79" s="343"/>
      <c r="PX79" s="343"/>
      <c r="PY79" s="343"/>
      <c r="PZ79" s="343"/>
      <c r="QA79" s="343"/>
      <c r="QB79" s="343"/>
      <c r="QC79" s="343"/>
      <c r="QD79" s="343"/>
      <c r="QE79" s="343"/>
      <c r="QF79" s="343"/>
    </row>
    <row r="80" spans="1:448" s="347" customFormat="1" ht="118.5" customHeight="1" x14ac:dyDescent="0.25">
      <c r="A80" s="26">
        <v>79</v>
      </c>
      <c r="B80" s="22" t="s">
        <v>666</v>
      </c>
      <c r="C80" s="26" t="s">
        <v>269</v>
      </c>
      <c r="D80" s="22" t="s">
        <v>341</v>
      </c>
      <c r="E80" s="20"/>
      <c r="F80" s="22" t="s">
        <v>666</v>
      </c>
      <c r="G80" s="26" t="s">
        <v>269</v>
      </c>
      <c r="H80" s="19" t="s">
        <v>341</v>
      </c>
      <c r="I80" s="19" t="s">
        <v>667</v>
      </c>
      <c r="J80" s="460" t="s">
        <v>1287</v>
      </c>
      <c r="K80" s="440" t="s">
        <v>680</v>
      </c>
      <c r="L80" s="461" t="s">
        <v>681</v>
      </c>
      <c r="M80" s="460" t="s">
        <v>709</v>
      </c>
      <c r="N80" s="461" t="s">
        <v>710</v>
      </c>
      <c r="O80" s="19" t="s">
        <v>26</v>
      </c>
      <c r="P80" s="19" t="s">
        <v>144</v>
      </c>
      <c r="Q80" s="19" t="s">
        <v>711</v>
      </c>
      <c r="R80" s="19" t="s">
        <v>250</v>
      </c>
      <c r="S80" s="18" t="s">
        <v>1480</v>
      </c>
      <c r="T80" s="22" t="s">
        <v>328</v>
      </c>
      <c r="U80" s="19" t="s">
        <v>527</v>
      </c>
      <c r="V80" s="22">
        <v>2019</v>
      </c>
      <c r="W80" s="22" t="s">
        <v>1481</v>
      </c>
      <c r="X80" s="20" t="s">
        <v>1482</v>
      </c>
      <c r="Y80" s="27" t="s">
        <v>1483</v>
      </c>
      <c r="Z80" s="21" t="s">
        <v>1484</v>
      </c>
      <c r="AA80" s="22" t="s">
        <v>328</v>
      </c>
      <c r="AB80" s="19" t="s">
        <v>328</v>
      </c>
      <c r="AC80" s="19" t="s">
        <v>498</v>
      </c>
      <c r="AD80" s="22" t="s">
        <v>328</v>
      </c>
      <c r="AE80" s="22" t="s">
        <v>328</v>
      </c>
      <c r="AF80" s="959">
        <v>43952</v>
      </c>
      <c r="AG80" s="959">
        <v>44196</v>
      </c>
      <c r="AH80" s="424"/>
      <c r="AI80" s="183" t="s">
        <v>309</v>
      </c>
      <c r="AJ80" s="183" t="s">
        <v>309</v>
      </c>
      <c r="AK80" s="241" t="e">
        <f>(IF(BA80=#REF!,#REF!,AG80-#REF!))</f>
        <v>#REF!</v>
      </c>
      <c r="AL80" s="59" t="s">
        <v>1485</v>
      </c>
      <c r="AM80" s="64">
        <v>44418</v>
      </c>
      <c r="AN80" s="54" t="s">
        <v>309</v>
      </c>
      <c r="AO80" s="52" t="s">
        <v>1486</v>
      </c>
      <c r="AP80" s="65">
        <v>0.9</v>
      </c>
      <c r="AQ80" s="4" t="s">
        <v>469</v>
      </c>
      <c r="AR80" s="49">
        <v>-255</v>
      </c>
      <c r="AS80" s="60" t="s">
        <v>443</v>
      </c>
      <c r="AT80" s="64">
        <v>44502</v>
      </c>
      <c r="AU80" s="60" t="s">
        <v>1487</v>
      </c>
      <c r="AV80" s="60" t="s">
        <v>464</v>
      </c>
      <c r="AW80" s="65">
        <v>0.9</v>
      </c>
      <c r="AX80" s="65">
        <v>0.9</v>
      </c>
      <c r="AY80" s="60" t="s">
        <v>456</v>
      </c>
      <c r="AZ80" s="87" t="s">
        <v>439</v>
      </c>
      <c r="BA80" s="86" t="s">
        <v>446</v>
      </c>
      <c r="BB80" s="2" t="s">
        <v>1488</v>
      </c>
      <c r="BC80" s="140">
        <v>44620</v>
      </c>
      <c r="BD80" s="141" t="s">
        <v>307</v>
      </c>
      <c r="BE80" s="134" t="s">
        <v>328</v>
      </c>
      <c r="BF80" s="142">
        <v>1</v>
      </c>
      <c r="BG80" s="4" t="s">
        <v>436</v>
      </c>
      <c r="BH80" s="49">
        <v>-44619.1</v>
      </c>
      <c r="BI80" s="60" t="s">
        <v>443</v>
      </c>
      <c r="BJ80" s="33">
        <v>44634</v>
      </c>
      <c r="BK80" s="803" t="s">
        <v>1489</v>
      </c>
      <c r="BL80" s="31" t="s">
        <v>458</v>
      </c>
      <c r="BM80" s="32">
        <v>0.9</v>
      </c>
      <c r="BN80" s="60" t="s">
        <v>443</v>
      </c>
      <c r="BO80" s="31" t="s">
        <v>439</v>
      </c>
      <c r="BP80" s="184" t="s">
        <v>293</v>
      </c>
      <c r="BQ80" s="150" t="s">
        <v>1490</v>
      </c>
      <c r="BR80" s="185">
        <v>44712</v>
      </c>
      <c r="BS80" s="131" t="s">
        <v>1491</v>
      </c>
      <c r="BT80" s="186">
        <v>0.9</v>
      </c>
      <c r="BU80" s="4" t="s">
        <v>469</v>
      </c>
      <c r="BV80" s="49">
        <v>-515</v>
      </c>
      <c r="BW80" s="60" t="s">
        <v>443</v>
      </c>
      <c r="BX80" s="376" t="s">
        <v>819</v>
      </c>
      <c r="BY80" s="804" t="s">
        <v>1492</v>
      </c>
      <c r="BZ80" s="375" t="s">
        <v>458</v>
      </c>
      <c r="CA80" s="377">
        <v>0.9</v>
      </c>
      <c r="CB80" s="352" t="s">
        <v>443</v>
      </c>
      <c r="CC80" s="353"/>
      <c r="CD80" s="184" t="s">
        <v>293</v>
      </c>
      <c r="CE80" s="531">
        <v>44818</v>
      </c>
      <c r="CF80" s="612" t="s">
        <v>1493</v>
      </c>
      <c r="CG80" s="859" t="s">
        <v>1494</v>
      </c>
      <c r="CH80" s="225" t="s">
        <v>1495</v>
      </c>
      <c r="CI80" s="520">
        <v>0.9</v>
      </c>
      <c r="CJ80" s="4" t="str">
        <f t="shared" si="1"/>
        <v>AVANCE SIGNIFICATIVO</v>
      </c>
      <c r="CK80" s="49" t="e">
        <f>(IF(CD80="CERRADO","NO APLICA ACCION CERRADA",AG80-#REF!))</f>
        <v>#REF!</v>
      </c>
      <c r="CL80" s="60" t="e">
        <f>(IF(CD80="CERRADO","NO APLICA ACCION CERRADA",IF(AK80&lt;=0,"VENCIDO",IF(AK80&lt;=#REF!,"POR VENCER","CON TIEMPO"))))</f>
        <v>#REF!</v>
      </c>
      <c r="CM80" s="458">
        <v>44880</v>
      </c>
      <c r="CN80" s="861" t="s">
        <v>1496</v>
      </c>
      <c r="CO80" s="348" t="s">
        <v>458</v>
      </c>
      <c r="CP80" s="377">
        <v>0.9</v>
      </c>
      <c r="CQ80" s="352" t="s">
        <v>443</v>
      </c>
      <c r="CR80" s="353"/>
      <c r="CS80" s="353"/>
      <c r="CT80" s="343"/>
      <c r="CU80" s="343"/>
      <c r="CV80" s="343"/>
      <c r="CW80" s="343"/>
      <c r="CX80" s="343"/>
      <c r="CY80" s="343"/>
      <c r="CZ80" s="343"/>
      <c r="DA80" s="343"/>
      <c r="DB80" s="343"/>
      <c r="DC80" s="343"/>
      <c r="DD80" s="343"/>
      <c r="DE80" s="343"/>
      <c r="DF80" s="343"/>
      <c r="DG80" s="343"/>
      <c r="DH80" s="343"/>
      <c r="DI80" s="343"/>
      <c r="DJ80" s="343"/>
      <c r="DK80" s="343"/>
      <c r="DL80" s="343"/>
      <c r="DM80" s="343"/>
      <c r="DN80" s="343"/>
      <c r="DO80" s="343"/>
      <c r="DP80" s="343"/>
      <c r="DQ80" s="343"/>
      <c r="DR80" s="343"/>
      <c r="DS80" s="343"/>
      <c r="DT80" s="343"/>
      <c r="DU80" s="343"/>
      <c r="DV80" s="343"/>
      <c r="DW80" s="343"/>
      <c r="DX80" s="343"/>
      <c r="DY80" s="343"/>
      <c r="DZ80" s="343"/>
      <c r="EA80" s="343"/>
      <c r="EB80" s="343"/>
      <c r="EC80" s="343"/>
      <c r="ED80" s="343"/>
      <c r="EE80" s="343"/>
      <c r="EF80" s="343"/>
      <c r="EG80" s="343"/>
      <c r="EH80" s="343"/>
      <c r="EI80" s="343"/>
      <c r="EJ80" s="343"/>
      <c r="EK80" s="343"/>
      <c r="EL80" s="343"/>
      <c r="EM80" s="343"/>
      <c r="EN80" s="343"/>
      <c r="EO80" s="343"/>
      <c r="EP80" s="343"/>
      <c r="EQ80" s="343"/>
      <c r="ER80" s="343"/>
      <c r="ES80" s="343"/>
      <c r="ET80" s="343"/>
      <c r="EU80" s="343"/>
      <c r="EV80" s="343"/>
      <c r="EW80" s="343"/>
      <c r="EX80" s="343"/>
      <c r="EY80" s="343"/>
      <c r="EZ80" s="343"/>
      <c r="FA80" s="343"/>
      <c r="FB80" s="343"/>
      <c r="FC80" s="343"/>
      <c r="FD80" s="343"/>
      <c r="FE80" s="343"/>
      <c r="FF80" s="343"/>
      <c r="FG80" s="343"/>
      <c r="FH80" s="343"/>
      <c r="FI80" s="343"/>
      <c r="FJ80" s="343"/>
      <c r="FK80" s="343"/>
      <c r="FL80" s="343"/>
      <c r="FM80" s="343"/>
      <c r="FN80" s="343"/>
      <c r="FO80" s="343"/>
      <c r="FP80" s="343"/>
      <c r="FQ80" s="343"/>
      <c r="FR80" s="343"/>
      <c r="FS80" s="343"/>
      <c r="FT80" s="343"/>
      <c r="FU80" s="343"/>
      <c r="FV80" s="343"/>
      <c r="FW80" s="343"/>
      <c r="FX80" s="343"/>
      <c r="FY80" s="343"/>
      <c r="FZ80" s="343"/>
      <c r="GA80" s="343"/>
      <c r="GB80" s="343"/>
      <c r="GC80" s="343"/>
      <c r="GD80" s="343"/>
      <c r="GE80" s="343"/>
      <c r="GF80" s="343"/>
      <c r="GG80" s="343"/>
      <c r="GH80" s="343"/>
      <c r="GI80" s="343"/>
      <c r="GJ80" s="343"/>
      <c r="GK80" s="343"/>
      <c r="GL80" s="343"/>
      <c r="GM80" s="343"/>
      <c r="GN80" s="343"/>
      <c r="GO80" s="343"/>
      <c r="GP80" s="343"/>
      <c r="GQ80" s="343"/>
      <c r="GR80" s="343"/>
      <c r="GS80" s="343"/>
      <c r="GT80" s="343"/>
      <c r="GU80" s="343"/>
      <c r="GV80" s="343"/>
      <c r="GW80" s="343"/>
      <c r="GX80" s="343"/>
      <c r="GY80" s="343"/>
      <c r="GZ80" s="343"/>
      <c r="HA80" s="343"/>
      <c r="HB80" s="343"/>
      <c r="HC80" s="343"/>
      <c r="HD80" s="343"/>
      <c r="HE80" s="343"/>
      <c r="HF80" s="343"/>
      <c r="HG80" s="343"/>
      <c r="HH80" s="343"/>
      <c r="HI80" s="343"/>
      <c r="HJ80" s="343"/>
      <c r="HK80" s="343"/>
      <c r="HL80" s="343"/>
      <c r="HM80" s="343"/>
      <c r="HN80" s="343"/>
      <c r="HO80" s="343"/>
      <c r="HP80" s="343"/>
      <c r="HQ80" s="343"/>
      <c r="HR80" s="343"/>
      <c r="HS80" s="343"/>
      <c r="HT80" s="343"/>
      <c r="HU80" s="343"/>
      <c r="HV80" s="343"/>
      <c r="HW80" s="343"/>
      <c r="HX80" s="343"/>
      <c r="HY80" s="343"/>
      <c r="HZ80" s="343"/>
      <c r="IA80" s="343"/>
      <c r="IB80" s="343"/>
      <c r="IC80" s="343"/>
      <c r="ID80" s="343"/>
      <c r="IE80" s="343"/>
      <c r="IF80" s="343"/>
      <c r="IG80" s="343"/>
      <c r="IH80" s="343"/>
      <c r="II80" s="343"/>
      <c r="IJ80" s="343"/>
      <c r="IK80" s="343"/>
      <c r="IL80" s="343"/>
      <c r="IM80" s="343"/>
      <c r="IN80" s="343"/>
      <c r="IO80" s="343"/>
      <c r="IP80" s="343"/>
      <c r="IQ80" s="343"/>
      <c r="IR80" s="343"/>
      <c r="IS80" s="343"/>
      <c r="IT80" s="343"/>
      <c r="IU80" s="343"/>
      <c r="IV80" s="343"/>
      <c r="IW80" s="343"/>
      <c r="IX80" s="343"/>
      <c r="IY80" s="343"/>
      <c r="IZ80" s="343"/>
      <c r="JA80" s="343"/>
      <c r="JB80" s="343"/>
      <c r="JC80" s="343"/>
      <c r="JD80" s="343"/>
      <c r="JE80" s="343"/>
      <c r="JF80" s="343"/>
      <c r="JG80" s="343"/>
      <c r="JH80" s="343"/>
      <c r="JI80" s="343"/>
      <c r="JJ80" s="343"/>
      <c r="JK80" s="343"/>
      <c r="JL80" s="343"/>
      <c r="JM80" s="343"/>
      <c r="JN80" s="343"/>
      <c r="JO80" s="343"/>
      <c r="JP80" s="343"/>
      <c r="JQ80" s="343"/>
      <c r="JR80" s="343"/>
      <c r="JS80" s="343"/>
      <c r="JT80" s="343"/>
      <c r="JU80" s="343"/>
      <c r="JV80" s="343"/>
      <c r="JW80" s="343"/>
      <c r="JX80" s="343"/>
      <c r="JY80" s="343"/>
      <c r="JZ80" s="343"/>
      <c r="KA80" s="343"/>
      <c r="KB80" s="343"/>
      <c r="KC80" s="343"/>
      <c r="KD80" s="343"/>
      <c r="KE80" s="343"/>
      <c r="KF80" s="343"/>
      <c r="KG80" s="343"/>
      <c r="KH80" s="343"/>
      <c r="KI80" s="343"/>
      <c r="KJ80" s="343"/>
      <c r="KK80" s="343"/>
      <c r="KL80" s="343"/>
      <c r="KM80" s="343"/>
      <c r="KN80" s="343"/>
      <c r="KO80" s="343"/>
      <c r="KP80" s="343"/>
      <c r="KQ80" s="343"/>
      <c r="KR80" s="343"/>
      <c r="KS80" s="343"/>
      <c r="KT80" s="343"/>
      <c r="KU80" s="343"/>
      <c r="KV80" s="343"/>
      <c r="KW80" s="343"/>
      <c r="KX80" s="343"/>
      <c r="KY80" s="343"/>
      <c r="KZ80" s="343"/>
      <c r="LA80" s="343"/>
      <c r="LB80" s="343"/>
      <c r="LC80" s="343"/>
      <c r="LD80" s="343"/>
      <c r="LE80" s="343"/>
      <c r="LF80" s="343"/>
      <c r="LG80" s="343"/>
      <c r="LH80" s="343"/>
      <c r="LI80" s="343"/>
      <c r="LJ80" s="343"/>
      <c r="LK80" s="343"/>
      <c r="LL80" s="343"/>
      <c r="LM80" s="343"/>
      <c r="LN80" s="343"/>
      <c r="LO80" s="343"/>
      <c r="LP80" s="343"/>
      <c r="LQ80" s="343"/>
      <c r="LR80" s="343"/>
      <c r="LS80" s="343"/>
      <c r="LT80" s="343"/>
      <c r="LU80" s="343"/>
      <c r="LV80" s="343"/>
      <c r="LW80" s="343"/>
      <c r="LX80" s="343"/>
      <c r="LY80" s="343"/>
      <c r="LZ80" s="343"/>
      <c r="MA80" s="343"/>
      <c r="MB80" s="343"/>
      <c r="MC80" s="343"/>
      <c r="MD80" s="343"/>
      <c r="ME80" s="343"/>
      <c r="MF80" s="343"/>
      <c r="MG80" s="343"/>
      <c r="MH80" s="343"/>
      <c r="MI80" s="343"/>
      <c r="MJ80" s="343"/>
      <c r="MK80" s="343"/>
      <c r="ML80" s="343"/>
      <c r="MM80" s="343"/>
      <c r="MN80" s="343"/>
      <c r="MO80" s="343"/>
      <c r="MP80" s="343"/>
      <c r="MQ80" s="343"/>
      <c r="MR80" s="343"/>
      <c r="MS80" s="343"/>
      <c r="MT80" s="343"/>
      <c r="MU80" s="343"/>
      <c r="MV80" s="343"/>
      <c r="MW80" s="343"/>
      <c r="MX80" s="343"/>
      <c r="MY80" s="343"/>
      <c r="MZ80" s="343"/>
      <c r="NA80" s="343"/>
      <c r="NB80" s="343"/>
      <c r="NC80" s="343"/>
      <c r="ND80" s="343"/>
      <c r="NE80" s="343"/>
      <c r="NF80" s="343"/>
      <c r="NG80" s="343"/>
      <c r="NH80" s="343"/>
      <c r="NI80" s="343"/>
      <c r="NJ80" s="343"/>
      <c r="NK80" s="343"/>
      <c r="NL80" s="343"/>
      <c r="NM80" s="343"/>
      <c r="NN80" s="343"/>
      <c r="NO80" s="343"/>
      <c r="NP80" s="343"/>
      <c r="NQ80" s="343"/>
      <c r="NR80" s="343"/>
      <c r="NS80" s="343"/>
      <c r="NT80" s="343"/>
      <c r="NU80" s="343"/>
      <c r="NV80" s="343"/>
      <c r="NW80" s="343"/>
      <c r="NX80" s="343"/>
      <c r="NY80" s="343"/>
      <c r="NZ80" s="343"/>
      <c r="OA80" s="343"/>
      <c r="OB80" s="343"/>
      <c r="OC80" s="343"/>
      <c r="OD80" s="343"/>
      <c r="OE80" s="343"/>
      <c r="OF80" s="343"/>
      <c r="OG80" s="343"/>
      <c r="OH80" s="343"/>
      <c r="OI80" s="343"/>
      <c r="OJ80" s="343"/>
      <c r="OK80" s="343"/>
      <c r="OL80" s="343"/>
      <c r="OM80" s="343"/>
      <c r="ON80" s="343"/>
      <c r="OO80" s="343"/>
      <c r="OP80" s="343"/>
      <c r="OQ80" s="343"/>
      <c r="OR80" s="343"/>
      <c r="OS80" s="343"/>
      <c r="OT80" s="343"/>
      <c r="OU80" s="343"/>
      <c r="OV80" s="343"/>
      <c r="OW80" s="343"/>
      <c r="OX80" s="343"/>
      <c r="OY80" s="343"/>
      <c r="OZ80" s="343"/>
      <c r="PA80" s="343"/>
      <c r="PB80" s="343"/>
      <c r="PC80" s="343"/>
      <c r="PD80" s="343"/>
      <c r="PE80" s="343"/>
      <c r="PF80" s="343"/>
      <c r="PG80" s="343"/>
      <c r="PH80" s="343"/>
      <c r="PI80" s="343"/>
      <c r="PJ80" s="343"/>
      <c r="PK80" s="343"/>
      <c r="PL80" s="343"/>
      <c r="PM80" s="343"/>
      <c r="PN80" s="343"/>
      <c r="PO80" s="343"/>
      <c r="PP80" s="343"/>
      <c r="PQ80" s="343"/>
      <c r="PR80" s="343"/>
      <c r="PS80" s="343"/>
      <c r="PT80" s="343"/>
      <c r="PU80" s="343"/>
      <c r="PV80" s="343"/>
      <c r="PW80" s="343"/>
      <c r="PX80" s="343"/>
      <c r="PY80" s="343"/>
      <c r="PZ80" s="343"/>
      <c r="QA80" s="343"/>
      <c r="QB80" s="343"/>
      <c r="QC80" s="343"/>
      <c r="QD80" s="343"/>
      <c r="QE80" s="343"/>
      <c r="QF80" s="343"/>
    </row>
    <row r="81" spans="1:448" s="347" customFormat="1" ht="118.5" customHeight="1" x14ac:dyDescent="0.25">
      <c r="A81" s="26">
        <v>80</v>
      </c>
      <c r="B81" s="22" t="s">
        <v>666</v>
      </c>
      <c r="C81" s="26" t="s">
        <v>269</v>
      </c>
      <c r="D81" s="22" t="s">
        <v>341</v>
      </c>
      <c r="E81" s="20"/>
      <c r="F81" s="22" t="s">
        <v>666</v>
      </c>
      <c r="G81" s="26" t="s">
        <v>269</v>
      </c>
      <c r="H81" s="19" t="s">
        <v>341</v>
      </c>
      <c r="I81" s="19" t="s">
        <v>667</v>
      </c>
      <c r="J81" s="460" t="s">
        <v>1287</v>
      </c>
      <c r="K81" s="440" t="s">
        <v>680</v>
      </c>
      <c r="L81" s="461" t="s">
        <v>681</v>
      </c>
      <c r="M81" s="460" t="s">
        <v>709</v>
      </c>
      <c r="N81" s="461" t="s">
        <v>710</v>
      </c>
      <c r="O81" s="19" t="s">
        <v>127</v>
      </c>
      <c r="P81" s="19" t="s">
        <v>134</v>
      </c>
      <c r="Q81" s="19" t="s">
        <v>711</v>
      </c>
      <c r="R81" s="19" t="s">
        <v>250</v>
      </c>
      <c r="S81" s="18" t="s">
        <v>1497</v>
      </c>
      <c r="T81" s="22" t="s">
        <v>328</v>
      </c>
      <c r="U81" s="19" t="s">
        <v>527</v>
      </c>
      <c r="V81" s="22">
        <v>2019</v>
      </c>
      <c r="W81" s="22" t="s">
        <v>1498</v>
      </c>
      <c r="X81" s="20" t="s">
        <v>1499</v>
      </c>
      <c r="Y81" s="27" t="s">
        <v>1500</v>
      </c>
      <c r="Z81" s="24" t="s">
        <v>1501</v>
      </c>
      <c r="AA81" s="22" t="s">
        <v>328</v>
      </c>
      <c r="AB81" s="19" t="s">
        <v>328</v>
      </c>
      <c r="AC81" s="19" t="s">
        <v>498</v>
      </c>
      <c r="AD81" s="22" t="s">
        <v>328</v>
      </c>
      <c r="AE81" s="22" t="s">
        <v>328</v>
      </c>
      <c r="AF81" s="959">
        <v>43891</v>
      </c>
      <c r="AG81" s="959">
        <v>44227</v>
      </c>
      <c r="AH81" s="424">
        <v>44743</v>
      </c>
      <c r="AI81" s="183" t="s">
        <v>309</v>
      </c>
      <c r="AJ81" s="183" t="s">
        <v>309</v>
      </c>
      <c r="AK81" s="241" t="e">
        <f>(IF(BA81=#REF!,#REF!,AG81-#REF!))</f>
        <v>#REF!</v>
      </c>
      <c r="AL81" s="52" t="s">
        <v>1502</v>
      </c>
      <c r="AM81" s="64">
        <v>44418</v>
      </c>
      <c r="AN81" s="54" t="s">
        <v>309</v>
      </c>
      <c r="AO81" s="52" t="s">
        <v>1503</v>
      </c>
      <c r="AP81" s="65">
        <v>0</v>
      </c>
      <c r="AQ81" s="4" t="s">
        <v>442</v>
      </c>
      <c r="AR81" s="49">
        <v>-224</v>
      </c>
      <c r="AS81" s="60" t="s">
        <v>443</v>
      </c>
      <c r="AT81" s="66">
        <v>44502</v>
      </c>
      <c r="AU81" s="60" t="s">
        <v>1504</v>
      </c>
      <c r="AV81" s="60" t="s">
        <v>464</v>
      </c>
      <c r="AW81" s="65">
        <v>0</v>
      </c>
      <c r="AX81" s="65">
        <v>0</v>
      </c>
      <c r="AY81" s="60" t="s">
        <v>449</v>
      </c>
      <c r="AZ81" s="87" t="s">
        <v>439</v>
      </c>
      <c r="BA81" s="86" t="s">
        <v>446</v>
      </c>
      <c r="BB81" s="40" t="s">
        <v>1505</v>
      </c>
      <c r="BC81" s="140">
        <v>44620</v>
      </c>
      <c r="BD81" s="141" t="s">
        <v>307</v>
      </c>
      <c r="BE81" s="40" t="s">
        <v>1506</v>
      </c>
      <c r="BF81" s="32">
        <v>0.4</v>
      </c>
      <c r="BG81" s="4" t="s">
        <v>477</v>
      </c>
      <c r="BH81" s="49">
        <v>-44620</v>
      </c>
      <c r="BI81" s="60" t="s">
        <v>443</v>
      </c>
      <c r="BJ81" s="33">
        <v>44634</v>
      </c>
      <c r="BK81" s="805" t="s">
        <v>1507</v>
      </c>
      <c r="BL81" s="31" t="s">
        <v>458</v>
      </c>
      <c r="BM81" s="32">
        <v>0.4</v>
      </c>
      <c r="BN81" s="60" t="s">
        <v>443</v>
      </c>
      <c r="BO81" s="31" t="s">
        <v>439</v>
      </c>
      <c r="BP81" s="184" t="s">
        <v>293</v>
      </c>
      <c r="BQ81" s="150" t="s">
        <v>1508</v>
      </c>
      <c r="BR81" s="185">
        <v>44712</v>
      </c>
      <c r="BS81" s="131" t="s">
        <v>864</v>
      </c>
      <c r="BT81" s="186">
        <v>1</v>
      </c>
      <c r="BU81" s="4" t="s">
        <v>436</v>
      </c>
      <c r="BV81" s="49">
        <v>-484</v>
      </c>
      <c r="BW81" s="60" t="s">
        <v>443</v>
      </c>
      <c r="BX81" s="368" t="s">
        <v>819</v>
      </c>
      <c r="BY81" s="806" t="s">
        <v>1509</v>
      </c>
      <c r="BZ81" s="375" t="s">
        <v>458</v>
      </c>
      <c r="CA81" s="377">
        <v>1</v>
      </c>
      <c r="CB81" s="352" t="s">
        <v>294</v>
      </c>
      <c r="CC81" s="353"/>
      <c r="CD81" s="352" t="s">
        <v>294</v>
      </c>
      <c r="CE81" s="131" t="s">
        <v>767</v>
      </c>
      <c r="CF81" s="131" t="s">
        <v>767</v>
      </c>
      <c r="CG81" s="202" t="s">
        <v>328</v>
      </c>
      <c r="CH81" s="131" t="s">
        <v>328</v>
      </c>
      <c r="CI81" s="186">
        <v>1</v>
      </c>
      <c r="CJ81" s="4" t="str">
        <f t="shared" si="1"/>
        <v>CUMPLIMIENTO TOTAL</v>
      </c>
      <c r="CK81" s="49" t="str">
        <f>(IF(CD81="CERRADO","NO APLICA ACCION CERRADA",AG81-#REF!))</f>
        <v>NO APLICA ACCION CERRADA</v>
      </c>
      <c r="CL81" s="60" t="str">
        <f>(IF(CD81="CERRADO","NO APLICA ACCION CERRADA",IF(AK81&lt;=0,"VENCIDO",IF(AK81&lt;=#REF!,"POR VENCER","CON TIEMPO"))))</f>
        <v>NO APLICA ACCION CERRADA</v>
      </c>
      <c r="CM81" s="458" t="s">
        <v>328</v>
      </c>
      <c r="CN81" s="806" t="s">
        <v>1509</v>
      </c>
      <c r="CO81" s="348" t="s">
        <v>339</v>
      </c>
      <c r="CP81" s="380">
        <v>1</v>
      </c>
      <c r="CQ81" s="352" t="s">
        <v>294</v>
      </c>
      <c r="CR81" s="353"/>
      <c r="CS81" s="353"/>
      <c r="CT81" s="343"/>
      <c r="CU81" s="343"/>
      <c r="CV81" s="343"/>
      <c r="CW81" s="343"/>
      <c r="CX81" s="343"/>
      <c r="CY81" s="343"/>
      <c r="CZ81" s="343"/>
      <c r="DA81" s="343"/>
      <c r="DB81" s="343"/>
      <c r="DC81" s="343"/>
      <c r="DD81" s="343"/>
      <c r="DE81" s="343"/>
      <c r="DF81" s="343"/>
      <c r="DG81" s="343"/>
      <c r="DH81" s="343"/>
      <c r="DI81" s="343"/>
      <c r="DJ81" s="343"/>
      <c r="DK81" s="343"/>
      <c r="DL81" s="343"/>
      <c r="DM81" s="343"/>
      <c r="DN81" s="343"/>
      <c r="DO81" s="343"/>
      <c r="DP81" s="343"/>
      <c r="DQ81" s="343"/>
      <c r="DR81" s="343"/>
      <c r="DS81" s="343"/>
      <c r="DT81" s="343"/>
      <c r="DU81" s="343"/>
      <c r="DV81" s="343"/>
      <c r="DW81" s="343"/>
      <c r="DX81" s="343"/>
      <c r="DY81" s="343"/>
      <c r="DZ81" s="343"/>
      <c r="EA81" s="343"/>
      <c r="EB81" s="343"/>
      <c r="EC81" s="343"/>
      <c r="ED81" s="343"/>
      <c r="EE81" s="343"/>
      <c r="EF81" s="343"/>
      <c r="EG81" s="343"/>
      <c r="EH81" s="343"/>
      <c r="EI81" s="343"/>
      <c r="EJ81" s="343"/>
      <c r="EK81" s="343"/>
      <c r="EL81" s="343"/>
      <c r="EM81" s="343"/>
      <c r="EN81" s="343"/>
      <c r="EO81" s="343"/>
      <c r="EP81" s="343"/>
      <c r="EQ81" s="343"/>
      <c r="ER81" s="343"/>
      <c r="ES81" s="343"/>
      <c r="ET81" s="343"/>
      <c r="EU81" s="343"/>
      <c r="EV81" s="343"/>
      <c r="EW81" s="343"/>
      <c r="EX81" s="343"/>
      <c r="EY81" s="343"/>
      <c r="EZ81" s="343"/>
      <c r="FA81" s="343"/>
      <c r="FB81" s="343"/>
      <c r="FC81" s="343"/>
      <c r="FD81" s="343"/>
      <c r="FE81" s="343"/>
      <c r="FF81" s="343"/>
      <c r="FG81" s="343"/>
      <c r="FH81" s="343"/>
      <c r="FI81" s="343"/>
      <c r="FJ81" s="343"/>
      <c r="FK81" s="343"/>
      <c r="FL81" s="343"/>
      <c r="FM81" s="343"/>
      <c r="FN81" s="343"/>
      <c r="FO81" s="343"/>
      <c r="FP81" s="343"/>
      <c r="FQ81" s="343"/>
      <c r="FR81" s="343"/>
      <c r="FS81" s="343"/>
      <c r="FT81" s="343"/>
      <c r="FU81" s="343"/>
      <c r="FV81" s="343"/>
      <c r="FW81" s="343"/>
      <c r="FX81" s="343"/>
      <c r="FY81" s="343"/>
      <c r="FZ81" s="343"/>
      <c r="GA81" s="343"/>
      <c r="GB81" s="343"/>
      <c r="GC81" s="343"/>
      <c r="GD81" s="343"/>
      <c r="GE81" s="343"/>
      <c r="GF81" s="343"/>
      <c r="GG81" s="343"/>
      <c r="GH81" s="343"/>
      <c r="GI81" s="343"/>
      <c r="GJ81" s="343"/>
      <c r="GK81" s="343"/>
      <c r="GL81" s="343"/>
      <c r="GM81" s="343"/>
      <c r="GN81" s="343"/>
      <c r="GO81" s="343"/>
      <c r="GP81" s="343"/>
      <c r="GQ81" s="343"/>
      <c r="GR81" s="343"/>
      <c r="GS81" s="343"/>
      <c r="GT81" s="343"/>
      <c r="GU81" s="343"/>
      <c r="GV81" s="343"/>
      <c r="GW81" s="343"/>
      <c r="GX81" s="343"/>
      <c r="GY81" s="343"/>
      <c r="GZ81" s="343"/>
      <c r="HA81" s="343"/>
      <c r="HB81" s="343"/>
      <c r="HC81" s="343"/>
      <c r="HD81" s="343"/>
      <c r="HE81" s="343"/>
      <c r="HF81" s="343"/>
      <c r="HG81" s="343"/>
      <c r="HH81" s="343"/>
      <c r="HI81" s="343"/>
      <c r="HJ81" s="343"/>
      <c r="HK81" s="343"/>
      <c r="HL81" s="343"/>
      <c r="HM81" s="343"/>
      <c r="HN81" s="343"/>
      <c r="HO81" s="343"/>
      <c r="HP81" s="343"/>
      <c r="HQ81" s="343"/>
      <c r="HR81" s="343"/>
      <c r="HS81" s="343"/>
      <c r="HT81" s="343"/>
      <c r="HU81" s="343"/>
      <c r="HV81" s="343"/>
      <c r="HW81" s="343"/>
      <c r="HX81" s="343"/>
      <c r="HY81" s="343"/>
      <c r="HZ81" s="343"/>
      <c r="IA81" s="343"/>
      <c r="IB81" s="343"/>
      <c r="IC81" s="343"/>
      <c r="ID81" s="343"/>
      <c r="IE81" s="343"/>
      <c r="IF81" s="343"/>
      <c r="IG81" s="343"/>
      <c r="IH81" s="343"/>
      <c r="II81" s="343"/>
      <c r="IJ81" s="343"/>
      <c r="IK81" s="343"/>
      <c r="IL81" s="343"/>
      <c r="IM81" s="343"/>
      <c r="IN81" s="343"/>
      <c r="IO81" s="343"/>
      <c r="IP81" s="343"/>
      <c r="IQ81" s="343"/>
      <c r="IR81" s="343"/>
      <c r="IS81" s="343"/>
      <c r="IT81" s="343"/>
      <c r="IU81" s="343"/>
      <c r="IV81" s="343"/>
      <c r="IW81" s="343"/>
      <c r="IX81" s="343"/>
      <c r="IY81" s="343"/>
      <c r="IZ81" s="343"/>
      <c r="JA81" s="343"/>
      <c r="JB81" s="343"/>
      <c r="JC81" s="343"/>
      <c r="JD81" s="343"/>
      <c r="JE81" s="343"/>
      <c r="JF81" s="343"/>
      <c r="JG81" s="343"/>
      <c r="JH81" s="343"/>
      <c r="JI81" s="343"/>
      <c r="JJ81" s="343"/>
      <c r="JK81" s="343"/>
      <c r="JL81" s="343"/>
      <c r="JM81" s="343"/>
      <c r="JN81" s="343"/>
      <c r="JO81" s="343"/>
      <c r="JP81" s="343"/>
      <c r="JQ81" s="343"/>
      <c r="JR81" s="343"/>
      <c r="JS81" s="343"/>
      <c r="JT81" s="343"/>
      <c r="JU81" s="343"/>
      <c r="JV81" s="343"/>
      <c r="JW81" s="343"/>
      <c r="JX81" s="343"/>
      <c r="JY81" s="343"/>
      <c r="JZ81" s="343"/>
      <c r="KA81" s="343"/>
      <c r="KB81" s="343"/>
      <c r="KC81" s="343"/>
      <c r="KD81" s="343"/>
      <c r="KE81" s="343"/>
      <c r="KF81" s="343"/>
      <c r="KG81" s="343"/>
      <c r="KH81" s="343"/>
      <c r="KI81" s="343"/>
      <c r="KJ81" s="343"/>
      <c r="KK81" s="343"/>
      <c r="KL81" s="343"/>
      <c r="KM81" s="343"/>
      <c r="KN81" s="343"/>
      <c r="KO81" s="343"/>
      <c r="KP81" s="343"/>
      <c r="KQ81" s="343"/>
      <c r="KR81" s="343"/>
      <c r="KS81" s="343"/>
      <c r="KT81" s="343"/>
      <c r="KU81" s="343"/>
      <c r="KV81" s="343"/>
      <c r="KW81" s="343"/>
      <c r="KX81" s="343"/>
      <c r="KY81" s="343"/>
      <c r="KZ81" s="343"/>
      <c r="LA81" s="343"/>
      <c r="LB81" s="343"/>
      <c r="LC81" s="343"/>
      <c r="LD81" s="343"/>
      <c r="LE81" s="343"/>
      <c r="LF81" s="343"/>
      <c r="LG81" s="343"/>
      <c r="LH81" s="343"/>
      <c r="LI81" s="343"/>
      <c r="LJ81" s="343"/>
      <c r="LK81" s="343"/>
      <c r="LL81" s="343"/>
      <c r="LM81" s="343"/>
      <c r="LN81" s="343"/>
      <c r="LO81" s="343"/>
      <c r="LP81" s="343"/>
      <c r="LQ81" s="343"/>
      <c r="LR81" s="343"/>
      <c r="LS81" s="343"/>
      <c r="LT81" s="343"/>
      <c r="LU81" s="343"/>
      <c r="LV81" s="343"/>
      <c r="LW81" s="343"/>
      <c r="LX81" s="343"/>
      <c r="LY81" s="343"/>
      <c r="LZ81" s="343"/>
      <c r="MA81" s="343"/>
      <c r="MB81" s="343"/>
      <c r="MC81" s="343"/>
      <c r="MD81" s="343"/>
      <c r="ME81" s="343"/>
      <c r="MF81" s="343"/>
      <c r="MG81" s="343"/>
      <c r="MH81" s="343"/>
      <c r="MI81" s="343"/>
      <c r="MJ81" s="343"/>
      <c r="MK81" s="343"/>
      <c r="ML81" s="343"/>
      <c r="MM81" s="343"/>
      <c r="MN81" s="343"/>
      <c r="MO81" s="343"/>
      <c r="MP81" s="343"/>
      <c r="MQ81" s="343"/>
      <c r="MR81" s="343"/>
      <c r="MS81" s="343"/>
      <c r="MT81" s="343"/>
      <c r="MU81" s="343"/>
      <c r="MV81" s="343"/>
      <c r="MW81" s="343"/>
      <c r="MX81" s="343"/>
      <c r="MY81" s="343"/>
      <c r="MZ81" s="343"/>
      <c r="NA81" s="343"/>
      <c r="NB81" s="343"/>
      <c r="NC81" s="343"/>
      <c r="ND81" s="343"/>
      <c r="NE81" s="343"/>
      <c r="NF81" s="343"/>
      <c r="NG81" s="343"/>
      <c r="NH81" s="343"/>
      <c r="NI81" s="343"/>
      <c r="NJ81" s="343"/>
      <c r="NK81" s="343"/>
      <c r="NL81" s="343"/>
      <c r="NM81" s="343"/>
      <c r="NN81" s="343"/>
      <c r="NO81" s="343"/>
      <c r="NP81" s="343"/>
      <c r="NQ81" s="343"/>
      <c r="NR81" s="343"/>
      <c r="NS81" s="343"/>
      <c r="NT81" s="343"/>
      <c r="NU81" s="343"/>
      <c r="NV81" s="343"/>
      <c r="NW81" s="343"/>
      <c r="NX81" s="343"/>
      <c r="NY81" s="343"/>
      <c r="NZ81" s="343"/>
      <c r="OA81" s="343"/>
      <c r="OB81" s="343"/>
      <c r="OC81" s="343"/>
      <c r="OD81" s="343"/>
      <c r="OE81" s="343"/>
      <c r="OF81" s="343"/>
      <c r="OG81" s="343"/>
      <c r="OH81" s="343"/>
      <c r="OI81" s="343"/>
      <c r="OJ81" s="343"/>
      <c r="OK81" s="343"/>
      <c r="OL81" s="343"/>
      <c r="OM81" s="343"/>
      <c r="ON81" s="343"/>
      <c r="OO81" s="343"/>
      <c r="OP81" s="343"/>
      <c r="OQ81" s="343"/>
      <c r="OR81" s="343"/>
      <c r="OS81" s="343"/>
      <c r="OT81" s="343"/>
      <c r="OU81" s="343"/>
      <c r="OV81" s="343"/>
      <c r="OW81" s="343"/>
      <c r="OX81" s="343"/>
      <c r="OY81" s="343"/>
      <c r="OZ81" s="343"/>
      <c r="PA81" s="343"/>
      <c r="PB81" s="343"/>
      <c r="PC81" s="343"/>
      <c r="PD81" s="343"/>
      <c r="PE81" s="343"/>
      <c r="PF81" s="343"/>
      <c r="PG81" s="343"/>
      <c r="PH81" s="343"/>
      <c r="PI81" s="343"/>
      <c r="PJ81" s="343"/>
      <c r="PK81" s="343"/>
      <c r="PL81" s="343"/>
      <c r="PM81" s="343"/>
      <c r="PN81" s="343"/>
      <c r="PO81" s="343"/>
      <c r="PP81" s="343"/>
      <c r="PQ81" s="343"/>
      <c r="PR81" s="343"/>
      <c r="PS81" s="343"/>
      <c r="PT81" s="343"/>
      <c r="PU81" s="343"/>
      <c r="PV81" s="343"/>
      <c r="PW81" s="343"/>
      <c r="PX81" s="343"/>
      <c r="PY81" s="343"/>
      <c r="PZ81" s="343"/>
      <c r="QA81" s="343"/>
      <c r="QB81" s="343"/>
      <c r="QC81" s="343"/>
      <c r="QD81" s="343"/>
      <c r="QE81" s="343"/>
      <c r="QF81" s="343"/>
    </row>
    <row r="82" spans="1:448" s="347" customFormat="1" ht="118.5" customHeight="1" x14ac:dyDescent="0.25">
      <c r="A82" s="26">
        <v>81</v>
      </c>
      <c r="B82" s="22" t="s">
        <v>666</v>
      </c>
      <c r="C82" s="26" t="s">
        <v>269</v>
      </c>
      <c r="D82" s="22" t="s">
        <v>341</v>
      </c>
      <c r="E82" s="20"/>
      <c r="F82" s="22" t="s">
        <v>666</v>
      </c>
      <c r="G82" s="26" t="s">
        <v>269</v>
      </c>
      <c r="H82" s="19" t="s">
        <v>341</v>
      </c>
      <c r="I82" s="19" t="s">
        <v>667</v>
      </c>
      <c r="J82" s="460" t="s">
        <v>1287</v>
      </c>
      <c r="K82" s="440" t="s">
        <v>680</v>
      </c>
      <c r="L82" s="461" t="s">
        <v>681</v>
      </c>
      <c r="M82" s="460" t="s">
        <v>709</v>
      </c>
      <c r="N82" s="461" t="s">
        <v>710</v>
      </c>
      <c r="O82" s="19" t="s">
        <v>26</v>
      </c>
      <c r="P82" s="19" t="s">
        <v>156</v>
      </c>
      <c r="Q82" s="19" t="s">
        <v>711</v>
      </c>
      <c r="R82" s="19" t="s">
        <v>250</v>
      </c>
      <c r="S82" s="18" t="s">
        <v>1510</v>
      </c>
      <c r="T82" s="22" t="s">
        <v>328</v>
      </c>
      <c r="U82" s="19" t="s">
        <v>527</v>
      </c>
      <c r="V82" s="22">
        <v>2019</v>
      </c>
      <c r="W82" s="22" t="s">
        <v>1511</v>
      </c>
      <c r="X82" s="20" t="s">
        <v>1512</v>
      </c>
      <c r="Y82" s="27" t="s">
        <v>1513</v>
      </c>
      <c r="Z82" s="21" t="s">
        <v>1514</v>
      </c>
      <c r="AA82" s="22" t="s">
        <v>328</v>
      </c>
      <c r="AB82" s="19" t="s">
        <v>328</v>
      </c>
      <c r="AC82" s="19" t="s">
        <v>498</v>
      </c>
      <c r="AD82" s="22" t="s">
        <v>328</v>
      </c>
      <c r="AE82" s="22" t="s">
        <v>328</v>
      </c>
      <c r="AF82" s="959">
        <v>43952</v>
      </c>
      <c r="AG82" s="959">
        <v>44285</v>
      </c>
      <c r="AH82" s="424">
        <v>44743</v>
      </c>
      <c r="AI82" s="183" t="s">
        <v>309</v>
      </c>
      <c r="AJ82" s="183" t="s">
        <v>309</v>
      </c>
      <c r="AK82" s="241" t="e">
        <f>(IF(BA82=#REF!,#REF!,AG82-#REF!))</f>
        <v>#REF!</v>
      </c>
      <c r="AL82" s="59" t="s">
        <v>1515</v>
      </c>
      <c r="AM82" s="64">
        <v>44418</v>
      </c>
      <c r="AN82" s="54" t="s">
        <v>309</v>
      </c>
      <c r="AO82" s="52" t="s">
        <v>1516</v>
      </c>
      <c r="AP82" s="65">
        <v>0.85</v>
      </c>
      <c r="AQ82" s="4" t="s">
        <v>469</v>
      </c>
      <c r="AR82" s="49">
        <v>-166</v>
      </c>
      <c r="AS82" s="60" t="s">
        <v>443</v>
      </c>
      <c r="AT82" s="64">
        <v>44502</v>
      </c>
      <c r="AU82" s="60" t="s">
        <v>1517</v>
      </c>
      <c r="AV82" s="60" t="s">
        <v>464</v>
      </c>
      <c r="AW82" s="65">
        <v>0.9</v>
      </c>
      <c r="AX82" s="65">
        <v>0.9</v>
      </c>
      <c r="AY82" s="60" t="s">
        <v>456</v>
      </c>
      <c r="AZ82" s="87" t="s">
        <v>439</v>
      </c>
      <c r="BA82" s="86" t="s">
        <v>446</v>
      </c>
      <c r="BB82" s="2" t="s">
        <v>1518</v>
      </c>
      <c r="BC82" s="140">
        <v>44620</v>
      </c>
      <c r="BD82" s="141" t="s">
        <v>307</v>
      </c>
      <c r="BE82" s="127" t="s">
        <v>1519</v>
      </c>
      <c r="BF82" s="107">
        <v>0.9</v>
      </c>
      <c r="BG82" s="4" t="s">
        <v>469</v>
      </c>
      <c r="BH82" s="49">
        <v>-44619.15</v>
      </c>
      <c r="BI82" s="60" t="s">
        <v>443</v>
      </c>
      <c r="BJ82" s="33">
        <v>44634</v>
      </c>
      <c r="BK82" s="807" t="s">
        <v>1520</v>
      </c>
      <c r="BL82" s="2" t="s">
        <v>458</v>
      </c>
      <c r="BM82" s="32">
        <v>0.9</v>
      </c>
      <c r="BN82" s="60" t="s">
        <v>443</v>
      </c>
      <c r="BO82" s="31" t="s">
        <v>439</v>
      </c>
      <c r="BP82" s="184" t="s">
        <v>293</v>
      </c>
      <c r="BQ82" s="150" t="s">
        <v>1521</v>
      </c>
      <c r="BR82" s="185">
        <v>44712</v>
      </c>
      <c r="BS82" s="131" t="s">
        <v>864</v>
      </c>
      <c r="BT82" s="186">
        <v>1</v>
      </c>
      <c r="BU82" s="4" t="s">
        <v>436</v>
      </c>
      <c r="BV82" s="49">
        <v>-426</v>
      </c>
      <c r="BW82" s="60" t="s">
        <v>443</v>
      </c>
      <c r="BX82" s="368" t="s">
        <v>819</v>
      </c>
      <c r="BY82" s="808" t="s">
        <v>1522</v>
      </c>
      <c r="BZ82" s="375" t="s">
        <v>458</v>
      </c>
      <c r="CA82" s="377">
        <v>1</v>
      </c>
      <c r="CB82" s="352" t="s">
        <v>294</v>
      </c>
      <c r="CC82" s="353"/>
      <c r="CD82" s="352" t="s">
        <v>294</v>
      </c>
      <c r="CE82" s="131" t="s">
        <v>767</v>
      </c>
      <c r="CF82" s="131" t="s">
        <v>767</v>
      </c>
      <c r="CG82" s="202" t="s">
        <v>328</v>
      </c>
      <c r="CH82" s="131" t="s">
        <v>328</v>
      </c>
      <c r="CI82" s="186">
        <v>1</v>
      </c>
      <c r="CJ82" s="4" t="str">
        <f t="shared" si="1"/>
        <v>CUMPLIMIENTO TOTAL</v>
      </c>
      <c r="CK82" s="49" t="str">
        <f>(IF(CD82="CERRADO","NO APLICA ACCION CERRADA",AG82-#REF!))</f>
        <v>NO APLICA ACCION CERRADA</v>
      </c>
      <c r="CL82" s="60" t="str">
        <f>(IF(CD82="CERRADO","NO APLICA ACCION CERRADA",IF(AK82&lt;=0,"VENCIDO",IF(AK82&lt;=#REF!,"POR VENCER","CON TIEMPO"))))</f>
        <v>NO APLICA ACCION CERRADA</v>
      </c>
      <c r="CM82" s="458" t="s">
        <v>328</v>
      </c>
      <c r="CN82" s="808" t="s">
        <v>1522</v>
      </c>
      <c r="CO82" s="348" t="s">
        <v>339</v>
      </c>
      <c r="CP82" s="380">
        <v>1</v>
      </c>
      <c r="CQ82" s="352" t="s">
        <v>294</v>
      </c>
      <c r="CR82" s="353"/>
      <c r="CS82" s="353"/>
      <c r="CT82" s="343"/>
      <c r="CU82" s="343"/>
      <c r="CV82" s="343"/>
      <c r="CW82" s="343"/>
      <c r="CX82" s="343"/>
      <c r="CY82" s="343"/>
      <c r="CZ82" s="343"/>
      <c r="DA82" s="343"/>
      <c r="DB82" s="343"/>
      <c r="DC82" s="343"/>
      <c r="DD82" s="343"/>
      <c r="DE82" s="343"/>
      <c r="DF82" s="343"/>
      <c r="DG82" s="343"/>
      <c r="DH82" s="343"/>
      <c r="DI82" s="343"/>
      <c r="DJ82" s="343"/>
      <c r="DK82" s="343"/>
      <c r="DL82" s="343"/>
      <c r="DM82" s="343"/>
      <c r="DN82" s="343"/>
      <c r="DO82" s="343"/>
      <c r="DP82" s="343"/>
      <c r="DQ82" s="343"/>
      <c r="DR82" s="343"/>
      <c r="DS82" s="343"/>
      <c r="DT82" s="343"/>
      <c r="DU82" s="343"/>
      <c r="DV82" s="343"/>
      <c r="DW82" s="343"/>
      <c r="DX82" s="343"/>
      <c r="DY82" s="343"/>
      <c r="DZ82" s="343"/>
      <c r="EA82" s="343"/>
      <c r="EB82" s="343"/>
      <c r="EC82" s="343"/>
      <c r="ED82" s="343"/>
      <c r="EE82" s="343"/>
      <c r="EF82" s="343"/>
      <c r="EG82" s="343"/>
      <c r="EH82" s="343"/>
      <c r="EI82" s="343"/>
      <c r="EJ82" s="343"/>
      <c r="EK82" s="343"/>
      <c r="EL82" s="343"/>
      <c r="EM82" s="343"/>
      <c r="EN82" s="343"/>
      <c r="EO82" s="343"/>
      <c r="EP82" s="343"/>
      <c r="EQ82" s="343"/>
      <c r="ER82" s="343"/>
      <c r="ES82" s="343"/>
      <c r="ET82" s="343"/>
      <c r="EU82" s="343"/>
      <c r="EV82" s="343"/>
      <c r="EW82" s="343"/>
      <c r="EX82" s="343"/>
      <c r="EY82" s="343"/>
      <c r="EZ82" s="343"/>
      <c r="FA82" s="343"/>
      <c r="FB82" s="343"/>
      <c r="FC82" s="343"/>
      <c r="FD82" s="343"/>
      <c r="FE82" s="343"/>
      <c r="FF82" s="343"/>
      <c r="FG82" s="343"/>
      <c r="FH82" s="343"/>
      <c r="FI82" s="343"/>
      <c r="FJ82" s="343"/>
      <c r="FK82" s="343"/>
      <c r="FL82" s="343"/>
      <c r="FM82" s="343"/>
      <c r="FN82" s="343"/>
      <c r="FO82" s="343"/>
      <c r="FP82" s="343"/>
      <c r="FQ82" s="343"/>
      <c r="FR82" s="343"/>
      <c r="FS82" s="343"/>
      <c r="FT82" s="343"/>
      <c r="FU82" s="343"/>
      <c r="FV82" s="343"/>
      <c r="FW82" s="343"/>
      <c r="FX82" s="343"/>
      <c r="FY82" s="343"/>
      <c r="FZ82" s="343"/>
      <c r="GA82" s="343"/>
      <c r="GB82" s="343"/>
      <c r="GC82" s="343"/>
      <c r="GD82" s="343"/>
      <c r="GE82" s="343"/>
      <c r="GF82" s="343"/>
      <c r="GG82" s="343"/>
      <c r="GH82" s="343"/>
      <c r="GI82" s="343"/>
      <c r="GJ82" s="343"/>
      <c r="GK82" s="343"/>
      <c r="GL82" s="343"/>
      <c r="GM82" s="343"/>
      <c r="GN82" s="343"/>
      <c r="GO82" s="343"/>
      <c r="GP82" s="343"/>
      <c r="GQ82" s="343"/>
      <c r="GR82" s="343"/>
      <c r="GS82" s="343"/>
      <c r="GT82" s="343"/>
      <c r="GU82" s="343"/>
      <c r="GV82" s="343"/>
      <c r="GW82" s="343"/>
      <c r="GX82" s="343"/>
      <c r="GY82" s="343"/>
      <c r="GZ82" s="343"/>
      <c r="HA82" s="343"/>
      <c r="HB82" s="343"/>
      <c r="HC82" s="343"/>
      <c r="HD82" s="343"/>
      <c r="HE82" s="343"/>
      <c r="HF82" s="343"/>
      <c r="HG82" s="343"/>
      <c r="HH82" s="343"/>
      <c r="HI82" s="343"/>
      <c r="HJ82" s="343"/>
      <c r="HK82" s="343"/>
      <c r="HL82" s="343"/>
      <c r="HM82" s="343"/>
      <c r="HN82" s="343"/>
      <c r="HO82" s="343"/>
      <c r="HP82" s="343"/>
      <c r="HQ82" s="343"/>
      <c r="HR82" s="343"/>
      <c r="HS82" s="343"/>
      <c r="HT82" s="343"/>
      <c r="HU82" s="343"/>
      <c r="HV82" s="343"/>
      <c r="HW82" s="343"/>
      <c r="HX82" s="343"/>
      <c r="HY82" s="343"/>
      <c r="HZ82" s="343"/>
      <c r="IA82" s="343"/>
      <c r="IB82" s="343"/>
      <c r="IC82" s="343"/>
      <c r="ID82" s="343"/>
      <c r="IE82" s="343"/>
      <c r="IF82" s="343"/>
      <c r="IG82" s="343"/>
      <c r="IH82" s="343"/>
      <c r="II82" s="343"/>
      <c r="IJ82" s="343"/>
      <c r="IK82" s="343"/>
      <c r="IL82" s="343"/>
      <c r="IM82" s="343"/>
      <c r="IN82" s="343"/>
      <c r="IO82" s="343"/>
      <c r="IP82" s="343"/>
      <c r="IQ82" s="343"/>
      <c r="IR82" s="343"/>
      <c r="IS82" s="343"/>
      <c r="IT82" s="343"/>
      <c r="IU82" s="343"/>
      <c r="IV82" s="343"/>
      <c r="IW82" s="343"/>
      <c r="IX82" s="343"/>
      <c r="IY82" s="343"/>
      <c r="IZ82" s="343"/>
      <c r="JA82" s="343"/>
      <c r="JB82" s="343"/>
      <c r="JC82" s="343"/>
      <c r="JD82" s="343"/>
      <c r="JE82" s="343"/>
      <c r="JF82" s="343"/>
      <c r="JG82" s="343"/>
      <c r="JH82" s="343"/>
      <c r="JI82" s="343"/>
      <c r="JJ82" s="343"/>
      <c r="JK82" s="343"/>
      <c r="JL82" s="343"/>
      <c r="JM82" s="343"/>
      <c r="JN82" s="343"/>
      <c r="JO82" s="343"/>
      <c r="JP82" s="343"/>
      <c r="JQ82" s="343"/>
      <c r="JR82" s="343"/>
      <c r="JS82" s="343"/>
      <c r="JT82" s="343"/>
      <c r="JU82" s="343"/>
      <c r="JV82" s="343"/>
      <c r="JW82" s="343"/>
      <c r="JX82" s="343"/>
      <c r="JY82" s="343"/>
      <c r="JZ82" s="343"/>
      <c r="KA82" s="343"/>
      <c r="KB82" s="343"/>
      <c r="KC82" s="343"/>
      <c r="KD82" s="343"/>
      <c r="KE82" s="343"/>
      <c r="KF82" s="343"/>
      <c r="KG82" s="343"/>
      <c r="KH82" s="343"/>
      <c r="KI82" s="343"/>
      <c r="KJ82" s="343"/>
      <c r="KK82" s="343"/>
      <c r="KL82" s="343"/>
      <c r="KM82" s="343"/>
      <c r="KN82" s="343"/>
      <c r="KO82" s="343"/>
      <c r="KP82" s="343"/>
      <c r="KQ82" s="343"/>
      <c r="KR82" s="343"/>
      <c r="KS82" s="343"/>
      <c r="KT82" s="343"/>
      <c r="KU82" s="343"/>
      <c r="KV82" s="343"/>
      <c r="KW82" s="343"/>
      <c r="KX82" s="343"/>
      <c r="KY82" s="343"/>
      <c r="KZ82" s="343"/>
      <c r="LA82" s="343"/>
      <c r="LB82" s="343"/>
      <c r="LC82" s="343"/>
      <c r="LD82" s="343"/>
      <c r="LE82" s="343"/>
      <c r="LF82" s="343"/>
      <c r="LG82" s="343"/>
      <c r="LH82" s="343"/>
      <c r="LI82" s="343"/>
      <c r="LJ82" s="343"/>
      <c r="LK82" s="343"/>
      <c r="LL82" s="343"/>
      <c r="LM82" s="343"/>
      <c r="LN82" s="343"/>
      <c r="LO82" s="343"/>
      <c r="LP82" s="343"/>
      <c r="LQ82" s="343"/>
      <c r="LR82" s="343"/>
      <c r="LS82" s="343"/>
      <c r="LT82" s="343"/>
      <c r="LU82" s="343"/>
      <c r="LV82" s="343"/>
      <c r="LW82" s="343"/>
      <c r="LX82" s="343"/>
      <c r="LY82" s="343"/>
      <c r="LZ82" s="343"/>
      <c r="MA82" s="343"/>
      <c r="MB82" s="343"/>
      <c r="MC82" s="343"/>
      <c r="MD82" s="343"/>
      <c r="ME82" s="343"/>
      <c r="MF82" s="343"/>
      <c r="MG82" s="343"/>
      <c r="MH82" s="343"/>
      <c r="MI82" s="343"/>
      <c r="MJ82" s="343"/>
      <c r="MK82" s="343"/>
      <c r="ML82" s="343"/>
      <c r="MM82" s="343"/>
      <c r="MN82" s="343"/>
      <c r="MO82" s="343"/>
      <c r="MP82" s="343"/>
      <c r="MQ82" s="343"/>
      <c r="MR82" s="343"/>
      <c r="MS82" s="343"/>
      <c r="MT82" s="343"/>
      <c r="MU82" s="343"/>
      <c r="MV82" s="343"/>
      <c r="MW82" s="343"/>
      <c r="MX82" s="343"/>
      <c r="MY82" s="343"/>
      <c r="MZ82" s="343"/>
      <c r="NA82" s="343"/>
      <c r="NB82" s="343"/>
      <c r="NC82" s="343"/>
      <c r="ND82" s="343"/>
      <c r="NE82" s="343"/>
      <c r="NF82" s="343"/>
      <c r="NG82" s="343"/>
      <c r="NH82" s="343"/>
      <c r="NI82" s="343"/>
      <c r="NJ82" s="343"/>
      <c r="NK82" s="343"/>
      <c r="NL82" s="343"/>
      <c r="NM82" s="343"/>
      <c r="NN82" s="343"/>
      <c r="NO82" s="343"/>
      <c r="NP82" s="343"/>
      <c r="NQ82" s="343"/>
      <c r="NR82" s="343"/>
      <c r="NS82" s="343"/>
      <c r="NT82" s="343"/>
      <c r="NU82" s="343"/>
      <c r="NV82" s="343"/>
      <c r="NW82" s="343"/>
      <c r="NX82" s="343"/>
      <c r="NY82" s="343"/>
      <c r="NZ82" s="343"/>
      <c r="OA82" s="343"/>
      <c r="OB82" s="343"/>
      <c r="OC82" s="343"/>
      <c r="OD82" s="343"/>
      <c r="OE82" s="343"/>
      <c r="OF82" s="343"/>
      <c r="OG82" s="343"/>
      <c r="OH82" s="343"/>
      <c r="OI82" s="343"/>
      <c r="OJ82" s="343"/>
      <c r="OK82" s="343"/>
      <c r="OL82" s="343"/>
      <c r="OM82" s="343"/>
      <c r="ON82" s="343"/>
      <c r="OO82" s="343"/>
      <c r="OP82" s="343"/>
      <c r="OQ82" s="343"/>
      <c r="OR82" s="343"/>
      <c r="OS82" s="343"/>
      <c r="OT82" s="343"/>
      <c r="OU82" s="343"/>
      <c r="OV82" s="343"/>
      <c r="OW82" s="343"/>
      <c r="OX82" s="343"/>
      <c r="OY82" s="343"/>
      <c r="OZ82" s="343"/>
      <c r="PA82" s="343"/>
      <c r="PB82" s="343"/>
      <c r="PC82" s="343"/>
      <c r="PD82" s="343"/>
      <c r="PE82" s="343"/>
      <c r="PF82" s="343"/>
      <c r="PG82" s="343"/>
      <c r="PH82" s="343"/>
      <c r="PI82" s="343"/>
      <c r="PJ82" s="343"/>
      <c r="PK82" s="343"/>
      <c r="PL82" s="343"/>
      <c r="PM82" s="343"/>
      <c r="PN82" s="343"/>
      <c r="PO82" s="343"/>
      <c r="PP82" s="343"/>
      <c r="PQ82" s="343"/>
      <c r="PR82" s="343"/>
      <c r="PS82" s="343"/>
      <c r="PT82" s="343"/>
      <c r="PU82" s="343"/>
      <c r="PV82" s="343"/>
      <c r="PW82" s="343"/>
      <c r="PX82" s="343"/>
      <c r="PY82" s="343"/>
      <c r="PZ82" s="343"/>
      <c r="QA82" s="343"/>
      <c r="QB82" s="343"/>
      <c r="QC82" s="343"/>
      <c r="QD82" s="343"/>
      <c r="QE82" s="343"/>
      <c r="QF82" s="343"/>
    </row>
    <row r="83" spans="1:448" s="347" customFormat="1" ht="118.5" customHeight="1" x14ac:dyDescent="0.25">
      <c r="A83" s="26">
        <v>82</v>
      </c>
      <c r="B83" s="22" t="s">
        <v>666</v>
      </c>
      <c r="C83" s="26" t="s">
        <v>269</v>
      </c>
      <c r="D83" s="22" t="s">
        <v>341</v>
      </c>
      <c r="E83" s="20"/>
      <c r="F83" s="22" t="s">
        <v>666</v>
      </c>
      <c r="G83" s="26" t="s">
        <v>269</v>
      </c>
      <c r="H83" s="19" t="s">
        <v>341</v>
      </c>
      <c r="I83" s="19" t="s">
        <v>667</v>
      </c>
      <c r="J83" s="460" t="s">
        <v>1287</v>
      </c>
      <c r="K83" s="440" t="s">
        <v>680</v>
      </c>
      <c r="L83" s="461" t="s">
        <v>681</v>
      </c>
      <c r="M83" s="460" t="s">
        <v>709</v>
      </c>
      <c r="N83" s="461" t="s">
        <v>710</v>
      </c>
      <c r="O83" s="19" t="s">
        <v>26</v>
      </c>
      <c r="P83" s="19" t="s">
        <v>143</v>
      </c>
      <c r="Q83" s="19" t="s">
        <v>711</v>
      </c>
      <c r="R83" s="19" t="s">
        <v>250</v>
      </c>
      <c r="S83" s="18" t="s">
        <v>1523</v>
      </c>
      <c r="T83" s="22" t="s">
        <v>328</v>
      </c>
      <c r="U83" s="19" t="s">
        <v>527</v>
      </c>
      <c r="V83" s="22">
        <v>2019</v>
      </c>
      <c r="W83" s="22" t="s">
        <v>1524</v>
      </c>
      <c r="X83" s="20" t="s">
        <v>1525</v>
      </c>
      <c r="Y83" s="27" t="s">
        <v>1526</v>
      </c>
      <c r="Z83" s="21" t="s">
        <v>1527</v>
      </c>
      <c r="AA83" s="22" t="s">
        <v>328</v>
      </c>
      <c r="AB83" s="19" t="s">
        <v>328</v>
      </c>
      <c r="AC83" s="19" t="s">
        <v>498</v>
      </c>
      <c r="AD83" s="22" t="s">
        <v>328</v>
      </c>
      <c r="AE83" s="22" t="s">
        <v>328</v>
      </c>
      <c r="AF83" s="959">
        <v>43952</v>
      </c>
      <c r="AG83" s="959">
        <v>44285</v>
      </c>
      <c r="AH83" s="424">
        <v>44743</v>
      </c>
      <c r="AI83" s="183" t="s">
        <v>309</v>
      </c>
      <c r="AJ83" s="183" t="s">
        <v>309</v>
      </c>
      <c r="AK83" s="241" t="e">
        <f>(IF(BA83=#REF!,#REF!,AG83-#REF!))</f>
        <v>#REF!</v>
      </c>
      <c r="AL83" s="52" t="s">
        <v>1528</v>
      </c>
      <c r="AM83" s="64">
        <v>44418</v>
      </c>
      <c r="AN83" s="54" t="s">
        <v>309</v>
      </c>
      <c r="AO83" s="52" t="s">
        <v>1529</v>
      </c>
      <c r="AP83" s="65">
        <v>0.6</v>
      </c>
      <c r="AQ83" s="4" t="s">
        <v>477</v>
      </c>
      <c r="AR83" s="49">
        <v>-166</v>
      </c>
      <c r="AS83" s="60" t="s">
        <v>443</v>
      </c>
      <c r="AT83" s="64">
        <v>44502</v>
      </c>
      <c r="AU83" s="60" t="s">
        <v>1530</v>
      </c>
      <c r="AV83" s="60" t="s">
        <v>464</v>
      </c>
      <c r="AW83" s="65">
        <v>0.7</v>
      </c>
      <c r="AX83" s="65">
        <v>0.7</v>
      </c>
      <c r="AY83" s="60" t="s">
        <v>449</v>
      </c>
      <c r="AZ83" s="87" t="s">
        <v>439</v>
      </c>
      <c r="BA83" s="86" t="s">
        <v>446</v>
      </c>
      <c r="BB83" s="127" t="s">
        <v>1531</v>
      </c>
      <c r="BC83" s="140">
        <v>44620</v>
      </c>
      <c r="BD83" s="141" t="s">
        <v>307</v>
      </c>
      <c r="BE83" s="134" t="s">
        <v>328</v>
      </c>
      <c r="BF83" s="142">
        <v>1</v>
      </c>
      <c r="BG83" s="4" t="s">
        <v>436</v>
      </c>
      <c r="BH83" s="49">
        <v>-44619.4</v>
      </c>
      <c r="BI83" s="60" t="s">
        <v>443</v>
      </c>
      <c r="BJ83" s="106">
        <v>44634</v>
      </c>
      <c r="BK83" s="311" t="s">
        <v>1532</v>
      </c>
      <c r="BL83" s="40" t="s">
        <v>458</v>
      </c>
      <c r="BM83" s="32">
        <v>0.9</v>
      </c>
      <c r="BN83" s="60" t="s">
        <v>443</v>
      </c>
      <c r="BO83" s="31" t="s">
        <v>439</v>
      </c>
      <c r="BP83" s="184" t="s">
        <v>293</v>
      </c>
      <c r="BQ83" s="150" t="s">
        <v>1533</v>
      </c>
      <c r="BR83" s="185">
        <v>44712</v>
      </c>
      <c r="BS83" s="131" t="s">
        <v>864</v>
      </c>
      <c r="BT83" s="186">
        <v>1</v>
      </c>
      <c r="BU83" s="4" t="s">
        <v>436</v>
      </c>
      <c r="BV83" s="49">
        <v>-426</v>
      </c>
      <c r="BW83" s="60" t="s">
        <v>443</v>
      </c>
      <c r="BX83" s="368" t="s">
        <v>819</v>
      </c>
      <c r="BY83" s="809" t="s">
        <v>1534</v>
      </c>
      <c r="BZ83" s="375" t="s">
        <v>458</v>
      </c>
      <c r="CA83" s="377">
        <v>1</v>
      </c>
      <c r="CB83" s="352" t="s">
        <v>294</v>
      </c>
      <c r="CC83" s="353"/>
      <c r="CD83" s="352" t="s">
        <v>294</v>
      </c>
      <c r="CE83" s="131" t="s">
        <v>767</v>
      </c>
      <c r="CF83" s="131" t="s">
        <v>767</v>
      </c>
      <c r="CG83" s="202" t="s">
        <v>328</v>
      </c>
      <c r="CH83" s="131" t="s">
        <v>328</v>
      </c>
      <c r="CI83" s="186">
        <v>1</v>
      </c>
      <c r="CJ83" s="4" t="str">
        <f t="shared" si="1"/>
        <v>CUMPLIMIENTO TOTAL</v>
      </c>
      <c r="CK83" s="49" t="str">
        <f>(IF(CD83="CERRADO","NO APLICA ACCION CERRADA",AG83-#REF!))</f>
        <v>NO APLICA ACCION CERRADA</v>
      </c>
      <c r="CL83" s="60" t="str">
        <f>(IF(CD83="CERRADO","NO APLICA ACCION CERRADA",IF(AK83&lt;=0,"VENCIDO",IF(AK83&lt;=#REF!,"POR VENCER","CON TIEMPO"))))</f>
        <v>NO APLICA ACCION CERRADA</v>
      </c>
      <c r="CM83" s="458" t="s">
        <v>328</v>
      </c>
      <c r="CN83" s="809" t="s">
        <v>1534</v>
      </c>
      <c r="CO83" s="348" t="s">
        <v>339</v>
      </c>
      <c r="CP83" s="380">
        <v>1</v>
      </c>
      <c r="CQ83" s="352" t="s">
        <v>294</v>
      </c>
      <c r="CR83" s="353"/>
      <c r="CS83" s="353"/>
      <c r="CT83" s="343"/>
      <c r="CU83" s="343"/>
      <c r="CV83" s="343"/>
      <c r="CW83" s="343"/>
      <c r="CX83" s="343"/>
      <c r="CY83" s="343"/>
      <c r="CZ83" s="343"/>
      <c r="DA83" s="343"/>
      <c r="DB83" s="343"/>
      <c r="DC83" s="343"/>
      <c r="DD83" s="343"/>
      <c r="DE83" s="343"/>
      <c r="DF83" s="343"/>
      <c r="DG83" s="343"/>
      <c r="DH83" s="343"/>
      <c r="DI83" s="343"/>
      <c r="DJ83" s="343"/>
      <c r="DK83" s="343"/>
      <c r="DL83" s="343"/>
      <c r="DM83" s="343"/>
      <c r="DN83" s="343"/>
      <c r="DO83" s="343"/>
      <c r="DP83" s="343"/>
      <c r="DQ83" s="343"/>
      <c r="DR83" s="343"/>
      <c r="DS83" s="343"/>
      <c r="DT83" s="343"/>
      <c r="DU83" s="343"/>
      <c r="DV83" s="343"/>
      <c r="DW83" s="343"/>
      <c r="DX83" s="343"/>
      <c r="DY83" s="343"/>
      <c r="DZ83" s="343"/>
      <c r="EA83" s="343"/>
      <c r="EB83" s="343"/>
      <c r="EC83" s="343"/>
      <c r="ED83" s="343"/>
      <c r="EE83" s="343"/>
      <c r="EF83" s="343"/>
      <c r="EG83" s="343"/>
      <c r="EH83" s="343"/>
      <c r="EI83" s="343"/>
      <c r="EJ83" s="343"/>
      <c r="EK83" s="343"/>
      <c r="EL83" s="343"/>
      <c r="EM83" s="343"/>
      <c r="EN83" s="343"/>
      <c r="EO83" s="343"/>
      <c r="EP83" s="343"/>
      <c r="EQ83" s="343"/>
      <c r="ER83" s="343"/>
      <c r="ES83" s="343"/>
      <c r="ET83" s="343"/>
      <c r="EU83" s="343"/>
      <c r="EV83" s="343"/>
      <c r="EW83" s="343"/>
      <c r="EX83" s="343"/>
      <c r="EY83" s="343"/>
      <c r="EZ83" s="343"/>
      <c r="FA83" s="343"/>
      <c r="FB83" s="343"/>
      <c r="FC83" s="343"/>
      <c r="FD83" s="343"/>
      <c r="FE83" s="343"/>
      <c r="FF83" s="343"/>
      <c r="FG83" s="343"/>
      <c r="FH83" s="343"/>
      <c r="FI83" s="343"/>
      <c r="FJ83" s="343"/>
      <c r="FK83" s="343"/>
      <c r="FL83" s="343"/>
      <c r="FM83" s="343"/>
      <c r="FN83" s="343"/>
      <c r="FO83" s="343"/>
      <c r="FP83" s="343"/>
      <c r="FQ83" s="343"/>
      <c r="FR83" s="343"/>
      <c r="FS83" s="343"/>
      <c r="FT83" s="343"/>
      <c r="FU83" s="343"/>
      <c r="FV83" s="343"/>
      <c r="FW83" s="343"/>
      <c r="FX83" s="343"/>
      <c r="FY83" s="343"/>
      <c r="FZ83" s="343"/>
      <c r="GA83" s="343"/>
      <c r="GB83" s="343"/>
      <c r="GC83" s="343"/>
      <c r="GD83" s="343"/>
      <c r="GE83" s="343"/>
      <c r="GF83" s="343"/>
      <c r="GG83" s="343"/>
      <c r="GH83" s="343"/>
      <c r="GI83" s="343"/>
      <c r="GJ83" s="343"/>
      <c r="GK83" s="343"/>
      <c r="GL83" s="343"/>
      <c r="GM83" s="343"/>
      <c r="GN83" s="343"/>
      <c r="GO83" s="343"/>
      <c r="GP83" s="343"/>
      <c r="GQ83" s="343"/>
      <c r="GR83" s="343"/>
      <c r="GS83" s="343"/>
      <c r="GT83" s="343"/>
      <c r="GU83" s="343"/>
      <c r="GV83" s="343"/>
      <c r="GW83" s="343"/>
      <c r="GX83" s="343"/>
      <c r="GY83" s="343"/>
      <c r="GZ83" s="343"/>
      <c r="HA83" s="343"/>
      <c r="HB83" s="343"/>
      <c r="HC83" s="343"/>
      <c r="HD83" s="343"/>
      <c r="HE83" s="343"/>
      <c r="HF83" s="343"/>
      <c r="HG83" s="343"/>
      <c r="HH83" s="343"/>
      <c r="HI83" s="343"/>
      <c r="HJ83" s="343"/>
      <c r="HK83" s="343"/>
      <c r="HL83" s="343"/>
      <c r="HM83" s="343"/>
      <c r="HN83" s="343"/>
      <c r="HO83" s="343"/>
      <c r="HP83" s="343"/>
      <c r="HQ83" s="343"/>
      <c r="HR83" s="343"/>
      <c r="HS83" s="343"/>
      <c r="HT83" s="343"/>
      <c r="HU83" s="343"/>
      <c r="HV83" s="343"/>
      <c r="HW83" s="343"/>
      <c r="HX83" s="343"/>
      <c r="HY83" s="343"/>
      <c r="HZ83" s="343"/>
      <c r="IA83" s="343"/>
      <c r="IB83" s="343"/>
      <c r="IC83" s="343"/>
      <c r="ID83" s="343"/>
      <c r="IE83" s="343"/>
      <c r="IF83" s="343"/>
      <c r="IG83" s="343"/>
      <c r="IH83" s="343"/>
      <c r="II83" s="343"/>
      <c r="IJ83" s="343"/>
      <c r="IK83" s="343"/>
      <c r="IL83" s="343"/>
      <c r="IM83" s="343"/>
      <c r="IN83" s="343"/>
      <c r="IO83" s="343"/>
      <c r="IP83" s="343"/>
      <c r="IQ83" s="343"/>
      <c r="IR83" s="343"/>
      <c r="IS83" s="343"/>
      <c r="IT83" s="343"/>
      <c r="IU83" s="343"/>
      <c r="IV83" s="343"/>
      <c r="IW83" s="343"/>
      <c r="IX83" s="343"/>
      <c r="IY83" s="343"/>
      <c r="IZ83" s="343"/>
      <c r="JA83" s="343"/>
      <c r="JB83" s="343"/>
      <c r="JC83" s="343"/>
      <c r="JD83" s="343"/>
      <c r="JE83" s="343"/>
      <c r="JF83" s="343"/>
      <c r="JG83" s="343"/>
      <c r="JH83" s="343"/>
      <c r="JI83" s="343"/>
      <c r="JJ83" s="343"/>
      <c r="JK83" s="343"/>
      <c r="JL83" s="343"/>
      <c r="JM83" s="343"/>
      <c r="JN83" s="343"/>
      <c r="JO83" s="343"/>
      <c r="JP83" s="343"/>
      <c r="JQ83" s="343"/>
      <c r="JR83" s="343"/>
      <c r="JS83" s="343"/>
      <c r="JT83" s="343"/>
      <c r="JU83" s="343"/>
      <c r="JV83" s="343"/>
      <c r="JW83" s="343"/>
      <c r="JX83" s="343"/>
      <c r="JY83" s="343"/>
      <c r="JZ83" s="343"/>
      <c r="KA83" s="343"/>
      <c r="KB83" s="343"/>
      <c r="KC83" s="343"/>
      <c r="KD83" s="343"/>
      <c r="KE83" s="343"/>
      <c r="KF83" s="343"/>
      <c r="KG83" s="343"/>
      <c r="KH83" s="343"/>
      <c r="KI83" s="343"/>
      <c r="KJ83" s="343"/>
      <c r="KK83" s="343"/>
      <c r="KL83" s="343"/>
      <c r="KM83" s="343"/>
      <c r="KN83" s="343"/>
      <c r="KO83" s="343"/>
      <c r="KP83" s="343"/>
      <c r="KQ83" s="343"/>
      <c r="KR83" s="343"/>
      <c r="KS83" s="343"/>
      <c r="KT83" s="343"/>
      <c r="KU83" s="343"/>
      <c r="KV83" s="343"/>
      <c r="KW83" s="343"/>
      <c r="KX83" s="343"/>
      <c r="KY83" s="343"/>
      <c r="KZ83" s="343"/>
      <c r="LA83" s="343"/>
      <c r="LB83" s="343"/>
      <c r="LC83" s="343"/>
      <c r="LD83" s="343"/>
      <c r="LE83" s="343"/>
      <c r="LF83" s="343"/>
      <c r="LG83" s="343"/>
      <c r="LH83" s="343"/>
      <c r="LI83" s="343"/>
      <c r="LJ83" s="343"/>
      <c r="LK83" s="343"/>
      <c r="LL83" s="343"/>
      <c r="LM83" s="343"/>
      <c r="LN83" s="343"/>
      <c r="LO83" s="343"/>
      <c r="LP83" s="343"/>
      <c r="LQ83" s="343"/>
      <c r="LR83" s="343"/>
      <c r="LS83" s="343"/>
      <c r="LT83" s="343"/>
      <c r="LU83" s="343"/>
      <c r="LV83" s="343"/>
      <c r="LW83" s="343"/>
      <c r="LX83" s="343"/>
      <c r="LY83" s="343"/>
      <c r="LZ83" s="343"/>
      <c r="MA83" s="343"/>
      <c r="MB83" s="343"/>
      <c r="MC83" s="343"/>
      <c r="MD83" s="343"/>
      <c r="ME83" s="343"/>
      <c r="MF83" s="343"/>
      <c r="MG83" s="343"/>
      <c r="MH83" s="343"/>
      <c r="MI83" s="343"/>
      <c r="MJ83" s="343"/>
      <c r="MK83" s="343"/>
      <c r="ML83" s="343"/>
      <c r="MM83" s="343"/>
      <c r="MN83" s="343"/>
      <c r="MO83" s="343"/>
      <c r="MP83" s="343"/>
      <c r="MQ83" s="343"/>
      <c r="MR83" s="343"/>
      <c r="MS83" s="343"/>
      <c r="MT83" s="343"/>
      <c r="MU83" s="343"/>
      <c r="MV83" s="343"/>
      <c r="MW83" s="343"/>
      <c r="MX83" s="343"/>
      <c r="MY83" s="343"/>
      <c r="MZ83" s="343"/>
      <c r="NA83" s="343"/>
      <c r="NB83" s="343"/>
      <c r="NC83" s="343"/>
      <c r="ND83" s="343"/>
      <c r="NE83" s="343"/>
      <c r="NF83" s="343"/>
      <c r="NG83" s="343"/>
      <c r="NH83" s="343"/>
      <c r="NI83" s="343"/>
      <c r="NJ83" s="343"/>
      <c r="NK83" s="343"/>
      <c r="NL83" s="343"/>
      <c r="NM83" s="343"/>
      <c r="NN83" s="343"/>
      <c r="NO83" s="343"/>
      <c r="NP83" s="343"/>
      <c r="NQ83" s="343"/>
      <c r="NR83" s="343"/>
      <c r="NS83" s="343"/>
      <c r="NT83" s="343"/>
      <c r="NU83" s="343"/>
      <c r="NV83" s="343"/>
      <c r="NW83" s="343"/>
      <c r="NX83" s="343"/>
      <c r="NY83" s="343"/>
      <c r="NZ83" s="343"/>
      <c r="OA83" s="343"/>
      <c r="OB83" s="343"/>
      <c r="OC83" s="343"/>
      <c r="OD83" s="343"/>
      <c r="OE83" s="343"/>
      <c r="OF83" s="343"/>
      <c r="OG83" s="343"/>
      <c r="OH83" s="343"/>
      <c r="OI83" s="343"/>
      <c r="OJ83" s="343"/>
      <c r="OK83" s="343"/>
      <c r="OL83" s="343"/>
      <c r="OM83" s="343"/>
      <c r="ON83" s="343"/>
      <c r="OO83" s="343"/>
      <c r="OP83" s="343"/>
      <c r="OQ83" s="343"/>
      <c r="OR83" s="343"/>
      <c r="OS83" s="343"/>
      <c r="OT83" s="343"/>
      <c r="OU83" s="343"/>
      <c r="OV83" s="343"/>
      <c r="OW83" s="343"/>
      <c r="OX83" s="343"/>
      <c r="OY83" s="343"/>
      <c r="OZ83" s="343"/>
      <c r="PA83" s="343"/>
      <c r="PB83" s="343"/>
      <c r="PC83" s="343"/>
      <c r="PD83" s="343"/>
      <c r="PE83" s="343"/>
      <c r="PF83" s="343"/>
      <c r="PG83" s="343"/>
      <c r="PH83" s="343"/>
      <c r="PI83" s="343"/>
      <c r="PJ83" s="343"/>
      <c r="PK83" s="343"/>
      <c r="PL83" s="343"/>
      <c r="PM83" s="343"/>
      <c r="PN83" s="343"/>
      <c r="PO83" s="343"/>
      <c r="PP83" s="343"/>
      <c r="PQ83" s="343"/>
      <c r="PR83" s="343"/>
      <c r="PS83" s="343"/>
      <c r="PT83" s="343"/>
      <c r="PU83" s="343"/>
      <c r="PV83" s="343"/>
      <c r="PW83" s="343"/>
      <c r="PX83" s="343"/>
      <c r="PY83" s="343"/>
      <c r="PZ83" s="343"/>
      <c r="QA83" s="343"/>
      <c r="QB83" s="343"/>
      <c r="QC83" s="343"/>
      <c r="QD83" s="343"/>
      <c r="QE83" s="343"/>
      <c r="QF83" s="343"/>
    </row>
    <row r="84" spans="1:448" s="347" customFormat="1" ht="118.5" customHeight="1" x14ac:dyDescent="0.25">
      <c r="A84" s="26">
        <v>83</v>
      </c>
      <c r="B84" s="22" t="s">
        <v>666</v>
      </c>
      <c r="C84" s="26" t="s">
        <v>269</v>
      </c>
      <c r="D84" s="22" t="s">
        <v>341</v>
      </c>
      <c r="E84" s="20"/>
      <c r="F84" s="22" t="s">
        <v>666</v>
      </c>
      <c r="G84" s="26" t="s">
        <v>269</v>
      </c>
      <c r="H84" s="19" t="s">
        <v>341</v>
      </c>
      <c r="I84" s="19" t="s">
        <v>667</v>
      </c>
      <c r="J84" s="460" t="s">
        <v>1287</v>
      </c>
      <c r="K84" s="440" t="s">
        <v>680</v>
      </c>
      <c r="L84" s="461" t="s">
        <v>681</v>
      </c>
      <c r="M84" s="460" t="s">
        <v>709</v>
      </c>
      <c r="N84" s="461" t="s">
        <v>710</v>
      </c>
      <c r="O84" s="19" t="s">
        <v>196</v>
      </c>
      <c r="P84" s="19" t="s">
        <v>199</v>
      </c>
      <c r="Q84" s="19" t="s">
        <v>711</v>
      </c>
      <c r="R84" s="19" t="s">
        <v>250</v>
      </c>
      <c r="S84" s="18" t="s">
        <v>1535</v>
      </c>
      <c r="T84" s="22" t="s">
        <v>328</v>
      </c>
      <c r="U84" s="19" t="s">
        <v>527</v>
      </c>
      <c r="V84" s="22">
        <v>2019</v>
      </c>
      <c r="W84" s="22" t="s">
        <v>1536</v>
      </c>
      <c r="X84" s="20" t="s">
        <v>1537</v>
      </c>
      <c r="Y84" s="27" t="s">
        <v>1538</v>
      </c>
      <c r="Z84" s="21" t="s">
        <v>1539</v>
      </c>
      <c r="AA84" s="22" t="s">
        <v>328</v>
      </c>
      <c r="AB84" s="19" t="s">
        <v>328</v>
      </c>
      <c r="AC84" s="19" t="s">
        <v>498</v>
      </c>
      <c r="AD84" s="22" t="s">
        <v>328</v>
      </c>
      <c r="AE84" s="22" t="s">
        <v>328</v>
      </c>
      <c r="AF84" s="959">
        <v>43952</v>
      </c>
      <c r="AG84" s="959">
        <v>44285</v>
      </c>
      <c r="AH84" s="424"/>
      <c r="AI84" s="183" t="s">
        <v>309</v>
      </c>
      <c r="AJ84" s="183" t="s">
        <v>309</v>
      </c>
      <c r="AK84" s="241" t="e">
        <f>(IF(BA84=#REF!,#REF!,AG84-#REF!))</f>
        <v>#REF!</v>
      </c>
      <c r="AL84" s="52" t="s">
        <v>1540</v>
      </c>
      <c r="AM84" s="64">
        <v>44418</v>
      </c>
      <c r="AN84" s="54" t="s">
        <v>309</v>
      </c>
      <c r="AO84" s="52" t="s">
        <v>1541</v>
      </c>
      <c r="AP84" s="65">
        <v>0</v>
      </c>
      <c r="AQ84" s="4" t="s">
        <v>442</v>
      </c>
      <c r="AR84" s="49">
        <v>-166</v>
      </c>
      <c r="AS84" s="60" t="s">
        <v>443</v>
      </c>
      <c r="AT84" s="64">
        <v>44502</v>
      </c>
      <c r="AU84" s="60" t="s">
        <v>1542</v>
      </c>
      <c r="AV84" s="60" t="s">
        <v>464</v>
      </c>
      <c r="AW84" s="65">
        <v>0</v>
      </c>
      <c r="AX84" s="65">
        <v>0</v>
      </c>
      <c r="AY84" s="60" t="s">
        <v>449</v>
      </c>
      <c r="AZ84" s="87" t="s">
        <v>439</v>
      </c>
      <c r="BA84" s="86" t="s">
        <v>446</v>
      </c>
      <c r="BB84" s="40" t="s">
        <v>1543</v>
      </c>
      <c r="BC84" s="140">
        <v>44620</v>
      </c>
      <c r="BD84" s="141" t="s">
        <v>307</v>
      </c>
      <c r="BE84" s="134" t="s">
        <v>328</v>
      </c>
      <c r="BF84" s="142">
        <v>1</v>
      </c>
      <c r="BG84" s="4" t="s">
        <v>436</v>
      </c>
      <c r="BH84" s="49">
        <v>-44620</v>
      </c>
      <c r="BI84" s="60" t="s">
        <v>443</v>
      </c>
      <c r="BJ84" s="33">
        <v>44634</v>
      </c>
      <c r="BK84" s="810" t="s">
        <v>1544</v>
      </c>
      <c r="BL84" s="33" t="s">
        <v>458</v>
      </c>
      <c r="BM84" s="32">
        <v>0.4</v>
      </c>
      <c r="BN84" s="60" t="s">
        <v>443</v>
      </c>
      <c r="BO84" s="31"/>
      <c r="BP84" s="184" t="s">
        <v>293</v>
      </c>
      <c r="BQ84" s="150" t="s">
        <v>1545</v>
      </c>
      <c r="BR84" s="185">
        <v>44712</v>
      </c>
      <c r="BS84" s="131" t="s">
        <v>1546</v>
      </c>
      <c r="BT84" s="186">
        <v>0.4</v>
      </c>
      <c r="BU84" s="4" t="s">
        <v>477</v>
      </c>
      <c r="BV84" s="49">
        <v>-426</v>
      </c>
      <c r="BW84" s="60" t="s">
        <v>443</v>
      </c>
      <c r="BX84" s="368" t="s">
        <v>819</v>
      </c>
      <c r="BY84" s="809" t="s">
        <v>1547</v>
      </c>
      <c r="BZ84" s="375" t="s">
        <v>458</v>
      </c>
      <c r="CA84" s="377">
        <v>0.4</v>
      </c>
      <c r="CB84" s="352" t="s">
        <v>443</v>
      </c>
      <c r="CC84" s="353"/>
      <c r="CD84" s="184" t="s">
        <v>293</v>
      </c>
      <c r="CE84" s="531">
        <v>44818</v>
      </c>
      <c r="CF84" s="613" t="s">
        <v>1548</v>
      </c>
      <c r="CG84" s="859" t="s">
        <v>1549</v>
      </c>
      <c r="CH84" s="110" t="s">
        <v>328</v>
      </c>
      <c r="CI84" s="520">
        <v>1</v>
      </c>
      <c r="CJ84" s="4" t="str">
        <f t="shared" si="1"/>
        <v>CUMPLIMIENTO TOTAL</v>
      </c>
      <c r="CK84" s="49" t="e">
        <f>(IF(CD84="CERRADO","NO APLICA ACCION CERRADA",AG84-#REF!))</f>
        <v>#REF!</v>
      </c>
      <c r="CL84" s="60" t="e">
        <f>(IF(CD84="CERRADO","NO APLICA ACCION CERRADA",IF(AK84&lt;=0,"VENCIDO",IF(AK84&lt;=#REF!,"POR VENCER","CON TIEMPO"))))</f>
        <v>#REF!</v>
      </c>
      <c r="CM84" s="458">
        <v>44880</v>
      </c>
      <c r="CN84" s="860" t="s">
        <v>1550</v>
      </c>
      <c r="CO84" s="348" t="s">
        <v>458</v>
      </c>
      <c r="CP84" s="377">
        <v>1</v>
      </c>
      <c r="CQ84" s="352" t="s">
        <v>294</v>
      </c>
      <c r="CR84" s="353"/>
      <c r="CS84" s="353"/>
      <c r="CT84" s="343"/>
      <c r="CU84" s="343"/>
      <c r="CV84" s="343"/>
      <c r="CW84" s="343"/>
      <c r="CX84" s="343"/>
      <c r="CY84" s="343"/>
      <c r="CZ84" s="343"/>
      <c r="DA84" s="343"/>
      <c r="DB84" s="343"/>
      <c r="DC84" s="343"/>
      <c r="DD84" s="343"/>
      <c r="DE84" s="343"/>
      <c r="DF84" s="343"/>
      <c r="DG84" s="343"/>
      <c r="DH84" s="343"/>
      <c r="DI84" s="343"/>
      <c r="DJ84" s="343"/>
      <c r="DK84" s="343"/>
      <c r="DL84" s="343"/>
      <c r="DM84" s="343"/>
      <c r="DN84" s="343"/>
      <c r="DO84" s="343"/>
      <c r="DP84" s="343"/>
      <c r="DQ84" s="343"/>
      <c r="DR84" s="343"/>
      <c r="DS84" s="343"/>
      <c r="DT84" s="343"/>
      <c r="DU84" s="343"/>
      <c r="DV84" s="343"/>
      <c r="DW84" s="343"/>
      <c r="DX84" s="343"/>
      <c r="DY84" s="343"/>
      <c r="DZ84" s="343"/>
      <c r="EA84" s="343"/>
      <c r="EB84" s="343"/>
      <c r="EC84" s="343"/>
      <c r="ED84" s="343"/>
      <c r="EE84" s="343"/>
      <c r="EF84" s="343"/>
      <c r="EG84" s="343"/>
      <c r="EH84" s="343"/>
      <c r="EI84" s="343"/>
      <c r="EJ84" s="343"/>
      <c r="EK84" s="343"/>
      <c r="EL84" s="343"/>
      <c r="EM84" s="343"/>
      <c r="EN84" s="343"/>
      <c r="EO84" s="343"/>
      <c r="EP84" s="343"/>
      <c r="EQ84" s="343"/>
      <c r="ER84" s="343"/>
      <c r="ES84" s="343"/>
      <c r="ET84" s="343"/>
      <c r="EU84" s="343"/>
      <c r="EV84" s="343"/>
      <c r="EW84" s="343"/>
      <c r="EX84" s="343"/>
      <c r="EY84" s="343"/>
      <c r="EZ84" s="343"/>
      <c r="FA84" s="343"/>
      <c r="FB84" s="343"/>
      <c r="FC84" s="343"/>
      <c r="FD84" s="343"/>
      <c r="FE84" s="343"/>
      <c r="FF84" s="343"/>
      <c r="FG84" s="343"/>
      <c r="FH84" s="343"/>
      <c r="FI84" s="343"/>
      <c r="FJ84" s="343"/>
      <c r="FK84" s="343"/>
      <c r="FL84" s="343"/>
      <c r="FM84" s="343"/>
      <c r="FN84" s="343"/>
      <c r="FO84" s="343"/>
      <c r="FP84" s="343"/>
      <c r="FQ84" s="343"/>
      <c r="FR84" s="343"/>
      <c r="FS84" s="343"/>
      <c r="FT84" s="343"/>
      <c r="FU84" s="343"/>
      <c r="FV84" s="343"/>
      <c r="FW84" s="343"/>
      <c r="FX84" s="343"/>
      <c r="FY84" s="343"/>
      <c r="FZ84" s="343"/>
      <c r="GA84" s="343"/>
      <c r="GB84" s="343"/>
      <c r="GC84" s="343"/>
      <c r="GD84" s="343"/>
      <c r="GE84" s="343"/>
      <c r="GF84" s="343"/>
      <c r="GG84" s="343"/>
      <c r="GH84" s="343"/>
      <c r="GI84" s="343"/>
      <c r="GJ84" s="343"/>
      <c r="GK84" s="343"/>
      <c r="GL84" s="343"/>
      <c r="GM84" s="343"/>
      <c r="GN84" s="343"/>
      <c r="GO84" s="343"/>
      <c r="GP84" s="343"/>
      <c r="GQ84" s="343"/>
      <c r="GR84" s="343"/>
      <c r="GS84" s="343"/>
      <c r="GT84" s="343"/>
      <c r="GU84" s="343"/>
      <c r="GV84" s="343"/>
      <c r="GW84" s="343"/>
      <c r="GX84" s="343"/>
      <c r="GY84" s="343"/>
      <c r="GZ84" s="343"/>
      <c r="HA84" s="343"/>
      <c r="HB84" s="343"/>
      <c r="HC84" s="343"/>
      <c r="HD84" s="343"/>
      <c r="HE84" s="343"/>
      <c r="HF84" s="343"/>
      <c r="HG84" s="343"/>
      <c r="HH84" s="343"/>
      <c r="HI84" s="343"/>
      <c r="HJ84" s="343"/>
      <c r="HK84" s="343"/>
      <c r="HL84" s="343"/>
      <c r="HM84" s="343"/>
      <c r="HN84" s="343"/>
      <c r="HO84" s="343"/>
      <c r="HP84" s="343"/>
      <c r="HQ84" s="343"/>
      <c r="HR84" s="343"/>
      <c r="HS84" s="343"/>
      <c r="HT84" s="343"/>
      <c r="HU84" s="343"/>
      <c r="HV84" s="343"/>
      <c r="HW84" s="343"/>
      <c r="HX84" s="343"/>
      <c r="HY84" s="343"/>
      <c r="HZ84" s="343"/>
      <c r="IA84" s="343"/>
      <c r="IB84" s="343"/>
      <c r="IC84" s="343"/>
      <c r="ID84" s="343"/>
      <c r="IE84" s="343"/>
      <c r="IF84" s="343"/>
      <c r="IG84" s="343"/>
      <c r="IH84" s="343"/>
      <c r="II84" s="343"/>
      <c r="IJ84" s="343"/>
      <c r="IK84" s="343"/>
      <c r="IL84" s="343"/>
      <c r="IM84" s="343"/>
      <c r="IN84" s="343"/>
      <c r="IO84" s="343"/>
      <c r="IP84" s="343"/>
      <c r="IQ84" s="343"/>
      <c r="IR84" s="343"/>
      <c r="IS84" s="343"/>
      <c r="IT84" s="343"/>
      <c r="IU84" s="343"/>
      <c r="IV84" s="343"/>
      <c r="IW84" s="343"/>
      <c r="IX84" s="343"/>
      <c r="IY84" s="343"/>
      <c r="IZ84" s="343"/>
      <c r="JA84" s="343"/>
      <c r="JB84" s="343"/>
      <c r="JC84" s="343"/>
      <c r="JD84" s="343"/>
      <c r="JE84" s="343"/>
      <c r="JF84" s="343"/>
      <c r="JG84" s="343"/>
      <c r="JH84" s="343"/>
      <c r="JI84" s="343"/>
      <c r="JJ84" s="343"/>
      <c r="JK84" s="343"/>
      <c r="JL84" s="343"/>
      <c r="JM84" s="343"/>
      <c r="JN84" s="343"/>
      <c r="JO84" s="343"/>
      <c r="JP84" s="343"/>
      <c r="JQ84" s="343"/>
      <c r="JR84" s="343"/>
      <c r="JS84" s="343"/>
      <c r="JT84" s="343"/>
      <c r="JU84" s="343"/>
      <c r="JV84" s="343"/>
      <c r="JW84" s="343"/>
      <c r="JX84" s="343"/>
      <c r="JY84" s="343"/>
      <c r="JZ84" s="343"/>
      <c r="KA84" s="343"/>
      <c r="KB84" s="343"/>
      <c r="KC84" s="343"/>
      <c r="KD84" s="343"/>
      <c r="KE84" s="343"/>
      <c r="KF84" s="343"/>
      <c r="KG84" s="343"/>
      <c r="KH84" s="343"/>
      <c r="KI84" s="343"/>
      <c r="KJ84" s="343"/>
      <c r="KK84" s="343"/>
      <c r="KL84" s="343"/>
      <c r="KM84" s="343"/>
      <c r="KN84" s="343"/>
      <c r="KO84" s="343"/>
      <c r="KP84" s="343"/>
      <c r="KQ84" s="343"/>
      <c r="KR84" s="343"/>
      <c r="KS84" s="343"/>
      <c r="KT84" s="343"/>
      <c r="KU84" s="343"/>
      <c r="KV84" s="343"/>
      <c r="KW84" s="343"/>
      <c r="KX84" s="343"/>
      <c r="KY84" s="343"/>
      <c r="KZ84" s="343"/>
      <c r="LA84" s="343"/>
      <c r="LB84" s="343"/>
      <c r="LC84" s="343"/>
      <c r="LD84" s="343"/>
      <c r="LE84" s="343"/>
      <c r="LF84" s="343"/>
      <c r="LG84" s="343"/>
      <c r="LH84" s="343"/>
      <c r="LI84" s="343"/>
      <c r="LJ84" s="343"/>
      <c r="LK84" s="343"/>
      <c r="LL84" s="343"/>
      <c r="LM84" s="343"/>
      <c r="LN84" s="343"/>
      <c r="LO84" s="343"/>
      <c r="LP84" s="343"/>
      <c r="LQ84" s="343"/>
      <c r="LR84" s="343"/>
      <c r="LS84" s="343"/>
      <c r="LT84" s="343"/>
      <c r="LU84" s="343"/>
      <c r="LV84" s="343"/>
      <c r="LW84" s="343"/>
      <c r="LX84" s="343"/>
      <c r="LY84" s="343"/>
      <c r="LZ84" s="343"/>
      <c r="MA84" s="343"/>
      <c r="MB84" s="343"/>
      <c r="MC84" s="343"/>
      <c r="MD84" s="343"/>
      <c r="ME84" s="343"/>
      <c r="MF84" s="343"/>
      <c r="MG84" s="343"/>
      <c r="MH84" s="343"/>
      <c r="MI84" s="343"/>
      <c r="MJ84" s="343"/>
      <c r="MK84" s="343"/>
      <c r="ML84" s="343"/>
      <c r="MM84" s="343"/>
      <c r="MN84" s="343"/>
      <c r="MO84" s="343"/>
      <c r="MP84" s="343"/>
      <c r="MQ84" s="343"/>
      <c r="MR84" s="343"/>
      <c r="MS84" s="343"/>
      <c r="MT84" s="343"/>
      <c r="MU84" s="343"/>
      <c r="MV84" s="343"/>
      <c r="MW84" s="343"/>
      <c r="MX84" s="343"/>
      <c r="MY84" s="343"/>
      <c r="MZ84" s="343"/>
      <c r="NA84" s="343"/>
      <c r="NB84" s="343"/>
      <c r="NC84" s="343"/>
      <c r="ND84" s="343"/>
      <c r="NE84" s="343"/>
      <c r="NF84" s="343"/>
      <c r="NG84" s="343"/>
      <c r="NH84" s="343"/>
      <c r="NI84" s="343"/>
      <c r="NJ84" s="343"/>
      <c r="NK84" s="343"/>
      <c r="NL84" s="343"/>
      <c r="NM84" s="343"/>
      <c r="NN84" s="343"/>
      <c r="NO84" s="343"/>
      <c r="NP84" s="343"/>
      <c r="NQ84" s="343"/>
      <c r="NR84" s="343"/>
      <c r="NS84" s="343"/>
      <c r="NT84" s="343"/>
      <c r="NU84" s="343"/>
      <c r="NV84" s="343"/>
      <c r="NW84" s="343"/>
      <c r="NX84" s="343"/>
      <c r="NY84" s="343"/>
      <c r="NZ84" s="343"/>
      <c r="OA84" s="343"/>
      <c r="OB84" s="343"/>
      <c r="OC84" s="343"/>
      <c r="OD84" s="343"/>
      <c r="OE84" s="343"/>
      <c r="OF84" s="343"/>
      <c r="OG84" s="343"/>
      <c r="OH84" s="343"/>
      <c r="OI84" s="343"/>
      <c r="OJ84" s="343"/>
      <c r="OK84" s="343"/>
      <c r="OL84" s="343"/>
      <c r="OM84" s="343"/>
      <c r="ON84" s="343"/>
      <c r="OO84" s="343"/>
      <c r="OP84" s="343"/>
      <c r="OQ84" s="343"/>
      <c r="OR84" s="343"/>
      <c r="OS84" s="343"/>
      <c r="OT84" s="343"/>
      <c r="OU84" s="343"/>
      <c r="OV84" s="343"/>
      <c r="OW84" s="343"/>
      <c r="OX84" s="343"/>
      <c r="OY84" s="343"/>
      <c r="OZ84" s="343"/>
      <c r="PA84" s="343"/>
      <c r="PB84" s="343"/>
      <c r="PC84" s="343"/>
      <c r="PD84" s="343"/>
      <c r="PE84" s="343"/>
      <c r="PF84" s="343"/>
      <c r="PG84" s="343"/>
      <c r="PH84" s="343"/>
      <c r="PI84" s="343"/>
      <c r="PJ84" s="343"/>
      <c r="PK84" s="343"/>
      <c r="PL84" s="343"/>
      <c r="PM84" s="343"/>
      <c r="PN84" s="343"/>
      <c r="PO84" s="343"/>
      <c r="PP84" s="343"/>
      <c r="PQ84" s="343"/>
      <c r="PR84" s="343"/>
      <c r="PS84" s="343"/>
      <c r="PT84" s="343"/>
      <c r="PU84" s="343"/>
      <c r="PV84" s="343"/>
      <c r="PW84" s="343"/>
      <c r="PX84" s="343"/>
      <c r="PY84" s="343"/>
      <c r="PZ84" s="343"/>
      <c r="QA84" s="343"/>
      <c r="QB84" s="343"/>
      <c r="QC84" s="343"/>
      <c r="QD84" s="343"/>
      <c r="QE84" s="343"/>
      <c r="QF84" s="343"/>
    </row>
    <row r="85" spans="1:448" s="347" customFormat="1" ht="118.5" customHeight="1" x14ac:dyDescent="0.25">
      <c r="A85" s="26">
        <v>84</v>
      </c>
      <c r="B85" s="22" t="s">
        <v>1551</v>
      </c>
      <c r="C85" s="26" t="s">
        <v>269</v>
      </c>
      <c r="D85" s="22" t="s">
        <v>341</v>
      </c>
      <c r="E85" s="20"/>
      <c r="F85" s="22" t="s">
        <v>1551</v>
      </c>
      <c r="G85" s="26" t="s">
        <v>269</v>
      </c>
      <c r="H85" s="19" t="s">
        <v>341</v>
      </c>
      <c r="I85" s="19" t="s">
        <v>349</v>
      </c>
      <c r="J85" s="19" t="s">
        <v>1552</v>
      </c>
      <c r="K85" s="19" t="s">
        <v>1237</v>
      </c>
      <c r="L85" s="19" t="s">
        <v>681</v>
      </c>
      <c r="M85" s="19" t="s">
        <v>328</v>
      </c>
      <c r="N85" s="19" t="s">
        <v>328</v>
      </c>
      <c r="O85" s="19" t="s">
        <v>1</v>
      </c>
      <c r="P85" s="19" t="s">
        <v>7</v>
      </c>
      <c r="Q85" s="19" t="s">
        <v>348</v>
      </c>
      <c r="R85" s="19" t="s">
        <v>250</v>
      </c>
      <c r="S85" s="18" t="s">
        <v>1553</v>
      </c>
      <c r="T85" s="22" t="s">
        <v>328</v>
      </c>
      <c r="U85" s="19" t="s">
        <v>531</v>
      </c>
      <c r="V85" s="22">
        <v>2019</v>
      </c>
      <c r="W85" s="22" t="s">
        <v>1554</v>
      </c>
      <c r="X85" s="23" t="s">
        <v>1555</v>
      </c>
      <c r="Y85" s="20" t="s">
        <v>1556</v>
      </c>
      <c r="Z85" s="23" t="s">
        <v>1557</v>
      </c>
      <c r="AA85" s="22" t="s">
        <v>328</v>
      </c>
      <c r="AB85" s="19" t="s">
        <v>328</v>
      </c>
      <c r="AC85" s="19" t="s">
        <v>498</v>
      </c>
      <c r="AD85" s="22" t="s">
        <v>328</v>
      </c>
      <c r="AE85" s="22" t="s">
        <v>328</v>
      </c>
      <c r="AF85" s="959">
        <v>43850</v>
      </c>
      <c r="AG85" s="959">
        <v>44227</v>
      </c>
      <c r="AH85" s="424"/>
      <c r="AI85" s="183" t="s">
        <v>309</v>
      </c>
      <c r="AJ85" s="183" t="s">
        <v>309</v>
      </c>
      <c r="AK85" s="241" t="e">
        <f>(IF(BA85=#REF!,#REF!,AG85-#REF!))</f>
        <v>#REF!</v>
      </c>
      <c r="AL85" s="58" t="s">
        <v>1558</v>
      </c>
      <c r="AM85" s="64">
        <v>44372</v>
      </c>
      <c r="AN85" s="54" t="s">
        <v>450</v>
      </c>
      <c r="AO85" s="48" t="s">
        <v>1559</v>
      </c>
      <c r="AP85" s="70">
        <v>0.5</v>
      </c>
      <c r="AQ85" s="4" t="s">
        <v>477</v>
      </c>
      <c r="AR85" s="49">
        <v>-224</v>
      </c>
      <c r="AS85" s="60" t="s">
        <v>443</v>
      </c>
      <c r="AT85" s="64">
        <v>44512</v>
      </c>
      <c r="AU85" s="60" t="s">
        <v>1560</v>
      </c>
      <c r="AV85" s="60" t="s">
        <v>455</v>
      </c>
      <c r="AW85" s="65">
        <v>0.5</v>
      </c>
      <c r="AX85" s="65">
        <v>0.5</v>
      </c>
      <c r="AY85" s="60" t="s">
        <v>449</v>
      </c>
      <c r="AZ85" s="87" t="s">
        <v>439</v>
      </c>
      <c r="BA85" s="86" t="s">
        <v>446</v>
      </c>
      <c r="BB85" s="109" t="s">
        <v>1561</v>
      </c>
      <c r="BC85" s="111">
        <v>44613</v>
      </c>
      <c r="BD85" s="112" t="s">
        <v>307</v>
      </c>
      <c r="BE85" s="225" t="s">
        <v>1562</v>
      </c>
      <c r="BF85" s="226">
        <v>0.5</v>
      </c>
      <c r="BG85" s="4" t="s">
        <v>477</v>
      </c>
      <c r="BH85" s="49">
        <v>-44619.5</v>
      </c>
      <c r="BI85" s="60" t="s">
        <v>443</v>
      </c>
      <c r="BJ85" s="106">
        <v>44637</v>
      </c>
      <c r="BK85" s="2" t="s">
        <v>1563</v>
      </c>
      <c r="BL85" s="126" t="s">
        <v>448</v>
      </c>
      <c r="BM85" s="107">
        <v>0</v>
      </c>
      <c r="BN85" s="60" t="s">
        <v>443</v>
      </c>
      <c r="BO85" s="30"/>
      <c r="BP85" s="184" t="s">
        <v>293</v>
      </c>
      <c r="BQ85" s="150" t="s">
        <v>1564</v>
      </c>
      <c r="BR85" s="185">
        <v>44712</v>
      </c>
      <c r="BS85" s="131" t="s">
        <v>1565</v>
      </c>
      <c r="BT85" s="186">
        <v>1</v>
      </c>
      <c r="BU85" s="4" t="s">
        <v>436</v>
      </c>
      <c r="BV85" s="49">
        <v>-484</v>
      </c>
      <c r="BW85" s="60" t="s">
        <v>443</v>
      </c>
      <c r="BX85" s="357">
        <v>44729</v>
      </c>
      <c r="BY85" s="371" t="s">
        <v>1566</v>
      </c>
      <c r="BZ85" s="371" t="s">
        <v>824</v>
      </c>
      <c r="CA85" s="360">
        <v>1</v>
      </c>
      <c r="CB85" s="352" t="s">
        <v>294</v>
      </c>
      <c r="CC85" s="353"/>
      <c r="CD85" s="352" t="s">
        <v>294</v>
      </c>
      <c r="CE85" s="131" t="s">
        <v>767</v>
      </c>
      <c r="CF85" s="131" t="s">
        <v>767</v>
      </c>
      <c r="CG85" s="202" t="s">
        <v>328</v>
      </c>
      <c r="CH85" s="131" t="s">
        <v>328</v>
      </c>
      <c r="CI85" s="186">
        <v>1</v>
      </c>
      <c r="CJ85" s="4" t="str">
        <f>IF(CI85&lt;=0%,"SIN AVANCE",IF(CI85&lt;33%,"AVANCE MINIMO",IF(CI85&lt;66%,"AVANCE PARCIAL",IF(CI85&lt;=99.9%,"AVANCE SIGNIFICATIVO",IF(CI85=100%,"CUMPLIMIENTO TOTAL","ERROR")))))</f>
        <v>CUMPLIMIENTO TOTAL</v>
      </c>
      <c r="CK85" s="49" t="str">
        <f>(IF(CD85="CERRADO","NO APLICA ACCION CERRADA",AG85-#REF!))</f>
        <v>NO APLICA ACCION CERRADA</v>
      </c>
      <c r="CL85" s="60" t="str">
        <f>(IF(CD85="CERRADO","NO APLICA ACCION CERRADA",IF(AK85&lt;=0,"VENCIDO",IF(AK85&lt;=#REF!,"POR VENCER","CON TIEMPO"))))</f>
        <v>NO APLICA ACCION CERRADA</v>
      </c>
      <c r="CM85" s="458" t="s">
        <v>328</v>
      </c>
      <c r="CN85" s="348" t="s">
        <v>1567</v>
      </c>
      <c r="CO85" s="348" t="s">
        <v>339</v>
      </c>
      <c r="CP85" s="473">
        <v>1</v>
      </c>
      <c r="CQ85" s="352" t="s">
        <v>294</v>
      </c>
      <c r="CR85" s="353"/>
      <c r="CS85" s="353"/>
      <c r="CU85" s="343"/>
      <c r="CV85" s="343"/>
      <c r="CW85" s="343"/>
      <c r="CX85" s="343"/>
      <c r="CY85" s="343"/>
      <c r="CZ85" s="343"/>
      <c r="DA85" s="343"/>
      <c r="DB85" s="343"/>
      <c r="DC85" s="343"/>
      <c r="DD85" s="343"/>
      <c r="DE85" s="343"/>
      <c r="DF85" s="343"/>
      <c r="DG85" s="343"/>
      <c r="DH85" s="343"/>
      <c r="DI85" s="343"/>
      <c r="DJ85" s="343"/>
      <c r="DK85" s="343"/>
      <c r="DL85" s="343"/>
      <c r="DM85" s="343"/>
      <c r="DN85" s="343"/>
      <c r="DO85" s="343"/>
      <c r="DP85" s="343"/>
      <c r="DQ85" s="343"/>
      <c r="DR85" s="343"/>
      <c r="DS85" s="343"/>
      <c r="DT85" s="343"/>
      <c r="DU85" s="343"/>
      <c r="DV85" s="343"/>
      <c r="DW85" s="343"/>
      <c r="DX85" s="343"/>
      <c r="DY85" s="343"/>
      <c r="DZ85" s="343"/>
      <c r="EA85" s="343"/>
      <c r="EB85" s="343"/>
      <c r="EC85" s="343"/>
      <c r="ED85" s="343"/>
      <c r="EE85" s="343"/>
      <c r="EF85" s="343"/>
      <c r="EG85" s="343"/>
      <c r="EH85" s="343"/>
      <c r="EI85" s="343"/>
      <c r="EJ85" s="343"/>
      <c r="EK85" s="343"/>
      <c r="EL85" s="343"/>
      <c r="EM85" s="343"/>
      <c r="EN85" s="343"/>
      <c r="EO85" s="343"/>
      <c r="EP85" s="343"/>
      <c r="EQ85" s="343"/>
      <c r="ER85" s="343"/>
      <c r="ES85" s="343"/>
      <c r="ET85" s="343"/>
      <c r="EU85" s="343"/>
      <c r="EV85" s="343"/>
      <c r="EW85" s="343"/>
      <c r="EX85" s="343"/>
      <c r="EY85" s="343"/>
      <c r="EZ85" s="343"/>
      <c r="FA85" s="343"/>
      <c r="FB85" s="343"/>
      <c r="FC85" s="343"/>
      <c r="FD85" s="343"/>
      <c r="FE85" s="343"/>
      <c r="FF85" s="343"/>
      <c r="FG85" s="343"/>
      <c r="FH85" s="343"/>
      <c r="FI85" s="343"/>
      <c r="FJ85" s="343"/>
      <c r="FK85" s="343"/>
      <c r="FL85" s="343"/>
      <c r="FM85" s="343"/>
      <c r="FN85" s="343"/>
      <c r="FO85" s="343"/>
      <c r="FP85" s="343"/>
      <c r="FQ85" s="343"/>
      <c r="FR85" s="343"/>
      <c r="FS85" s="343"/>
      <c r="FT85" s="343"/>
      <c r="FU85" s="343"/>
      <c r="FV85" s="343"/>
      <c r="FW85" s="343"/>
      <c r="FX85" s="343"/>
      <c r="FY85" s="343"/>
      <c r="FZ85" s="343"/>
      <c r="GA85" s="343"/>
      <c r="GB85" s="343"/>
      <c r="GC85" s="343"/>
      <c r="GD85" s="343"/>
      <c r="GE85" s="343"/>
      <c r="GF85" s="343"/>
      <c r="GG85" s="343"/>
      <c r="GH85" s="343"/>
      <c r="GI85" s="343"/>
      <c r="GJ85" s="343"/>
      <c r="GK85" s="343"/>
      <c r="GL85" s="343"/>
      <c r="GM85" s="343"/>
      <c r="GN85" s="343"/>
      <c r="GO85" s="343"/>
      <c r="GP85" s="343"/>
      <c r="GQ85" s="343"/>
      <c r="GR85" s="343"/>
      <c r="GS85" s="343"/>
      <c r="GT85" s="343"/>
      <c r="GU85" s="343"/>
      <c r="GV85" s="343"/>
      <c r="GW85" s="343"/>
      <c r="GX85" s="343"/>
      <c r="GY85" s="343"/>
      <c r="GZ85" s="343"/>
      <c r="HA85" s="343"/>
      <c r="HB85" s="343"/>
      <c r="HC85" s="343"/>
      <c r="HD85" s="343"/>
      <c r="HE85" s="343"/>
      <c r="HF85" s="343"/>
      <c r="HG85" s="343"/>
      <c r="HH85" s="343"/>
      <c r="HI85" s="343"/>
      <c r="HJ85" s="343"/>
      <c r="HK85" s="343"/>
      <c r="HL85" s="343"/>
      <c r="HM85" s="343"/>
      <c r="HN85" s="343"/>
      <c r="HO85" s="343"/>
      <c r="HP85" s="343"/>
      <c r="HQ85" s="343"/>
      <c r="HR85" s="343"/>
      <c r="HS85" s="343"/>
      <c r="HT85" s="343"/>
      <c r="HU85" s="343"/>
      <c r="HV85" s="343"/>
      <c r="HW85" s="343"/>
      <c r="HX85" s="343"/>
      <c r="HY85" s="343"/>
      <c r="HZ85" s="343"/>
      <c r="IA85" s="343"/>
      <c r="IB85" s="343"/>
      <c r="IC85" s="343"/>
      <c r="ID85" s="343"/>
      <c r="IE85" s="343"/>
      <c r="IF85" s="343"/>
      <c r="IG85" s="343"/>
      <c r="IH85" s="343"/>
      <c r="II85" s="343"/>
      <c r="IJ85" s="343"/>
      <c r="IK85" s="343"/>
      <c r="IL85" s="343"/>
      <c r="IM85" s="343"/>
      <c r="IN85" s="343"/>
      <c r="IO85" s="343"/>
      <c r="IP85" s="343"/>
      <c r="IQ85" s="343"/>
      <c r="IR85" s="343"/>
      <c r="IS85" s="343"/>
      <c r="IT85" s="343"/>
      <c r="IU85" s="343"/>
      <c r="IV85" s="343"/>
      <c r="IW85" s="343"/>
      <c r="IX85" s="343"/>
      <c r="IY85" s="343"/>
      <c r="IZ85" s="343"/>
      <c r="JA85" s="343"/>
      <c r="JB85" s="343"/>
      <c r="JC85" s="343"/>
      <c r="JD85" s="343"/>
      <c r="JE85" s="343"/>
      <c r="JF85" s="343"/>
      <c r="JG85" s="343"/>
      <c r="JH85" s="343"/>
      <c r="JI85" s="343"/>
      <c r="JJ85" s="343"/>
      <c r="JK85" s="343"/>
      <c r="JL85" s="343"/>
      <c r="JM85" s="343"/>
      <c r="JN85" s="343"/>
      <c r="JO85" s="343"/>
      <c r="JP85" s="343"/>
      <c r="JQ85" s="343"/>
      <c r="JR85" s="343"/>
      <c r="JS85" s="343"/>
      <c r="JT85" s="343"/>
      <c r="JU85" s="343"/>
      <c r="JV85" s="343"/>
      <c r="JW85" s="343"/>
      <c r="JX85" s="343"/>
      <c r="JY85" s="343"/>
      <c r="JZ85" s="343"/>
      <c r="KA85" s="343"/>
      <c r="KB85" s="343"/>
      <c r="KC85" s="343"/>
      <c r="KD85" s="343"/>
      <c r="KE85" s="343"/>
      <c r="KF85" s="343"/>
      <c r="KG85" s="343"/>
      <c r="KH85" s="343"/>
      <c r="KI85" s="343"/>
      <c r="KJ85" s="343"/>
      <c r="KK85" s="343"/>
      <c r="KL85" s="343"/>
      <c r="KM85" s="343"/>
      <c r="KN85" s="343"/>
      <c r="KO85" s="343"/>
      <c r="KP85" s="343"/>
      <c r="KQ85" s="343"/>
      <c r="KR85" s="343"/>
      <c r="KS85" s="343"/>
      <c r="KT85" s="343"/>
      <c r="KU85" s="343"/>
      <c r="KV85" s="343"/>
      <c r="KW85" s="343"/>
      <c r="KX85" s="343"/>
      <c r="KY85" s="343"/>
      <c r="KZ85" s="343"/>
      <c r="LA85" s="343"/>
      <c r="LB85" s="343"/>
      <c r="LC85" s="343"/>
      <c r="LD85" s="343"/>
      <c r="LE85" s="343"/>
      <c r="LF85" s="343"/>
      <c r="LG85" s="343"/>
      <c r="LH85" s="343"/>
      <c r="LI85" s="343"/>
      <c r="LJ85" s="343"/>
      <c r="LK85" s="343"/>
      <c r="LL85" s="343"/>
      <c r="LM85" s="343"/>
      <c r="LN85" s="343"/>
      <c r="LO85" s="343"/>
      <c r="LP85" s="343"/>
      <c r="LQ85" s="343"/>
      <c r="LR85" s="343"/>
      <c r="LS85" s="343"/>
      <c r="LT85" s="343"/>
      <c r="LU85" s="343"/>
      <c r="LV85" s="343"/>
      <c r="LW85" s="343"/>
      <c r="LX85" s="343"/>
      <c r="LY85" s="343"/>
      <c r="LZ85" s="343"/>
      <c r="MA85" s="343"/>
      <c r="MB85" s="343"/>
      <c r="MC85" s="343"/>
      <c r="MD85" s="343"/>
      <c r="ME85" s="343"/>
      <c r="MF85" s="343"/>
      <c r="MG85" s="343"/>
      <c r="MH85" s="343"/>
      <c r="MI85" s="343"/>
      <c r="MJ85" s="343"/>
      <c r="MK85" s="343"/>
      <c r="ML85" s="343"/>
      <c r="MM85" s="343"/>
      <c r="MN85" s="343"/>
      <c r="MO85" s="343"/>
      <c r="MP85" s="343"/>
      <c r="MQ85" s="343"/>
      <c r="MR85" s="343"/>
      <c r="MS85" s="343"/>
      <c r="MT85" s="343"/>
      <c r="MU85" s="343"/>
      <c r="MV85" s="343"/>
      <c r="MW85" s="343"/>
      <c r="MX85" s="343"/>
      <c r="MY85" s="343"/>
      <c r="MZ85" s="343"/>
      <c r="NA85" s="343"/>
      <c r="NB85" s="343"/>
      <c r="NC85" s="343"/>
      <c r="ND85" s="343"/>
      <c r="NE85" s="343"/>
      <c r="NF85" s="343"/>
      <c r="NG85" s="343"/>
      <c r="NH85" s="343"/>
      <c r="NI85" s="343"/>
      <c r="NJ85" s="343"/>
      <c r="NK85" s="343"/>
      <c r="NL85" s="343"/>
      <c r="NM85" s="343"/>
      <c r="NN85" s="343"/>
      <c r="NO85" s="343"/>
      <c r="NP85" s="343"/>
      <c r="NQ85" s="343"/>
      <c r="NR85" s="343"/>
      <c r="NS85" s="343"/>
      <c r="NT85" s="343"/>
      <c r="NU85" s="343"/>
      <c r="NV85" s="343"/>
      <c r="NW85" s="343"/>
      <c r="NX85" s="343"/>
      <c r="NY85" s="343"/>
      <c r="NZ85" s="343"/>
      <c r="OA85" s="343"/>
      <c r="OB85" s="343"/>
      <c r="OC85" s="343"/>
      <c r="OD85" s="343"/>
      <c r="OE85" s="343"/>
      <c r="OF85" s="343"/>
      <c r="OG85" s="343"/>
      <c r="OH85" s="343"/>
      <c r="OI85" s="343"/>
      <c r="OJ85" s="343"/>
      <c r="OK85" s="343"/>
      <c r="OL85" s="343"/>
      <c r="OM85" s="343"/>
      <c r="ON85" s="343"/>
      <c r="OO85" s="343"/>
      <c r="OP85" s="343"/>
      <c r="OQ85" s="343"/>
      <c r="OR85" s="343"/>
      <c r="OS85" s="343"/>
      <c r="OT85" s="343"/>
      <c r="OU85" s="343"/>
      <c r="OV85" s="343"/>
      <c r="OW85" s="343"/>
      <c r="OX85" s="343"/>
      <c r="OY85" s="343"/>
      <c r="OZ85" s="343"/>
      <c r="PA85" s="343"/>
      <c r="PB85" s="343"/>
      <c r="PC85" s="343"/>
      <c r="PD85" s="343"/>
      <c r="PE85" s="343"/>
      <c r="PF85" s="343"/>
      <c r="PG85" s="343"/>
      <c r="PH85" s="343"/>
      <c r="PI85" s="343"/>
      <c r="PJ85" s="343"/>
      <c r="PK85" s="343"/>
      <c r="PL85" s="343"/>
      <c r="PM85" s="343"/>
      <c r="PN85" s="343"/>
      <c r="PO85" s="343"/>
      <c r="PP85" s="343"/>
      <c r="PQ85" s="343"/>
      <c r="PR85" s="343"/>
      <c r="PS85" s="343"/>
      <c r="PT85" s="343"/>
      <c r="PU85" s="343"/>
      <c r="PV85" s="343"/>
      <c r="PW85" s="343"/>
      <c r="PX85" s="343"/>
      <c r="PY85" s="343"/>
      <c r="PZ85" s="343"/>
      <c r="QA85" s="343"/>
      <c r="QB85" s="343"/>
      <c r="QC85" s="343"/>
      <c r="QD85" s="343"/>
      <c r="QE85" s="343"/>
      <c r="QF85" s="343"/>
    </row>
    <row r="86" spans="1:448" s="347" customFormat="1" ht="118.5" customHeight="1" x14ac:dyDescent="0.25">
      <c r="A86" s="26">
        <v>85</v>
      </c>
      <c r="B86" s="22" t="s">
        <v>703</v>
      </c>
      <c r="C86" s="26" t="s">
        <v>269</v>
      </c>
      <c r="D86" s="22" t="s">
        <v>341</v>
      </c>
      <c r="E86" s="20"/>
      <c r="F86" s="22" t="s">
        <v>703</v>
      </c>
      <c r="G86" s="26" t="s">
        <v>269</v>
      </c>
      <c r="H86" s="19" t="s">
        <v>341</v>
      </c>
      <c r="I86" s="19" t="s">
        <v>704</v>
      </c>
      <c r="J86" s="440" t="s">
        <v>703</v>
      </c>
      <c r="K86" s="440" t="s">
        <v>680</v>
      </c>
      <c r="L86" s="461" t="s">
        <v>681</v>
      </c>
      <c r="M86" s="460" t="s">
        <v>705</v>
      </c>
      <c r="N86" s="461" t="s">
        <v>706</v>
      </c>
      <c r="O86" s="22" t="s">
        <v>88</v>
      </c>
      <c r="P86" s="19" t="s">
        <v>93</v>
      </c>
      <c r="Q86" s="19" t="s">
        <v>702</v>
      </c>
      <c r="R86" s="19" t="s">
        <v>249</v>
      </c>
      <c r="S86" s="18" t="s">
        <v>1568</v>
      </c>
      <c r="T86" s="22" t="s">
        <v>328</v>
      </c>
      <c r="U86" s="19" t="s">
        <v>533</v>
      </c>
      <c r="V86" s="22">
        <v>2019</v>
      </c>
      <c r="W86" s="22" t="s">
        <v>1569</v>
      </c>
      <c r="X86" s="20" t="s">
        <v>1570</v>
      </c>
      <c r="Y86" s="21" t="s">
        <v>1571</v>
      </c>
      <c r="Z86" s="28" t="s">
        <v>1572</v>
      </c>
      <c r="AA86" s="22" t="s">
        <v>328</v>
      </c>
      <c r="AB86" s="19" t="s">
        <v>328</v>
      </c>
      <c r="AC86" s="19" t="s">
        <v>498</v>
      </c>
      <c r="AD86" s="22" t="s">
        <v>328</v>
      </c>
      <c r="AE86" s="22" t="s">
        <v>328</v>
      </c>
      <c r="AF86" s="959">
        <v>43224</v>
      </c>
      <c r="AG86" s="959">
        <v>43589</v>
      </c>
      <c r="AH86" s="424">
        <v>44743</v>
      </c>
      <c r="AI86" s="183" t="s">
        <v>309</v>
      </c>
      <c r="AJ86" s="183" t="s">
        <v>309</v>
      </c>
      <c r="AK86" s="241" t="e">
        <f>(IF(BA86=#REF!,#REF!,AG86-#REF!))</f>
        <v>#REF!</v>
      </c>
      <c r="AL86" s="48" t="s">
        <v>1573</v>
      </c>
      <c r="AM86" s="64">
        <v>44385</v>
      </c>
      <c r="AN86" s="54" t="s">
        <v>307</v>
      </c>
      <c r="AO86" s="54" t="s">
        <v>328</v>
      </c>
      <c r="AP86" s="65">
        <v>1</v>
      </c>
      <c r="AQ86" s="4" t="s">
        <v>436</v>
      </c>
      <c r="AR86" s="49">
        <v>-862</v>
      </c>
      <c r="AS86" s="60" t="s">
        <v>443</v>
      </c>
      <c r="AT86" s="64">
        <v>44520</v>
      </c>
      <c r="AU86" s="60" t="s">
        <v>1574</v>
      </c>
      <c r="AV86" s="60" t="s">
        <v>444</v>
      </c>
      <c r="AW86" s="67">
        <v>0.7</v>
      </c>
      <c r="AX86" s="67">
        <v>0.7</v>
      </c>
      <c r="AY86" s="60" t="s">
        <v>449</v>
      </c>
      <c r="AZ86" s="87" t="s">
        <v>439</v>
      </c>
      <c r="BA86" s="86" t="s">
        <v>446</v>
      </c>
      <c r="BB86" s="127" t="s">
        <v>1575</v>
      </c>
      <c r="BC86" s="33">
        <v>44620</v>
      </c>
      <c r="BD86" s="31" t="s">
        <v>450</v>
      </c>
      <c r="BE86" s="31" t="s">
        <v>328</v>
      </c>
      <c r="BF86" s="32">
        <v>0.7</v>
      </c>
      <c r="BG86" s="4" t="s">
        <v>469</v>
      </c>
      <c r="BH86" s="49">
        <v>-44619</v>
      </c>
      <c r="BI86" s="60" t="s">
        <v>443</v>
      </c>
      <c r="BJ86" s="33">
        <v>44638</v>
      </c>
      <c r="BK86" s="40" t="s">
        <v>1576</v>
      </c>
      <c r="BL86" s="31" t="s">
        <v>500</v>
      </c>
      <c r="BM86" s="32">
        <v>0.7</v>
      </c>
      <c r="BN86" s="60" t="s">
        <v>443</v>
      </c>
      <c r="BO86" s="30"/>
      <c r="BP86" s="184" t="s">
        <v>293</v>
      </c>
      <c r="BQ86" s="150" t="s">
        <v>1577</v>
      </c>
      <c r="BR86" s="185">
        <v>44712</v>
      </c>
      <c r="BS86" s="131" t="s">
        <v>328</v>
      </c>
      <c r="BT86" s="186">
        <v>1</v>
      </c>
      <c r="BU86" s="4" t="s">
        <v>436</v>
      </c>
      <c r="BV86" s="49">
        <v>-1122</v>
      </c>
      <c r="BW86" s="60" t="s">
        <v>443</v>
      </c>
      <c r="BX86" s="391">
        <v>44734</v>
      </c>
      <c r="BY86" s="394" t="s">
        <v>1578</v>
      </c>
      <c r="BZ86" s="395" t="s">
        <v>459</v>
      </c>
      <c r="CA86" s="377">
        <v>1</v>
      </c>
      <c r="CB86" s="352" t="s">
        <v>294</v>
      </c>
      <c r="CC86" s="353"/>
      <c r="CD86" s="352" t="s">
        <v>294</v>
      </c>
      <c r="CE86" s="131" t="s">
        <v>767</v>
      </c>
      <c r="CF86" s="131" t="s">
        <v>767</v>
      </c>
      <c r="CG86" s="202" t="s">
        <v>328</v>
      </c>
      <c r="CH86" s="131" t="s">
        <v>328</v>
      </c>
      <c r="CI86" s="186">
        <v>1</v>
      </c>
      <c r="CJ86" s="4" t="str">
        <f t="shared" si="1"/>
        <v>CUMPLIMIENTO TOTAL</v>
      </c>
      <c r="CK86" s="49" t="str">
        <f>(IF(CD86="CERRADO","NO APLICA ACCION CERRADA",AG86-#REF!))</f>
        <v>NO APLICA ACCION CERRADA</v>
      </c>
      <c r="CL86" s="60" t="str">
        <f>(IF(CD86="CERRADO","NO APLICA ACCION CERRADA",IF(AK86&lt;=0,"VENCIDO",IF(AK86&lt;=#REF!,"POR VENCER","CON TIEMPO"))))</f>
        <v>NO APLICA ACCION CERRADA</v>
      </c>
      <c r="CM86" s="458" t="s">
        <v>328</v>
      </c>
      <c r="CN86" s="348" t="s">
        <v>767</v>
      </c>
      <c r="CO86" s="466" t="s">
        <v>459</v>
      </c>
      <c r="CP86" s="349"/>
      <c r="CQ86" s="352" t="s">
        <v>294</v>
      </c>
      <c r="CR86" s="353"/>
      <c r="CS86" s="35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c r="HN86" s="343"/>
      <c r="HO86" s="343"/>
      <c r="HP86" s="343"/>
      <c r="HQ86" s="343"/>
      <c r="HR86" s="343"/>
      <c r="HS86" s="343"/>
      <c r="HT86" s="343"/>
      <c r="HU86" s="343"/>
      <c r="HV86" s="343"/>
      <c r="HW86" s="343"/>
      <c r="HX86" s="343"/>
      <c r="HY86" s="343"/>
      <c r="HZ86" s="343"/>
      <c r="IA86" s="343"/>
      <c r="IB86" s="343"/>
      <c r="IC86" s="343"/>
      <c r="ID86" s="343"/>
      <c r="IE86" s="343"/>
      <c r="IF86" s="343"/>
      <c r="IG86" s="343"/>
      <c r="IH86" s="343"/>
      <c r="II86" s="343"/>
      <c r="IJ86" s="343"/>
      <c r="IK86" s="343"/>
      <c r="IL86" s="343"/>
      <c r="IM86" s="343"/>
      <c r="IN86" s="343"/>
      <c r="IO86" s="343"/>
      <c r="IP86" s="343"/>
      <c r="IQ86" s="343"/>
      <c r="IR86" s="343"/>
      <c r="IS86" s="343"/>
      <c r="IT86" s="343"/>
      <c r="IU86" s="343"/>
      <c r="IV86" s="343"/>
      <c r="IW86" s="343"/>
      <c r="IX86" s="343"/>
      <c r="IY86" s="343"/>
      <c r="IZ86" s="343"/>
      <c r="JA86" s="343"/>
      <c r="JB86" s="343"/>
      <c r="JC86" s="343"/>
      <c r="JD86" s="343"/>
      <c r="JE86" s="343"/>
      <c r="JF86" s="343"/>
      <c r="JG86" s="343"/>
      <c r="JH86" s="343"/>
      <c r="JI86" s="343"/>
      <c r="JJ86" s="343"/>
      <c r="JK86" s="343"/>
      <c r="JL86" s="343"/>
      <c r="JM86" s="343"/>
      <c r="JN86" s="343"/>
      <c r="JO86" s="343"/>
      <c r="JP86" s="343"/>
      <c r="JQ86" s="343"/>
      <c r="JR86" s="343"/>
      <c r="JS86" s="343"/>
      <c r="JT86" s="343"/>
      <c r="JU86" s="343"/>
      <c r="JV86" s="343"/>
      <c r="JW86" s="343"/>
      <c r="JX86" s="343"/>
      <c r="JY86" s="343"/>
      <c r="JZ86" s="343"/>
      <c r="KA86" s="343"/>
      <c r="KB86" s="343"/>
      <c r="KC86" s="343"/>
      <c r="KD86" s="343"/>
      <c r="KE86" s="343"/>
      <c r="KF86" s="343"/>
      <c r="KG86" s="343"/>
      <c r="KH86" s="343"/>
      <c r="KI86" s="343"/>
      <c r="KJ86" s="343"/>
      <c r="KK86" s="343"/>
      <c r="KL86" s="343"/>
      <c r="KM86" s="343"/>
      <c r="KN86" s="343"/>
      <c r="KO86" s="343"/>
      <c r="KP86" s="343"/>
      <c r="KQ86" s="343"/>
      <c r="KR86" s="343"/>
      <c r="KS86" s="343"/>
      <c r="KT86" s="343"/>
      <c r="KU86" s="343"/>
      <c r="KV86" s="343"/>
      <c r="KW86" s="343"/>
      <c r="KX86" s="343"/>
      <c r="KY86" s="343"/>
      <c r="KZ86" s="343"/>
      <c r="LA86" s="343"/>
      <c r="LB86" s="343"/>
      <c r="LC86" s="343"/>
      <c r="LD86" s="343"/>
      <c r="LE86" s="343"/>
      <c r="LF86" s="343"/>
      <c r="LG86" s="343"/>
      <c r="LH86" s="343"/>
      <c r="LI86" s="343"/>
      <c r="LJ86" s="343"/>
      <c r="LK86" s="343"/>
      <c r="LL86" s="343"/>
      <c r="LM86" s="343"/>
      <c r="LN86" s="343"/>
      <c r="LO86" s="343"/>
      <c r="LP86" s="343"/>
      <c r="LQ86" s="343"/>
      <c r="LR86" s="343"/>
      <c r="LS86" s="343"/>
      <c r="LT86" s="343"/>
      <c r="LU86" s="343"/>
      <c r="LV86" s="343"/>
      <c r="LW86" s="343"/>
      <c r="LX86" s="343"/>
      <c r="LY86" s="343"/>
      <c r="LZ86" s="343"/>
      <c r="MA86" s="343"/>
      <c r="MB86" s="343"/>
      <c r="MC86" s="343"/>
      <c r="MD86" s="343"/>
      <c r="ME86" s="343"/>
      <c r="MF86" s="343"/>
      <c r="MG86" s="343"/>
      <c r="MH86" s="343"/>
      <c r="MI86" s="343"/>
      <c r="MJ86" s="343"/>
      <c r="MK86" s="343"/>
      <c r="ML86" s="343"/>
      <c r="MM86" s="343"/>
      <c r="MN86" s="343"/>
      <c r="MO86" s="343"/>
      <c r="MP86" s="343"/>
      <c r="MQ86" s="343"/>
      <c r="MR86" s="343"/>
      <c r="MS86" s="343"/>
      <c r="MT86" s="343"/>
      <c r="MU86" s="343"/>
      <c r="MV86" s="343"/>
      <c r="MW86" s="343"/>
      <c r="MX86" s="343"/>
      <c r="MY86" s="343"/>
      <c r="MZ86" s="343"/>
      <c r="NA86" s="343"/>
      <c r="NB86" s="343"/>
      <c r="NC86" s="343"/>
      <c r="ND86" s="343"/>
      <c r="NE86" s="343"/>
      <c r="NF86" s="343"/>
      <c r="NG86" s="343"/>
      <c r="NH86" s="343"/>
      <c r="NI86" s="343"/>
      <c r="NJ86" s="343"/>
      <c r="NK86" s="343"/>
      <c r="NL86" s="343"/>
      <c r="NM86" s="343"/>
      <c r="NN86" s="343"/>
      <c r="NO86" s="343"/>
      <c r="NP86" s="343"/>
      <c r="NQ86" s="343"/>
      <c r="NR86" s="343"/>
      <c r="NS86" s="343"/>
      <c r="NT86" s="343"/>
      <c r="NU86" s="343"/>
      <c r="NV86" s="343"/>
      <c r="NW86" s="343"/>
      <c r="NX86" s="343"/>
      <c r="NY86" s="343"/>
      <c r="NZ86" s="343"/>
      <c r="OA86" s="343"/>
      <c r="OB86" s="343"/>
      <c r="OC86" s="343"/>
      <c r="OD86" s="343"/>
      <c r="OE86" s="343"/>
      <c r="OF86" s="343"/>
      <c r="OG86" s="343"/>
      <c r="OH86" s="343"/>
      <c r="OI86" s="343"/>
      <c r="OJ86" s="343"/>
      <c r="OK86" s="343"/>
      <c r="OL86" s="343"/>
      <c r="OM86" s="343"/>
      <c r="ON86" s="343"/>
      <c r="OO86" s="343"/>
      <c r="OP86" s="343"/>
      <c r="OQ86" s="343"/>
      <c r="OR86" s="343"/>
      <c r="OS86" s="343"/>
      <c r="OT86" s="343"/>
      <c r="OU86" s="343"/>
      <c r="OV86" s="343"/>
      <c r="OW86" s="343"/>
      <c r="OX86" s="343"/>
      <c r="OY86" s="343"/>
      <c r="OZ86" s="343"/>
      <c r="PA86" s="343"/>
      <c r="PB86" s="343"/>
      <c r="PC86" s="343"/>
      <c r="PD86" s="343"/>
      <c r="PE86" s="343"/>
      <c r="PF86" s="343"/>
      <c r="PG86" s="343"/>
      <c r="PH86" s="343"/>
      <c r="PI86" s="343"/>
      <c r="PJ86" s="343"/>
      <c r="PK86" s="343"/>
      <c r="PL86" s="343"/>
      <c r="PM86" s="343"/>
      <c r="PN86" s="343"/>
      <c r="PO86" s="343"/>
      <c r="PP86" s="343"/>
      <c r="PQ86" s="343"/>
      <c r="PR86" s="343"/>
      <c r="PS86" s="343"/>
      <c r="PT86" s="343"/>
      <c r="PU86" s="343"/>
      <c r="PV86" s="343"/>
      <c r="PW86" s="343"/>
      <c r="PX86" s="343"/>
      <c r="PY86" s="343"/>
      <c r="PZ86" s="343"/>
      <c r="QA86" s="343"/>
      <c r="QB86" s="343"/>
      <c r="QC86" s="343"/>
      <c r="QD86" s="343"/>
      <c r="QE86" s="343"/>
      <c r="QF86" s="343"/>
    </row>
    <row r="87" spans="1:448" s="347" customFormat="1" ht="118.5" customHeight="1" x14ac:dyDescent="0.25">
      <c r="A87" s="26">
        <v>86</v>
      </c>
      <c r="B87" s="22" t="s">
        <v>703</v>
      </c>
      <c r="C87" s="26" t="s">
        <v>269</v>
      </c>
      <c r="D87" s="22" t="s">
        <v>341</v>
      </c>
      <c r="E87" s="20"/>
      <c r="F87" s="22" t="s">
        <v>703</v>
      </c>
      <c r="G87" s="26" t="s">
        <v>269</v>
      </c>
      <c r="H87" s="19" t="s">
        <v>341</v>
      </c>
      <c r="I87" s="19" t="s">
        <v>704</v>
      </c>
      <c r="J87" s="440" t="s">
        <v>703</v>
      </c>
      <c r="K87" s="440" t="s">
        <v>680</v>
      </c>
      <c r="L87" s="461" t="s">
        <v>681</v>
      </c>
      <c r="M87" s="460" t="s">
        <v>705</v>
      </c>
      <c r="N87" s="461" t="s">
        <v>706</v>
      </c>
      <c r="O87" s="19" t="s">
        <v>510</v>
      </c>
      <c r="P87" s="19" t="s">
        <v>93</v>
      </c>
      <c r="Q87" s="19" t="s">
        <v>702</v>
      </c>
      <c r="R87" s="19" t="s">
        <v>249</v>
      </c>
      <c r="S87" s="18" t="s">
        <v>1579</v>
      </c>
      <c r="T87" s="22" t="s">
        <v>328</v>
      </c>
      <c r="U87" s="19" t="s">
        <v>533</v>
      </c>
      <c r="V87" s="22">
        <v>2019</v>
      </c>
      <c r="W87" s="22" t="s">
        <v>1580</v>
      </c>
      <c r="X87" s="20" t="s">
        <v>1581</v>
      </c>
      <c r="Y87" s="21" t="s">
        <v>1582</v>
      </c>
      <c r="Z87" s="21" t="s">
        <v>534</v>
      </c>
      <c r="AA87" s="22" t="s">
        <v>328</v>
      </c>
      <c r="AB87" s="19" t="s">
        <v>328</v>
      </c>
      <c r="AC87" s="19" t="s">
        <v>498</v>
      </c>
      <c r="AD87" s="22" t="s">
        <v>328</v>
      </c>
      <c r="AE87" s="22" t="s">
        <v>328</v>
      </c>
      <c r="AF87" s="959">
        <v>43224</v>
      </c>
      <c r="AG87" s="959">
        <v>43589</v>
      </c>
      <c r="AH87" s="424"/>
      <c r="AI87" s="183" t="s">
        <v>309</v>
      </c>
      <c r="AJ87" s="183" t="s">
        <v>309</v>
      </c>
      <c r="AK87" s="241" t="e">
        <f>(IF(BA87=#REF!,#REF!,AG87-#REF!))</f>
        <v>#REF!</v>
      </c>
      <c r="AL87" s="48" t="s">
        <v>1583</v>
      </c>
      <c r="AM87" s="71">
        <v>44385</v>
      </c>
      <c r="AN87" s="57" t="s">
        <v>307</v>
      </c>
      <c r="AO87" s="58" t="s">
        <v>1584</v>
      </c>
      <c r="AP87" s="65">
        <v>0.9</v>
      </c>
      <c r="AQ87" s="4" t="s">
        <v>469</v>
      </c>
      <c r="AR87" s="49">
        <v>-862</v>
      </c>
      <c r="AS87" s="60" t="s">
        <v>443</v>
      </c>
      <c r="AT87" s="64">
        <v>44520</v>
      </c>
      <c r="AU87" s="60" t="s">
        <v>1585</v>
      </c>
      <c r="AV87" s="60" t="s">
        <v>444</v>
      </c>
      <c r="AW87" s="67">
        <v>0.3</v>
      </c>
      <c r="AX87" s="67">
        <v>0.3</v>
      </c>
      <c r="AY87" s="60" t="s">
        <v>449</v>
      </c>
      <c r="AZ87" s="87" t="s">
        <v>439</v>
      </c>
      <c r="BA87" s="86" t="s">
        <v>446</v>
      </c>
      <c r="BB87" s="40" t="s">
        <v>528</v>
      </c>
      <c r="BC87" s="33">
        <v>44620</v>
      </c>
      <c r="BD87" s="31" t="s">
        <v>450</v>
      </c>
      <c r="BE87" s="31" t="s">
        <v>328</v>
      </c>
      <c r="BF87" s="32">
        <v>1</v>
      </c>
      <c r="BG87" s="4" t="s">
        <v>436</v>
      </c>
      <c r="BH87" s="49">
        <v>-44619.1</v>
      </c>
      <c r="BI87" s="60" t="s">
        <v>443</v>
      </c>
      <c r="BJ87" s="33">
        <v>44638</v>
      </c>
      <c r="BK87" s="40" t="s">
        <v>1586</v>
      </c>
      <c r="BL87" s="31" t="s">
        <v>500</v>
      </c>
      <c r="BM87" s="32">
        <v>0.66</v>
      </c>
      <c r="BN87" s="60" t="s">
        <v>443</v>
      </c>
      <c r="BO87" s="30"/>
      <c r="BP87" s="184" t="s">
        <v>293</v>
      </c>
      <c r="BQ87" s="150" t="s">
        <v>1587</v>
      </c>
      <c r="BR87" s="185">
        <v>44712</v>
      </c>
      <c r="BS87" s="131" t="s">
        <v>1588</v>
      </c>
      <c r="BT87" s="186">
        <v>0.83</v>
      </c>
      <c r="BU87" s="4" t="s">
        <v>469</v>
      </c>
      <c r="BV87" s="49">
        <v>-1122</v>
      </c>
      <c r="BW87" s="60" t="s">
        <v>443</v>
      </c>
      <c r="BX87" s="391">
        <v>44734</v>
      </c>
      <c r="BY87" s="394" t="s">
        <v>1589</v>
      </c>
      <c r="BZ87" s="395" t="s">
        <v>459</v>
      </c>
      <c r="CA87" s="353"/>
      <c r="CB87" s="352" t="s">
        <v>443</v>
      </c>
      <c r="CC87" s="353"/>
      <c r="CD87" s="184" t="s">
        <v>293</v>
      </c>
      <c r="CE87" s="531">
        <v>44819</v>
      </c>
      <c r="CF87" s="586" t="s">
        <v>1590</v>
      </c>
      <c r="CG87" s="587" t="s">
        <v>1591</v>
      </c>
      <c r="CH87" s="550" t="s">
        <v>1592</v>
      </c>
      <c r="CI87" s="520">
        <v>1</v>
      </c>
      <c r="CJ87" s="4" t="str">
        <f t="shared" si="1"/>
        <v>CUMPLIMIENTO TOTAL</v>
      </c>
      <c r="CK87" s="49" t="e">
        <f>(IF(CD87="CERRADO","NO APLICA ACCION CERRADA",AG87-#REF!))</f>
        <v>#REF!</v>
      </c>
      <c r="CL87" s="60" t="e">
        <f>(IF(CD87="CERRADO","NO APLICA ACCION CERRADA",IF(AK87&lt;=0,"VENCIDO",IF(AK87&lt;=#REF!,"POR VENCER","CON TIEMPO"))))</f>
        <v>#REF!</v>
      </c>
      <c r="CM87" s="827">
        <v>44883</v>
      </c>
      <c r="CN87" s="165" t="s">
        <v>1593</v>
      </c>
      <c r="CO87" s="215" t="s">
        <v>1156</v>
      </c>
      <c r="CP87" s="828">
        <v>1</v>
      </c>
      <c r="CQ87" s="838" t="s">
        <v>294</v>
      </c>
      <c r="CR87" s="353"/>
      <c r="CS87" s="35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c r="HN87" s="343"/>
      <c r="HO87" s="343"/>
      <c r="HP87" s="343"/>
      <c r="HQ87" s="343"/>
      <c r="HR87" s="343"/>
      <c r="HS87" s="343"/>
      <c r="HT87" s="343"/>
      <c r="HU87" s="343"/>
      <c r="HV87" s="343"/>
      <c r="HW87" s="343"/>
      <c r="HX87" s="343"/>
      <c r="HY87" s="343"/>
      <c r="HZ87" s="343"/>
      <c r="IA87" s="343"/>
      <c r="IB87" s="343"/>
      <c r="IC87" s="343"/>
      <c r="ID87" s="343"/>
      <c r="IE87" s="343"/>
      <c r="IF87" s="343"/>
      <c r="IG87" s="343"/>
      <c r="IH87" s="343"/>
      <c r="II87" s="343"/>
      <c r="IJ87" s="343"/>
      <c r="IK87" s="343"/>
      <c r="IL87" s="343"/>
      <c r="IM87" s="343"/>
      <c r="IN87" s="343"/>
      <c r="IO87" s="343"/>
      <c r="IP87" s="343"/>
      <c r="IQ87" s="343"/>
      <c r="IR87" s="343"/>
      <c r="IS87" s="343"/>
      <c r="IT87" s="343"/>
      <c r="IU87" s="343"/>
      <c r="IV87" s="343"/>
      <c r="IW87" s="343"/>
      <c r="IX87" s="343"/>
      <c r="IY87" s="343"/>
      <c r="IZ87" s="343"/>
      <c r="JA87" s="343"/>
      <c r="JB87" s="343"/>
      <c r="JC87" s="343"/>
      <c r="JD87" s="343"/>
      <c r="JE87" s="343"/>
      <c r="JF87" s="343"/>
      <c r="JG87" s="343"/>
      <c r="JH87" s="343"/>
      <c r="JI87" s="343"/>
      <c r="JJ87" s="343"/>
      <c r="JK87" s="343"/>
      <c r="JL87" s="343"/>
      <c r="JM87" s="343"/>
      <c r="JN87" s="343"/>
      <c r="JO87" s="343"/>
      <c r="JP87" s="343"/>
      <c r="JQ87" s="343"/>
      <c r="JR87" s="343"/>
      <c r="JS87" s="343"/>
      <c r="JT87" s="343"/>
      <c r="JU87" s="343"/>
      <c r="JV87" s="343"/>
      <c r="JW87" s="343"/>
      <c r="JX87" s="343"/>
      <c r="JY87" s="343"/>
      <c r="JZ87" s="343"/>
      <c r="KA87" s="343"/>
      <c r="KB87" s="343"/>
      <c r="KC87" s="343"/>
      <c r="KD87" s="343"/>
      <c r="KE87" s="343"/>
      <c r="KF87" s="343"/>
      <c r="KG87" s="343"/>
      <c r="KH87" s="343"/>
      <c r="KI87" s="343"/>
      <c r="KJ87" s="343"/>
      <c r="KK87" s="343"/>
      <c r="KL87" s="343"/>
      <c r="KM87" s="343"/>
      <c r="KN87" s="343"/>
      <c r="KO87" s="343"/>
      <c r="KP87" s="343"/>
      <c r="KQ87" s="343"/>
      <c r="KR87" s="343"/>
      <c r="KS87" s="343"/>
      <c r="KT87" s="343"/>
      <c r="KU87" s="343"/>
      <c r="KV87" s="343"/>
      <c r="KW87" s="343"/>
      <c r="KX87" s="343"/>
      <c r="KY87" s="343"/>
      <c r="KZ87" s="343"/>
      <c r="LA87" s="343"/>
      <c r="LB87" s="343"/>
      <c r="LC87" s="343"/>
      <c r="LD87" s="343"/>
      <c r="LE87" s="343"/>
      <c r="LF87" s="343"/>
      <c r="LG87" s="343"/>
      <c r="LH87" s="343"/>
      <c r="LI87" s="343"/>
      <c r="LJ87" s="343"/>
      <c r="LK87" s="343"/>
      <c r="LL87" s="343"/>
      <c r="LM87" s="343"/>
      <c r="LN87" s="343"/>
      <c r="LO87" s="343"/>
      <c r="LP87" s="343"/>
      <c r="LQ87" s="343"/>
      <c r="LR87" s="343"/>
      <c r="LS87" s="343"/>
      <c r="LT87" s="343"/>
      <c r="LU87" s="343"/>
      <c r="LV87" s="343"/>
      <c r="LW87" s="343"/>
      <c r="LX87" s="343"/>
      <c r="LY87" s="343"/>
      <c r="LZ87" s="343"/>
      <c r="MA87" s="343"/>
      <c r="MB87" s="343"/>
      <c r="MC87" s="343"/>
      <c r="MD87" s="343"/>
      <c r="ME87" s="343"/>
      <c r="MF87" s="343"/>
      <c r="MG87" s="343"/>
      <c r="MH87" s="343"/>
      <c r="MI87" s="343"/>
      <c r="MJ87" s="343"/>
      <c r="MK87" s="343"/>
      <c r="ML87" s="343"/>
      <c r="MM87" s="343"/>
      <c r="MN87" s="343"/>
      <c r="MO87" s="343"/>
      <c r="MP87" s="343"/>
      <c r="MQ87" s="343"/>
      <c r="MR87" s="343"/>
      <c r="MS87" s="343"/>
      <c r="MT87" s="343"/>
      <c r="MU87" s="343"/>
      <c r="MV87" s="343"/>
      <c r="MW87" s="343"/>
      <c r="MX87" s="343"/>
      <c r="MY87" s="343"/>
      <c r="MZ87" s="343"/>
      <c r="NA87" s="343"/>
      <c r="NB87" s="343"/>
      <c r="NC87" s="343"/>
      <c r="ND87" s="343"/>
      <c r="NE87" s="343"/>
      <c r="NF87" s="343"/>
      <c r="NG87" s="343"/>
      <c r="NH87" s="343"/>
      <c r="NI87" s="343"/>
      <c r="NJ87" s="343"/>
      <c r="NK87" s="343"/>
      <c r="NL87" s="343"/>
      <c r="NM87" s="343"/>
      <c r="NN87" s="343"/>
      <c r="NO87" s="343"/>
      <c r="NP87" s="343"/>
      <c r="NQ87" s="343"/>
      <c r="NR87" s="343"/>
      <c r="NS87" s="343"/>
      <c r="NT87" s="343"/>
      <c r="NU87" s="343"/>
      <c r="NV87" s="343"/>
      <c r="NW87" s="343"/>
      <c r="NX87" s="343"/>
      <c r="NY87" s="343"/>
      <c r="NZ87" s="343"/>
      <c r="OA87" s="343"/>
      <c r="OB87" s="343"/>
      <c r="OC87" s="343"/>
      <c r="OD87" s="343"/>
      <c r="OE87" s="343"/>
      <c r="OF87" s="343"/>
      <c r="OG87" s="343"/>
      <c r="OH87" s="343"/>
      <c r="OI87" s="343"/>
      <c r="OJ87" s="343"/>
      <c r="OK87" s="343"/>
      <c r="OL87" s="343"/>
      <c r="OM87" s="343"/>
      <c r="ON87" s="343"/>
      <c r="OO87" s="343"/>
      <c r="OP87" s="343"/>
      <c r="OQ87" s="343"/>
      <c r="OR87" s="343"/>
      <c r="OS87" s="343"/>
      <c r="OT87" s="343"/>
      <c r="OU87" s="343"/>
      <c r="OV87" s="343"/>
      <c r="OW87" s="343"/>
      <c r="OX87" s="343"/>
      <c r="OY87" s="343"/>
      <c r="OZ87" s="343"/>
      <c r="PA87" s="343"/>
      <c r="PB87" s="343"/>
      <c r="PC87" s="343"/>
      <c r="PD87" s="343"/>
      <c r="PE87" s="343"/>
      <c r="PF87" s="343"/>
      <c r="PG87" s="343"/>
      <c r="PH87" s="343"/>
      <c r="PI87" s="343"/>
      <c r="PJ87" s="343"/>
      <c r="PK87" s="343"/>
      <c r="PL87" s="343"/>
      <c r="PM87" s="343"/>
      <c r="PN87" s="343"/>
      <c r="PO87" s="343"/>
      <c r="PP87" s="343"/>
      <c r="PQ87" s="343"/>
      <c r="PR87" s="343"/>
      <c r="PS87" s="343"/>
      <c r="PT87" s="343"/>
      <c r="PU87" s="343"/>
      <c r="PV87" s="343"/>
      <c r="PW87" s="343"/>
      <c r="PX87" s="343"/>
      <c r="PY87" s="343"/>
      <c r="PZ87" s="343"/>
      <c r="QA87" s="343"/>
      <c r="QB87" s="343"/>
      <c r="QC87" s="343"/>
      <c r="QD87" s="343"/>
      <c r="QE87" s="343"/>
      <c r="QF87" s="343"/>
    </row>
    <row r="88" spans="1:448" s="347" customFormat="1" ht="118.5" customHeight="1" x14ac:dyDescent="0.25">
      <c r="A88" s="26">
        <v>87</v>
      </c>
      <c r="B88" s="22" t="s">
        <v>703</v>
      </c>
      <c r="C88" s="26" t="s">
        <v>269</v>
      </c>
      <c r="D88" s="22" t="s">
        <v>341</v>
      </c>
      <c r="E88" s="20"/>
      <c r="F88" s="22" t="s">
        <v>703</v>
      </c>
      <c r="G88" s="26" t="s">
        <v>269</v>
      </c>
      <c r="H88" s="19" t="s">
        <v>341</v>
      </c>
      <c r="I88" s="19" t="s">
        <v>704</v>
      </c>
      <c r="J88" s="440" t="s">
        <v>703</v>
      </c>
      <c r="K88" s="440" t="s">
        <v>680</v>
      </c>
      <c r="L88" s="461" t="s">
        <v>681</v>
      </c>
      <c r="M88" s="460" t="s">
        <v>705</v>
      </c>
      <c r="N88" s="461" t="s">
        <v>706</v>
      </c>
      <c r="O88" s="19" t="s">
        <v>88</v>
      </c>
      <c r="P88" s="19" t="s">
        <v>93</v>
      </c>
      <c r="Q88" s="19" t="s">
        <v>702</v>
      </c>
      <c r="R88" s="19" t="s">
        <v>249</v>
      </c>
      <c r="S88" s="18" t="s">
        <v>1594</v>
      </c>
      <c r="T88" s="22" t="s">
        <v>328</v>
      </c>
      <c r="U88" s="19" t="s">
        <v>533</v>
      </c>
      <c r="V88" s="22">
        <v>2019</v>
      </c>
      <c r="W88" s="22" t="s">
        <v>1595</v>
      </c>
      <c r="X88" s="20" t="s">
        <v>1596</v>
      </c>
      <c r="Y88" s="21" t="s">
        <v>299</v>
      </c>
      <c r="Z88" s="28" t="s">
        <v>1597</v>
      </c>
      <c r="AA88" s="22" t="s">
        <v>328</v>
      </c>
      <c r="AB88" s="19" t="s">
        <v>328</v>
      </c>
      <c r="AC88" s="19" t="s">
        <v>498</v>
      </c>
      <c r="AD88" s="22" t="s">
        <v>328</v>
      </c>
      <c r="AE88" s="22" t="s">
        <v>328</v>
      </c>
      <c r="AF88" s="959">
        <v>43224</v>
      </c>
      <c r="AG88" s="959">
        <v>43589</v>
      </c>
      <c r="AH88" s="424"/>
      <c r="AI88" s="183" t="s">
        <v>309</v>
      </c>
      <c r="AJ88" s="183" t="s">
        <v>307</v>
      </c>
      <c r="AK88" s="241" t="e">
        <f>(IF(BA88=#REF!,#REF!,AG88-#REF!))</f>
        <v>#REF!</v>
      </c>
      <c r="AL88" s="48" t="s">
        <v>1598</v>
      </c>
      <c r="AM88" s="64">
        <v>44385</v>
      </c>
      <c r="AN88" s="54" t="s">
        <v>309</v>
      </c>
      <c r="AO88" s="58" t="s">
        <v>1599</v>
      </c>
      <c r="AP88" s="65">
        <v>0.8</v>
      </c>
      <c r="AQ88" s="4" t="s">
        <v>469</v>
      </c>
      <c r="AR88" s="49">
        <v>-862</v>
      </c>
      <c r="AS88" s="60" t="s">
        <v>443</v>
      </c>
      <c r="AT88" s="66">
        <v>44520</v>
      </c>
      <c r="AU88" s="60" t="s">
        <v>1600</v>
      </c>
      <c r="AV88" s="60" t="s">
        <v>444</v>
      </c>
      <c r="AW88" s="67">
        <v>0</v>
      </c>
      <c r="AX88" s="67">
        <v>0</v>
      </c>
      <c r="AY88" s="60" t="s">
        <v>449</v>
      </c>
      <c r="AZ88" s="87" t="s">
        <v>439</v>
      </c>
      <c r="BA88" s="86" t="s">
        <v>446</v>
      </c>
      <c r="BB88" s="40" t="s">
        <v>528</v>
      </c>
      <c r="BC88" s="33">
        <v>44620</v>
      </c>
      <c r="BD88" s="31" t="s">
        <v>450</v>
      </c>
      <c r="BE88" s="31" t="s">
        <v>328</v>
      </c>
      <c r="BF88" s="32">
        <v>1</v>
      </c>
      <c r="BG88" s="4" t="s">
        <v>436</v>
      </c>
      <c r="BH88" s="49">
        <v>-44619.199999999997</v>
      </c>
      <c r="BI88" s="60" t="s">
        <v>443</v>
      </c>
      <c r="BJ88" s="33">
        <v>44638</v>
      </c>
      <c r="BK88" s="40" t="s">
        <v>1601</v>
      </c>
      <c r="BL88" s="31" t="s">
        <v>500</v>
      </c>
      <c r="BM88" s="32">
        <v>0.66</v>
      </c>
      <c r="BN88" s="60" t="s">
        <v>443</v>
      </c>
      <c r="BO88" s="30"/>
      <c r="BP88" s="184" t="s">
        <v>293</v>
      </c>
      <c r="BQ88" s="150" t="s">
        <v>1602</v>
      </c>
      <c r="BR88" s="185">
        <v>44712</v>
      </c>
      <c r="BS88" s="131" t="s">
        <v>1588</v>
      </c>
      <c r="BT88" s="186">
        <v>0.83</v>
      </c>
      <c r="BU88" s="4" t="s">
        <v>469</v>
      </c>
      <c r="BV88" s="49">
        <v>-1122</v>
      </c>
      <c r="BW88" s="60" t="s">
        <v>443</v>
      </c>
      <c r="BX88" s="391">
        <v>44734</v>
      </c>
      <c r="BY88" s="394" t="s">
        <v>1589</v>
      </c>
      <c r="BZ88" s="395" t="s">
        <v>459</v>
      </c>
      <c r="CA88" s="353"/>
      <c r="CB88" s="352" t="s">
        <v>443</v>
      </c>
      <c r="CC88" s="353"/>
      <c r="CD88" s="184" t="s">
        <v>293</v>
      </c>
      <c r="CE88" s="531">
        <v>44819</v>
      </c>
      <c r="CF88" s="588" t="s">
        <v>1603</v>
      </c>
      <c r="CG88" s="589" t="s">
        <v>1604</v>
      </c>
      <c r="CH88" s="554" t="s">
        <v>1592</v>
      </c>
      <c r="CI88" s="553">
        <v>1</v>
      </c>
      <c r="CJ88" s="4" t="str">
        <f t="shared" si="1"/>
        <v>CUMPLIMIENTO TOTAL</v>
      </c>
      <c r="CK88" s="49" t="e">
        <f>(IF(CD88="CERRADO","NO APLICA ACCION CERRADA",AG88-#REF!))</f>
        <v>#REF!</v>
      </c>
      <c r="CL88" s="60" t="e">
        <f>(IF(CD88="CERRADO","NO APLICA ACCION CERRADA",IF(AK88&lt;=0,"VENCIDO",IF(AK88&lt;=#REF!,"POR VENCER","CON TIEMPO"))))</f>
        <v>#REF!</v>
      </c>
      <c r="CM88" s="827">
        <v>44883</v>
      </c>
      <c r="CN88" s="165" t="s">
        <v>1593</v>
      </c>
      <c r="CO88" s="215" t="s">
        <v>1156</v>
      </c>
      <c r="CP88" s="828">
        <v>1</v>
      </c>
      <c r="CQ88" s="838" t="s">
        <v>294</v>
      </c>
      <c r="CR88" s="353"/>
      <c r="CS88" s="353"/>
      <c r="CT88" s="343"/>
      <c r="CU88" s="343"/>
      <c r="CV88" s="343"/>
      <c r="CW88" s="343"/>
      <c r="CX88" s="343"/>
      <c r="CY88" s="343"/>
      <c r="CZ88" s="343"/>
      <c r="DA88" s="343"/>
      <c r="DB88" s="343"/>
      <c r="DC88" s="343"/>
      <c r="DD88" s="343"/>
      <c r="DE88" s="343"/>
      <c r="DF88" s="343"/>
      <c r="DG88" s="343"/>
      <c r="DH88" s="343"/>
      <c r="DI88" s="343"/>
      <c r="DJ88" s="343"/>
      <c r="DK88" s="343"/>
      <c r="DL88" s="343"/>
      <c r="DM88" s="343"/>
      <c r="DN88" s="343"/>
      <c r="DO88" s="343"/>
      <c r="DP88" s="343"/>
      <c r="DQ88" s="343"/>
      <c r="DR88" s="343"/>
      <c r="DS88" s="343"/>
      <c r="DT88" s="343"/>
      <c r="DU88" s="343"/>
      <c r="DV88" s="343"/>
      <c r="DW88" s="343"/>
      <c r="DX88" s="343"/>
      <c r="DY88" s="343"/>
      <c r="DZ88" s="343"/>
      <c r="EA88" s="343"/>
      <c r="EB88" s="343"/>
      <c r="EC88" s="343"/>
      <c r="ED88" s="343"/>
      <c r="EE88" s="343"/>
      <c r="EF88" s="343"/>
      <c r="EG88" s="343"/>
      <c r="EH88" s="343"/>
      <c r="EI88" s="343"/>
      <c r="EJ88" s="343"/>
      <c r="EK88" s="343"/>
      <c r="EL88" s="343"/>
      <c r="EM88" s="343"/>
      <c r="EN88" s="343"/>
      <c r="EO88" s="343"/>
      <c r="EP88" s="343"/>
      <c r="EQ88" s="343"/>
      <c r="ER88" s="343"/>
      <c r="ES88" s="343"/>
      <c r="ET88" s="343"/>
      <c r="EU88" s="343"/>
      <c r="EV88" s="343"/>
      <c r="EW88" s="343"/>
      <c r="EX88" s="343"/>
      <c r="EY88" s="343"/>
      <c r="EZ88" s="343"/>
      <c r="FA88" s="343"/>
      <c r="FB88" s="343"/>
      <c r="FC88" s="343"/>
      <c r="FD88" s="343"/>
      <c r="FE88" s="343"/>
      <c r="FF88" s="343"/>
      <c r="FG88" s="343"/>
      <c r="FH88" s="343"/>
      <c r="FI88" s="343"/>
      <c r="FJ88" s="343"/>
      <c r="FK88" s="343"/>
      <c r="FL88" s="343"/>
      <c r="FM88" s="343"/>
      <c r="FN88" s="343"/>
      <c r="FO88" s="343"/>
      <c r="FP88" s="343"/>
      <c r="FQ88" s="343"/>
      <c r="FR88" s="343"/>
      <c r="FS88" s="343"/>
      <c r="FT88" s="343"/>
      <c r="FU88" s="343"/>
      <c r="FV88" s="343"/>
      <c r="FW88" s="343"/>
      <c r="FX88" s="343"/>
      <c r="FY88" s="343"/>
      <c r="FZ88" s="343"/>
      <c r="GA88" s="343"/>
      <c r="GB88" s="343"/>
      <c r="GC88" s="343"/>
      <c r="GD88" s="343"/>
      <c r="GE88" s="343"/>
      <c r="GF88" s="343"/>
      <c r="GG88" s="343"/>
      <c r="GH88" s="343"/>
      <c r="GI88" s="343"/>
      <c r="GJ88" s="343"/>
      <c r="GK88" s="343"/>
      <c r="GL88" s="343"/>
      <c r="GM88" s="343"/>
      <c r="GN88" s="343"/>
      <c r="GO88" s="343"/>
      <c r="GP88" s="343"/>
      <c r="GQ88" s="343"/>
      <c r="GR88" s="343"/>
      <c r="GS88" s="343"/>
      <c r="GT88" s="343"/>
      <c r="GU88" s="343"/>
      <c r="GV88" s="343"/>
      <c r="GW88" s="343"/>
      <c r="GX88" s="343"/>
      <c r="GY88" s="343"/>
      <c r="GZ88" s="343"/>
      <c r="HA88" s="343"/>
      <c r="HB88" s="343"/>
      <c r="HC88" s="343"/>
      <c r="HD88" s="343"/>
      <c r="HE88" s="343"/>
      <c r="HF88" s="343"/>
      <c r="HG88" s="343"/>
      <c r="HH88" s="343"/>
      <c r="HI88" s="343"/>
      <c r="HJ88" s="343"/>
      <c r="HK88" s="343"/>
      <c r="HL88" s="343"/>
      <c r="HM88" s="343"/>
      <c r="HN88" s="343"/>
      <c r="HO88" s="343"/>
      <c r="HP88" s="343"/>
      <c r="HQ88" s="343"/>
      <c r="HR88" s="343"/>
      <c r="HS88" s="343"/>
      <c r="HT88" s="343"/>
      <c r="HU88" s="343"/>
      <c r="HV88" s="343"/>
      <c r="HW88" s="343"/>
      <c r="HX88" s="343"/>
      <c r="HY88" s="343"/>
      <c r="HZ88" s="343"/>
      <c r="IA88" s="343"/>
      <c r="IB88" s="343"/>
      <c r="IC88" s="343"/>
      <c r="ID88" s="343"/>
      <c r="IE88" s="343"/>
      <c r="IF88" s="343"/>
      <c r="IG88" s="343"/>
      <c r="IH88" s="343"/>
      <c r="II88" s="343"/>
      <c r="IJ88" s="343"/>
      <c r="IK88" s="343"/>
      <c r="IL88" s="343"/>
      <c r="IM88" s="343"/>
      <c r="IN88" s="343"/>
      <c r="IO88" s="343"/>
      <c r="IP88" s="343"/>
      <c r="IQ88" s="343"/>
      <c r="IR88" s="343"/>
      <c r="IS88" s="343"/>
      <c r="IT88" s="343"/>
      <c r="IU88" s="343"/>
      <c r="IV88" s="343"/>
      <c r="IW88" s="343"/>
      <c r="IX88" s="343"/>
      <c r="IY88" s="343"/>
      <c r="IZ88" s="343"/>
      <c r="JA88" s="343"/>
      <c r="JB88" s="343"/>
      <c r="JC88" s="343"/>
      <c r="JD88" s="343"/>
      <c r="JE88" s="343"/>
      <c r="JF88" s="343"/>
      <c r="JG88" s="343"/>
      <c r="JH88" s="343"/>
      <c r="JI88" s="343"/>
      <c r="JJ88" s="343"/>
      <c r="JK88" s="343"/>
      <c r="JL88" s="343"/>
      <c r="JM88" s="343"/>
      <c r="JN88" s="343"/>
      <c r="JO88" s="343"/>
      <c r="JP88" s="343"/>
      <c r="JQ88" s="343"/>
      <c r="JR88" s="343"/>
      <c r="JS88" s="343"/>
      <c r="JT88" s="343"/>
      <c r="JU88" s="343"/>
      <c r="JV88" s="343"/>
      <c r="JW88" s="343"/>
      <c r="JX88" s="343"/>
      <c r="JY88" s="343"/>
      <c r="JZ88" s="343"/>
      <c r="KA88" s="343"/>
      <c r="KB88" s="343"/>
      <c r="KC88" s="343"/>
      <c r="KD88" s="343"/>
      <c r="KE88" s="343"/>
      <c r="KF88" s="343"/>
      <c r="KG88" s="343"/>
      <c r="KH88" s="343"/>
      <c r="KI88" s="343"/>
      <c r="KJ88" s="343"/>
      <c r="KK88" s="343"/>
      <c r="KL88" s="343"/>
      <c r="KM88" s="343"/>
      <c r="KN88" s="343"/>
      <c r="KO88" s="343"/>
      <c r="KP88" s="343"/>
      <c r="KQ88" s="343"/>
      <c r="KR88" s="343"/>
      <c r="KS88" s="343"/>
      <c r="KT88" s="343"/>
      <c r="KU88" s="343"/>
      <c r="KV88" s="343"/>
      <c r="KW88" s="343"/>
      <c r="KX88" s="343"/>
      <c r="KY88" s="343"/>
      <c r="KZ88" s="343"/>
      <c r="LA88" s="343"/>
      <c r="LB88" s="343"/>
      <c r="LC88" s="343"/>
      <c r="LD88" s="343"/>
      <c r="LE88" s="343"/>
      <c r="LF88" s="343"/>
      <c r="LG88" s="343"/>
      <c r="LH88" s="343"/>
      <c r="LI88" s="343"/>
      <c r="LJ88" s="343"/>
      <c r="LK88" s="343"/>
      <c r="LL88" s="343"/>
      <c r="LM88" s="343"/>
      <c r="LN88" s="343"/>
      <c r="LO88" s="343"/>
      <c r="LP88" s="343"/>
      <c r="LQ88" s="343"/>
      <c r="LR88" s="343"/>
      <c r="LS88" s="343"/>
      <c r="LT88" s="343"/>
      <c r="LU88" s="343"/>
      <c r="LV88" s="343"/>
      <c r="LW88" s="343"/>
      <c r="LX88" s="343"/>
      <c r="LY88" s="343"/>
      <c r="LZ88" s="343"/>
      <c r="MA88" s="343"/>
      <c r="MB88" s="343"/>
      <c r="MC88" s="343"/>
      <c r="MD88" s="343"/>
      <c r="ME88" s="343"/>
      <c r="MF88" s="343"/>
      <c r="MG88" s="343"/>
      <c r="MH88" s="343"/>
      <c r="MI88" s="343"/>
      <c r="MJ88" s="343"/>
      <c r="MK88" s="343"/>
      <c r="ML88" s="343"/>
      <c r="MM88" s="343"/>
      <c r="MN88" s="343"/>
      <c r="MO88" s="343"/>
      <c r="MP88" s="343"/>
      <c r="MQ88" s="343"/>
      <c r="MR88" s="343"/>
      <c r="MS88" s="343"/>
      <c r="MT88" s="343"/>
      <c r="MU88" s="343"/>
      <c r="MV88" s="343"/>
      <c r="MW88" s="343"/>
      <c r="MX88" s="343"/>
      <c r="MY88" s="343"/>
      <c r="MZ88" s="343"/>
      <c r="NA88" s="343"/>
      <c r="NB88" s="343"/>
      <c r="NC88" s="343"/>
      <c r="ND88" s="343"/>
      <c r="NE88" s="343"/>
      <c r="NF88" s="343"/>
      <c r="NG88" s="343"/>
      <c r="NH88" s="343"/>
      <c r="NI88" s="343"/>
      <c r="NJ88" s="343"/>
      <c r="NK88" s="343"/>
      <c r="NL88" s="343"/>
      <c r="NM88" s="343"/>
      <c r="NN88" s="343"/>
      <c r="NO88" s="343"/>
      <c r="NP88" s="343"/>
      <c r="NQ88" s="343"/>
      <c r="NR88" s="343"/>
      <c r="NS88" s="343"/>
      <c r="NT88" s="343"/>
      <c r="NU88" s="343"/>
      <c r="NV88" s="343"/>
      <c r="NW88" s="343"/>
      <c r="NX88" s="343"/>
      <c r="NY88" s="343"/>
      <c r="NZ88" s="343"/>
      <c r="OA88" s="343"/>
      <c r="OB88" s="343"/>
      <c r="OC88" s="343"/>
      <c r="OD88" s="343"/>
      <c r="OE88" s="343"/>
      <c r="OF88" s="343"/>
      <c r="OG88" s="343"/>
      <c r="OH88" s="343"/>
      <c r="OI88" s="343"/>
      <c r="OJ88" s="343"/>
      <c r="OK88" s="343"/>
      <c r="OL88" s="343"/>
      <c r="OM88" s="343"/>
      <c r="ON88" s="343"/>
      <c r="OO88" s="343"/>
      <c r="OP88" s="343"/>
      <c r="OQ88" s="343"/>
      <c r="OR88" s="343"/>
      <c r="OS88" s="343"/>
      <c r="OT88" s="343"/>
      <c r="OU88" s="343"/>
      <c r="OV88" s="343"/>
      <c r="OW88" s="343"/>
      <c r="OX88" s="343"/>
      <c r="OY88" s="343"/>
      <c r="OZ88" s="343"/>
      <c r="PA88" s="343"/>
      <c r="PB88" s="343"/>
      <c r="PC88" s="343"/>
      <c r="PD88" s="343"/>
      <c r="PE88" s="343"/>
      <c r="PF88" s="343"/>
      <c r="PG88" s="343"/>
      <c r="PH88" s="343"/>
      <c r="PI88" s="343"/>
      <c r="PJ88" s="343"/>
      <c r="PK88" s="343"/>
      <c r="PL88" s="343"/>
      <c r="PM88" s="343"/>
      <c r="PN88" s="343"/>
      <c r="PO88" s="343"/>
      <c r="PP88" s="343"/>
      <c r="PQ88" s="343"/>
      <c r="PR88" s="343"/>
      <c r="PS88" s="343"/>
      <c r="PT88" s="343"/>
      <c r="PU88" s="343"/>
      <c r="PV88" s="343"/>
      <c r="PW88" s="343"/>
      <c r="PX88" s="343"/>
      <c r="PY88" s="343"/>
      <c r="PZ88" s="343"/>
      <c r="QA88" s="343"/>
      <c r="QB88" s="343"/>
      <c r="QC88" s="343"/>
      <c r="QD88" s="343"/>
      <c r="QE88" s="343"/>
      <c r="QF88" s="343"/>
    </row>
    <row r="89" spans="1:448" s="347" customFormat="1" ht="118.5" customHeight="1" x14ac:dyDescent="0.25">
      <c r="A89" s="26">
        <v>88</v>
      </c>
      <c r="B89" s="22" t="s">
        <v>840</v>
      </c>
      <c r="C89" s="22" t="s">
        <v>841</v>
      </c>
      <c r="D89" s="19" t="s">
        <v>842</v>
      </c>
      <c r="E89" s="20"/>
      <c r="F89" s="22" t="s">
        <v>1605</v>
      </c>
      <c r="G89" s="42" t="s">
        <v>664</v>
      </c>
      <c r="H89" s="42" t="s">
        <v>337</v>
      </c>
      <c r="I89" s="19" t="s">
        <v>1606</v>
      </c>
      <c r="J89" s="464" t="s">
        <v>1607</v>
      </c>
      <c r="K89" s="464" t="s">
        <v>805</v>
      </c>
      <c r="L89" s="461" t="s">
        <v>337</v>
      </c>
      <c r="M89" s="461" t="s">
        <v>328</v>
      </c>
      <c r="N89" s="461" t="s">
        <v>328</v>
      </c>
      <c r="O89" s="19" t="s">
        <v>203</v>
      </c>
      <c r="P89" s="19" t="s">
        <v>204</v>
      </c>
      <c r="Q89" s="19" t="s">
        <v>348</v>
      </c>
      <c r="R89" s="19" t="s">
        <v>251</v>
      </c>
      <c r="S89" s="18" t="s">
        <v>1608</v>
      </c>
      <c r="T89" s="22" t="s">
        <v>486</v>
      </c>
      <c r="U89" s="22">
        <v>96</v>
      </c>
      <c r="V89" s="22">
        <v>2020</v>
      </c>
      <c r="W89" s="22" t="s">
        <v>1609</v>
      </c>
      <c r="X89" s="20" t="s">
        <v>536</v>
      </c>
      <c r="Y89" s="20" t="s">
        <v>537</v>
      </c>
      <c r="Z89" s="20" t="s">
        <v>1610</v>
      </c>
      <c r="AA89" s="22" t="s">
        <v>328</v>
      </c>
      <c r="AB89" s="20" t="s">
        <v>328</v>
      </c>
      <c r="AC89" s="20" t="s">
        <v>1611</v>
      </c>
      <c r="AD89" s="22" t="s">
        <v>328</v>
      </c>
      <c r="AE89" s="22" t="s">
        <v>328</v>
      </c>
      <c r="AF89" s="959">
        <v>43966</v>
      </c>
      <c r="AG89" s="959">
        <v>44285</v>
      </c>
      <c r="AH89" s="424">
        <v>44743</v>
      </c>
      <c r="AI89" s="183" t="s">
        <v>309</v>
      </c>
      <c r="AJ89" s="183" t="s">
        <v>309</v>
      </c>
      <c r="AK89" s="241" t="e">
        <f>(IF(BA89=#REF!,#REF!,AG89-#REF!))</f>
        <v>#REF!</v>
      </c>
      <c r="AL89" s="58" t="s">
        <v>1612</v>
      </c>
      <c r="AM89" s="64">
        <v>44421</v>
      </c>
      <c r="AN89" s="54" t="s">
        <v>309</v>
      </c>
      <c r="AO89" s="48" t="s">
        <v>1613</v>
      </c>
      <c r="AP89" s="65">
        <v>0.5</v>
      </c>
      <c r="AQ89" s="4" t="s">
        <v>477</v>
      </c>
      <c r="AR89" s="49">
        <v>-166</v>
      </c>
      <c r="AS89" s="60" t="s">
        <v>443</v>
      </c>
      <c r="AT89" s="64">
        <v>44523</v>
      </c>
      <c r="AU89" s="60" t="s">
        <v>776</v>
      </c>
      <c r="AV89" s="50" t="s">
        <v>464</v>
      </c>
      <c r="AW89" s="65">
        <v>0</v>
      </c>
      <c r="AX89" s="65">
        <v>0</v>
      </c>
      <c r="AY89" s="60" t="s">
        <v>449</v>
      </c>
      <c r="AZ89" s="54" t="s">
        <v>449</v>
      </c>
      <c r="BA89" s="85" t="s">
        <v>495</v>
      </c>
      <c r="BB89" s="127" t="s">
        <v>1614</v>
      </c>
      <c r="BC89" s="128">
        <v>44620</v>
      </c>
      <c r="BD89" s="30" t="s">
        <v>447</v>
      </c>
      <c r="BE89" s="30" t="s">
        <v>328</v>
      </c>
      <c r="BF89" s="107">
        <v>1</v>
      </c>
      <c r="BG89" s="4" t="s">
        <v>436</v>
      </c>
      <c r="BH89" s="49">
        <v>-44619.5</v>
      </c>
      <c r="BI89" s="60" t="s">
        <v>443</v>
      </c>
      <c r="BJ89" s="30"/>
      <c r="BK89" s="30"/>
      <c r="BL89" s="30"/>
      <c r="BM89" s="30"/>
      <c r="BN89" s="60"/>
      <c r="BO89" s="30"/>
      <c r="BP89" s="192" t="s">
        <v>855</v>
      </c>
      <c r="BQ89" s="150" t="s">
        <v>1615</v>
      </c>
      <c r="BR89" s="185">
        <v>44712</v>
      </c>
      <c r="BS89" s="131" t="s">
        <v>1615</v>
      </c>
      <c r="BT89" s="186">
        <v>1</v>
      </c>
      <c r="BU89" s="4" t="s">
        <v>436</v>
      </c>
      <c r="BV89" s="49">
        <v>-426</v>
      </c>
      <c r="BW89" s="60" t="s">
        <v>443</v>
      </c>
      <c r="BX89" s="364">
        <v>44722</v>
      </c>
      <c r="BY89" s="353" t="s">
        <v>778</v>
      </c>
      <c r="BZ89" s="373" t="s">
        <v>521</v>
      </c>
      <c r="CA89" s="360">
        <v>1</v>
      </c>
      <c r="CB89" s="352" t="s">
        <v>294</v>
      </c>
      <c r="CC89" s="353"/>
      <c r="CD89" s="352" t="s">
        <v>294</v>
      </c>
      <c r="CE89" s="131" t="s">
        <v>767</v>
      </c>
      <c r="CF89" s="131" t="s">
        <v>767</v>
      </c>
      <c r="CG89" s="202" t="s">
        <v>328</v>
      </c>
      <c r="CH89" s="131" t="s">
        <v>328</v>
      </c>
      <c r="CI89" s="186">
        <v>1</v>
      </c>
      <c r="CJ89" s="4" t="str">
        <f t="shared" ref="CJ89:CJ120" si="2">IF(CI89&lt;=0%,"SIN AVANCE",IF(CI89&lt;33%,"AVANCE MINIMO",IF(CI89&lt;66%,"AVANCE PARCIAL",IF(CI89&lt;=99.9%,"AVANCE SIGNIFICATIVO",IF(CI89=100%,"CUMPLIMIENTO TOTAL","ERROR")))))</f>
        <v>CUMPLIMIENTO TOTAL</v>
      </c>
      <c r="CK89" s="49" t="str">
        <f>(IF(CD89="CERRADO","NO APLICA ACCION CERRADA",AG89-#REF!))</f>
        <v>NO APLICA ACCION CERRADA</v>
      </c>
      <c r="CL89" s="60" t="str">
        <f>(IF(CD89="CERRADO","NO APLICA ACCION CERRADA",IF(AK89&lt;=0,"VENCIDO",IF(AK89&lt;=#REF!,"POR VENCER","CON TIEMPO"))))</f>
        <v>NO APLICA ACCION CERRADA</v>
      </c>
      <c r="CM89" s="458" t="s">
        <v>328</v>
      </c>
      <c r="CN89" s="348" t="s">
        <v>767</v>
      </c>
      <c r="CO89" s="879" t="s">
        <v>464</v>
      </c>
      <c r="CP89" s="473">
        <v>1</v>
      </c>
      <c r="CQ89" s="352" t="s">
        <v>294</v>
      </c>
      <c r="CR89" s="375" t="s">
        <v>438</v>
      </c>
      <c r="CS89" s="353"/>
      <c r="CT89" s="343"/>
      <c r="CU89" s="343"/>
      <c r="CV89" s="343"/>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43"/>
      <c r="DZ89" s="343"/>
      <c r="EA89" s="343"/>
      <c r="EB89" s="343"/>
      <c r="EC89" s="343"/>
      <c r="ED89" s="343"/>
      <c r="EE89" s="343"/>
      <c r="EF89" s="343"/>
      <c r="EG89" s="343"/>
      <c r="EH89" s="343"/>
      <c r="EI89" s="343"/>
      <c r="EJ89" s="343"/>
      <c r="EK89" s="343"/>
      <c r="EL89" s="343"/>
      <c r="EM89" s="343"/>
      <c r="EN89" s="343"/>
      <c r="EO89" s="343"/>
      <c r="EP89" s="343"/>
      <c r="EQ89" s="343"/>
      <c r="ER89" s="343"/>
      <c r="ES89" s="343"/>
      <c r="ET89" s="343"/>
      <c r="EU89" s="343"/>
      <c r="EV89" s="343"/>
      <c r="EW89" s="343"/>
      <c r="EX89" s="343"/>
      <c r="EY89" s="343"/>
      <c r="EZ89" s="343"/>
      <c r="FA89" s="343"/>
      <c r="FB89" s="343"/>
      <c r="FC89" s="343"/>
      <c r="FD89" s="343"/>
      <c r="FE89" s="343"/>
      <c r="FF89" s="343"/>
      <c r="FG89" s="343"/>
      <c r="FH89" s="343"/>
      <c r="FI89" s="343"/>
      <c r="FJ89" s="343"/>
      <c r="FK89" s="343"/>
      <c r="FL89" s="343"/>
      <c r="FM89" s="343"/>
      <c r="FN89" s="343"/>
      <c r="FO89" s="343"/>
      <c r="FP89" s="343"/>
      <c r="FQ89" s="343"/>
      <c r="FR89" s="343"/>
      <c r="FS89" s="343"/>
      <c r="FT89" s="343"/>
      <c r="FU89" s="343"/>
      <c r="FV89" s="343"/>
      <c r="FW89" s="343"/>
      <c r="FX89" s="343"/>
      <c r="FY89" s="343"/>
      <c r="FZ89" s="343"/>
      <c r="GA89" s="343"/>
      <c r="GB89" s="343"/>
      <c r="GC89" s="343"/>
      <c r="GD89" s="343"/>
      <c r="GE89" s="343"/>
      <c r="GF89" s="343"/>
      <c r="GG89" s="343"/>
      <c r="GH89" s="343"/>
      <c r="GI89" s="343"/>
      <c r="GJ89" s="343"/>
      <c r="GK89" s="343"/>
      <c r="GL89" s="343"/>
      <c r="GM89" s="343"/>
      <c r="GN89" s="343"/>
      <c r="GO89" s="343"/>
      <c r="GP89" s="343"/>
      <c r="GQ89" s="343"/>
      <c r="GR89" s="343"/>
      <c r="GS89" s="343"/>
      <c r="GT89" s="343"/>
      <c r="GU89" s="343"/>
      <c r="GV89" s="343"/>
      <c r="GW89" s="343"/>
      <c r="GX89" s="343"/>
      <c r="GY89" s="343"/>
      <c r="GZ89" s="343"/>
      <c r="HA89" s="343"/>
      <c r="HB89" s="343"/>
      <c r="HC89" s="343"/>
      <c r="HD89" s="343"/>
      <c r="HE89" s="343"/>
      <c r="HF89" s="343"/>
      <c r="HG89" s="343"/>
      <c r="HH89" s="343"/>
      <c r="HI89" s="343"/>
      <c r="HJ89" s="343"/>
      <c r="HK89" s="343"/>
      <c r="HL89" s="343"/>
      <c r="HM89" s="343"/>
      <c r="HN89" s="343"/>
      <c r="HO89" s="343"/>
      <c r="HP89" s="343"/>
      <c r="HQ89" s="343"/>
      <c r="HR89" s="343"/>
      <c r="HS89" s="343"/>
      <c r="HT89" s="343"/>
      <c r="HU89" s="343"/>
      <c r="HV89" s="343"/>
      <c r="HW89" s="343"/>
      <c r="HX89" s="343"/>
      <c r="HY89" s="343"/>
      <c r="HZ89" s="343"/>
      <c r="IA89" s="343"/>
      <c r="IB89" s="343"/>
      <c r="IC89" s="343"/>
      <c r="ID89" s="343"/>
      <c r="IE89" s="343"/>
      <c r="IF89" s="343"/>
      <c r="IG89" s="343"/>
      <c r="IH89" s="343"/>
      <c r="II89" s="343"/>
      <c r="IJ89" s="343"/>
      <c r="IK89" s="343"/>
      <c r="IL89" s="343"/>
      <c r="IM89" s="343"/>
      <c r="IN89" s="343"/>
      <c r="IO89" s="343"/>
      <c r="IP89" s="343"/>
      <c r="IQ89" s="343"/>
      <c r="IR89" s="343"/>
      <c r="IS89" s="343"/>
      <c r="IT89" s="343"/>
      <c r="IU89" s="343"/>
      <c r="IV89" s="343"/>
      <c r="IW89" s="343"/>
      <c r="IX89" s="343"/>
      <c r="IY89" s="343"/>
      <c r="IZ89" s="343"/>
      <c r="JA89" s="343"/>
      <c r="JB89" s="343"/>
      <c r="JC89" s="343"/>
      <c r="JD89" s="343"/>
      <c r="JE89" s="343"/>
      <c r="JF89" s="343"/>
      <c r="JG89" s="343"/>
      <c r="JH89" s="343"/>
      <c r="JI89" s="343"/>
      <c r="JJ89" s="343"/>
      <c r="JK89" s="343"/>
      <c r="JL89" s="343"/>
      <c r="JM89" s="343"/>
      <c r="JN89" s="343"/>
      <c r="JO89" s="343"/>
      <c r="JP89" s="343"/>
      <c r="JQ89" s="343"/>
      <c r="JR89" s="343"/>
      <c r="JS89" s="343"/>
      <c r="JT89" s="343"/>
      <c r="JU89" s="343"/>
      <c r="JV89" s="343"/>
      <c r="JW89" s="343"/>
      <c r="JX89" s="343"/>
      <c r="JY89" s="343"/>
      <c r="JZ89" s="343"/>
      <c r="KA89" s="343"/>
      <c r="KB89" s="343"/>
      <c r="KC89" s="343"/>
      <c r="KD89" s="343"/>
      <c r="KE89" s="343"/>
      <c r="KF89" s="343"/>
      <c r="KG89" s="343"/>
      <c r="KH89" s="343"/>
      <c r="KI89" s="343"/>
      <c r="KJ89" s="343"/>
      <c r="KK89" s="343"/>
      <c r="KL89" s="343"/>
      <c r="KM89" s="343"/>
      <c r="KN89" s="343"/>
      <c r="KO89" s="343"/>
      <c r="KP89" s="343"/>
      <c r="KQ89" s="343"/>
      <c r="KR89" s="343"/>
      <c r="KS89" s="343"/>
      <c r="KT89" s="343"/>
      <c r="KU89" s="343"/>
      <c r="KV89" s="343"/>
      <c r="KW89" s="343"/>
      <c r="KX89" s="343"/>
      <c r="KY89" s="343"/>
      <c r="KZ89" s="343"/>
      <c r="LA89" s="343"/>
      <c r="LB89" s="343"/>
      <c r="LC89" s="343"/>
      <c r="LD89" s="343"/>
      <c r="LE89" s="343"/>
      <c r="LF89" s="343"/>
      <c r="LG89" s="343"/>
      <c r="LH89" s="343"/>
      <c r="LI89" s="343"/>
      <c r="LJ89" s="343"/>
      <c r="LK89" s="343"/>
      <c r="LL89" s="343"/>
      <c r="LM89" s="343"/>
      <c r="LN89" s="343"/>
      <c r="LO89" s="343"/>
      <c r="LP89" s="343"/>
      <c r="LQ89" s="343"/>
      <c r="LR89" s="343"/>
      <c r="LS89" s="343"/>
      <c r="LT89" s="343"/>
      <c r="LU89" s="343"/>
      <c r="LV89" s="343"/>
      <c r="LW89" s="343"/>
      <c r="LX89" s="343"/>
      <c r="LY89" s="343"/>
      <c r="LZ89" s="343"/>
      <c r="MA89" s="343"/>
      <c r="MB89" s="343"/>
      <c r="MC89" s="343"/>
      <c r="MD89" s="343"/>
      <c r="ME89" s="343"/>
      <c r="MF89" s="343"/>
      <c r="MG89" s="343"/>
      <c r="MH89" s="343"/>
      <c r="MI89" s="343"/>
      <c r="MJ89" s="343"/>
      <c r="MK89" s="343"/>
      <c r="ML89" s="343"/>
      <c r="MM89" s="343"/>
      <c r="MN89" s="343"/>
      <c r="MO89" s="343"/>
      <c r="MP89" s="343"/>
      <c r="MQ89" s="343"/>
      <c r="MR89" s="343"/>
      <c r="MS89" s="343"/>
      <c r="MT89" s="343"/>
      <c r="MU89" s="343"/>
      <c r="MV89" s="343"/>
      <c r="MW89" s="343"/>
      <c r="MX89" s="343"/>
      <c r="MY89" s="343"/>
      <c r="MZ89" s="343"/>
      <c r="NA89" s="343"/>
      <c r="NB89" s="343"/>
      <c r="NC89" s="343"/>
      <c r="ND89" s="343"/>
      <c r="NE89" s="343"/>
      <c r="NF89" s="343"/>
      <c r="NG89" s="343"/>
      <c r="NH89" s="343"/>
      <c r="NI89" s="343"/>
      <c r="NJ89" s="343"/>
      <c r="NK89" s="343"/>
      <c r="NL89" s="343"/>
      <c r="NM89" s="343"/>
      <c r="NN89" s="343"/>
      <c r="NO89" s="343"/>
      <c r="NP89" s="343"/>
      <c r="NQ89" s="343"/>
      <c r="NR89" s="343"/>
      <c r="NS89" s="343"/>
      <c r="NT89" s="343"/>
      <c r="NU89" s="343"/>
      <c r="NV89" s="343"/>
      <c r="NW89" s="343"/>
      <c r="NX89" s="343"/>
      <c r="NY89" s="343"/>
      <c r="NZ89" s="343"/>
      <c r="OA89" s="343"/>
      <c r="OB89" s="343"/>
      <c r="OC89" s="343"/>
      <c r="OD89" s="343"/>
      <c r="OE89" s="343"/>
      <c r="OF89" s="343"/>
      <c r="OG89" s="343"/>
      <c r="OH89" s="343"/>
      <c r="OI89" s="343"/>
      <c r="OJ89" s="343"/>
      <c r="OK89" s="343"/>
      <c r="OL89" s="343"/>
      <c r="OM89" s="343"/>
      <c r="ON89" s="343"/>
      <c r="OO89" s="343"/>
      <c r="OP89" s="343"/>
      <c r="OQ89" s="343"/>
      <c r="OR89" s="343"/>
      <c r="OS89" s="343"/>
      <c r="OT89" s="343"/>
      <c r="OU89" s="343"/>
      <c r="OV89" s="343"/>
      <c r="OW89" s="343"/>
      <c r="OX89" s="343"/>
      <c r="OY89" s="343"/>
      <c r="OZ89" s="343"/>
      <c r="PA89" s="343"/>
      <c r="PB89" s="343"/>
      <c r="PC89" s="343"/>
      <c r="PD89" s="343"/>
      <c r="PE89" s="343"/>
      <c r="PF89" s="343"/>
      <c r="PG89" s="343"/>
      <c r="PH89" s="343"/>
      <c r="PI89" s="343"/>
      <c r="PJ89" s="343"/>
      <c r="PK89" s="343"/>
      <c r="PL89" s="343"/>
      <c r="PM89" s="343"/>
      <c r="PN89" s="343"/>
      <c r="PO89" s="343"/>
      <c r="PP89" s="343"/>
      <c r="PQ89" s="343"/>
      <c r="PR89" s="343"/>
      <c r="PS89" s="343"/>
      <c r="PT89" s="343"/>
      <c r="PU89" s="343"/>
      <c r="PV89" s="343"/>
      <c r="PW89" s="343"/>
      <c r="PX89" s="343"/>
      <c r="PY89" s="343"/>
      <c r="PZ89" s="343"/>
      <c r="QA89" s="343"/>
      <c r="QB89" s="343"/>
      <c r="QC89" s="343"/>
      <c r="QD89" s="343"/>
      <c r="QE89" s="343"/>
      <c r="QF89" s="343"/>
    </row>
    <row r="90" spans="1:448" s="347" customFormat="1" ht="118.5" customHeight="1" x14ac:dyDescent="0.25">
      <c r="A90" s="26">
        <v>89</v>
      </c>
      <c r="B90" s="22" t="s">
        <v>840</v>
      </c>
      <c r="C90" s="22" t="s">
        <v>841</v>
      </c>
      <c r="D90" s="19" t="s">
        <v>842</v>
      </c>
      <c r="E90" s="20"/>
      <c r="F90" s="22" t="s">
        <v>843</v>
      </c>
      <c r="G90" s="26" t="s">
        <v>269</v>
      </c>
      <c r="H90" s="19" t="s">
        <v>341</v>
      </c>
      <c r="I90" s="19" t="s">
        <v>1616</v>
      </c>
      <c r="J90" s="462" t="s">
        <v>845</v>
      </c>
      <c r="K90" s="132" t="s">
        <v>680</v>
      </c>
      <c r="L90" s="112" t="s">
        <v>681</v>
      </c>
      <c r="M90" s="134" t="s">
        <v>705</v>
      </c>
      <c r="N90" s="112" t="s">
        <v>706</v>
      </c>
      <c r="O90" s="19" t="s">
        <v>102</v>
      </c>
      <c r="P90" s="19" t="s">
        <v>108</v>
      </c>
      <c r="Q90" s="19" t="s">
        <v>711</v>
      </c>
      <c r="R90" s="19" t="s">
        <v>251</v>
      </c>
      <c r="S90" s="18" t="s">
        <v>1617</v>
      </c>
      <c r="T90" s="22" t="s">
        <v>542</v>
      </c>
      <c r="U90" s="22">
        <v>96</v>
      </c>
      <c r="V90" s="22">
        <v>2020</v>
      </c>
      <c r="W90" s="22" t="s">
        <v>1618</v>
      </c>
      <c r="X90" s="20" t="s">
        <v>543</v>
      </c>
      <c r="Y90" s="20" t="s">
        <v>544</v>
      </c>
      <c r="Z90" s="20" t="s">
        <v>1619</v>
      </c>
      <c r="AA90" s="22" t="s">
        <v>328</v>
      </c>
      <c r="AB90" s="20" t="s">
        <v>328</v>
      </c>
      <c r="AC90" s="20" t="s">
        <v>1620</v>
      </c>
      <c r="AD90" s="22" t="s">
        <v>328</v>
      </c>
      <c r="AE90" s="22" t="s">
        <v>328</v>
      </c>
      <c r="AF90" s="959">
        <v>43966</v>
      </c>
      <c r="AG90" s="959">
        <v>44285</v>
      </c>
      <c r="AH90" s="424">
        <v>44743</v>
      </c>
      <c r="AI90" s="183" t="s">
        <v>309</v>
      </c>
      <c r="AJ90" s="183" t="s">
        <v>309</v>
      </c>
      <c r="AK90" s="241" t="e">
        <f>(IF(BA90=#REF!,#REF!,AG90-#REF!))</f>
        <v>#REF!</v>
      </c>
      <c r="AL90" s="48" t="s">
        <v>1621</v>
      </c>
      <c r="AM90" s="64">
        <v>44386</v>
      </c>
      <c r="AN90" s="54" t="s">
        <v>309</v>
      </c>
      <c r="AO90" s="48" t="s">
        <v>1622</v>
      </c>
      <c r="AP90" s="65">
        <v>0.4</v>
      </c>
      <c r="AQ90" s="4" t="s">
        <v>477</v>
      </c>
      <c r="AR90" s="49">
        <v>-166</v>
      </c>
      <c r="AS90" s="60" t="s">
        <v>443</v>
      </c>
      <c r="AT90" s="64">
        <v>44522</v>
      </c>
      <c r="AU90" s="60" t="s">
        <v>776</v>
      </c>
      <c r="AV90" s="50" t="s">
        <v>464</v>
      </c>
      <c r="AW90" s="65">
        <v>0</v>
      </c>
      <c r="AX90" s="65">
        <v>0</v>
      </c>
      <c r="AY90" s="60" t="s">
        <v>449</v>
      </c>
      <c r="AZ90" s="54" t="s">
        <v>449</v>
      </c>
      <c r="BA90" s="85" t="s">
        <v>495</v>
      </c>
      <c r="BB90" s="127" t="s">
        <v>1623</v>
      </c>
      <c r="BC90" s="123">
        <v>44620</v>
      </c>
      <c r="BD90" s="2" t="s">
        <v>307</v>
      </c>
      <c r="BE90" s="40" t="s">
        <v>328</v>
      </c>
      <c r="BF90" s="137">
        <v>1</v>
      </c>
      <c r="BG90" s="4" t="s">
        <v>436</v>
      </c>
      <c r="BH90" s="49">
        <v>-44619.6</v>
      </c>
      <c r="BI90" s="60" t="s">
        <v>443</v>
      </c>
      <c r="BJ90" s="30"/>
      <c r="BK90" s="30"/>
      <c r="BL90" s="30"/>
      <c r="BM90" s="30"/>
      <c r="BN90" s="60"/>
      <c r="BO90" s="30"/>
      <c r="BP90" s="192" t="s">
        <v>855</v>
      </c>
      <c r="BQ90" s="150" t="s">
        <v>856</v>
      </c>
      <c r="BR90" s="185">
        <v>44712</v>
      </c>
      <c r="BS90" s="131" t="s">
        <v>328</v>
      </c>
      <c r="BT90" s="186">
        <v>1</v>
      </c>
      <c r="BU90" s="4" t="s">
        <v>436</v>
      </c>
      <c r="BV90" s="49">
        <v>-426</v>
      </c>
      <c r="BW90" s="60" t="s">
        <v>443</v>
      </c>
      <c r="BX90" s="357">
        <v>44722</v>
      </c>
      <c r="BY90" s="353" t="s">
        <v>778</v>
      </c>
      <c r="BZ90" s="373" t="s">
        <v>521</v>
      </c>
      <c r="CA90" s="360">
        <v>1</v>
      </c>
      <c r="CB90" s="352" t="s">
        <v>294</v>
      </c>
      <c r="CC90" s="353"/>
      <c r="CD90" s="352" t="s">
        <v>294</v>
      </c>
      <c r="CE90" s="131" t="s">
        <v>767</v>
      </c>
      <c r="CF90" s="131" t="s">
        <v>767</v>
      </c>
      <c r="CG90" s="202" t="s">
        <v>328</v>
      </c>
      <c r="CH90" s="131" t="s">
        <v>328</v>
      </c>
      <c r="CI90" s="186">
        <v>1</v>
      </c>
      <c r="CJ90" s="4" t="str">
        <f t="shared" si="2"/>
        <v>CUMPLIMIENTO TOTAL</v>
      </c>
      <c r="CK90" s="49" t="str">
        <f>(IF(CD90="CERRADO","NO APLICA ACCION CERRADA",AG90-#REF!))</f>
        <v>NO APLICA ACCION CERRADA</v>
      </c>
      <c r="CL90" s="60" t="str">
        <f>(IF(CD90="CERRADO","NO APLICA ACCION CERRADA",IF(AK90&lt;=0,"VENCIDO",IF(AK90&lt;=#REF!,"POR VENCER","CON TIEMPO"))))</f>
        <v>NO APLICA ACCION CERRADA</v>
      </c>
      <c r="CM90" s="458" t="s">
        <v>328</v>
      </c>
      <c r="CN90" s="348" t="s">
        <v>767</v>
      </c>
      <c r="CO90" s="466" t="s">
        <v>464</v>
      </c>
      <c r="CP90" s="473">
        <v>1</v>
      </c>
      <c r="CQ90" s="352" t="s">
        <v>294</v>
      </c>
      <c r="CR90" s="375" t="s">
        <v>438</v>
      </c>
      <c r="CS90" s="353"/>
      <c r="CT90" s="343"/>
      <c r="CU90" s="343"/>
      <c r="CV90" s="343"/>
      <c r="CW90" s="343"/>
      <c r="CX90" s="343"/>
      <c r="CY90" s="343"/>
      <c r="CZ90" s="343"/>
      <c r="DA90" s="343"/>
      <c r="DB90" s="343"/>
      <c r="DC90" s="343"/>
      <c r="DD90" s="343"/>
      <c r="DE90" s="343"/>
      <c r="DF90" s="343"/>
      <c r="DG90" s="343"/>
      <c r="DH90" s="343"/>
      <c r="DI90" s="343"/>
      <c r="DJ90" s="343"/>
      <c r="DK90" s="343"/>
      <c r="DL90" s="343"/>
      <c r="DM90" s="343"/>
      <c r="DN90" s="343"/>
      <c r="DO90" s="343"/>
      <c r="DP90" s="343"/>
      <c r="DQ90" s="343"/>
      <c r="DR90" s="343"/>
      <c r="DS90" s="343"/>
      <c r="DT90" s="343"/>
      <c r="DU90" s="343"/>
      <c r="DV90" s="343"/>
      <c r="DW90" s="343"/>
      <c r="DX90" s="343"/>
      <c r="DY90" s="343"/>
      <c r="DZ90" s="343"/>
      <c r="EA90" s="343"/>
      <c r="EB90" s="343"/>
      <c r="EC90" s="343"/>
      <c r="ED90" s="343"/>
      <c r="EE90" s="343"/>
      <c r="EF90" s="343"/>
      <c r="EG90" s="343"/>
      <c r="EH90" s="343"/>
      <c r="EI90" s="343"/>
      <c r="EJ90" s="343"/>
      <c r="EK90" s="343"/>
      <c r="EL90" s="343"/>
      <c r="EM90" s="343"/>
      <c r="EN90" s="343"/>
      <c r="EO90" s="343"/>
      <c r="EP90" s="343"/>
      <c r="EQ90" s="343"/>
      <c r="ER90" s="343"/>
      <c r="ES90" s="343"/>
      <c r="ET90" s="343"/>
      <c r="EU90" s="343"/>
      <c r="EV90" s="343"/>
      <c r="EW90" s="343"/>
      <c r="EX90" s="343"/>
      <c r="EY90" s="343"/>
      <c r="EZ90" s="343"/>
      <c r="FA90" s="343"/>
      <c r="FB90" s="343"/>
      <c r="FC90" s="343"/>
      <c r="FD90" s="343"/>
      <c r="FE90" s="343"/>
      <c r="FF90" s="343"/>
      <c r="FG90" s="343"/>
      <c r="FH90" s="343"/>
      <c r="FI90" s="343"/>
      <c r="FJ90" s="343"/>
      <c r="FK90" s="343"/>
      <c r="FL90" s="343"/>
      <c r="FM90" s="343"/>
      <c r="FN90" s="343"/>
      <c r="FO90" s="343"/>
      <c r="FP90" s="343"/>
      <c r="FQ90" s="343"/>
      <c r="FR90" s="343"/>
      <c r="FS90" s="343"/>
      <c r="FT90" s="343"/>
      <c r="FU90" s="343"/>
      <c r="FV90" s="343"/>
      <c r="FW90" s="343"/>
      <c r="FX90" s="343"/>
      <c r="FY90" s="343"/>
      <c r="FZ90" s="343"/>
      <c r="GA90" s="343"/>
      <c r="GB90" s="343"/>
      <c r="GC90" s="343"/>
      <c r="GD90" s="343"/>
      <c r="GE90" s="343"/>
      <c r="GF90" s="343"/>
      <c r="GG90" s="343"/>
      <c r="GH90" s="343"/>
      <c r="GI90" s="343"/>
      <c r="GJ90" s="343"/>
      <c r="GK90" s="343"/>
      <c r="GL90" s="343"/>
      <c r="GM90" s="343"/>
      <c r="GN90" s="343"/>
      <c r="GO90" s="343"/>
      <c r="GP90" s="343"/>
      <c r="GQ90" s="343"/>
      <c r="GR90" s="343"/>
      <c r="GS90" s="343"/>
      <c r="GT90" s="343"/>
      <c r="GU90" s="343"/>
      <c r="GV90" s="343"/>
      <c r="GW90" s="343"/>
      <c r="GX90" s="343"/>
      <c r="GY90" s="343"/>
      <c r="GZ90" s="343"/>
      <c r="HA90" s="343"/>
      <c r="HB90" s="343"/>
      <c r="HC90" s="343"/>
      <c r="HD90" s="343"/>
      <c r="HE90" s="343"/>
      <c r="HF90" s="343"/>
      <c r="HG90" s="343"/>
      <c r="HH90" s="343"/>
      <c r="HI90" s="343"/>
      <c r="HJ90" s="343"/>
      <c r="HK90" s="343"/>
      <c r="HL90" s="343"/>
      <c r="HM90" s="343"/>
      <c r="HN90" s="343"/>
      <c r="HO90" s="343"/>
      <c r="HP90" s="343"/>
      <c r="HQ90" s="343"/>
      <c r="HR90" s="343"/>
      <c r="HS90" s="343"/>
      <c r="HT90" s="343"/>
      <c r="HU90" s="343"/>
      <c r="HV90" s="343"/>
      <c r="HW90" s="343"/>
      <c r="HX90" s="343"/>
      <c r="HY90" s="343"/>
      <c r="HZ90" s="343"/>
      <c r="IA90" s="343"/>
      <c r="IB90" s="343"/>
      <c r="IC90" s="343"/>
      <c r="ID90" s="343"/>
      <c r="IE90" s="343"/>
      <c r="IF90" s="343"/>
      <c r="IG90" s="343"/>
      <c r="IH90" s="343"/>
      <c r="II90" s="343"/>
      <c r="IJ90" s="343"/>
      <c r="IK90" s="343"/>
      <c r="IL90" s="343"/>
      <c r="IM90" s="343"/>
      <c r="IN90" s="343"/>
      <c r="IO90" s="343"/>
      <c r="IP90" s="343"/>
      <c r="IQ90" s="343"/>
      <c r="IR90" s="343"/>
      <c r="IS90" s="343"/>
      <c r="IT90" s="343"/>
      <c r="IU90" s="343"/>
      <c r="IV90" s="343"/>
      <c r="IW90" s="343"/>
      <c r="IX90" s="343"/>
      <c r="IY90" s="343"/>
      <c r="IZ90" s="343"/>
      <c r="JA90" s="343"/>
      <c r="JB90" s="343"/>
      <c r="JC90" s="343"/>
      <c r="JD90" s="343"/>
      <c r="JE90" s="343"/>
      <c r="JF90" s="343"/>
      <c r="JG90" s="343"/>
      <c r="JH90" s="343"/>
      <c r="JI90" s="343"/>
      <c r="JJ90" s="343"/>
      <c r="JK90" s="343"/>
      <c r="JL90" s="343"/>
      <c r="JM90" s="343"/>
      <c r="JN90" s="343"/>
      <c r="JO90" s="343"/>
      <c r="JP90" s="343"/>
      <c r="JQ90" s="343"/>
      <c r="JR90" s="343"/>
      <c r="JS90" s="343"/>
      <c r="JT90" s="343"/>
      <c r="JU90" s="343"/>
      <c r="JV90" s="343"/>
      <c r="JW90" s="343"/>
      <c r="JX90" s="343"/>
      <c r="JY90" s="343"/>
      <c r="JZ90" s="343"/>
      <c r="KA90" s="343"/>
      <c r="KB90" s="343"/>
      <c r="KC90" s="343"/>
      <c r="KD90" s="343"/>
      <c r="KE90" s="343"/>
      <c r="KF90" s="343"/>
      <c r="KG90" s="343"/>
      <c r="KH90" s="343"/>
      <c r="KI90" s="343"/>
      <c r="KJ90" s="343"/>
      <c r="KK90" s="343"/>
      <c r="KL90" s="343"/>
      <c r="KM90" s="343"/>
      <c r="KN90" s="343"/>
      <c r="KO90" s="343"/>
      <c r="KP90" s="343"/>
      <c r="KQ90" s="343"/>
      <c r="KR90" s="343"/>
      <c r="KS90" s="343"/>
      <c r="KT90" s="343"/>
      <c r="KU90" s="343"/>
      <c r="KV90" s="343"/>
      <c r="KW90" s="343"/>
      <c r="KX90" s="343"/>
      <c r="KY90" s="343"/>
      <c r="KZ90" s="343"/>
      <c r="LA90" s="343"/>
      <c r="LB90" s="343"/>
      <c r="LC90" s="343"/>
      <c r="LD90" s="343"/>
      <c r="LE90" s="343"/>
      <c r="LF90" s="343"/>
      <c r="LG90" s="343"/>
      <c r="LH90" s="343"/>
      <c r="LI90" s="343"/>
      <c r="LJ90" s="343"/>
      <c r="LK90" s="343"/>
      <c r="LL90" s="343"/>
      <c r="LM90" s="343"/>
      <c r="LN90" s="343"/>
      <c r="LO90" s="343"/>
      <c r="LP90" s="343"/>
      <c r="LQ90" s="343"/>
      <c r="LR90" s="343"/>
      <c r="LS90" s="343"/>
      <c r="LT90" s="343"/>
      <c r="LU90" s="343"/>
      <c r="LV90" s="343"/>
      <c r="LW90" s="343"/>
      <c r="LX90" s="343"/>
      <c r="LY90" s="343"/>
      <c r="LZ90" s="343"/>
      <c r="MA90" s="343"/>
      <c r="MB90" s="343"/>
      <c r="MC90" s="343"/>
      <c r="MD90" s="343"/>
      <c r="ME90" s="343"/>
      <c r="MF90" s="343"/>
      <c r="MG90" s="343"/>
      <c r="MH90" s="343"/>
      <c r="MI90" s="343"/>
      <c r="MJ90" s="343"/>
      <c r="MK90" s="343"/>
      <c r="ML90" s="343"/>
      <c r="MM90" s="343"/>
      <c r="MN90" s="343"/>
      <c r="MO90" s="343"/>
      <c r="MP90" s="343"/>
      <c r="MQ90" s="343"/>
      <c r="MR90" s="343"/>
      <c r="MS90" s="343"/>
      <c r="MT90" s="343"/>
      <c r="MU90" s="343"/>
      <c r="MV90" s="343"/>
      <c r="MW90" s="343"/>
      <c r="MX90" s="343"/>
      <c r="MY90" s="343"/>
      <c r="MZ90" s="343"/>
      <c r="NA90" s="343"/>
      <c r="NB90" s="343"/>
      <c r="NC90" s="343"/>
      <c r="ND90" s="343"/>
      <c r="NE90" s="343"/>
      <c r="NF90" s="343"/>
      <c r="NG90" s="343"/>
      <c r="NH90" s="343"/>
      <c r="NI90" s="343"/>
      <c r="NJ90" s="343"/>
      <c r="NK90" s="343"/>
      <c r="NL90" s="343"/>
      <c r="NM90" s="343"/>
      <c r="NN90" s="343"/>
      <c r="NO90" s="343"/>
      <c r="NP90" s="343"/>
      <c r="NQ90" s="343"/>
      <c r="NR90" s="343"/>
      <c r="NS90" s="343"/>
      <c r="NT90" s="343"/>
      <c r="NU90" s="343"/>
      <c r="NV90" s="343"/>
      <c r="NW90" s="343"/>
      <c r="NX90" s="343"/>
      <c r="NY90" s="343"/>
      <c r="NZ90" s="343"/>
      <c r="OA90" s="343"/>
      <c r="OB90" s="343"/>
      <c r="OC90" s="343"/>
      <c r="OD90" s="343"/>
      <c r="OE90" s="343"/>
      <c r="OF90" s="343"/>
      <c r="OG90" s="343"/>
      <c r="OH90" s="343"/>
      <c r="OI90" s="343"/>
      <c r="OJ90" s="343"/>
      <c r="OK90" s="343"/>
      <c r="OL90" s="343"/>
      <c r="OM90" s="343"/>
      <c r="ON90" s="343"/>
      <c r="OO90" s="343"/>
      <c r="OP90" s="343"/>
      <c r="OQ90" s="343"/>
      <c r="OR90" s="343"/>
      <c r="OS90" s="343"/>
      <c r="OT90" s="343"/>
      <c r="OU90" s="343"/>
      <c r="OV90" s="343"/>
      <c r="OW90" s="343"/>
      <c r="OX90" s="343"/>
      <c r="OY90" s="343"/>
      <c r="OZ90" s="343"/>
      <c r="PA90" s="343"/>
      <c r="PB90" s="343"/>
      <c r="PC90" s="343"/>
      <c r="PD90" s="343"/>
      <c r="PE90" s="343"/>
      <c r="PF90" s="343"/>
      <c r="PG90" s="343"/>
      <c r="PH90" s="343"/>
      <c r="PI90" s="343"/>
      <c r="PJ90" s="343"/>
      <c r="PK90" s="343"/>
      <c r="PL90" s="343"/>
      <c r="PM90" s="343"/>
      <c r="PN90" s="343"/>
      <c r="PO90" s="343"/>
      <c r="PP90" s="343"/>
      <c r="PQ90" s="343"/>
      <c r="PR90" s="343"/>
      <c r="PS90" s="343"/>
      <c r="PT90" s="343"/>
      <c r="PU90" s="343"/>
      <c r="PV90" s="343"/>
      <c r="PW90" s="343"/>
      <c r="PX90" s="343"/>
      <c r="PY90" s="343"/>
      <c r="PZ90" s="343"/>
      <c r="QA90" s="343"/>
      <c r="QB90" s="343"/>
      <c r="QC90" s="343"/>
      <c r="QD90" s="343"/>
      <c r="QE90" s="343"/>
      <c r="QF90" s="343"/>
    </row>
    <row r="91" spans="1:448" s="347" customFormat="1" ht="118.5" customHeight="1" x14ac:dyDescent="0.25">
      <c r="A91" s="26">
        <v>90</v>
      </c>
      <c r="B91" s="22" t="s">
        <v>840</v>
      </c>
      <c r="C91" s="22" t="s">
        <v>841</v>
      </c>
      <c r="D91" s="19" t="s">
        <v>842</v>
      </c>
      <c r="E91" s="20"/>
      <c r="F91" s="22" t="s">
        <v>843</v>
      </c>
      <c r="G91" s="26" t="s">
        <v>269</v>
      </c>
      <c r="H91" s="19" t="s">
        <v>341</v>
      </c>
      <c r="I91" s="19" t="s">
        <v>843</v>
      </c>
      <c r="J91" s="462" t="s">
        <v>845</v>
      </c>
      <c r="K91" s="132" t="s">
        <v>680</v>
      </c>
      <c r="L91" s="112" t="s">
        <v>681</v>
      </c>
      <c r="M91" s="134" t="s">
        <v>705</v>
      </c>
      <c r="N91" s="112" t="s">
        <v>706</v>
      </c>
      <c r="O91" s="19" t="s">
        <v>102</v>
      </c>
      <c r="P91" s="19" t="s">
        <v>105</v>
      </c>
      <c r="Q91" s="19" t="s">
        <v>711</v>
      </c>
      <c r="R91" s="19" t="s">
        <v>251</v>
      </c>
      <c r="S91" s="18" t="s">
        <v>1624</v>
      </c>
      <c r="T91" s="22" t="s">
        <v>547</v>
      </c>
      <c r="U91" s="22">
        <v>96</v>
      </c>
      <c r="V91" s="22">
        <v>2020</v>
      </c>
      <c r="W91" s="22" t="s">
        <v>1625</v>
      </c>
      <c r="X91" s="20" t="s">
        <v>1626</v>
      </c>
      <c r="Y91" s="20" t="s">
        <v>546</v>
      </c>
      <c r="Z91" s="20" t="s">
        <v>1619</v>
      </c>
      <c r="AA91" s="22" t="s">
        <v>328</v>
      </c>
      <c r="AB91" s="20" t="s">
        <v>328</v>
      </c>
      <c r="AC91" s="20" t="s">
        <v>1620</v>
      </c>
      <c r="AD91" s="22" t="s">
        <v>328</v>
      </c>
      <c r="AE91" s="22" t="s">
        <v>328</v>
      </c>
      <c r="AF91" s="959">
        <v>43966</v>
      </c>
      <c r="AG91" s="959">
        <v>44285</v>
      </c>
      <c r="AH91" s="424">
        <v>44743</v>
      </c>
      <c r="AI91" s="183" t="s">
        <v>309</v>
      </c>
      <c r="AJ91" s="183" t="s">
        <v>309</v>
      </c>
      <c r="AK91" s="241" t="e">
        <f>(IF(BA91=#REF!,#REF!,AG91-#REF!))</f>
        <v>#REF!</v>
      </c>
      <c r="AL91" s="48" t="s">
        <v>1621</v>
      </c>
      <c r="AM91" s="64">
        <v>44386</v>
      </c>
      <c r="AN91" s="54" t="s">
        <v>309</v>
      </c>
      <c r="AO91" s="48" t="s">
        <v>1622</v>
      </c>
      <c r="AP91" s="65">
        <v>0.4</v>
      </c>
      <c r="AQ91" s="4" t="s">
        <v>477</v>
      </c>
      <c r="AR91" s="49">
        <v>-166</v>
      </c>
      <c r="AS91" s="60" t="s">
        <v>443</v>
      </c>
      <c r="AT91" s="64">
        <v>44523</v>
      </c>
      <c r="AU91" s="60" t="s">
        <v>776</v>
      </c>
      <c r="AV91" s="50" t="s">
        <v>464</v>
      </c>
      <c r="AW91" s="65">
        <v>0</v>
      </c>
      <c r="AX91" s="65">
        <v>0</v>
      </c>
      <c r="AY91" s="60" t="s">
        <v>449</v>
      </c>
      <c r="AZ91" s="54" t="s">
        <v>449</v>
      </c>
      <c r="BA91" s="85" t="s">
        <v>495</v>
      </c>
      <c r="BB91" s="127" t="s">
        <v>1623</v>
      </c>
      <c r="BC91" s="123">
        <v>44620</v>
      </c>
      <c r="BD91" s="2" t="s">
        <v>307</v>
      </c>
      <c r="BE91" s="40" t="s">
        <v>328</v>
      </c>
      <c r="BF91" s="137">
        <v>1</v>
      </c>
      <c r="BG91" s="4" t="s">
        <v>436</v>
      </c>
      <c r="BH91" s="49">
        <v>-44619.6</v>
      </c>
      <c r="BI91" s="60" t="s">
        <v>443</v>
      </c>
      <c r="BJ91" s="30"/>
      <c r="BK91" s="30"/>
      <c r="BL91" s="30"/>
      <c r="BM91" s="30"/>
      <c r="BN91" s="60"/>
      <c r="BO91" s="30"/>
      <c r="BP91" s="192" t="s">
        <v>855</v>
      </c>
      <c r="BQ91" s="150" t="s">
        <v>856</v>
      </c>
      <c r="BR91" s="185">
        <v>44712</v>
      </c>
      <c r="BS91" s="131" t="s">
        <v>328</v>
      </c>
      <c r="BT91" s="186">
        <v>1</v>
      </c>
      <c r="BU91" s="4" t="s">
        <v>436</v>
      </c>
      <c r="BV91" s="49">
        <v>-426</v>
      </c>
      <c r="BW91" s="60" t="s">
        <v>443</v>
      </c>
      <c r="BX91" s="357">
        <v>44722</v>
      </c>
      <c r="BY91" s="353" t="s">
        <v>778</v>
      </c>
      <c r="BZ91" s="373" t="s">
        <v>521</v>
      </c>
      <c r="CA91" s="360">
        <v>1</v>
      </c>
      <c r="CB91" s="352" t="s">
        <v>294</v>
      </c>
      <c r="CC91" s="353"/>
      <c r="CD91" s="352" t="s">
        <v>294</v>
      </c>
      <c r="CE91" s="131" t="s">
        <v>767</v>
      </c>
      <c r="CF91" s="131" t="s">
        <v>767</v>
      </c>
      <c r="CG91" s="202" t="s">
        <v>328</v>
      </c>
      <c r="CH91" s="131" t="s">
        <v>328</v>
      </c>
      <c r="CI91" s="186">
        <v>1</v>
      </c>
      <c r="CJ91" s="4" t="str">
        <f t="shared" si="2"/>
        <v>CUMPLIMIENTO TOTAL</v>
      </c>
      <c r="CK91" s="49" t="str">
        <f>(IF(CD91="CERRADO","NO APLICA ACCION CERRADA",AG91-#REF!))</f>
        <v>NO APLICA ACCION CERRADA</v>
      </c>
      <c r="CL91" s="60" t="str">
        <f>(IF(CD91="CERRADO","NO APLICA ACCION CERRADA",IF(AK91&lt;=0,"VENCIDO",IF(AK91&lt;=#REF!,"POR VENCER","CON TIEMPO"))))</f>
        <v>NO APLICA ACCION CERRADA</v>
      </c>
      <c r="CM91" s="458" t="s">
        <v>328</v>
      </c>
      <c r="CN91" s="348" t="s">
        <v>767</v>
      </c>
      <c r="CO91" s="879" t="s">
        <v>464</v>
      </c>
      <c r="CP91" s="473">
        <v>1</v>
      </c>
      <c r="CQ91" s="352" t="s">
        <v>294</v>
      </c>
      <c r="CR91" s="375" t="s">
        <v>438</v>
      </c>
      <c r="CS91" s="353"/>
      <c r="CT91" s="343"/>
      <c r="CU91" s="343"/>
      <c r="CV91" s="343"/>
      <c r="CW91" s="343"/>
      <c r="CX91" s="343"/>
      <c r="CY91" s="343"/>
      <c r="CZ91" s="343"/>
      <c r="DA91" s="343"/>
      <c r="DB91" s="343"/>
      <c r="DC91" s="343"/>
      <c r="DD91" s="343"/>
      <c r="DE91" s="343"/>
      <c r="DF91" s="343"/>
      <c r="DG91" s="343"/>
      <c r="DH91" s="343"/>
      <c r="DI91" s="343"/>
      <c r="DJ91" s="343"/>
      <c r="DK91" s="343"/>
      <c r="DL91" s="343"/>
      <c r="DM91" s="343"/>
      <c r="DN91" s="343"/>
      <c r="DO91" s="343"/>
      <c r="DP91" s="343"/>
      <c r="DQ91" s="343"/>
      <c r="DR91" s="343"/>
      <c r="DS91" s="343"/>
      <c r="DT91" s="343"/>
      <c r="DU91" s="343"/>
      <c r="DV91" s="343"/>
      <c r="DW91" s="343"/>
      <c r="DX91" s="343"/>
      <c r="DY91" s="343"/>
      <c r="DZ91" s="343"/>
      <c r="EA91" s="343"/>
      <c r="EB91" s="343"/>
      <c r="EC91" s="343"/>
      <c r="ED91" s="343"/>
      <c r="EE91" s="343"/>
      <c r="EF91" s="343"/>
      <c r="EG91" s="343"/>
      <c r="EH91" s="343"/>
      <c r="EI91" s="343"/>
      <c r="EJ91" s="343"/>
      <c r="EK91" s="343"/>
      <c r="EL91" s="343"/>
      <c r="EM91" s="343"/>
      <c r="EN91" s="343"/>
      <c r="EO91" s="343"/>
      <c r="EP91" s="343"/>
      <c r="EQ91" s="343"/>
      <c r="ER91" s="343"/>
      <c r="ES91" s="343"/>
      <c r="ET91" s="343"/>
      <c r="EU91" s="343"/>
      <c r="EV91" s="343"/>
      <c r="EW91" s="343"/>
      <c r="EX91" s="343"/>
      <c r="EY91" s="343"/>
      <c r="EZ91" s="343"/>
      <c r="FA91" s="343"/>
      <c r="FB91" s="343"/>
      <c r="FC91" s="343"/>
      <c r="FD91" s="343"/>
      <c r="FE91" s="343"/>
      <c r="FF91" s="343"/>
      <c r="FG91" s="343"/>
      <c r="FH91" s="343"/>
      <c r="FI91" s="343"/>
      <c r="FJ91" s="343"/>
      <c r="FK91" s="343"/>
      <c r="FL91" s="343"/>
      <c r="FM91" s="343"/>
      <c r="FN91" s="343"/>
      <c r="FO91" s="343"/>
      <c r="FP91" s="343"/>
      <c r="FQ91" s="343"/>
      <c r="FR91" s="343"/>
      <c r="FS91" s="343"/>
      <c r="FT91" s="343"/>
      <c r="FU91" s="343"/>
      <c r="FV91" s="343"/>
      <c r="FW91" s="343"/>
      <c r="FX91" s="343"/>
      <c r="FY91" s="343"/>
      <c r="FZ91" s="343"/>
      <c r="GA91" s="343"/>
      <c r="GB91" s="343"/>
      <c r="GC91" s="343"/>
      <c r="GD91" s="343"/>
      <c r="GE91" s="343"/>
      <c r="GF91" s="343"/>
      <c r="GG91" s="343"/>
      <c r="GH91" s="343"/>
      <c r="GI91" s="343"/>
      <c r="GJ91" s="343"/>
      <c r="GK91" s="343"/>
      <c r="GL91" s="343"/>
      <c r="GM91" s="343"/>
      <c r="GN91" s="343"/>
      <c r="GO91" s="343"/>
      <c r="GP91" s="343"/>
      <c r="GQ91" s="343"/>
      <c r="GR91" s="343"/>
      <c r="GS91" s="343"/>
      <c r="GT91" s="343"/>
      <c r="GU91" s="343"/>
      <c r="GV91" s="343"/>
      <c r="GW91" s="343"/>
      <c r="GX91" s="343"/>
      <c r="GY91" s="343"/>
      <c r="GZ91" s="343"/>
      <c r="HA91" s="343"/>
      <c r="HB91" s="343"/>
      <c r="HC91" s="343"/>
      <c r="HD91" s="343"/>
      <c r="HE91" s="343"/>
      <c r="HF91" s="343"/>
      <c r="HG91" s="343"/>
      <c r="HH91" s="343"/>
      <c r="HI91" s="343"/>
      <c r="HJ91" s="343"/>
      <c r="HK91" s="343"/>
      <c r="HL91" s="343"/>
      <c r="HM91" s="343"/>
      <c r="HN91" s="343"/>
      <c r="HO91" s="343"/>
      <c r="HP91" s="343"/>
      <c r="HQ91" s="343"/>
      <c r="HR91" s="343"/>
      <c r="HS91" s="343"/>
      <c r="HT91" s="343"/>
      <c r="HU91" s="343"/>
      <c r="HV91" s="343"/>
      <c r="HW91" s="343"/>
      <c r="HX91" s="343"/>
      <c r="HY91" s="343"/>
      <c r="HZ91" s="343"/>
      <c r="IA91" s="343"/>
      <c r="IB91" s="343"/>
      <c r="IC91" s="343"/>
      <c r="ID91" s="343"/>
      <c r="IE91" s="343"/>
      <c r="IF91" s="343"/>
      <c r="IG91" s="343"/>
      <c r="IH91" s="343"/>
      <c r="II91" s="343"/>
      <c r="IJ91" s="343"/>
      <c r="IK91" s="343"/>
      <c r="IL91" s="343"/>
      <c r="IM91" s="343"/>
      <c r="IN91" s="343"/>
      <c r="IO91" s="343"/>
      <c r="IP91" s="343"/>
      <c r="IQ91" s="343"/>
      <c r="IR91" s="343"/>
      <c r="IS91" s="343"/>
      <c r="IT91" s="343"/>
      <c r="IU91" s="343"/>
      <c r="IV91" s="343"/>
      <c r="IW91" s="343"/>
      <c r="IX91" s="343"/>
      <c r="IY91" s="343"/>
      <c r="IZ91" s="343"/>
      <c r="JA91" s="343"/>
      <c r="JB91" s="343"/>
      <c r="JC91" s="343"/>
      <c r="JD91" s="343"/>
      <c r="JE91" s="343"/>
      <c r="JF91" s="343"/>
      <c r="JG91" s="343"/>
      <c r="JH91" s="343"/>
      <c r="JI91" s="343"/>
      <c r="JJ91" s="343"/>
      <c r="JK91" s="343"/>
      <c r="JL91" s="343"/>
      <c r="JM91" s="343"/>
      <c r="JN91" s="343"/>
      <c r="JO91" s="343"/>
      <c r="JP91" s="343"/>
      <c r="JQ91" s="343"/>
      <c r="JR91" s="343"/>
      <c r="JS91" s="343"/>
      <c r="JT91" s="343"/>
      <c r="JU91" s="343"/>
      <c r="JV91" s="343"/>
      <c r="JW91" s="343"/>
      <c r="JX91" s="343"/>
      <c r="JY91" s="343"/>
      <c r="JZ91" s="343"/>
      <c r="KA91" s="343"/>
      <c r="KB91" s="343"/>
      <c r="KC91" s="343"/>
      <c r="KD91" s="343"/>
      <c r="KE91" s="343"/>
      <c r="KF91" s="343"/>
      <c r="KG91" s="343"/>
      <c r="KH91" s="343"/>
      <c r="KI91" s="343"/>
      <c r="KJ91" s="343"/>
      <c r="KK91" s="343"/>
      <c r="KL91" s="343"/>
      <c r="KM91" s="343"/>
      <c r="KN91" s="343"/>
      <c r="KO91" s="343"/>
      <c r="KP91" s="343"/>
      <c r="KQ91" s="343"/>
      <c r="KR91" s="343"/>
      <c r="KS91" s="343"/>
      <c r="KT91" s="343"/>
      <c r="KU91" s="343"/>
      <c r="KV91" s="343"/>
      <c r="KW91" s="343"/>
      <c r="KX91" s="343"/>
      <c r="KY91" s="343"/>
      <c r="KZ91" s="343"/>
      <c r="LA91" s="343"/>
      <c r="LB91" s="343"/>
      <c r="LC91" s="343"/>
      <c r="LD91" s="343"/>
      <c r="LE91" s="343"/>
      <c r="LF91" s="343"/>
      <c r="LG91" s="343"/>
      <c r="LH91" s="343"/>
      <c r="LI91" s="343"/>
      <c r="LJ91" s="343"/>
      <c r="LK91" s="343"/>
      <c r="LL91" s="343"/>
      <c r="LM91" s="343"/>
      <c r="LN91" s="343"/>
      <c r="LO91" s="343"/>
      <c r="LP91" s="343"/>
      <c r="LQ91" s="343"/>
      <c r="LR91" s="343"/>
      <c r="LS91" s="343"/>
      <c r="LT91" s="343"/>
      <c r="LU91" s="343"/>
      <c r="LV91" s="343"/>
      <c r="LW91" s="343"/>
      <c r="LX91" s="343"/>
      <c r="LY91" s="343"/>
      <c r="LZ91" s="343"/>
      <c r="MA91" s="343"/>
      <c r="MB91" s="343"/>
      <c r="MC91" s="343"/>
      <c r="MD91" s="343"/>
      <c r="ME91" s="343"/>
      <c r="MF91" s="343"/>
      <c r="MG91" s="343"/>
      <c r="MH91" s="343"/>
      <c r="MI91" s="343"/>
      <c r="MJ91" s="343"/>
      <c r="MK91" s="343"/>
      <c r="ML91" s="343"/>
      <c r="MM91" s="343"/>
      <c r="MN91" s="343"/>
      <c r="MO91" s="343"/>
      <c r="MP91" s="343"/>
      <c r="MQ91" s="343"/>
      <c r="MR91" s="343"/>
      <c r="MS91" s="343"/>
      <c r="MT91" s="343"/>
      <c r="MU91" s="343"/>
      <c r="MV91" s="343"/>
      <c r="MW91" s="343"/>
      <c r="MX91" s="343"/>
      <c r="MY91" s="343"/>
      <c r="MZ91" s="343"/>
      <c r="NA91" s="343"/>
      <c r="NB91" s="343"/>
      <c r="NC91" s="343"/>
      <c r="ND91" s="343"/>
      <c r="NE91" s="343"/>
      <c r="NF91" s="343"/>
      <c r="NG91" s="343"/>
      <c r="NH91" s="343"/>
      <c r="NI91" s="343"/>
      <c r="NJ91" s="343"/>
      <c r="NK91" s="343"/>
      <c r="NL91" s="343"/>
      <c r="NM91" s="343"/>
      <c r="NN91" s="343"/>
      <c r="NO91" s="343"/>
      <c r="NP91" s="343"/>
      <c r="NQ91" s="343"/>
      <c r="NR91" s="343"/>
      <c r="NS91" s="343"/>
      <c r="NT91" s="343"/>
      <c r="NU91" s="343"/>
      <c r="NV91" s="343"/>
      <c r="NW91" s="343"/>
      <c r="NX91" s="343"/>
      <c r="NY91" s="343"/>
      <c r="NZ91" s="343"/>
      <c r="OA91" s="343"/>
      <c r="OB91" s="343"/>
      <c r="OC91" s="343"/>
      <c r="OD91" s="343"/>
      <c r="OE91" s="343"/>
      <c r="OF91" s="343"/>
      <c r="OG91" s="343"/>
      <c r="OH91" s="343"/>
      <c r="OI91" s="343"/>
      <c r="OJ91" s="343"/>
      <c r="OK91" s="343"/>
      <c r="OL91" s="343"/>
      <c r="OM91" s="343"/>
      <c r="ON91" s="343"/>
      <c r="OO91" s="343"/>
      <c r="OP91" s="343"/>
      <c r="OQ91" s="343"/>
      <c r="OR91" s="343"/>
      <c r="OS91" s="343"/>
      <c r="OT91" s="343"/>
      <c r="OU91" s="343"/>
      <c r="OV91" s="343"/>
      <c r="OW91" s="343"/>
      <c r="OX91" s="343"/>
      <c r="OY91" s="343"/>
      <c r="OZ91" s="343"/>
      <c r="PA91" s="343"/>
      <c r="PB91" s="343"/>
      <c r="PC91" s="343"/>
      <c r="PD91" s="343"/>
      <c r="PE91" s="343"/>
      <c r="PF91" s="343"/>
      <c r="PG91" s="343"/>
      <c r="PH91" s="343"/>
      <c r="PI91" s="343"/>
      <c r="PJ91" s="343"/>
      <c r="PK91" s="343"/>
      <c r="PL91" s="343"/>
      <c r="PM91" s="343"/>
      <c r="PN91" s="343"/>
      <c r="PO91" s="343"/>
      <c r="PP91" s="343"/>
      <c r="PQ91" s="343"/>
      <c r="PR91" s="343"/>
      <c r="PS91" s="343"/>
      <c r="PT91" s="343"/>
      <c r="PU91" s="343"/>
      <c r="PV91" s="343"/>
      <c r="PW91" s="343"/>
      <c r="PX91" s="343"/>
      <c r="PY91" s="343"/>
      <c r="PZ91" s="343"/>
      <c r="QA91" s="343"/>
      <c r="QB91" s="343"/>
      <c r="QC91" s="343"/>
      <c r="QD91" s="343"/>
      <c r="QE91" s="343"/>
      <c r="QF91" s="343"/>
    </row>
    <row r="92" spans="1:448" s="347" customFormat="1" ht="118.5" customHeight="1" x14ac:dyDescent="0.25">
      <c r="A92" s="26">
        <v>91</v>
      </c>
      <c r="B92" s="22" t="s">
        <v>840</v>
      </c>
      <c r="C92" s="22" t="s">
        <v>841</v>
      </c>
      <c r="D92" s="19" t="s">
        <v>842</v>
      </c>
      <c r="E92" s="20"/>
      <c r="F92" s="22" t="s">
        <v>843</v>
      </c>
      <c r="G92" s="26" t="s">
        <v>269</v>
      </c>
      <c r="H92" s="19" t="s">
        <v>341</v>
      </c>
      <c r="I92" s="19" t="s">
        <v>843</v>
      </c>
      <c r="J92" s="462" t="s">
        <v>845</v>
      </c>
      <c r="K92" s="132" t="s">
        <v>680</v>
      </c>
      <c r="L92" s="112" t="s">
        <v>681</v>
      </c>
      <c r="M92" s="134" t="s">
        <v>705</v>
      </c>
      <c r="N92" s="112" t="s">
        <v>706</v>
      </c>
      <c r="O92" s="19" t="s">
        <v>102</v>
      </c>
      <c r="P92" s="19" t="s">
        <v>105</v>
      </c>
      <c r="Q92" s="19" t="s">
        <v>711</v>
      </c>
      <c r="R92" s="19" t="s">
        <v>251</v>
      </c>
      <c r="S92" s="18" t="s">
        <v>1627</v>
      </c>
      <c r="T92" s="22" t="s">
        <v>1628</v>
      </c>
      <c r="U92" s="22">
        <v>96</v>
      </c>
      <c r="V92" s="22">
        <v>2020</v>
      </c>
      <c r="W92" s="22" t="s">
        <v>1629</v>
      </c>
      <c r="X92" s="20" t="s">
        <v>1630</v>
      </c>
      <c r="Y92" s="20" t="s">
        <v>546</v>
      </c>
      <c r="Z92" s="20" t="s">
        <v>1631</v>
      </c>
      <c r="AA92" s="22" t="s">
        <v>328</v>
      </c>
      <c r="AB92" s="20" t="s">
        <v>328</v>
      </c>
      <c r="AC92" s="20" t="s">
        <v>1632</v>
      </c>
      <c r="AD92" s="22" t="s">
        <v>328</v>
      </c>
      <c r="AE92" s="22" t="s">
        <v>328</v>
      </c>
      <c r="AF92" s="959">
        <v>43966</v>
      </c>
      <c r="AG92" s="959">
        <v>44285</v>
      </c>
      <c r="AH92" s="424">
        <v>44743</v>
      </c>
      <c r="AI92" s="183" t="s">
        <v>309</v>
      </c>
      <c r="AJ92" s="183" t="s">
        <v>309</v>
      </c>
      <c r="AK92" s="241" t="e">
        <f>(IF(BA92=#REF!,#REF!,AG92-#REF!))</f>
        <v>#REF!</v>
      </c>
      <c r="AL92" s="48" t="s">
        <v>1621</v>
      </c>
      <c r="AM92" s="64">
        <v>44386</v>
      </c>
      <c r="AN92" s="54" t="s">
        <v>309</v>
      </c>
      <c r="AO92" s="48" t="s">
        <v>1622</v>
      </c>
      <c r="AP92" s="65">
        <v>0.4</v>
      </c>
      <c r="AQ92" s="4" t="s">
        <v>477</v>
      </c>
      <c r="AR92" s="49">
        <v>-166</v>
      </c>
      <c r="AS92" s="60" t="s">
        <v>443</v>
      </c>
      <c r="AT92" s="64">
        <v>44523</v>
      </c>
      <c r="AU92" s="60" t="s">
        <v>776</v>
      </c>
      <c r="AV92" s="50" t="s">
        <v>464</v>
      </c>
      <c r="AW92" s="65">
        <v>0</v>
      </c>
      <c r="AX92" s="65">
        <v>0</v>
      </c>
      <c r="AY92" s="60" t="s">
        <v>449</v>
      </c>
      <c r="AZ92" s="54" t="s">
        <v>449</v>
      </c>
      <c r="BA92" s="85" t="s">
        <v>495</v>
      </c>
      <c r="BB92" s="127" t="s">
        <v>1623</v>
      </c>
      <c r="BC92" s="123">
        <v>44620</v>
      </c>
      <c r="BD92" s="2" t="s">
        <v>307</v>
      </c>
      <c r="BE92" s="40" t="s">
        <v>328</v>
      </c>
      <c r="BF92" s="137">
        <v>1</v>
      </c>
      <c r="BG92" s="4" t="s">
        <v>436</v>
      </c>
      <c r="BH92" s="49">
        <v>-44619.6</v>
      </c>
      <c r="BI92" s="60" t="s">
        <v>443</v>
      </c>
      <c r="BJ92" s="30"/>
      <c r="BK92" s="30"/>
      <c r="BL92" s="30"/>
      <c r="BM92" s="30"/>
      <c r="BN92" s="60"/>
      <c r="BO92" s="30"/>
      <c r="BP92" s="192" t="s">
        <v>855</v>
      </c>
      <c r="BQ92" s="150" t="s">
        <v>856</v>
      </c>
      <c r="BR92" s="185">
        <v>44712</v>
      </c>
      <c r="BS92" s="131" t="s">
        <v>328</v>
      </c>
      <c r="BT92" s="186">
        <v>1</v>
      </c>
      <c r="BU92" s="4" t="s">
        <v>436</v>
      </c>
      <c r="BV92" s="49">
        <v>-426</v>
      </c>
      <c r="BW92" s="60" t="s">
        <v>443</v>
      </c>
      <c r="BX92" s="357">
        <v>44722</v>
      </c>
      <c r="BY92" s="353" t="s">
        <v>778</v>
      </c>
      <c r="BZ92" s="373" t="s">
        <v>521</v>
      </c>
      <c r="CA92" s="360">
        <v>1</v>
      </c>
      <c r="CB92" s="352" t="s">
        <v>294</v>
      </c>
      <c r="CC92" s="353"/>
      <c r="CD92" s="352" t="s">
        <v>294</v>
      </c>
      <c r="CE92" s="131" t="s">
        <v>767</v>
      </c>
      <c r="CF92" s="131" t="s">
        <v>767</v>
      </c>
      <c r="CG92" s="202" t="s">
        <v>328</v>
      </c>
      <c r="CH92" s="131" t="s">
        <v>328</v>
      </c>
      <c r="CI92" s="186">
        <v>1</v>
      </c>
      <c r="CJ92" s="4" t="str">
        <f t="shared" si="2"/>
        <v>CUMPLIMIENTO TOTAL</v>
      </c>
      <c r="CK92" s="49" t="str">
        <f>(IF(CD92="CERRADO","NO APLICA ACCION CERRADA",AG92-#REF!))</f>
        <v>NO APLICA ACCION CERRADA</v>
      </c>
      <c r="CL92" s="60" t="str">
        <f>(IF(CD92="CERRADO","NO APLICA ACCION CERRADA",IF(AK92&lt;=0,"VENCIDO",IF(AK92&lt;=#REF!,"POR VENCER","CON TIEMPO"))))</f>
        <v>NO APLICA ACCION CERRADA</v>
      </c>
      <c r="CM92" s="458" t="s">
        <v>328</v>
      </c>
      <c r="CN92" s="348" t="s">
        <v>767</v>
      </c>
      <c r="CO92" s="879" t="s">
        <v>464</v>
      </c>
      <c r="CP92" s="473">
        <v>1</v>
      </c>
      <c r="CQ92" s="352" t="s">
        <v>294</v>
      </c>
      <c r="CR92" s="375" t="s">
        <v>438</v>
      </c>
      <c r="CS92" s="353"/>
      <c r="CT92" s="343"/>
      <c r="CU92" s="343"/>
      <c r="CV92" s="343"/>
      <c r="CW92" s="343"/>
      <c r="CX92" s="343"/>
      <c r="CY92" s="343"/>
      <c r="CZ92" s="343"/>
      <c r="DA92" s="343"/>
      <c r="DB92" s="343"/>
      <c r="DC92" s="343"/>
      <c r="DD92" s="343"/>
      <c r="DE92" s="343"/>
      <c r="DF92" s="343"/>
      <c r="DG92" s="343"/>
      <c r="DH92" s="343"/>
      <c r="DI92" s="343"/>
      <c r="DJ92" s="343"/>
      <c r="DK92" s="343"/>
      <c r="DL92" s="343"/>
      <c r="DM92" s="343"/>
      <c r="DN92" s="343"/>
      <c r="DO92" s="343"/>
      <c r="DP92" s="343"/>
      <c r="DQ92" s="343"/>
      <c r="DR92" s="343"/>
      <c r="DS92" s="343"/>
      <c r="DT92" s="343"/>
      <c r="DU92" s="343"/>
      <c r="DV92" s="343"/>
      <c r="DW92" s="343"/>
      <c r="DX92" s="343"/>
      <c r="DY92" s="343"/>
      <c r="DZ92" s="343"/>
      <c r="EA92" s="343"/>
      <c r="EB92" s="343"/>
      <c r="EC92" s="343"/>
      <c r="ED92" s="343"/>
      <c r="EE92" s="343"/>
      <c r="EF92" s="343"/>
      <c r="EG92" s="343"/>
      <c r="EH92" s="343"/>
      <c r="EI92" s="343"/>
      <c r="EJ92" s="343"/>
      <c r="EK92" s="343"/>
      <c r="EL92" s="343"/>
      <c r="EM92" s="343"/>
      <c r="EN92" s="343"/>
      <c r="EO92" s="343"/>
      <c r="EP92" s="343"/>
      <c r="EQ92" s="343"/>
      <c r="ER92" s="343"/>
      <c r="ES92" s="343"/>
      <c r="ET92" s="343"/>
      <c r="EU92" s="343"/>
      <c r="EV92" s="343"/>
      <c r="EW92" s="343"/>
      <c r="EX92" s="343"/>
      <c r="EY92" s="343"/>
      <c r="EZ92" s="343"/>
      <c r="FA92" s="343"/>
      <c r="FB92" s="343"/>
      <c r="FC92" s="343"/>
      <c r="FD92" s="343"/>
      <c r="FE92" s="343"/>
      <c r="FF92" s="343"/>
      <c r="FG92" s="343"/>
      <c r="FH92" s="343"/>
      <c r="FI92" s="343"/>
      <c r="FJ92" s="343"/>
      <c r="FK92" s="343"/>
      <c r="FL92" s="343"/>
      <c r="FM92" s="343"/>
      <c r="FN92" s="343"/>
      <c r="FO92" s="343"/>
      <c r="FP92" s="343"/>
      <c r="FQ92" s="343"/>
      <c r="FR92" s="343"/>
      <c r="FS92" s="343"/>
      <c r="FT92" s="343"/>
      <c r="FU92" s="343"/>
      <c r="FV92" s="343"/>
      <c r="FW92" s="343"/>
      <c r="FX92" s="343"/>
      <c r="FY92" s="343"/>
      <c r="FZ92" s="343"/>
      <c r="GA92" s="343"/>
      <c r="GB92" s="343"/>
      <c r="GC92" s="343"/>
      <c r="GD92" s="343"/>
      <c r="GE92" s="343"/>
      <c r="GF92" s="343"/>
      <c r="GG92" s="343"/>
      <c r="GH92" s="343"/>
      <c r="GI92" s="343"/>
      <c r="GJ92" s="343"/>
      <c r="GK92" s="343"/>
      <c r="GL92" s="343"/>
      <c r="GM92" s="343"/>
      <c r="GN92" s="343"/>
      <c r="GO92" s="343"/>
      <c r="GP92" s="343"/>
      <c r="GQ92" s="343"/>
      <c r="GR92" s="343"/>
      <c r="GS92" s="343"/>
      <c r="GT92" s="343"/>
      <c r="GU92" s="343"/>
      <c r="GV92" s="343"/>
      <c r="GW92" s="343"/>
      <c r="GX92" s="343"/>
      <c r="GY92" s="343"/>
      <c r="GZ92" s="343"/>
      <c r="HA92" s="343"/>
      <c r="HB92" s="343"/>
      <c r="HC92" s="343"/>
      <c r="HD92" s="343"/>
      <c r="HE92" s="343"/>
      <c r="HF92" s="343"/>
      <c r="HG92" s="343"/>
      <c r="HH92" s="343"/>
      <c r="HI92" s="343"/>
      <c r="HJ92" s="343"/>
      <c r="HK92" s="343"/>
      <c r="HL92" s="343"/>
      <c r="HM92" s="343"/>
      <c r="HN92" s="343"/>
      <c r="HO92" s="343"/>
      <c r="HP92" s="343"/>
      <c r="HQ92" s="343"/>
      <c r="HR92" s="343"/>
      <c r="HS92" s="343"/>
      <c r="HT92" s="343"/>
      <c r="HU92" s="343"/>
      <c r="HV92" s="343"/>
      <c r="HW92" s="343"/>
      <c r="HX92" s="343"/>
      <c r="HY92" s="343"/>
      <c r="HZ92" s="343"/>
      <c r="IA92" s="343"/>
      <c r="IB92" s="343"/>
      <c r="IC92" s="343"/>
      <c r="ID92" s="343"/>
      <c r="IE92" s="343"/>
      <c r="IF92" s="343"/>
      <c r="IG92" s="343"/>
      <c r="IH92" s="343"/>
      <c r="II92" s="343"/>
      <c r="IJ92" s="343"/>
      <c r="IK92" s="343"/>
      <c r="IL92" s="343"/>
      <c r="IM92" s="343"/>
      <c r="IN92" s="343"/>
      <c r="IO92" s="343"/>
      <c r="IP92" s="343"/>
      <c r="IQ92" s="343"/>
      <c r="IR92" s="343"/>
      <c r="IS92" s="343"/>
      <c r="IT92" s="343"/>
      <c r="IU92" s="343"/>
      <c r="IV92" s="343"/>
      <c r="IW92" s="343"/>
      <c r="IX92" s="343"/>
      <c r="IY92" s="343"/>
      <c r="IZ92" s="343"/>
      <c r="JA92" s="343"/>
      <c r="JB92" s="343"/>
      <c r="JC92" s="343"/>
      <c r="JD92" s="343"/>
      <c r="JE92" s="343"/>
      <c r="JF92" s="343"/>
      <c r="JG92" s="343"/>
      <c r="JH92" s="343"/>
      <c r="JI92" s="343"/>
      <c r="JJ92" s="343"/>
      <c r="JK92" s="343"/>
      <c r="JL92" s="343"/>
      <c r="JM92" s="343"/>
      <c r="JN92" s="343"/>
      <c r="JO92" s="343"/>
      <c r="JP92" s="343"/>
      <c r="JQ92" s="343"/>
      <c r="JR92" s="343"/>
      <c r="JS92" s="343"/>
      <c r="JT92" s="343"/>
      <c r="JU92" s="343"/>
      <c r="JV92" s="343"/>
      <c r="JW92" s="343"/>
      <c r="JX92" s="343"/>
      <c r="JY92" s="343"/>
      <c r="JZ92" s="343"/>
      <c r="KA92" s="343"/>
      <c r="KB92" s="343"/>
      <c r="KC92" s="343"/>
      <c r="KD92" s="343"/>
      <c r="KE92" s="343"/>
      <c r="KF92" s="343"/>
      <c r="KG92" s="343"/>
      <c r="KH92" s="343"/>
      <c r="KI92" s="343"/>
      <c r="KJ92" s="343"/>
      <c r="KK92" s="343"/>
      <c r="KL92" s="343"/>
      <c r="KM92" s="343"/>
      <c r="KN92" s="343"/>
      <c r="KO92" s="343"/>
      <c r="KP92" s="343"/>
      <c r="KQ92" s="343"/>
      <c r="KR92" s="343"/>
      <c r="KS92" s="343"/>
      <c r="KT92" s="343"/>
      <c r="KU92" s="343"/>
      <c r="KV92" s="343"/>
      <c r="KW92" s="343"/>
      <c r="KX92" s="343"/>
      <c r="KY92" s="343"/>
      <c r="KZ92" s="343"/>
      <c r="LA92" s="343"/>
      <c r="LB92" s="343"/>
      <c r="LC92" s="343"/>
      <c r="LD92" s="343"/>
      <c r="LE92" s="343"/>
      <c r="LF92" s="343"/>
      <c r="LG92" s="343"/>
      <c r="LH92" s="343"/>
      <c r="LI92" s="343"/>
      <c r="LJ92" s="343"/>
      <c r="LK92" s="343"/>
      <c r="LL92" s="343"/>
      <c r="LM92" s="343"/>
      <c r="LN92" s="343"/>
      <c r="LO92" s="343"/>
      <c r="LP92" s="343"/>
      <c r="LQ92" s="343"/>
      <c r="LR92" s="343"/>
      <c r="LS92" s="343"/>
      <c r="LT92" s="343"/>
      <c r="LU92" s="343"/>
      <c r="LV92" s="343"/>
      <c r="LW92" s="343"/>
      <c r="LX92" s="343"/>
      <c r="LY92" s="343"/>
      <c r="LZ92" s="343"/>
      <c r="MA92" s="343"/>
      <c r="MB92" s="343"/>
      <c r="MC92" s="343"/>
      <c r="MD92" s="343"/>
      <c r="ME92" s="343"/>
      <c r="MF92" s="343"/>
      <c r="MG92" s="343"/>
      <c r="MH92" s="343"/>
      <c r="MI92" s="343"/>
      <c r="MJ92" s="343"/>
      <c r="MK92" s="343"/>
      <c r="ML92" s="343"/>
      <c r="MM92" s="343"/>
      <c r="MN92" s="343"/>
      <c r="MO92" s="343"/>
      <c r="MP92" s="343"/>
      <c r="MQ92" s="343"/>
      <c r="MR92" s="343"/>
      <c r="MS92" s="343"/>
      <c r="MT92" s="343"/>
      <c r="MU92" s="343"/>
      <c r="MV92" s="343"/>
      <c r="MW92" s="343"/>
      <c r="MX92" s="343"/>
      <c r="MY92" s="343"/>
      <c r="MZ92" s="343"/>
      <c r="NA92" s="343"/>
      <c r="NB92" s="343"/>
      <c r="NC92" s="343"/>
      <c r="ND92" s="343"/>
      <c r="NE92" s="343"/>
      <c r="NF92" s="343"/>
      <c r="NG92" s="343"/>
      <c r="NH92" s="343"/>
      <c r="NI92" s="343"/>
      <c r="NJ92" s="343"/>
      <c r="NK92" s="343"/>
      <c r="NL92" s="343"/>
      <c r="NM92" s="343"/>
      <c r="NN92" s="343"/>
      <c r="NO92" s="343"/>
      <c r="NP92" s="343"/>
      <c r="NQ92" s="343"/>
      <c r="NR92" s="343"/>
      <c r="NS92" s="343"/>
      <c r="NT92" s="343"/>
      <c r="NU92" s="343"/>
      <c r="NV92" s="343"/>
      <c r="NW92" s="343"/>
      <c r="NX92" s="343"/>
      <c r="NY92" s="343"/>
      <c r="NZ92" s="343"/>
      <c r="OA92" s="343"/>
      <c r="OB92" s="343"/>
      <c r="OC92" s="343"/>
      <c r="OD92" s="343"/>
      <c r="OE92" s="343"/>
      <c r="OF92" s="343"/>
      <c r="OG92" s="343"/>
      <c r="OH92" s="343"/>
      <c r="OI92" s="343"/>
      <c r="OJ92" s="343"/>
      <c r="OK92" s="343"/>
      <c r="OL92" s="343"/>
      <c r="OM92" s="343"/>
      <c r="ON92" s="343"/>
      <c r="OO92" s="343"/>
      <c r="OP92" s="343"/>
      <c r="OQ92" s="343"/>
      <c r="OR92" s="343"/>
      <c r="OS92" s="343"/>
      <c r="OT92" s="343"/>
      <c r="OU92" s="343"/>
      <c r="OV92" s="343"/>
      <c r="OW92" s="343"/>
      <c r="OX92" s="343"/>
      <c r="OY92" s="343"/>
      <c r="OZ92" s="343"/>
      <c r="PA92" s="343"/>
      <c r="PB92" s="343"/>
      <c r="PC92" s="343"/>
      <c r="PD92" s="343"/>
      <c r="PE92" s="343"/>
      <c r="PF92" s="343"/>
      <c r="PG92" s="343"/>
      <c r="PH92" s="343"/>
      <c r="PI92" s="343"/>
      <c r="PJ92" s="343"/>
      <c r="PK92" s="343"/>
      <c r="PL92" s="343"/>
      <c r="PM92" s="343"/>
      <c r="PN92" s="343"/>
      <c r="PO92" s="343"/>
      <c r="PP92" s="343"/>
      <c r="PQ92" s="343"/>
      <c r="PR92" s="343"/>
      <c r="PS92" s="343"/>
      <c r="PT92" s="343"/>
      <c r="PU92" s="343"/>
      <c r="PV92" s="343"/>
      <c r="PW92" s="343"/>
      <c r="PX92" s="343"/>
      <c r="PY92" s="343"/>
      <c r="PZ92" s="343"/>
      <c r="QA92" s="343"/>
      <c r="QB92" s="343"/>
      <c r="QC92" s="343"/>
      <c r="QD92" s="343"/>
      <c r="QE92" s="343"/>
      <c r="QF92" s="343"/>
    </row>
    <row r="93" spans="1:448" s="347" customFormat="1" ht="118.5" customHeight="1" x14ac:dyDescent="0.25">
      <c r="A93" s="26">
        <v>92</v>
      </c>
      <c r="B93" s="22" t="s">
        <v>840</v>
      </c>
      <c r="C93" s="22" t="s">
        <v>841</v>
      </c>
      <c r="D93" s="19" t="s">
        <v>842</v>
      </c>
      <c r="E93" s="20"/>
      <c r="F93" s="22" t="s">
        <v>843</v>
      </c>
      <c r="G93" s="26" t="s">
        <v>269</v>
      </c>
      <c r="H93" s="19" t="s">
        <v>341</v>
      </c>
      <c r="I93" s="19" t="s">
        <v>843</v>
      </c>
      <c r="J93" s="462" t="s">
        <v>845</v>
      </c>
      <c r="K93" s="132" t="s">
        <v>680</v>
      </c>
      <c r="L93" s="112" t="s">
        <v>681</v>
      </c>
      <c r="M93" s="134" t="s">
        <v>705</v>
      </c>
      <c r="N93" s="112" t="s">
        <v>706</v>
      </c>
      <c r="O93" s="19" t="s">
        <v>102</v>
      </c>
      <c r="P93" s="19" t="s">
        <v>105</v>
      </c>
      <c r="Q93" s="19" t="s">
        <v>711</v>
      </c>
      <c r="R93" s="19" t="s">
        <v>251</v>
      </c>
      <c r="S93" s="18" t="s">
        <v>1633</v>
      </c>
      <c r="T93" s="22" t="s">
        <v>1634</v>
      </c>
      <c r="U93" s="22">
        <v>96</v>
      </c>
      <c r="V93" s="22">
        <v>2020</v>
      </c>
      <c r="W93" s="22" t="s">
        <v>1635</v>
      </c>
      <c r="X93" s="20" t="s">
        <v>1636</v>
      </c>
      <c r="Y93" s="20" t="s">
        <v>546</v>
      </c>
      <c r="Z93" s="20" t="s">
        <v>1637</v>
      </c>
      <c r="AA93" s="22" t="s">
        <v>328</v>
      </c>
      <c r="AB93" s="20" t="s">
        <v>328</v>
      </c>
      <c r="AC93" s="20" t="s">
        <v>1632</v>
      </c>
      <c r="AD93" s="22" t="s">
        <v>328</v>
      </c>
      <c r="AE93" s="22" t="s">
        <v>328</v>
      </c>
      <c r="AF93" s="959">
        <v>43966</v>
      </c>
      <c r="AG93" s="959">
        <v>44285</v>
      </c>
      <c r="AH93" s="424">
        <v>44743</v>
      </c>
      <c r="AI93" s="183" t="s">
        <v>309</v>
      </c>
      <c r="AJ93" s="183" t="s">
        <v>309</v>
      </c>
      <c r="AK93" s="241" t="e">
        <f>(IF(BA93=#REF!,#REF!,AG93-#REF!))</f>
        <v>#REF!</v>
      </c>
      <c r="AL93" s="48" t="s">
        <v>1638</v>
      </c>
      <c r="AM93" s="64">
        <v>44386</v>
      </c>
      <c r="AN93" s="54" t="s">
        <v>309</v>
      </c>
      <c r="AO93" s="60" t="s">
        <v>1639</v>
      </c>
      <c r="AP93" s="65">
        <v>0</v>
      </c>
      <c r="AQ93" s="4" t="s">
        <v>442</v>
      </c>
      <c r="AR93" s="49">
        <v>-166</v>
      </c>
      <c r="AS93" s="60" t="s">
        <v>443</v>
      </c>
      <c r="AT93" s="64">
        <v>44523</v>
      </c>
      <c r="AU93" s="60" t="s">
        <v>776</v>
      </c>
      <c r="AV93" s="50" t="s">
        <v>464</v>
      </c>
      <c r="AW93" s="65">
        <v>0</v>
      </c>
      <c r="AX93" s="65">
        <v>0</v>
      </c>
      <c r="AY93" s="60" t="s">
        <v>449</v>
      </c>
      <c r="AZ93" s="54" t="s">
        <v>449</v>
      </c>
      <c r="BA93" s="85" t="s">
        <v>495</v>
      </c>
      <c r="BB93" s="139" t="s">
        <v>1640</v>
      </c>
      <c r="BC93" s="123">
        <v>44620</v>
      </c>
      <c r="BD93" s="2" t="s">
        <v>307</v>
      </c>
      <c r="BE93" s="40" t="s">
        <v>328</v>
      </c>
      <c r="BF93" s="137">
        <v>1</v>
      </c>
      <c r="BG93" s="4" t="s">
        <v>436</v>
      </c>
      <c r="BH93" s="49">
        <v>-44620</v>
      </c>
      <c r="BI93" s="60" t="s">
        <v>443</v>
      </c>
      <c r="BJ93" s="30"/>
      <c r="BK93" s="30"/>
      <c r="BL93" s="30"/>
      <c r="BM93" s="30"/>
      <c r="BN93" s="60"/>
      <c r="BO93" s="30"/>
      <c r="BP93" s="192" t="s">
        <v>855</v>
      </c>
      <c r="BQ93" s="150" t="s">
        <v>856</v>
      </c>
      <c r="BR93" s="185">
        <v>44712</v>
      </c>
      <c r="BS93" s="131" t="s">
        <v>328</v>
      </c>
      <c r="BT93" s="186">
        <v>1</v>
      </c>
      <c r="BU93" s="4" t="s">
        <v>436</v>
      </c>
      <c r="BV93" s="49">
        <v>-426</v>
      </c>
      <c r="BW93" s="60" t="s">
        <v>443</v>
      </c>
      <c r="BX93" s="357">
        <v>44722</v>
      </c>
      <c r="BY93" s="353" t="s">
        <v>778</v>
      </c>
      <c r="BZ93" s="373" t="s">
        <v>521</v>
      </c>
      <c r="CA93" s="360">
        <v>1</v>
      </c>
      <c r="CB93" s="352" t="s">
        <v>294</v>
      </c>
      <c r="CC93" s="353"/>
      <c r="CD93" s="352" t="s">
        <v>294</v>
      </c>
      <c r="CE93" s="131" t="s">
        <v>767</v>
      </c>
      <c r="CF93" s="131" t="s">
        <v>767</v>
      </c>
      <c r="CG93" s="202" t="s">
        <v>328</v>
      </c>
      <c r="CH93" s="131" t="s">
        <v>328</v>
      </c>
      <c r="CI93" s="186">
        <v>1</v>
      </c>
      <c r="CJ93" s="4" t="str">
        <f t="shared" si="2"/>
        <v>CUMPLIMIENTO TOTAL</v>
      </c>
      <c r="CK93" s="49" t="str">
        <f>(IF(CD93="CERRADO","NO APLICA ACCION CERRADA",AG93-#REF!))</f>
        <v>NO APLICA ACCION CERRADA</v>
      </c>
      <c r="CL93" s="60" t="str">
        <f>(IF(CD93="CERRADO","NO APLICA ACCION CERRADA",IF(AK93&lt;=0,"VENCIDO",IF(AK93&lt;=#REF!,"POR VENCER","CON TIEMPO"))))</f>
        <v>NO APLICA ACCION CERRADA</v>
      </c>
      <c r="CM93" s="458" t="s">
        <v>328</v>
      </c>
      <c r="CN93" s="348" t="s">
        <v>767</v>
      </c>
      <c r="CO93" s="879" t="s">
        <v>464</v>
      </c>
      <c r="CP93" s="473">
        <v>1</v>
      </c>
      <c r="CQ93" s="352" t="s">
        <v>294</v>
      </c>
      <c r="CR93" s="375" t="s">
        <v>438</v>
      </c>
      <c r="CS93" s="35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c r="FL93" s="343"/>
      <c r="FM93" s="343"/>
      <c r="FN93" s="343"/>
      <c r="FO93" s="343"/>
      <c r="FP93" s="343"/>
      <c r="FQ93" s="343"/>
      <c r="FR93" s="343"/>
      <c r="FS93" s="343"/>
      <c r="FT93" s="343"/>
      <c r="FU93" s="343"/>
      <c r="FV93" s="343"/>
      <c r="FW93" s="343"/>
      <c r="FX93" s="343"/>
      <c r="FY93" s="343"/>
      <c r="FZ93" s="343"/>
      <c r="GA93" s="343"/>
      <c r="GB93" s="343"/>
      <c r="GC93" s="343"/>
      <c r="GD93" s="343"/>
      <c r="GE93" s="343"/>
      <c r="GF93" s="343"/>
      <c r="GG93" s="343"/>
      <c r="GH93" s="343"/>
      <c r="GI93" s="343"/>
      <c r="GJ93" s="343"/>
      <c r="GK93" s="343"/>
      <c r="GL93" s="343"/>
      <c r="GM93" s="343"/>
      <c r="GN93" s="343"/>
      <c r="GO93" s="343"/>
      <c r="GP93" s="343"/>
      <c r="GQ93" s="343"/>
      <c r="GR93" s="343"/>
      <c r="GS93" s="343"/>
      <c r="GT93" s="343"/>
      <c r="GU93" s="343"/>
      <c r="GV93" s="343"/>
      <c r="GW93" s="343"/>
      <c r="GX93" s="343"/>
      <c r="GY93" s="343"/>
      <c r="GZ93" s="343"/>
      <c r="HA93" s="343"/>
      <c r="HB93" s="343"/>
      <c r="HC93" s="343"/>
      <c r="HD93" s="343"/>
      <c r="HE93" s="343"/>
      <c r="HF93" s="343"/>
      <c r="HG93" s="343"/>
      <c r="HH93" s="343"/>
      <c r="HI93" s="343"/>
      <c r="HJ93" s="343"/>
      <c r="HK93" s="343"/>
      <c r="HL93" s="343"/>
      <c r="HM93" s="343"/>
      <c r="HN93" s="343"/>
      <c r="HO93" s="343"/>
      <c r="HP93" s="343"/>
      <c r="HQ93" s="343"/>
      <c r="HR93" s="343"/>
      <c r="HS93" s="343"/>
      <c r="HT93" s="343"/>
      <c r="HU93" s="343"/>
      <c r="HV93" s="343"/>
      <c r="HW93" s="343"/>
      <c r="HX93" s="343"/>
      <c r="HY93" s="343"/>
      <c r="HZ93" s="343"/>
      <c r="IA93" s="343"/>
      <c r="IB93" s="343"/>
      <c r="IC93" s="343"/>
      <c r="ID93" s="343"/>
      <c r="IE93" s="343"/>
      <c r="IF93" s="343"/>
      <c r="IG93" s="343"/>
      <c r="IH93" s="343"/>
      <c r="II93" s="343"/>
      <c r="IJ93" s="343"/>
      <c r="IK93" s="343"/>
      <c r="IL93" s="343"/>
      <c r="IM93" s="343"/>
      <c r="IN93" s="343"/>
      <c r="IO93" s="343"/>
      <c r="IP93" s="343"/>
      <c r="IQ93" s="343"/>
      <c r="IR93" s="343"/>
      <c r="IS93" s="343"/>
      <c r="IT93" s="343"/>
      <c r="IU93" s="343"/>
      <c r="IV93" s="343"/>
      <c r="IW93" s="343"/>
      <c r="IX93" s="343"/>
      <c r="IY93" s="343"/>
      <c r="IZ93" s="343"/>
      <c r="JA93" s="343"/>
      <c r="JB93" s="343"/>
      <c r="JC93" s="343"/>
      <c r="JD93" s="343"/>
      <c r="JE93" s="343"/>
      <c r="JF93" s="343"/>
      <c r="JG93" s="343"/>
      <c r="JH93" s="343"/>
      <c r="JI93" s="343"/>
      <c r="JJ93" s="343"/>
      <c r="JK93" s="343"/>
      <c r="JL93" s="343"/>
      <c r="JM93" s="343"/>
      <c r="JN93" s="343"/>
      <c r="JO93" s="343"/>
      <c r="JP93" s="343"/>
      <c r="JQ93" s="343"/>
      <c r="JR93" s="343"/>
      <c r="JS93" s="343"/>
      <c r="JT93" s="343"/>
      <c r="JU93" s="343"/>
      <c r="JV93" s="343"/>
      <c r="JW93" s="343"/>
      <c r="JX93" s="343"/>
      <c r="JY93" s="343"/>
      <c r="JZ93" s="343"/>
      <c r="KA93" s="343"/>
      <c r="KB93" s="343"/>
      <c r="KC93" s="343"/>
      <c r="KD93" s="343"/>
      <c r="KE93" s="343"/>
      <c r="KF93" s="343"/>
      <c r="KG93" s="343"/>
      <c r="KH93" s="343"/>
      <c r="KI93" s="343"/>
      <c r="KJ93" s="343"/>
      <c r="KK93" s="343"/>
      <c r="KL93" s="343"/>
      <c r="KM93" s="343"/>
      <c r="KN93" s="343"/>
      <c r="KO93" s="343"/>
      <c r="KP93" s="343"/>
      <c r="KQ93" s="343"/>
      <c r="KR93" s="343"/>
      <c r="KS93" s="343"/>
      <c r="KT93" s="343"/>
      <c r="KU93" s="343"/>
      <c r="KV93" s="343"/>
      <c r="KW93" s="343"/>
      <c r="KX93" s="343"/>
      <c r="KY93" s="343"/>
      <c r="KZ93" s="343"/>
      <c r="LA93" s="343"/>
      <c r="LB93" s="343"/>
      <c r="LC93" s="343"/>
      <c r="LD93" s="343"/>
      <c r="LE93" s="343"/>
      <c r="LF93" s="343"/>
      <c r="LG93" s="343"/>
      <c r="LH93" s="343"/>
      <c r="LI93" s="343"/>
      <c r="LJ93" s="343"/>
      <c r="LK93" s="343"/>
      <c r="LL93" s="343"/>
      <c r="LM93" s="343"/>
      <c r="LN93" s="343"/>
      <c r="LO93" s="343"/>
      <c r="LP93" s="343"/>
      <c r="LQ93" s="343"/>
      <c r="LR93" s="343"/>
      <c r="LS93" s="343"/>
      <c r="LT93" s="343"/>
      <c r="LU93" s="343"/>
      <c r="LV93" s="343"/>
      <c r="LW93" s="343"/>
      <c r="LX93" s="343"/>
      <c r="LY93" s="343"/>
      <c r="LZ93" s="343"/>
      <c r="MA93" s="343"/>
      <c r="MB93" s="343"/>
      <c r="MC93" s="343"/>
      <c r="MD93" s="343"/>
      <c r="ME93" s="343"/>
      <c r="MF93" s="343"/>
      <c r="MG93" s="343"/>
      <c r="MH93" s="343"/>
      <c r="MI93" s="343"/>
      <c r="MJ93" s="343"/>
      <c r="MK93" s="343"/>
      <c r="ML93" s="343"/>
      <c r="MM93" s="343"/>
      <c r="MN93" s="343"/>
      <c r="MO93" s="343"/>
      <c r="MP93" s="343"/>
      <c r="MQ93" s="343"/>
      <c r="MR93" s="343"/>
      <c r="MS93" s="343"/>
      <c r="MT93" s="343"/>
      <c r="MU93" s="343"/>
      <c r="MV93" s="343"/>
      <c r="MW93" s="343"/>
      <c r="MX93" s="343"/>
      <c r="MY93" s="343"/>
      <c r="MZ93" s="343"/>
      <c r="NA93" s="343"/>
      <c r="NB93" s="343"/>
      <c r="NC93" s="343"/>
      <c r="ND93" s="343"/>
      <c r="NE93" s="343"/>
      <c r="NF93" s="343"/>
      <c r="NG93" s="343"/>
      <c r="NH93" s="343"/>
      <c r="NI93" s="343"/>
      <c r="NJ93" s="343"/>
      <c r="NK93" s="343"/>
      <c r="NL93" s="343"/>
      <c r="NM93" s="343"/>
      <c r="NN93" s="343"/>
      <c r="NO93" s="343"/>
      <c r="NP93" s="343"/>
      <c r="NQ93" s="343"/>
      <c r="NR93" s="343"/>
      <c r="NS93" s="343"/>
      <c r="NT93" s="343"/>
      <c r="NU93" s="343"/>
      <c r="NV93" s="343"/>
      <c r="NW93" s="343"/>
      <c r="NX93" s="343"/>
      <c r="NY93" s="343"/>
      <c r="NZ93" s="343"/>
      <c r="OA93" s="343"/>
      <c r="OB93" s="343"/>
      <c r="OC93" s="343"/>
      <c r="OD93" s="343"/>
      <c r="OE93" s="343"/>
      <c r="OF93" s="343"/>
      <c r="OG93" s="343"/>
      <c r="OH93" s="343"/>
      <c r="OI93" s="343"/>
      <c r="OJ93" s="343"/>
      <c r="OK93" s="343"/>
      <c r="OL93" s="343"/>
      <c r="OM93" s="343"/>
      <c r="ON93" s="343"/>
      <c r="OO93" s="343"/>
      <c r="OP93" s="343"/>
      <c r="OQ93" s="343"/>
      <c r="OR93" s="343"/>
      <c r="OS93" s="343"/>
      <c r="OT93" s="343"/>
      <c r="OU93" s="343"/>
      <c r="OV93" s="343"/>
      <c r="OW93" s="343"/>
      <c r="OX93" s="343"/>
      <c r="OY93" s="343"/>
      <c r="OZ93" s="343"/>
      <c r="PA93" s="343"/>
      <c r="PB93" s="343"/>
      <c r="PC93" s="343"/>
      <c r="PD93" s="343"/>
      <c r="PE93" s="343"/>
      <c r="PF93" s="343"/>
      <c r="PG93" s="343"/>
      <c r="PH93" s="343"/>
      <c r="PI93" s="343"/>
      <c r="PJ93" s="343"/>
      <c r="PK93" s="343"/>
      <c r="PL93" s="343"/>
      <c r="PM93" s="343"/>
      <c r="PN93" s="343"/>
      <c r="PO93" s="343"/>
      <c r="PP93" s="343"/>
      <c r="PQ93" s="343"/>
      <c r="PR93" s="343"/>
      <c r="PS93" s="343"/>
      <c r="PT93" s="343"/>
      <c r="PU93" s="343"/>
      <c r="PV93" s="343"/>
      <c r="PW93" s="343"/>
      <c r="PX93" s="343"/>
      <c r="PY93" s="343"/>
      <c r="PZ93" s="343"/>
      <c r="QA93" s="343"/>
      <c r="QB93" s="343"/>
      <c r="QC93" s="343"/>
      <c r="QD93" s="343"/>
      <c r="QE93" s="343"/>
      <c r="QF93" s="343"/>
    </row>
    <row r="94" spans="1:448" s="347" customFormat="1" ht="118.5" customHeight="1" x14ac:dyDescent="0.25">
      <c r="A94" s="26">
        <v>93</v>
      </c>
      <c r="B94" s="22" t="s">
        <v>840</v>
      </c>
      <c r="C94" s="22" t="s">
        <v>841</v>
      </c>
      <c r="D94" s="19" t="s">
        <v>842</v>
      </c>
      <c r="E94" s="20" t="s">
        <v>1641</v>
      </c>
      <c r="F94" s="19" t="s">
        <v>196</v>
      </c>
      <c r="G94" s="42" t="s">
        <v>664</v>
      </c>
      <c r="H94" s="19" t="s">
        <v>337</v>
      </c>
      <c r="I94" s="19" t="s">
        <v>1642</v>
      </c>
      <c r="J94" s="476" t="s">
        <v>323</v>
      </c>
      <c r="K94" s="476" t="s">
        <v>805</v>
      </c>
      <c r="L94" s="476" t="s">
        <v>337</v>
      </c>
      <c r="M94" s="476" t="s">
        <v>328</v>
      </c>
      <c r="N94" s="476" t="s">
        <v>328</v>
      </c>
      <c r="O94" s="19" t="s">
        <v>207</v>
      </c>
      <c r="P94" s="19" t="s">
        <v>209</v>
      </c>
      <c r="Q94" s="19" t="s">
        <v>721</v>
      </c>
      <c r="R94" s="19" t="s">
        <v>251</v>
      </c>
      <c r="S94" s="18" t="s">
        <v>1643</v>
      </c>
      <c r="T94" s="22" t="s">
        <v>551</v>
      </c>
      <c r="U94" s="22">
        <v>96</v>
      </c>
      <c r="V94" s="22">
        <v>2020</v>
      </c>
      <c r="W94" s="22" t="s">
        <v>1644</v>
      </c>
      <c r="X94" s="20" t="s">
        <v>552</v>
      </c>
      <c r="Y94" s="20" t="s">
        <v>553</v>
      </c>
      <c r="Z94" s="20" t="s">
        <v>1645</v>
      </c>
      <c r="AA94" s="22" t="s">
        <v>328</v>
      </c>
      <c r="AB94" s="20" t="s">
        <v>328</v>
      </c>
      <c r="AC94" s="20" t="s">
        <v>1646</v>
      </c>
      <c r="AD94" s="22" t="s">
        <v>328</v>
      </c>
      <c r="AE94" s="22" t="s">
        <v>328</v>
      </c>
      <c r="AF94" s="959">
        <v>43966</v>
      </c>
      <c r="AG94" s="959">
        <v>44104</v>
      </c>
      <c r="AH94" s="424">
        <v>44743</v>
      </c>
      <c r="AI94" s="183" t="s">
        <v>309</v>
      </c>
      <c r="AJ94" s="183" t="s">
        <v>309</v>
      </c>
      <c r="AK94" s="241" t="e">
        <f>(IF(BA94=#REF!,#REF!,AG94-#REF!))</f>
        <v>#REF!</v>
      </c>
      <c r="AL94" s="58" t="s">
        <v>1647</v>
      </c>
      <c r="AM94" s="64">
        <v>44439</v>
      </c>
      <c r="AN94" s="54" t="s">
        <v>309</v>
      </c>
      <c r="AO94" s="57" t="s">
        <v>1648</v>
      </c>
      <c r="AP94" s="65">
        <v>0.5</v>
      </c>
      <c r="AQ94" s="4" t="s">
        <v>477</v>
      </c>
      <c r="AR94" s="49">
        <v>-347</v>
      </c>
      <c r="AS94" s="60" t="s">
        <v>443</v>
      </c>
      <c r="AT94" s="64">
        <v>44523</v>
      </c>
      <c r="AU94" s="60" t="s">
        <v>776</v>
      </c>
      <c r="AV94" s="50" t="s">
        <v>464</v>
      </c>
      <c r="AW94" s="65">
        <v>0</v>
      </c>
      <c r="AX94" s="65">
        <v>0</v>
      </c>
      <c r="AY94" s="60" t="s">
        <v>449</v>
      </c>
      <c r="AZ94" s="54" t="s">
        <v>449</v>
      </c>
      <c r="BA94" s="85" t="s">
        <v>495</v>
      </c>
      <c r="BB94" s="127" t="s">
        <v>1649</v>
      </c>
      <c r="BC94" s="128">
        <v>44620</v>
      </c>
      <c r="BD94" s="30" t="s">
        <v>450</v>
      </c>
      <c r="BE94" s="30" t="s">
        <v>328</v>
      </c>
      <c r="BF94" s="107">
        <v>1</v>
      </c>
      <c r="BG94" s="4" t="s">
        <v>436</v>
      </c>
      <c r="BH94" s="49">
        <v>-44619.5</v>
      </c>
      <c r="BI94" s="60" t="s">
        <v>443</v>
      </c>
      <c r="BJ94" s="30"/>
      <c r="BK94" s="30"/>
      <c r="BL94" s="30"/>
      <c r="BM94" s="30"/>
      <c r="BN94" s="60"/>
      <c r="BO94" s="30"/>
      <c r="BP94" s="192" t="s">
        <v>855</v>
      </c>
      <c r="BQ94" s="150" t="s">
        <v>1650</v>
      </c>
      <c r="BR94" s="185">
        <v>44712</v>
      </c>
      <c r="BS94" s="131" t="s">
        <v>328</v>
      </c>
      <c r="BT94" s="186">
        <v>1</v>
      </c>
      <c r="BU94" s="4" t="s">
        <v>436</v>
      </c>
      <c r="BV94" s="49">
        <v>-607</v>
      </c>
      <c r="BW94" s="60" t="s">
        <v>443</v>
      </c>
      <c r="BX94" s="357">
        <v>44722</v>
      </c>
      <c r="BY94" s="353" t="s">
        <v>778</v>
      </c>
      <c r="BZ94" s="373" t="s">
        <v>521</v>
      </c>
      <c r="CA94" s="360">
        <v>1</v>
      </c>
      <c r="CB94" s="352" t="s">
        <v>294</v>
      </c>
      <c r="CC94" s="353"/>
      <c r="CD94" s="352" t="s">
        <v>294</v>
      </c>
      <c r="CE94" s="131" t="s">
        <v>767</v>
      </c>
      <c r="CF94" s="131" t="s">
        <v>767</v>
      </c>
      <c r="CG94" s="202" t="s">
        <v>328</v>
      </c>
      <c r="CH94" s="131" t="s">
        <v>328</v>
      </c>
      <c r="CI94" s="186">
        <v>1</v>
      </c>
      <c r="CJ94" s="4" t="str">
        <f t="shared" si="2"/>
        <v>CUMPLIMIENTO TOTAL</v>
      </c>
      <c r="CK94" s="49" t="str">
        <f>(IF(CD94="CERRADO","NO APLICA ACCION CERRADA",AG94-#REF!))</f>
        <v>NO APLICA ACCION CERRADA</v>
      </c>
      <c r="CL94" s="60" t="str">
        <f>(IF(CD94="CERRADO","NO APLICA ACCION CERRADA",IF(AK94&lt;=0,"VENCIDO",IF(AK94&lt;=#REF!,"POR VENCER","CON TIEMPO"))))</f>
        <v>NO APLICA ACCION CERRADA</v>
      </c>
      <c r="CM94" s="458" t="s">
        <v>328</v>
      </c>
      <c r="CN94" s="348" t="s">
        <v>767</v>
      </c>
      <c r="CO94" s="879" t="s">
        <v>464</v>
      </c>
      <c r="CP94" s="473">
        <v>1</v>
      </c>
      <c r="CQ94" s="352" t="s">
        <v>294</v>
      </c>
      <c r="CR94" s="375" t="s">
        <v>438</v>
      </c>
      <c r="CS94" s="353"/>
      <c r="CT94" s="343"/>
      <c r="CU94" s="343"/>
      <c r="CV94" s="343"/>
      <c r="CW94" s="343"/>
      <c r="CX94" s="343"/>
      <c r="CY94" s="343"/>
      <c r="CZ94" s="343"/>
      <c r="DA94" s="343"/>
      <c r="DB94" s="343"/>
      <c r="DC94" s="343"/>
      <c r="DD94" s="343"/>
      <c r="DE94" s="343"/>
      <c r="DF94" s="343"/>
      <c r="DG94" s="343"/>
      <c r="DH94" s="343"/>
      <c r="DI94" s="343"/>
      <c r="DJ94" s="343"/>
      <c r="DK94" s="343"/>
      <c r="DL94" s="343"/>
      <c r="DM94" s="343"/>
      <c r="DN94" s="343"/>
      <c r="DO94" s="343"/>
      <c r="DP94" s="343"/>
      <c r="DQ94" s="343"/>
      <c r="DR94" s="343"/>
      <c r="DS94" s="343"/>
      <c r="DT94" s="343"/>
      <c r="DU94" s="343"/>
      <c r="DV94" s="343"/>
      <c r="DW94" s="343"/>
      <c r="DX94" s="343"/>
      <c r="DY94" s="343"/>
      <c r="DZ94" s="343"/>
      <c r="EA94" s="343"/>
      <c r="EB94" s="343"/>
      <c r="EC94" s="343"/>
      <c r="ED94" s="343"/>
      <c r="EE94" s="343"/>
      <c r="EF94" s="343"/>
      <c r="EG94" s="343"/>
      <c r="EH94" s="343"/>
      <c r="EI94" s="343"/>
      <c r="EJ94" s="343"/>
      <c r="EK94" s="343"/>
      <c r="EL94" s="343"/>
      <c r="EM94" s="343"/>
      <c r="EN94" s="343"/>
      <c r="EO94" s="343"/>
      <c r="EP94" s="343"/>
      <c r="EQ94" s="343"/>
      <c r="ER94" s="343"/>
      <c r="ES94" s="343"/>
      <c r="ET94" s="343"/>
      <c r="EU94" s="343"/>
      <c r="EV94" s="343"/>
      <c r="EW94" s="343"/>
      <c r="EX94" s="343"/>
      <c r="EY94" s="343"/>
      <c r="EZ94" s="343"/>
      <c r="FA94" s="343"/>
      <c r="FB94" s="343"/>
      <c r="FC94" s="343"/>
      <c r="FD94" s="343"/>
      <c r="FE94" s="343"/>
      <c r="FF94" s="343"/>
      <c r="FG94" s="343"/>
      <c r="FH94" s="343"/>
      <c r="FI94" s="343"/>
      <c r="FJ94" s="343"/>
      <c r="FK94" s="343"/>
      <c r="FL94" s="343"/>
      <c r="FM94" s="343"/>
      <c r="FN94" s="343"/>
      <c r="FO94" s="343"/>
      <c r="FP94" s="343"/>
      <c r="FQ94" s="343"/>
      <c r="FR94" s="343"/>
      <c r="FS94" s="343"/>
      <c r="FT94" s="343"/>
      <c r="FU94" s="343"/>
      <c r="FV94" s="343"/>
      <c r="FW94" s="343"/>
      <c r="FX94" s="343"/>
      <c r="FY94" s="343"/>
      <c r="FZ94" s="343"/>
      <c r="GA94" s="343"/>
      <c r="GB94" s="343"/>
      <c r="GC94" s="343"/>
      <c r="GD94" s="343"/>
      <c r="GE94" s="343"/>
      <c r="GF94" s="343"/>
      <c r="GG94" s="343"/>
      <c r="GH94" s="343"/>
      <c r="GI94" s="343"/>
      <c r="GJ94" s="343"/>
      <c r="GK94" s="343"/>
      <c r="GL94" s="343"/>
      <c r="GM94" s="343"/>
      <c r="GN94" s="343"/>
      <c r="GO94" s="343"/>
      <c r="GP94" s="343"/>
      <c r="GQ94" s="343"/>
      <c r="GR94" s="343"/>
      <c r="GS94" s="343"/>
      <c r="GT94" s="343"/>
      <c r="GU94" s="343"/>
      <c r="GV94" s="343"/>
      <c r="GW94" s="343"/>
      <c r="GX94" s="343"/>
      <c r="GY94" s="343"/>
      <c r="GZ94" s="343"/>
      <c r="HA94" s="343"/>
      <c r="HB94" s="343"/>
      <c r="HC94" s="343"/>
      <c r="HD94" s="343"/>
      <c r="HE94" s="343"/>
      <c r="HF94" s="343"/>
      <c r="HG94" s="343"/>
      <c r="HH94" s="343"/>
      <c r="HI94" s="343"/>
      <c r="HJ94" s="343"/>
      <c r="HK94" s="343"/>
      <c r="HL94" s="343"/>
      <c r="HM94" s="343"/>
      <c r="HN94" s="343"/>
      <c r="HO94" s="343"/>
      <c r="HP94" s="343"/>
      <c r="HQ94" s="343"/>
      <c r="HR94" s="343"/>
      <c r="HS94" s="343"/>
      <c r="HT94" s="343"/>
      <c r="HU94" s="343"/>
      <c r="HV94" s="343"/>
      <c r="HW94" s="343"/>
      <c r="HX94" s="343"/>
      <c r="HY94" s="343"/>
      <c r="HZ94" s="343"/>
      <c r="IA94" s="343"/>
      <c r="IB94" s="343"/>
      <c r="IC94" s="343"/>
      <c r="ID94" s="343"/>
      <c r="IE94" s="343"/>
      <c r="IF94" s="343"/>
      <c r="IG94" s="343"/>
      <c r="IH94" s="343"/>
      <c r="II94" s="343"/>
      <c r="IJ94" s="343"/>
      <c r="IK94" s="343"/>
      <c r="IL94" s="343"/>
      <c r="IM94" s="343"/>
      <c r="IN94" s="343"/>
      <c r="IO94" s="343"/>
      <c r="IP94" s="343"/>
      <c r="IQ94" s="343"/>
      <c r="IR94" s="343"/>
      <c r="IS94" s="343"/>
      <c r="IT94" s="343"/>
      <c r="IU94" s="343"/>
      <c r="IV94" s="343"/>
      <c r="IW94" s="343"/>
      <c r="IX94" s="343"/>
      <c r="IY94" s="343"/>
      <c r="IZ94" s="343"/>
      <c r="JA94" s="343"/>
      <c r="JB94" s="343"/>
      <c r="JC94" s="343"/>
      <c r="JD94" s="343"/>
      <c r="JE94" s="343"/>
      <c r="JF94" s="343"/>
      <c r="JG94" s="343"/>
      <c r="JH94" s="343"/>
      <c r="JI94" s="343"/>
      <c r="JJ94" s="343"/>
      <c r="JK94" s="343"/>
      <c r="JL94" s="343"/>
      <c r="JM94" s="343"/>
      <c r="JN94" s="343"/>
      <c r="JO94" s="343"/>
      <c r="JP94" s="343"/>
      <c r="JQ94" s="343"/>
      <c r="JR94" s="343"/>
      <c r="JS94" s="343"/>
      <c r="JT94" s="343"/>
      <c r="JU94" s="343"/>
      <c r="JV94" s="343"/>
      <c r="JW94" s="343"/>
      <c r="JX94" s="343"/>
      <c r="JY94" s="343"/>
      <c r="JZ94" s="343"/>
      <c r="KA94" s="343"/>
      <c r="KB94" s="343"/>
      <c r="KC94" s="343"/>
      <c r="KD94" s="343"/>
      <c r="KE94" s="343"/>
      <c r="KF94" s="343"/>
      <c r="KG94" s="343"/>
      <c r="KH94" s="343"/>
      <c r="KI94" s="343"/>
      <c r="KJ94" s="343"/>
      <c r="KK94" s="343"/>
      <c r="KL94" s="343"/>
      <c r="KM94" s="343"/>
      <c r="KN94" s="343"/>
      <c r="KO94" s="343"/>
      <c r="KP94" s="343"/>
      <c r="KQ94" s="343"/>
      <c r="KR94" s="343"/>
      <c r="KS94" s="343"/>
      <c r="KT94" s="343"/>
      <c r="KU94" s="343"/>
      <c r="KV94" s="343"/>
      <c r="KW94" s="343"/>
      <c r="KX94" s="343"/>
      <c r="KY94" s="343"/>
      <c r="KZ94" s="343"/>
      <c r="LA94" s="343"/>
      <c r="LB94" s="343"/>
      <c r="LC94" s="343"/>
      <c r="LD94" s="343"/>
      <c r="LE94" s="343"/>
      <c r="LF94" s="343"/>
      <c r="LG94" s="343"/>
      <c r="LH94" s="343"/>
      <c r="LI94" s="343"/>
      <c r="LJ94" s="343"/>
      <c r="LK94" s="343"/>
      <c r="LL94" s="343"/>
      <c r="LM94" s="343"/>
      <c r="LN94" s="343"/>
      <c r="LO94" s="343"/>
      <c r="LP94" s="343"/>
      <c r="LQ94" s="343"/>
      <c r="LR94" s="343"/>
      <c r="LS94" s="343"/>
      <c r="LT94" s="343"/>
      <c r="LU94" s="343"/>
      <c r="LV94" s="343"/>
      <c r="LW94" s="343"/>
      <c r="LX94" s="343"/>
      <c r="LY94" s="343"/>
      <c r="LZ94" s="343"/>
      <c r="MA94" s="343"/>
      <c r="MB94" s="343"/>
      <c r="MC94" s="343"/>
      <c r="MD94" s="343"/>
      <c r="ME94" s="343"/>
      <c r="MF94" s="343"/>
      <c r="MG94" s="343"/>
      <c r="MH94" s="343"/>
      <c r="MI94" s="343"/>
      <c r="MJ94" s="343"/>
      <c r="MK94" s="343"/>
      <c r="ML94" s="343"/>
      <c r="MM94" s="343"/>
      <c r="MN94" s="343"/>
      <c r="MO94" s="343"/>
      <c r="MP94" s="343"/>
      <c r="MQ94" s="343"/>
      <c r="MR94" s="343"/>
      <c r="MS94" s="343"/>
      <c r="MT94" s="343"/>
      <c r="MU94" s="343"/>
      <c r="MV94" s="343"/>
      <c r="MW94" s="343"/>
      <c r="MX94" s="343"/>
      <c r="MY94" s="343"/>
      <c r="MZ94" s="343"/>
      <c r="NA94" s="343"/>
      <c r="NB94" s="343"/>
      <c r="NC94" s="343"/>
      <c r="ND94" s="343"/>
      <c r="NE94" s="343"/>
      <c r="NF94" s="343"/>
      <c r="NG94" s="343"/>
      <c r="NH94" s="343"/>
      <c r="NI94" s="343"/>
      <c r="NJ94" s="343"/>
      <c r="NK94" s="343"/>
      <c r="NL94" s="343"/>
      <c r="NM94" s="343"/>
      <c r="NN94" s="343"/>
      <c r="NO94" s="343"/>
      <c r="NP94" s="343"/>
      <c r="NQ94" s="343"/>
      <c r="NR94" s="343"/>
      <c r="NS94" s="343"/>
      <c r="NT94" s="343"/>
      <c r="NU94" s="343"/>
      <c r="NV94" s="343"/>
      <c r="NW94" s="343"/>
      <c r="NX94" s="343"/>
      <c r="NY94" s="343"/>
      <c r="NZ94" s="343"/>
      <c r="OA94" s="343"/>
      <c r="OB94" s="343"/>
      <c r="OC94" s="343"/>
      <c r="OD94" s="343"/>
      <c r="OE94" s="343"/>
      <c r="OF94" s="343"/>
      <c r="OG94" s="343"/>
      <c r="OH94" s="343"/>
      <c r="OI94" s="343"/>
      <c r="OJ94" s="343"/>
      <c r="OK94" s="343"/>
      <c r="OL94" s="343"/>
      <c r="OM94" s="343"/>
      <c r="ON94" s="343"/>
      <c r="OO94" s="343"/>
      <c r="OP94" s="343"/>
      <c r="OQ94" s="343"/>
      <c r="OR94" s="343"/>
      <c r="OS94" s="343"/>
      <c r="OT94" s="343"/>
      <c r="OU94" s="343"/>
      <c r="OV94" s="343"/>
      <c r="OW94" s="343"/>
      <c r="OX94" s="343"/>
      <c r="OY94" s="343"/>
      <c r="OZ94" s="343"/>
      <c r="PA94" s="343"/>
      <c r="PB94" s="343"/>
      <c r="PC94" s="343"/>
      <c r="PD94" s="343"/>
      <c r="PE94" s="343"/>
      <c r="PF94" s="343"/>
      <c r="PG94" s="343"/>
      <c r="PH94" s="343"/>
      <c r="PI94" s="343"/>
      <c r="PJ94" s="343"/>
      <c r="PK94" s="343"/>
      <c r="PL94" s="343"/>
      <c r="PM94" s="343"/>
      <c r="PN94" s="343"/>
      <c r="PO94" s="343"/>
      <c r="PP94" s="343"/>
      <c r="PQ94" s="343"/>
      <c r="PR94" s="343"/>
      <c r="PS94" s="343"/>
      <c r="PT94" s="343"/>
      <c r="PU94" s="343"/>
      <c r="PV94" s="343"/>
      <c r="PW94" s="343"/>
      <c r="PX94" s="343"/>
      <c r="PY94" s="343"/>
      <c r="PZ94" s="343"/>
      <c r="QA94" s="343"/>
      <c r="QB94" s="343"/>
      <c r="QC94" s="343"/>
      <c r="QD94" s="343"/>
      <c r="QE94" s="343"/>
      <c r="QF94" s="343"/>
    </row>
    <row r="95" spans="1:448" s="347" customFormat="1" ht="118.5" customHeight="1" x14ac:dyDescent="0.25">
      <c r="A95" s="26">
        <v>94</v>
      </c>
      <c r="B95" s="22" t="s">
        <v>843</v>
      </c>
      <c r="C95" s="26" t="s">
        <v>269</v>
      </c>
      <c r="D95" s="22" t="s">
        <v>341</v>
      </c>
      <c r="E95" s="20"/>
      <c r="F95" s="19" t="s">
        <v>695</v>
      </c>
      <c r="G95" s="26" t="s">
        <v>269</v>
      </c>
      <c r="H95" s="19" t="s">
        <v>341</v>
      </c>
      <c r="I95" s="19" t="s">
        <v>696</v>
      </c>
      <c r="J95" s="41" t="s">
        <v>716</v>
      </c>
      <c r="K95" s="174" t="s">
        <v>717</v>
      </c>
      <c r="L95" s="174" t="s">
        <v>718</v>
      </c>
      <c r="M95" s="174" t="s">
        <v>719</v>
      </c>
      <c r="N95" s="174" t="s">
        <v>720</v>
      </c>
      <c r="O95" s="38" t="s">
        <v>24</v>
      </c>
      <c r="P95" s="38" t="s">
        <v>52</v>
      </c>
      <c r="Q95" s="19" t="s">
        <v>711</v>
      </c>
      <c r="R95" s="19" t="s">
        <v>251</v>
      </c>
      <c r="S95" s="18" t="s">
        <v>1651</v>
      </c>
      <c r="T95" s="22" t="s">
        <v>586</v>
      </c>
      <c r="U95" s="22">
        <v>98</v>
      </c>
      <c r="V95" s="22">
        <v>2020</v>
      </c>
      <c r="W95" s="22" t="s">
        <v>1652</v>
      </c>
      <c r="X95" s="20" t="s">
        <v>1653</v>
      </c>
      <c r="Y95" s="20" t="s">
        <v>1654</v>
      </c>
      <c r="Z95" s="20" t="s">
        <v>1655</v>
      </c>
      <c r="AA95" s="22" t="s">
        <v>328</v>
      </c>
      <c r="AB95" s="20" t="s">
        <v>328</v>
      </c>
      <c r="AC95" s="20" t="s">
        <v>1656</v>
      </c>
      <c r="AD95" s="22" t="s">
        <v>328</v>
      </c>
      <c r="AE95" s="22" t="s">
        <v>328</v>
      </c>
      <c r="AF95" s="959">
        <v>44027</v>
      </c>
      <c r="AG95" s="959">
        <v>44135</v>
      </c>
      <c r="AH95" s="424">
        <v>44743</v>
      </c>
      <c r="AI95" s="183" t="s">
        <v>309</v>
      </c>
      <c r="AJ95" s="183" t="s">
        <v>309</v>
      </c>
      <c r="AK95" s="241" t="e">
        <f>(IF(BA95=#REF!,#REF!,AG95-#REF!))</f>
        <v>#REF!</v>
      </c>
      <c r="AL95" s="48" t="s">
        <v>1657</v>
      </c>
      <c r="AM95" s="64">
        <v>44386</v>
      </c>
      <c r="AN95" s="54" t="s">
        <v>309</v>
      </c>
      <c r="AO95" s="57" t="s">
        <v>1658</v>
      </c>
      <c r="AP95" s="65">
        <v>0.5</v>
      </c>
      <c r="AQ95" s="4" t="s">
        <v>477</v>
      </c>
      <c r="AR95" s="49">
        <v>-316</v>
      </c>
      <c r="AS95" s="60" t="s">
        <v>443</v>
      </c>
      <c r="AT95" s="64">
        <v>44515</v>
      </c>
      <c r="AU95" s="60" t="s">
        <v>776</v>
      </c>
      <c r="AV95" s="50" t="s">
        <v>464</v>
      </c>
      <c r="AW95" s="65">
        <v>0</v>
      </c>
      <c r="AX95" s="65">
        <v>0</v>
      </c>
      <c r="AY95" s="60" t="s">
        <v>449</v>
      </c>
      <c r="AZ95" s="54" t="s">
        <v>449</v>
      </c>
      <c r="BA95" s="85" t="s">
        <v>495</v>
      </c>
      <c r="BB95" s="2" t="s">
        <v>1659</v>
      </c>
      <c r="BC95" s="123">
        <v>44620</v>
      </c>
      <c r="BD95" s="2" t="s">
        <v>307</v>
      </c>
      <c r="BE95" s="40" t="s">
        <v>328</v>
      </c>
      <c r="BF95" s="137">
        <v>1</v>
      </c>
      <c r="BG95" s="4" t="s">
        <v>436</v>
      </c>
      <c r="BH95" s="49">
        <v>-44619.5</v>
      </c>
      <c r="BI95" s="60" t="s">
        <v>443</v>
      </c>
      <c r="BJ95" s="30"/>
      <c r="BK95" s="30"/>
      <c r="BL95" s="30"/>
      <c r="BM95" s="30"/>
      <c r="BN95" s="60"/>
      <c r="BO95" s="30"/>
      <c r="BP95" s="192" t="s">
        <v>855</v>
      </c>
      <c r="BQ95" s="150" t="s">
        <v>777</v>
      </c>
      <c r="BR95" s="185">
        <v>44712</v>
      </c>
      <c r="BS95" s="131">
        <v>0</v>
      </c>
      <c r="BT95" s="186">
        <v>1</v>
      </c>
      <c r="BU95" s="4" t="s">
        <v>436</v>
      </c>
      <c r="BV95" s="49">
        <v>-576</v>
      </c>
      <c r="BW95" s="60" t="s">
        <v>443</v>
      </c>
      <c r="BX95" s="357">
        <v>44722</v>
      </c>
      <c r="BY95" s="353" t="s">
        <v>778</v>
      </c>
      <c r="BZ95" s="373" t="s">
        <v>521</v>
      </c>
      <c r="CA95" s="360">
        <v>1</v>
      </c>
      <c r="CB95" s="352" t="s">
        <v>294</v>
      </c>
      <c r="CC95" s="353"/>
      <c r="CD95" s="352" t="s">
        <v>294</v>
      </c>
      <c r="CE95" s="131" t="s">
        <v>767</v>
      </c>
      <c r="CF95" s="131" t="s">
        <v>767</v>
      </c>
      <c r="CG95" s="202" t="s">
        <v>328</v>
      </c>
      <c r="CH95" s="131" t="s">
        <v>328</v>
      </c>
      <c r="CI95" s="186">
        <v>1</v>
      </c>
      <c r="CJ95" s="4" t="str">
        <f t="shared" si="2"/>
        <v>CUMPLIMIENTO TOTAL</v>
      </c>
      <c r="CK95" s="49" t="str">
        <f>(IF(CD95="CERRADO","NO APLICA ACCION CERRADA",AG95-#REF!))</f>
        <v>NO APLICA ACCION CERRADA</v>
      </c>
      <c r="CL95" s="60" t="str">
        <f>(IF(CD95="CERRADO","NO APLICA ACCION CERRADA",IF(AK95&lt;=0,"VENCIDO",IF(AK95&lt;=#REF!,"POR VENCER","CON TIEMPO"))))</f>
        <v>NO APLICA ACCION CERRADA</v>
      </c>
      <c r="CM95" s="458" t="s">
        <v>328</v>
      </c>
      <c r="CN95" s="348" t="s">
        <v>767</v>
      </c>
      <c r="CO95" s="879" t="s">
        <v>464</v>
      </c>
      <c r="CP95" s="473">
        <v>1</v>
      </c>
      <c r="CQ95" s="352" t="s">
        <v>294</v>
      </c>
      <c r="CR95" s="375" t="s">
        <v>438</v>
      </c>
      <c r="CS95" s="35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43"/>
      <c r="DZ95" s="343"/>
      <c r="EA95" s="343"/>
      <c r="EB95" s="343"/>
      <c r="EC95" s="343"/>
      <c r="ED95" s="343"/>
      <c r="EE95" s="343"/>
      <c r="EF95" s="343"/>
      <c r="EG95" s="343"/>
      <c r="EH95" s="343"/>
      <c r="EI95" s="343"/>
      <c r="EJ95" s="343"/>
      <c r="EK95" s="343"/>
      <c r="EL95" s="343"/>
      <c r="EM95" s="343"/>
      <c r="EN95" s="343"/>
      <c r="EO95" s="343"/>
      <c r="EP95" s="343"/>
      <c r="EQ95" s="343"/>
      <c r="ER95" s="343"/>
      <c r="ES95" s="343"/>
      <c r="ET95" s="343"/>
      <c r="EU95" s="343"/>
      <c r="EV95" s="343"/>
      <c r="EW95" s="343"/>
      <c r="EX95" s="343"/>
      <c r="EY95" s="343"/>
      <c r="EZ95" s="343"/>
      <c r="FA95" s="343"/>
      <c r="FB95" s="343"/>
      <c r="FC95" s="343"/>
      <c r="FD95" s="343"/>
      <c r="FE95" s="343"/>
      <c r="FF95" s="343"/>
      <c r="FG95" s="343"/>
      <c r="FH95" s="343"/>
      <c r="FI95" s="343"/>
      <c r="FJ95" s="343"/>
      <c r="FK95" s="343"/>
      <c r="FL95" s="343"/>
      <c r="FM95" s="343"/>
      <c r="FN95" s="343"/>
      <c r="FO95" s="343"/>
      <c r="FP95" s="343"/>
      <c r="FQ95" s="343"/>
      <c r="FR95" s="343"/>
      <c r="FS95" s="343"/>
      <c r="FT95" s="343"/>
      <c r="FU95" s="343"/>
      <c r="FV95" s="343"/>
      <c r="FW95" s="343"/>
      <c r="FX95" s="343"/>
      <c r="FY95" s="343"/>
      <c r="FZ95" s="343"/>
      <c r="GA95" s="343"/>
      <c r="GB95" s="343"/>
      <c r="GC95" s="343"/>
      <c r="GD95" s="343"/>
      <c r="GE95" s="343"/>
      <c r="GF95" s="343"/>
      <c r="GG95" s="343"/>
      <c r="GH95" s="343"/>
      <c r="GI95" s="343"/>
      <c r="GJ95" s="343"/>
      <c r="GK95" s="343"/>
      <c r="GL95" s="343"/>
      <c r="GM95" s="343"/>
      <c r="GN95" s="343"/>
      <c r="GO95" s="343"/>
      <c r="GP95" s="343"/>
      <c r="GQ95" s="343"/>
      <c r="GR95" s="343"/>
      <c r="GS95" s="343"/>
      <c r="GT95" s="343"/>
      <c r="GU95" s="343"/>
      <c r="GV95" s="343"/>
      <c r="GW95" s="343"/>
      <c r="GX95" s="343"/>
      <c r="GY95" s="343"/>
      <c r="GZ95" s="343"/>
      <c r="HA95" s="343"/>
      <c r="HB95" s="343"/>
      <c r="HC95" s="343"/>
      <c r="HD95" s="343"/>
      <c r="HE95" s="343"/>
      <c r="HF95" s="343"/>
      <c r="HG95" s="343"/>
      <c r="HH95" s="343"/>
      <c r="HI95" s="343"/>
      <c r="HJ95" s="343"/>
      <c r="HK95" s="343"/>
      <c r="HL95" s="343"/>
      <c r="HM95" s="343"/>
      <c r="HN95" s="343"/>
      <c r="HO95" s="343"/>
      <c r="HP95" s="343"/>
      <c r="HQ95" s="343"/>
      <c r="HR95" s="343"/>
      <c r="HS95" s="343"/>
      <c r="HT95" s="343"/>
      <c r="HU95" s="343"/>
      <c r="HV95" s="343"/>
      <c r="HW95" s="343"/>
      <c r="HX95" s="343"/>
      <c r="HY95" s="343"/>
      <c r="HZ95" s="343"/>
      <c r="IA95" s="343"/>
      <c r="IB95" s="343"/>
      <c r="IC95" s="343"/>
      <c r="ID95" s="343"/>
      <c r="IE95" s="343"/>
      <c r="IF95" s="343"/>
      <c r="IG95" s="343"/>
      <c r="IH95" s="343"/>
      <c r="II95" s="343"/>
      <c r="IJ95" s="343"/>
      <c r="IK95" s="343"/>
      <c r="IL95" s="343"/>
      <c r="IM95" s="343"/>
      <c r="IN95" s="343"/>
      <c r="IO95" s="343"/>
      <c r="IP95" s="343"/>
      <c r="IQ95" s="343"/>
      <c r="IR95" s="343"/>
      <c r="IS95" s="343"/>
      <c r="IT95" s="343"/>
      <c r="IU95" s="343"/>
      <c r="IV95" s="343"/>
      <c r="IW95" s="343"/>
      <c r="IX95" s="343"/>
      <c r="IY95" s="343"/>
      <c r="IZ95" s="343"/>
      <c r="JA95" s="343"/>
      <c r="JB95" s="343"/>
      <c r="JC95" s="343"/>
      <c r="JD95" s="343"/>
      <c r="JE95" s="343"/>
      <c r="JF95" s="343"/>
      <c r="JG95" s="343"/>
      <c r="JH95" s="343"/>
      <c r="JI95" s="343"/>
      <c r="JJ95" s="343"/>
      <c r="JK95" s="343"/>
      <c r="JL95" s="343"/>
      <c r="JM95" s="343"/>
      <c r="JN95" s="343"/>
      <c r="JO95" s="343"/>
      <c r="JP95" s="343"/>
      <c r="JQ95" s="343"/>
      <c r="JR95" s="343"/>
      <c r="JS95" s="343"/>
      <c r="JT95" s="343"/>
      <c r="JU95" s="343"/>
      <c r="JV95" s="343"/>
      <c r="JW95" s="343"/>
      <c r="JX95" s="343"/>
      <c r="JY95" s="343"/>
      <c r="JZ95" s="343"/>
      <c r="KA95" s="343"/>
      <c r="KB95" s="343"/>
      <c r="KC95" s="343"/>
      <c r="KD95" s="343"/>
      <c r="KE95" s="343"/>
      <c r="KF95" s="343"/>
      <c r="KG95" s="343"/>
      <c r="KH95" s="343"/>
      <c r="KI95" s="343"/>
      <c r="KJ95" s="343"/>
      <c r="KK95" s="343"/>
      <c r="KL95" s="343"/>
      <c r="KM95" s="343"/>
      <c r="KN95" s="343"/>
      <c r="KO95" s="343"/>
      <c r="KP95" s="343"/>
      <c r="KQ95" s="343"/>
      <c r="KR95" s="343"/>
      <c r="KS95" s="343"/>
      <c r="KT95" s="343"/>
      <c r="KU95" s="343"/>
      <c r="KV95" s="343"/>
      <c r="KW95" s="343"/>
      <c r="KX95" s="343"/>
      <c r="KY95" s="343"/>
      <c r="KZ95" s="343"/>
      <c r="LA95" s="343"/>
      <c r="LB95" s="343"/>
      <c r="LC95" s="343"/>
      <c r="LD95" s="343"/>
      <c r="LE95" s="343"/>
      <c r="LF95" s="343"/>
      <c r="LG95" s="343"/>
      <c r="LH95" s="343"/>
      <c r="LI95" s="343"/>
      <c r="LJ95" s="343"/>
      <c r="LK95" s="343"/>
      <c r="LL95" s="343"/>
      <c r="LM95" s="343"/>
      <c r="LN95" s="343"/>
      <c r="LO95" s="343"/>
      <c r="LP95" s="343"/>
      <c r="LQ95" s="343"/>
      <c r="LR95" s="343"/>
      <c r="LS95" s="343"/>
      <c r="LT95" s="343"/>
      <c r="LU95" s="343"/>
      <c r="LV95" s="343"/>
      <c r="LW95" s="343"/>
      <c r="LX95" s="343"/>
      <c r="LY95" s="343"/>
      <c r="LZ95" s="343"/>
      <c r="MA95" s="343"/>
      <c r="MB95" s="343"/>
      <c r="MC95" s="343"/>
      <c r="MD95" s="343"/>
      <c r="ME95" s="343"/>
      <c r="MF95" s="343"/>
      <c r="MG95" s="343"/>
      <c r="MH95" s="343"/>
      <c r="MI95" s="343"/>
      <c r="MJ95" s="343"/>
      <c r="MK95" s="343"/>
      <c r="ML95" s="343"/>
      <c r="MM95" s="343"/>
      <c r="MN95" s="343"/>
      <c r="MO95" s="343"/>
      <c r="MP95" s="343"/>
      <c r="MQ95" s="343"/>
      <c r="MR95" s="343"/>
      <c r="MS95" s="343"/>
      <c r="MT95" s="343"/>
      <c r="MU95" s="343"/>
      <c r="MV95" s="343"/>
      <c r="MW95" s="343"/>
      <c r="MX95" s="343"/>
      <c r="MY95" s="343"/>
      <c r="MZ95" s="343"/>
      <c r="NA95" s="343"/>
      <c r="NB95" s="343"/>
      <c r="NC95" s="343"/>
      <c r="ND95" s="343"/>
      <c r="NE95" s="343"/>
      <c r="NF95" s="343"/>
      <c r="NG95" s="343"/>
      <c r="NH95" s="343"/>
      <c r="NI95" s="343"/>
      <c r="NJ95" s="343"/>
      <c r="NK95" s="343"/>
      <c r="NL95" s="343"/>
      <c r="NM95" s="343"/>
      <c r="NN95" s="343"/>
      <c r="NO95" s="343"/>
      <c r="NP95" s="343"/>
      <c r="NQ95" s="343"/>
      <c r="NR95" s="343"/>
      <c r="NS95" s="343"/>
      <c r="NT95" s="343"/>
      <c r="NU95" s="343"/>
      <c r="NV95" s="343"/>
      <c r="NW95" s="343"/>
      <c r="NX95" s="343"/>
      <c r="NY95" s="343"/>
      <c r="NZ95" s="343"/>
      <c r="OA95" s="343"/>
      <c r="OB95" s="343"/>
      <c r="OC95" s="343"/>
      <c r="OD95" s="343"/>
      <c r="OE95" s="343"/>
      <c r="OF95" s="343"/>
      <c r="OG95" s="343"/>
      <c r="OH95" s="343"/>
      <c r="OI95" s="343"/>
      <c r="OJ95" s="343"/>
      <c r="OK95" s="343"/>
      <c r="OL95" s="343"/>
      <c r="OM95" s="343"/>
      <c r="ON95" s="343"/>
      <c r="OO95" s="343"/>
      <c r="OP95" s="343"/>
      <c r="OQ95" s="343"/>
      <c r="OR95" s="343"/>
      <c r="OS95" s="343"/>
      <c r="OT95" s="343"/>
      <c r="OU95" s="343"/>
      <c r="OV95" s="343"/>
      <c r="OW95" s="343"/>
      <c r="OX95" s="343"/>
      <c r="OY95" s="343"/>
      <c r="OZ95" s="343"/>
      <c r="PA95" s="343"/>
      <c r="PB95" s="343"/>
      <c r="PC95" s="343"/>
      <c r="PD95" s="343"/>
      <c r="PE95" s="343"/>
      <c r="PF95" s="343"/>
      <c r="PG95" s="343"/>
      <c r="PH95" s="343"/>
      <c r="PI95" s="343"/>
      <c r="PJ95" s="343"/>
      <c r="PK95" s="343"/>
      <c r="PL95" s="343"/>
      <c r="PM95" s="343"/>
      <c r="PN95" s="343"/>
      <c r="PO95" s="343"/>
      <c r="PP95" s="343"/>
      <c r="PQ95" s="343"/>
      <c r="PR95" s="343"/>
      <c r="PS95" s="343"/>
      <c r="PT95" s="343"/>
      <c r="PU95" s="343"/>
      <c r="PV95" s="343"/>
      <c r="PW95" s="343"/>
      <c r="PX95" s="343"/>
      <c r="PY95" s="343"/>
      <c r="PZ95" s="343"/>
      <c r="QA95" s="343"/>
      <c r="QB95" s="343"/>
      <c r="QC95" s="343"/>
      <c r="QD95" s="343"/>
      <c r="QE95" s="343"/>
      <c r="QF95" s="343"/>
    </row>
    <row r="96" spans="1:448" s="347" customFormat="1" ht="118.5" customHeight="1" x14ac:dyDescent="0.25">
      <c r="A96" s="26">
        <v>95</v>
      </c>
      <c r="B96" s="22" t="s">
        <v>843</v>
      </c>
      <c r="C96" s="26" t="s">
        <v>269</v>
      </c>
      <c r="D96" s="22" t="s">
        <v>341</v>
      </c>
      <c r="E96" s="20" t="s">
        <v>1660</v>
      </c>
      <c r="F96" s="41" t="s">
        <v>695</v>
      </c>
      <c r="G96" s="19" t="s">
        <v>269</v>
      </c>
      <c r="H96" s="19" t="s">
        <v>341</v>
      </c>
      <c r="I96" s="19" t="s">
        <v>696</v>
      </c>
      <c r="J96" s="41" t="s">
        <v>697</v>
      </c>
      <c r="K96" s="174" t="s">
        <v>698</v>
      </c>
      <c r="L96" s="174" t="s">
        <v>699</v>
      </c>
      <c r="M96" s="174" t="s">
        <v>700</v>
      </c>
      <c r="N96" s="174" t="s">
        <v>701</v>
      </c>
      <c r="O96" s="38" t="s">
        <v>24</v>
      </c>
      <c r="P96" s="38" t="s">
        <v>52</v>
      </c>
      <c r="Q96" s="19" t="s">
        <v>702</v>
      </c>
      <c r="R96" s="19" t="s">
        <v>251</v>
      </c>
      <c r="S96" s="18" t="s">
        <v>1661</v>
      </c>
      <c r="T96" s="22" t="s">
        <v>586</v>
      </c>
      <c r="U96" s="22">
        <v>98</v>
      </c>
      <c r="V96" s="22">
        <v>2020</v>
      </c>
      <c r="W96" s="22" t="s">
        <v>1662</v>
      </c>
      <c r="X96" s="20" t="s">
        <v>1653</v>
      </c>
      <c r="Y96" s="20" t="s">
        <v>1654</v>
      </c>
      <c r="Z96" s="20" t="s">
        <v>1663</v>
      </c>
      <c r="AA96" s="22" t="s">
        <v>328</v>
      </c>
      <c r="AB96" s="20" t="s">
        <v>328</v>
      </c>
      <c r="AC96" s="20" t="s">
        <v>1664</v>
      </c>
      <c r="AD96" s="22" t="s">
        <v>328</v>
      </c>
      <c r="AE96" s="22" t="s">
        <v>328</v>
      </c>
      <c r="AF96" s="959">
        <v>44027</v>
      </c>
      <c r="AG96" s="959">
        <v>44195</v>
      </c>
      <c r="AH96" s="424">
        <v>44743</v>
      </c>
      <c r="AI96" s="183" t="s">
        <v>309</v>
      </c>
      <c r="AJ96" s="183" t="s">
        <v>309</v>
      </c>
      <c r="AK96" s="241" t="e">
        <f>(IF(BA96=#REF!,#REF!,AG96-#REF!))</f>
        <v>#REF!</v>
      </c>
      <c r="AL96" s="49" t="s">
        <v>1665</v>
      </c>
      <c r="AM96" s="64">
        <v>44385</v>
      </c>
      <c r="AN96" s="54" t="s">
        <v>307</v>
      </c>
      <c r="AO96" s="54" t="s">
        <v>328</v>
      </c>
      <c r="AP96" s="65">
        <v>1</v>
      </c>
      <c r="AQ96" s="4" t="s">
        <v>436</v>
      </c>
      <c r="AR96" s="49">
        <v>-256</v>
      </c>
      <c r="AS96" s="60" t="s">
        <v>443</v>
      </c>
      <c r="AT96" s="64">
        <v>44515</v>
      </c>
      <c r="AU96" s="60" t="s">
        <v>776</v>
      </c>
      <c r="AV96" s="50" t="s">
        <v>464</v>
      </c>
      <c r="AW96" s="65">
        <v>0</v>
      </c>
      <c r="AX96" s="65">
        <v>0</v>
      </c>
      <c r="AY96" s="60" t="s">
        <v>449</v>
      </c>
      <c r="AZ96" s="54" t="s">
        <v>449</v>
      </c>
      <c r="BA96" s="227" t="s">
        <v>495</v>
      </c>
      <c r="BB96" s="40" t="s">
        <v>1666</v>
      </c>
      <c r="BC96" s="33">
        <v>44620</v>
      </c>
      <c r="BD96" s="31" t="s">
        <v>529</v>
      </c>
      <c r="BE96" s="31" t="s">
        <v>328</v>
      </c>
      <c r="BF96" s="32">
        <v>1</v>
      </c>
      <c r="BG96" s="4" t="s">
        <v>436</v>
      </c>
      <c r="BH96" s="49">
        <v>-44619</v>
      </c>
      <c r="BI96" s="60" t="s">
        <v>443</v>
      </c>
      <c r="BJ96" s="30"/>
      <c r="BK96" s="30"/>
      <c r="BL96" s="30"/>
      <c r="BM96" s="30"/>
      <c r="BN96" s="60"/>
      <c r="BO96" s="30"/>
      <c r="BP96" s="192" t="s">
        <v>855</v>
      </c>
      <c r="BQ96" s="150" t="s">
        <v>777</v>
      </c>
      <c r="BR96" s="185">
        <v>44712</v>
      </c>
      <c r="BS96" s="131">
        <v>0</v>
      </c>
      <c r="BT96" s="186">
        <v>1</v>
      </c>
      <c r="BU96" s="4" t="s">
        <v>436</v>
      </c>
      <c r="BV96" s="49">
        <v>-516</v>
      </c>
      <c r="BW96" s="60" t="s">
        <v>443</v>
      </c>
      <c r="BX96" s="357">
        <v>44722</v>
      </c>
      <c r="BY96" s="353" t="s">
        <v>778</v>
      </c>
      <c r="BZ96" s="373" t="s">
        <v>521</v>
      </c>
      <c r="CA96" s="360">
        <v>1</v>
      </c>
      <c r="CB96" s="352" t="s">
        <v>294</v>
      </c>
      <c r="CC96" s="353"/>
      <c r="CD96" s="352" t="s">
        <v>294</v>
      </c>
      <c r="CE96" s="131" t="s">
        <v>767</v>
      </c>
      <c r="CF96" s="131" t="s">
        <v>767</v>
      </c>
      <c r="CG96" s="202" t="s">
        <v>328</v>
      </c>
      <c r="CH96" s="131" t="s">
        <v>328</v>
      </c>
      <c r="CI96" s="186">
        <v>1</v>
      </c>
      <c r="CJ96" s="4" t="str">
        <f t="shared" si="2"/>
        <v>CUMPLIMIENTO TOTAL</v>
      </c>
      <c r="CK96" s="49" t="str">
        <f>(IF(CD96="CERRADO","NO APLICA ACCION CERRADA",AG96-#REF!))</f>
        <v>NO APLICA ACCION CERRADA</v>
      </c>
      <c r="CL96" s="60" t="str">
        <f>(IF(CD96="CERRADO","NO APLICA ACCION CERRADA",IF(AK96&lt;=0,"VENCIDO",IF(AK96&lt;=#REF!,"POR VENCER","CON TIEMPO"))))</f>
        <v>NO APLICA ACCION CERRADA</v>
      </c>
      <c r="CM96" s="458" t="s">
        <v>328</v>
      </c>
      <c r="CN96" s="348" t="s">
        <v>767</v>
      </c>
      <c r="CO96" s="879" t="s">
        <v>464</v>
      </c>
      <c r="CP96" s="473">
        <v>1</v>
      </c>
      <c r="CQ96" s="352" t="s">
        <v>294</v>
      </c>
      <c r="CR96" s="375" t="s">
        <v>438</v>
      </c>
      <c r="CS96" s="353"/>
      <c r="CT96" s="343"/>
      <c r="CU96" s="343"/>
      <c r="CV96" s="343"/>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43"/>
      <c r="DZ96" s="343"/>
      <c r="EA96" s="343"/>
      <c r="EB96" s="343"/>
      <c r="EC96" s="343"/>
      <c r="ED96" s="343"/>
      <c r="EE96" s="343"/>
      <c r="EF96" s="343"/>
      <c r="EG96" s="343"/>
      <c r="EH96" s="343"/>
      <c r="EI96" s="343"/>
      <c r="EJ96" s="343"/>
      <c r="EK96" s="343"/>
      <c r="EL96" s="343"/>
      <c r="EM96" s="343"/>
      <c r="EN96" s="343"/>
      <c r="EO96" s="343"/>
      <c r="EP96" s="343"/>
      <c r="EQ96" s="343"/>
      <c r="ER96" s="343"/>
      <c r="ES96" s="343"/>
      <c r="ET96" s="343"/>
      <c r="EU96" s="343"/>
      <c r="EV96" s="343"/>
      <c r="EW96" s="343"/>
      <c r="EX96" s="343"/>
      <c r="EY96" s="343"/>
      <c r="EZ96" s="343"/>
      <c r="FA96" s="343"/>
      <c r="FB96" s="343"/>
      <c r="FC96" s="343"/>
      <c r="FD96" s="343"/>
      <c r="FE96" s="343"/>
      <c r="FF96" s="343"/>
      <c r="FG96" s="343"/>
      <c r="FH96" s="343"/>
      <c r="FI96" s="343"/>
      <c r="FJ96" s="343"/>
      <c r="FK96" s="343"/>
      <c r="FL96" s="343"/>
      <c r="FM96" s="343"/>
      <c r="FN96" s="343"/>
      <c r="FO96" s="343"/>
      <c r="FP96" s="343"/>
      <c r="FQ96" s="343"/>
      <c r="FR96" s="343"/>
      <c r="FS96" s="343"/>
      <c r="FT96" s="343"/>
      <c r="FU96" s="343"/>
      <c r="FV96" s="343"/>
      <c r="FW96" s="343"/>
      <c r="FX96" s="343"/>
      <c r="FY96" s="343"/>
      <c r="FZ96" s="343"/>
      <c r="GA96" s="343"/>
      <c r="GB96" s="343"/>
      <c r="GC96" s="343"/>
      <c r="GD96" s="343"/>
      <c r="GE96" s="343"/>
      <c r="GF96" s="343"/>
      <c r="GG96" s="343"/>
      <c r="GH96" s="343"/>
      <c r="GI96" s="343"/>
      <c r="GJ96" s="343"/>
      <c r="GK96" s="343"/>
      <c r="GL96" s="343"/>
      <c r="GM96" s="343"/>
      <c r="GN96" s="343"/>
      <c r="GO96" s="343"/>
      <c r="GP96" s="343"/>
      <c r="GQ96" s="343"/>
      <c r="GR96" s="343"/>
      <c r="GS96" s="343"/>
      <c r="GT96" s="343"/>
      <c r="GU96" s="343"/>
      <c r="GV96" s="343"/>
      <c r="GW96" s="343"/>
      <c r="GX96" s="343"/>
      <c r="GY96" s="343"/>
      <c r="GZ96" s="343"/>
      <c r="HA96" s="343"/>
      <c r="HB96" s="343"/>
      <c r="HC96" s="343"/>
      <c r="HD96" s="343"/>
      <c r="HE96" s="343"/>
      <c r="HF96" s="343"/>
      <c r="HG96" s="343"/>
      <c r="HH96" s="343"/>
      <c r="HI96" s="343"/>
      <c r="HJ96" s="343"/>
      <c r="HK96" s="343"/>
      <c r="HL96" s="343"/>
      <c r="HM96" s="343"/>
      <c r="HN96" s="343"/>
      <c r="HO96" s="343"/>
      <c r="HP96" s="343"/>
      <c r="HQ96" s="343"/>
      <c r="HR96" s="343"/>
      <c r="HS96" s="343"/>
      <c r="HT96" s="343"/>
      <c r="HU96" s="343"/>
      <c r="HV96" s="343"/>
      <c r="HW96" s="343"/>
      <c r="HX96" s="343"/>
      <c r="HY96" s="343"/>
      <c r="HZ96" s="343"/>
      <c r="IA96" s="343"/>
      <c r="IB96" s="343"/>
      <c r="IC96" s="343"/>
      <c r="ID96" s="343"/>
      <c r="IE96" s="343"/>
      <c r="IF96" s="343"/>
      <c r="IG96" s="343"/>
      <c r="IH96" s="343"/>
      <c r="II96" s="343"/>
      <c r="IJ96" s="343"/>
      <c r="IK96" s="343"/>
      <c r="IL96" s="343"/>
      <c r="IM96" s="343"/>
      <c r="IN96" s="343"/>
      <c r="IO96" s="343"/>
      <c r="IP96" s="343"/>
      <c r="IQ96" s="343"/>
      <c r="IR96" s="343"/>
      <c r="IS96" s="343"/>
      <c r="IT96" s="343"/>
      <c r="IU96" s="343"/>
      <c r="IV96" s="343"/>
      <c r="IW96" s="343"/>
      <c r="IX96" s="343"/>
      <c r="IY96" s="343"/>
      <c r="IZ96" s="343"/>
      <c r="JA96" s="343"/>
      <c r="JB96" s="343"/>
      <c r="JC96" s="343"/>
      <c r="JD96" s="343"/>
      <c r="JE96" s="343"/>
      <c r="JF96" s="343"/>
      <c r="JG96" s="343"/>
      <c r="JH96" s="343"/>
      <c r="JI96" s="343"/>
      <c r="JJ96" s="343"/>
      <c r="JK96" s="343"/>
      <c r="JL96" s="343"/>
      <c r="JM96" s="343"/>
      <c r="JN96" s="343"/>
      <c r="JO96" s="343"/>
      <c r="JP96" s="343"/>
      <c r="JQ96" s="343"/>
      <c r="JR96" s="343"/>
      <c r="JS96" s="343"/>
      <c r="JT96" s="343"/>
      <c r="JU96" s="343"/>
      <c r="JV96" s="343"/>
      <c r="JW96" s="343"/>
      <c r="JX96" s="343"/>
      <c r="JY96" s="343"/>
      <c r="JZ96" s="343"/>
      <c r="KA96" s="343"/>
      <c r="KB96" s="343"/>
      <c r="KC96" s="343"/>
      <c r="KD96" s="343"/>
      <c r="KE96" s="343"/>
      <c r="KF96" s="343"/>
      <c r="KG96" s="343"/>
      <c r="KH96" s="343"/>
      <c r="KI96" s="343"/>
      <c r="KJ96" s="343"/>
      <c r="KK96" s="343"/>
      <c r="KL96" s="343"/>
      <c r="KM96" s="343"/>
      <c r="KN96" s="343"/>
      <c r="KO96" s="343"/>
      <c r="KP96" s="343"/>
      <c r="KQ96" s="343"/>
      <c r="KR96" s="343"/>
      <c r="KS96" s="343"/>
      <c r="KT96" s="343"/>
      <c r="KU96" s="343"/>
      <c r="KV96" s="343"/>
      <c r="KW96" s="343"/>
      <c r="KX96" s="343"/>
      <c r="KY96" s="343"/>
      <c r="KZ96" s="343"/>
      <c r="LA96" s="343"/>
      <c r="LB96" s="343"/>
      <c r="LC96" s="343"/>
      <c r="LD96" s="343"/>
      <c r="LE96" s="343"/>
      <c r="LF96" s="343"/>
      <c r="LG96" s="343"/>
      <c r="LH96" s="343"/>
      <c r="LI96" s="343"/>
      <c r="LJ96" s="343"/>
      <c r="LK96" s="343"/>
      <c r="LL96" s="343"/>
      <c r="LM96" s="343"/>
      <c r="LN96" s="343"/>
      <c r="LO96" s="343"/>
      <c r="LP96" s="343"/>
      <c r="LQ96" s="343"/>
      <c r="LR96" s="343"/>
      <c r="LS96" s="343"/>
      <c r="LT96" s="343"/>
      <c r="LU96" s="343"/>
      <c r="LV96" s="343"/>
      <c r="LW96" s="343"/>
      <c r="LX96" s="343"/>
      <c r="LY96" s="343"/>
      <c r="LZ96" s="343"/>
      <c r="MA96" s="343"/>
      <c r="MB96" s="343"/>
      <c r="MC96" s="343"/>
      <c r="MD96" s="343"/>
      <c r="ME96" s="343"/>
      <c r="MF96" s="343"/>
      <c r="MG96" s="343"/>
      <c r="MH96" s="343"/>
      <c r="MI96" s="343"/>
      <c r="MJ96" s="343"/>
      <c r="MK96" s="343"/>
      <c r="ML96" s="343"/>
      <c r="MM96" s="343"/>
      <c r="MN96" s="343"/>
      <c r="MO96" s="343"/>
      <c r="MP96" s="343"/>
      <c r="MQ96" s="343"/>
      <c r="MR96" s="343"/>
      <c r="MS96" s="343"/>
      <c r="MT96" s="343"/>
      <c r="MU96" s="343"/>
      <c r="MV96" s="343"/>
      <c r="MW96" s="343"/>
      <c r="MX96" s="343"/>
      <c r="MY96" s="343"/>
      <c r="MZ96" s="343"/>
      <c r="NA96" s="343"/>
      <c r="NB96" s="343"/>
      <c r="NC96" s="343"/>
      <c r="ND96" s="343"/>
      <c r="NE96" s="343"/>
      <c r="NF96" s="343"/>
      <c r="NG96" s="343"/>
      <c r="NH96" s="343"/>
      <c r="NI96" s="343"/>
      <c r="NJ96" s="343"/>
      <c r="NK96" s="343"/>
      <c r="NL96" s="343"/>
      <c r="NM96" s="343"/>
      <c r="NN96" s="343"/>
      <c r="NO96" s="343"/>
      <c r="NP96" s="343"/>
      <c r="NQ96" s="343"/>
      <c r="NR96" s="343"/>
      <c r="NS96" s="343"/>
      <c r="NT96" s="343"/>
      <c r="NU96" s="343"/>
      <c r="NV96" s="343"/>
      <c r="NW96" s="343"/>
      <c r="NX96" s="343"/>
      <c r="NY96" s="343"/>
      <c r="NZ96" s="343"/>
      <c r="OA96" s="343"/>
      <c r="OB96" s="343"/>
      <c r="OC96" s="343"/>
      <c r="OD96" s="343"/>
      <c r="OE96" s="343"/>
      <c r="OF96" s="343"/>
      <c r="OG96" s="343"/>
      <c r="OH96" s="343"/>
      <c r="OI96" s="343"/>
      <c r="OJ96" s="343"/>
      <c r="OK96" s="343"/>
      <c r="OL96" s="343"/>
      <c r="OM96" s="343"/>
      <c r="ON96" s="343"/>
      <c r="OO96" s="343"/>
      <c r="OP96" s="343"/>
      <c r="OQ96" s="343"/>
      <c r="OR96" s="343"/>
      <c r="OS96" s="343"/>
      <c r="OT96" s="343"/>
      <c r="OU96" s="343"/>
      <c r="OV96" s="343"/>
      <c r="OW96" s="343"/>
      <c r="OX96" s="343"/>
      <c r="OY96" s="343"/>
      <c r="OZ96" s="343"/>
      <c r="PA96" s="343"/>
      <c r="PB96" s="343"/>
      <c r="PC96" s="343"/>
      <c r="PD96" s="343"/>
      <c r="PE96" s="343"/>
      <c r="PF96" s="343"/>
      <c r="PG96" s="343"/>
      <c r="PH96" s="343"/>
      <c r="PI96" s="343"/>
      <c r="PJ96" s="343"/>
      <c r="PK96" s="343"/>
      <c r="PL96" s="343"/>
      <c r="PM96" s="343"/>
      <c r="PN96" s="343"/>
      <c r="PO96" s="343"/>
      <c r="PP96" s="343"/>
      <c r="PQ96" s="343"/>
      <c r="PR96" s="343"/>
      <c r="PS96" s="343"/>
      <c r="PT96" s="343"/>
      <c r="PU96" s="343"/>
      <c r="PV96" s="343"/>
      <c r="PW96" s="343"/>
      <c r="PX96" s="343"/>
      <c r="PY96" s="343"/>
      <c r="PZ96" s="343"/>
      <c r="QA96" s="343"/>
      <c r="QB96" s="343"/>
      <c r="QC96" s="343"/>
      <c r="QD96" s="343"/>
      <c r="QE96" s="343"/>
      <c r="QF96" s="343"/>
    </row>
    <row r="97" spans="1:448" s="347" customFormat="1" ht="118.5" customHeight="1" x14ac:dyDescent="0.25">
      <c r="A97" s="26">
        <v>96</v>
      </c>
      <c r="B97" s="22" t="s">
        <v>843</v>
      </c>
      <c r="C97" s="26" t="s">
        <v>269</v>
      </c>
      <c r="D97" s="22" t="s">
        <v>341</v>
      </c>
      <c r="E97" s="20"/>
      <c r="F97" s="22" t="s">
        <v>843</v>
      </c>
      <c r="G97" s="26" t="s">
        <v>269</v>
      </c>
      <c r="H97" s="19" t="s">
        <v>341</v>
      </c>
      <c r="I97" s="19" t="s">
        <v>844</v>
      </c>
      <c r="J97" s="462" t="s">
        <v>845</v>
      </c>
      <c r="K97" s="132" t="s">
        <v>680</v>
      </c>
      <c r="L97" s="112" t="s">
        <v>681</v>
      </c>
      <c r="M97" s="134" t="s">
        <v>705</v>
      </c>
      <c r="N97" s="112" t="s">
        <v>706</v>
      </c>
      <c r="O97" s="37" t="s">
        <v>24</v>
      </c>
      <c r="P97" s="38" t="s">
        <v>44</v>
      </c>
      <c r="Q97" s="19" t="s">
        <v>711</v>
      </c>
      <c r="R97" s="19" t="s">
        <v>251</v>
      </c>
      <c r="S97" s="18" t="s">
        <v>1667</v>
      </c>
      <c r="T97" s="22" t="s">
        <v>565</v>
      </c>
      <c r="U97" s="22">
        <v>98</v>
      </c>
      <c r="V97" s="22">
        <v>2020</v>
      </c>
      <c r="W97" s="22" t="s">
        <v>1668</v>
      </c>
      <c r="X97" s="20" t="s">
        <v>566</v>
      </c>
      <c r="Y97" s="20" t="s">
        <v>567</v>
      </c>
      <c r="Z97" s="20" t="s">
        <v>1669</v>
      </c>
      <c r="AA97" s="22" t="s">
        <v>328</v>
      </c>
      <c r="AB97" s="20" t="s">
        <v>328</v>
      </c>
      <c r="AC97" s="20" t="s">
        <v>1670</v>
      </c>
      <c r="AD97" s="22" t="s">
        <v>328</v>
      </c>
      <c r="AE97" s="22" t="s">
        <v>328</v>
      </c>
      <c r="AF97" s="959">
        <v>44027</v>
      </c>
      <c r="AG97" s="959">
        <v>44367</v>
      </c>
      <c r="AH97" s="424">
        <v>44743</v>
      </c>
      <c r="AI97" s="183" t="s">
        <v>309</v>
      </c>
      <c r="AJ97" s="183" t="s">
        <v>309</v>
      </c>
      <c r="AK97" s="241" t="e">
        <f>(IF(BA97=#REF!,#REF!,AG97-#REF!))</f>
        <v>#REF!</v>
      </c>
      <c r="AL97" s="68" t="s">
        <v>1671</v>
      </c>
      <c r="AM97" s="64">
        <v>44356</v>
      </c>
      <c r="AN97" s="54" t="s">
        <v>309</v>
      </c>
      <c r="AO97" s="60" t="s">
        <v>572</v>
      </c>
      <c r="AP97" s="65">
        <v>0</v>
      </c>
      <c r="AQ97" s="4" t="s">
        <v>442</v>
      </c>
      <c r="AR97" s="49">
        <v>-84</v>
      </c>
      <c r="AS97" s="60" t="s">
        <v>443</v>
      </c>
      <c r="AT97" s="64">
        <v>44515</v>
      </c>
      <c r="AU97" s="60" t="s">
        <v>776</v>
      </c>
      <c r="AV97" s="50" t="s">
        <v>464</v>
      </c>
      <c r="AW97" s="65">
        <v>0</v>
      </c>
      <c r="AX97" s="65">
        <v>0</v>
      </c>
      <c r="AY97" s="60" t="s">
        <v>449</v>
      </c>
      <c r="AZ97" s="54" t="s">
        <v>449</v>
      </c>
      <c r="BA97" s="85" t="s">
        <v>495</v>
      </c>
      <c r="BB97" s="2" t="s">
        <v>1672</v>
      </c>
      <c r="BC97" s="128">
        <v>44620</v>
      </c>
      <c r="BD97" s="30" t="s">
        <v>450</v>
      </c>
      <c r="BE97" s="30" t="s">
        <v>328</v>
      </c>
      <c r="BF97" s="107">
        <v>1</v>
      </c>
      <c r="BG97" s="4" t="s">
        <v>436</v>
      </c>
      <c r="BH97" s="49">
        <v>-44620</v>
      </c>
      <c r="BI97" s="60" t="s">
        <v>443</v>
      </c>
      <c r="BJ97" s="30"/>
      <c r="BK97" s="30"/>
      <c r="BL97" s="30"/>
      <c r="BM97" s="30"/>
      <c r="BN97" s="60"/>
      <c r="BO97" s="30"/>
      <c r="BP97" s="192" t="s">
        <v>855</v>
      </c>
      <c r="BQ97" s="150" t="s">
        <v>856</v>
      </c>
      <c r="BR97" s="185">
        <v>44712</v>
      </c>
      <c r="BS97" s="131" t="s">
        <v>328</v>
      </c>
      <c r="BT97" s="186">
        <v>1</v>
      </c>
      <c r="BU97" s="4" t="s">
        <v>436</v>
      </c>
      <c r="BV97" s="49">
        <v>-344</v>
      </c>
      <c r="BW97" s="60" t="s">
        <v>443</v>
      </c>
      <c r="BX97" s="357">
        <v>44722</v>
      </c>
      <c r="BY97" s="353" t="s">
        <v>778</v>
      </c>
      <c r="BZ97" s="373" t="s">
        <v>521</v>
      </c>
      <c r="CA97" s="360">
        <v>1</v>
      </c>
      <c r="CB97" s="352" t="s">
        <v>294</v>
      </c>
      <c r="CC97" s="353"/>
      <c r="CD97" s="352" t="s">
        <v>294</v>
      </c>
      <c r="CE97" s="131" t="s">
        <v>767</v>
      </c>
      <c r="CF97" s="131" t="s">
        <v>767</v>
      </c>
      <c r="CG97" s="202" t="s">
        <v>328</v>
      </c>
      <c r="CH97" s="131" t="s">
        <v>328</v>
      </c>
      <c r="CI97" s="186">
        <v>1</v>
      </c>
      <c r="CJ97" s="4" t="str">
        <f t="shared" si="2"/>
        <v>CUMPLIMIENTO TOTAL</v>
      </c>
      <c r="CK97" s="49" t="str">
        <f>(IF(CD97="CERRADO","NO APLICA ACCION CERRADA",AG97-#REF!))</f>
        <v>NO APLICA ACCION CERRADA</v>
      </c>
      <c r="CL97" s="60" t="str">
        <f>(IF(CD97="CERRADO","NO APLICA ACCION CERRADA",IF(AK97&lt;=0,"VENCIDO",IF(AK97&lt;=#REF!,"POR VENCER","CON TIEMPO"))))</f>
        <v>NO APLICA ACCION CERRADA</v>
      </c>
      <c r="CM97" s="458" t="s">
        <v>328</v>
      </c>
      <c r="CN97" s="348" t="s">
        <v>767</v>
      </c>
      <c r="CO97" s="879" t="s">
        <v>464</v>
      </c>
      <c r="CP97" s="473">
        <v>1</v>
      </c>
      <c r="CQ97" s="352" t="s">
        <v>294</v>
      </c>
      <c r="CR97" s="375" t="s">
        <v>438</v>
      </c>
      <c r="CS97" s="353"/>
      <c r="CT97" s="343"/>
      <c r="CU97" s="343"/>
      <c r="CV97" s="343"/>
      <c r="CW97" s="343"/>
      <c r="CX97" s="343"/>
      <c r="CY97" s="343"/>
      <c r="CZ97" s="343"/>
      <c r="DA97" s="343"/>
      <c r="DB97" s="343"/>
      <c r="DC97" s="343"/>
      <c r="DD97" s="343"/>
      <c r="DE97" s="343"/>
      <c r="DF97" s="343"/>
      <c r="DG97" s="343"/>
      <c r="DH97" s="343"/>
      <c r="DI97" s="343"/>
      <c r="DJ97" s="343"/>
      <c r="DK97" s="343"/>
      <c r="DL97" s="343"/>
      <c r="DM97" s="343"/>
      <c r="DN97" s="343"/>
      <c r="DO97" s="343"/>
      <c r="DP97" s="343"/>
      <c r="DQ97" s="343"/>
      <c r="DR97" s="343"/>
      <c r="DS97" s="343"/>
      <c r="DT97" s="343"/>
      <c r="DU97" s="343"/>
      <c r="DV97" s="343"/>
      <c r="DW97" s="343"/>
      <c r="DX97" s="343"/>
      <c r="DY97" s="343"/>
      <c r="DZ97" s="343"/>
      <c r="EA97" s="343"/>
      <c r="EB97" s="343"/>
      <c r="EC97" s="343"/>
      <c r="ED97" s="343"/>
      <c r="EE97" s="343"/>
      <c r="EF97" s="343"/>
      <c r="EG97" s="343"/>
      <c r="EH97" s="343"/>
      <c r="EI97" s="343"/>
      <c r="EJ97" s="343"/>
      <c r="EK97" s="343"/>
      <c r="EL97" s="343"/>
      <c r="EM97" s="343"/>
      <c r="EN97" s="343"/>
      <c r="EO97" s="343"/>
      <c r="EP97" s="343"/>
      <c r="EQ97" s="343"/>
      <c r="ER97" s="343"/>
      <c r="ES97" s="343"/>
      <c r="ET97" s="343"/>
      <c r="EU97" s="343"/>
      <c r="EV97" s="343"/>
      <c r="EW97" s="343"/>
      <c r="EX97" s="343"/>
      <c r="EY97" s="343"/>
      <c r="EZ97" s="343"/>
      <c r="FA97" s="343"/>
      <c r="FB97" s="343"/>
      <c r="FC97" s="343"/>
      <c r="FD97" s="343"/>
      <c r="FE97" s="343"/>
      <c r="FF97" s="343"/>
      <c r="FG97" s="343"/>
      <c r="FH97" s="343"/>
      <c r="FI97" s="343"/>
      <c r="FJ97" s="343"/>
      <c r="FK97" s="343"/>
      <c r="FL97" s="343"/>
      <c r="FM97" s="343"/>
      <c r="FN97" s="343"/>
      <c r="FO97" s="343"/>
      <c r="FP97" s="343"/>
      <c r="FQ97" s="343"/>
      <c r="FR97" s="343"/>
      <c r="FS97" s="343"/>
      <c r="FT97" s="343"/>
      <c r="FU97" s="343"/>
      <c r="FV97" s="343"/>
      <c r="FW97" s="343"/>
      <c r="FX97" s="343"/>
      <c r="FY97" s="343"/>
      <c r="FZ97" s="343"/>
      <c r="GA97" s="343"/>
      <c r="GB97" s="343"/>
      <c r="GC97" s="343"/>
      <c r="GD97" s="343"/>
      <c r="GE97" s="343"/>
      <c r="GF97" s="343"/>
      <c r="GG97" s="343"/>
      <c r="GH97" s="343"/>
      <c r="GI97" s="343"/>
      <c r="GJ97" s="343"/>
      <c r="GK97" s="343"/>
      <c r="GL97" s="343"/>
      <c r="GM97" s="343"/>
      <c r="GN97" s="343"/>
      <c r="GO97" s="343"/>
      <c r="GP97" s="343"/>
      <c r="GQ97" s="343"/>
      <c r="GR97" s="343"/>
      <c r="GS97" s="343"/>
      <c r="GT97" s="343"/>
      <c r="GU97" s="343"/>
      <c r="GV97" s="343"/>
      <c r="GW97" s="343"/>
      <c r="GX97" s="343"/>
      <c r="GY97" s="343"/>
      <c r="GZ97" s="343"/>
      <c r="HA97" s="343"/>
      <c r="HB97" s="343"/>
      <c r="HC97" s="343"/>
      <c r="HD97" s="343"/>
      <c r="HE97" s="343"/>
      <c r="HF97" s="343"/>
      <c r="HG97" s="343"/>
      <c r="HH97" s="343"/>
      <c r="HI97" s="343"/>
      <c r="HJ97" s="343"/>
      <c r="HK97" s="343"/>
      <c r="HL97" s="343"/>
      <c r="HM97" s="343"/>
      <c r="HN97" s="343"/>
      <c r="HO97" s="343"/>
      <c r="HP97" s="343"/>
      <c r="HQ97" s="343"/>
      <c r="HR97" s="343"/>
      <c r="HS97" s="343"/>
      <c r="HT97" s="343"/>
      <c r="HU97" s="343"/>
      <c r="HV97" s="343"/>
      <c r="HW97" s="343"/>
      <c r="HX97" s="343"/>
      <c r="HY97" s="343"/>
      <c r="HZ97" s="343"/>
      <c r="IA97" s="343"/>
      <c r="IB97" s="343"/>
      <c r="IC97" s="343"/>
      <c r="ID97" s="343"/>
      <c r="IE97" s="343"/>
      <c r="IF97" s="343"/>
      <c r="IG97" s="343"/>
      <c r="IH97" s="343"/>
      <c r="II97" s="343"/>
      <c r="IJ97" s="343"/>
      <c r="IK97" s="343"/>
      <c r="IL97" s="343"/>
      <c r="IM97" s="343"/>
      <c r="IN97" s="343"/>
      <c r="IO97" s="343"/>
      <c r="IP97" s="343"/>
      <c r="IQ97" s="343"/>
      <c r="IR97" s="343"/>
      <c r="IS97" s="343"/>
      <c r="IT97" s="343"/>
      <c r="IU97" s="343"/>
      <c r="IV97" s="343"/>
      <c r="IW97" s="343"/>
      <c r="IX97" s="343"/>
      <c r="IY97" s="343"/>
      <c r="IZ97" s="343"/>
      <c r="JA97" s="343"/>
      <c r="JB97" s="343"/>
      <c r="JC97" s="343"/>
      <c r="JD97" s="343"/>
      <c r="JE97" s="343"/>
      <c r="JF97" s="343"/>
      <c r="JG97" s="343"/>
      <c r="JH97" s="343"/>
      <c r="JI97" s="343"/>
      <c r="JJ97" s="343"/>
      <c r="JK97" s="343"/>
      <c r="JL97" s="343"/>
      <c r="JM97" s="343"/>
      <c r="JN97" s="343"/>
      <c r="JO97" s="343"/>
      <c r="JP97" s="343"/>
      <c r="JQ97" s="343"/>
      <c r="JR97" s="343"/>
      <c r="JS97" s="343"/>
      <c r="JT97" s="343"/>
      <c r="JU97" s="343"/>
      <c r="JV97" s="343"/>
      <c r="JW97" s="343"/>
      <c r="JX97" s="343"/>
      <c r="JY97" s="343"/>
      <c r="JZ97" s="343"/>
      <c r="KA97" s="343"/>
      <c r="KB97" s="343"/>
      <c r="KC97" s="343"/>
      <c r="KD97" s="343"/>
      <c r="KE97" s="343"/>
      <c r="KF97" s="343"/>
      <c r="KG97" s="343"/>
      <c r="KH97" s="343"/>
      <c r="KI97" s="343"/>
      <c r="KJ97" s="343"/>
      <c r="KK97" s="343"/>
      <c r="KL97" s="343"/>
      <c r="KM97" s="343"/>
      <c r="KN97" s="343"/>
      <c r="KO97" s="343"/>
      <c r="KP97" s="343"/>
      <c r="KQ97" s="343"/>
      <c r="KR97" s="343"/>
      <c r="KS97" s="343"/>
      <c r="KT97" s="343"/>
      <c r="KU97" s="343"/>
      <c r="KV97" s="343"/>
      <c r="KW97" s="343"/>
      <c r="KX97" s="343"/>
      <c r="KY97" s="343"/>
      <c r="KZ97" s="343"/>
      <c r="LA97" s="343"/>
      <c r="LB97" s="343"/>
      <c r="LC97" s="343"/>
      <c r="LD97" s="343"/>
      <c r="LE97" s="343"/>
      <c r="LF97" s="343"/>
      <c r="LG97" s="343"/>
      <c r="LH97" s="343"/>
      <c r="LI97" s="343"/>
      <c r="LJ97" s="343"/>
      <c r="LK97" s="343"/>
      <c r="LL97" s="343"/>
      <c r="LM97" s="343"/>
      <c r="LN97" s="343"/>
      <c r="LO97" s="343"/>
      <c r="LP97" s="343"/>
      <c r="LQ97" s="343"/>
      <c r="LR97" s="343"/>
      <c r="LS97" s="343"/>
      <c r="LT97" s="343"/>
      <c r="LU97" s="343"/>
      <c r="LV97" s="343"/>
      <c r="LW97" s="343"/>
      <c r="LX97" s="343"/>
      <c r="LY97" s="343"/>
      <c r="LZ97" s="343"/>
      <c r="MA97" s="343"/>
      <c r="MB97" s="343"/>
      <c r="MC97" s="343"/>
      <c r="MD97" s="343"/>
      <c r="ME97" s="343"/>
      <c r="MF97" s="343"/>
      <c r="MG97" s="343"/>
      <c r="MH97" s="343"/>
      <c r="MI97" s="343"/>
      <c r="MJ97" s="343"/>
      <c r="MK97" s="343"/>
      <c r="ML97" s="343"/>
      <c r="MM97" s="343"/>
      <c r="MN97" s="343"/>
      <c r="MO97" s="343"/>
      <c r="MP97" s="343"/>
      <c r="MQ97" s="343"/>
      <c r="MR97" s="343"/>
      <c r="MS97" s="343"/>
      <c r="MT97" s="343"/>
      <c r="MU97" s="343"/>
      <c r="MV97" s="343"/>
      <c r="MW97" s="343"/>
      <c r="MX97" s="343"/>
      <c r="MY97" s="343"/>
      <c r="MZ97" s="343"/>
      <c r="NA97" s="343"/>
      <c r="NB97" s="343"/>
      <c r="NC97" s="343"/>
      <c r="ND97" s="343"/>
      <c r="NE97" s="343"/>
      <c r="NF97" s="343"/>
      <c r="NG97" s="343"/>
      <c r="NH97" s="343"/>
      <c r="NI97" s="343"/>
      <c r="NJ97" s="343"/>
      <c r="NK97" s="343"/>
      <c r="NL97" s="343"/>
      <c r="NM97" s="343"/>
      <c r="NN97" s="343"/>
      <c r="NO97" s="343"/>
      <c r="NP97" s="343"/>
      <c r="NQ97" s="343"/>
      <c r="NR97" s="343"/>
      <c r="NS97" s="343"/>
      <c r="NT97" s="343"/>
      <c r="NU97" s="343"/>
      <c r="NV97" s="343"/>
      <c r="NW97" s="343"/>
      <c r="NX97" s="343"/>
      <c r="NY97" s="343"/>
      <c r="NZ97" s="343"/>
      <c r="OA97" s="343"/>
      <c r="OB97" s="343"/>
      <c r="OC97" s="343"/>
      <c r="OD97" s="343"/>
      <c r="OE97" s="343"/>
      <c r="OF97" s="343"/>
      <c r="OG97" s="343"/>
      <c r="OH97" s="343"/>
      <c r="OI97" s="343"/>
      <c r="OJ97" s="343"/>
      <c r="OK97" s="343"/>
      <c r="OL97" s="343"/>
      <c r="OM97" s="343"/>
      <c r="ON97" s="343"/>
      <c r="OO97" s="343"/>
      <c r="OP97" s="343"/>
      <c r="OQ97" s="343"/>
      <c r="OR97" s="343"/>
      <c r="OS97" s="343"/>
      <c r="OT97" s="343"/>
      <c r="OU97" s="343"/>
      <c r="OV97" s="343"/>
      <c r="OW97" s="343"/>
      <c r="OX97" s="343"/>
      <c r="OY97" s="343"/>
      <c r="OZ97" s="343"/>
      <c r="PA97" s="343"/>
      <c r="PB97" s="343"/>
      <c r="PC97" s="343"/>
      <c r="PD97" s="343"/>
      <c r="PE97" s="343"/>
      <c r="PF97" s="343"/>
      <c r="PG97" s="343"/>
      <c r="PH97" s="343"/>
      <c r="PI97" s="343"/>
      <c r="PJ97" s="343"/>
      <c r="PK97" s="343"/>
      <c r="PL97" s="343"/>
      <c r="PM97" s="343"/>
      <c r="PN97" s="343"/>
      <c r="PO97" s="343"/>
      <c r="PP97" s="343"/>
      <c r="PQ97" s="343"/>
      <c r="PR97" s="343"/>
      <c r="PS97" s="343"/>
      <c r="PT97" s="343"/>
      <c r="PU97" s="343"/>
      <c r="PV97" s="343"/>
      <c r="PW97" s="343"/>
      <c r="PX97" s="343"/>
      <c r="PY97" s="343"/>
      <c r="PZ97" s="343"/>
      <c r="QA97" s="343"/>
      <c r="QB97" s="343"/>
      <c r="QC97" s="343"/>
      <c r="QD97" s="343"/>
      <c r="QE97" s="343"/>
      <c r="QF97" s="343"/>
    </row>
    <row r="98" spans="1:448" s="347" customFormat="1" ht="118.5" customHeight="1" x14ac:dyDescent="0.25">
      <c r="A98" s="26">
        <v>97</v>
      </c>
      <c r="B98" s="22" t="s">
        <v>843</v>
      </c>
      <c r="C98" s="26" t="s">
        <v>269</v>
      </c>
      <c r="D98" s="22" t="s">
        <v>341</v>
      </c>
      <c r="E98" s="20"/>
      <c r="F98" s="22" t="s">
        <v>843</v>
      </c>
      <c r="G98" s="26" t="s">
        <v>269</v>
      </c>
      <c r="H98" s="19" t="s">
        <v>341</v>
      </c>
      <c r="I98" s="19" t="s">
        <v>844</v>
      </c>
      <c r="J98" s="462" t="s">
        <v>845</v>
      </c>
      <c r="K98" s="132" t="s">
        <v>680</v>
      </c>
      <c r="L98" s="112" t="s">
        <v>681</v>
      </c>
      <c r="M98" s="134" t="s">
        <v>705</v>
      </c>
      <c r="N98" s="112" t="s">
        <v>706</v>
      </c>
      <c r="O98" s="37" t="s">
        <v>24</v>
      </c>
      <c r="P98" s="38" t="s">
        <v>44</v>
      </c>
      <c r="Q98" s="19" t="s">
        <v>711</v>
      </c>
      <c r="R98" s="19" t="s">
        <v>251</v>
      </c>
      <c r="S98" s="18" t="s">
        <v>1673</v>
      </c>
      <c r="T98" s="22" t="s">
        <v>568</v>
      </c>
      <c r="U98" s="22">
        <v>98</v>
      </c>
      <c r="V98" s="22">
        <v>2020</v>
      </c>
      <c r="W98" s="22" t="s">
        <v>1674</v>
      </c>
      <c r="X98" s="20" t="s">
        <v>569</v>
      </c>
      <c r="Y98" s="20" t="s">
        <v>567</v>
      </c>
      <c r="Z98" s="20" t="s">
        <v>1669</v>
      </c>
      <c r="AA98" s="22" t="s">
        <v>328</v>
      </c>
      <c r="AB98" s="20" t="s">
        <v>328</v>
      </c>
      <c r="AC98" s="20" t="s">
        <v>1670</v>
      </c>
      <c r="AD98" s="22" t="s">
        <v>328</v>
      </c>
      <c r="AE98" s="22" t="s">
        <v>328</v>
      </c>
      <c r="AF98" s="959">
        <v>44027</v>
      </c>
      <c r="AG98" s="959">
        <v>44367</v>
      </c>
      <c r="AH98" s="424">
        <v>44743</v>
      </c>
      <c r="AI98" s="183" t="s">
        <v>309</v>
      </c>
      <c r="AJ98" s="183" t="s">
        <v>309</v>
      </c>
      <c r="AK98" s="241" t="e">
        <f>(IF(BA98=#REF!,#REF!,AG98-#REF!))</f>
        <v>#REF!</v>
      </c>
      <c r="AL98" s="68" t="s">
        <v>1671</v>
      </c>
      <c r="AM98" s="64">
        <v>44356</v>
      </c>
      <c r="AN98" s="54" t="s">
        <v>309</v>
      </c>
      <c r="AO98" s="60" t="s">
        <v>572</v>
      </c>
      <c r="AP98" s="65">
        <v>0</v>
      </c>
      <c r="AQ98" s="4" t="s">
        <v>442</v>
      </c>
      <c r="AR98" s="49">
        <v>-84</v>
      </c>
      <c r="AS98" s="60" t="s">
        <v>443</v>
      </c>
      <c r="AT98" s="64">
        <v>44515</v>
      </c>
      <c r="AU98" s="60" t="s">
        <v>776</v>
      </c>
      <c r="AV98" s="50" t="s">
        <v>464</v>
      </c>
      <c r="AW98" s="65">
        <v>0</v>
      </c>
      <c r="AX98" s="65">
        <v>0</v>
      </c>
      <c r="AY98" s="60" t="s">
        <v>449</v>
      </c>
      <c r="AZ98" s="54" t="s">
        <v>449</v>
      </c>
      <c r="BA98" s="85" t="s">
        <v>495</v>
      </c>
      <c r="BB98" s="2" t="s">
        <v>1672</v>
      </c>
      <c r="BC98" s="128">
        <v>44620</v>
      </c>
      <c r="BD98" s="30" t="s">
        <v>450</v>
      </c>
      <c r="BE98" s="30" t="s">
        <v>328</v>
      </c>
      <c r="BF98" s="107">
        <v>1</v>
      </c>
      <c r="BG98" s="4" t="s">
        <v>436</v>
      </c>
      <c r="BH98" s="49">
        <v>-44620</v>
      </c>
      <c r="BI98" s="60" t="s">
        <v>443</v>
      </c>
      <c r="BJ98" s="30"/>
      <c r="BK98" s="30"/>
      <c r="BL98" s="30"/>
      <c r="BM98" s="30"/>
      <c r="BN98" s="60"/>
      <c r="BO98" s="30"/>
      <c r="BP98" s="192" t="s">
        <v>855</v>
      </c>
      <c r="BQ98" s="150" t="s">
        <v>856</v>
      </c>
      <c r="BR98" s="185">
        <v>44712</v>
      </c>
      <c r="BS98" s="131" t="s">
        <v>328</v>
      </c>
      <c r="BT98" s="186">
        <v>1</v>
      </c>
      <c r="BU98" s="4" t="s">
        <v>436</v>
      </c>
      <c r="BV98" s="49">
        <v>-344</v>
      </c>
      <c r="BW98" s="60" t="s">
        <v>443</v>
      </c>
      <c r="BX98" s="357">
        <v>44722</v>
      </c>
      <c r="BY98" s="353" t="s">
        <v>778</v>
      </c>
      <c r="BZ98" s="373" t="s">
        <v>521</v>
      </c>
      <c r="CA98" s="360">
        <v>1</v>
      </c>
      <c r="CB98" s="352" t="s">
        <v>294</v>
      </c>
      <c r="CC98" s="353"/>
      <c r="CD98" s="352" t="s">
        <v>294</v>
      </c>
      <c r="CE98" s="131" t="s">
        <v>767</v>
      </c>
      <c r="CF98" s="131" t="s">
        <v>767</v>
      </c>
      <c r="CG98" s="202" t="s">
        <v>328</v>
      </c>
      <c r="CH98" s="131" t="s">
        <v>328</v>
      </c>
      <c r="CI98" s="186">
        <v>1</v>
      </c>
      <c r="CJ98" s="4" t="str">
        <f t="shared" si="2"/>
        <v>CUMPLIMIENTO TOTAL</v>
      </c>
      <c r="CK98" s="49" t="str">
        <f>(IF(CD98="CERRADO","NO APLICA ACCION CERRADA",AG98-#REF!))</f>
        <v>NO APLICA ACCION CERRADA</v>
      </c>
      <c r="CL98" s="60" t="str">
        <f>(IF(CD98="CERRADO","NO APLICA ACCION CERRADA",IF(AK98&lt;=0,"VENCIDO",IF(AK98&lt;=#REF!,"POR VENCER","CON TIEMPO"))))</f>
        <v>NO APLICA ACCION CERRADA</v>
      </c>
      <c r="CM98" s="458" t="s">
        <v>328</v>
      </c>
      <c r="CN98" s="348" t="s">
        <v>767</v>
      </c>
      <c r="CO98" s="879" t="s">
        <v>464</v>
      </c>
      <c r="CP98" s="473">
        <v>1</v>
      </c>
      <c r="CQ98" s="352" t="s">
        <v>294</v>
      </c>
      <c r="CR98" s="375" t="s">
        <v>438</v>
      </c>
      <c r="CS98" s="35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343"/>
      <c r="GT98" s="343"/>
      <c r="GU98" s="343"/>
      <c r="GV98" s="343"/>
      <c r="GW98" s="343"/>
      <c r="GX98" s="343"/>
      <c r="GY98" s="343"/>
      <c r="GZ98" s="343"/>
      <c r="HA98" s="343"/>
      <c r="HB98" s="343"/>
      <c r="HC98" s="343"/>
      <c r="HD98" s="343"/>
      <c r="HE98" s="343"/>
      <c r="HF98" s="343"/>
      <c r="HG98" s="343"/>
      <c r="HH98" s="343"/>
      <c r="HI98" s="343"/>
      <c r="HJ98" s="343"/>
      <c r="HK98" s="343"/>
      <c r="HL98" s="343"/>
      <c r="HM98" s="343"/>
      <c r="HN98" s="343"/>
      <c r="HO98" s="343"/>
      <c r="HP98" s="343"/>
      <c r="HQ98" s="343"/>
      <c r="HR98" s="343"/>
      <c r="HS98" s="343"/>
      <c r="HT98" s="343"/>
      <c r="HU98" s="343"/>
      <c r="HV98" s="343"/>
      <c r="HW98" s="343"/>
      <c r="HX98" s="343"/>
      <c r="HY98" s="343"/>
      <c r="HZ98" s="343"/>
      <c r="IA98" s="343"/>
      <c r="IB98" s="343"/>
      <c r="IC98" s="343"/>
      <c r="ID98" s="343"/>
      <c r="IE98" s="343"/>
      <c r="IF98" s="343"/>
      <c r="IG98" s="343"/>
      <c r="IH98" s="343"/>
      <c r="II98" s="343"/>
      <c r="IJ98" s="343"/>
      <c r="IK98" s="343"/>
      <c r="IL98" s="343"/>
      <c r="IM98" s="343"/>
      <c r="IN98" s="343"/>
      <c r="IO98" s="343"/>
      <c r="IP98" s="343"/>
      <c r="IQ98" s="343"/>
      <c r="IR98" s="343"/>
      <c r="IS98" s="343"/>
      <c r="IT98" s="343"/>
      <c r="IU98" s="343"/>
      <c r="IV98" s="343"/>
      <c r="IW98" s="343"/>
      <c r="IX98" s="343"/>
      <c r="IY98" s="343"/>
      <c r="IZ98" s="343"/>
      <c r="JA98" s="343"/>
      <c r="JB98" s="343"/>
      <c r="JC98" s="343"/>
      <c r="JD98" s="343"/>
      <c r="JE98" s="343"/>
      <c r="JF98" s="343"/>
      <c r="JG98" s="343"/>
      <c r="JH98" s="343"/>
      <c r="JI98" s="343"/>
      <c r="JJ98" s="343"/>
      <c r="JK98" s="343"/>
      <c r="JL98" s="343"/>
      <c r="JM98" s="343"/>
      <c r="JN98" s="343"/>
      <c r="JO98" s="343"/>
      <c r="JP98" s="343"/>
      <c r="JQ98" s="343"/>
      <c r="JR98" s="343"/>
      <c r="JS98" s="343"/>
      <c r="JT98" s="343"/>
      <c r="JU98" s="343"/>
      <c r="JV98" s="343"/>
      <c r="JW98" s="343"/>
      <c r="JX98" s="343"/>
      <c r="JY98" s="343"/>
      <c r="JZ98" s="343"/>
      <c r="KA98" s="343"/>
      <c r="KB98" s="343"/>
      <c r="KC98" s="343"/>
      <c r="KD98" s="343"/>
      <c r="KE98" s="343"/>
      <c r="KF98" s="343"/>
      <c r="KG98" s="343"/>
      <c r="KH98" s="343"/>
      <c r="KI98" s="343"/>
      <c r="KJ98" s="343"/>
      <c r="KK98" s="343"/>
      <c r="KL98" s="343"/>
      <c r="KM98" s="343"/>
      <c r="KN98" s="343"/>
      <c r="KO98" s="343"/>
      <c r="KP98" s="343"/>
      <c r="KQ98" s="343"/>
      <c r="KR98" s="343"/>
      <c r="KS98" s="343"/>
      <c r="KT98" s="343"/>
      <c r="KU98" s="343"/>
      <c r="KV98" s="343"/>
      <c r="KW98" s="343"/>
      <c r="KX98" s="343"/>
      <c r="KY98" s="343"/>
      <c r="KZ98" s="343"/>
      <c r="LA98" s="343"/>
      <c r="LB98" s="343"/>
      <c r="LC98" s="343"/>
      <c r="LD98" s="343"/>
      <c r="LE98" s="343"/>
      <c r="LF98" s="343"/>
      <c r="LG98" s="343"/>
      <c r="LH98" s="343"/>
      <c r="LI98" s="343"/>
      <c r="LJ98" s="343"/>
      <c r="LK98" s="343"/>
      <c r="LL98" s="343"/>
      <c r="LM98" s="343"/>
      <c r="LN98" s="343"/>
      <c r="LO98" s="343"/>
      <c r="LP98" s="343"/>
      <c r="LQ98" s="343"/>
      <c r="LR98" s="343"/>
      <c r="LS98" s="343"/>
      <c r="LT98" s="343"/>
      <c r="LU98" s="343"/>
      <c r="LV98" s="343"/>
      <c r="LW98" s="343"/>
      <c r="LX98" s="343"/>
      <c r="LY98" s="343"/>
      <c r="LZ98" s="343"/>
      <c r="MA98" s="343"/>
      <c r="MB98" s="343"/>
      <c r="MC98" s="343"/>
      <c r="MD98" s="343"/>
      <c r="ME98" s="343"/>
      <c r="MF98" s="343"/>
      <c r="MG98" s="343"/>
      <c r="MH98" s="343"/>
      <c r="MI98" s="343"/>
      <c r="MJ98" s="343"/>
      <c r="MK98" s="343"/>
      <c r="ML98" s="343"/>
      <c r="MM98" s="343"/>
      <c r="MN98" s="343"/>
      <c r="MO98" s="343"/>
      <c r="MP98" s="343"/>
      <c r="MQ98" s="343"/>
      <c r="MR98" s="343"/>
      <c r="MS98" s="343"/>
      <c r="MT98" s="343"/>
      <c r="MU98" s="343"/>
      <c r="MV98" s="343"/>
      <c r="MW98" s="343"/>
      <c r="MX98" s="343"/>
      <c r="MY98" s="343"/>
      <c r="MZ98" s="343"/>
      <c r="NA98" s="343"/>
      <c r="NB98" s="343"/>
      <c r="NC98" s="343"/>
      <c r="ND98" s="343"/>
      <c r="NE98" s="343"/>
      <c r="NF98" s="343"/>
      <c r="NG98" s="343"/>
      <c r="NH98" s="343"/>
      <c r="NI98" s="343"/>
      <c r="NJ98" s="343"/>
      <c r="NK98" s="343"/>
      <c r="NL98" s="343"/>
      <c r="NM98" s="343"/>
      <c r="NN98" s="343"/>
      <c r="NO98" s="343"/>
      <c r="NP98" s="343"/>
      <c r="NQ98" s="343"/>
      <c r="NR98" s="343"/>
      <c r="NS98" s="343"/>
      <c r="NT98" s="343"/>
      <c r="NU98" s="343"/>
      <c r="NV98" s="343"/>
      <c r="NW98" s="343"/>
      <c r="NX98" s="343"/>
      <c r="NY98" s="343"/>
      <c r="NZ98" s="343"/>
      <c r="OA98" s="343"/>
      <c r="OB98" s="343"/>
      <c r="OC98" s="343"/>
      <c r="OD98" s="343"/>
      <c r="OE98" s="343"/>
      <c r="OF98" s="343"/>
      <c r="OG98" s="343"/>
      <c r="OH98" s="343"/>
      <c r="OI98" s="343"/>
      <c r="OJ98" s="343"/>
      <c r="OK98" s="343"/>
      <c r="OL98" s="343"/>
      <c r="OM98" s="343"/>
      <c r="ON98" s="343"/>
      <c r="OO98" s="343"/>
      <c r="OP98" s="343"/>
      <c r="OQ98" s="343"/>
      <c r="OR98" s="343"/>
      <c r="OS98" s="343"/>
      <c r="OT98" s="343"/>
      <c r="OU98" s="343"/>
      <c r="OV98" s="343"/>
      <c r="OW98" s="343"/>
      <c r="OX98" s="343"/>
      <c r="OY98" s="343"/>
      <c r="OZ98" s="343"/>
      <c r="PA98" s="343"/>
      <c r="PB98" s="343"/>
      <c r="PC98" s="343"/>
      <c r="PD98" s="343"/>
      <c r="PE98" s="343"/>
      <c r="PF98" s="343"/>
      <c r="PG98" s="343"/>
      <c r="PH98" s="343"/>
      <c r="PI98" s="343"/>
      <c r="PJ98" s="343"/>
      <c r="PK98" s="343"/>
      <c r="PL98" s="343"/>
      <c r="PM98" s="343"/>
      <c r="PN98" s="343"/>
      <c r="PO98" s="343"/>
      <c r="PP98" s="343"/>
      <c r="PQ98" s="343"/>
      <c r="PR98" s="343"/>
      <c r="PS98" s="343"/>
      <c r="PT98" s="343"/>
      <c r="PU98" s="343"/>
      <c r="PV98" s="343"/>
      <c r="PW98" s="343"/>
      <c r="PX98" s="343"/>
      <c r="PY98" s="343"/>
      <c r="PZ98" s="343"/>
      <c r="QA98" s="343"/>
      <c r="QB98" s="343"/>
      <c r="QC98" s="343"/>
      <c r="QD98" s="343"/>
      <c r="QE98" s="343"/>
      <c r="QF98" s="343"/>
    </row>
    <row r="99" spans="1:448" s="347" customFormat="1" ht="118.5" customHeight="1" thickBot="1" x14ac:dyDescent="0.3">
      <c r="A99" s="26">
        <v>98</v>
      </c>
      <c r="B99" s="42" t="s">
        <v>1372</v>
      </c>
      <c r="C99" s="41" t="s">
        <v>694</v>
      </c>
      <c r="D99" s="19" t="s">
        <v>344</v>
      </c>
      <c r="E99" s="19" t="s">
        <v>1675</v>
      </c>
      <c r="F99" s="41" t="s">
        <v>695</v>
      </c>
      <c r="G99" s="19" t="s">
        <v>269</v>
      </c>
      <c r="H99" s="19" t="s">
        <v>341</v>
      </c>
      <c r="I99" s="19" t="s">
        <v>696</v>
      </c>
      <c r="J99" s="41" t="s">
        <v>697</v>
      </c>
      <c r="K99" s="41" t="s">
        <v>698</v>
      </c>
      <c r="L99" s="174" t="s">
        <v>699</v>
      </c>
      <c r="M99" s="174" t="s">
        <v>700</v>
      </c>
      <c r="N99" s="174" t="s">
        <v>701</v>
      </c>
      <c r="O99" s="19" t="s">
        <v>24</v>
      </c>
      <c r="P99" s="19" t="s">
        <v>669</v>
      </c>
      <c r="Q99" s="19" t="s">
        <v>702</v>
      </c>
      <c r="R99" s="19" t="s">
        <v>251</v>
      </c>
      <c r="S99" s="18" t="s">
        <v>1676</v>
      </c>
      <c r="T99" s="34" t="s">
        <v>560</v>
      </c>
      <c r="U99" s="22">
        <v>86</v>
      </c>
      <c r="V99" s="22">
        <v>2020</v>
      </c>
      <c r="W99" s="22" t="s">
        <v>1677</v>
      </c>
      <c r="X99" s="28" t="s">
        <v>1678</v>
      </c>
      <c r="Y99" s="19" t="s">
        <v>1679</v>
      </c>
      <c r="Z99" s="19" t="s">
        <v>1680</v>
      </c>
      <c r="AA99" s="22" t="s">
        <v>328</v>
      </c>
      <c r="AB99" s="19" t="s">
        <v>328</v>
      </c>
      <c r="AC99" s="19" t="s">
        <v>1681</v>
      </c>
      <c r="AD99" s="22" t="s">
        <v>328</v>
      </c>
      <c r="AE99" s="22" t="s">
        <v>328</v>
      </c>
      <c r="AF99" s="959">
        <v>44319</v>
      </c>
      <c r="AG99" s="959">
        <v>44407</v>
      </c>
      <c r="AH99" s="424">
        <v>44743</v>
      </c>
      <c r="AI99" s="183" t="s">
        <v>309</v>
      </c>
      <c r="AJ99" s="183" t="s">
        <v>309</v>
      </c>
      <c r="AK99" s="241" t="e">
        <f>(IF(BA99=#REF!,#REF!,AG99-#REF!))</f>
        <v>#REF!</v>
      </c>
      <c r="AL99" s="255" t="s">
        <v>440</v>
      </c>
      <c r="AM99" s="256">
        <v>44385</v>
      </c>
      <c r="AN99" s="257" t="s">
        <v>309</v>
      </c>
      <c r="AO99" s="255" t="s">
        <v>1682</v>
      </c>
      <c r="AP99" s="259">
        <v>0</v>
      </c>
      <c r="AQ99" s="124" t="s">
        <v>442</v>
      </c>
      <c r="AR99" s="255">
        <v>-44</v>
      </c>
      <c r="AS99" s="258" t="s">
        <v>443</v>
      </c>
      <c r="AT99" s="258" t="s">
        <v>467</v>
      </c>
      <c r="AU99" s="258" t="s">
        <v>467</v>
      </c>
      <c r="AV99" s="258" t="s">
        <v>467</v>
      </c>
      <c r="AW99" s="261">
        <v>0</v>
      </c>
      <c r="AX99" s="259">
        <v>0</v>
      </c>
      <c r="AY99" s="258" t="s">
        <v>449</v>
      </c>
      <c r="AZ99" s="257" t="s">
        <v>446</v>
      </c>
      <c r="BA99" s="86" t="s">
        <v>446</v>
      </c>
      <c r="BB99" s="127" t="s">
        <v>650</v>
      </c>
      <c r="BC99" s="33">
        <v>44620</v>
      </c>
      <c r="BD99" s="31" t="s">
        <v>529</v>
      </c>
      <c r="BE99" s="31" t="s">
        <v>328</v>
      </c>
      <c r="BF99" s="32">
        <v>1</v>
      </c>
      <c r="BG99" s="19" t="s">
        <v>436</v>
      </c>
      <c r="BH99" s="49">
        <v>-44620</v>
      </c>
      <c r="BI99" s="60" t="s">
        <v>443</v>
      </c>
      <c r="BJ99" s="30"/>
      <c r="BK99" s="30"/>
      <c r="BL99" s="30"/>
      <c r="BM99" s="30"/>
      <c r="BN99" s="60"/>
      <c r="BO99" s="30"/>
      <c r="BP99" s="192" t="s">
        <v>855</v>
      </c>
      <c r="BQ99" s="150" t="s">
        <v>777</v>
      </c>
      <c r="BR99" s="185">
        <v>44712</v>
      </c>
      <c r="BS99" s="131">
        <v>0</v>
      </c>
      <c r="BT99" s="186">
        <v>1</v>
      </c>
      <c r="BU99" s="4" t="s">
        <v>436</v>
      </c>
      <c r="BV99" s="49">
        <v>-304</v>
      </c>
      <c r="BW99" s="60" t="s">
        <v>443</v>
      </c>
      <c r="BX99" s="357">
        <v>44607</v>
      </c>
      <c r="BY99" s="393" t="s">
        <v>1683</v>
      </c>
      <c r="BZ99" s="343" t="s">
        <v>521</v>
      </c>
      <c r="CA99" s="470">
        <v>1</v>
      </c>
      <c r="CB99" s="352" t="s">
        <v>294</v>
      </c>
      <c r="CC99" s="353"/>
      <c r="CD99" s="352" t="s">
        <v>294</v>
      </c>
      <c r="CE99" s="131" t="s">
        <v>767</v>
      </c>
      <c r="CF99" s="131" t="s">
        <v>767</v>
      </c>
      <c r="CG99" s="202" t="s">
        <v>328</v>
      </c>
      <c r="CH99" s="131" t="s">
        <v>328</v>
      </c>
      <c r="CI99" s="186">
        <v>1</v>
      </c>
      <c r="CJ99" s="4" t="str">
        <f t="shared" si="2"/>
        <v>CUMPLIMIENTO TOTAL</v>
      </c>
      <c r="CK99" s="49" t="str">
        <f>(IF(CD99="CERRADO","NO APLICA ACCION CERRADA",AG99-#REF!))</f>
        <v>NO APLICA ACCION CERRADA</v>
      </c>
      <c r="CL99" s="60" t="str">
        <f>(IF(CD99="CERRADO","NO APLICA ACCION CERRADA",IF(AK99&lt;=0,"VENCIDO",IF(AK99&lt;=#REF!,"POR VENCER","CON TIEMPO"))))</f>
        <v>NO APLICA ACCION CERRADA</v>
      </c>
      <c r="CM99" s="458" t="s">
        <v>328</v>
      </c>
      <c r="CN99" s="348" t="s">
        <v>1684</v>
      </c>
      <c r="CO99" s="349" t="s">
        <v>464</v>
      </c>
      <c r="CP99" s="818">
        <v>1</v>
      </c>
      <c r="CQ99" s="352" t="s">
        <v>294</v>
      </c>
      <c r="CR99" s="375" t="s">
        <v>438</v>
      </c>
      <c r="CS99" s="353"/>
      <c r="CT99" s="343"/>
      <c r="CU99" s="343"/>
      <c r="CV99" s="343"/>
      <c r="CW99" s="343"/>
      <c r="CX99" s="343"/>
      <c r="CY99" s="343"/>
      <c r="CZ99" s="343"/>
      <c r="DA99" s="343"/>
      <c r="DB99" s="343"/>
      <c r="DC99" s="343"/>
      <c r="DD99" s="343"/>
      <c r="DE99" s="343"/>
      <c r="DF99" s="343"/>
      <c r="DG99" s="343"/>
      <c r="DH99" s="343"/>
      <c r="DI99" s="343"/>
      <c r="DJ99" s="343"/>
      <c r="DK99" s="343"/>
      <c r="DL99" s="343"/>
      <c r="DM99" s="343"/>
      <c r="DN99" s="343"/>
      <c r="DO99" s="343"/>
      <c r="DP99" s="343"/>
      <c r="DQ99" s="343"/>
      <c r="DR99" s="343"/>
      <c r="DS99" s="343"/>
      <c r="DT99" s="343"/>
      <c r="DU99" s="343"/>
      <c r="DV99" s="343"/>
      <c r="DW99" s="343"/>
      <c r="DX99" s="343"/>
      <c r="DY99" s="343"/>
      <c r="DZ99" s="343"/>
      <c r="EA99" s="343"/>
      <c r="EB99" s="343"/>
      <c r="EC99" s="343"/>
      <c r="ED99" s="343"/>
      <c r="EE99" s="343"/>
      <c r="EF99" s="343"/>
      <c r="EG99" s="343"/>
      <c r="EH99" s="343"/>
      <c r="EI99" s="343"/>
      <c r="EJ99" s="343"/>
      <c r="EK99" s="343"/>
      <c r="EL99" s="343"/>
      <c r="EM99" s="343"/>
      <c r="EN99" s="343"/>
      <c r="EO99" s="343"/>
      <c r="EP99" s="343"/>
      <c r="EQ99" s="343"/>
      <c r="ER99" s="343"/>
      <c r="ES99" s="343"/>
      <c r="ET99" s="343"/>
      <c r="EU99" s="343"/>
      <c r="EV99" s="343"/>
      <c r="EW99" s="343"/>
      <c r="EX99" s="343"/>
      <c r="EY99" s="343"/>
      <c r="EZ99" s="343"/>
      <c r="FA99" s="343"/>
      <c r="FB99" s="343"/>
      <c r="FC99" s="343"/>
      <c r="FD99" s="343"/>
      <c r="FE99" s="343"/>
      <c r="FF99" s="343"/>
      <c r="FG99" s="343"/>
      <c r="FH99" s="343"/>
      <c r="FI99" s="343"/>
      <c r="FJ99" s="343"/>
      <c r="FK99" s="343"/>
      <c r="FL99" s="343"/>
      <c r="FM99" s="343"/>
      <c r="FN99" s="343"/>
      <c r="FO99" s="343"/>
      <c r="FP99" s="343"/>
      <c r="FQ99" s="343"/>
      <c r="FR99" s="343"/>
      <c r="FS99" s="343"/>
      <c r="FT99" s="343"/>
      <c r="FU99" s="343"/>
      <c r="FV99" s="343"/>
      <c r="FW99" s="343"/>
      <c r="FX99" s="343"/>
      <c r="FY99" s="343"/>
      <c r="FZ99" s="343"/>
      <c r="GA99" s="343"/>
      <c r="GB99" s="343"/>
      <c r="GC99" s="343"/>
      <c r="GD99" s="343"/>
      <c r="GE99" s="343"/>
      <c r="GF99" s="343"/>
      <c r="GG99" s="343"/>
      <c r="GH99" s="343"/>
      <c r="GI99" s="343"/>
      <c r="GJ99" s="343"/>
      <c r="GK99" s="343"/>
      <c r="GL99" s="343"/>
      <c r="GM99" s="343"/>
      <c r="GN99" s="343"/>
      <c r="GO99" s="343"/>
      <c r="GP99" s="343"/>
      <c r="GQ99" s="343"/>
      <c r="GR99" s="343"/>
      <c r="GS99" s="343"/>
      <c r="GT99" s="343"/>
      <c r="GU99" s="343"/>
      <c r="GV99" s="343"/>
      <c r="GW99" s="343"/>
      <c r="GX99" s="343"/>
      <c r="GY99" s="343"/>
      <c r="GZ99" s="343"/>
      <c r="HA99" s="343"/>
      <c r="HB99" s="343"/>
      <c r="HC99" s="343"/>
      <c r="HD99" s="343"/>
      <c r="HE99" s="343"/>
      <c r="HF99" s="343"/>
      <c r="HG99" s="343"/>
      <c r="HH99" s="343"/>
      <c r="HI99" s="343"/>
      <c r="HJ99" s="343"/>
      <c r="HK99" s="343"/>
      <c r="HL99" s="343"/>
      <c r="HM99" s="343"/>
      <c r="HN99" s="343"/>
      <c r="HO99" s="343"/>
      <c r="HP99" s="343"/>
      <c r="HQ99" s="343"/>
      <c r="HR99" s="343"/>
      <c r="HS99" s="343"/>
      <c r="HT99" s="343"/>
      <c r="HU99" s="343"/>
      <c r="HV99" s="343"/>
      <c r="HW99" s="343"/>
      <c r="HX99" s="343"/>
      <c r="HY99" s="343"/>
      <c r="HZ99" s="343"/>
      <c r="IA99" s="343"/>
      <c r="IB99" s="343"/>
      <c r="IC99" s="343"/>
      <c r="ID99" s="343"/>
      <c r="IE99" s="343"/>
      <c r="IF99" s="343"/>
      <c r="IG99" s="343"/>
      <c r="IH99" s="343"/>
      <c r="II99" s="343"/>
      <c r="IJ99" s="343"/>
      <c r="IK99" s="343"/>
      <c r="IL99" s="343"/>
      <c r="IM99" s="343"/>
      <c r="IN99" s="343"/>
      <c r="IO99" s="343"/>
      <c r="IP99" s="343"/>
      <c r="IQ99" s="343"/>
      <c r="IR99" s="343"/>
      <c r="IS99" s="343"/>
      <c r="IT99" s="343"/>
      <c r="IU99" s="343"/>
      <c r="IV99" s="343"/>
      <c r="IW99" s="343"/>
      <c r="IX99" s="343"/>
      <c r="IY99" s="343"/>
      <c r="IZ99" s="343"/>
      <c r="JA99" s="343"/>
      <c r="JB99" s="343"/>
      <c r="JC99" s="343"/>
      <c r="JD99" s="343"/>
      <c r="JE99" s="343"/>
      <c r="JF99" s="343"/>
      <c r="JG99" s="343"/>
      <c r="JH99" s="343"/>
      <c r="JI99" s="343"/>
      <c r="JJ99" s="343"/>
      <c r="JK99" s="343"/>
      <c r="JL99" s="343"/>
      <c r="JM99" s="343"/>
      <c r="JN99" s="343"/>
      <c r="JO99" s="343"/>
      <c r="JP99" s="343"/>
      <c r="JQ99" s="343"/>
      <c r="JR99" s="343"/>
      <c r="JS99" s="343"/>
      <c r="JT99" s="343"/>
      <c r="JU99" s="343"/>
      <c r="JV99" s="343"/>
      <c r="JW99" s="343"/>
      <c r="JX99" s="343"/>
      <c r="JY99" s="343"/>
      <c r="JZ99" s="343"/>
      <c r="KA99" s="343"/>
      <c r="KB99" s="343"/>
      <c r="KC99" s="343"/>
      <c r="KD99" s="343"/>
      <c r="KE99" s="343"/>
      <c r="KF99" s="343"/>
      <c r="KG99" s="343"/>
      <c r="KH99" s="343"/>
      <c r="KI99" s="343"/>
      <c r="KJ99" s="343"/>
      <c r="KK99" s="343"/>
      <c r="KL99" s="343"/>
      <c r="KM99" s="343"/>
      <c r="KN99" s="343"/>
      <c r="KO99" s="343"/>
      <c r="KP99" s="343"/>
      <c r="KQ99" s="343"/>
      <c r="KR99" s="343"/>
      <c r="KS99" s="343"/>
      <c r="KT99" s="343"/>
      <c r="KU99" s="343"/>
      <c r="KV99" s="343"/>
      <c r="KW99" s="343"/>
      <c r="KX99" s="343"/>
      <c r="KY99" s="343"/>
      <c r="KZ99" s="343"/>
      <c r="LA99" s="343"/>
      <c r="LB99" s="343"/>
      <c r="LC99" s="343"/>
      <c r="LD99" s="343"/>
      <c r="LE99" s="343"/>
      <c r="LF99" s="343"/>
      <c r="LG99" s="343"/>
      <c r="LH99" s="343"/>
      <c r="LI99" s="343"/>
      <c r="LJ99" s="343"/>
      <c r="LK99" s="343"/>
      <c r="LL99" s="343"/>
      <c r="LM99" s="343"/>
      <c r="LN99" s="343"/>
      <c r="LO99" s="343"/>
      <c r="LP99" s="343"/>
      <c r="LQ99" s="343"/>
      <c r="LR99" s="343"/>
      <c r="LS99" s="343"/>
      <c r="LT99" s="343"/>
      <c r="LU99" s="343"/>
      <c r="LV99" s="343"/>
      <c r="LW99" s="343"/>
      <c r="LX99" s="343"/>
      <c r="LY99" s="343"/>
      <c r="LZ99" s="343"/>
      <c r="MA99" s="343"/>
      <c r="MB99" s="343"/>
      <c r="MC99" s="343"/>
      <c r="MD99" s="343"/>
      <c r="ME99" s="343"/>
      <c r="MF99" s="343"/>
      <c r="MG99" s="343"/>
      <c r="MH99" s="343"/>
      <c r="MI99" s="343"/>
      <c r="MJ99" s="343"/>
      <c r="MK99" s="343"/>
      <c r="ML99" s="343"/>
      <c r="MM99" s="343"/>
      <c r="MN99" s="343"/>
      <c r="MO99" s="343"/>
      <c r="MP99" s="343"/>
      <c r="MQ99" s="343"/>
      <c r="MR99" s="343"/>
      <c r="MS99" s="343"/>
      <c r="MT99" s="343"/>
      <c r="MU99" s="343"/>
      <c r="MV99" s="343"/>
      <c r="MW99" s="343"/>
      <c r="MX99" s="343"/>
      <c r="MY99" s="343"/>
      <c r="MZ99" s="343"/>
      <c r="NA99" s="343"/>
      <c r="NB99" s="343"/>
      <c r="NC99" s="343"/>
      <c r="ND99" s="343"/>
      <c r="NE99" s="343"/>
      <c r="NF99" s="343"/>
      <c r="NG99" s="343"/>
      <c r="NH99" s="343"/>
      <c r="NI99" s="343"/>
      <c r="NJ99" s="343"/>
      <c r="NK99" s="343"/>
      <c r="NL99" s="343"/>
      <c r="NM99" s="343"/>
      <c r="NN99" s="343"/>
      <c r="NO99" s="343"/>
      <c r="NP99" s="343"/>
      <c r="NQ99" s="343"/>
      <c r="NR99" s="343"/>
      <c r="NS99" s="343"/>
      <c r="NT99" s="343"/>
      <c r="NU99" s="343"/>
      <c r="NV99" s="343"/>
      <c r="NW99" s="343"/>
      <c r="NX99" s="343"/>
      <c r="NY99" s="343"/>
      <c r="NZ99" s="343"/>
      <c r="OA99" s="343"/>
      <c r="OB99" s="343"/>
      <c r="OC99" s="343"/>
      <c r="OD99" s="343"/>
      <c r="OE99" s="343"/>
      <c r="OF99" s="343"/>
      <c r="OG99" s="343"/>
      <c r="OH99" s="343"/>
      <c r="OI99" s="343"/>
      <c r="OJ99" s="343"/>
      <c r="OK99" s="343"/>
      <c r="OL99" s="343"/>
      <c r="OM99" s="343"/>
      <c r="ON99" s="343"/>
      <c r="OO99" s="343"/>
      <c r="OP99" s="343"/>
      <c r="OQ99" s="343"/>
      <c r="OR99" s="343"/>
      <c r="OS99" s="343"/>
      <c r="OT99" s="343"/>
      <c r="OU99" s="343"/>
      <c r="OV99" s="343"/>
      <c r="OW99" s="343"/>
      <c r="OX99" s="343"/>
      <c r="OY99" s="343"/>
      <c r="OZ99" s="343"/>
      <c r="PA99" s="343"/>
      <c r="PB99" s="343"/>
      <c r="PC99" s="343"/>
      <c r="PD99" s="343"/>
      <c r="PE99" s="343"/>
      <c r="PF99" s="343"/>
      <c r="PG99" s="343"/>
      <c r="PH99" s="343"/>
      <c r="PI99" s="343"/>
      <c r="PJ99" s="343"/>
      <c r="PK99" s="343"/>
      <c r="PL99" s="343"/>
      <c r="PM99" s="343"/>
      <c r="PN99" s="343"/>
      <c r="PO99" s="343"/>
      <c r="PP99" s="343"/>
      <c r="PQ99" s="343"/>
      <c r="PR99" s="343"/>
      <c r="PS99" s="343"/>
      <c r="PT99" s="343"/>
      <c r="PU99" s="343"/>
      <c r="PV99" s="343"/>
      <c r="PW99" s="343"/>
      <c r="PX99" s="343"/>
      <c r="PY99" s="343"/>
      <c r="PZ99" s="343"/>
      <c r="QA99" s="343"/>
      <c r="QB99" s="343"/>
      <c r="QC99" s="343"/>
      <c r="QD99" s="343"/>
      <c r="QE99" s="343"/>
      <c r="QF99" s="343"/>
    </row>
    <row r="100" spans="1:448" s="347" customFormat="1" ht="118.5" customHeight="1" thickBot="1" x14ac:dyDescent="0.3">
      <c r="A100" s="26">
        <v>99</v>
      </c>
      <c r="B100" s="42" t="s">
        <v>1372</v>
      </c>
      <c r="C100" s="41" t="s">
        <v>694</v>
      </c>
      <c r="D100" s="19" t="s">
        <v>344</v>
      </c>
      <c r="E100" s="19" t="s">
        <v>1685</v>
      </c>
      <c r="F100" s="41" t="s">
        <v>693</v>
      </c>
      <c r="G100" s="41" t="s">
        <v>694</v>
      </c>
      <c r="H100" s="19" t="s">
        <v>344</v>
      </c>
      <c r="I100" s="27"/>
      <c r="J100" s="174" t="s">
        <v>716</v>
      </c>
      <c r="K100" s="41" t="s">
        <v>717</v>
      </c>
      <c r="L100" s="174" t="s">
        <v>718</v>
      </c>
      <c r="M100" s="174" t="s">
        <v>719</v>
      </c>
      <c r="N100" s="174" t="s">
        <v>720</v>
      </c>
      <c r="O100" s="19" t="s">
        <v>158</v>
      </c>
      <c r="P100" s="19" t="s">
        <v>1686</v>
      </c>
      <c r="Q100" s="19" t="s">
        <v>1687</v>
      </c>
      <c r="R100" s="19" t="s">
        <v>251</v>
      </c>
      <c r="S100" s="18" t="s">
        <v>1688</v>
      </c>
      <c r="T100" s="34" t="s">
        <v>1689</v>
      </c>
      <c r="U100" s="22">
        <v>86</v>
      </c>
      <c r="V100" s="22">
        <v>2020</v>
      </c>
      <c r="W100" s="22" t="s">
        <v>1690</v>
      </c>
      <c r="X100" s="28" t="s">
        <v>1691</v>
      </c>
      <c r="Y100" s="19" t="s">
        <v>1692</v>
      </c>
      <c r="Z100" s="19" t="s">
        <v>1693</v>
      </c>
      <c r="AA100" s="22" t="s">
        <v>328</v>
      </c>
      <c r="AB100" s="19" t="s">
        <v>328</v>
      </c>
      <c r="AC100" s="19" t="s">
        <v>1694</v>
      </c>
      <c r="AD100" s="22" t="s">
        <v>328</v>
      </c>
      <c r="AE100" s="22" t="s">
        <v>328</v>
      </c>
      <c r="AF100" s="959">
        <v>44284</v>
      </c>
      <c r="AG100" s="959">
        <v>44406</v>
      </c>
      <c r="AH100" s="424">
        <v>44743</v>
      </c>
      <c r="AI100" s="183" t="s">
        <v>309</v>
      </c>
      <c r="AJ100" s="183" t="s">
        <v>309</v>
      </c>
      <c r="AK100" s="241" t="e">
        <f>(IF(BA100=#REF!,#REF!,AG100-#REF!))</f>
        <v>#REF!</v>
      </c>
      <c r="AL100" s="48" t="s">
        <v>549</v>
      </c>
      <c r="AM100" s="64">
        <v>44384</v>
      </c>
      <c r="AN100" s="54" t="s">
        <v>309</v>
      </c>
      <c r="AO100" s="58" t="s">
        <v>550</v>
      </c>
      <c r="AP100" s="65">
        <v>0</v>
      </c>
      <c r="AQ100" s="4" t="s">
        <v>442</v>
      </c>
      <c r="AR100" s="49">
        <v>-45</v>
      </c>
      <c r="AS100" s="60" t="s">
        <v>443</v>
      </c>
      <c r="AT100" s="60" t="s">
        <v>467</v>
      </c>
      <c r="AU100" s="60" t="s">
        <v>467</v>
      </c>
      <c r="AV100" s="60" t="s">
        <v>467</v>
      </c>
      <c r="AW100" s="67">
        <v>0</v>
      </c>
      <c r="AX100" s="65">
        <v>0</v>
      </c>
      <c r="AY100" s="60" t="s">
        <v>449</v>
      </c>
      <c r="AZ100" s="54" t="s">
        <v>446</v>
      </c>
      <c r="BA100" s="86" t="s">
        <v>446</v>
      </c>
      <c r="BB100" s="148" t="s">
        <v>763</v>
      </c>
      <c r="BC100" s="129">
        <v>44620</v>
      </c>
      <c r="BD100" s="148" t="s">
        <v>309</v>
      </c>
      <c r="BE100" s="201" t="s">
        <v>629</v>
      </c>
      <c r="BF100" s="503">
        <v>0</v>
      </c>
      <c r="BG100" s="4" t="s">
        <v>442</v>
      </c>
      <c r="BH100" s="49">
        <v>-44620</v>
      </c>
      <c r="BI100" s="60" t="s">
        <v>443</v>
      </c>
      <c r="BJ100" s="30"/>
      <c r="BK100" s="30"/>
      <c r="BL100" s="30"/>
      <c r="BM100" s="30"/>
      <c r="BN100" s="60"/>
      <c r="BO100" s="30"/>
      <c r="BP100" s="184" t="s">
        <v>293</v>
      </c>
      <c r="BQ100" s="150" t="s">
        <v>1695</v>
      </c>
      <c r="BR100" s="185">
        <v>44712</v>
      </c>
      <c r="BS100" s="131" t="s">
        <v>878</v>
      </c>
      <c r="BT100" s="186">
        <v>1</v>
      </c>
      <c r="BU100" s="4" t="s">
        <v>436</v>
      </c>
      <c r="BV100" s="49">
        <v>-305</v>
      </c>
      <c r="BW100" s="60" t="s">
        <v>443</v>
      </c>
      <c r="BX100" s="357">
        <v>44607</v>
      </c>
      <c r="BY100" s="372" t="s">
        <v>1696</v>
      </c>
      <c r="BZ100" s="353" t="s">
        <v>521</v>
      </c>
      <c r="CA100" s="360">
        <v>1</v>
      </c>
      <c r="CB100" s="352" t="s">
        <v>294</v>
      </c>
      <c r="CC100" s="343"/>
      <c r="CD100" s="352" t="s">
        <v>294</v>
      </c>
      <c r="CE100" s="131" t="s">
        <v>767</v>
      </c>
      <c r="CF100" s="131" t="s">
        <v>767</v>
      </c>
      <c r="CG100" s="202" t="s">
        <v>328</v>
      </c>
      <c r="CH100" s="131" t="s">
        <v>328</v>
      </c>
      <c r="CI100" s="186">
        <v>1</v>
      </c>
      <c r="CJ100" s="4" t="str">
        <f t="shared" si="2"/>
        <v>CUMPLIMIENTO TOTAL</v>
      </c>
      <c r="CK100" s="49" t="str">
        <f>(IF(CD100="CERRADO","NO APLICA ACCION CERRADA",AG100-#REF!))</f>
        <v>NO APLICA ACCION CERRADA</v>
      </c>
      <c r="CL100" s="60" t="str">
        <f>(IF(CD100="CERRADO","NO APLICA ACCION CERRADA",IF(AK100&lt;=0,"VENCIDO",IF(AK100&lt;=#REF!,"POR VENCER","CON TIEMPO"))))</f>
        <v>NO APLICA ACCION CERRADA</v>
      </c>
      <c r="CM100" s="458" t="s">
        <v>328</v>
      </c>
      <c r="CN100" s="348" t="s">
        <v>1684</v>
      </c>
      <c r="CO100" s="349" t="s">
        <v>464</v>
      </c>
      <c r="CP100" s="380">
        <v>1</v>
      </c>
      <c r="CQ100" s="352" t="s">
        <v>294</v>
      </c>
      <c r="CR100" s="344" t="s">
        <v>438</v>
      </c>
      <c r="CS100" s="35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s="343"/>
      <c r="DQ100" s="343"/>
      <c r="DR100" s="343"/>
      <c r="DS100" s="343"/>
      <c r="DT100" s="343"/>
      <c r="DU100" s="343"/>
      <c r="DV100" s="343"/>
      <c r="DW100" s="343"/>
      <c r="DX100" s="343"/>
      <c r="DY100" s="343"/>
      <c r="DZ100" s="343"/>
      <c r="EA100" s="343"/>
      <c r="EB100" s="343"/>
      <c r="EC100" s="343"/>
      <c r="ED100" s="343"/>
      <c r="EE100" s="343"/>
      <c r="EF100" s="343"/>
      <c r="EG100" s="343"/>
      <c r="EH100" s="343"/>
      <c r="EI100" s="343"/>
      <c r="EJ100" s="343"/>
      <c r="EK100" s="343"/>
      <c r="EL100" s="343"/>
      <c r="EM100" s="343"/>
      <c r="EN100" s="343"/>
      <c r="EO100" s="343"/>
      <c r="EP100" s="343"/>
      <c r="EQ100" s="343"/>
      <c r="ER100" s="343"/>
      <c r="ES100" s="343"/>
      <c r="ET100" s="343"/>
      <c r="EU100" s="343"/>
      <c r="EV100" s="343"/>
      <c r="EW100" s="343"/>
      <c r="EX100" s="343"/>
      <c r="EY100" s="343"/>
      <c r="EZ100" s="343"/>
      <c r="FA100" s="343"/>
      <c r="FB100" s="343"/>
      <c r="FC100" s="343"/>
      <c r="FD100" s="343"/>
      <c r="FE100" s="343"/>
      <c r="FF100" s="343"/>
      <c r="FG100" s="343"/>
      <c r="FH100" s="343"/>
      <c r="FI100" s="343"/>
      <c r="FJ100" s="343"/>
      <c r="FK100" s="343"/>
      <c r="FL100" s="343"/>
      <c r="FM100" s="343"/>
      <c r="FN100" s="343"/>
      <c r="FO100" s="343"/>
      <c r="FP100" s="343"/>
      <c r="FQ100" s="343"/>
      <c r="FR100" s="343"/>
      <c r="FS100" s="343"/>
      <c r="FT100" s="343"/>
      <c r="FU100" s="343"/>
      <c r="FV100" s="343"/>
      <c r="FW100" s="343"/>
      <c r="FX100" s="343"/>
      <c r="FY100" s="343"/>
      <c r="FZ100" s="343"/>
      <c r="GA100" s="343"/>
      <c r="GB100" s="343"/>
      <c r="GC100" s="343"/>
      <c r="GD100" s="343"/>
      <c r="GE100" s="343"/>
      <c r="GF100" s="343"/>
      <c r="GG100" s="343"/>
      <c r="GH100" s="343"/>
      <c r="GI100" s="343"/>
      <c r="GJ100" s="343"/>
      <c r="GK100" s="343"/>
      <c r="GL100" s="343"/>
      <c r="GM100" s="343"/>
      <c r="GN100" s="343"/>
      <c r="GO100" s="343"/>
      <c r="GP100" s="343"/>
      <c r="GQ100" s="343"/>
      <c r="GR100" s="343"/>
      <c r="GS100" s="343"/>
      <c r="GT100" s="343"/>
      <c r="GU100" s="343"/>
      <c r="GV100" s="343"/>
      <c r="GW100" s="343"/>
      <c r="GX100" s="343"/>
      <c r="GY100" s="343"/>
      <c r="GZ100" s="343"/>
      <c r="HA100" s="343"/>
      <c r="HB100" s="343"/>
      <c r="HC100" s="343"/>
      <c r="HD100" s="343"/>
      <c r="HE100" s="343"/>
      <c r="HF100" s="343"/>
      <c r="HG100" s="343"/>
      <c r="HH100" s="343"/>
      <c r="HI100" s="343"/>
      <c r="HJ100" s="343"/>
      <c r="HK100" s="343"/>
      <c r="HL100" s="343"/>
      <c r="HM100" s="343"/>
      <c r="HN100" s="343"/>
      <c r="HO100" s="343"/>
      <c r="HP100" s="343"/>
      <c r="HQ100" s="343"/>
      <c r="HR100" s="343"/>
      <c r="HS100" s="343"/>
      <c r="HT100" s="343"/>
      <c r="HU100" s="343"/>
      <c r="HV100" s="343"/>
      <c r="HW100" s="343"/>
      <c r="HX100" s="343"/>
      <c r="HY100" s="343"/>
      <c r="HZ100" s="343"/>
      <c r="IA100" s="343"/>
      <c r="IB100" s="343"/>
      <c r="IC100" s="343"/>
      <c r="ID100" s="343"/>
      <c r="IE100" s="343"/>
      <c r="IF100" s="343"/>
      <c r="IG100" s="343"/>
      <c r="IH100" s="343"/>
      <c r="II100" s="343"/>
      <c r="IJ100" s="343"/>
      <c r="IK100" s="343"/>
      <c r="IL100" s="343"/>
      <c r="IM100" s="343"/>
      <c r="IN100" s="343"/>
      <c r="IO100" s="343"/>
      <c r="IP100" s="343"/>
      <c r="IQ100" s="343"/>
      <c r="IR100" s="343"/>
      <c r="IS100" s="343"/>
      <c r="IT100" s="343"/>
      <c r="IU100" s="343"/>
      <c r="IV100" s="343"/>
      <c r="IW100" s="343"/>
      <c r="IX100" s="343"/>
      <c r="IY100" s="343"/>
      <c r="IZ100" s="343"/>
      <c r="JA100" s="343"/>
      <c r="JB100" s="343"/>
      <c r="JC100" s="343"/>
      <c r="JD100" s="343"/>
      <c r="JE100" s="343"/>
      <c r="JF100" s="343"/>
      <c r="JG100" s="343"/>
      <c r="JH100" s="343"/>
      <c r="JI100" s="343"/>
      <c r="JJ100" s="343"/>
      <c r="JK100" s="343"/>
      <c r="JL100" s="343"/>
      <c r="JM100" s="343"/>
      <c r="JN100" s="343"/>
      <c r="JO100" s="343"/>
      <c r="JP100" s="343"/>
      <c r="JQ100" s="343"/>
      <c r="JR100" s="343"/>
      <c r="JS100" s="343"/>
      <c r="JT100" s="343"/>
      <c r="JU100" s="343"/>
      <c r="JV100" s="343"/>
      <c r="JW100" s="343"/>
      <c r="JX100" s="343"/>
      <c r="JY100" s="343"/>
      <c r="JZ100" s="343"/>
      <c r="KA100" s="343"/>
      <c r="KB100" s="343"/>
      <c r="KC100" s="343"/>
      <c r="KD100" s="343"/>
      <c r="KE100" s="343"/>
      <c r="KF100" s="343"/>
      <c r="KG100" s="343"/>
      <c r="KH100" s="343"/>
      <c r="KI100" s="343"/>
      <c r="KJ100" s="343"/>
      <c r="KK100" s="343"/>
      <c r="KL100" s="343"/>
      <c r="KM100" s="343"/>
      <c r="KN100" s="343"/>
      <c r="KO100" s="343"/>
      <c r="KP100" s="343"/>
      <c r="KQ100" s="343"/>
      <c r="KR100" s="343"/>
      <c r="KS100" s="343"/>
      <c r="KT100" s="343"/>
      <c r="KU100" s="343"/>
      <c r="KV100" s="343"/>
      <c r="KW100" s="343"/>
      <c r="KX100" s="343"/>
      <c r="KY100" s="343"/>
      <c r="KZ100" s="343"/>
      <c r="LA100" s="343"/>
      <c r="LB100" s="343"/>
      <c r="LC100" s="343"/>
      <c r="LD100" s="343"/>
      <c r="LE100" s="343"/>
      <c r="LF100" s="343"/>
      <c r="LG100" s="343"/>
      <c r="LH100" s="343"/>
      <c r="LI100" s="343"/>
      <c r="LJ100" s="343"/>
      <c r="LK100" s="343"/>
      <c r="LL100" s="343"/>
      <c r="LM100" s="343"/>
      <c r="LN100" s="343"/>
      <c r="LO100" s="343"/>
      <c r="LP100" s="343"/>
      <c r="LQ100" s="343"/>
      <c r="LR100" s="343"/>
      <c r="LS100" s="343"/>
      <c r="LT100" s="343"/>
      <c r="LU100" s="343"/>
      <c r="LV100" s="343"/>
      <c r="LW100" s="343"/>
      <c r="LX100" s="343"/>
      <c r="LY100" s="343"/>
      <c r="LZ100" s="343"/>
      <c r="MA100" s="343"/>
      <c r="MB100" s="343"/>
      <c r="MC100" s="343"/>
      <c r="MD100" s="343"/>
      <c r="ME100" s="343"/>
      <c r="MF100" s="343"/>
      <c r="MG100" s="343"/>
      <c r="MH100" s="343"/>
      <c r="MI100" s="343"/>
      <c r="MJ100" s="343"/>
      <c r="MK100" s="343"/>
      <c r="ML100" s="343"/>
      <c r="MM100" s="343"/>
      <c r="MN100" s="343"/>
      <c r="MO100" s="343"/>
      <c r="MP100" s="343"/>
      <c r="MQ100" s="343"/>
      <c r="MR100" s="343"/>
      <c r="MS100" s="343"/>
      <c r="MT100" s="343"/>
      <c r="MU100" s="343"/>
      <c r="MV100" s="343"/>
      <c r="MW100" s="343"/>
      <c r="MX100" s="343"/>
      <c r="MY100" s="343"/>
      <c r="MZ100" s="343"/>
      <c r="NA100" s="343"/>
      <c r="NB100" s="343"/>
      <c r="NC100" s="343"/>
      <c r="ND100" s="343"/>
      <c r="NE100" s="343"/>
      <c r="NF100" s="343"/>
      <c r="NG100" s="343"/>
      <c r="NH100" s="343"/>
      <c r="NI100" s="343"/>
      <c r="NJ100" s="343"/>
      <c r="NK100" s="343"/>
      <c r="NL100" s="343"/>
      <c r="NM100" s="343"/>
      <c r="NN100" s="343"/>
      <c r="NO100" s="343"/>
      <c r="NP100" s="343"/>
      <c r="NQ100" s="343"/>
      <c r="NR100" s="343"/>
      <c r="NS100" s="343"/>
      <c r="NT100" s="343"/>
      <c r="NU100" s="343"/>
      <c r="NV100" s="343"/>
      <c r="NW100" s="343"/>
      <c r="NX100" s="343"/>
      <c r="NY100" s="343"/>
      <c r="NZ100" s="343"/>
      <c r="OA100" s="343"/>
      <c r="OB100" s="343"/>
      <c r="OC100" s="343"/>
      <c r="OD100" s="343"/>
      <c r="OE100" s="343"/>
      <c r="OF100" s="343"/>
      <c r="OG100" s="343"/>
      <c r="OH100" s="343"/>
      <c r="OI100" s="343"/>
      <c r="OJ100" s="343"/>
      <c r="OK100" s="343"/>
      <c r="OL100" s="343"/>
      <c r="OM100" s="343"/>
      <c r="ON100" s="343"/>
      <c r="OO100" s="343"/>
      <c r="OP100" s="343"/>
      <c r="OQ100" s="343"/>
      <c r="OR100" s="343"/>
      <c r="OS100" s="343"/>
      <c r="OT100" s="343"/>
      <c r="OU100" s="343"/>
      <c r="OV100" s="343"/>
      <c r="OW100" s="343"/>
      <c r="OX100" s="343"/>
      <c r="OY100" s="343"/>
      <c r="OZ100" s="343"/>
      <c r="PA100" s="343"/>
      <c r="PB100" s="343"/>
      <c r="PC100" s="343"/>
      <c r="PD100" s="343"/>
      <c r="PE100" s="343"/>
      <c r="PF100" s="343"/>
      <c r="PG100" s="343"/>
      <c r="PH100" s="343"/>
      <c r="PI100" s="343"/>
      <c r="PJ100" s="343"/>
      <c r="PK100" s="343"/>
      <c r="PL100" s="343"/>
      <c r="PM100" s="343"/>
      <c r="PN100" s="343"/>
      <c r="PO100" s="343"/>
      <c r="PP100" s="343"/>
      <c r="PQ100" s="343"/>
      <c r="PR100" s="343"/>
      <c r="PS100" s="343"/>
      <c r="PT100" s="343"/>
      <c r="PU100" s="343"/>
      <c r="PV100" s="343"/>
      <c r="PW100" s="343"/>
      <c r="PX100" s="343"/>
      <c r="PY100" s="343"/>
      <c r="PZ100" s="343"/>
      <c r="QA100" s="343"/>
      <c r="QB100" s="343"/>
      <c r="QC100" s="343"/>
      <c r="QD100" s="343"/>
      <c r="QE100" s="343"/>
      <c r="QF100" s="343"/>
    </row>
    <row r="101" spans="1:448" s="347" customFormat="1" ht="118.5" customHeight="1" thickBot="1" x14ac:dyDescent="0.3">
      <c r="A101" s="26">
        <v>100</v>
      </c>
      <c r="B101" s="42" t="s">
        <v>1372</v>
      </c>
      <c r="C101" s="41" t="s">
        <v>694</v>
      </c>
      <c r="D101" s="19" t="s">
        <v>344</v>
      </c>
      <c r="E101" s="19" t="s">
        <v>1685</v>
      </c>
      <c r="F101" s="41" t="s">
        <v>693</v>
      </c>
      <c r="G101" s="41" t="s">
        <v>694</v>
      </c>
      <c r="H101" s="19" t="s">
        <v>344</v>
      </c>
      <c r="I101" s="27"/>
      <c r="J101" s="174" t="s">
        <v>716</v>
      </c>
      <c r="K101" s="174" t="s">
        <v>717</v>
      </c>
      <c r="L101" s="174" t="s">
        <v>718</v>
      </c>
      <c r="M101" s="174" t="s">
        <v>719</v>
      </c>
      <c r="N101" s="174" t="s">
        <v>720</v>
      </c>
      <c r="O101" s="19" t="s">
        <v>158</v>
      </c>
      <c r="P101" s="19" t="s">
        <v>1697</v>
      </c>
      <c r="Q101" s="19" t="s">
        <v>1687</v>
      </c>
      <c r="R101" s="19" t="s">
        <v>251</v>
      </c>
      <c r="S101" s="18" t="s">
        <v>1698</v>
      </c>
      <c r="T101" s="34" t="s">
        <v>1699</v>
      </c>
      <c r="U101" s="22">
        <v>86</v>
      </c>
      <c r="V101" s="22">
        <v>2020</v>
      </c>
      <c r="W101" s="22" t="s">
        <v>1700</v>
      </c>
      <c r="X101" s="28" t="s">
        <v>1701</v>
      </c>
      <c r="Y101" s="19" t="s">
        <v>1702</v>
      </c>
      <c r="Z101" s="19" t="s">
        <v>1703</v>
      </c>
      <c r="AA101" s="22" t="s">
        <v>328</v>
      </c>
      <c r="AB101" s="19" t="s">
        <v>328</v>
      </c>
      <c r="AC101" s="19" t="s">
        <v>1694</v>
      </c>
      <c r="AD101" s="22" t="s">
        <v>328</v>
      </c>
      <c r="AE101" s="22" t="s">
        <v>328</v>
      </c>
      <c r="AF101" s="959">
        <v>44284</v>
      </c>
      <c r="AG101" s="959">
        <v>44406</v>
      </c>
      <c r="AH101" s="424">
        <v>44743</v>
      </c>
      <c r="AI101" s="183" t="s">
        <v>309</v>
      </c>
      <c r="AJ101" s="183" t="s">
        <v>309</v>
      </c>
      <c r="AK101" s="241" t="e">
        <f>(IF(BA101=#REF!,#REF!,AG101-#REF!))</f>
        <v>#REF!</v>
      </c>
      <c r="AL101" s="48" t="s">
        <v>549</v>
      </c>
      <c r="AM101" s="64">
        <v>44384</v>
      </c>
      <c r="AN101" s="54" t="s">
        <v>309</v>
      </c>
      <c r="AO101" s="58" t="s">
        <v>550</v>
      </c>
      <c r="AP101" s="65">
        <v>0</v>
      </c>
      <c r="AQ101" s="4" t="s">
        <v>442</v>
      </c>
      <c r="AR101" s="49">
        <v>-45</v>
      </c>
      <c r="AS101" s="60" t="s">
        <v>443</v>
      </c>
      <c r="AT101" s="60" t="s">
        <v>467</v>
      </c>
      <c r="AU101" s="60" t="s">
        <v>467</v>
      </c>
      <c r="AV101" s="60" t="s">
        <v>467</v>
      </c>
      <c r="AW101" s="67">
        <v>0</v>
      </c>
      <c r="AX101" s="65">
        <v>0</v>
      </c>
      <c r="AY101" s="60" t="s">
        <v>449</v>
      </c>
      <c r="AZ101" s="54" t="s">
        <v>446</v>
      </c>
      <c r="BA101" s="86" t="s">
        <v>446</v>
      </c>
      <c r="BB101" s="148" t="s">
        <v>763</v>
      </c>
      <c r="BC101" s="129">
        <v>44620</v>
      </c>
      <c r="BD101" s="130" t="s">
        <v>309</v>
      </c>
      <c r="BE101" s="145" t="s">
        <v>629</v>
      </c>
      <c r="BF101" s="147">
        <v>0</v>
      </c>
      <c r="BG101" s="4" t="s">
        <v>442</v>
      </c>
      <c r="BH101" s="49">
        <v>-44620</v>
      </c>
      <c r="BI101" s="60" t="s">
        <v>443</v>
      </c>
      <c r="BJ101" s="30"/>
      <c r="BK101" s="30"/>
      <c r="BL101" s="30"/>
      <c r="BM101" s="30"/>
      <c r="BN101" s="60"/>
      <c r="BO101" s="30"/>
      <c r="BP101" s="184" t="s">
        <v>293</v>
      </c>
      <c r="BQ101" s="150" t="s">
        <v>1695</v>
      </c>
      <c r="BR101" s="185">
        <v>44712</v>
      </c>
      <c r="BS101" s="131" t="s">
        <v>878</v>
      </c>
      <c r="BT101" s="186">
        <v>1</v>
      </c>
      <c r="BU101" s="4" t="s">
        <v>436</v>
      </c>
      <c r="BV101" s="49">
        <v>-305</v>
      </c>
      <c r="BW101" s="60" t="s">
        <v>443</v>
      </c>
      <c r="BX101" s="357">
        <v>44607</v>
      </c>
      <c r="BY101" s="372" t="s">
        <v>1704</v>
      </c>
      <c r="BZ101" s="353" t="s">
        <v>521</v>
      </c>
      <c r="CA101" s="360">
        <v>1</v>
      </c>
      <c r="CB101" s="352" t="s">
        <v>294</v>
      </c>
      <c r="CC101" s="353"/>
      <c r="CD101" s="352" t="s">
        <v>294</v>
      </c>
      <c r="CE101" s="131" t="s">
        <v>767</v>
      </c>
      <c r="CF101" s="131" t="s">
        <v>767</v>
      </c>
      <c r="CG101" s="202" t="s">
        <v>328</v>
      </c>
      <c r="CH101" s="131" t="s">
        <v>328</v>
      </c>
      <c r="CI101" s="186">
        <v>1</v>
      </c>
      <c r="CJ101" s="4" t="str">
        <f t="shared" si="2"/>
        <v>CUMPLIMIENTO TOTAL</v>
      </c>
      <c r="CK101" s="49" t="str">
        <f>(IF(CD101="CERRADO","NO APLICA ACCION CERRADA",AG101-#REF!))</f>
        <v>NO APLICA ACCION CERRADA</v>
      </c>
      <c r="CL101" s="60" t="str">
        <f>(IF(CD101="CERRADO","NO APLICA ACCION CERRADA",IF(AK101&lt;=0,"VENCIDO",IF(AK101&lt;=#REF!,"POR VENCER","CON TIEMPO"))))</f>
        <v>NO APLICA ACCION CERRADA</v>
      </c>
      <c r="CM101" s="458" t="s">
        <v>328</v>
      </c>
      <c r="CN101" s="348" t="s">
        <v>1684</v>
      </c>
      <c r="CO101" s="349" t="s">
        <v>464</v>
      </c>
      <c r="CP101" s="380">
        <v>1</v>
      </c>
      <c r="CQ101" s="352" t="s">
        <v>294</v>
      </c>
      <c r="CR101" s="375" t="s">
        <v>438</v>
      </c>
      <c r="CS101" s="353"/>
      <c r="CT101" s="343"/>
      <c r="CU101" s="343"/>
      <c r="CV101" s="343"/>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43"/>
      <c r="DZ101" s="343"/>
      <c r="EA101" s="343"/>
      <c r="EB101" s="343"/>
      <c r="EC101" s="343"/>
      <c r="ED101" s="343"/>
      <c r="EE101" s="343"/>
      <c r="EF101" s="343"/>
      <c r="EG101" s="343"/>
      <c r="EH101" s="343"/>
      <c r="EI101" s="343"/>
      <c r="EJ101" s="343"/>
      <c r="EK101" s="343"/>
      <c r="EL101" s="343"/>
      <c r="EM101" s="343"/>
      <c r="EN101" s="343"/>
      <c r="EO101" s="343"/>
      <c r="EP101" s="343"/>
      <c r="EQ101" s="343"/>
      <c r="ER101" s="343"/>
      <c r="ES101" s="343"/>
      <c r="ET101" s="343"/>
      <c r="EU101" s="343"/>
      <c r="EV101" s="343"/>
      <c r="EW101" s="343"/>
      <c r="EX101" s="343"/>
      <c r="EY101" s="343"/>
      <c r="EZ101" s="343"/>
      <c r="FA101" s="343"/>
      <c r="FB101" s="343"/>
      <c r="FC101" s="343"/>
      <c r="FD101" s="343"/>
      <c r="FE101" s="343"/>
      <c r="FF101" s="343"/>
      <c r="FG101" s="343"/>
      <c r="FH101" s="343"/>
      <c r="FI101" s="343"/>
      <c r="FJ101" s="343"/>
      <c r="FK101" s="343"/>
      <c r="FL101" s="343"/>
      <c r="FM101" s="343"/>
      <c r="FN101" s="343"/>
      <c r="FO101" s="343"/>
      <c r="FP101" s="343"/>
      <c r="FQ101" s="343"/>
      <c r="FR101" s="343"/>
      <c r="FS101" s="343"/>
      <c r="FT101" s="343"/>
      <c r="FU101" s="343"/>
      <c r="FV101" s="343"/>
      <c r="FW101" s="343"/>
      <c r="FX101" s="343"/>
      <c r="FY101" s="343"/>
      <c r="FZ101" s="343"/>
      <c r="GA101" s="343"/>
      <c r="GB101" s="343"/>
      <c r="GC101" s="343"/>
      <c r="GD101" s="343"/>
      <c r="GE101" s="343"/>
      <c r="GF101" s="343"/>
      <c r="GG101" s="343"/>
      <c r="GH101" s="343"/>
      <c r="GI101" s="343"/>
      <c r="GJ101" s="343"/>
      <c r="GK101" s="343"/>
      <c r="GL101" s="343"/>
      <c r="GM101" s="343"/>
      <c r="GN101" s="343"/>
      <c r="GO101" s="343"/>
      <c r="GP101" s="343"/>
      <c r="GQ101" s="343"/>
      <c r="GR101" s="343"/>
      <c r="GS101" s="343"/>
      <c r="GT101" s="343"/>
      <c r="GU101" s="343"/>
      <c r="GV101" s="343"/>
      <c r="GW101" s="343"/>
      <c r="GX101" s="343"/>
      <c r="GY101" s="343"/>
      <c r="GZ101" s="343"/>
      <c r="HA101" s="343"/>
      <c r="HB101" s="343"/>
      <c r="HC101" s="343"/>
      <c r="HD101" s="343"/>
      <c r="HE101" s="343"/>
      <c r="HF101" s="343"/>
      <c r="HG101" s="343"/>
      <c r="HH101" s="343"/>
      <c r="HI101" s="343"/>
      <c r="HJ101" s="343"/>
      <c r="HK101" s="343"/>
      <c r="HL101" s="343"/>
      <c r="HM101" s="343"/>
      <c r="HN101" s="343"/>
      <c r="HO101" s="343"/>
      <c r="HP101" s="343"/>
      <c r="HQ101" s="343"/>
      <c r="HR101" s="343"/>
      <c r="HS101" s="343"/>
      <c r="HT101" s="343"/>
      <c r="HU101" s="343"/>
      <c r="HV101" s="343"/>
      <c r="HW101" s="343"/>
      <c r="HX101" s="343"/>
      <c r="HY101" s="343"/>
      <c r="HZ101" s="343"/>
      <c r="IA101" s="343"/>
      <c r="IB101" s="343"/>
      <c r="IC101" s="343"/>
      <c r="ID101" s="343"/>
      <c r="IE101" s="343"/>
      <c r="IF101" s="343"/>
      <c r="IG101" s="343"/>
      <c r="IH101" s="343"/>
      <c r="II101" s="343"/>
      <c r="IJ101" s="343"/>
      <c r="IK101" s="343"/>
      <c r="IL101" s="343"/>
      <c r="IM101" s="343"/>
      <c r="IN101" s="343"/>
      <c r="IO101" s="343"/>
      <c r="IP101" s="343"/>
      <c r="IQ101" s="343"/>
      <c r="IR101" s="343"/>
      <c r="IS101" s="343"/>
      <c r="IT101" s="343"/>
      <c r="IU101" s="343"/>
      <c r="IV101" s="343"/>
      <c r="IW101" s="343"/>
      <c r="IX101" s="343"/>
      <c r="IY101" s="343"/>
      <c r="IZ101" s="343"/>
      <c r="JA101" s="343"/>
      <c r="JB101" s="343"/>
      <c r="JC101" s="343"/>
      <c r="JD101" s="343"/>
      <c r="JE101" s="343"/>
      <c r="JF101" s="343"/>
      <c r="JG101" s="343"/>
      <c r="JH101" s="343"/>
      <c r="JI101" s="343"/>
      <c r="JJ101" s="343"/>
      <c r="JK101" s="343"/>
      <c r="JL101" s="343"/>
      <c r="JM101" s="343"/>
      <c r="JN101" s="343"/>
      <c r="JO101" s="343"/>
      <c r="JP101" s="343"/>
      <c r="JQ101" s="343"/>
      <c r="JR101" s="343"/>
      <c r="JS101" s="343"/>
      <c r="JT101" s="343"/>
      <c r="JU101" s="343"/>
      <c r="JV101" s="343"/>
      <c r="JW101" s="343"/>
      <c r="JX101" s="343"/>
      <c r="JY101" s="343"/>
      <c r="JZ101" s="343"/>
      <c r="KA101" s="343"/>
      <c r="KB101" s="343"/>
      <c r="KC101" s="343"/>
      <c r="KD101" s="343"/>
      <c r="KE101" s="343"/>
      <c r="KF101" s="343"/>
      <c r="KG101" s="343"/>
      <c r="KH101" s="343"/>
      <c r="KI101" s="343"/>
      <c r="KJ101" s="343"/>
      <c r="KK101" s="343"/>
      <c r="KL101" s="343"/>
      <c r="KM101" s="343"/>
      <c r="KN101" s="343"/>
      <c r="KO101" s="343"/>
      <c r="KP101" s="343"/>
      <c r="KQ101" s="343"/>
      <c r="KR101" s="343"/>
      <c r="KS101" s="343"/>
      <c r="KT101" s="343"/>
      <c r="KU101" s="343"/>
      <c r="KV101" s="343"/>
      <c r="KW101" s="343"/>
      <c r="KX101" s="343"/>
      <c r="KY101" s="343"/>
      <c r="KZ101" s="343"/>
      <c r="LA101" s="343"/>
      <c r="LB101" s="343"/>
      <c r="LC101" s="343"/>
      <c r="LD101" s="343"/>
      <c r="LE101" s="343"/>
      <c r="LF101" s="343"/>
      <c r="LG101" s="343"/>
      <c r="LH101" s="343"/>
      <c r="LI101" s="343"/>
      <c r="LJ101" s="343"/>
      <c r="LK101" s="343"/>
      <c r="LL101" s="343"/>
      <c r="LM101" s="343"/>
      <c r="LN101" s="343"/>
      <c r="LO101" s="343"/>
      <c r="LP101" s="343"/>
      <c r="LQ101" s="343"/>
      <c r="LR101" s="343"/>
      <c r="LS101" s="343"/>
      <c r="LT101" s="343"/>
      <c r="LU101" s="343"/>
      <c r="LV101" s="343"/>
      <c r="LW101" s="343"/>
      <c r="LX101" s="343"/>
      <c r="LY101" s="343"/>
      <c r="LZ101" s="343"/>
      <c r="MA101" s="343"/>
      <c r="MB101" s="343"/>
      <c r="MC101" s="343"/>
      <c r="MD101" s="343"/>
      <c r="ME101" s="343"/>
      <c r="MF101" s="343"/>
      <c r="MG101" s="343"/>
      <c r="MH101" s="343"/>
      <c r="MI101" s="343"/>
      <c r="MJ101" s="343"/>
      <c r="MK101" s="343"/>
      <c r="ML101" s="343"/>
      <c r="MM101" s="343"/>
      <c r="MN101" s="343"/>
      <c r="MO101" s="343"/>
      <c r="MP101" s="343"/>
      <c r="MQ101" s="343"/>
      <c r="MR101" s="343"/>
      <c r="MS101" s="343"/>
      <c r="MT101" s="343"/>
      <c r="MU101" s="343"/>
      <c r="MV101" s="343"/>
      <c r="MW101" s="343"/>
      <c r="MX101" s="343"/>
      <c r="MY101" s="343"/>
      <c r="MZ101" s="343"/>
      <c r="NA101" s="343"/>
      <c r="NB101" s="343"/>
      <c r="NC101" s="343"/>
      <c r="ND101" s="343"/>
      <c r="NE101" s="343"/>
      <c r="NF101" s="343"/>
      <c r="NG101" s="343"/>
      <c r="NH101" s="343"/>
      <c r="NI101" s="343"/>
      <c r="NJ101" s="343"/>
      <c r="NK101" s="343"/>
      <c r="NL101" s="343"/>
      <c r="NM101" s="343"/>
      <c r="NN101" s="343"/>
      <c r="NO101" s="343"/>
      <c r="NP101" s="343"/>
      <c r="NQ101" s="343"/>
      <c r="NR101" s="343"/>
      <c r="NS101" s="343"/>
      <c r="NT101" s="343"/>
      <c r="NU101" s="343"/>
      <c r="NV101" s="343"/>
      <c r="NW101" s="343"/>
      <c r="NX101" s="343"/>
      <c r="NY101" s="343"/>
      <c r="NZ101" s="343"/>
      <c r="OA101" s="343"/>
      <c r="OB101" s="343"/>
      <c r="OC101" s="343"/>
      <c r="OD101" s="343"/>
      <c r="OE101" s="343"/>
      <c r="OF101" s="343"/>
      <c r="OG101" s="343"/>
      <c r="OH101" s="343"/>
      <c r="OI101" s="343"/>
      <c r="OJ101" s="343"/>
      <c r="OK101" s="343"/>
      <c r="OL101" s="343"/>
      <c r="OM101" s="343"/>
      <c r="ON101" s="343"/>
      <c r="OO101" s="343"/>
      <c r="OP101" s="343"/>
      <c r="OQ101" s="343"/>
      <c r="OR101" s="343"/>
      <c r="OS101" s="343"/>
      <c r="OT101" s="343"/>
      <c r="OU101" s="343"/>
      <c r="OV101" s="343"/>
      <c r="OW101" s="343"/>
      <c r="OX101" s="343"/>
      <c r="OY101" s="343"/>
      <c r="OZ101" s="343"/>
      <c r="PA101" s="343"/>
      <c r="PB101" s="343"/>
      <c r="PC101" s="343"/>
      <c r="PD101" s="343"/>
      <c r="PE101" s="343"/>
      <c r="PF101" s="343"/>
      <c r="PG101" s="343"/>
      <c r="PH101" s="343"/>
      <c r="PI101" s="343"/>
      <c r="PJ101" s="343"/>
      <c r="PK101" s="343"/>
      <c r="PL101" s="343"/>
      <c r="PM101" s="343"/>
      <c r="PN101" s="343"/>
      <c r="PO101" s="343"/>
      <c r="PP101" s="343"/>
      <c r="PQ101" s="343"/>
      <c r="PR101" s="343"/>
      <c r="PS101" s="343"/>
      <c r="PT101" s="343"/>
      <c r="PU101" s="343"/>
      <c r="PV101" s="343"/>
      <c r="PW101" s="343"/>
      <c r="PX101" s="343"/>
      <c r="PY101" s="343"/>
      <c r="PZ101" s="343"/>
      <c r="QA101" s="343"/>
      <c r="QB101" s="343"/>
      <c r="QC101" s="343"/>
      <c r="QD101" s="343"/>
      <c r="QE101" s="343"/>
      <c r="QF101" s="343"/>
    </row>
    <row r="102" spans="1:448" s="347" customFormat="1" ht="118.5" customHeight="1" thickBot="1" x14ac:dyDescent="0.3">
      <c r="A102" s="26">
        <v>101</v>
      </c>
      <c r="B102" s="42" t="s">
        <v>1372</v>
      </c>
      <c r="C102" s="41" t="s">
        <v>694</v>
      </c>
      <c r="D102" s="19" t="s">
        <v>344</v>
      </c>
      <c r="E102" s="19" t="s">
        <v>1705</v>
      </c>
      <c r="F102" s="22" t="s">
        <v>1605</v>
      </c>
      <c r="G102" s="42" t="s">
        <v>664</v>
      </c>
      <c r="H102" s="42" t="s">
        <v>337</v>
      </c>
      <c r="I102" s="19" t="s">
        <v>1606</v>
      </c>
      <c r="J102" s="464" t="s">
        <v>1607</v>
      </c>
      <c r="K102" s="464" t="s">
        <v>805</v>
      </c>
      <c r="L102" s="461" t="s">
        <v>337</v>
      </c>
      <c r="M102" s="461" t="s">
        <v>328</v>
      </c>
      <c r="N102" s="461" t="s">
        <v>328</v>
      </c>
      <c r="O102" s="19" t="s">
        <v>158</v>
      </c>
      <c r="P102" s="19" t="s">
        <v>1697</v>
      </c>
      <c r="Q102" s="19" t="s">
        <v>348</v>
      </c>
      <c r="R102" s="19" t="s">
        <v>251</v>
      </c>
      <c r="S102" s="18" t="s">
        <v>1706</v>
      </c>
      <c r="T102" s="34" t="s">
        <v>563</v>
      </c>
      <c r="U102" s="22">
        <v>86</v>
      </c>
      <c r="V102" s="22">
        <v>2020</v>
      </c>
      <c r="W102" s="22" t="s">
        <v>1707</v>
      </c>
      <c r="X102" s="28" t="s">
        <v>1708</v>
      </c>
      <c r="Y102" s="19" t="s">
        <v>1709</v>
      </c>
      <c r="Z102" s="19" t="s">
        <v>1710</v>
      </c>
      <c r="AA102" s="22" t="s">
        <v>328</v>
      </c>
      <c r="AB102" s="19" t="s">
        <v>328</v>
      </c>
      <c r="AC102" s="19" t="s">
        <v>1711</v>
      </c>
      <c r="AD102" s="22" t="s">
        <v>328</v>
      </c>
      <c r="AE102" s="22" t="s">
        <v>328</v>
      </c>
      <c r="AF102" s="959">
        <v>44291</v>
      </c>
      <c r="AG102" s="959">
        <v>44407</v>
      </c>
      <c r="AH102" s="424">
        <v>44743</v>
      </c>
      <c r="AI102" s="183" t="s">
        <v>309</v>
      </c>
      <c r="AJ102" s="183" t="s">
        <v>309</v>
      </c>
      <c r="AK102" s="241" t="e">
        <f>(IF(BA102=#REF!,#REF!,AG102-#REF!))</f>
        <v>#REF!</v>
      </c>
      <c r="AL102" s="58" t="s">
        <v>1712</v>
      </c>
      <c r="AM102" s="64">
        <v>44421</v>
      </c>
      <c r="AN102" s="54" t="s">
        <v>309</v>
      </c>
      <c r="AO102" s="48" t="s">
        <v>530</v>
      </c>
      <c r="AP102" s="65">
        <v>0.5</v>
      </c>
      <c r="AQ102" s="4" t="s">
        <v>477</v>
      </c>
      <c r="AR102" s="49">
        <v>-44</v>
      </c>
      <c r="AS102" s="60" t="s">
        <v>443</v>
      </c>
      <c r="AT102" s="60" t="s">
        <v>467</v>
      </c>
      <c r="AU102" s="60" t="s">
        <v>467</v>
      </c>
      <c r="AV102" s="60" t="s">
        <v>467</v>
      </c>
      <c r="AW102" s="67">
        <v>0</v>
      </c>
      <c r="AX102" s="65">
        <v>0</v>
      </c>
      <c r="AY102" s="60" t="s">
        <v>449</v>
      </c>
      <c r="AZ102" s="54" t="s">
        <v>446</v>
      </c>
      <c r="BA102" s="86" t="s">
        <v>446</v>
      </c>
      <c r="BB102" s="127" t="s">
        <v>1713</v>
      </c>
      <c r="BC102" s="149">
        <v>44620</v>
      </c>
      <c r="BD102" s="130" t="s">
        <v>447</v>
      </c>
      <c r="BE102" s="130" t="s">
        <v>328</v>
      </c>
      <c r="BF102" s="147">
        <v>1</v>
      </c>
      <c r="BG102" s="4" t="s">
        <v>436</v>
      </c>
      <c r="BH102" s="49">
        <v>-44619.5</v>
      </c>
      <c r="BI102" s="60" t="s">
        <v>443</v>
      </c>
      <c r="BJ102" s="30"/>
      <c r="BK102" s="30"/>
      <c r="BL102" s="30"/>
      <c r="BM102" s="30"/>
      <c r="BN102" s="60"/>
      <c r="BO102" s="30"/>
      <c r="BP102" s="192" t="s">
        <v>855</v>
      </c>
      <c r="BQ102" s="150" t="s">
        <v>1615</v>
      </c>
      <c r="BR102" s="185">
        <v>44712</v>
      </c>
      <c r="BS102" s="131" t="s">
        <v>1615</v>
      </c>
      <c r="BT102" s="186">
        <v>1</v>
      </c>
      <c r="BU102" s="4" t="s">
        <v>436</v>
      </c>
      <c r="BV102" s="49">
        <v>-304</v>
      </c>
      <c r="BW102" s="60" t="s">
        <v>443</v>
      </c>
      <c r="BX102" s="357">
        <v>44607</v>
      </c>
      <c r="BY102" s="372" t="s">
        <v>1714</v>
      </c>
      <c r="BZ102" s="353" t="s">
        <v>521</v>
      </c>
      <c r="CA102" s="360">
        <v>1</v>
      </c>
      <c r="CB102" s="352" t="s">
        <v>294</v>
      </c>
      <c r="CC102" s="353"/>
      <c r="CD102" s="352" t="s">
        <v>294</v>
      </c>
      <c r="CE102" s="131" t="s">
        <v>767</v>
      </c>
      <c r="CF102" s="131" t="s">
        <v>767</v>
      </c>
      <c r="CG102" s="202" t="s">
        <v>328</v>
      </c>
      <c r="CH102" s="131" t="s">
        <v>328</v>
      </c>
      <c r="CI102" s="186">
        <v>1</v>
      </c>
      <c r="CJ102" s="4" t="str">
        <f t="shared" si="2"/>
        <v>CUMPLIMIENTO TOTAL</v>
      </c>
      <c r="CK102" s="49" t="str">
        <f>(IF(CD102="CERRADO","NO APLICA ACCION CERRADA",AG102-#REF!))</f>
        <v>NO APLICA ACCION CERRADA</v>
      </c>
      <c r="CL102" s="60" t="str">
        <f>(IF(CD102="CERRADO","NO APLICA ACCION CERRADA",IF(AK102&lt;=0,"VENCIDO",IF(AK102&lt;=#REF!,"POR VENCER","CON TIEMPO"))))</f>
        <v>NO APLICA ACCION CERRADA</v>
      </c>
      <c r="CM102" s="458" t="s">
        <v>328</v>
      </c>
      <c r="CN102" s="348" t="s">
        <v>1684</v>
      </c>
      <c r="CO102" s="349" t="s">
        <v>464</v>
      </c>
      <c r="CP102" s="380">
        <v>1</v>
      </c>
      <c r="CQ102" s="352" t="s">
        <v>294</v>
      </c>
      <c r="CR102" s="375" t="s">
        <v>449</v>
      </c>
      <c r="CS102" s="353"/>
      <c r="CT102" s="343"/>
      <c r="CU102" s="343"/>
      <c r="CV102" s="343"/>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43"/>
      <c r="DZ102" s="343"/>
      <c r="EA102" s="343"/>
      <c r="EB102" s="343"/>
      <c r="EC102" s="343"/>
      <c r="ED102" s="343"/>
      <c r="EE102" s="343"/>
      <c r="EF102" s="343"/>
      <c r="EG102" s="343"/>
      <c r="EH102" s="343"/>
      <c r="EI102" s="343"/>
      <c r="EJ102" s="343"/>
      <c r="EK102" s="343"/>
      <c r="EL102" s="343"/>
      <c r="EM102" s="343"/>
      <c r="EN102" s="343"/>
      <c r="EO102" s="343"/>
      <c r="EP102" s="343"/>
      <c r="EQ102" s="343"/>
      <c r="ER102" s="343"/>
      <c r="ES102" s="343"/>
      <c r="ET102" s="343"/>
      <c r="EU102" s="343"/>
      <c r="EV102" s="343"/>
      <c r="EW102" s="343"/>
      <c r="EX102" s="343"/>
      <c r="EY102" s="343"/>
      <c r="EZ102" s="343"/>
      <c r="FA102" s="343"/>
      <c r="FB102" s="343"/>
      <c r="FC102" s="343"/>
      <c r="FD102" s="343"/>
      <c r="FE102" s="343"/>
      <c r="FF102" s="343"/>
      <c r="FG102" s="343"/>
      <c r="FH102" s="343"/>
      <c r="FI102" s="343"/>
      <c r="FJ102" s="343"/>
      <c r="FK102" s="343"/>
      <c r="FL102" s="343"/>
      <c r="FM102" s="343"/>
      <c r="FN102" s="343"/>
      <c r="FO102" s="343"/>
      <c r="FP102" s="343"/>
      <c r="FQ102" s="343"/>
      <c r="FR102" s="343"/>
      <c r="FS102" s="343"/>
      <c r="FT102" s="343"/>
      <c r="FU102" s="343"/>
      <c r="FV102" s="343"/>
      <c r="FW102" s="343"/>
      <c r="FX102" s="343"/>
      <c r="FY102" s="343"/>
      <c r="FZ102" s="343"/>
      <c r="GA102" s="343"/>
      <c r="GB102" s="343"/>
      <c r="GC102" s="343"/>
      <c r="GD102" s="343"/>
      <c r="GE102" s="343"/>
      <c r="GF102" s="343"/>
      <c r="GG102" s="343"/>
      <c r="GH102" s="343"/>
      <c r="GI102" s="343"/>
      <c r="GJ102" s="343"/>
      <c r="GK102" s="343"/>
      <c r="GL102" s="343"/>
      <c r="GM102" s="343"/>
      <c r="GN102" s="343"/>
      <c r="GO102" s="343"/>
      <c r="GP102" s="343"/>
      <c r="GQ102" s="343"/>
      <c r="GR102" s="343"/>
      <c r="GS102" s="343"/>
      <c r="GT102" s="343"/>
      <c r="GU102" s="343"/>
      <c r="GV102" s="343"/>
      <c r="GW102" s="343"/>
      <c r="GX102" s="343"/>
      <c r="GY102" s="343"/>
      <c r="GZ102" s="343"/>
      <c r="HA102" s="343"/>
      <c r="HB102" s="343"/>
      <c r="HC102" s="343"/>
      <c r="HD102" s="343"/>
      <c r="HE102" s="343"/>
      <c r="HF102" s="343"/>
      <c r="HG102" s="343"/>
      <c r="HH102" s="343"/>
      <c r="HI102" s="343"/>
      <c r="HJ102" s="343"/>
      <c r="HK102" s="343"/>
      <c r="HL102" s="343"/>
      <c r="HM102" s="343"/>
      <c r="HN102" s="343"/>
      <c r="HO102" s="343"/>
      <c r="HP102" s="343"/>
      <c r="HQ102" s="343"/>
      <c r="HR102" s="343"/>
      <c r="HS102" s="343"/>
      <c r="HT102" s="343"/>
      <c r="HU102" s="343"/>
      <c r="HV102" s="343"/>
      <c r="HW102" s="343"/>
      <c r="HX102" s="343"/>
      <c r="HY102" s="343"/>
      <c r="HZ102" s="343"/>
      <c r="IA102" s="343"/>
      <c r="IB102" s="343"/>
      <c r="IC102" s="343"/>
      <c r="ID102" s="343"/>
      <c r="IE102" s="343"/>
      <c r="IF102" s="343"/>
      <c r="IG102" s="343"/>
      <c r="IH102" s="343"/>
      <c r="II102" s="343"/>
      <c r="IJ102" s="343"/>
      <c r="IK102" s="343"/>
      <c r="IL102" s="343"/>
      <c r="IM102" s="343"/>
      <c r="IN102" s="343"/>
      <c r="IO102" s="343"/>
      <c r="IP102" s="343"/>
      <c r="IQ102" s="343"/>
      <c r="IR102" s="343"/>
      <c r="IS102" s="343"/>
      <c r="IT102" s="343"/>
      <c r="IU102" s="343"/>
      <c r="IV102" s="343"/>
      <c r="IW102" s="343"/>
      <c r="IX102" s="343"/>
      <c r="IY102" s="343"/>
      <c r="IZ102" s="343"/>
      <c r="JA102" s="343"/>
      <c r="JB102" s="343"/>
      <c r="JC102" s="343"/>
      <c r="JD102" s="343"/>
      <c r="JE102" s="343"/>
      <c r="JF102" s="343"/>
      <c r="JG102" s="343"/>
      <c r="JH102" s="343"/>
      <c r="JI102" s="343"/>
      <c r="JJ102" s="343"/>
      <c r="JK102" s="343"/>
      <c r="JL102" s="343"/>
      <c r="JM102" s="343"/>
      <c r="JN102" s="343"/>
      <c r="JO102" s="343"/>
      <c r="JP102" s="343"/>
      <c r="JQ102" s="343"/>
      <c r="JR102" s="343"/>
      <c r="JS102" s="343"/>
      <c r="JT102" s="343"/>
      <c r="JU102" s="343"/>
      <c r="JV102" s="343"/>
      <c r="JW102" s="343"/>
      <c r="JX102" s="343"/>
      <c r="JY102" s="343"/>
      <c r="JZ102" s="343"/>
      <c r="KA102" s="343"/>
      <c r="KB102" s="343"/>
      <c r="KC102" s="343"/>
      <c r="KD102" s="343"/>
      <c r="KE102" s="343"/>
      <c r="KF102" s="343"/>
      <c r="KG102" s="343"/>
      <c r="KH102" s="343"/>
      <c r="KI102" s="343"/>
      <c r="KJ102" s="343"/>
      <c r="KK102" s="343"/>
      <c r="KL102" s="343"/>
      <c r="KM102" s="343"/>
      <c r="KN102" s="343"/>
      <c r="KO102" s="343"/>
      <c r="KP102" s="343"/>
      <c r="KQ102" s="343"/>
      <c r="KR102" s="343"/>
      <c r="KS102" s="343"/>
      <c r="KT102" s="343"/>
      <c r="KU102" s="343"/>
      <c r="KV102" s="343"/>
      <c r="KW102" s="343"/>
      <c r="KX102" s="343"/>
      <c r="KY102" s="343"/>
      <c r="KZ102" s="343"/>
      <c r="LA102" s="343"/>
      <c r="LB102" s="343"/>
      <c r="LC102" s="343"/>
      <c r="LD102" s="343"/>
      <c r="LE102" s="343"/>
      <c r="LF102" s="343"/>
      <c r="LG102" s="343"/>
      <c r="LH102" s="343"/>
      <c r="LI102" s="343"/>
      <c r="LJ102" s="343"/>
      <c r="LK102" s="343"/>
      <c r="LL102" s="343"/>
      <c r="LM102" s="343"/>
      <c r="LN102" s="343"/>
      <c r="LO102" s="343"/>
      <c r="LP102" s="343"/>
      <c r="LQ102" s="343"/>
      <c r="LR102" s="343"/>
      <c r="LS102" s="343"/>
      <c r="LT102" s="343"/>
      <c r="LU102" s="343"/>
      <c r="LV102" s="343"/>
      <c r="LW102" s="343"/>
      <c r="LX102" s="343"/>
      <c r="LY102" s="343"/>
      <c r="LZ102" s="343"/>
      <c r="MA102" s="343"/>
      <c r="MB102" s="343"/>
      <c r="MC102" s="343"/>
      <c r="MD102" s="343"/>
      <c r="ME102" s="343"/>
      <c r="MF102" s="343"/>
      <c r="MG102" s="343"/>
      <c r="MH102" s="343"/>
      <c r="MI102" s="343"/>
      <c r="MJ102" s="343"/>
      <c r="MK102" s="343"/>
      <c r="ML102" s="343"/>
      <c r="MM102" s="343"/>
      <c r="MN102" s="343"/>
      <c r="MO102" s="343"/>
      <c r="MP102" s="343"/>
      <c r="MQ102" s="343"/>
      <c r="MR102" s="343"/>
      <c r="MS102" s="343"/>
      <c r="MT102" s="343"/>
      <c r="MU102" s="343"/>
      <c r="MV102" s="343"/>
      <c r="MW102" s="343"/>
      <c r="MX102" s="343"/>
      <c r="MY102" s="343"/>
      <c r="MZ102" s="343"/>
      <c r="NA102" s="343"/>
      <c r="NB102" s="343"/>
      <c r="NC102" s="343"/>
      <c r="ND102" s="343"/>
      <c r="NE102" s="343"/>
      <c r="NF102" s="343"/>
      <c r="NG102" s="343"/>
      <c r="NH102" s="343"/>
      <c r="NI102" s="343"/>
      <c r="NJ102" s="343"/>
      <c r="NK102" s="343"/>
      <c r="NL102" s="343"/>
      <c r="NM102" s="343"/>
      <c r="NN102" s="343"/>
      <c r="NO102" s="343"/>
      <c r="NP102" s="343"/>
      <c r="NQ102" s="343"/>
      <c r="NR102" s="343"/>
      <c r="NS102" s="343"/>
      <c r="NT102" s="343"/>
      <c r="NU102" s="343"/>
      <c r="NV102" s="343"/>
      <c r="NW102" s="343"/>
      <c r="NX102" s="343"/>
      <c r="NY102" s="343"/>
      <c r="NZ102" s="343"/>
      <c r="OA102" s="343"/>
      <c r="OB102" s="343"/>
      <c r="OC102" s="343"/>
      <c r="OD102" s="343"/>
      <c r="OE102" s="343"/>
      <c r="OF102" s="343"/>
      <c r="OG102" s="343"/>
      <c r="OH102" s="343"/>
      <c r="OI102" s="343"/>
      <c r="OJ102" s="343"/>
      <c r="OK102" s="343"/>
      <c r="OL102" s="343"/>
      <c r="OM102" s="343"/>
      <c r="ON102" s="343"/>
      <c r="OO102" s="343"/>
      <c r="OP102" s="343"/>
      <c r="OQ102" s="343"/>
      <c r="OR102" s="343"/>
      <c r="OS102" s="343"/>
      <c r="OT102" s="343"/>
      <c r="OU102" s="343"/>
      <c r="OV102" s="343"/>
      <c r="OW102" s="343"/>
      <c r="OX102" s="343"/>
      <c r="OY102" s="343"/>
      <c r="OZ102" s="343"/>
      <c r="PA102" s="343"/>
      <c r="PB102" s="343"/>
      <c r="PC102" s="343"/>
      <c r="PD102" s="343"/>
      <c r="PE102" s="343"/>
      <c r="PF102" s="343"/>
      <c r="PG102" s="343"/>
      <c r="PH102" s="343"/>
      <c r="PI102" s="343"/>
      <c r="PJ102" s="343"/>
      <c r="PK102" s="343"/>
      <c r="PL102" s="343"/>
      <c r="PM102" s="343"/>
      <c r="PN102" s="343"/>
      <c r="PO102" s="343"/>
      <c r="PP102" s="343"/>
      <c r="PQ102" s="343"/>
      <c r="PR102" s="343"/>
      <c r="PS102" s="343"/>
      <c r="PT102" s="343"/>
      <c r="PU102" s="343"/>
      <c r="PV102" s="343"/>
      <c r="PW102" s="343"/>
      <c r="PX102" s="343"/>
      <c r="PY102" s="343"/>
      <c r="PZ102" s="343"/>
      <c r="QA102" s="343"/>
      <c r="QB102" s="343"/>
      <c r="QC102" s="343"/>
      <c r="QD102" s="343"/>
      <c r="QE102" s="343"/>
      <c r="QF102" s="343"/>
    </row>
    <row r="103" spans="1:448" s="347" customFormat="1" ht="118.5" customHeight="1" thickBot="1" x14ac:dyDescent="0.3">
      <c r="A103" s="26">
        <v>102</v>
      </c>
      <c r="B103" s="42" t="s">
        <v>196</v>
      </c>
      <c r="C103" s="178" t="s">
        <v>664</v>
      </c>
      <c r="D103" s="22" t="s">
        <v>337</v>
      </c>
      <c r="E103" s="19" t="s">
        <v>1715</v>
      </c>
      <c r="F103" s="41" t="s">
        <v>693</v>
      </c>
      <c r="G103" s="41" t="s">
        <v>694</v>
      </c>
      <c r="H103" s="19" t="s">
        <v>344</v>
      </c>
      <c r="I103" s="27" t="s">
        <v>1716</v>
      </c>
      <c r="J103" s="41" t="s">
        <v>697</v>
      </c>
      <c r="K103" s="41" t="s">
        <v>742</v>
      </c>
      <c r="L103" s="174" t="s">
        <v>743</v>
      </c>
      <c r="M103" s="174" t="s">
        <v>1374</v>
      </c>
      <c r="N103" s="174" t="s">
        <v>1375</v>
      </c>
      <c r="O103" s="19" t="s">
        <v>1</v>
      </c>
      <c r="P103" s="19" t="s">
        <v>13</v>
      </c>
      <c r="Q103" s="19" t="s">
        <v>1687</v>
      </c>
      <c r="R103" s="19" t="s">
        <v>251</v>
      </c>
      <c r="S103" s="18" t="s">
        <v>1717</v>
      </c>
      <c r="T103" s="34" t="s">
        <v>1718</v>
      </c>
      <c r="U103" s="22">
        <v>88</v>
      </c>
      <c r="V103" s="22">
        <v>2021</v>
      </c>
      <c r="W103" s="22" t="s">
        <v>1719</v>
      </c>
      <c r="X103" s="28" t="s">
        <v>1720</v>
      </c>
      <c r="Y103" s="23" t="s">
        <v>1721</v>
      </c>
      <c r="Z103" s="23" t="s">
        <v>1722</v>
      </c>
      <c r="AA103" s="22" t="s">
        <v>328</v>
      </c>
      <c r="AB103" s="19" t="s">
        <v>328</v>
      </c>
      <c r="AC103" s="23" t="s">
        <v>1723</v>
      </c>
      <c r="AD103" s="22" t="s">
        <v>328</v>
      </c>
      <c r="AE103" s="22" t="s">
        <v>328</v>
      </c>
      <c r="AF103" s="959">
        <v>44362</v>
      </c>
      <c r="AG103" s="959">
        <v>44545</v>
      </c>
      <c r="AH103" s="424">
        <v>44743</v>
      </c>
      <c r="AI103" s="183" t="s">
        <v>309</v>
      </c>
      <c r="AJ103" s="183" t="s">
        <v>309</v>
      </c>
      <c r="AK103" s="241" t="e">
        <f>(IF(BA103=#REF!,#REF!,AG103-#REF!))</f>
        <v>#REF!</v>
      </c>
      <c r="AL103" s="66" t="s">
        <v>1724</v>
      </c>
      <c r="AM103" s="64"/>
      <c r="AN103" s="54"/>
      <c r="AO103" s="48"/>
      <c r="AP103" s="65">
        <v>0</v>
      </c>
      <c r="AQ103" s="4" t="s">
        <v>442</v>
      </c>
      <c r="AR103" s="49">
        <v>94</v>
      </c>
      <c r="AS103" s="60" t="s">
        <v>454</v>
      </c>
      <c r="AT103" s="60" t="s">
        <v>467</v>
      </c>
      <c r="AU103" s="60" t="s">
        <v>467</v>
      </c>
      <c r="AV103" s="60" t="s">
        <v>467</v>
      </c>
      <c r="AW103" s="67">
        <v>0</v>
      </c>
      <c r="AX103" s="65">
        <v>0</v>
      </c>
      <c r="AY103" s="60" t="s">
        <v>456</v>
      </c>
      <c r="AZ103" s="54" t="s">
        <v>446</v>
      </c>
      <c r="BA103" s="86" t="s">
        <v>446</v>
      </c>
      <c r="BB103" s="148" t="s">
        <v>763</v>
      </c>
      <c r="BC103" s="129">
        <v>44620</v>
      </c>
      <c r="BD103" s="148" t="s">
        <v>309</v>
      </c>
      <c r="BE103" s="201" t="s">
        <v>629</v>
      </c>
      <c r="BF103" s="503">
        <v>0</v>
      </c>
      <c r="BG103" s="4" t="s">
        <v>442</v>
      </c>
      <c r="BH103" s="49">
        <v>-44620</v>
      </c>
      <c r="BI103" s="60" t="s">
        <v>443</v>
      </c>
      <c r="BJ103" s="30"/>
      <c r="BK103" s="30"/>
      <c r="BL103" s="30"/>
      <c r="BM103" s="30"/>
      <c r="BN103" s="60"/>
      <c r="BO103" s="30"/>
      <c r="BP103" s="184" t="s">
        <v>293</v>
      </c>
      <c r="BQ103" s="150" t="s">
        <v>1725</v>
      </c>
      <c r="BR103" s="185">
        <v>44712</v>
      </c>
      <c r="BS103" s="131" t="s">
        <v>878</v>
      </c>
      <c r="BT103" s="186">
        <v>1</v>
      </c>
      <c r="BU103" s="4" t="s">
        <v>436</v>
      </c>
      <c r="BV103" s="49">
        <v>-166</v>
      </c>
      <c r="BW103" s="60" t="s">
        <v>443</v>
      </c>
      <c r="BX103" s="357">
        <v>44607</v>
      </c>
      <c r="BY103" s="372" t="s">
        <v>1726</v>
      </c>
      <c r="BZ103" s="353" t="s">
        <v>521</v>
      </c>
      <c r="CA103" s="360">
        <v>1</v>
      </c>
      <c r="CB103" s="352" t="s">
        <v>294</v>
      </c>
      <c r="CC103" s="353"/>
      <c r="CD103" s="352" t="s">
        <v>294</v>
      </c>
      <c r="CE103" s="131" t="s">
        <v>767</v>
      </c>
      <c r="CF103" s="131" t="s">
        <v>767</v>
      </c>
      <c r="CG103" s="202" t="s">
        <v>328</v>
      </c>
      <c r="CH103" s="131" t="s">
        <v>328</v>
      </c>
      <c r="CI103" s="186">
        <v>1</v>
      </c>
      <c r="CJ103" s="4" t="str">
        <f t="shared" si="2"/>
        <v>CUMPLIMIENTO TOTAL</v>
      </c>
      <c r="CK103" s="49" t="str">
        <f>(IF(CD103="CERRADO","NO APLICA ACCION CERRADA",AG103-#REF!))</f>
        <v>NO APLICA ACCION CERRADA</v>
      </c>
      <c r="CL103" s="60" t="str">
        <f>(IF(CD103="CERRADO","NO APLICA ACCION CERRADA",IF(AK103&lt;=0,"VENCIDO",IF(AK103&lt;=#REF!,"POR VENCER","CON TIEMPO"))))</f>
        <v>NO APLICA ACCION CERRADA</v>
      </c>
      <c r="CM103" s="458" t="s">
        <v>328</v>
      </c>
      <c r="CN103" s="348" t="s">
        <v>1684</v>
      </c>
      <c r="CO103" s="349" t="s">
        <v>464</v>
      </c>
      <c r="CP103" s="380">
        <v>1</v>
      </c>
      <c r="CQ103" s="352" t="s">
        <v>294</v>
      </c>
      <c r="CR103" s="375" t="s">
        <v>438</v>
      </c>
      <c r="CS103" s="35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43"/>
      <c r="DZ103" s="343"/>
      <c r="EA103" s="343"/>
      <c r="EB103" s="343"/>
      <c r="EC103" s="343"/>
      <c r="ED103" s="343"/>
      <c r="EE103" s="343"/>
      <c r="EF103" s="343"/>
      <c r="EG103" s="343"/>
      <c r="EH103" s="343"/>
      <c r="EI103" s="343"/>
      <c r="EJ103" s="343"/>
      <c r="EK103" s="343"/>
      <c r="EL103" s="343"/>
      <c r="EM103" s="343"/>
      <c r="EN103" s="343"/>
      <c r="EO103" s="343"/>
      <c r="EP103" s="343"/>
      <c r="EQ103" s="343"/>
      <c r="ER103" s="343"/>
      <c r="ES103" s="343"/>
      <c r="ET103" s="343"/>
      <c r="EU103" s="343"/>
      <c r="EV103" s="343"/>
      <c r="EW103" s="343"/>
      <c r="EX103" s="343"/>
      <c r="EY103" s="343"/>
      <c r="EZ103" s="343"/>
      <c r="FA103" s="343"/>
      <c r="FB103" s="343"/>
      <c r="FC103" s="343"/>
      <c r="FD103" s="343"/>
      <c r="FE103" s="343"/>
      <c r="FF103" s="343"/>
      <c r="FG103" s="343"/>
      <c r="FH103" s="343"/>
      <c r="FI103" s="343"/>
      <c r="FJ103" s="343"/>
      <c r="FK103" s="343"/>
      <c r="FL103" s="343"/>
      <c r="FM103" s="343"/>
      <c r="FN103" s="343"/>
      <c r="FO103" s="343"/>
      <c r="FP103" s="343"/>
      <c r="FQ103" s="343"/>
      <c r="FR103" s="343"/>
      <c r="FS103" s="343"/>
      <c r="FT103" s="343"/>
      <c r="FU103" s="343"/>
      <c r="FV103" s="343"/>
      <c r="FW103" s="343"/>
      <c r="FX103" s="343"/>
      <c r="FY103" s="343"/>
      <c r="FZ103" s="343"/>
      <c r="GA103" s="343"/>
      <c r="GB103" s="343"/>
      <c r="GC103" s="343"/>
      <c r="GD103" s="343"/>
      <c r="GE103" s="343"/>
      <c r="GF103" s="343"/>
      <c r="GG103" s="343"/>
      <c r="GH103" s="343"/>
      <c r="GI103" s="343"/>
      <c r="GJ103" s="343"/>
      <c r="GK103" s="343"/>
      <c r="GL103" s="343"/>
      <c r="GM103" s="343"/>
      <c r="GN103" s="343"/>
      <c r="GO103" s="343"/>
      <c r="GP103" s="343"/>
      <c r="GQ103" s="343"/>
      <c r="GR103" s="343"/>
      <c r="GS103" s="343"/>
      <c r="GT103" s="343"/>
      <c r="GU103" s="343"/>
      <c r="GV103" s="343"/>
      <c r="GW103" s="343"/>
      <c r="GX103" s="343"/>
      <c r="GY103" s="343"/>
      <c r="GZ103" s="343"/>
      <c r="HA103" s="343"/>
      <c r="HB103" s="343"/>
      <c r="HC103" s="343"/>
      <c r="HD103" s="343"/>
      <c r="HE103" s="343"/>
      <c r="HF103" s="343"/>
      <c r="HG103" s="343"/>
      <c r="HH103" s="343"/>
      <c r="HI103" s="343"/>
      <c r="HJ103" s="343"/>
      <c r="HK103" s="343"/>
      <c r="HL103" s="343"/>
      <c r="HM103" s="343"/>
      <c r="HN103" s="343"/>
      <c r="HO103" s="343"/>
      <c r="HP103" s="343"/>
      <c r="HQ103" s="343"/>
      <c r="HR103" s="343"/>
      <c r="HS103" s="343"/>
      <c r="HT103" s="343"/>
      <c r="HU103" s="343"/>
      <c r="HV103" s="343"/>
      <c r="HW103" s="343"/>
      <c r="HX103" s="343"/>
      <c r="HY103" s="343"/>
      <c r="HZ103" s="343"/>
      <c r="IA103" s="343"/>
      <c r="IB103" s="343"/>
      <c r="IC103" s="343"/>
      <c r="ID103" s="343"/>
      <c r="IE103" s="343"/>
      <c r="IF103" s="343"/>
      <c r="IG103" s="343"/>
      <c r="IH103" s="343"/>
      <c r="II103" s="343"/>
      <c r="IJ103" s="343"/>
      <c r="IK103" s="343"/>
      <c r="IL103" s="343"/>
      <c r="IM103" s="343"/>
      <c r="IN103" s="343"/>
      <c r="IO103" s="343"/>
      <c r="IP103" s="343"/>
      <c r="IQ103" s="343"/>
      <c r="IR103" s="343"/>
      <c r="IS103" s="343"/>
      <c r="IT103" s="343"/>
      <c r="IU103" s="343"/>
      <c r="IV103" s="343"/>
      <c r="IW103" s="343"/>
      <c r="IX103" s="343"/>
      <c r="IY103" s="343"/>
      <c r="IZ103" s="343"/>
      <c r="JA103" s="343"/>
      <c r="JB103" s="343"/>
      <c r="JC103" s="343"/>
      <c r="JD103" s="343"/>
      <c r="JE103" s="343"/>
      <c r="JF103" s="343"/>
      <c r="JG103" s="343"/>
      <c r="JH103" s="343"/>
      <c r="JI103" s="343"/>
      <c r="JJ103" s="343"/>
      <c r="JK103" s="343"/>
      <c r="JL103" s="343"/>
      <c r="JM103" s="343"/>
      <c r="JN103" s="343"/>
      <c r="JO103" s="343"/>
      <c r="JP103" s="343"/>
      <c r="JQ103" s="343"/>
      <c r="JR103" s="343"/>
      <c r="JS103" s="343"/>
      <c r="JT103" s="343"/>
      <c r="JU103" s="343"/>
      <c r="JV103" s="343"/>
      <c r="JW103" s="343"/>
      <c r="JX103" s="343"/>
      <c r="JY103" s="343"/>
      <c r="JZ103" s="343"/>
      <c r="KA103" s="343"/>
      <c r="KB103" s="343"/>
      <c r="KC103" s="343"/>
      <c r="KD103" s="343"/>
      <c r="KE103" s="343"/>
      <c r="KF103" s="343"/>
      <c r="KG103" s="343"/>
      <c r="KH103" s="343"/>
      <c r="KI103" s="343"/>
      <c r="KJ103" s="343"/>
      <c r="KK103" s="343"/>
      <c r="KL103" s="343"/>
      <c r="KM103" s="343"/>
      <c r="KN103" s="343"/>
      <c r="KO103" s="343"/>
      <c r="KP103" s="343"/>
      <c r="KQ103" s="343"/>
      <c r="KR103" s="343"/>
      <c r="KS103" s="343"/>
      <c r="KT103" s="343"/>
      <c r="KU103" s="343"/>
      <c r="KV103" s="343"/>
      <c r="KW103" s="343"/>
      <c r="KX103" s="343"/>
      <c r="KY103" s="343"/>
      <c r="KZ103" s="343"/>
      <c r="LA103" s="343"/>
      <c r="LB103" s="343"/>
      <c r="LC103" s="343"/>
      <c r="LD103" s="343"/>
      <c r="LE103" s="343"/>
      <c r="LF103" s="343"/>
      <c r="LG103" s="343"/>
      <c r="LH103" s="343"/>
      <c r="LI103" s="343"/>
      <c r="LJ103" s="343"/>
      <c r="LK103" s="343"/>
      <c r="LL103" s="343"/>
      <c r="LM103" s="343"/>
      <c r="LN103" s="343"/>
      <c r="LO103" s="343"/>
      <c r="LP103" s="343"/>
      <c r="LQ103" s="343"/>
      <c r="LR103" s="343"/>
      <c r="LS103" s="343"/>
      <c r="LT103" s="343"/>
      <c r="LU103" s="343"/>
      <c r="LV103" s="343"/>
      <c r="LW103" s="343"/>
      <c r="LX103" s="343"/>
      <c r="LY103" s="343"/>
      <c r="LZ103" s="343"/>
      <c r="MA103" s="343"/>
      <c r="MB103" s="343"/>
      <c r="MC103" s="343"/>
      <c r="MD103" s="343"/>
      <c r="ME103" s="343"/>
      <c r="MF103" s="343"/>
      <c r="MG103" s="343"/>
      <c r="MH103" s="343"/>
      <c r="MI103" s="343"/>
      <c r="MJ103" s="343"/>
      <c r="MK103" s="343"/>
      <c r="ML103" s="343"/>
      <c r="MM103" s="343"/>
      <c r="MN103" s="343"/>
      <c r="MO103" s="343"/>
      <c r="MP103" s="343"/>
      <c r="MQ103" s="343"/>
      <c r="MR103" s="343"/>
      <c r="MS103" s="343"/>
      <c r="MT103" s="343"/>
      <c r="MU103" s="343"/>
      <c r="MV103" s="343"/>
      <c r="MW103" s="343"/>
      <c r="MX103" s="343"/>
      <c r="MY103" s="343"/>
      <c r="MZ103" s="343"/>
      <c r="NA103" s="343"/>
      <c r="NB103" s="343"/>
      <c r="NC103" s="343"/>
      <c r="ND103" s="343"/>
      <c r="NE103" s="343"/>
      <c r="NF103" s="343"/>
      <c r="NG103" s="343"/>
      <c r="NH103" s="343"/>
      <c r="NI103" s="343"/>
      <c r="NJ103" s="343"/>
      <c r="NK103" s="343"/>
      <c r="NL103" s="343"/>
      <c r="NM103" s="343"/>
      <c r="NN103" s="343"/>
      <c r="NO103" s="343"/>
      <c r="NP103" s="343"/>
      <c r="NQ103" s="343"/>
      <c r="NR103" s="343"/>
      <c r="NS103" s="343"/>
      <c r="NT103" s="343"/>
      <c r="NU103" s="343"/>
      <c r="NV103" s="343"/>
      <c r="NW103" s="343"/>
      <c r="NX103" s="343"/>
      <c r="NY103" s="343"/>
      <c r="NZ103" s="343"/>
      <c r="OA103" s="343"/>
      <c r="OB103" s="343"/>
      <c r="OC103" s="343"/>
      <c r="OD103" s="343"/>
      <c r="OE103" s="343"/>
      <c r="OF103" s="343"/>
      <c r="OG103" s="343"/>
      <c r="OH103" s="343"/>
      <c r="OI103" s="343"/>
      <c r="OJ103" s="343"/>
      <c r="OK103" s="343"/>
      <c r="OL103" s="343"/>
      <c r="OM103" s="343"/>
      <c r="ON103" s="343"/>
      <c r="OO103" s="343"/>
      <c r="OP103" s="343"/>
      <c r="OQ103" s="343"/>
      <c r="OR103" s="343"/>
      <c r="OS103" s="343"/>
      <c r="OT103" s="343"/>
      <c r="OU103" s="343"/>
      <c r="OV103" s="343"/>
      <c r="OW103" s="343"/>
      <c r="OX103" s="343"/>
      <c r="OY103" s="343"/>
      <c r="OZ103" s="343"/>
      <c r="PA103" s="343"/>
      <c r="PB103" s="343"/>
      <c r="PC103" s="343"/>
      <c r="PD103" s="343"/>
      <c r="PE103" s="343"/>
      <c r="PF103" s="343"/>
      <c r="PG103" s="343"/>
      <c r="PH103" s="343"/>
      <c r="PI103" s="343"/>
      <c r="PJ103" s="343"/>
      <c r="PK103" s="343"/>
      <c r="PL103" s="343"/>
      <c r="PM103" s="343"/>
      <c r="PN103" s="343"/>
      <c r="PO103" s="343"/>
      <c r="PP103" s="343"/>
      <c r="PQ103" s="343"/>
      <c r="PR103" s="343"/>
      <c r="PS103" s="343"/>
      <c r="PT103" s="343"/>
      <c r="PU103" s="343"/>
      <c r="PV103" s="343"/>
      <c r="PW103" s="343"/>
      <c r="PX103" s="343"/>
      <c r="PY103" s="343"/>
      <c r="PZ103" s="343"/>
      <c r="QA103" s="343"/>
      <c r="QB103" s="343"/>
      <c r="QC103" s="343"/>
      <c r="QD103" s="343"/>
      <c r="QE103" s="343"/>
      <c r="QF103" s="343"/>
    </row>
    <row r="104" spans="1:448" s="347" customFormat="1" ht="118.5" customHeight="1" thickBot="1" x14ac:dyDescent="0.3">
      <c r="A104" s="26">
        <v>103</v>
      </c>
      <c r="B104" s="22" t="s">
        <v>843</v>
      </c>
      <c r="C104" s="26" t="s">
        <v>269</v>
      </c>
      <c r="D104" s="22" t="s">
        <v>341</v>
      </c>
      <c r="E104" s="20"/>
      <c r="F104" s="22" t="s">
        <v>843</v>
      </c>
      <c r="G104" s="26" t="s">
        <v>269</v>
      </c>
      <c r="H104" s="19" t="s">
        <v>341</v>
      </c>
      <c r="I104" s="19" t="s">
        <v>844</v>
      </c>
      <c r="J104" s="134" t="s">
        <v>845</v>
      </c>
      <c r="K104" s="112" t="s">
        <v>680</v>
      </c>
      <c r="L104" s="112" t="s">
        <v>681</v>
      </c>
      <c r="M104" s="134" t="s">
        <v>705</v>
      </c>
      <c r="N104" s="112" t="s">
        <v>706</v>
      </c>
      <c r="O104" s="37" t="s">
        <v>24</v>
      </c>
      <c r="P104" s="38" t="s">
        <v>44</v>
      </c>
      <c r="Q104" s="19" t="s">
        <v>711</v>
      </c>
      <c r="R104" s="19" t="s">
        <v>251</v>
      </c>
      <c r="S104" s="18" t="s">
        <v>1727</v>
      </c>
      <c r="T104" s="22" t="s">
        <v>570</v>
      </c>
      <c r="U104" s="22">
        <v>98</v>
      </c>
      <c r="V104" s="22">
        <v>2020</v>
      </c>
      <c r="W104" s="22" t="s">
        <v>1728</v>
      </c>
      <c r="X104" s="20" t="s">
        <v>571</v>
      </c>
      <c r="Y104" s="20" t="s">
        <v>567</v>
      </c>
      <c r="Z104" s="20" t="s">
        <v>1669</v>
      </c>
      <c r="AA104" s="22" t="s">
        <v>328</v>
      </c>
      <c r="AB104" s="20" t="s">
        <v>328</v>
      </c>
      <c r="AC104" s="20" t="s">
        <v>1670</v>
      </c>
      <c r="AD104" s="22" t="s">
        <v>328</v>
      </c>
      <c r="AE104" s="22" t="s">
        <v>328</v>
      </c>
      <c r="AF104" s="959">
        <v>44027</v>
      </c>
      <c r="AG104" s="959">
        <v>44367</v>
      </c>
      <c r="AH104" s="424">
        <v>44743</v>
      </c>
      <c r="AI104" s="183" t="s">
        <v>309</v>
      </c>
      <c r="AJ104" s="183" t="s">
        <v>309</v>
      </c>
      <c r="AK104" s="241" t="e">
        <f>(IF(BA104=#REF!,#REF!,AG104-#REF!))</f>
        <v>#REF!</v>
      </c>
      <c r="AL104" s="68" t="s">
        <v>1671</v>
      </c>
      <c r="AM104" s="64">
        <v>44356</v>
      </c>
      <c r="AN104" s="54" t="s">
        <v>309</v>
      </c>
      <c r="AO104" s="60" t="s">
        <v>572</v>
      </c>
      <c r="AP104" s="65">
        <v>0</v>
      </c>
      <c r="AQ104" s="4" t="s">
        <v>442</v>
      </c>
      <c r="AR104" s="49">
        <v>-84</v>
      </c>
      <c r="AS104" s="60" t="s">
        <v>443</v>
      </c>
      <c r="AT104" s="64">
        <v>44515</v>
      </c>
      <c r="AU104" s="60" t="s">
        <v>776</v>
      </c>
      <c r="AV104" s="51" t="s">
        <v>464</v>
      </c>
      <c r="AW104" s="65">
        <v>0</v>
      </c>
      <c r="AX104" s="65">
        <v>0</v>
      </c>
      <c r="AY104" s="60" t="s">
        <v>449</v>
      </c>
      <c r="AZ104" s="54" t="s">
        <v>449</v>
      </c>
      <c r="BA104" s="85" t="s">
        <v>495</v>
      </c>
      <c r="BB104" s="2" t="s">
        <v>1672</v>
      </c>
      <c r="BC104" s="128">
        <v>44620</v>
      </c>
      <c r="BD104" s="163" t="s">
        <v>450</v>
      </c>
      <c r="BE104" s="163" t="s">
        <v>328</v>
      </c>
      <c r="BF104" s="162">
        <v>1</v>
      </c>
      <c r="BG104" s="4" t="s">
        <v>436</v>
      </c>
      <c r="BH104" s="49">
        <v>-44620</v>
      </c>
      <c r="BI104" s="60" t="s">
        <v>443</v>
      </c>
      <c r="BJ104" s="30"/>
      <c r="BK104" s="30"/>
      <c r="BL104" s="30"/>
      <c r="BM104" s="30"/>
      <c r="BN104" s="60"/>
      <c r="BO104" s="30"/>
      <c r="BP104" s="192" t="s">
        <v>855</v>
      </c>
      <c r="BQ104" s="150" t="s">
        <v>856</v>
      </c>
      <c r="BR104" s="185">
        <v>44712</v>
      </c>
      <c r="BS104" s="131" t="s">
        <v>328</v>
      </c>
      <c r="BT104" s="186">
        <v>1</v>
      </c>
      <c r="BU104" s="4" t="s">
        <v>436</v>
      </c>
      <c r="BV104" s="49">
        <v>-344</v>
      </c>
      <c r="BW104" s="60" t="s">
        <v>443</v>
      </c>
      <c r="BX104" s="357">
        <v>44722</v>
      </c>
      <c r="BY104" s="508" t="s">
        <v>778</v>
      </c>
      <c r="BZ104" s="393" t="s">
        <v>521</v>
      </c>
      <c r="CA104" s="360">
        <v>1</v>
      </c>
      <c r="CB104" s="352" t="s">
        <v>294</v>
      </c>
      <c r="CC104" s="353"/>
      <c r="CD104" s="352" t="s">
        <v>294</v>
      </c>
      <c r="CE104" s="131" t="s">
        <v>767</v>
      </c>
      <c r="CF104" s="131" t="s">
        <v>767</v>
      </c>
      <c r="CG104" s="202" t="s">
        <v>328</v>
      </c>
      <c r="CH104" s="131" t="s">
        <v>328</v>
      </c>
      <c r="CI104" s="186">
        <v>1</v>
      </c>
      <c r="CJ104" s="4" t="str">
        <f t="shared" si="2"/>
        <v>CUMPLIMIENTO TOTAL</v>
      </c>
      <c r="CK104" s="49" t="str">
        <f>(IF(CD104="CERRADO","NO APLICA ACCION CERRADA",AG104-#REF!))</f>
        <v>NO APLICA ACCION CERRADA</v>
      </c>
      <c r="CL104" s="60" t="str">
        <f>(IF(CD104="CERRADO","NO APLICA ACCION CERRADA",IF(AK104&lt;=0,"VENCIDO",IF(AK104&lt;=#REF!,"POR VENCER","CON TIEMPO"))))</f>
        <v>NO APLICA ACCION CERRADA</v>
      </c>
      <c r="CM104" s="458" t="s">
        <v>328</v>
      </c>
      <c r="CN104" s="348" t="s">
        <v>767</v>
      </c>
      <c r="CO104" s="879" t="s">
        <v>464</v>
      </c>
      <c r="CP104" s="473">
        <v>1</v>
      </c>
      <c r="CQ104" s="352" t="s">
        <v>294</v>
      </c>
      <c r="CR104" s="375" t="s">
        <v>438</v>
      </c>
      <c r="CS104" s="35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43"/>
      <c r="DZ104" s="343"/>
      <c r="EA104" s="343"/>
      <c r="EB104" s="343"/>
      <c r="EC104" s="343"/>
      <c r="ED104" s="343"/>
      <c r="EE104" s="343"/>
      <c r="EF104" s="343"/>
      <c r="EG104" s="343"/>
      <c r="EH104" s="343"/>
      <c r="EI104" s="343"/>
      <c r="EJ104" s="343"/>
      <c r="EK104" s="343"/>
      <c r="EL104" s="343"/>
      <c r="EM104" s="343"/>
      <c r="EN104" s="343"/>
      <c r="EO104" s="343"/>
      <c r="EP104" s="343"/>
      <c r="EQ104" s="343"/>
      <c r="ER104" s="343"/>
      <c r="ES104" s="343"/>
      <c r="ET104" s="343"/>
      <c r="EU104" s="343"/>
      <c r="EV104" s="343"/>
      <c r="EW104" s="343"/>
      <c r="EX104" s="343"/>
      <c r="EY104" s="343"/>
      <c r="EZ104" s="343"/>
      <c r="FA104" s="343"/>
      <c r="FB104" s="343"/>
      <c r="FC104" s="343"/>
      <c r="FD104" s="343"/>
      <c r="FE104" s="343"/>
      <c r="FF104" s="343"/>
      <c r="FG104" s="343"/>
      <c r="FH104" s="343"/>
      <c r="FI104" s="343"/>
      <c r="FJ104" s="343"/>
      <c r="FK104" s="343"/>
      <c r="FL104" s="343"/>
      <c r="FM104" s="343"/>
      <c r="FN104" s="343"/>
      <c r="FO104" s="343"/>
      <c r="FP104" s="343"/>
      <c r="FQ104" s="343"/>
      <c r="FR104" s="343"/>
      <c r="FS104" s="343"/>
      <c r="FT104" s="343"/>
      <c r="FU104" s="343"/>
      <c r="FV104" s="343"/>
      <c r="FW104" s="343"/>
      <c r="FX104" s="343"/>
      <c r="FY104" s="343"/>
      <c r="FZ104" s="343"/>
      <c r="GA104" s="343"/>
      <c r="GB104" s="343"/>
      <c r="GC104" s="343"/>
      <c r="GD104" s="343"/>
      <c r="GE104" s="343"/>
      <c r="GF104" s="343"/>
      <c r="GG104" s="343"/>
      <c r="GH104" s="343"/>
      <c r="GI104" s="343"/>
      <c r="GJ104" s="343"/>
      <c r="GK104" s="343"/>
      <c r="GL104" s="343"/>
      <c r="GM104" s="343"/>
      <c r="GN104" s="343"/>
      <c r="GO104" s="343"/>
      <c r="GP104" s="343"/>
      <c r="GQ104" s="343"/>
      <c r="GR104" s="343"/>
      <c r="GS104" s="343"/>
      <c r="GT104" s="343"/>
      <c r="GU104" s="343"/>
      <c r="GV104" s="343"/>
      <c r="GW104" s="343"/>
      <c r="GX104" s="343"/>
      <c r="GY104" s="343"/>
      <c r="GZ104" s="343"/>
      <c r="HA104" s="343"/>
      <c r="HB104" s="343"/>
      <c r="HC104" s="343"/>
      <c r="HD104" s="343"/>
      <c r="HE104" s="343"/>
      <c r="HF104" s="343"/>
      <c r="HG104" s="343"/>
      <c r="HH104" s="343"/>
      <c r="HI104" s="343"/>
      <c r="HJ104" s="343"/>
      <c r="HK104" s="343"/>
      <c r="HL104" s="343"/>
      <c r="HM104" s="343"/>
      <c r="HN104" s="343"/>
      <c r="HO104" s="343"/>
      <c r="HP104" s="343"/>
      <c r="HQ104" s="343"/>
      <c r="HR104" s="343"/>
      <c r="HS104" s="343"/>
      <c r="HT104" s="343"/>
      <c r="HU104" s="343"/>
      <c r="HV104" s="343"/>
      <c r="HW104" s="343"/>
      <c r="HX104" s="343"/>
      <c r="HY104" s="343"/>
      <c r="HZ104" s="343"/>
      <c r="IA104" s="343"/>
      <c r="IB104" s="343"/>
      <c r="IC104" s="343"/>
      <c r="ID104" s="343"/>
      <c r="IE104" s="343"/>
      <c r="IF104" s="343"/>
      <c r="IG104" s="343"/>
      <c r="IH104" s="343"/>
      <c r="II104" s="343"/>
      <c r="IJ104" s="343"/>
      <c r="IK104" s="343"/>
      <c r="IL104" s="343"/>
      <c r="IM104" s="343"/>
      <c r="IN104" s="343"/>
      <c r="IO104" s="343"/>
      <c r="IP104" s="343"/>
      <c r="IQ104" s="343"/>
      <c r="IR104" s="343"/>
      <c r="IS104" s="343"/>
      <c r="IT104" s="343"/>
      <c r="IU104" s="343"/>
      <c r="IV104" s="343"/>
      <c r="IW104" s="343"/>
      <c r="IX104" s="343"/>
      <c r="IY104" s="343"/>
      <c r="IZ104" s="343"/>
      <c r="JA104" s="343"/>
      <c r="JB104" s="343"/>
      <c r="JC104" s="343"/>
      <c r="JD104" s="343"/>
      <c r="JE104" s="343"/>
      <c r="JF104" s="343"/>
      <c r="JG104" s="343"/>
      <c r="JH104" s="343"/>
      <c r="JI104" s="343"/>
      <c r="JJ104" s="343"/>
      <c r="JK104" s="343"/>
      <c r="JL104" s="343"/>
      <c r="JM104" s="343"/>
      <c r="JN104" s="343"/>
      <c r="JO104" s="343"/>
      <c r="JP104" s="343"/>
      <c r="JQ104" s="343"/>
      <c r="JR104" s="343"/>
      <c r="JS104" s="343"/>
      <c r="JT104" s="343"/>
      <c r="JU104" s="343"/>
      <c r="JV104" s="343"/>
      <c r="JW104" s="343"/>
      <c r="JX104" s="343"/>
      <c r="JY104" s="343"/>
      <c r="JZ104" s="343"/>
      <c r="KA104" s="343"/>
      <c r="KB104" s="343"/>
      <c r="KC104" s="343"/>
      <c r="KD104" s="343"/>
      <c r="KE104" s="343"/>
      <c r="KF104" s="343"/>
      <c r="KG104" s="343"/>
      <c r="KH104" s="343"/>
      <c r="KI104" s="343"/>
      <c r="KJ104" s="343"/>
      <c r="KK104" s="343"/>
      <c r="KL104" s="343"/>
      <c r="KM104" s="343"/>
      <c r="KN104" s="343"/>
      <c r="KO104" s="343"/>
      <c r="KP104" s="343"/>
      <c r="KQ104" s="343"/>
      <c r="KR104" s="343"/>
      <c r="KS104" s="343"/>
      <c r="KT104" s="343"/>
      <c r="KU104" s="343"/>
      <c r="KV104" s="343"/>
      <c r="KW104" s="343"/>
      <c r="KX104" s="343"/>
      <c r="KY104" s="343"/>
      <c r="KZ104" s="343"/>
      <c r="LA104" s="343"/>
      <c r="LB104" s="343"/>
      <c r="LC104" s="343"/>
      <c r="LD104" s="343"/>
      <c r="LE104" s="343"/>
      <c r="LF104" s="343"/>
      <c r="LG104" s="343"/>
      <c r="LH104" s="343"/>
      <c r="LI104" s="343"/>
      <c r="LJ104" s="343"/>
      <c r="LK104" s="343"/>
      <c r="LL104" s="343"/>
      <c r="LM104" s="343"/>
      <c r="LN104" s="343"/>
      <c r="LO104" s="343"/>
      <c r="LP104" s="343"/>
      <c r="LQ104" s="343"/>
      <c r="LR104" s="343"/>
      <c r="LS104" s="343"/>
      <c r="LT104" s="343"/>
      <c r="LU104" s="343"/>
      <c r="LV104" s="343"/>
      <c r="LW104" s="343"/>
      <c r="LX104" s="343"/>
      <c r="LY104" s="343"/>
      <c r="LZ104" s="343"/>
      <c r="MA104" s="343"/>
      <c r="MB104" s="343"/>
      <c r="MC104" s="343"/>
      <c r="MD104" s="343"/>
      <c r="ME104" s="343"/>
      <c r="MF104" s="343"/>
      <c r="MG104" s="343"/>
      <c r="MH104" s="343"/>
      <c r="MI104" s="343"/>
      <c r="MJ104" s="343"/>
      <c r="MK104" s="343"/>
      <c r="ML104" s="343"/>
      <c r="MM104" s="343"/>
      <c r="MN104" s="343"/>
      <c r="MO104" s="343"/>
      <c r="MP104" s="343"/>
      <c r="MQ104" s="343"/>
      <c r="MR104" s="343"/>
      <c r="MS104" s="343"/>
      <c r="MT104" s="343"/>
      <c r="MU104" s="343"/>
      <c r="MV104" s="343"/>
      <c r="MW104" s="343"/>
      <c r="MX104" s="343"/>
      <c r="MY104" s="343"/>
      <c r="MZ104" s="343"/>
      <c r="NA104" s="343"/>
      <c r="NB104" s="343"/>
      <c r="NC104" s="343"/>
      <c r="ND104" s="343"/>
      <c r="NE104" s="343"/>
      <c r="NF104" s="343"/>
      <c r="NG104" s="343"/>
      <c r="NH104" s="343"/>
      <c r="NI104" s="343"/>
      <c r="NJ104" s="343"/>
      <c r="NK104" s="343"/>
      <c r="NL104" s="343"/>
      <c r="NM104" s="343"/>
      <c r="NN104" s="343"/>
      <c r="NO104" s="343"/>
      <c r="NP104" s="343"/>
      <c r="NQ104" s="343"/>
      <c r="NR104" s="343"/>
      <c r="NS104" s="343"/>
      <c r="NT104" s="343"/>
      <c r="NU104" s="343"/>
      <c r="NV104" s="343"/>
      <c r="NW104" s="343"/>
      <c r="NX104" s="343"/>
      <c r="NY104" s="343"/>
      <c r="NZ104" s="343"/>
      <c r="OA104" s="343"/>
      <c r="OB104" s="343"/>
      <c r="OC104" s="343"/>
      <c r="OD104" s="343"/>
      <c r="OE104" s="343"/>
      <c r="OF104" s="343"/>
      <c r="OG104" s="343"/>
      <c r="OH104" s="343"/>
      <c r="OI104" s="343"/>
      <c r="OJ104" s="343"/>
      <c r="OK104" s="343"/>
      <c r="OL104" s="343"/>
      <c r="OM104" s="343"/>
      <c r="ON104" s="343"/>
      <c r="OO104" s="343"/>
      <c r="OP104" s="343"/>
      <c r="OQ104" s="343"/>
      <c r="OR104" s="343"/>
      <c r="OS104" s="343"/>
      <c r="OT104" s="343"/>
      <c r="OU104" s="343"/>
      <c r="OV104" s="343"/>
      <c r="OW104" s="343"/>
      <c r="OX104" s="343"/>
      <c r="OY104" s="343"/>
      <c r="OZ104" s="343"/>
      <c r="PA104" s="343"/>
      <c r="PB104" s="343"/>
      <c r="PC104" s="343"/>
      <c r="PD104" s="343"/>
      <c r="PE104" s="343"/>
      <c r="PF104" s="343"/>
      <c r="PG104" s="343"/>
      <c r="PH104" s="343"/>
      <c r="PI104" s="343"/>
      <c r="PJ104" s="343"/>
      <c r="PK104" s="343"/>
      <c r="PL104" s="343"/>
      <c r="PM104" s="343"/>
      <c r="PN104" s="343"/>
      <c r="PO104" s="343"/>
      <c r="PP104" s="343"/>
      <c r="PQ104" s="343"/>
      <c r="PR104" s="343"/>
      <c r="PS104" s="343"/>
      <c r="PT104" s="343"/>
      <c r="PU104" s="343"/>
      <c r="PV104" s="343"/>
      <c r="PW104" s="343"/>
      <c r="PX104" s="343"/>
      <c r="PY104" s="343"/>
      <c r="PZ104" s="343"/>
      <c r="QA104" s="343"/>
      <c r="QB104" s="343"/>
      <c r="QC104" s="343"/>
      <c r="QD104" s="343"/>
      <c r="QE104" s="343"/>
      <c r="QF104" s="343"/>
    </row>
    <row r="105" spans="1:448" s="347" customFormat="1" ht="118.5" customHeight="1" x14ac:dyDescent="0.25">
      <c r="A105" s="26">
        <v>104</v>
      </c>
      <c r="B105" s="22" t="s">
        <v>707</v>
      </c>
      <c r="C105" s="26" t="s">
        <v>269</v>
      </c>
      <c r="D105" s="22" t="s">
        <v>341</v>
      </c>
      <c r="E105" s="20" t="s">
        <v>1729</v>
      </c>
      <c r="F105" s="19" t="s">
        <v>1425</v>
      </c>
      <c r="G105" s="26" t="s">
        <v>269</v>
      </c>
      <c r="H105" s="19" t="s">
        <v>341</v>
      </c>
      <c r="I105" s="19" t="s">
        <v>1426</v>
      </c>
      <c r="J105" s="461" t="s">
        <v>102</v>
      </c>
      <c r="K105" s="440" t="s">
        <v>680</v>
      </c>
      <c r="L105" s="461" t="s">
        <v>681</v>
      </c>
      <c r="M105" s="460" t="s">
        <v>1427</v>
      </c>
      <c r="N105" s="461" t="s">
        <v>1428</v>
      </c>
      <c r="O105" s="37" t="s">
        <v>24</v>
      </c>
      <c r="P105" s="38" t="s">
        <v>44</v>
      </c>
      <c r="Q105" s="19" t="s">
        <v>684</v>
      </c>
      <c r="R105" s="19" t="s">
        <v>251</v>
      </c>
      <c r="S105" s="18" t="s">
        <v>1730</v>
      </c>
      <c r="T105" s="22" t="s">
        <v>1731</v>
      </c>
      <c r="U105" s="22">
        <v>99</v>
      </c>
      <c r="V105" s="22">
        <v>2020</v>
      </c>
      <c r="W105" s="22" t="s">
        <v>1732</v>
      </c>
      <c r="X105" s="20" t="s">
        <v>1733</v>
      </c>
      <c r="Y105" s="20" t="s">
        <v>1734</v>
      </c>
      <c r="Z105" s="20" t="s">
        <v>1735</v>
      </c>
      <c r="AA105" s="22" t="s">
        <v>328</v>
      </c>
      <c r="AB105" s="20" t="s">
        <v>328</v>
      </c>
      <c r="AC105" s="20" t="s">
        <v>1736</v>
      </c>
      <c r="AD105" s="22" t="s">
        <v>328</v>
      </c>
      <c r="AE105" s="22" t="s">
        <v>328</v>
      </c>
      <c r="AF105" s="959">
        <v>44084</v>
      </c>
      <c r="AG105" s="959">
        <v>44428</v>
      </c>
      <c r="AH105" s="424">
        <v>44743</v>
      </c>
      <c r="AI105" s="183" t="s">
        <v>309</v>
      </c>
      <c r="AJ105" s="183" t="s">
        <v>309</v>
      </c>
      <c r="AK105" s="241" t="e">
        <f>(IF(BA105=#REF!,#REF!,AG105-#REF!))</f>
        <v>#REF!</v>
      </c>
      <c r="AL105" s="48" t="s">
        <v>1737</v>
      </c>
      <c r="AM105" s="64">
        <v>44386</v>
      </c>
      <c r="AN105" s="54" t="s">
        <v>309</v>
      </c>
      <c r="AO105" s="68" t="s">
        <v>1738</v>
      </c>
      <c r="AP105" s="65">
        <v>0.4</v>
      </c>
      <c r="AQ105" s="4" t="s">
        <v>477</v>
      </c>
      <c r="AR105" s="49">
        <v>-23</v>
      </c>
      <c r="AS105" s="60" t="s">
        <v>443</v>
      </c>
      <c r="AT105" s="60" t="s">
        <v>467</v>
      </c>
      <c r="AU105" s="60" t="s">
        <v>467</v>
      </c>
      <c r="AV105" s="60" t="s">
        <v>467</v>
      </c>
      <c r="AW105" s="67">
        <v>0</v>
      </c>
      <c r="AX105" s="65">
        <v>0</v>
      </c>
      <c r="AY105" s="60" t="s">
        <v>449</v>
      </c>
      <c r="AZ105" s="54" t="s">
        <v>446</v>
      </c>
      <c r="BA105" s="86" t="s">
        <v>446</v>
      </c>
      <c r="BB105" s="127" t="s">
        <v>1739</v>
      </c>
      <c r="BC105" s="123">
        <v>44620</v>
      </c>
      <c r="BD105" s="496" t="s">
        <v>307</v>
      </c>
      <c r="BE105" s="498" t="s">
        <v>328</v>
      </c>
      <c r="BF105" s="502">
        <v>1</v>
      </c>
      <c r="BG105" s="4" t="s">
        <v>436</v>
      </c>
      <c r="BH105" s="49">
        <v>-44619.6</v>
      </c>
      <c r="BI105" s="60" t="s">
        <v>443</v>
      </c>
      <c r="BJ105" s="30"/>
      <c r="BK105" s="30"/>
      <c r="BL105" s="30"/>
      <c r="BM105" s="30"/>
      <c r="BN105" s="60"/>
      <c r="BO105" s="30"/>
      <c r="BP105" s="192" t="s">
        <v>855</v>
      </c>
      <c r="BQ105" s="150" t="s">
        <v>1740</v>
      </c>
      <c r="BR105" s="185">
        <v>44712</v>
      </c>
      <c r="BS105" s="131" t="s">
        <v>535</v>
      </c>
      <c r="BT105" s="186">
        <v>1</v>
      </c>
      <c r="BU105" s="4" t="s">
        <v>436</v>
      </c>
      <c r="BV105" s="49">
        <v>-283</v>
      </c>
      <c r="BW105" s="60" t="s">
        <v>443</v>
      </c>
      <c r="BX105" s="357">
        <v>44607</v>
      </c>
      <c r="BY105" s="373" t="s">
        <v>1741</v>
      </c>
      <c r="BZ105" s="353" t="s">
        <v>521</v>
      </c>
      <c r="CA105" s="360">
        <v>1</v>
      </c>
      <c r="CB105" s="352" t="s">
        <v>294</v>
      </c>
      <c r="CC105" s="510"/>
      <c r="CD105" s="352" t="s">
        <v>294</v>
      </c>
      <c r="CE105" s="131" t="s">
        <v>767</v>
      </c>
      <c r="CF105" s="131" t="s">
        <v>767</v>
      </c>
      <c r="CG105" s="202" t="s">
        <v>328</v>
      </c>
      <c r="CH105" s="131" t="s">
        <v>328</v>
      </c>
      <c r="CI105" s="186">
        <v>1</v>
      </c>
      <c r="CJ105" s="4" t="str">
        <f t="shared" si="2"/>
        <v>CUMPLIMIENTO TOTAL</v>
      </c>
      <c r="CK105" s="49" t="str">
        <f>(IF(CD105="CERRADO","NO APLICA ACCION CERRADA",AG105-#REF!))</f>
        <v>NO APLICA ACCION CERRADA</v>
      </c>
      <c r="CL105" s="60" t="str">
        <f>(IF(CD105="CERRADO","NO APLICA ACCION CERRADA",IF(AK105&lt;=0,"VENCIDO",IF(AK105&lt;=#REF!,"POR VENCER","CON TIEMPO"))))</f>
        <v>NO APLICA ACCION CERRADA</v>
      </c>
      <c r="CM105" s="458" t="s">
        <v>328</v>
      </c>
      <c r="CN105" s="348" t="s">
        <v>1684</v>
      </c>
      <c r="CO105" s="349" t="s">
        <v>464</v>
      </c>
      <c r="CP105" s="380">
        <v>1</v>
      </c>
      <c r="CQ105" s="352" t="s">
        <v>294</v>
      </c>
      <c r="CR105" s="375" t="s">
        <v>445</v>
      </c>
      <c r="CS105" s="353"/>
      <c r="CT105" s="343"/>
      <c r="CU105" s="343"/>
      <c r="CV105" s="343"/>
      <c r="CW105" s="343"/>
      <c r="CX105" s="343"/>
      <c r="CY105" s="343"/>
      <c r="CZ105" s="343"/>
      <c r="DA105" s="343"/>
      <c r="DB105" s="343"/>
      <c r="DC105" s="343"/>
      <c r="DD105" s="343"/>
      <c r="DE105" s="343"/>
      <c r="DF105" s="343"/>
      <c r="DG105" s="343"/>
      <c r="DH105" s="343"/>
      <c r="DI105" s="343"/>
      <c r="DJ105" s="343"/>
      <c r="DK105" s="343"/>
      <c r="DL105" s="343"/>
      <c r="DM105" s="343"/>
      <c r="DN105" s="343"/>
      <c r="DO105" s="343"/>
      <c r="DP105" s="343"/>
      <c r="DQ105" s="343"/>
      <c r="DR105" s="343"/>
      <c r="DS105" s="343"/>
      <c r="DT105" s="343"/>
      <c r="DU105" s="343"/>
      <c r="DV105" s="343"/>
      <c r="DW105" s="343"/>
      <c r="DX105" s="343"/>
      <c r="DY105" s="343"/>
      <c r="DZ105" s="343"/>
      <c r="EA105" s="343"/>
      <c r="EB105" s="343"/>
      <c r="EC105" s="343"/>
      <c r="ED105" s="343"/>
      <c r="EE105" s="343"/>
      <c r="EF105" s="343"/>
      <c r="EG105" s="343"/>
      <c r="EH105" s="343"/>
      <c r="EI105" s="343"/>
      <c r="EJ105" s="343"/>
      <c r="EK105" s="343"/>
      <c r="EL105" s="343"/>
      <c r="EM105" s="343"/>
      <c r="EN105" s="343"/>
      <c r="EO105" s="343"/>
      <c r="EP105" s="343"/>
      <c r="EQ105" s="343"/>
      <c r="ER105" s="343"/>
      <c r="ES105" s="343"/>
      <c r="ET105" s="343"/>
      <c r="EU105" s="343"/>
      <c r="EV105" s="343"/>
      <c r="EW105" s="343"/>
      <c r="EX105" s="343"/>
      <c r="EY105" s="343"/>
      <c r="EZ105" s="343"/>
      <c r="FA105" s="343"/>
      <c r="FB105" s="343"/>
      <c r="FC105" s="343"/>
      <c r="FD105" s="343"/>
      <c r="FE105" s="343"/>
      <c r="FF105" s="343"/>
      <c r="FG105" s="343"/>
      <c r="FH105" s="343"/>
      <c r="FI105" s="343"/>
      <c r="FJ105" s="343"/>
      <c r="FK105" s="343"/>
      <c r="FL105" s="343"/>
      <c r="FM105" s="343"/>
      <c r="FN105" s="343"/>
      <c r="FO105" s="343"/>
      <c r="FP105" s="343"/>
      <c r="FQ105" s="343"/>
      <c r="FR105" s="343"/>
      <c r="FS105" s="343"/>
      <c r="FT105" s="343"/>
      <c r="FU105" s="343"/>
      <c r="FV105" s="343"/>
      <c r="FW105" s="343"/>
      <c r="FX105" s="343"/>
      <c r="FY105" s="343"/>
      <c r="FZ105" s="343"/>
      <c r="GA105" s="343"/>
      <c r="GB105" s="343"/>
      <c r="GC105" s="343"/>
      <c r="GD105" s="343"/>
      <c r="GE105" s="343"/>
      <c r="GF105" s="343"/>
      <c r="GG105" s="343"/>
      <c r="GH105" s="343"/>
      <c r="GI105" s="343"/>
      <c r="GJ105" s="343"/>
      <c r="GK105" s="343"/>
      <c r="GL105" s="343"/>
      <c r="GM105" s="343"/>
      <c r="GN105" s="343"/>
      <c r="GO105" s="343"/>
      <c r="GP105" s="343"/>
      <c r="GQ105" s="343"/>
      <c r="GR105" s="343"/>
      <c r="GS105" s="343"/>
      <c r="GT105" s="343"/>
      <c r="GU105" s="343"/>
      <c r="GV105" s="343"/>
      <c r="GW105" s="343"/>
      <c r="GX105" s="343"/>
      <c r="GY105" s="343"/>
      <c r="GZ105" s="343"/>
      <c r="HA105" s="343"/>
      <c r="HB105" s="343"/>
      <c r="HC105" s="343"/>
      <c r="HD105" s="343"/>
      <c r="HE105" s="343"/>
      <c r="HF105" s="343"/>
      <c r="HG105" s="343"/>
      <c r="HH105" s="343"/>
      <c r="HI105" s="343"/>
      <c r="HJ105" s="343"/>
      <c r="HK105" s="343"/>
      <c r="HL105" s="343"/>
      <c r="HM105" s="343"/>
      <c r="HN105" s="343"/>
      <c r="HO105" s="343"/>
      <c r="HP105" s="343"/>
      <c r="HQ105" s="343"/>
      <c r="HR105" s="343"/>
      <c r="HS105" s="343"/>
      <c r="HT105" s="343"/>
      <c r="HU105" s="343"/>
      <c r="HV105" s="343"/>
      <c r="HW105" s="343"/>
      <c r="HX105" s="343"/>
      <c r="HY105" s="343"/>
      <c r="HZ105" s="343"/>
      <c r="IA105" s="343"/>
      <c r="IB105" s="343"/>
      <c r="IC105" s="343"/>
      <c r="ID105" s="343"/>
      <c r="IE105" s="343"/>
      <c r="IF105" s="343"/>
      <c r="IG105" s="343"/>
      <c r="IH105" s="343"/>
      <c r="II105" s="343"/>
      <c r="IJ105" s="343"/>
      <c r="IK105" s="343"/>
      <c r="IL105" s="343"/>
      <c r="IM105" s="343"/>
      <c r="IN105" s="343"/>
      <c r="IO105" s="343"/>
      <c r="IP105" s="343"/>
      <c r="IQ105" s="343"/>
      <c r="IR105" s="343"/>
      <c r="IS105" s="343"/>
      <c r="IT105" s="343"/>
      <c r="IU105" s="343"/>
      <c r="IV105" s="343"/>
      <c r="IW105" s="343"/>
      <c r="IX105" s="343"/>
      <c r="IY105" s="343"/>
      <c r="IZ105" s="343"/>
      <c r="JA105" s="343"/>
      <c r="JB105" s="343"/>
      <c r="JC105" s="343"/>
      <c r="JD105" s="343"/>
      <c r="JE105" s="343"/>
      <c r="JF105" s="343"/>
      <c r="JG105" s="343"/>
      <c r="JH105" s="343"/>
      <c r="JI105" s="343"/>
      <c r="JJ105" s="343"/>
      <c r="JK105" s="343"/>
      <c r="JL105" s="343"/>
      <c r="JM105" s="343"/>
      <c r="JN105" s="343"/>
      <c r="JO105" s="343"/>
      <c r="JP105" s="343"/>
      <c r="JQ105" s="343"/>
      <c r="JR105" s="343"/>
      <c r="JS105" s="343"/>
      <c r="JT105" s="343"/>
      <c r="JU105" s="343"/>
      <c r="JV105" s="343"/>
      <c r="JW105" s="343"/>
      <c r="JX105" s="343"/>
      <c r="JY105" s="343"/>
      <c r="JZ105" s="343"/>
      <c r="KA105" s="343"/>
      <c r="KB105" s="343"/>
      <c r="KC105" s="343"/>
      <c r="KD105" s="343"/>
      <c r="KE105" s="343"/>
      <c r="KF105" s="343"/>
      <c r="KG105" s="343"/>
      <c r="KH105" s="343"/>
      <c r="KI105" s="343"/>
      <c r="KJ105" s="343"/>
      <c r="KK105" s="343"/>
      <c r="KL105" s="343"/>
      <c r="KM105" s="343"/>
      <c r="KN105" s="343"/>
      <c r="KO105" s="343"/>
      <c r="KP105" s="343"/>
      <c r="KQ105" s="343"/>
      <c r="KR105" s="343"/>
      <c r="KS105" s="343"/>
      <c r="KT105" s="343"/>
      <c r="KU105" s="343"/>
      <c r="KV105" s="343"/>
      <c r="KW105" s="343"/>
      <c r="KX105" s="343"/>
      <c r="KY105" s="343"/>
      <c r="KZ105" s="343"/>
      <c r="LA105" s="343"/>
      <c r="LB105" s="343"/>
      <c r="LC105" s="343"/>
      <c r="LD105" s="343"/>
      <c r="LE105" s="343"/>
      <c r="LF105" s="343"/>
      <c r="LG105" s="343"/>
      <c r="LH105" s="343"/>
      <c r="LI105" s="343"/>
      <c r="LJ105" s="343"/>
      <c r="LK105" s="343"/>
      <c r="LL105" s="343"/>
      <c r="LM105" s="343"/>
      <c r="LN105" s="343"/>
      <c r="LO105" s="343"/>
      <c r="LP105" s="343"/>
      <c r="LQ105" s="343"/>
      <c r="LR105" s="343"/>
      <c r="LS105" s="343"/>
      <c r="LT105" s="343"/>
      <c r="LU105" s="343"/>
      <c r="LV105" s="343"/>
      <c r="LW105" s="343"/>
      <c r="LX105" s="343"/>
      <c r="LY105" s="343"/>
      <c r="LZ105" s="343"/>
      <c r="MA105" s="343"/>
      <c r="MB105" s="343"/>
      <c r="MC105" s="343"/>
      <c r="MD105" s="343"/>
      <c r="ME105" s="343"/>
      <c r="MF105" s="343"/>
      <c r="MG105" s="343"/>
      <c r="MH105" s="343"/>
      <c r="MI105" s="343"/>
      <c r="MJ105" s="343"/>
      <c r="MK105" s="343"/>
      <c r="ML105" s="343"/>
      <c r="MM105" s="343"/>
      <c r="MN105" s="343"/>
      <c r="MO105" s="343"/>
      <c r="MP105" s="343"/>
      <c r="MQ105" s="343"/>
      <c r="MR105" s="343"/>
      <c r="MS105" s="343"/>
      <c r="MT105" s="343"/>
      <c r="MU105" s="343"/>
      <c r="MV105" s="343"/>
      <c r="MW105" s="343"/>
      <c r="MX105" s="343"/>
      <c r="MY105" s="343"/>
      <c r="MZ105" s="343"/>
      <c r="NA105" s="343"/>
      <c r="NB105" s="343"/>
      <c r="NC105" s="343"/>
      <c r="ND105" s="343"/>
      <c r="NE105" s="343"/>
      <c r="NF105" s="343"/>
      <c r="NG105" s="343"/>
      <c r="NH105" s="343"/>
      <c r="NI105" s="343"/>
      <c r="NJ105" s="343"/>
      <c r="NK105" s="343"/>
      <c r="NL105" s="343"/>
      <c r="NM105" s="343"/>
      <c r="NN105" s="343"/>
      <c r="NO105" s="343"/>
      <c r="NP105" s="343"/>
      <c r="NQ105" s="343"/>
      <c r="NR105" s="343"/>
      <c r="NS105" s="343"/>
      <c r="NT105" s="343"/>
      <c r="NU105" s="343"/>
      <c r="NV105" s="343"/>
      <c r="NW105" s="343"/>
      <c r="NX105" s="343"/>
      <c r="NY105" s="343"/>
      <c r="NZ105" s="343"/>
      <c r="OA105" s="343"/>
      <c r="OB105" s="343"/>
      <c r="OC105" s="343"/>
      <c r="OD105" s="343"/>
      <c r="OE105" s="343"/>
      <c r="OF105" s="343"/>
      <c r="OG105" s="343"/>
      <c r="OH105" s="343"/>
      <c r="OI105" s="343"/>
      <c r="OJ105" s="343"/>
      <c r="OK105" s="343"/>
      <c r="OL105" s="343"/>
      <c r="OM105" s="343"/>
      <c r="ON105" s="343"/>
      <c r="OO105" s="343"/>
      <c r="OP105" s="343"/>
      <c r="OQ105" s="343"/>
      <c r="OR105" s="343"/>
      <c r="OS105" s="343"/>
      <c r="OT105" s="343"/>
      <c r="OU105" s="343"/>
      <c r="OV105" s="343"/>
      <c r="OW105" s="343"/>
      <c r="OX105" s="343"/>
      <c r="OY105" s="343"/>
      <c r="OZ105" s="343"/>
      <c r="PA105" s="343"/>
      <c r="PB105" s="343"/>
      <c r="PC105" s="343"/>
      <c r="PD105" s="343"/>
      <c r="PE105" s="343"/>
      <c r="PF105" s="343"/>
      <c r="PG105" s="343"/>
      <c r="PH105" s="343"/>
      <c r="PI105" s="343"/>
      <c r="PJ105" s="343"/>
      <c r="PK105" s="343"/>
      <c r="PL105" s="343"/>
      <c r="PM105" s="343"/>
      <c r="PN105" s="343"/>
      <c r="PO105" s="343"/>
      <c r="PP105" s="343"/>
      <c r="PQ105" s="343"/>
      <c r="PR105" s="343"/>
      <c r="PS105" s="343"/>
      <c r="PT105" s="343"/>
      <c r="PU105" s="343"/>
      <c r="PV105" s="343"/>
      <c r="PW105" s="343"/>
      <c r="PX105" s="343"/>
      <c r="PY105" s="343"/>
      <c r="PZ105" s="343"/>
      <c r="QA105" s="343"/>
      <c r="QB105" s="343"/>
      <c r="QC105" s="343"/>
      <c r="QD105" s="343"/>
      <c r="QE105" s="343"/>
      <c r="QF105" s="343"/>
    </row>
    <row r="106" spans="1:448" s="347" customFormat="1" ht="118.5" customHeight="1" x14ac:dyDescent="0.25">
      <c r="A106" s="26">
        <v>105</v>
      </c>
      <c r="B106" s="22" t="s">
        <v>707</v>
      </c>
      <c r="C106" s="26" t="s">
        <v>269</v>
      </c>
      <c r="D106" s="22" t="s">
        <v>341</v>
      </c>
      <c r="E106" s="20" t="s">
        <v>1742</v>
      </c>
      <c r="F106" s="22" t="s">
        <v>707</v>
      </c>
      <c r="G106" s="26" t="s">
        <v>269</v>
      </c>
      <c r="H106" s="19" t="s">
        <v>341</v>
      </c>
      <c r="I106" s="22" t="s">
        <v>707</v>
      </c>
      <c r="J106" s="460" t="s">
        <v>708</v>
      </c>
      <c r="K106" s="440" t="s">
        <v>680</v>
      </c>
      <c r="L106" s="461" t="s">
        <v>681</v>
      </c>
      <c r="M106" s="460" t="s">
        <v>709</v>
      </c>
      <c r="N106" s="461" t="s">
        <v>710</v>
      </c>
      <c r="O106" s="37" t="s">
        <v>24</v>
      </c>
      <c r="P106" s="38" t="s">
        <v>44</v>
      </c>
      <c r="Q106" s="19" t="s">
        <v>711</v>
      </c>
      <c r="R106" s="19" t="s">
        <v>251</v>
      </c>
      <c r="S106" s="18" t="s">
        <v>1743</v>
      </c>
      <c r="T106" s="22" t="s">
        <v>1731</v>
      </c>
      <c r="U106" s="22">
        <v>99</v>
      </c>
      <c r="V106" s="22">
        <v>2020</v>
      </c>
      <c r="W106" s="22" t="s">
        <v>1732</v>
      </c>
      <c r="X106" s="20" t="s">
        <v>1733</v>
      </c>
      <c r="Y106" s="20" t="s">
        <v>1744</v>
      </c>
      <c r="Z106" s="20" t="s">
        <v>1745</v>
      </c>
      <c r="AA106" s="22" t="s">
        <v>328</v>
      </c>
      <c r="AB106" s="20" t="s">
        <v>328</v>
      </c>
      <c r="AC106" s="20" t="s">
        <v>1746</v>
      </c>
      <c r="AD106" s="22" t="s">
        <v>328</v>
      </c>
      <c r="AE106" s="22" t="s">
        <v>328</v>
      </c>
      <c r="AF106" s="959">
        <v>44084</v>
      </c>
      <c r="AG106" s="959">
        <v>44428</v>
      </c>
      <c r="AH106" s="424">
        <v>44743</v>
      </c>
      <c r="AI106" s="183" t="s">
        <v>309</v>
      </c>
      <c r="AJ106" s="183" t="s">
        <v>309</v>
      </c>
      <c r="AK106" s="241" t="e">
        <f>(IF(BA106=#REF!,#REF!,AG106-#REF!))</f>
        <v>#REF!</v>
      </c>
      <c r="AL106" s="68" t="s">
        <v>1747</v>
      </c>
      <c r="AM106" s="64">
        <v>44375</v>
      </c>
      <c r="AN106" s="54" t="s">
        <v>309</v>
      </c>
      <c r="AO106" s="68" t="s">
        <v>1748</v>
      </c>
      <c r="AP106" s="65">
        <v>0</v>
      </c>
      <c r="AQ106" s="4" t="s">
        <v>442</v>
      </c>
      <c r="AR106" s="49">
        <v>-23</v>
      </c>
      <c r="AS106" s="60" t="s">
        <v>443</v>
      </c>
      <c r="AT106" s="60" t="s">
        <v>467</v>
      </c>
      <c r="AU106" s="60" t="s">
        <v>467</v>
      </c>
      <c r="AV106" s="60" t="s">
        <v>467</v>
      </c>
      <c r="AW106" s="67">
        <v>0</v>
      </c>
      <c r="AX106" s="65">
        <v>0</v>
      </c>
      <c r="AY106" s="60" t="s">
        <v>449</v>
      </c>
      <c r="AZ106" s="54" t="s">
        <v>446</v>
      </c>
      <c r="BA106" s="86" t="s">
        <v>446</v>
      </c>
      <c r="BB106" s="127" t="s">
        <v>1749</v>
      </c>
      <c r="BC106" s="129">
        <v>44620</v>
      </c>
      <c r="BD106" s="130" t="s">
        <v>307</v>
      </c>
      <c r="BE106" s="130" t="s">
        <v>328</v>
      </c>
      <c r="BF106" s="147">
        <v>1</v>
      </c>
      <c r="BG106" s="4" t="s">
        <v>436</v>
      </c>
      <c r="BH106" s="49">
        <v>-44620</v>
      </c>
      <c r="BI106" s="60" t="s">
        <v>443</v>
      </c>
      <c r="BJ106" s="106"/>
      <c r="BK106" s="30"/>
      <c r="BL106" s="126" t="s">
        <v>448</v>
      </c>
      <c r="BM106" s="30"/>
      <c r="BN106" s="60"/>
      <c r="BO106" s="30"/>
      <c r="BP106" s="192" t="s">
        <v>855</v>
      </c>
      <c r="BQ106" s="150" t="s">
        <v>863</v>
      </c>
      <c r="BR106" s="185">
        <v>44712</v>
      </c>
      <c r="BS106" s="131" t="s">
        <v>864</v>
      </c>
      <c r="BT106" s="186">
        <v>1</v>
      </c>
      <c r="BU106" s="4" t="s">
        <v>436</v>
      </c>
      <c r="BV106" s="49">
        <v>-283</v>
      </c>
      <c r="BW106" s="60" t="s">
        <v>443</v>
      </c>
      <c r="BX106" s="357">
        <v>44607</v>
      </c>
      <c r="BY106" s="373" t="s">
        <v>1750</v>
      </c>
      <c r="BZ106" s="353" t="s">
        <v>521</v>
      </c>
      <c r="CA106" s="360">
        <v>1</v>
      </c>
      <c r="CB106" s="352" t="s">
        <v>294</v>
      </c>
      <c r="CC106" s="353"/>
      <c r="CD106" s="352" t="s">
        <v>294</v>
      </c>
      <c r="CE106" s="131" t="s">
        <v>767</v>
      </c>
      <c r="CF106" s="131" t="s">
        <v>767</v>
      </c>
      <c r="CG106" s="202" t="s">
        <v>328</v>
      </c>
      <c r="CH106" s="131" t="s">
        <v>328</v>
      </c>
      <c r="CI106" s="186">
        <v>1</v>
      </c>
      <c r="CJ106" s="4" t="str">
        <f t="shared" si="2"/>
        <v>CUMPLIMIENTO TOTAL</v>
      </c>
      <c r="CK106" s="49" t="str">
        <f>(IF(CD106="CERRADO","NO APLICA ACCION CERRADA",AG106-#REF!))</f>
        <v>NO APLICA ACCION CERRADA</v>
      </c>
      <c r="CL106" s="60" t="str">
        <f>(IF(CD106="CERRADO","NO APLICA ACCION CERRADA",IF(AK106&lt;=0,"VENCIDO",IF(AK106&lt;=#REF!,"POR VENCER","CON TIEMPO"))))</f>
        <v>NO APLICA ACCION CERRADA</v>
      </c>
      <c r="CM106" s="458" t="s">
        <v>328</v>
      </c>
      <c r="CN106" s="348" t="s">
        <v>1684</v>
      </c>
      <c r="CO106" s="349" t="s">
        <v>464</v>
      </c>
      <c r="CP106" s="380">
        <v>1</v>
      </c>
      <c r="CQ106" s="352" t="s">
        <v>294</v>
      </c>
      <c r="CR106" s="375" t="s">
        <v>445</v>
      </c>
      <c r="CS106" s="353"/>
      <c r="CT106" s="343"/>
      <c r="CU106" s="343"/>
      <c r="CV106" s="343"/>
      <c r="CW106" s="343"/>
      <c r="CX106" s="343"/>
      <c r="CY106" s="343"/>
      <c r="CZ106" s="343"/>
      <c r="DA106" s="343"/>
      <c r="DB106" s="343"/>
      <c r="DC106" s="343"/>
      <c r="DD106" s="343"/>
      <c r="DE106" s="343"/>
      <c r="DF106" s="343"/>
      <c r="DG106" s="343"/>
      <c r="DH106" s="343"/>
      <c r="DI106" s="343"/>
      <c r="DJ106" s="343"/>
      <c r="DK106" s="343"/>
      <c r="DL106" s="343"/>
      <c r="DM106" s="343"/>
      <c r="DN106" s="343"/>
      <c r="DO106" s="343"/>
      <c r="DP106" s="343"/>
      <c r="DQ106" s="343"/>
      <c r="DR106" s="343"/>
      <c r="DS106" s="343"/>
      <c r="DT106" s="343"/>
      <c r="DU106" s="343"/>
      <c r="DV106" s="343"/>
      <c r="DW106" s="343"/>
      <c r="DX106" s="343"/>
      <c r="DY106" s="343"/>
      <c r="DZ106" s="343"/>
      <c r="EA106" s="343"/>
      <c r="EB106" s="343"/>
      <c r="EC106" s="343"/>
      <c r="ED106" s="343"/>
      <c r="EE106" s="343"/>
      <c r="EF106" s="343"/>
      <c r="EG106" s="343"/>
      <c r="EH106" s="343"/>
      <c r="EI106" s="343"/>
      <c r="EJ106" s="343"/>
      <c r="EK106" s="343"/>
      <c r="EL106" s="343"/>
      <c r="EM106" s="343"/>
      <c r="EN106" s="343"/>
      <c r="EO106" s="343"/>
      <c r="EP106" s="343"/>
      <c r="EQ106" s="343"/>
      <c r="ER106" s="343"/>
      <c r="ES106" s="343"/>
      <c r="ET106" s="343"/>
      <c r="EU106" s="343"/>
      <c r="EV106" s="343"/>
      <c r="EW106" s="343"/>
      <c r="EX106" s="343"/>
      <c r="EY106" s="343"/>
      <c r="EZ106" s="343"/>
      <c r="FA106" s="343"/>
      <c r="FB106" s="343"/>
      <c r="FC106" s="343"/>
      <c r="FD106" s="343"/>
      <c r="FE106" s="343"/>
      <c r="FF106" s="343"/>
      <c r="FG106" s="343"/>
      <c r="FH106" s="343"/>
      <c r="FI106" s="343"/>
      <c r="FJ106" s="343"/>
      <c r="FK106" s="343"/>
      <c r="FL106" s="343"/>
      <c r="FM106" s="343"/>
      <c r="FN106" s="343"/>
      <c r="FO106" s="343"/>
      <c r="FP106" s="343"/>
      <c r="FQ106" s="343"/>
      <c r="FR106" s="343"/>
      <c r="FS106" s="343"/>
      <c r="FT106" s="343"/>
      <c r="FU106" s="343"/>
      <c r="FV106" s="343"/>
      <c r="FW106" s="343"/>
      <c r="FX106" s="343"/>
      <c r="FY106" s="343"/>
      <c r="FZ106" s="343"/>
      <c r="GA106" s="343"/>
      <c r="GB106" s="343"/>
      <c r="GC106" s="343"/>
      <c r="GD106" s="343"/>
      <c r="GE106" s="343"/>
      <c r="GF106" s="343"/>
      <c r="GG106" s="343"/>
      <c r="GH106" s="343"/>
      <c r="GI106" s="343"/>
      <c r="GJ106" s="343"/>
      <c r="GK106" s="343"/>
      <c r="GL106" s="343"/>
      <c r="GM106" s="343"/>
      <c r="GN106" s="343"/>
      <c r="GO106" s="343"/>
      <c r="GP106" s="343"/>
      <c r="GQ106" s="343"/>
      <c r="GR106" s="343"/>
      <c r="GS106" s="343"/>
      <c r="GT106" s="343"/>
      <c r="GU106" s="343"/>
      <c r="GV106" s="343"/>
      <c r="GW106" s="343"/>
      <c r="GX106" s="343"/>
      <c r="GY106" s="343"/>
      <c r="GZ106" s="343"/>
      <c r="HA106" s="343"/>
      <c r="HB106" s="343"/>
      <c r="HC106" s="343"/>
      <c r="HD106" s="343"/>
      <c r="HE106" s="343"/>
      <c r="HF106" s="343"/>
      <c r="HG106" s="343"/>
      <c r="HH106" s="343"/>
      <c r="HI106" s="343"/>
      <c r="HJ106" s="343"/>
      <c r="HK106" s="343"/>
      <c r="HL106" s="343"/>
      <c r="HM106" s="343"/>
      <c r="HN106" s="343"/>
      <c r="HO106" s="343"/>
      <c r="HP106" s="343"/>
      <c r="HQ106" s="343"/>
      <c r="HR106" s="343"/>
      <c r="HS106" s="343"/>
      <c r="HT106" s="343"/>
      <c r="HU106" s="343"/>
      <c r="HV106" s="343"/>
      <c r="HW106" s="343"/>
      <c r="HX106" s="343"/>
      <c r="HY106" s="343"/>
      <c r="HZ106" s="343"/>
      <c r="IA106" s="343"/>
      <c r="IB106" s="343"/>
      <c r="IC106" s="343"/>
      <c r="ID106" s="343"/>
      <c r="IE106" s="343"/>
      <c r="IF106" s="343"/>
      <c r="IG106" s="343"/>
      <c r="IH106" s="343"/>
      <c r="II106" s="343"/>
      <c r="IJ106" s="343"/>
      <c r="IK106" s="343"/>
      <c r="IL106" s="343"/>
      <c r="IM106" s="343"/>
      <c r="IN106" s="343"/>
      <c r="IO106" s="343"/>
      <c r="IP106" s="343"/>
      <c r="IQ106" s="343"/>
      <c r="IR106" s="343"/>
      <c r="IS106" s="343"/>
      <c r="IT106" s="343"/>
      <c r="IU106" s="343"/>
      <c r="IV106" s="343"/>
      <c r="IW106" s="343"/>
      <c r="IX106" s="343"/>
      <c r="IY106" s="343"/>
      <c r="IZ106" s="343"/>
      <c r="JA106" s="343"/>
      <c r="JB106" s="343"/>
      <c r="JC106" s="343"/>
      <c r="JD106" s="343"/>
      <c r="JE106" s="343"/>
      <c r="JF106" s="343"/>
      <c r="JG106" s="343"/>
      <c r="JH106" s="343"/>
      <c r="JI106" s="343"/>
      <c r="JJ106" s="343"/>
      <c r="JK106" s="343"/>
      <c r="JL106" s="343"/>
      <c r="JM106" s="343"/>
      <c r="JN106" s="343"/>
      <c r="JO106" s="343"/>
      <c r="JP106" s="343"/>
      <c r="JQ106" s="343"/>
      <c r="JR106" s="343"/>
      <c r="JS106" s="343"/>
      <c r="JT106" s="343"/>
      <c r="JU106" s="343"/>
      <c r="JV106" s="343"/>
      <c r="JW106" s="343"/>
      <c r="JX106" s="343"/>
      <c r="JY106" s="343"/>
      <c r="JZ106" s="343"/>
      <c r="KA106" s="343"/>
      <c r="KB106" s="343"/>
      <c r="KC106" s="343"/>
      <c r="KD106" s="343"/>
      <c r="KE106" s="343"/>
      <c r="KF106" s="343"/>
      <c r="KG106" s="343"/>
      <c r="KH106" s="343"/>
      <c r="KI106" s="343"/>
      <c r="KJ106" s="343"/>
      <c r="KK106" s="343"/>
      <c r="KL106" s="343"/>
      <c r="KM106" s="343"/>
      <c r="KN106" s="343"/>
      <c r="KO106" s="343"/>
      <c r="KP106" s="343"/>
      <c r="KQ106" s="343"/>
      <c r="KR106" s="343"/>
      <c r="KS106" s="343"/>
      <c r="KT106" s="343"/>
      <c r="KU106" s="343"/>
      <c r="KV106" s="343"/>
      <c r="KW106" s="343"/>
      <c r="KX106" s="343"/>
      <c r="KY106" s="343"/>
      <c r="KZ106" s="343"/>
      <c r="LA106" s="343"/>
      <c r="LB106" s="343"/>
      <c r="LC106" s="343"/>
      <c r="LD106" s="343"/>
      <c r="LE106" s="343"/>
      <c r="LF106" s="343"/>
      <c r="LG106" s="343"/>
      <c r="LH106" s="343"/>
      <c r="LI106" s="343"/>
      <c r="LJ106" s="343"/>
      <c r="LK106" s="343"/>
      <c r="LL106" s="343"/>
      <c r="LM106" s="343"/>
      <c r="LN106" s="343"/>
      <c r="LO106" s="343"/>
      <c r="LP106" s="343"/>
      <c r="LQ106" s="343"/>
      <c r="LR106" s="343"/>
      <c r="LS106" s="343"/>
      <c r="LT106" s="343"/>
      <c r="LU106" s="343"/>
      <c r="LV106" s="343"/>
      <c r="LW106" s="343"/>
      <c r="LX106" s="343"/>
      <c r="LY106" s="343"/>
      <c r="LZ106" s="343"/>
      <c r="MA106" s="343"/>
      <c r="MB106" s="343"/>
      <c r="MC106" s="343"/>
      <c r="MD106" s="343"/>
      <c r="ME106" s="343"/>
      <c r="MF106" s="343"/>
      <c r="MG106" s="343"/>
      <c r="MH106" s="343"/>
      <c r="MI106" s="343"/>
      <c r="MJ106" s="343"/>
      <c r="MK106" s="343"/>
      <c r="ML106" s="343"/>
      <c r="MM106" s="343"/>
      <c r="MN106" s="343"/>
      <c r="MO106" s="343"/>
      <c r="MP106" s="343"/>
      <c r="MQ106" s="343"/>
      <c r="MR106" s="343"/>
      <c r="MS106" s="343"/>
      <c r="MT106" s="343"/>
      <c r="MU106" s="343"/>
      <c r="MV106" s="343"/>
      <c r="MW106" s="343"/>
      <c r="MX106" s="343"/>
      <c r="MY106" s="343"/>
      <c r="MZ106" s="343"/>
      <c r="NA106" s="343"/>
      <c r="NB106" s="343"/>
      <c r="NC106" s="343"/>
      <c r="ND106" s="343"/>
      <c r="NE106" s="343"/>
      <c r="NF106" s="343"/>
      <c r="NG106" s="343"/>
      <c r="NH106" s="343"/>
      <c r="NI106" s="343"/>
      <c r="NJ106" s="343"/>
      <c r="NK106" s="343"/>
      <c r="NL106" s="343"/>
      <c r="NM106" s="343"/>
      <c r="NN106" s="343"/>
      <c r="NO106" s="343"/>
      <c r="NP106" s="343"/>
      <c r="NQ106" s="343"/>
      <c r="NR106" s="343"/>
      <c r="NS106" s="343"/>
      <c r="NT106" s="343"/>
      <c r="NU106" s="343"/>
      <c r="NV106" s="343"/>
      <c r="NW106" s="343"/>
      <c r="NX106" s="343"/>
      <c r="NY106" s="343"/>
      <c r="NZ106" s="343"/>
      <c r="OA106" s="343"/>
      <c r="OB106" s="343"/>
      <c r="OC106" s="343"/>
      <c r="OD106" s="343"/>
      <c r="OE106" s="343"/>
      <c r="OF106" s="343"/>
      <c r="OG106" s="343"/>
      <c r="OH106" s="343"/>
      <c r="OI106" s="343"/>
      <c r="OJ106" s="343"/>
      <c r="OK106" s="343"/>
      <c r="OL106" s="343"/>
      <c r="OM106" s="343"/>
      <c r="ON106" s="343"/>
      <c r="OO106" s="343"/>
      <c r="OP106" s="343"/>
      <c r="OQ106" s="343"/>
      <c r="OR106" s="343"/>
      <c r="OS106" s="343"/>
      <c r="OT106" s="343"/>
      <c r="OU106" s="343"/>
      <c r="OV106" s="343"/>
      <c r="OW106" s="343"/>
      <c r="OX106" s="343"/>
      <c r="OY106" s="343"/>
      <c r="OZ106" s="343"/>
      <c r="PA106" s="343"/>
      <c r="PB106" s="343"/>
      <c r="PC106" s="343"/>
      <c r="PD106" s="343"/>
      <c r="PE106" s="343"/>
      <c r="PF106" s="343"/>
      <c r="PG106" s="343"/>
      <c r="PH106" s="343"/>
      <c r="PI106" s="343"/>
      <c r="PJ106" s="343"/>
      <c r="PK106" s="343"/>
      <c r="PL106" s="343"/>
      <c r="PM106" s="343"/>
      <c r="PN106" s="343"/>
      <c r="PO106" s="343"/>
      <c r="PP106" s="343"/>
      <c r="PQ106" s="343"/>
      <c r="PR106" s="343"/>
      <c r="PS106" s="343"/>
      <c r="PT106" s="343"/>
      <c r="PU106" s="343"/>
      <c r="PV106" s="343"/>
      <c r="PW106" s="343"/>
      <c r="PX106" s="343"/>
      <c r="PY106" s="343"/>
      <c r="PZ106" s="343"/>
      <c r="QA106" s="343"/>
      <c r="QB106" s="343"/>
      <c r="QC106" s="343"/>
      <c r="QD106" s="343"/>
      <c r="QE106" s="343"/>
      <c r="QF106" s="343"/>
    </row>
    <row r="107" spans="1:448" s="347" customFormat="1" ht="118.5" customHeight="1" x14ac:dyDescent="0.25">
      <c r="A107" s="26">
        <v>106</v>
      </c>
      <c r="B107" s="22" t="s">
        <v>707</v>
      </c>
      <c r="C107" s="26" t="s">
        <v>269</v>
      </c>
      <c r="D107" s="22" t="s">
        <v>341</v>
      </c>
      <c r="E107" s="20" t="s">
        <v>1751</v>
      </c>
      <c r="F107" s="34" t="s">
        <v>676</v>
      </c>
      <c r="G107" s="34" t="s">
        <v>677</v>
      </c>
      <c r="H107" s="22" t="s">
        <v>338</v>
      </c>
      <c r="I107" s="27" t="s">
        <v>1752</v>
      </c>
      <c r="J107" s="441" t="s">
        <v>679</v>
      </c>
      <c r="K107" s="132" t="s">
        <v>680</v>
      </c>
      <c r="L107" s="112" t="s">
        <v>681</v>
      </c>
      <c r="M107" s="134" t="s">
        <v>682</v>
      </c>
      <c r="N107" s="112" t="s">
        <v>683</v>
      </c>
      <c r="O107" s="37" t="s">
        <v>24</v>
      </c>
      <c r="P107" s="38" t="s">
        <v>44</v>
      </c>
      <c r="Q107" s="19" t="s">
        <v>684</v>
      </c>
      <c r="R107" s="19" t="s">
        <v>251</v>
      </c>
      <c r="S107" s="18" t="s">
        <v>1753</v>
      </c>
      <c r="T107" s="22" t="s">
        <v>1731</v>
      </c>
      <c r="U107" s="22">
        <v>99</v>
      </c>
      <c r="V107" s="22">
        <v>2020</v>
      </c>
      <c r="W107" s="22" t="s">
        <v>1732</v>
      </c>
      <c r="X107" s="20" t="s">
        <v>1733</v>
      </c>
      <c r="Y107" s="20" t="s">
        <v>1744</v>
      </c>
      <c r="Z107" s="20" t="s">
        <v>1754</v>
      </c>
      <c r="AA107" s="22" t="s">
        <v>328</v>
      </c>
      <c r="AB107" s="20" t="s">
        <v>328</v>
      </c>
      <c r="AC107" s="20" t="s">
        <v>1755</v>
      </c>
      <c r="AD107" s="22" t="s">
        <v>328</v>
      </c>
      <c r="AE107" s="22" t="s">
        <v>328</v>
      </c>
      <c r="AF107" s="959">
        <v>44084</v>
      </c>
      <c r="AG107" s="959">
        <v>44428</v>
      </c>
      <c r="AH107" s="424">
        <v>44743</v>
      </c>
      <c r="AI107" s="183" t="s">
        <v>309</v>
      </c>
      <c r="AJ107" s="183" t="s">
        <v>309</v>
      </c>
      <c r="AK107" s="241" t="e">
        <f>(IF(BA107=#REF!,#REF!,AG107-#REF!))</f>
        <v>#REF!</v>
      </c>
      <c r="AL107" s="58" t="s">
        <v>1756</v>
      </c>
      <c r="AM107" s="64">
        <v>44368</v>
      </c>
      <c r="AN107" s="54" t="s">
        <v>309</v>
      </c>
      <c r="AO107" s="68" t="s">
        <v>1757</v>
      </c>
      <c r="AP107" s="65">
        <v>0.5</v>
      </c>
      <c r="AQ107" s="4" t="s">
        <v>477</v>
      </c>
      <c r="AR107" s="49">
        <v>-23</v>
      </c>
      <c r="AS107" s="60" t="s">
        <v>443</v>
      </c>
      <c r="AT107" s="60" t="s">
        <v>467</v>
      </c>
      <c r="AU107" s="60" t="s">
        <v>467</v>
      </c>
      <c r="AV107" s="60" t="s">
        <v>467</v>
      </c>
      <c r="AW107" s="67">
        <v>0</v>
      </c>
      <c r="AX107" s="65">
        <v>0</v>
      </c>
      <c r="AY107" s="60" t="s">
        <v>449</v>
      </c>
      <c r="AZ107" s="54" t="s">
        <v>446</v>
      </c>
      <c r="BA107" s="86" t="s">
        <v>446</v>
      </c>
      <c r="BB107" s="132" t="s">
        <v>627</v>
      </c>
      <c r="BC107" s="136">
        <v>44620</v>
      </c>
      <c r="BD107" s="112" t="s">
        <v>628</v>
      </c>
      <c r="BE107" s="462" t="s">
        <v>629</v>
      </c>
      <c r="BF107" s="504">
        <v>0</v>
      </c>
      <c r="BG107" s="4" t="s">
        <v>442</v>
      </c>
      <c r="BH107" s="49">
        <v>-44619.5</v>
      </c>
      <c r="BI107" s="60" t="s">
        <v>443</v>
      </c>
      <c r="BJ107" s="30"/>
      <c r="BK107" s="30"/>
      <c r="BL107" s="30"/>
      <c r="BM107" s="30"/>
      <c r="BN107" s="60"/>
      <c r="BO107" s="30"/>
      <c r="BP107" s="184" t="s">
        <v>293</v>
      </c>
      <c r="BQ107" s="150" t="s">
        <v>1758</v>
      </c>
      <c r="BR107" s="185">
        <v>44712</v>
      </c>
      <c r="BS107" s="131" t="s">
        <v>535</v>
      </c>
      <c r="BT107" s="186">
        <v>1</v>
      </c>
      <c r="BU107" s="4" t="s">
        <v>436</v>
      </c>
      <c r="BV107" s="49">
        <v>-283</v>
      </c>
      <c r="BW107" s="60" t="s">
        <v>443</v>
      </c>
      <c r="BX107" s="357">
        <v>44607</v>
      </c>
      <c r="BY107" s="373" t="s">
        <v>1759</v>
      </c>
      <c r="BZ107" s="353" t="s">
        <v>521</v>
      </c>
      <c r="CA107" s="360">
        <v>1</v>
      </c>
      <c r="CB107" s="352" t="s">
        <v>294</v>
      </c>
      <c r="CC107" s="353"/>
      <c r="CD107" s="352" t="s">
        <v>294</v>
      </c>
      <c r="CE107" s="131" t="s">
        <v>767</v>
      </c>
      <c r="CF107" s="131" t="s">
        <v>767</v>
      </c>
      <c r="CG107" s="202" t="s">
        <v>328</v>
      </c>
      <c r="CH107" s="131" t="s">
        <v>328</v>
      </c>
      <c r="CI107" s="186">
        <v>1</v>
      </c>
      <c r="CJ107" s="4" t="str">
        <f t="shared" si="2"/>
        <v>CUMPLIMIENTO TOTAL</v>
      </c>
      <c r="CK107" s="49" t="str">
        <f>(IF(CD107="CERRADO","NO APLICA ACCION CERRADA",AG107-#REF!))</f>
        <v>NO APLICA ACCION CERRADA</v>
      </c>
      <c r="CL107" s="60" t="str">
        <f>(IF(CD107="CERRADO","NO APLICA ACCION CERRADA",IF(AK107&lt;=0,"VENCIDO",IF(AK107&lt;=#REF!,"POR VENCER","CON TIEMPO"))))</f>
        <v>NO APLICA ACCION CERRADA</v>
      </c>
      <c r="CM107" s="458" t="s">
        <v>328</v>
      </c>
      <c r="CN107" s="348" t="s">
        <v>1684</v>
      </c>
      <c r="CO107" s="349" t="s">
        <v>464</v>
      </c>
      <c r="CP107" s="380">
        <v>1</v>
      </c>
      <c r="CQ107" s="352" t="s">
        <v>294</v>
      </c>
      <c r="CR107" s="375" t="s">
        <v>445</v>
      </c>
      <c r="CS107" s="353"/>
      <c r="CT107" s="343"/>
      <c r="CU107" s="343"/>
      <c r="CV107" s="343"/>
      <c r="CW107" s="343"/>
      <c r="CX107" s="343"/>
      <c r="CY107" s="343"/>
      <c r="CZ107" s="343"/>
      <c r="DA107" s="343"/>
      <c r="DB107" s="343"/>
      <c r="DC107" s="343"/>
      <c r="DD107" s="343"/>
      <c r="DE107" s="343"/>
      <c r="DF107" s="343"/>
      <c r="DG107" s="343"/>
      <c r="DH107" s="343"/>
      <c r="DI107" s="343"/>
      <c r="DJ107" s="343"/>
      <c r="DK107" s="343"/>
      <c r="DL107" s="343"/>
      <c r="DM107" s="343"/>
      <c r="DN107" s="343"/>
      <c r="DO107" s="343"/>
      <c r="DP107" s="343"/>
      <c r="DQ107" s="343"/>
      <c r="DR107" s="343"/>
      <c r="DS107" s="343"/>
      <c r="DT107" s="343"/>
      <c r="DU107" s="343"/>
      <c r="DV107" s="343"/>
      <c r="DW107" s="343"/>
      <c r="DX107" s="343"/>
      <c r="DY107" s="343"/>
      <c r="DZ107" s="343"/>
      <c r="EA107" s="343"/>
      <c r="EB107" s="343"/>
      <c r="EC107" s="343"/>
      <c r="ED107" s="343"/>
      <c r="EE107" s="343"/>
      <c r="EF107" s="343"/>
      <c r="EG107" s="343"/>
      <c r="EH107" s="343"/>
      <c r="EI107" s="343"/>
      <c r="EJ107" s="343"/>
      <c r="EK107" s="343"/>
      <c r="EL107" s="343"/>
      <c r="EM107" s="343"/>
      <c r="EN107" s="343"/>
      <c r="EO107" s="343"/>
      <c r="EP107" s="343"/>
      <c r="EQ107" s="343"/>
      <c r="ER107" s="343"/>
      <c r="ES107" s="343"/>
      <c r="ET107" s="343"/>
      <c r="EU107" s="343"/>
      <c r="EV107" s="343"/>
      <c r="EW107" s="343"/>
      <c r="EX107" s="343"/>
      <c r="EY107" s="343"/>
      <c r="EZ107" s="343"/>
      <c r="FA107" s="343"/>
      <c r="FB107" s="343"/>
      <c r="FC107" s="343"/>
      <c r="FD107" s="343"/>
      <c r="FE107" s="343"/>
      <c r="FF107" s="343"/>
      <c r="FG107" s="343"/>
      <c r="FH107" s="343"/>
      <c r="FI107" s="343"/>
      <c r="FJ107" s="343"/>
      <c r="FK107" s="343"/>
      <c r="FL107" s="343"/>
      <c r="FM107" s="343"/>
      <c r="FN107" s="343"/>
      <c r="FO107" s="343"/>
      <c r="FP107" s="343"/>
      <c r="FQ107" s="343"/>
      <c r="FR107" s="343"/>
      <c r="FS107" s="343"/>
      <c r="FT107" s="343"/>
      <c r="FU107" s="343"/>
      <c r="FV107" s="343"/>
      <c r="FW107" s="343"/>
      <c r="FX107" s="343"/>
      <c r="FY107" s="343"/>
      <c r="FZ107" s="343"/>
      <c r="GA107" s="343"/>
      <c r="GB107" s="343"/>
      <c r="GC107" s="343"/>
      <c r="GD107" s="343"/>
      <c r="GE107" s="343"/>
      <c r="GF107" s="343"/>
      <c r="GG107" s="343"/>
      <c r="GH107" s="343"/>
      <c r="GI107" s="343"/>
      <c r="GJ107" s="343"/>
      <c r="GK107" s="343"/>
      <c r="GL107" s="343"/>
      <c r="GM107" s="343"/>
      <c r="GN107" s="343"/>
      <c r="GO107" s="343"/>
      <c r="GP107" s="343"/>
      <c r="GQ107" s="343"/>
      <c r="GR107" s="343"/>
      <c r="GS107" s="343"/>
      <c r="GT107" s="343"/>
      <c r="GU107" s="343"/>
      <c r="GV107" s="343"/>
      <c r="GW107" s="343"/>
      <c r="GX107" s="343"/>
      <c r="GY107" s="343"/>
      <c r="GZ107" s="343"/>
      <c r="HA107" s="343"/>
      <c r="HB107" s="343"/>
      <c r="HC107" s="343"/>
      <c r="HD107" s="343"/>
      <c r="HE107" s="343"/>
      <c r="HF107" s="343"/>
      <c r="HG107" s="343"/>
      <c r="HH107" s="343"/>
      <c r="HI107" s="343"/>
      <c r="HJ107" s="343"/>
      <c r="HK107" s="343"/>
      <c r="HL107" s="343"/>
      <c r="HM107" s="343"/>
      <c r="HN107" s="343"/>
      <c r="HO107" s="343"/>
      <c r="HP107" s="343"/>
      <c r="HQ107" s="343"/>
      <c r="HR107" s="343"/>
      <c r="HS107" s="343"/>
      <c r="HT107" s="343"/>
      <c r="HU107" s="343"/>
      <c r="HV107" s="343"/>
      <c r="HW107" s="343"/>
      <c r="HX107" s="343"/>
      <c r="HY107" s="343"/>
      <c r="HZ107" s="343"/>
      <c r="IA107" s="343"/>
      <c r="IB107" s="343"/>
      <c r="IC107" s="343"/>
      <c r="ID107" s="343"/>
      <c r="IE107" s="343"/>
      <c r="IF107" s="343"/>
      <c r="IG107" s="343"/>
      <c r="IH107" s="343"/>
      <c r="II107" s="343"/>
      <c r="IJ107" s="343"/>
      <c r="IK107" s="343"/>
      <c r="IL107" s="343"/>
      <c r="IM107" s="343"/>
      <c r="IN107" s="343"/>
      <c r="IO107" s="343"/>
      <c r="IP107" s="343"/>
      <c r="IQ107" s="343"/>
      <c r="IR107" s="343"/>
      <c r="IS107" s="343"/>
      <c r="IT107" s="343"/>
      <c r="IU107" s="343"/>
      <c r="IV107" s="343"/>
      <c r="IW107" s="343"/>
      <c r="IX107" s="343"/>
      <c r="IY107" s="343"/>
      <c r="IZ107" s="343"/>
      <c r="JA107" s="343"/>
      <c r="JB107" s="343"/>
      <c r="JC107" s="343"/>
      <c r="JD107" s="343"/>
      <c r="JE107" s="343"/>
      <c r="JF107" s="343"/>
      <c r="JG107" s="343"/>
      <c r="JH107" s="343"/>
      <c r="JI107" s="343"/>
      <c r="JJ107" s="343"/>
      <c r="JK107" s="343"/>
      <c r="JL107" s="343"/>
      <c r="JM107" s="343"/>
      <c r="JN107" s="343"/>
      <c r="JO107" s="343"/>
      <c r="JP107" s="343"/>
      <c r="JQ107" s="343"/>
      <c r="JR107" s="343"/>
      <c r="JS107" s="343"/>
      <c r="JT107" s="343"/>
      <c r="JU107" s="343"/>
      <c r="JV107" s="343"/>
      <c r="JW107" s="343"/>
      <c r="JX107" s="343"/>
      <c r="JY107" s="343"/>
      <c r="JZ107" s="343"/>
      <c r="KA107" s="343"/>
      <c r="KB107" s="343"/>
      <c r="KC107" s="343"/>
      <c r="KD107" s="343"/>
      <c r="KE107" s="343"/>
      <c r="KF107" s="343"/>
      <c r="KG107" s="343"/>
      <c r="KH107" s="343"/>
      <c r="KI107" s="343"/>
      <c r="KJ107" s="343"/>
      <c r="KK107" s="343"/>
      <c r="KL107" s="343"/>
      <c r="KM107" s="343"/>
      <c r="KN107" s="343"/>
      <c r="KO107" s="343"/>
      <c r="KP107" s="343"/>
      <c r="KQ107" s="343"/>
      <c r="KR107" s="343"/>
      <c r="KS107" s="343"/>
      <c r="KT107" s="343"/>
      <c r="KU107" s="343"/>
      <c r="KV107" s="343"/>
      <c r="KW107" s="343"/>
      <c r="KX107" s="343"/>
      <c r="KY107" s="343"/>
      <c r="KZ107" s="343"/>
      <c r="LA107" s="343"/>
      <c r="LB107" s="343"/>
      <c r="LC107" s="343"/>
      <c r="LD107" s="343"/>
      <c r="LE107" s="343"/>
      <c r="LF107" s="343"/>
      <c r="LG107" s="343"/>
      <c r="LH107" s="343"/>
      <c r="LI107" s="343"/>
      <c r="LJ107" s="343"/>
      <c r="LK107" s="343"/>
      <c r="LL107" s="343"/>
      <c r="LM107" s="343"/>
      <c r="LN107" s="343"/>
      <c r="LO107" s="343"/>
      <c r="LP107" s="343"/>
      <c r="LQ107" s="343"/>
      <c r="LR107" s="343"/>
      <c r="LS107" s="343"/>
      <c r="LT107" s="343"/>
      <c r="LU107" s="343"/>
      <c r="LV107" s="343"/>
      <c r="LW107" s="343"/>
      <c r="LX107" s="343"/>
      <c r="LY107" s="343"/>
      <c r="LZ107" s="343"/>
      <c r="MA107" s="343"/>
      <c r="MB107" s="343"/>
      <c r="MC107" s="343"/>
      <c r="MD107" s="343"/>
      <c r="ME107" s="343"/>
      <c r="MF107" s="343"/>
      <c r="MG107" s="343"/>
      <c r="MH107" s="343"/>
      <c r="MI107" s="343"/>
      <c r="MJ107" s="343"/>
      <c r="MK107" s="343"/>
      <c r="ML107" s="343"/>
      <c r="MM107" s="343"/>
      <c r="MN107" s="343"/>
      <c r="MO107" s="343"/>
      <c r="MP107" s="343"/>
      <c r="MQ107" s="343"/>
      <c r="MR107" s="343"/>
      <c r="MS107" s="343"/>
      <c r="MT107" s="343"/>
      <c r="MU107" s="343"/>
      <c r="MV107" s="343"/>
      <c r="MW107" s="343"/>
      <c r="MX107" s="343"/>
      <c r="MY107" s="343"/>
      <c r="MZ107" s="343"/>
      <c r="NA107" s="343"/>
      <c r="NB107" s="343"/>
      <c r="NC107" s="343"/>
      <c r="ND107" s="343"/>
      <c r="NE107" s="343"/>
      <c r="NF107" s="343"/>
      <c r="NG107" s="343"/>
      <c r="NH107" s="343"/>
      <c r="NI107" s="343"/>
      <c r="NJ107" s="343"/>
      <c r="NK107" s="343"/>
      <c r="NL107" s="343"/>
      <c r="NM107" s="343"/>
      <c r="NN107" s="343"/>
      <c r="NO107" s="343"/>
      <c r="NP107" s="343"/>
      <c r="NQ107" s="343"/>
      <c r="NR107" s="343"/>
      <c r="NS107" s="343"/>
      <c r="NT107" s="343"/>
      <c r="NU107" s="343"/>
      <c r="NV107" s="343"/>
      <c r="NW107" s="343"/>
      <c r="NX107" s="343"/>
      <c r="NY107" s="343"/>
      <c r="NZ107" s="343"/>
      <c r="OA107" s="343"/>
      <c r="OB107" s="343"/>
      <c r="OC107" s="343"/>
      <c r="OD107" s="343"/>
      <c r="OE107" s="343"/>
      <c r="OF107" s="343"/>
      <c r="OG107" s="343"/>
      <c r="OH107" s="343"/>
      <c r="OI107" s="343"/>
      <c r="OJ107" s="343"/>
      <c r="OK107" s="343"/>
      <c r="OL107" s="343"/>
      <c r="OM107" s="343"/>
      <c r="ON107" s="343"/>
      <c r="OO107" s="343"/>
      <c r="OP107" s="343"/>
      <c r="OQ107" s="343"/>
      <c r="OR107" s="343"/>
      <c r="OS107" s="343"/>
      <c r="OT107" s="343"/>
      <c r="OU107" s="343"/>
      <c r="OV107" s="343"/>
      <c r="OW107" s="343"/>
      <c r="OX107" s="343"/>
      <c r="OY107" s="343"/>
      <c r="OZ107" s="343"/>
      <c r="PA107" s="343"/>
      <c r="PB107" s="343"/>
      <c r="PC107" s="343"/>
      <c r="PD107" s="343"/>
      <c r="PE107" s="343"/>
      <c r="PF107" s="343"/>
      <c r="PG107" s="343"/>
      <c r="PH107" s="343"/>
      <c r="PI107" s="343"/>
      <c r="PJ107" s="343"/>
      <c r="PK107" s="343"/>
      <c r="PL107" s="343"/>
      <c r="PM107" s="343"/>
      <c r="PN107" s="343"/>
      <c r="PO107" s="343"/>
      <c r="PP107" s="343"/>
      <c r="PQ107" s="343"/>
      <c r="PR107" s="343"/>
      <c r="PS107" s="343"/>
      <c r="PT107" s="343"/>
      <c r="PU107" s="343"/>
      <c r="PV107" s="343"/>
      <c r="PW107" s="343"/>
      <c r="PX107" s="343"/>
      <c r="PY107" s="343"/>
      <c r="PZ107" s="343"/>
      <c r="QA107" s="343"/>
      <c r="QB107" s="343"/>
      <c r="QC107" s="343"/>
      <c r="QD107" s="343"/>
      <c r="QE107" s="343"/>
      <c r="QF107" s="343"/>
    </row>
    <row r="108" spans="1:448" s="347" customFormat="1" ht="118.5" customHeight="1" x14ac:dyDescent="0.25">
      <c r="A108" s="26">
        <v>107</v>
      </c>
      <c r="B108" s="22" t="s">
        <v>707</v>
      </c>
      <c r="C108" s="26" t="s">
        <v>269</v>
      </c>
      <c r="D108" s="22" t="s">
        <v>341</v>
      </c>
      <c r="E108" s="20"/>
      <c r="F108" s="22" t="s">
        <v>75</v>
      </c>
      <c r="G108" s="432" t="s">
        <v>269</v>
      </c>
      <c r="H108" s="19" t="s">
        <v>341</v>
      </c>
      <c r="I108" s="19" t="s">
        <v>1760</v>
      </c>
      <c r="J108" s="493" t="s">
        <v>1761</v>
      </c>
      <c r="K108" s="440" t="s">
        <v>680</v>
      </c>
      <c r="L108" s="461" t="s">
        <v>681</v>
      </c>
      <c r="M108" s="460" t="s">
        <v>705</v>
      </c>
      <c r="N108" s="461" t="s">
        <v>706</v>
      </c>
      <c r="O108" s="19" t="s">
        <v>127</v>
      </c>
      <c r="P108" s="19" t="s">
        <v>134</v>
      </c>
      <c r="Q108" s="19" t="s">
        <v>348</v>
      </c>
      <c r="R108" s="19" t="s">
        <v>251</v>
      </c>
      <c r="S108" s="18" t="s">
        <v>1762</v>
      </c>
      <c r="T108" s="22" t="s">
        <v>1763</v>
      </c>
      <c r="U108" s="22">
        <v>99</v>
      </c>
      <c r="V108" s="22">
        <v>2020</v>
      </c>
      <c r="W108" s="22" t="s">
        <v>1764</v>
      </c>
      <c r="X108" s="20" t="s">
        <v>1765</v>
      </c>
      <c r="Y108" s="20" t="s">
        <v>1766</v>
      </c>
      <c r="Z108" s="20" t="s">
        <v>1767</v>
      </c>
      <c r="AA108" s="22" t="s">
        <v>328</v>
      </c>
      <c r="AB108" s="20" t="s">
        <v>328</v>
      </c>
      <c r="AC108" s="20" t="s">
        <v>1768</v>
      </c>
      <c r="AD108" s="22" t="s">
        <v>328</v>
      </c>
      <c r="AE108" s="22" t="s">
        <v>328</v>
      </c>
      <c r="AF108" s="959">
        <v>44084</v>
      </c>
      <c r="AG108" s="959">
        <v>44428</v>
      </c>
      <c r="AH108" s="424">
        <v>44743</v>
      </c>
      <c r="AI108" s="183" t="s">
        <v>309</v>
      </c>
      <c r="AJ108" s="183" t="s">
        <v>309</v>
      </c>
      <c r="AK108" s="241" t="e">
        <f>(IF(BA108=#REF!,#REF!,AG108-#REF!))</f>
        <v>#REF!</v>
      </c>
      <c r="AL108" s="68" t="s">
        <v>1769</v>
      </c>
      <c r="AM108" s="64">
        <v>44372</v>
      </c>
      <c r="AN108" s="54" t="s">
        <v>307</v>
      </c>
      <c r="AO108" s="54" t="s">
        <v>328</v>
      </c>
      <c r="AP108" s="65">
        <v>1</v>
      </c>
      <c r="AQ108" s="4" t="s">
        <v>436</v>
      </c>
      <c r="AR108" s="49">
        <v>-23</v>
      </c>
      <c r="AS108" s="60" t="s">
        <v>443</v>
      </c>
      <c r="AT108" s="60" t="s">
        <v>467</v>
      </c>
      <c r="AU108" s="60" t="s">
        <v>467</v>
      </c>
      <c r="AV108" s="60" t="s">
        <v>467</v>
      </c>
      <c r="AW108" s="67">
        <v>0</v>
      </c>
      <c r="AX108" s="65">
        <v>0</v>
      </c>
      <c r="AY108" s="60" t="s">
        <v>449</v>
      </c>
      <c r="AZ108" s="54" t="s">
        <v>446</v>
      </c>
      <c r="BA108" s="227" t="s">
        <v>495</v>
      </c>
      <c r="BB108" s="127" t="s">
        <v>1770</v>
      </c>
      <c r="BC108" s="106">
        <v>44620</v>
      </c>
      <c r="BD108" s="497" t="s">
        <v>529</v>
      </c>
      <c r="BE108" s="500" t="s">
        <v>328</v>
      </c>
      <c r="BF108" s="505">
        <v>1</v>
      </c>
      <c r="BG108" s="4" t="s">
        <v>436</v>
      </c>
      <c r="BH108" s="49">
        <v>-44619</v>
      </c>
      <c r="BI108" s="60" t="s">
        <v>443</v>
      </c>
      <c r="BJ108" s="30"/>
      <c r="BK108" s="30"/>
      <c r="BL108" s="30"/>
      <c r="BM108" s="30"/>
      <c r="BN108" s="60"/>
      <c r="BO108" s="30"/>
      <c r="BP108" s="192" t="s">
        <v>855</v>
      </c>
      <c r="BQ108" s="150" t="s">
        <v>1771</v>
      </c>
      <c r="BR108" s="185">
        <v>44712</v>
      </c>
      <c r="BS108" s="131" t="s">
        <v>878</v>
      </c>
      <c r="BT108" s="186">
        <v>1</v>
      </c>
      <c r="BU108" s="4" t="s">
        <v>436</v>
      </c>
      <c r="BV108" s="49">
        <v>-283</v>
      </c>
      <c r="BW108" s="60" t="s">
        <v>443</v>
      </c>
      <c r="BX108" s="357">
        <v>44607</v>
      </c>
      <c r="BY108" s="373" t="s">
        <v>1772</v>
      </c>
      <c r="BZ108" s="353" t="s">
        <v>521</v>
      </c>
      <c r="CA108" s="360">
        <v>1</v>
      </c>
      <c r="CB108" s="352" t="s">
        <v>294</v>
      </c>
      <c r="CC108" s="353"/>
      <c r="CD108" s="352" t="s">
        <v>294</v>
      </c>
      <c r="CE108" s="131" t="s">
        <v>767</v>
      </c>
      <c r="CF108" s="131" t="s">
        <v>767</v>
      </c>
      <c r="CG108" s="202" t="s">
        <v>328</v>
      </c>
      <c r="CH108" s="131" t="s">
        <v>328</v>
      </c>
      <c r="CI108" s="186">
        <v>1</v>
      </c>
      <c r="CJ108" s="4" t="str">
        <f t="shared" si="2"/>
        <v>CUMPLIMIENTO TOTAL</v>
      </c>
      <c r="CK108" s="49" t="str">
        <f>(IF(CD108="CERRADO","NO APLICA ACCION CERRADA",AG108-#REF!))</f>
        <v>NO APLICA ACCION CERRADA</v>
      </c>
      <c r="CL108" s="60" t="str">
        <f>(IF(CD108="CERRADO","NO APLICA ACCION CERRADA",IF(AK108&lt;=0,"VENCIDO",IF(AK108&lt;=#REF!,"POR VENCER","CON TIEMPO"))))</f>
        <v>NO APLICA ACCION CERRADA</v>
      </c>
      <c r="CM108" s="458" t="s">
        <v>328</v>
      </c>
      <c r="CN108" s="348" t="s">
        <v>1684</v>
      </c>
      <c r="CO108" s="349" t="s">
        <v>464</v>
      </c>
      <c r="CP108" s="380">
        <v>1</v>
      </c>
      <c r="CQ108" s="352" t="s">
        <v>294</v>
      </c>
      <c r="CR108" s="375" t="s">
        <v>438</v>
      </c>
      <c r="CS108" s="353"/>
      <c r="CT108" s="343"/>
      <c r="CU108" s="343"/>
      <c r="CV108" s="343"/>
      <c r="CW108" s="343"/>
      <c r="CX108" s="343"/>
      <c r="CY108" s="343"/>
      <c r="CZ108" s="343"/>
      <c r="DA108" s="343"/>
      <c r="DB108" s="343"/>
      <c r="DC108" s="343"/>
      <c r="DD108" s="343"/>
      <c r="DE108" s="343"/>
      <c r="DF108" s="343"/>
      <c r="DG108" s="343"/>
      <c r="DH108" s="343"/>
      <c r="DI108" s="343"/>
      <c r="DJ108" s="343"/>
      <c r="DK108" s="343"/>
      <c r="DL108" s="343"/>
      <c r="DM108" s="343"/>
      <c r="DN108" s="343"/>
      <c r="DO108" s="343"/>
      <c r="DP108" s="343"/>
      <c r="DQ108" s="343"/>
      <c r="DR108" s="343"/>
      <c r="DS108" s="343"/>
      <c r="DT108" s="343"/>
      <c r="DU108" s="343"/>
      <c r="DV108" s="343"/>
      <c r="DW108" s="343"/>
      <c r="DX108" s="343"/>
      <c r="DY108" s="343"/>
      <c r="DZ108" s="343"/>
      <c r="EA108" s="343"/>
      <c r="EB108" s="343"/>
      <c r="EC108" s="343"/>
      <c r="ED108" s="343"/>
      <c r="EE108" s="343"/>
      <c r="EF108" s="343"/>
      <c r="EG108" s="343"/>
      <c r="EH108" s="343"/>
      <c r="EI108" s="343"/>
      <c r="EJ108" s="343"/>
      <c r="EK108" s="343"/>
      <c r="EL108" s="343"/>
      <c r="EM108" s="343"/>
      <c r="EN108" s="343"/>
      <c r="EO108" s="343"/>
      <c r="EP108" s="343"/>
      <c r="EQ108" s="343"/>
      <c r="ER108" s="343"/>
      <c r="ES108" s="343"/>
      <c r="ET108" s="343"/>
      <c r="EU108" s="343"/>
      <c r="EV108" s="343"/>
      <c r="EW108" s="343"/>
      <c r="EX108" s="343"/>
      <c r="EY108" s="343"/>
      <c r="EZ108" s="343"/>
      <c r="FA108" s="343"/>
      <c r="FB108" s="343"/>
      <c r="FC108" s="343"/>
      <c r="FD108" s="343"/>
      <c r="FE108" s="343"/>
      <c r="FF108" s="343"/>
      <c r="FG108" s="343"/>
      <c r="FH108" s="343"/>
      <c r="FI108" s="343"/>
      <c r="FJ108" s="343"/>
      <c r="FK108" s="343"/>
      <c r="FL108" s="343"/>
      <c r="FM108" s="343"/>
      <c r="FN108" s="343"/>
      <c r="FO108" s="343"/>
      <c r="FP108" s="343"/>
      <c r="FQ108" s="343"/>
      <c r="FR108" s="343"/>
      <c r="FS108" s="343"/>
      <c r="FT108" s="343"/>
      <c r="FU108" s="343"/>
      <c r="FV108" s="343"/>
      <c r="FW108" s="343"/>
      <c r="FX108" s="343"/>
      <c r="FY108" s="343"/>
      <c r="FZ108" s="343"/>
      <c r="GA108" s="343"/>
      <c r="GB108" s="343"/>
      <c r="GC108" s="343"/>
      <c r="GD108" s="343"/>
      <c r="GE108" s="343"/>
      <c r="GF108" s="343"/>
      <c r="GG108" s="343"/>
      <c r="GH108" s="343"/>
      <c r="GI108" s="343"/>
      <c r="GJ108" s="343"/>
      <c r="GK108" s="343"/>
      <c r="GL108" s="343"/>
      <c r="GM108" s="343"/>
      <c r="GN108" s="343"/>
      <c r="GO108" s="343"/>
      <c r="GP108" s="343"/>
      <c r="GQ108" s="343"/>
      <c r="GR108" s="343"/>
      <c r="GS108" s="343"/>
      <c r="GT108" s="343"/>
      <c r="GU108" s="343"/>
      <c r="GV108" s="343"/>
      <c r="GW108" s="343"/>
      <c r="GX108" s="343"/>
      <c r="GY108" s="343"/>
      <c r="GZ108" s="343"/>
      <c r="HA108" s="343"/>
      <c r="HB108" s="343"/>
      <c r="HC108" s="343"/>
      <c r="HD108" s="343"/>
      <c r="HE108" s="343"/>
      <c r="HF108" s="343"/>
      <c r="HG108" s="343"/>
      <c r="HH108" s="343"/>
      <c r="HI108" s="343"/>
      <c r="HJ108" s="343"/>
      <c r="HK108" s="343"/>
      <c r="HL108" s="343"/>
      <c r="HM108" s="343"/>
      <c r="HN108" s="343"/>
      <c r="HO108" s="343"/>
      <c r="HP108" s="343"/>
      <c r="HQ108" s="343"/>
      <c r="HR108" s="343"/>
      <c r="HS108" s="343"/>
      <c r="HT108" s="343"/>
      <c r="HU108" s="343"/>
      <c r="HV108" s="343"/>
      <c r="HW108" s="343"/>
      <c r="HX108" s="343"/>
      <c r="HY108" s="343"/>
      <c r="HZ108" s="343"/>
      <c r="IA108" s="343"/>
      <c r="IB108" s="343"/>
      <c r="IC108" s="343"/>
      <c r="ID108" s="343"/>
      <c r="IE108" s="343"/>
      <c r="IF108" s="343"/>
      <c r="IG108" s="343"/>
      <c r="IH108" s="343"/>
      <c r="II108" s="343"/>
      <c r="IJ108" s="343"/>
      <c r="IK108" s="343"/>
      <c r="IL108" s="343"/>
      <c r="IM108" s="343"/>
      <c r="IN108" s="343"/>
      <c r="IO108" s="343"/>
      <c r="IP108" s="343"/>
      <c r="IQ108" s="343"/>
      <c r="IR108" s="343"/>
      <c r="IS108" s="343"/>
      <c r="IT108" s="343"/>
      <c r="IU108" s="343"/>
      <c r="IV108" s="343"/>
      <c r="IW108" s="343"/>
      <c r="IX108" s="343"/>
      <c r="IY108" s="343"/>
      <c r="IZ108" s="343"/>
      <c r="JA108" s="343"/>
      <c r="JB108" s="343"/>
      <c r="JC108" s="343"/>
      <c r="JD108" s="343"/>
      <c r="JE108" s="343"/>
      <c r="JF108" s="343"/>
      <c r="JG108" s="343"/>
      <c r="JH108" s="343"/>
      <c r="JI108" s="343"/>
      <c r="JJ108" s="343"/>
      <c r="JK108" s="343"/>
      <c r="JL108" s="343"/>
      <c r="JM108" s="343"/>
      <c r="JN108" s="343"/>
      <c r="JO108" s="343"/>
      <c r="JP108" s="343"/>
      <c r="JQ108" s="343"/>
      <c r="JR108" s="343"/>
      <c r="JS108" s="343"/>
      <c r="JT108" s="343"/>
      <c r="JU108" s="343"/>
      <c r="JV108" s="343"/>
      <c r="JW108" s="343"/>
      <c r="JX108" s="343"/>
      <c r="JY108" s="343"/>
      <c r="JZ108" s="343"/>
      <c r="KA108" s="343"/>
      <c r="KB108" s="343"/>
      <c r="KC108" s="343"/>
      <c r="KD108" s="343"/>
      <c r="KE108" s="343"/>
      <c r="KF108" s="343"/>
      <c r="KG108" s="343"/>
      <c r="KH108" s="343"/>
      <c r="KI108" s="343"/>
      <c r="KJ108" s="343"/>
      <c r="KK108" s="343"/>
      <c r="KL108" s="343"/>
      <c r="KM108" s="343"/>
      <c r="KN108" s="343"/>
      <c r="KO108" s="343"/>
      <c r="KP108" s="343"/>
      <c r="KQ108" s="343"/>
      <c r="KR108" s="343"/>
      <c r="KS108" s="343"/>
      <c r="KT108" s="343"/>
      <c r="KU108" s="343"/>
      <c r="KV108" s="343"/>
      <c r="KW108" s="343"/>
      <c r="KX108" s="343"/>
      <c r="KY108" s="343"/>
      <c r="KZ108" s="343"/>
      <c r="LA108" s="343"/>
      <c r="LB108" s="343"/>
      <c r="LC108" s="343"/>
      <c r="LD108" s="343"/>
      <c r="LE108" s="343"/>
      <c r="LF108" s="343"/>
      <c r="LG108" s="343"/>
      <c r="LH108" s="343"/>
      <c r="LI108" s="343"/>
      <c r="LJ108" s="343"/>
      <c r="LK108" s="343"/>
      <c r="LL108" s="343"/>
      <c r="LM108" s="343"/>
      <c r="LN108" s="343"/>
      <c r="LO108" s="343"/>
      <c r="LP108" s="343"/>
      <c r="LQ108" s="343"/>
      <c r="LR108" s="343"/>
      <c r="LS108" s="343"/>
      <c r="LT108" s="343"/>
      <c r="LU108" s="343"/>
      <c r="LV108" s="343"/>
      <c r="LW108" s="343"/>
      <c r="LX108" s="343"/>
      <c r="LY108" s="343"/>
      <c r="LZ108" s="343"/>
      <c r="MA108" s="343"/>
      <c r="MB108" s="343"/>
      <c r="MC108" s="343"/>
      <c r="MD108" s="343"/>
      <c r="ME108" s="343"/>
      <c r="MF108" s="343"/>
      <c r="MG108" s="343"/>
      <c r="MH108" s="343"/>
      <c r="MI108" s="343"/>
      <c r="MJ108" s="343"/>
      <c r="MK108" s="343"/>
      <c r="ML108" s="343"/>
      <c r="MM108" s="343"/>
      <c r="MN108" s="343"/>
      <c r="MO108" s="343"/>
      <c r="MP108" s="343"/>
      <c r="MQ108" s="343"/>
      <c r="MR108" s="343"/>
      <c r="MS108" s="343"/>
      <c r="MT108" s="343"/>
      <c r="MU108" s="343"/>
      <c r="MV108" s="343"/>
      <c r="MW108" s="343"/>
      <c r="MX108" s="343"/>
      <c r="MY108" s="343"/>
      <c r="MZ108" s="343"/>
      <c r="NA108" s="343"/>
      <c r="NB108" s="343"/>
      <c r="NC108" s="343"/>
      <c r="ND108" s="343"/>
      <c r="NE108" s="343"/>
      <c r="NF108" s="343"/>
      <c r="NG108" s="343"/>
      <c r="NH108" s="343"/>
      <c r="NI108" s="343"/>
      <c r="NJ108" s="343"/>
      <c r="NK108" s="343"/>
      <c r="NL108" s="343"/>
      <c r="NM108" s="343"/>
      <c r="NN108" s="343"/>
      <c r="NO108" s="343"/>
      <c r="NP108" s="343"/>
      <c r="NQ108" s="343"/>
      <c r="NR108" s="343"/>
      <c r="NS108" s="343"/>
      <c r="NT108" s="343"/>
      <c r="NU108" s="343"/>
      <c r="NV108" s="343"/>
      <c r="NW108" s="343"/>
      <c r="NX108" s="343"/>
      <c r="NY108" s="343"/>
      <c r="NZ108" s="343"/>
      <c r="OA108" s="343"/>
      <c r="OB108" s="343"/>
      <c r="OC108" s="343"/>
      <c r="OD108" s="343"/>
      <c r="OE108" s="343"/>
      <c r="OF108" s="343"/>
      <c r="OG108" s="343"/>
      <c r="OH108" s="343"/>
      <c r="OI108" s="343"/>
      <c r="OJ108" s="343"/>
      <c r="OK108" s="343"/>
      <c r="OL108" s="343"/>
      <c r="OM108" s="343"/>
      <c r="ON108" s="343"/>
      <c r="OO108" s="343"/>
      <c r="OP108" s="343"/>
      <c r="OQ108" s="343"/>
      <c r="OR108" s="343"/>
      <c r="OS108" s="343"/>
      <c r="OT108" s="343"/>
      <c r="OU108" s="343"/>
      <c r="OV108" s="343"/>
      <c r="OW108" s="343"/>
      <c r="OX108" s="343"/>
      <c r="OY108" s="343"/>
      <c r="OZ108" s="343"/>
      <c r="PA108" s="343"/>
      <c r="PB108" s="343"/>
      <c r="PC108" s="343"/>
      <c r="PD108" s="343"/>
      <c r="PE108" s="343"/>
      <c r="PF108" s="343"/>
      <c r="PG108" s="343"/>
      <c r="PH108" s="343"/>
      <c r="PI108" s="343"/>
      <c r="PJ108" s="343"/>
      <c r="PK108" s="343"/>
      <c r="PL108" s="343"/>
      <c r="PM108" s="343"/>
      <c r="PN108" s="343"/>
      <c r="PO108" s="343"/>
      <c r="PP108" s="343"/>
      <c r="PQ108" s="343"/>
      <c r="PR108" s="343"/>
      <c r="PS108" s="343"/>
      <c r="PT108" s="343"/>
      <c r="PU108" s="343"/>
      <c r="PV108" s="343"/>
      <c r="PW108" s="343"/>
      <c r="PX108" s="343"/>
      <c r="PY108" s="343"/>
      <c r="PZ108" s="343"/>
      <c r="QA108" s="343"/>
      <c r="QB108" s="343"/>
      <c r="QC108" s="343"/>
      <c r="QD108" s="343"/>
      <c r="QE108" s="343"/>
      <c r="QF108" s="343"/>
    </row>
    <row r="109" spans="1:448" s="347" customFormat="1" ht="118.5" customHeight="1" x14ac:dyDescent="0.25">
      <c r="A109" s="26">
        <v>108</v>
      </c>
      <c r="B109" s="22" t="s">
        <v>707</v>
      </c>
      <c r="C109" s="26" t="s">
        <v>269</v>
      </c>
      <c r="D109" s="22" t="s">
        <v>341</v>
      </c>
      <c r="E109" s="20" t="s">
        <v>1773</v>
      </c>
      <c r="F109" s="22" t="s">
        <v>707</v>
      </c>
      <c r="G109" s="26" t="s">
        <v>269</v>
      </c>
      <c r="H109" s="19" t="s">
        <v>341</v>
      </c>
      <c r="I109" s="22" t="s">
        <v>707</v>
      </c>
      <c r="J109" s="460" t="s">
        <v>708</v>
      </c>
      <c r="K109" s="440" t="s">
        <v>680</v>
      </c>
      <c r="L109" s="461" t="s">
        <v>681</v>
      </c>
      <c r="M109" s="460" t="s">
        <v>709</v>
      </c>
      <c r="N109" s="461" t="s">
        <v>710</v>
      </c>
      <c r="O109" s="19" t="s">
        <v>158</v>
      </c>
      <c r="P109" s="19" t="s">
        <v>175</v>
      </c>
      <c r="Q109" s="19" t="s">
        <v>711</v>
      </c>
      <c r="R109" s="19" t="s">
        <v>251</v>
      </c>
      <c r="S109" s="18" t="s">
        <v>1774</v>
      </c>
      <c r="T109" s="22" t="s">
        <v>1775</v>
      </c>
      <c r="U109" s="22">
        <v>99</v>
      </c>
      <c r="V109" s="22">
        <v>2020</v>
      </c>
      <c r="W109" s="22" t="s">
        <v>1776</v>
      </c>
      <c r="X109" s="20" t="s">
        <v>1777</v>
      </c>
      <c r="Y109" s="20" t="s">
        <v>1778</v>
      </c>
      <c r="Z109" s="20" t="s">
        <v>1779</v>
      </c>
      <c r="AA109" s="22" t="s">
        <v>328</v>
      </c>
      <c r="AB109" s="20" t="s">
        <v>328</v>
      </c>
      <c r="AC109" s="20" t="s">
        <v>1780</v>
      </c>
      <c r="AD109" s="22" t="s">
        <v>328</v>
      </c>
      <c r="AE109" s="22" t="s">
        <v>328</v>
      </c>
      <c r="AF109" s="959">
        <v>44084</v>
      </c>
      <c r="AG109" s="959">
        <v>44428</v>
      </c>
      <c r="AH109" s="424">
        <v>44743</v>
      </c>
      <c r="AI109" s="183" t="s">
        <v>309</v>
      </c>
      <c r="AJ109" s="183" t="s">
        <v>309</v>
      </c>
      <c r="AK109" s="241" t="e">
        <f>(IF(BA109=#REF!,#REF!,AG109-#REF!))</f>
        <v>#REF!</v>
      </c>
      <c r="AL109" s="68" t="s">
        <v>1781</v>
      </c>
      <c r="AM109" s="64">
        <v>44375</v>
      </c>
      <c r="AN109" s="54" t="s">
        <v>309</v>
      </c>
      <c r="AO109" s="68" t="s">
        <v>1782</v>
      </c>
      <c r="AP109" s="65">
        <v>0.3</v>
      </c>
      <c r="AQ109" s="4" t="s">
        <v>489</v>
      </c>
      <c r="AR109" s="49">
        <v>-23</v>
      </c>
      <c r="AS109" s="60" t="s">
        <v>443</v>
      </c>
      <c r="AT109" s="60" t="s">
        <v>467</v>
      </c>
      <c r="AU109" s="60" t="s">
        <v>467</v>
      </c>
      <c r="AV109" s="60" t="s">
        <v>467</v>
      </c>
      <c r="AW109" s="67">
        <v>0</v>
      </c>
      <c r="AX109" s="65">
        <v>0</v>
      </c>
      <c r="AY109" s="60" t="s">
        <v>449</v>
      </c>
      <c r="AZ109" s="54" t="s">
        <v>446</v>
      </c>
      <c r="BA109" s="86" t="s">
        <v>446</v>
      </c>
      <c r="BB109" s="127" t="s">
        <v>1783</v>
      </c>
      <c r="BC109" s="129">
        <v>44620</v>
      </c>
      <c r="BD109" s="130" t="s">
        <v>307</v>
      </c>
      <c r="BE109" s="130" t="s">
        <v>328</v>
      </c>
      <c r="BF109" s="147">
        <v>1</v>
      </c>
      <c r="BG109" s="4" t="s">
        <v>436</v>
      </c>
      <c r="BH109" s="49">
        <v>-44619.7</v>
      </c>
      <c r="BI109" s="60" t="s">
        <v>443</v>
      </c>
      <c r="BJ109" s="30"/>
      <c r="BK109" s="30"/>
      <c r="BL109" s="30"/>
      <c r="BM109" s="30"/>
      <c r="BN109" s="60"/>
      <c r="BO109" s="30"/>
      <c r="BP109" s="192" t="s">
        <v>855</v>
      </c>
      <c r="BQ109" s="150" t="s">
        <v>863</v>
      </c>
      <c r="BR109" s="185">
        <v>44712</v>
      </c>
      <c r="BS109" s="131" t="s">
        <v>864</v>
      </c>
      <c r="BT109" s="186">
        <v>1</v>
      </c>
      <c r="BU109" s="4" t="s">
        <v>436</v>
      </c>
      <c r="BV109" s="49">
        <v>-283</v>
      </c>
      <c r="BW109" s="60" t="s">
        <v>443</v>
      </c>
      <c r="BX109" s="357">
        <v>44607</v>
      </c>
      <c r="BY109" s="373" t="s">
        <v>1784</v>
      </c>
      <c r="BZ109" s="353" t="s">
        <v>521</v>
      </c>
      <c r="CA109" s="360">
        <v>1</v>
      </c>
      <c r="CB109" s="352" t="s">
        <v>294</v>
      </c>
      <c r="CC109" s="353"/>
      <c r="CD109" s="352" t="s">
        <v>294</v>
      </c>
      <c r="CE109" s="131" t="s">
        <v>767</v>
      </c>
      <c r="CF109" s="131" t="s">
        <v>767</v>
      </c>
      <c r="CG109" s="202" t="s">
        <v>328</v>
      </c>
      <c r="CH109" s="131" t="s">
        <v>328</v>
      </c>
      <c r="CI109" s="186">
        <v>1</v>
      </c>
      <c r="CJ109" s="4" t="str">
        <f t="shared" si="2"/>
        <v>CUMPLIMIENTO TOTAL</v>
      </c>
      <c r="CK109" s="49" t="str">
        <f>(IF(CD109="CERRADO","NO APLICA ACCION CERRADA",AG109-#REF!))</f>
        <v>NO APLICA ACCION CERRADA</v>
      </c>
      <c r="CL109" s="60" t="str">
        <f>(IF(CD109="CERRADO","NO APLICA ACCION CERRADA",IF(AK109&lt;=0,"VENCIDO",IF(AK109&lt;=#REF!,"POR VENCER","CON TIEMPO"))))</f>
        <v>NO APLICA ACCION CERRADA</v>
      </c>
      <c r="CM109" s="458" t="s">
        <v>328</v>
      </c>
      <c r="CN109" s="348" t="s">
        <v>1684</v>
      </c>
      <c r="CO109" s="349" t="s">
        <v>464</v>
      </c>
      <c r="CP109" s="380">
        <v>1</v>
      </c>
      <c r="CQ109" s="352" t="s">
        <v>294</v>
      </c>
      <c r="CR109" s="375" t="s">
        <v>438</v>
      </c>
      <c r="CS109" s="353"/>
      <c r="CT109" s="343"/>
      <c r="CU109" s="343"/>
      <c r="CV109" s="343"/>
      <c r="CW109" s="343"/>
      <c r="CX109" s="343"/>
      <c r="CY109" s="343"/>
      <c r="CZ109" s="343"/>
      <c r="DA109" s="343"/>
      <c r="DB109" s="343"/>
      <c r="DC109" s="343"/>
      <c r="DD109" s="343"/>
      <c r="DE109" s="343"/>
      <c r="DF109" s="343"/>
      <c r="DG109" s="343"/>
      <c r="DH109" s="343"/>
      <c r="DI109" s="343"/>
      <c r="DJ109" s="343"/>
      <c r="DK109" s="343"/>
      <c r="DL109" s="343"/>
      <c r="DM109" s="343"/>
      <c r="DN109" s="343"/>
      <c r="DO109" s="343"/>
      <c r="DP109" s="343"/>
      <c r="DQ109" s="343"/>
      <c r="DR109" s="343"/>
      <c r="DS109" s="343"/>
      <c r="DT109" s="343"/>
      <c r="DU109" s="343"/>
      <c r="DV109" s="343"/>
      <c r="DW109" s="343"/>
      <c r="DX109" s="343"/>
      <c r="DY109" s="343"/>
      <c r="DZ109" s="343"/>
      <c r="EA109" s="343"/>
      <c r="EB109" s="343"/>
      <c r="EC109" s="343"/>
      <c r="ED109" s="343"/>
      <c r="EE109" s="343"/>
      <c r="EF109" s="343"/>
      <c r="EG109" s="343"/>
      <c r="EH109" s="343"/>
      <c r="EI109" s="343"/>
      <c r="EJ109" s="343"/>
      <c r="EK109" s="343"/>
      <c r="EL109" s="343"/>
      <c r="EM109" s="343"/>
      <c r="EN109" s="343"/>
      <c r="EO109" s="343"/>
      <c r="EP109" s="343"/>
      <c r="EQ109" s="343"/>
      <c r="ER109" s="343"/>
      <c r="ES109" s="343"/>
      <c r="ET109" s="343"/>
      <c r="EU109" s="343"/>
      <c r="EV109" s="343"/>
      <c r="EW109" s="343"/>
      <c r="EX109" s="343"/>
      <c r="EY109" s="343"/>
      <c r="EZ109" s="343"/>
      <c r="FA109" s="343"/>
      <c r="FB109" s="343"/>
      <c r="FC109" s="343"/>
      <c r="FD109" s="343"/>
      <c r="FE109" s="343"/>
      <c r="FF109" s="343"/>
      <c r="FG109" s="343"/>
      <c r="FH109" s="343"/>
      <c r="FI109" s="343"/>
      <c r="FJ109" s="343"/>
      <c r="FK109" s="343"/>
      <c r="FL109" s="343"/>
      <c r="FM109" s="343"/>
      <c r="FN109" s="343"/>
      <c r="FO109" s="343"/>
      <c r="FP109" s="343"/>
      <c r="FQ109" s="343"/>
      <c r="FR109" s="343"/>
      <c r="FS109" s="343"/>
      <c r="FT109" s="343"/>
      <c r="FU109" s="343"/>
      <c r="FV109" s="343"/>
      <c r="FW109" s="343"/>
      <c r="FX109" s="343"/>
      <c r="FY109" s="343"/>
      <c r="FZ109" s="343"/>
      <c r="GA109" s="343"/>
      <c r="GB109" s="343"/>
      <c r="GC109" s="343"/>
      <c r="GD109" s="343"/>
      <c r="GE109" s="343"/>
      <c r="GF109" s="343"/>
      <c r="GG109" s="343"/>
      <c r="GH109" s="343"/>
      <c r="GI109" s="343"/>
      <c r="GJ109" s="343"/>
      <c r="GK109" s="343"/>
      <c r="GL109" s="343"/>
      <c r="GM109" s="343"/>
      <c r="GN109" s="343"/>
      <c r="GO109" s="343"/>
      <c r="GP109" s="343"/>
      <c r="GQ109" s="343"/>
      <c r="GR109" s="343"/>
      <c r="GS109" s="343"/>
      <c r="GT109" s="343"/>
      <c r="GU109" s="343"/>
      <c r="GV109" s="343"/>
      <c r="GW109" s="343"/>
      <c r="GX109" s="343"/>
      <c r="GY109" s="343"/>
      <c r="GZ109" s="343"/>
      <c r="HA109" s="343"/>
      <c r="HB109" s="343"/>
      <c r="HC109" s="343"/>
      <c r="HD109" s="343"/>
      <c r="HE109" s="343"/>
      <c r="HF109" s="343"/>
      <c r="HG109" s="343"/>
      <c r="HH109" s="343"/>
      <c r="HI109" s="343"/>
      <c r="HJ109" s="343"/>
      <c r="HK109" s="343"/>
      <c r="HL109" s="343"/>
      <c r="HM109" s="343"/>
      <c r="HN109" s="343"/>
      <c r="HO109" s="343"/>
      <c r="HP109" s="343"/>
      <c r="HQ109" s="343"/>
      <c r="HR109" s="343"/>
      <c r="HS109" s="343"/>
      <c r="HT109" s="343"/>
      <c r="HU109" s="343"/>
      <c r="HV109" s="343"/>
      <c r="HW109" s="343"/>
      <c r="HX109" s="343"/>
      <c r="HY109" s="343"/>
      <c r="HZ109" s="343"/>
      <c r="IA109" s="343"/>
      <c r="IB109" s="343"/>
      <c r="IC109" s="343"/>
      <c r="ID109" s="343"/>
      <c r="IE109" s="343"/>
      <c r="IF109" s="343"/>
      <c r="IG109" s="343"/>
      <c r="IH109" s="343"/>
      <c r="II109" s="343"/>
      <c r="IJ109" s="343"/>
      <c r="IK109" s="343"/>
      <c r="IL109" s="343"/>
      <c r="IM109" s="343"/>
      <c r="IN109" s="343"/>
      <c r="IO109" s="343"/>
      <c r="IP109" s="343"/>
      <c r="IQ109" s="343"/>
      <c r="IR109" s="343"/>
      <c r="IS109" s="343"/>
      <c r="IT109" s="343"/>
      <c r="IU109" s="343"/>
      <c r="IV109" s="343"/>
      <c r="IW109" s="343"/>
      <c r="IX109" s="343"/>
      <c r="IY109" s="343"/>
      <c r="IZ109" s="343"/>
      <c r="JA109" s="343"/>
      <c r="JB109" s="343"/>
      <c r="JC109" s="343"/>
      <c r="JD109" s="343"/>
      <c r="JE109" s="343"/>
      <c r="JF109" s="343"/>
      <c r="JG109" s="343"/>
      <c r="JH109" s="343"/>
      <c r="JI109" s="343"/>
      <c r="JJ109" s="343"/>
      <c r="JK109" s="343"/>
      <c r="JL109" s="343"/>
      <c r="JM109" s="343"/>
      <c r="JN109" s="343"/>
      <c r="JO109" s="343"/>
      <c r="JP109" s="343"/>
      <c r="JQ109" s="343"/>
      <c r="JR109" s="343"/>
      <c r="JS109" s="343"/>
      <c r="JT109" s="343"/>
      <c r="JU109" s="343"/>
      <c r="JV109" s="343"/>
      <c r="JW109" s="343"/>
      <c r="JX109" s="343"/>
      <c r="JY109" s="343"/>
      <c r="JZ109" s="343"/>
      <c r="KA109" s="343"/>
      <c r="KB109" s="343"/>
      <c r="KC109" s="343"/>
      <c r="KD109" s="343"/>
      <c r="KE109" s="343"/>
      <c r="KF109" s="343"/>
      <c r="KG109" s="343"/>
      <c r="KH109" s="343"/>
      <c r="KI109" s="343"/>
      <c r="KJ109" s="343"/>
      <c r="KK109" s="343"/>
      <c r="KL109" s="343"/>
      <c r="KM109" s="343"/>
      <c r="KN109" s="343"/>
      <c r="KO109" s="343"/>
      <c r="KP109" s="343"/>
      <c r="KQ109" s="343"/>
      <c r="KR109" s="343"/>
      <c r="KS109" s="343"/>
      <c r="KT109" s="343"/>
      <c r="KU109" s="343"/>
      <c r="KV109" s="343"/>
      <c r="KW109" s="343"/>
      <c r="KX109" s="343"/>
      <c r="KY109" s="343"/>
      <c r="KZ109" s="343"/>
      <c r="LA109" s="343"/>
      <c r="LB109" s="343"/>
      <c r="LC109" s="343"/>
      <c r="LD109" s="343"/>
      <c r="LE109" s="343"/>
      <c r="LF109" s="343"/>
      <c r="LG109" s="343"/>
      <c r="LH109" s="343"/>
      <c r="LI109" s="343"/>
      <c r="LJ109" s="343"/>
      <c r="LK109" s="343"/>
      <c r="LL109" s="343"/>
      <c r="LM109" s="343"/>
      <c r="LN109" s="343"/>
      <c r="LO109" s="343"/>
      <c r="LP109" s="343"/>
      <c r="LQ109" s="343"/>
      <c r="LR109" s="343"/>
      <c r="LS109" s="343"/>
      <c r="LT109" s="343"/>
      <c r="LU109" s="343"/>
      <c r="LV109" s="343"/>
      <c r="LW109" s="343"/>
      <c r="LX109" s="343"/>
      <c r="LY109" s="343"/>
      <c r="LZ109" s="343"/>
      <c r="MA109" s="343"/>
      <c r="MB109" s="343"/>
      <c r="MC109" s="343"/>
      <c r="MD109" s="343"/>
      <c r="ME109" s="343"/>
      <c r="MF109" s="343"/>
      <c r="MG109" s="343"/>
      <c r="MH109" s="343"/>
      <c r="MI109" s="343"/>
      <c r="MJ109" s="343"/>
      <c r="MK109" s="343"/>
      <c r="ML109" s="343"/>
      <c r="MM109" s="343"/>
      <c r="MN109" s="343"/>
      <c r="MO109" s="343"/>
      <c r="MP109" s="343"/>
      <c r="MQ109" s="343"/>
      <c r="MR109" s="343"/>
      <c r="MS109" s="343"/>
      <c r="MT109" s="343"/>
      <c r="MU109" s="343"/>
      <c r="MV109" s="343"/>
      <c r="MW109" s="343"/>
      <c r="MX109" s="343"/>
      <c r="MY109" s="343"/>
      <c r="MZ109" s="343"/>
      <c r="NA109" s="343"/>
      <c r="NB109" s="343"/>
      <c r="NC109" s="343"/>
      <c r="ND109" s="343"/>
      <c r="NE109" s="343"/>
      <c r="NF109" s="343"/>
      <c r="NG109" s="343"/>
      <c r="NH109" s="343"/>
      <c r="NI109" s="343"/>
      <c r="NJ109" s="343"/>
      <c r="NK109" s="343"/>
      <c r="NL109" s="343"/>
      <c r="NM109" s="343"/>
      <c r="NN109" s="343"/>
      <c r="NO109" s="343"/>
      <c r="NP109" s="343"/>
      <c r="NQ109" s="343"/>
      <c r="NR109" s="343"/>
      <c r="NS109" s="343"/>
      <c r="NT109" s="343"/>
      <c r="NU109" s="343"/>
      <c r="NV109" s="343"/>
      <c r="NW109" s="343"/>
      <c r="NX109" s="343"/>
      <c r="NY109" s="343"/>
      <c r="NZ109" s="343"/>
      <c r="OA109" s="343"/>
      <c r="OB109" s="343"/>
      <c r="OC109" s="343"/>
      <c r="OD109" s="343"/>
      <c r="OE109" s="343"/>
      <c r="OF109" s="343"/>
      <c r="OG109" s="343"/>
      <c r="OH109" s="343"/>
      <c r="OI109" s="343"/>
      <c r="OJ109" s="343"/>
      <c r="OK109" s="343"/>
      <c r="OL109" s="343"/>
      <c r="OM109" s="343"/>
      <c r="ON109" s="343"/>
      <c r="OO109" s="343"/>
      <c r="OP109" s="343"/>
      <c r="OQ109" s="343"/>
      <c r="OR109" s="343"/>
      <c r="OS109" s="343"/>
      <c r="OT109" s="343"/>
      <c r="OU109" s="343"/>
      <c r="OV109" s="343"/>
      <c r="OW109" s="343"/>
      <c r="OX109" s="343"/>
      <c r="OY109" s="343"/>
      <c r="OZ109" s="343"/>
      <c r="PA109" s="343"/>
      <c r="PB109" s="343"/>
      <c r="PC109" s="343"/>
      <c r="PD109" s="343"/>
      <c r="PE109" s="343"/>
      <c r="PF109" s="343"/>
      <c r="PG109" s="343"/>
      <c r="PH109" s="343"/>
      <c r="PI109" s="343"/>
      <c r="PJ109" s="343"/>
      <c r="PK109" s="343"/>
      <c r="PL109" s="343"/>
      <c r="PM109" s="343"/>
      <c r="PN109" s="343"/>
      <c r="PO109" s="343"/>
      <c r="PP109" s="343"/>
      <c r="PQ109" s="343"/>
      <c r="PR109" s="343"/>
      <c r="PS109" s="343"/>
      <c r="PT109" s="343"/>
      <c r="PU109" s="343"/>
      <c r="PV109" s="343"/>
      <c r="PW109" s="343"/>
      <c r="PX109" s="343"/>
      <c r="PY109" s="343"/>
      <c r="PZ109" s="343"/>
      <c r="QA109" s="343"/>
      <c r="QB109" s="343"/>
      <c r="QC109" s="343"/>
      <c r="QD109" s="343"/>
      <c r="QE109" s="343"/>
      <c r="QF109" s="343"/>
    </row>
    <row r="110" spans="1:448" s="347" customFormat="1" ht="118.5" customHeight="1" x14ac:dyDescent="0.25">
      <c r="A110" s="26">
        <v>109</v>
      </c>
      <c r="B110" s="22" t="s">
        <v>666</v>
      </c>
      <c r="C110" s="26" t="s">
        <v>269</v>
      </c>
      <c r="D110" s="22" t="s">
        <v>341</v>
      </c>
      <c r="E110" s="23" t="s">
        <v>1785</v>
      </c>
      <c r="F110" s="22" t="s">
        <v>666</v>
      </c>
      <c r="G110" s="26" t="s">
        <v>269</v>
      </c>
      <c r="H110" s="19" t="s">
        <v>341</v>
      </c>
      <c r="I110" s="19" t="s">
        <v>667</v>
      </c>
      <c r="J110" s="464" t="s">
        <v>1287</v>
      </c>
      <c r="K110" s="440" t="s">
        <v>680</v>
      </c>
      <c r="L110" s="461" t="s">
        <v>681</v>
      </c>
      <c r="M110" s="460" t="s">
        <v>709</v>
      </c>
      <c r="N110" s="461" t="s">
        <v>710</v>
      </c>
      <c r="O110" s="27" t="s">
        <v>102</v>
      </c>
      <c r="P110" s="27" t="s">
        <v>112</v>
      </c>
      <c r="Q110" s="19" t="s">
        <v>711</v>
      </c>
      <c r="R110" s="19" t="s">
        <v>251</v>
      </c>
      <c r="S110" s="18" t="s">
        <v>1786</v>
      </c>
      <c r="T110" s="34" t="s">
        <v>573</v>
      </c>
      <c r="U110" s="22">
        <v>102</v>
      </c>
      <c r="V110" s="19">
        <v>2020</v>
      </c>
      <c r="W110" s="22" t="s">
        <v>1787</v>
      </c>
      <c r="X110" s="20" t="s">
        <v>574</v>
      </c>
      <c r="Y110" s="20" t="s">
        <v>1788</v>
      </c>
      <c r="Z110" s="23" t="s">
        <v>1789</v>
      </c>
      <c r="AA110" s="22" t="s">
        <v>328</v>
      </c>
      <c r="AB110" s="20" t="s">
        <v>328</v>
      </c>
      <c r="AC110" s="20" t="s">
        <v>1790</v>
      </c>
      <c r="AD110" s="22" t="s">
        <v>328</v>
      </c>
      <c r="AE110" s="22" t="s">
        <v>328</v>
      </c>
      <c r="AF110" s="959">
        <v>44150</v>
      </c>
      <c r="AG110" s="959">
        <v>44469</v>
      </c>
      <c r="AH110" s="424">
        <v>44743</v>
      </c>
      <c r="AI110" s="183" t="s">
        <v>309</v>
      </c>
      <c r="AJ110" s="183" t="s">
        <v>309</v>
      </c>
      <c r="AK110" s="241" t="e">
        <f>(IF(BA110=#REF!,#REF!,AG110-#REF!))</f>
        <v>#REF!</v>
      </c>
      <c r="AL110" s="52" t="s">
        <v>1791</v>
      </c>
      <c r="AM110" s="64">
        <v>44418</v>
      </c>
      <c r="AN110" s="54" t="s">
        <v>309</v>
      </c>
      <c r="AO110" s="52" t="s">
        <v>1792</v>
      </c>
      <c r="AP110" s="65">
        <v>0.2</v>
      </c>
      <c r="AQ110" s="4" t="s">
        <v>489</v>
      </c>
      <c r="AR110" s="49">
        <v>18</v>
      </c>
      <c r="AS110" s="60" t="s">
        <v>454</v>
      </c>
      <c r="AT110" s="60" t="s">
        <v>467</v>
      </c>
      <c r="AU110" s="60" t="s">
        <v>467</v>
      </c>
      <c r="AV110" s="60" t="s">
        <v>467</v>
      </c>
      <c r="AW110" s="67">
        <v>0</v>
      </c>
      <c r="AX110" s="65">
        <v>0</v>
      </c>
      <c r="AY110" s="60" t="s">
        <v>456</v>
      </c>
      <c r="AZ110" s="54" t="s">
        <v>446</v>
      </c>
      <c r="BA110" s="86" t="s">
        <v>446</v>
      </c>
      <c r="BB110" s="127" t="s">
        <v>1793</v>
      </c>
      <c r="BC110" s="140">
        <v>44620</v>
      </c>
      <c r="BD110" s="495" t="s">
        <v>307</v>
      </c>
      <c r="BE110" s="462" t="s">
        <v>328</v>
      </c>
      <c r="BF110" s="501">
        <v>1</v>
      </c>
      <c r="BG110" s="4" t="s">
        <v>436</v>
      </c>
      <c r="BH110" s="49">
        <v>-44619.8</v>
      </c>
      <c r="BI110" s="60" t="s">
        <v>443</v>
      </c>
      <c r="BJ110" s="30"/>
      <c r="BK110" s="30"/>
      <c r="BL110" s="30"/>
      <c r="BM110" s="30"/>
      <c r="BN110" s="60"/>
      <c r="BO110" s="30"/>
      <c r="BP110" s="192" t="s">
        <v>855</v>
      </c>
      <c r="BQ110" s="150" t="s">
        <v>863</v>
      </c>
      <c r="BR110" s="185">
        <v>44712</v>
      </c>
      <c r="BS110" s="131" t="s">
        <v>864</v>
      </c>
      <c r="BT110" s="186">
        <v>1</v>
      </c>
      <c r="BU110" s="4" t="s">
        <v>436</v>
      </c>
      <c r="BV110" s="49">
        <v>-242</v>
      </c>
      <c r="BW110" s="60" t="s">
        <v>443</v>
      </c>
      <c r="BX110" s="357">
        <v>44607</v>
      </c>
      <c r="BY110" s="366" t="s">
        <v>1794</v>
      </c>
      <c r="BZ110" s="353" t="s">
        <v>521</v>
      </c>
      <c r="CA110" s="360">
        <v>1</v>
      </c>
      <c r="CB110" s="352" t="s">
        <v>294</v>
      </c>
      <c r="CC110" s="353"/>
      <c r="CD110" s="352" t="s">
        <v>294</v>
      </c>
      <c r="CE110" s="131" t="s">
        <v>767</v>
      </c>
      <c r="CF110" s="131" t="s">
        <v>767</v>
      </c>
      <c r="CG110" s="202" t="s">
        <v>328</v>
      </c>
      <c r="CH110" s="131" t="s">
        <v>328</v>
      </c>
      <c r="CI110" s="186">
        <v>1</v>
      </c>
      <c r="CJ110" s="4" t="str">
        <f t="shared" si="2"/>
        <v>CUMPLIMIENTO TOTAL</v>
      </c>
      <c r="CK110" s="49" t="str">
        <f>(IF(CD110="CERRADO","NO APLICA ACCION CERRADA",AG110-#REF!))</f>
        <v>NO APLICA ACCION CERRADA</v>
      </c>
      <c r="CL110" s="60" t="str">
        <f>(IF(CD110="CERRADO","NO APLICA ACCION CERRADA",IF(AK110&lt;=0,"VENCIDO",IF(AK110&lt;=#REF!,"POR VENCER","CON TIEMPO"))))</f>
        <v>NO APLICA ACCION CERRADA</v>
      </c>
      <c r="CM110" s="458" t="s">
        <v>328</v>
      </c>
      <c r="CN110" s="348" t="s">
        <v>1684</v>
      </c>
      <c r="CO110" s="349" t="s">
        <v>464</v>
      </c>
      <c r="CP110" s="380">
        <v>1</v>
      </c>
      <c r="CQ110" s="352" t="s">
        <v>294</v>
      </c>
      <c r="CR110" s="375" t="s">
        <v>438</v>
      </c>
      <c r="CS110" s="353"/>
      <c r="CT110" s="343"/>
      <c r="CU110" s="343"/>
      <c r="CV110" s="343"/>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43"/>
      <c r="DZ110" s="343"/>
      <c r="EA110" s="343"/>
      <c r="EB110" s="343"/>
      <c r="EC110" s="343"/>
      <c r="ED110" s="343"/>
      <c r="EE110" s="343"/>
      <c r="EF110" s="343"/>
      <c r="EG110" s="343"/>
      <c r="EH110" s="343"/>
      <c r="EI110" s="343"/>
      <c r="EJ110" s="343"/>
      <c r="EK110" s="343"/>
      <c r="EL110" s="343"/>
      <c r="EM110" s="343"/>
      <c r="EN110" s="343"/>
      <c r="EO110" s="343"/>
      <c r="EP110" s="343"/>
      <c r="EQ110" s="343"/>
      <c r="ER110" s="343"/>
      <c r="ES110" s="343"/>
      <c r="ET110" s="343"/>
      <c r="EU110" s="343"/>
      <c r="EV110" s="343"/>
      <c r="EW110" s="343"/>
      <c r="EX110" s="343"/>
      <c r="EY110" s="343"/>
      <c r="EZ110" s="343"/>
      <c r="FA110" s="343"/>
      <c r="FB110" s="343"/>
      <c r="FC110" s="343"/>
      <c r="FD110" s="343"/>
      <c r="FE110" s="343"/>
      <c r="FF110" s="343"/>
      <c r="FG110" s="343"/>
      <c r="FH110" s="343"/>
      <c r="FI110" s="343"/>
      <c r="FJ110" s="343"/>
      <c r="FK110" s="343"/>
      <c r="FL110" s="343"/>
      <c r="FM110" s="343"/>
      <c r="FN110" s="343"/>
      <c r="FO110" s="343"/>
      <c r="FP110" s="343"/>
      <c r="FQ110" s="343"/>
      <c r="FR110" s="343"/>
      <c r="FS110" s="343"/>
      <c r="FT110" s="343"/>
      <c r="FU110" s="343"/>
      <c r="FV110" s="343"/>
      <c r="FW110" s="343"/>
      <c r="FX110" s="343"/>
      <c r="FY110" s="343"/>
      <c r="FZ110" s="343"/>
      <c r="GA110" s="343"/>
      <c r="GB110" s="343"/>
      <c r="GC110" s="343"/>
      <c r="GD110" s="343"/>
      <c r="GE110" s="343"/>
      <c r="GF110" s="343"/>
      <c r="GG110" s="343"/>
      <c r="GH110" s="343"/>
      <c r="GI110" s="343"/>
      <c r="GJ110" s="343"/>
      <c r="GK110" s="343"/>
      <c r="GL110" s="343"/>
      <c r="GM110" s="343"/>
      <c r="GN110" s="343"/>
      <c r="GO110" s="343"/>
      <c r="GP110" s="343"/>
      <c r="GQ110" s="343"/>
      <c r="GR110" s="343"/>
      <c r="GS110" s="343"/>
      <c r="GT110" s="343"/>
      <c r="GU110" s="343"/>
      <c r="GV110" s="343"/>
      <c r="GW110" s="343"/>
      <c r="GX110" s="343"/>
      <c r="GY110" s="343"/>
      <c r="GZ110" s="343"/>
      <c r="HA110" s="343"/>
      <c r="HB110" s="343"/>
      <c r="HC110" s="343"/>
      <c r="HD110" s="343"/>
      <c r="HE110" s="343"/>
      <c r="HF110" s="343"/>
      <c r="HG110" s="343"/>
      <c r="HH110" s="343"/>
      <c r="HI110" s="343"/>
      <c r="HJ110" s="343"/>
      <c r="HK110" s="343"/>
      <c r="HL110" s="343"/>
      <c r="HM110" s="343"/>
      <c r="HN110" s="343"/>
      <c r="HO110" s="343"/>
      <c r="HP110" s="343"/>
      <c r="HQ110" s="343"/>
      <c r="HR110" s="343"/>
      <c r="HS110" s="343"/>
      <c r="HT110" s="343"/>
      <c r="HU110" s="343"/>
      <c r="HV110" s="343"/>
      <c r="HW110" s="343"/>
      <c r="HX110" s="343"/>
      <c r="HY110" s="343"/>
      <c r="HZ110" s="343"/>
      <c r="IA110" s="343"/>
      <c r="IB110" s="343"/>
      <c r="IC110" s="343"/>
      <c r="ID110" s="343"/>
      <c r="IE110" s="343"/>
      <c r="IF110" s="343"/>
      <c r="IG110" s="343"/>
      <c r="IH110" s="343"/>
      <c r="II110" s="343"/>
      <c r="IJ110" s="343"/>
      <c r="IK110" s="343"/>
      <c r="IL110" s="343"/>
      <c r="IM110" s="343"/>
      <c r="IN110" s="343"/>
      <c r="IO110" s="343"/>
      <c r="IP110" s="343"/>
      <c r="IQ110" s="343"/>
      <c r="IR110" s="343"/>
      <c r="IS110" s="343"/>
      <c r="IT110" s="343"/>
      <c r="IU110" s="343"/>
      <c r="IV110" s="343"/>
      <c r="IW110" s="343"/>
      <c r="IX110" s="343"/>
      <c r="IY110" s="343"/>
      <c r="IZ110" s="343"/>
      <c r="JA110" s="343"/>
      <c r="JB110" s="343"/>
      <c r="JC110" s="343"/>
      <c r="JD110" s="343"/>
      <c r="JE110" s="343"/>
      <c r="JF110" s="343"/>
      <c r="JG110" s="343"/>
      <c r="JH110" s="343"/>
      <c r="JI110" s="343"/>
      <c r="JJ110" s="343"/>
      <c r="JK110" s="343"/>
      <c r="JL110" s="343"/>
      <c r="JM110" s="343"/>
      <c r="JN110" s="343"/>
      <c r="JO110" s="343"/>
      <c r="JP110" s="343"/>
      <c r="JQ110" s="343"/>
      <c r="JR110" s="343"/>
      <c r="JS110" s="343"/>
      <c r="JT110" s="343"/>
      <c r="JU110" s="343"/>
      <c r="JV110" s="343"/>
      <c r="JW110" s="343"/>
      <c r="JX110" s="343"/>
      <c r="JY110" s="343"/>
      <c r="JZ110" s="343"/>
      <c r="KA110" s="343"/>
      <c r="KB110" s="343"/>
      <c r="KC110" s="343"/>
      <c r="KD110" s="343"/>
      <c r="KE110" s="343"/>
      <c r="KF110" s="343"/>
      <c r="KG110" s="343"/>
      <c r="KH110" s="343"/>
      <c r="KI110" s="343"/>
      <c r="KJ110" s="343"/>
      <c r="KK110" s="343"/>
      <c r="KL110" s="343"/>
      <c r="KM110" s="343"/>
      <c r="KN110" s="343"/>
      <c r="KO110" s="343"/>
      <c r="KP110" s="343"/>
      <c r="KQ110" s="343"/>
      <c r="KR110" s="343"/>
      <c r="KS110" s="343"/>
      <c r="KT110" s="343"/>
      <c r="KU110" s="343"/>
      <c r="KV110" s="343"/>
      <c r="KW110" s="343"/>
      <c r="KX110" s="343"/>
      <c r="KY110" s="343"/>
      <c r="KZ110" s="343"/>
      <c r="LA110" s="343"/>
      <c r="LB110" s="343"/>
      <c r="LC110" s="343"/>
      <c r="LD110" s="343"/>
      <c r="LE110" s="343"/>
      <c r="LF110" s="343"/>
      <c r="LG110" s="343"/>
      <c r="LH110" s="343"/>
      <c r="LI110" s="343"/>
      <c r="LJ110" s="343"/>
      <c r="LK110" s="343"/>
      <c r="LL110" s="343"/>
      <c r="LM110" s="343"/>
      <c r="LN110" s="343"/>
      <c r="LO110" s="343"/>
      <c r="LP110" s="343"/>
      <c r="LQ110" s="343"/>
      <c r="LR110" s="343"/>
      <c r="LS110" s="343"/>
      <c r="LT110" s="343"/>
      <c r="LU110" s="343"/>
      <c r="LV110" s="343"/>
      <c r="LW110" s="343"/>
      <c r="LX110" s="343"/>
      <c r="LY110" s="343"/>
      <c r="LZ110" s="343"/>
      <c r="MA110" s="343"/>
      <c r="MB110" s="343"/>
      <c r="MC110" s="343"/>
      <c r="MD110" s="343"/>
      <c r="ME110" s="343"/>
      <c r="MF110" s="343"/>
      <c r="MG110" s="343"/>
      <c r="MH110" s="343"/>
      <c r="MI110" s="343"/>
      <c r="MJ110" s="343"/>
      <c r="MK110" s="343"/>
      <c r="ML110" s="343"/>
      <c r="MM110" s="343"/>
      <c r="MN110" s="343"/>
      <c r="MO110" s="343"/>
      <c r="MP110" s="343"/>
      <c r="MQ110" s="343"/>
      <c r="MR110" s="343"/>
      <c r="MS110" s="343"/>
      <c r="MT110" s="343"/>
      <c r="MU110" s="343"/>
      <c r="MV110" s="343"/>
      <c r="MW110" s="343"/>
      <c r="MX110" s="343"/>
      <c r="MY110" s="343"/>
      <c r="MZ110" s="343"/>
      <c r="NA110" s="343"/>
      <c r="NB110" s="343"/>
      <c r="NC110" s="343"/>
      <c r="ND110" s="343"/>
      <c r="NE110" s="343"/>
      <c r="NF110" s="343"/>
      <c r="NG110" s="343"/>
      <c r="NH110" s="343"/>
      <c r="NI110" s="343"/>
      <c r="NJ110" s="343"/>
      <c r="NK110" s="343"/>
      <c r="NL110" s="343"/>
      <c r="NM110" s="343"/>
      <c r="NN110" s="343"/>
      <c r="NO110" s="343"/>
      <c r="NP110" s="343"/>
      <c r="NQ110" s="343"/>
      <c r="NR110" s="343"/>
      <c r="NS110" s="343"/>
      <c r="NT110" s="343"/>
      <c r="NU110" s="343"/>
      <c r="NV110" s="343"/>
      <c r="NW110" s="343"/>
      <c r="NX110" s="343"/>
      <c r="NY110" s="343"/>
      <c r="NZ110" s="343"/>
      <c r="OA110" s="343"/>
      <c r="OB110" s="343"/>
      <c r="OC110" s="343"/>
      <c r="OD110" s="343"/>
      <c r="OE110" s="343"/>
      <c r="OF110" s="343"/>
      <c r="OG110" s="343"/>
      <c r="OH110" s="343"/>
      <c r="OI110" s="343"/>
      <c r="OJ110" s="343"/>
      <c r="OK110" s="343"/>
      <c r="OL110" s="343"/>
      <c r="OM110" s="343"/>
      <c r="ON110" s="343"/>
      <c r="OO110" s="343"/>
      <c r="OP110" s="343"/>
      <c r="OQ110" s="343"/>
      <c r="OR110" s="343"/>
      <c r="OS110" s="343"/>
      <c r="OT110" s="343"/>
      <c r="OU110" s="343"/>
      <c r="OV110" s="343"/>
      <c r="OW110" s="343"/>
      <c r="OX110" s="343"/>
      <c r="OY110" s="343"/>
      <c r="OZ110" s="343"/>
      <c r="PA110" s="343"/>
      <c r="PB110" s="343"/>
      <c r="PC110" s="343"/>
      <c r="PD110" s="343"/>
      <c r="PE110" s="343"/>
      <c r="PF110" s="343"/>
      <c r="PG110" s="343"/>
      <c r="PH110" s="343"/>
      <c r="PI110" s="343"/>
      <c r="PJ110" s="343"/>
      <c r="PK110" s="343"/>
      <c r="PL110" s="343"/>
      <c r="PM110" s="343"/>
      <c r="PN110" s="343"/>
      <c r="PO110" s="343"/>
      <c r="PP110" s="343"/>
      <c r="PQ110" s="343"/>
      <c r="PR110" s="343"/>
      <c r="PS110" s="343"/>
      <c r="PT110" s="343"/>
      <c r="PU110" s="343"/>
      <c r="PV110" s="343"/>
      <c r="PW110" s="343"/>
      <c r="PX110" s="343"/>
      <c r="PY110" s="343"/>
      <c r="PZ110" s="343"/>
      <c r="QA110" s="343"/>
      <c r="QB110" s="343"/>
      <c r="QC110" s="343"/>
      <c r="QD110" s="343"/>
      <c r="QE110" s="343"/>
      <c r="QF110" s="343"/>
    </row>
    <row r="111" spans="1:448" s="347" customFormat="1" ht="118.5" customHeight="1" x14ac:dyDescent="0.25">
      <c r="A111" s="26">
        <v>110</v>
      </c>
      <c r="B111" s="22" t="s">
        <v>666</v>
      </c>
      <c r="C111" s="26" t="s">
        <v>269</v>
      </c>
      <c r="D111" s="22" t="s">
        <v>341</v>
      </c>
      <c r="E111" s="23"/>
      <c r="F111" s="22" t="s">
        <v>666</v>
      </c>
      <c r="G111" s="26" t="s">
        <v>269</v>
      </c>
      <c r="H111" s="19" t="s">
        <v>341</v>
      </c>
      <c r="I111" s="19" t="s">
        <v>667</v>
      </c>
      <c r="J111" s="464" t="s">
        <v>1287</v>
      </c>
      <c r="K111" s="440" t="s">
        <v>680</v>
      </c>
      <c r="L111" s="461" t="s">
        <v>681</v>
      </c>
      <c r="M111" s="460" t="s">
        <v>709</v>
      </c>
      <c r="N111" s="461" t="s">
        <v>710</v>
      </c>
      <c r="O111" s="19" t="s">
        <v>26</v>
      </c>
      <c r="P111" s="19" t="s">
        <v>142</v>
      </c>
      <c r="Q111" s="19" t="s">
        <v>711</v>
      </c>
      <c r="R111" s="19" t="s">
        <v>251</v>
      </c>
      <c r="S111" s="18" t="s">
        <v>1795</v>
      </c>
      <c r="T111" s="34" t="s">
        <v>1796</v>
      </c>
      <c r="U111" s="22">
        <v>102</v>
      </c>
      <c r="V111" s="19">
        <v>2020</v>
      </c>
      <c r="W111" s="22" t="s">
        <v>1797</v>
      </c>
      <c r="X111" s="20" t="s">
        <v>1798</v>
      </c>
      <c r="Y111" s="19" t="s">
        <v>1799</v>
      </c>
      <c r="Z111" s="23" t="s">
        <v>1800</v>
      </c>
      <c r="AA111" s="22" t="s">
        <v>328</v>
      </c>
      <c r="AB111" s="20" t="s">
        <v>328</v>
      </c>
      <c r="AC111" s="20" t="s">
        <v>1801</v>
      </c>
      <c r="AD111" s="22" t="s">
        <v>328</v>
      </c>
      <c r="AE111" s="22" t="s">
        <v>328</v>
      </c>
      <c r="AF111" s="959">
        <v>44150</v>
      </c>
      <c r="AG111" s="959">
        <v>44469</v>
      </c>
      <c r="AH111" s="424">
        <v>44743</v>
      </c>
      <c r="AI111" s="183" t="s">
        <v>309</v>
      </c>
      <c r="AJ111" s="183" t="s">
        <v>309</v>
      </c>
      <c r="AK111" s="241" t="e">
        <f>(IF(BA111=#REF!,#REF!,AG111-#REF!))</f>
        <v>#REF!</v>
      </c>
      <c r="AL111" s="52" t="s">
        <v>1802</v>
      </c>
      <c r="AM111" s="64">
        <v>44418</v>
      </c>
      <c r="AN111" s="54" t="s">
        <v>307</v>
      </c>
      <c r="AO111" s="54" t="s">
        <v>328</v>
      </c>
      <c r="AP111" s="65">
        <v>1</v>
      </c>
      <c r="AQ111" s="4" t="s">
        <v>436</v>
      </c>
      <c r="AR111" s="49">
        <v>18</v>
      </c>
      <c r="AS111" s="60" t="s">
        <v>454</v>
      </c>
      <c r="AT111" s="60" t="s">
        <v>467</v>
      </c>
      <c r="AU111" s="60" t="s">
        <v>467</v>
      </c>
      <c r="AV111" s="60" t="s">
        <v>467</v>
      </c>
      <c r="AW111" s="67">
        <v>0</v>
      </c>
      <c r="AX111" s="65">
        <v>0</v>
      </c>
      <c r="AY111" s="60" t="s">
        <v>456</v>
      </c>
      <c r="AZ111" s="54" t="s">
        <v>446</v>
      </c>
      <c r="BA111" s="227" t="s">
        <v>495</v>
      </c>
      <c r="BB111" s="127" t="s">
        <v>1803</v>
      </c>
      <c r="BC111" s="140">
        <v>44620</v>
      </c>
      <c r="BD111" s="495" t="s">
        <v>307</v>
      </c>
      <c r="BE111" s="462" t="s">
        <v>328</v>
      </c>
      <c r="BF111" s="501">
        <v>1</v>
      </c>
      <c r="BG111" s="4" t="s">
        <v>436</v>
      </c>
      <c r="BH111" s="49">
        <v>-44619</v>
      </c>
      <c r="BI111" s="60" t="s">
        <v>443</v>
      </c>
      <c r="BJ111" s="30"/>
      <c r="BK111" s="30"/>
      <c r="BL111" s="30"/>
      <c r="BM111" s="30"/>
      <c r="BN111" s="60"/>
      <c r="BO111" s="30"/>
      <c r="BP111" s="192" t="s">
        <v>855</v>
      </c>
      <c r="BQ111" s="150" t="s">
        <v>863</v>
      </c>
      <c r="BR111" s="185">
        <v>44712</v>
      </c>
      <c r="BS111" s="131" t="s">
        <v>864</v>
      </c>
      <c r="BT111" s="186">
        <v>1</v>
      </c>
      <c r="BU111" s="4" t="s">
        <v>436</v>
      </c>
      <c r="BV111" s="49">
        <v>-242</v>
      </c>
      <c r="BW111" s="60" t="s">
        <v>443</v>
      </c>
      <c r="BX111" s="357">
        <v>44607</v>
      </c>
      <c r="BY111" s="366" t="s">
        <v>1804</v>
      </c>
      <c r="BZ111" s="353" t="s">
        <v>521</v>
      </c>
      <c r="CA111" s="360">
        <v>1</v>
      </c>
      <c r="CB111" s="352" t="s">
        <v>294</v>
      </c>
      <c r="CC111" s="353"/>
      <c r="CD111" s="352" t="s">
        <v>294</v>
      </c>
      <c r="CE111" s="131" t="s">
        <v>767</v>
      </c>
      <c r="CF111" s="131" t="s">
        <v>767</v>
      </c>
      <c r="CG111" s="202" t="s">
        <v>328</v>
      </c>
      <c r="CH111" s="131" t="s">
        <v>328</v>
      </c>
      <c r="CI111" s="186">
        <v>1</v>
      </c>
      <c r="CJ111" s="4" t="str">
        <f t="shared" si="2"/>
        <v>CUMPLIMIENTO TOTAL</v>
      </c>
      <c r="CK111" s="49" t="str">
        <f>(IF(CD111="CERRADO","NO APLICA ACCION CERRADA",AG111-#REF!))</f>
        <v>NO APLICA ACCION CERRADA</v>
      </c>
      <c r="CL111" s="60" t="str">
        <f>(IF(CD111="CERRADO","NO APLICA ACCION CERRADA",IF(AK111&lt;=0,"VENCIDO",IF(AK111&lt;=#REF!,"POR VENCER","CON TIEMPO"))))</f>
        <v>NO APLICA ACCION CERRADA</v>
      </c>
      <c r="CM111" s="458" t="s">
        <v>328</v>
      </c>
      <c r="CN111" s="348" t="s">
        <v>1684</v>
      </c>
      <c r="CO111" s="349" t="s">
        <v>464</v>
      </c>
      <c r="CP111" s="380">
        <v>1</v>
      </c>
      <c r="CQ111" s="352" t="s">
        <v>294</v>
      </c>
      <c r="CR111" s="375" t="s">
        <v>438</v>
      </c>
      <c r="CS111" s="353"/>
      <c r="CT111" s="343"/>
      <c r="CU111" s="343"/>
      <c r="CV111" s="343"/>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43"/>
      <c r="DZ111" s="343"/>
      <c r="EA111" s="343"/>
      <c r="EB111" s="343"/>
      <c r="EC111" s="343"/>
      <c r="ED111" s="343"/>
      <c r="EE111" s="343"/>
      <c r="EF111" s="343"/>
      <c r="EG111" s="343"/>
      <c r="EH111" s="343"/>
      <c r="EI111" s="343"/>
      <c r="EJ111" s="343"/>
      <c r="EK111" s="343"/>
      <c r="EL111" s="343"/>
      <c r="EM111" s="343"/>
      <c r="EN111" s="343"/>
      <c r="EO111" s="343"/>
      <c r="EP111" s="343"/>
      <c r="EQ111" s="343"/>
      <c r="ER111" s="343"/>
      <c r="ES111" s="343"/>
      <c r="ET111" s="343"/>
      <c r="EU111" s="343"/>
      <c r="EV111" s="343"/>
      <c r="EW111" s="343"/>
      <c r="EX111" s="343"/>
      <c r="EY111" s="343"/>
      <c r="EZ111" s="343"/>
      <c r="FA111" s="343"/>
      <c r="FB111" s="343"/>
      <c r="FC111" s="343"/>
      <c r="FD111" s="343"/>
      <c r="FE111" s="343"/>
      <c r="FF111" s="343"/>
      <c r="FG111" s="343"/>
      <c r="FH111" s="343"/>
      <c r="FI111" s="343"/>
      <c r="FJ111" s="343"/>
      <c r="FK111" s="343"/>
      <c r="FL111" s="343"/>
      <c r="FM111" s="343"/>
      <c r="FN111" s="343"/>
      <c r="FO111" s="343"/>
      <c r="FP111" s="343"/>
      <c r="FQ111" s="343"/>
      <c r="FR111" s="343"/>
      <c r="FS111" s="343"/>
      <c r="FT111" s="343"/>
      <c r="FU111" s="343"/>
      <c r="FV111" s="343"/>
      <c r="FW111" s="343"/>
      <c r="FX111" s="343"/>
      <c r="FY111" s="343"/>
      <c r="FZ111" s="343"/>
      <c r="GA111" s="343"/>
      <c r="GB111" s="343"/>
      <c r="GC111" s="343"/>
      <c r="GD111" s="343"/>
      <c r="GE111" s="343"/>
      <c r="GF111" s="343"/>
      <c r="GG111" s="343"/>
      <c r="GH111" s="343"/>
      <c r="GI111" s="343"/>
      <c r="GJ111" s="343"/>
      <c r="GK111" s="343"/>
      <c r="GL111" s="343"/>
      <c r="GM111" s="343"/>
      <c r="GN111" s="343"/>
      <c r="GO111" s="343"/>
      <c r="GP111" s="343"/>
      <c r="GQ111" s="343"/>
      <c r="GR111" s="343"/>
      <c r="GS111" s="343"/>
      <c r="GT111" s="343"/>
      <c r="GU111" s="343"/>
      <c r="GV111" s="343"/>
      <c r="GW111" s="343"/>
      <c r="GX111" s="343"/>
      <c r="GY111" s="343"/>
      <c r="GZ111" s="343"/>
      <c r="HA111" s="343"/>
      <c r="HB111" s="343"/>
      <c r="HC111" s="343"/>
      <c r="HD111" s="343"/>
      <c r="HE111" s="343"/>
      <c r="HF111" s="343"/>
      <c r="HG111" s="343"/>
      <c r="HH111" s="343"/>
      <c r="HI111" s="343"/>
      <c r="HJ111" s="343"/>
      <c r="HK111" s="343"/>
      <c r="HL111" s="343"/>
      <c r="HM111" s="343"/>
      <c r="HN111" s="343"/>
      <c r="HO111" s="343"/>
      <c r="HP111" s="343"/>
      <c r="HQ111" s="343"/>
      <c r="HR111" s="343"/>
      <c r="HS111" s="343"/>
      <c r="HT111" s="343"/>
      <c r="HU111" s="343"/>
      <c r="HV111" s="343"/>
      <c r="HW111" s="343"/>
      <c r="HX111" s="343"/>
      <c r="HY111" s="343"/>
      <c r="HZ111" s="343"/>
      <c r="IA111" s="343"/>
      <c r="IB111" s="343"/>
      <c r="IC111" s="343"/>
      <c r="ID111" s="343"/>
      <c r="IE111" s="343"/>
      <c r="IF111" s="343"/>
      <c r="IG111" s="343"/>
      <c r="IH111" s="343"/>
      <c r="II111" s="343"/>
      <c r="IJ111" s="343"/>
      <c r="IK111" s="343"/>
      <c r="IL111" s="343"/>
      <c r="IM111" s="343"/>
      <c r="IN111" s="343"/>
      <c r="IO111" s="343"/>
      <c r="IP111" s="343"/>
      <c r="IQ111" s="343"/>
      <c r="IR111" s="343"/>
      <c r="IS111" s="343"/>
      <c r="IT111" s="343"/>
      <c r="IU111" s="343"/>
      <c r="IV111" s="343"/>
      <c r="IW111" s="343"/>
      <c r="IX111" s="343"/>
      <c r="IY111" s="343"/>
      <c r="IZ111" s="343"/>
      <c r="JA111" s="343"/>
      <c r="JB111" s="343"/>
      <c r="JC111" s="343"/>
      <c r="JD111" s="343"/>
      <c r="JE111" s="343"/>
      <c r="JF111" s="343"/>
      <c r="JG111" s="343"/>
      <c r="JH111" s="343"/>
      <c r="JI111" s="343"/>
      <c r="JJ111" s="343"/>
      <c r="JK111" s="343"/>
      <c r="JL111" s="343"/>
      <c r="JM111" s="343"/>
      <c r="JN111" s="343"/>
      <c r="JO111" s="343"/>
      <c r="JP111" s="343"/>
      <c r="JQ111" s="343"/>
      <c r="JR111" s="343"/>
      <c r="JS111" s="343"/>
      <c r="JT111" s="343"/>
      <c r="JU111" s="343"/>
      <c r="JV111" s="343"/>
      <c r="JW111" s="343"/>
      <c r="JX111" s="343"/>
      <c r="JY111" s="343"/>
      <c r="JZ111" s="343"/>
      <c r="KA111" s="343"/>
      <c r="KB111" s="343"/>
      <c r="KC111" s="343"/>
      <c r="KD111" s="343"/>
      <c r="KE111" s="343"/>
      <c r="KF111" s="343"/>
      <c r="KG111" s="343"/>
      <c r="KH111" s="343"/>
      <c r="KI111" s="343"/>
      <c r="KJ111" s="343"/>
      <c r="KK111" s="343"/>
      <c r="KL111" s="343"/>
      <c r="KM111" s="343"/>
      <c r="KN111" s="343"/>
      <c r="KO111" s="343"/>
      <c r="KP111" s="343"/>
      <c r="KQ111" s="343"/>
      <c r="KR111" s="343"/>
      <c r="KS111" s="343"/>
      <c r="KT111" s="343"/>
      <c r="KU111" s="343"/>
      <c r="KV111" s="343"/>
      <c r="KW111" s="343"/>
      <c r="KX111" s="343"/>
      <c r="KY111" s="343"/>
      <c r="KZ111" s="343"/>
      <c r="LA111" s="343"/>
      <c r="LB111" s="343"/>
      <c r="LC111" s="343"/>
      <c r="LD111" s="343"/>
      <c r="LE111" s="343"/>
      <c r="LF111" s="343"/>
      <c r="LG111" s="343"/>
      <c r="LH111" s="343"/>
      <c r="LI111" s="343"/>
      <c r="LJ111" s="343"/>
      <c r="LK111" s="343"/>
      <c r="LL111" s="343"/>
      <c r="LM111" s="343"/>
      <c r="LN111" s="343"/>
      <c r="LO111" s="343"/>
      <c r="LP111" s="343"/>
      <c r="LQ111" s="343"/>
      <c r="LR111" s="343"/>
      <c r="LS111" s="343"/>
      <c r="LT111" s="343"/>
      <c r="LU111" s="343"/>
      <c r="LV111" s="343"/>
      <c r="LW111" s="343"/>
      <c r="LX111" s="343"/>
      <c r="LY111" s="343"/>
      <c r="LZ111" s="343"/>
      <c r="MA111" s="343"/>
      <c r="MB111" s="343"/>
      <c r="MC111" s="343"/>
      <c r="MD111" s="343"/>
      <c r="ME111" s="343"/>
      <c r="MF111" s="343"/>
      <c r="MG111" s="343"/>
      <c r="MH111" s="343"/>
      <c r="MI111" s="343"/>
      <c r="MJ111" s="343"/>
      <c r="MK111" s="343"/>
      <c r="ML111" s="343"/>
      <c r="MM111" s="343"/>
      <c r="MN111" s="343"/>
      <c r="MO111" s="343"/>
      <c r="MP111" s="343"/>
      <c r="MQ111" s="343"/>
      <c r="MR111" s="343"/>
      <c r="MS111" s="343"/>
      <c r="MT111" s="343"/>
      <c r="MU111" s="343"/>
      <c r="MV111" s="343"/>
      <c r="MW111" s="343"/>
      <c r="MX111" s="343"/>
      <c r="MY111" s="343"/>
      <c r="MZ111" s="343"/>
      <c r="NA111" s="343"/>
      <c r="NB111" s="343"/>
      <c r="NC111" s="343"/>
      <c r="ND111" s="343"/>
      <c r="NE111" s="343"/>
      <c r="NF111" s="343"/>
      <c r="NG111" s="343"/>
      <c r="NH111" s="343"/>
      <c r="NI111" s="343"/>
      <c r="NJ111" s="343"/>
      <c r="NK111" s="343"/>
      <c r="NL111" s="343"/>
      <c r="NM111" s="343"/>
      <c r="NN111" s="343"/>
      <c r="NO111" s="343"/>
      <c r="NP111" s="343"/>
      <c r="NQ111" s="343"/>
      <c r="NR111" s="343"/>
      <c r="NS111" s="343"/>
      <c r="NT111" s="343"/>
      <c r="NU111" s="343"/>
      <c r="NV111" s="343"/>
      <c r="NW111" s="343"/>
      <c r="NX111" s="343"/>
      <c r="NY111" s="343"/>
      <c r="NZ111" s="343"/>
      <c r="OA111" s="343"/>
      <c r="OB111" s="343"/>
      <c r="OC111" s="343"/>
      <c r="OD111" s="343"/>
      <c r="OE111" s="343"/>
      <c r="OF111" s="343"/>
      <c r="OG111" s="343"/>
      <c r="OH111" s="343"/>
      <c r="OI111" s="343"/>
      <c r="OJ111" s="343"/>
      <c r="OK111" s="343"/>
      <c r="OL111" s="343"/>
      <c r="OM111" s="343"/>
      <c r="ON111" s="343"/>
      <c r="OO111" s="343"/>
      <c r="OP111" s="343"/>
      <c r="OQ111" s="343"/>
      <c r="OR111" s="343"/>
      <c r="OS111" s="343"/>
      <c r="OT111" s="343"/>
      <c r="OU111" s="343"/>
      <c r="OV111" s="343"/>
      <c r="OW111" s="343"/>
      <c r="OX111" s="343"/>
      <c r="OY111" s="343"/>
      <c r="OZ111" s="343"/>
      <c r="PA111" s="343"/>
      <c r="PB111" s="343"/>
      <c r="PC111" s="343"/>
      <c r="PD111" s="343"/>
      <c r="PE111" s="343"/>
      <c r="PF111" s="343"/>
      <c r="PG111" s="343"/>
      <c r="PH111" s="343"/>
      <c r="PI111" s="343"/>
      <c r="PJ111" s="343"/>
      <c r="PK111" s="343"/>
      <c r="PL111" s="343"/>
      <c r="PM111" s="343"/>
      <c r="PN111" s="343"/>
      <c r="PO111" s="343"/>
      <c r="PP111" s="343"/>
      <c r="PQ111" s="343"/>
      <c r="PR111" s="343"/>
      <c r="PS111" s="343"/>
      <c r="PT111" s="343"/>
      <c r="PU111" s="343"/>
      <c r="PV111" s="343"/>
      <c r="PW111" s="343"/>
      <c r="PX111" s="343"/>
      <c r="PY111" s="343"/>
      <c r="PZ111" s="343"/>
      <c r="QA111" s="343"/>
      <c r="QB111" s="343"/>
      <c r="QC111" s="343"/>
      <c r="QD111" s="343"/>
      <c r="QE111" s="343"/>
      <c r="QF111" s="343"/>
    </row>
    <row r="112" spans="1:448" s="347" customFormat="1" ht="118.5" customHeight="1" x14ac:dyDescent="0.25">
      <c r="A112" s="26">
        <v>111</v>
      </c>
      <c r="B112" s="22" t="s">
        <v>666</v>
      </c>
      <c r="C112" s="26" t="s">
        <v>269</v>
      </c>
      <c r="D112" s="22" t="s">
        <v>341</v>
      </c>
      <c r="E112" s="23" t="s">
        <v>1805</v>
      </c>
      <c r="F112" s="22" t="s">
        <v>666</v>
      </c>
      <c r="G112" s="26" t="s">
        <v>269</v>
      </c>
      <c r="H112" s="19" t="s">
        <v>341</v>
      </c>
      <c r="I112" s="19" t="s">
        <v>667</v>
      </c>
      <c r="J112" s="464" t="s">
        <v>1287</v>
      </c>
      <c r="K112" s="461" t="s">
        <v>680</v>
      </c>
      <c r="L112" s="461" t="s">
        <v>681</v>
      </c>
      <c r="M112" s="460" t="s">
        <v>709</v>
      </c>
      <c r="N112" s="461" t="s">
        <v>710</v>
      </c>
      <c r="O112" s="19" t="s">
        <v>26</v>
      </c>
      <c r="P112" s="19" t="s">
        <v>142</v>
      </c>
      <c r="Q112" s="19" t="s">
        <v>711</v>
      </c>
      <c r="R112" s="19" t="s">
        <v>251</v>
      </c>
      <c r="S112" s="18" t="s">
        <v>1806</v>
      </c>
      <c r="T112" s="34" t="s">
        <v>1796</v>
      </c>
      <c r="U112" s="22">
        <v>102</v>
      </c>
      <c r="V112" s="19">
        <v>2020</v>
      </c>
      <c r="W112" s="22" t="s">
        <v>1797</v>
      </c>
      <c r="X112" s="20" t="s">
        <v>1798</v>
      </c>
      <c r="Y112" s="19" t="s">
        <v>1799</v>
      </c>
      <c r="Z112" s="23" t="s">
        <v>1807</v>
      </c>
      <c r="AA112" s="22" t="s">
        <v>328</v>
      </c>
      <c r="AB112" s="20" t="s">
        <v>328</v>
      </c>
      <c r="AC112" s="20" t="s">
        <v>1808</v>
      </c>
      <c r="AD112" s="22" t="s">
        <v>328</v>
      </c>
      <c r="AE112" s="22" t="s">
        <v>328</v>
      </c>
      <c r="AF112" s="959">
        <v>44150</v>
      </c>
      <c r="AG112" s="959">
        <v>44469</v>
      </c>
      <c r="AH112" s="424">
        <v>44743</v>
      </c>
      <c r="AI112" s="183" t="s">
        <v>309</v>
      </c>
      <c r="AJ112" s="183" t="s">
        <v>309</v>
      </c>
      <c r="AK112" s="241" t="e">
        <f>(IF(BA112=#REF!,#REF!,AG112-#REF!))</f>
        <v>#REF!</v>
      </c>
      <c r="AL112" s="52" t="s">
        <v>1809</v>
      </c>
      <c r="AM112" s="64">
        <v>44418</v>
      </c>
      <c r="AN112" s="54" t="s">
        <v>309</v>
      </c>
      <c r="AO112" s="52" t="s">
        <v>541</v>
      </c>
      <c r="AP112" s="65">
        <v>0.5</v>
      </c>
      <c r="AQ112" s="4" t="s">
        <v>477</v>
      </c>
      <c r="AR112" s="49">
        <v>18</v>
      </c>
      <c r="AS112" s="60" t="s">
        <v>454</v>
      </c>
      <c r="AT112" s="60" t="s">
        <v>467</v>
      </c>
      <c r="AU112" s="60" t="s">
        <v>467</v>
      </c>
      <c r="AV112" s="60" t="s">
        <v>467</v>
      </c>
      <c r="AW112" s="67">
        <v>0</v>
      </c>
      <c r="AX112" s="65">
        <v>0</v>
      </c>
      <c r="AY112" s="60" t="s">
        <v>456</v>
      </c>
      <c r="AZ112" s="54" t="s">
        <v>446</v>
      </c>
      <c r="BA112" s="86" t="s">
        <v>446</v>
      </c>
      <c r="BB112" s="127" t="s">
        <v>1810</v>
      </c>
      <c r="BC112" s="494">
        <v>44620</v>
      </c>
      <c r="BD112" s="141" t="s">
        <v>307</v>
      </c>
      <c r="BE112" s="499" t="s">
        <v>1811</v>
      </c>
      <c r="BF112" s="162">
        <v>0.5</v>
      </c>
      <c r="BG112" s="4" t="s">
        <v>477</v>
      </c>
      <c r="BH112" s="49">
        <v>-44619.5</v>
      </c>
      <c r="BI112" s="60" t="s">
        <v>443</v>
      </c>
      <c r="BJ112" s="30"/>
      <c r="BK112" s="30"/>
      <c r="BL112" s="30"/>
      <c r="BM112" s="30"/>
      <c r="BN112" s="60"/>
      <c r="BO112" s="30"/>
      <c r="BP112" s="184" t="s">
        <v>293</v>
      </c>
      <c r="BQ112" s="150" t="s">
        <v>1812</v>
      </c>
      <c r="BR112" s="185">
        <v>44712</v>
      </c>
      <c r="BS112" s="131" t="s">
        <v>864</v>
      </c>
      <c r="BT112" s="186">
        <v>1</v>
      </c>
      <c r="BU112" s="4" t="s">
        <v>436</v>
      </c>
      <c r="BV112" s="49">
        <v>-242</v>
      </c>
      <c r="BW112" s="60" t="s">
        <v>443</v>
      </c>
      <c r="BX112" s="357">
        <v>44607</v>
      </c>
      <c r="BY112" s="366" t="s">
        <v>1813</v>
      </c>
      <c r="BZ112" s="353" t="s">
        <v>521</v>
      </c>
      <c r="CA112" s="360">
        <v>1</v>
      </c>
      <c r="CB112" s="352" t="s">
        <v>294</v>
      </c>
      <c r="CC112" s="353"/>
      <c r="CD112" s="352" t="s">
        <v>294</v>
      </c>
      <c r="CE112" s="131" t="s">
        <v>767</v>
      </c>
      <c r="CF112" s="131" t="s">
        <v>767</v>
      </c>
      <c r="CG112" s="202" t="s">
        <v>328</v>
      </c>
      <c r="CH112" s="131" t="s">
        <v>328</v>
      </c>
      <c r="CI112" s="186">
        <v>1</v>
      </c>
      <c r="CJ112" s="4" t="str">
        <f t="shared" si="2"/>
        <v>CUMPLIMIENTO TOTAL</v>
      </c>
      <c r="CK112" s="49" t="str">
        <f>(IF(CD112="CERRADO","NO APLICA ACCION CERRADA",AG112-#REF!))</f>
        <v>NO APLICA ACCION CERRADA</v>
      </c>
      <c r="CL112" s="60" t="str">
        <f>(IF(CD112="CERRADO","NO APLICA ACCION CERRADA",IF(AK112&lt;=0,"VENCIDO",IF(AK112&lt;=#REF!,"POR VENCER","CON TIEMPO"))))</f>
        <v>NO APLICA ACCION CERRADA</v>
      </c>
      <c r="CM112" s="458" t="s">
        <v>328</v>
      </c>
      <c r="CN112" s="348" t="s">
        <v>1684</v>
      </c>
      <c r="CO112" s="349" t="s">
        <v>464</v>
      </c>
      <c r="CP112" s="380">
        <v>1</v>
      </c>
      <c r="CQ112" s="352" t="s">
        <v>294</v>
      </c>
      <c r="CR112" s="375" t="s">
        <v>438</v>
      </c>
      <c r="CS112" s="353"/>
      <c r="CT112" s="343"/>
      <c r="CU112" s="343"/>
      <c r="CV112" s="343"/>
      <c r="CW112" s="343"/>
      <c r="CX112" s="343"/>
      <c r="CY112" s="343"/>
      <c r="CZ112" s="343"/>
      <c r="DA112" s="343"/>
      <c r="DB112" s="343"/>
      <c r="DC112" s="343"/>
      <c r="DD112" s="343"/>
      <c r="DE112" s="343"/>
      <c r="DF112" s="343"/>
      <c r="DG112" s="343"/>
      <c r="DH112" s="343"/>
      <c r="DI112" s="343"/>
      <c r="DJ112" s="343"/>
      <c r="DK112" s="343"/>
      <c r="DL112" s="343"/>
      <c r="DM112" s="343"/>
      <c r="DN112" s="343"/>
      <c r="DO112" s="343"/>
      <c r="DP112" s="343"/>
      <c r="DQ112" s="343"/>
      <c r="DR112" s="343"/>
      <c r="DS112" s="343"/>
      <c r="DT112" s="343"/>
      <c r="DU112" s="343"/>
      <c r="DV112" s="343"/>
      <c r="DW112" s="343"/>
      <c r="DX112" s="343"/>
      <c r="DY112" s="343"/>
      <c r="DZ112" s="343"/>
      <c r="EA112" s="343"/>
      <c r="EB112" s="343"/>
      <c r="EC112" s="343"/>
      <c r="ED112" s="343"/>
      <c r="EE112" s="343"/>
      <c r="EF112" s="343"/>
      <c r="EG112" s="343"/>
      <c r="EH112" s="343"/>
      <c r="EI112" s="343"/>
      <c r="EJ112" s="343"/>
      <c r="EK112" s="343"/>
      <c r="EL112" s="343"/>
      <c r="EM112" s="343"/>
      <c r="EN112" s="343"/>
      <c r="EO112" s="343"/>
      <c r="EP112" s="343"/>
      <c r="EQ112" s="343"/>
      <c r="ER112" s="343"/>
      <c r="ES112" s="343"/>
      <c r="ET112" s="343"/>
      <c r="EU112" s="343"/>
      <c r="EV112" s="343"/>
      <c r="EW112" s="343"/>
      <c r="EX112" s="343"/>
      <c r="EY112" s="343"/>
      <c r="EZ112" s="343"/>
      <c r="FA112" s="343"/>
      <c r="FB112" s="343"/>
      <c r="FC112" s="343"/>
      <c r="FD112" s="343"/>
      <c r="FE112" s="343"/>
      <c r="FF112" s="343"/>
      <c r="FG112" s="343"/>
      <c r="FH112" s="343"/>
      <c r="FI112" s="343"/>
      <c r="FJ112" s="343"/>
      <c r="FK112" s="343"/>
      <c r="FL112" s="343"/>
      <c r="FM112" s="343"/>
      <c r="FN112" s="343"/>
      <c r="FO112" s="343"/>
      <c r="FP112" s="343"/>
      <c r="FQ112" s="343"/>
      <c r="FR112" s="343"/>
      <c r="FS112" s="343"/>
      <c r="FT112" s="343"/>
      <c r="FU112" s="343"/>
      <c r="FV112" s="343"/>
      <c r="FW112" s="343"/>
      <c r="FX112" s="343"/>
      <c r="FY112" s="343"/>
      <c r="FZ112" s="343"/>
      <c r="GA112" s="343"/>
      <c r="GB112" s="343"/>
      <c r="GC112" s="343"/>
      <c r="GD112" s="343"/>
      <c r="GE112" s="343"/>
      <c r="GF112" s="343"/>
      <c r="GG112" s="343"/>
      <c r="GH112" s="343"/>
      <c r="GI112" s="343"/>
      <c r="GJ112" s="343"/>
      <c r="GK112" s="343"/>
      <c r="GL112" s="343"/>
      <c r="GM112" s="343"/>
      <c r="GN112" s="343"/>
      <c r="GO112" s="343"/>
      <c r="GP112" s="343"/>
      <c r="GQ112" s="343"/>
      <c r="GR112" s="343"/>
      <c r="GS112" s="343"/>
      <c r="GT112" s="343"/>
      <c r="GU112" s="343"/>
      <c r="GV112" s="343"/>
      <c r="GW112" s="343"/>
      <c r="GX112" s="343"/>
      <c r="GY112" s="343"/>
      <c r="GZ112" s="343"/>
      <c r="HA112" s="343"/>
      <c r="HB112" s="343"/>
      <c r="HC112" s="343"/>
      <c r="HD112" s="343"/>
      <c r="HE112" s="343"/>
      <c r="HF112" s="343"/>
      <c r="HG112" s="343"/>
      <c r="HH112" s="343"/>
      <c r="HI112" s="343"/>
      <c r="HJ112" s="343"/>
      <c r="HK112" s="343"/>
      <c r="HL112" s="343"/>
      <c r="HM112" s="343"/>
      <c r="HN112" s="343"/>
      <c r="HO112" s="343"/>
      <c r="HP112" s="343"/>
      <c r="HQ112" s="343"/>
      <c r="HR112" s="343"/>
      <c r="HS112" s="343"/>
      <c r="HT112" s="343"/>
      <c r="HU112" s="343"/>
      <c r="HV112" s="343"/>
      <c r="HW112" s="343"/>
      <c r="HX112" s="343"/>
      <c r="HY112" s="343"/>
      <c r="HZ112" s="343"/>
      <c r="IA112" s="343"/>
      <c r="IB112" s="343"/>
      <c r="IC112" s="343"/>
      <c r="ID112" s="343"/>
      <c r="IE112" s="343"/>
      <c r="IF112" s="343"/>
      <c r="IG112" s="343"/>
      <c r="IH112" s="343"/>
      <c r="II112" s="343"/>
      <c r="IJ112" s="343"/>
      <c r="IK112" s="343"/>
      <c r="IL112" s="343"/>
      <c r="IM112" s="343"/>
      <c r="IN112" s="343"/>
      <c r="IO112" s="343"/>
      <c r="IP112" s="343"/>
      <c r="IQ112" s="343"/>
      <c r="IR112" s="343"/>
      <c r="IS112" s="343"/>
      <c r="IT112" s="343"/>
      <c r="IU112" s="343"/>
      <c r="IV112" s="343"/>
      <c r="IW112" s="343"/>
      <c r="IX112" s="343"/>
      <c r="IY112" s="343"/>
      <c r="IZ112" s="343"/>
      <c r="JA112" s="343"/>
      <c r="JB112" s="343"/>
      <c r="JC112" s="343"/>
      <c r="JD112" s="343"/>
      <c r="JE112" s="343"/>
      <c r="JF112" s="343"/>
      <c r="JG112" s="343"/>
      <c r="JH112" s="343"/>
      <c r="JI112" s="343"/>
      <c r="JJ112" s="343"/>
      <c r="JK112" s="343"/>
      <c r="JL112" s="343"/>
      <c r="JM112" s="343"/>
      <c r="JN112" s="343"/>
      <c r="JO112" s="343"/>
      <c r="JP112" s="343"/>
      <c r="JQ112" s="343"/>
      <c r="JR112" s="343"/>
      <c r="JS112" s="343"/>
      <c r="JT112" s="343"/>
      <c r="JU112" s="343"/>
      <c r="JV112" s="343"/>
      <c r="JW112" s="343"/>
      <c r="JX112" s="343"/>
      <c r="JY112" s="343"/>
      <c r="JZ112" s="343"/>
      <c r="KA112" s="343"/>
      <c r="KB112" s="343"/>
      <c r="KC112" s="343"/>
      <c r="KD112" s="343"/>
      <c r="KE112" s="343"/>
      <c r="KF112" s="343"/>
      <c r="KG112" s="343"/>
      <c r="KH112" s="343"/>
      <c r="KI112" s="343"/>
      <c r="KJ112" s="343"/>
      <c r="KK112" s="343"/>
      <c r="KL112" s="343"/>
      <c r="KM112" s="343"/>
      <c r="KN112" s="343"/>
      <c r="KO112" s="343"/>
      <c r="KP112" s="343"/>
      <c r="KQ112" s="343"/>
      <c r="KR112" s="343"/>
      <c r="KS112" s="343"/>
      <c r="KT112" s="343"/>
      <c r="KU112" s="343"/>
      <c r="KV112" s="343"/>
      <c r="KW112" s="343"/>
      <c r="KX112" s="343"/>
      <c r="KY112" s="343"/>
      <c r="KZ112" s="343"/>
      <c r="LA112" s="343"/>
      <c r="LB112" s="343"/>
      <c r="LC112" s="343"/>
      <c r="LD112" s="343"/>
      <c r="LE112" s="343"/>
      <c r="LF112" s="343"/>
      <c r="LG112" s="343"/>
      <c r="LH112" s="343"/>
      <c r="LI112" s="343"/>
      <c r="LJ112" s="343"/>
      <c r="LK112" s="343"/>
      <c r="LL112" s="343"/>
      <c r="LM112" s="343"/>
      <c r="LN112" s="343"/>
      <c r="LO112" s="343"/>
      <c r="LP112" s="343"/>
      <c r="LQ112" s="343"/>
      <c r="LR112" s="343"/>
      <c r="LS112" s="343"/>
      <c r="LT112" s="343"/>
      <c r="LU112" s="343"/>
      <c r="LV112" s="343"/>
      <c r="LW112" s="343"/>
      <c r="LX112" s="343"/>
      <c r="LY112" s="343"/>
      <c r="LZ112" s="343"/>
      <c r="MA112" s="343"/>
      <c r="MB112" s="343"/>
      <c r="MC112" s="343"/>
      <c r="MD112" s="343"/>
      <c r="ME112" s="343"/>
      <c r="MF112" s="343"/>
      <c r="MG112" s="343"/>
      <c r="MH112" s="343"/>
      <c r="MI112" s="343"/>
      <c r="MJ112" s="343"/>
      <c r="MK112" s="343"/>
      <c r="ML112" s="343"/>
      <c r="MM112" s="343"/>
      <c r="MN112" s="343"/>
      <c r="MO112" s="343"/>
      <c r="MP112" s="343"/>
      <c r="MQ112" s="343"/>
      <c r="MR112" s="343"/>
      <c r="MS112" s="343"/>
      <c r="MT112" s="343"/>
      <c r="MU112" s="343"/>
      <c r="MV112" s="343"/>
      <c r="MW112" s="343"/>
      <c r="MX112" s="343"/>
      <c r="MY112" s="343"/>
      <c r="MZ112" s="343"/>
      <c r="NA112" s="343"/>
      <c r="NB112" s="343"/>
      <c r="NC112" s="343"/>
      <c r="ND112" s="343"/>
      <c r="NE112" s="343"/>
      <c r="NF112" s="343"/>
      <c r="NG112" s="343"/>
      <c r="NH112" s="343"/>
      <c r="NI112" s="343"/>
      <c r="NJ112" s="343"/>
      <c r="NK112" s="343"/>
      <c r="NL112" s="343"/>
      <c r="NM112" s="343"/>
      <c r="NN112" s="343"/>
      <c r="NO112" s="343"/>
      <c r="NP112" s="343"/>
      <c r="NQ112" s="343"/>
      <c r="NR112" s="343"/>
      <c r="NS112" s="343"/>
      <c r="NT112" s="343"/>
      <c r="NU112" s="343"/>
      <c r="NV112" s="343"/>
      <c r="NW112" s="343"/>
      <c r="NX112" s="343"/>
      <c r="NY112" s="343"/>
      <c r="NZ112" s="343"/>
      <c r="OA112" s="343"/>
      <c r="OB112" s="343"/>
      <c r="OC112" s="343"/>
      <c r="OD112" s="343"/>
      <c r="OE112" s="343"/>
      <c r="OF112" s="343"/>
      <c r="OG112" s="343"/>
      <c r="OH112" s="343"/>
      <c r="OI112" s="343"/>
      <c r="OJ112" s="343"/>
      <c r="OK112" s="343"/>
      <c r="OL112" s="343"/>
      <c r="OM112" s="343"/>
      <c r="ON112" s="343"/>
      <c r="OO112" s="343"/>
      <c r="OP112" s="343"/>
      <c r="OQ112" s="343"/>
      <c r="OR112" s="343"/>
      <c r="OS112" s="343"/>
      <c r="OT112" s="343"/>
      <c r="OU112" s="343"/>
      <c r="OV112" s="343"/>
      <c r="OW112" s="343"/>
      <c r="OX112" s="343"/>
      <c r="OY112" s="343"/>
      <c r="OZ112" s="343"/>
      <c r="PA112" s="343"/>
      <c r="PB112" s="343"/>
      <c r="PC112" s="343"/>
      <c r="PD112" s="343"/>
      <c r="PE112" s="343"/>
      <c r="PF112" s="343"/>
      <c r="PG112" s="343"/>
      <c r="PH112" s="343"/>
      <c r="PI112" s="343"/>
      <c r="PJ112" s="343"/>
      <c r="PK112" s="343"/>
      <c r="PL112" s="343"/>
      <c r="PM112" s="343"/>
      <c r="PN112" s="343"/>
      <c r="PO112" s="343"/>
      <c r="PP112" s="343"/>
      <c r="PQ112" s="343"/>
      <c r="PR112" s="343"/>
      <c r="PS112" s="343"/>
      <c r="PT112" s="343"/>
      <c r="PU112" s="343"/>
      <c r="PV112" s="343"/>
      <c r="PW112" s="343"/>
      <c r="PX112" s="343"/>
      <c r="PY112" s="343"/>
      <c r="PZ112" s="343"/>
      <c r="QA112" s="343"/>
      <c r="QB112" s="343"/>
      <c r="QC112" s="343"/>
      <c r="QD112" s="343"/>
      <c r="QE112" s="343"/>
      <c r="QF112" s="343"/>
    </row>
    <row r="113" spans="1:448" s="347" customFormat="1" ht="118.5" customHeight="1" x14ac:dyDescent="0.25">
      <c r="A113" s="26">
        <v>112</v>
      </c>
      <c r="B113" s="22" t="s">
        <v>666</v>
      </c>
      <c r="C113" s="26" t="s">
        <v>269</v>
      </c>
      <c r="D113" s="22" t="s">
        <v>341</v>
      </c>
      <c r="E113" s="23"/>
      <c r="F113" s="22" t="s">
        <v>666</v>
      </c>
      <c r="G113" s="26" t="s">
        <v>269</v>
      </c>
      <c r="H113" s="19" t="s">
        <v>341</v>
      </c>
      <c r="I113" s="19" t="s">
        <v>667</v>
      </c>
      <c r="J113" s="460" t="s">
        <v>1287</v>
      </c>
      <c r="K113" s="440" t="s">
        <v>680</v>
      </c>
      <c r="L113" s="461" t="s">
        <v>681</v>
      </c>
      <c r="M113" s="460" t="s">
        <v>709</v>
      </c>
      <c r="N113" s="461" t="s">
        <v>710</v>
      </c>
      <c r="O113" s="19" t="s">
        <v>26</v>
      </c>
      <c r="P113" s="19" t="s">
        <v>142</v>
      </c>
      <c r="Q113" s="19" t="s">
        <v>711</v>
      </c>
      <c r="R113" s="19" t="s">
        <v>251</v>
      </c>
      <c r="S113" s="18" t="s">
        <v>1814</v>
      </c>
      <c r="T113" s="34" t="s">
        <v>1796</v>
      </c>
      <c r="U113" s="22">
        <v>102</v>
      </c>
      <c r="V113" s="19">
        <v>2020</v>
      </c>
      <c r="W113" s="22" t="s">
        <v>1797</v>
      </c>
      <c r="X113" s="20" t="s">
        <v>1798</v>
      </c>
      <c r="Y113" s="19" t="s">
        <v>1799</v>
      </c>
      <c r="Z113" s="23" t="s">
        <v>1815</v>
      </c>
      <c r="AA113" s="22" t="s">
        <v>328</v>
      </c>
      <c r="AB113" s="20" t="s">
        <v>328</v>
      </c>
      <c r="AC113" s="20" t="s">
        <v>1816</v>
      </c>
      <c r="AD113" s="22" t="s">
        <v>328</v>
      </c>
      <c r="AE113" s="22" t="s">
        <v>328</v>
      </c>
      <c r="AF113" s="959">
        <v>44150</v>
      </c>
      <c r="AG113" s="959">
        <v>44469</v>
      </c>
      <c r="AH113" s="424">
        <v>44743</v>
      </c>
      <c r="AI113" s="183" t="s">
        <v>309</v>
      </c>
      <c r="AJ113" s="183" t="s">
        <v>309</v>
      </c>
      <c r="AK113" s="241" t="e">
        <f>(IF(BA113=#REF!,#REF!,AG113-#REF!))</f>
        <v>#REF!</v>
      </c>
      <c r="AL113" s="52" t="s">
        <v>1817</v>
      </c>
      <c r="AM113" s="64">
        <v>44418</v>
      </c>
      <c r="AN113" s="54" t="s">
        <v>309</v>
      </c>
      <c r="AO113" s="52" t="s">
        <v>1818</v>
      </c>
      <c r="AP113" s="65">
        <v>0.4</v>
      </c>
      <c r="AQ113" s="4" t="s">
        <v>477</v>
      </c>
      <c r="AR113" s="49">
        <v>18</v>
      </c>
      <c r="AS113" s="60" t="s">
        <v>454</v>
      </c>
      <c r="AT113" s="60" t="s">
        <v>467</v>
      </c>
      <c r="AU113" s="60" t="s">
        <v>467</v>
      </c>
      <c r="AV113" s="60" t="s">
        <v>467</v>
      </c>
      <c r="AW113" s="67">
        <v>0</v>
      </c>
      <c r="AX113" s="65">
        <v>0</v>
      </c>
      <c r="AY113" s="60" t="s">
        <v>456</v>
      </c>
      <c r="AZ113" s="54" t="s">
        <v>446</v>
      </c>
      <c r="BA113" s="86" t="s">
        <v>446</v>
      </c>
      <c r="BB113" s="127" t="s">
        <v>1819</v>
      </c>
      <c r="BC113" s="140">
        <v>44620</v>
      </c>
      <c r="BD113" s="141" t="s">
        <v>307</v>
      </c>
      <c r="BE113" s="134" t="s">
        <v>328</v>
      </c>
      <c r="BF113" s="142">
        <v>1</v>
      </c>
      <c r="BG113" s="4" t="s">
        <v>436</v>
      </c>
      <c r="BH113" s="49">
        <v>-44619.6</v>
      </c>
      <c r="BI113" s="60" t="s">
        <v>443</v>
      </c>
      <c r="BJ113" s="30"/>
      <c r="BK113" s="30"/>
      <c r="BL113" s="30"/>
      <c r="BM113" s="30"/>
      <c r="BN113" s="60"/>
      <c r="BO113" s="30"/>
      <c r="BP113" s="192" t="s">
        <v>855</v>
      </c>
      <c r="BQ113" s="150" t="s">
        <v>863</v>
      </c>
      <c r="BR113" s="185">
        <v>44712</v>
      </c>
      <c r="BS113" s="131" t="s">
        <v>864</v>
      </c>
      <c r="BT113" s="186">
        <v>1</v>
      </c>
      <c r="BU113" s="4" t="s">
        <v>436</v>
      </c>
      <c r="BV113" s="49">
        <v>-242</v>
      </c>
      <c r="BW113" s="60" t="s">
        <v>443</v>
      </c>
      <c r="BX113" s="357">
        <v>44607</v>
      </c>
      <c r="BY113" s="374" t="s">
        <v>1820</v>
      </c>
      <c r="BZ113" s="353" t="s">
        <v>521</v>
      </c>
      <c r="CA113" s="360">
        <v>1</v>
      </c>
      <c r="CB113" s="352" t="s">
        <v>294</v>
      </c>
      <c r="CC113" s="353"/>
      <c r="CD113" s="352" t="s">
        <v>294</v>
      </c>
      <c r="CE113" s="131" t="s">
        <v>767</v>
      </c>
      <c r="CF113" s="131" t="s">
        <v>767</v>
      </c>
      <c r="CG113" s="202" t="s">
        <v>328</v>
      </c>
      <c r="CH113" s="131" t="s">
        <v>328</v>
      </c>
      <c r="CI113" s="186">
        <v>1</v>
      </c>
      <c r="CJ113" s="4" t="str">
        <f t="shared" si="2"/>
        <v>CUMPLIMIENTO TOTAL</v>
      </c>
      <c r="CK113" s="49" t="str">
        <f>(IF(CD113="CERRADO","NO APLICA ACCION CERRADA",AG113-#REF!))</f>
        <v>NO APLICA ACCION CERRADA</v>
      </c>
      <c r="CL113" s="60" t="str">
        <f>(IF(CD113="CERRADO","NO APLICA ACCION CERRADA",IF(AK113&lt;=0,"VENCIDO",IF(AK113&lt;=#REF!,"POR VENCER","CON TIEMPO"))))</f>
        <v>NO APLICA ACCION CERRADA</v>
      </c>
      <c r="CM113" s="458" t="s">
        <v>328</v>
      </c>
      <c r="CN113" s="348" t="s">
        <v>1684</v>
      </c>
      <c r="CO113" s="349" t="s">
        <v>464</v>
      </c>
      <c r="CP113" s="380">
        <v>1</v>
      </c>
      <c r="CQ113" s="352" t="s">
        <v>294</v>
      </c>
      <c r="CR113" s="375" t="s">
        <v>438</v>
      </c>
      <c r="CS113" s="353"/>
      <c r="CT113" s="343"/>
      <c r="CU113" s="343"/>
      <c r="CV113" s="343"/>
      <c r="CW113" s="343"/>
      <c r="CX113" s="343"/>
      <c r="CY113" s="343"/>
      <c r="CZ113" s="343"/>
      <c r="DA113" s="343"/>
      <c r="DB113" s="343"/>
      <c r="DC113" s="343"/>
      <c r="DD113" s="343"/>
      <c r="DE113" s="343"/>
      <c r="DF113" s="343"/>
      <c r="DG113" s="343"/>
      <c r="DH113" s="343"/>
      <c r="DI113" s="343"/>
      <c r="DJ113" s="343"/>
      <c r="DK113" s="343"/>
      <c r="DL113" s="343"/>
      <c r="DM113" s="343"/>
      <c r="DN113" s="343"/>
      <c r="DO113" s="343"/>
      <c r="DP113" s="343"/>
      <c r="DQ113" s="343"/>
      <c r="DR113" s="343"/>
      <c r="DS113" s="343"/>
      <c r="DT113" s="343"/>
      <c r="DU113" s="343"/>
      <c r="DV113" s="343"/>
      <c r="DW113" s="343"/>
      <c r="DX113" s="343"/>
      <c r="DY113" s="343"/>
      <c r="DZ113" s="343"/>
      <c r="EA113" s="343"/>
      <c r="EB113" s="343"/>
      <c r="EC113" s="343"/>
      <c r="ED113" s="343"/>
      <c r="EE113" s="343"/>
      <c r="EF113" s="343"/>
      <c r="EG113" s="343"/>
      <c r="EH113" s="343"/>
      <c r="EI113" s="343"/>
      <c r="EJ113" s="343"/>
      <c r="EK113" s="343"/>
      <c r="EL113" s="343"/>
      <c r="EM113" s="343"/>
      <c r="EN113" s="343"/>
      <c r="EO113" s="343"/>
      <c r="EP113" s="343"/>
      <c r="EQ113" s="343"/>
      <c r="ER113" s="343"/>
      <c r="ES113" s="343"/>
      <c r="ET113" s="343"/>
      <c r="EU113" s="343"/>
      <c r="EV113" s="343"/>
      <c r="EW113" s="343"/>
      <c r="EX113" s="343"/>
      <c r="EY113" s="343"/>
      <c r="EZ113" s="343"/>
      <c r="FA113" s="343"/>
      <c r="FB113" s="343"/>
      <c r="FC113" s="343"/>
      <c r="FD113" s="343"/>
      <c r="FE113" s="343"/>
      <c r="FF113" s="343"/>
      <c r="FG113" s="343"/>
      <c r="FH113" s="343"/>
      <c r="FI113" s="343"/>
      <c r="FJ113" s="343"/>
      <c r="FK113" s="343"/>
      <c r="FL113" s="343"/>
      <c r="FM113" s="343"/>
      <c r="FN113" s="343"/>
      <c r="FO113" s="343"/>
      <c r="FP113" s="343"/>
      <c r="FQ113" s="343"/>
      <c r="FR113" s="343"/>
      <c r="FS113" s="343"/>
      <c r="FT113" s="343"/>
      <c r="FU113" s="343"/>
      <c r="FV113" s="343"/>
      <c r="FW113" s="343"/>
      <c r="FX113" s="343"/>
      <c r="FY113" s="343"/>
      <c r="FZ113" s="343"/>
      <c r="GA113" s="343"/>
      <c r="GB113" s="343"/>
      <c r="GC113" s="343"/>
      <c r="GD113" s="343"/>
      <c r="GE113" s="343"/>
      <c r="GF113" s="343"/>
      <c r="GG113" s="343"/>
      <c r="GH113" s="343"/>
      <c r="GI113" s="343"/>
      <c r="GJ113" s="343"/>
      <c r="GK113" s="343"/>
      <c r="GL113" s="343"/>
      <c r="GM113" s="343"/>
      <c r="GN113" s="343"/>
      <c r="GO113" s="343"/>
      <c r="GP113" s="343"/>
      <c r="GQ113" s="343"/>
      <c r="GR113" s="343"/>
      <c r="GS113" s="343"/>
      <c r="GT113" s="343"/>
      <c r="GU113" s="343"/>
      <c r="GV113" s="343"/>
      <c r="GW113" s="343"/>
      <c r="GX113" s="343"/>
      <c r="GY113" s="343"/>
      <c r="GZ113" s="343"/>
      <c r="HA113" s="343"/>
      <c r="HB113" s="343"/>
      <c r="HC113" s="343"/>
      <c r="HD113" s="343"/>
      <c r="HE113" s="343"/>
      <c r="HF113" s="343"/>
      <c r="HG113" s="343"/>
      <c r="HH113" s="343"/>
      <c r="HI113" s="343"/>
      <c r="HJ113" s="343"/>
      <c r="HK113" s="343"/>
      <c r="HL113" s="343"/>
      <c r="HM113" s="343"/>
      <c r="HN113" s="343"/>
      <c r="HO113" s="343"/>
      <c r="HP113" s="343"/>
      <c r="HQ113" s="343"/>
      <c r="HR113" s="343"/>
      <c r="HS113" s="343"/>
      <c r="HT113" s="343"/>
      <c r="HU113" s="343"/>
      <c r="HV113" s="343"/>
      <c r="HW113" s="343"/>
      <c r="HX113" s="343"/>
      <c r="HY113" s="343"/>
      <c r="HZ113" s="343"/>
      <c r="IA113" s="343"/>
      <c r="IB113" s="343"/>
      <c r="IC113" s="343"/>
      <c r="ID113" s="343"/>
      <c r="IE113" s="343"/>
      <c r="IF113" s="343"/>
      <c r="IG113" s="343"/>
      <c r="IH113" s="343"/>
      <c r="II113" s="343"/>
      <c r="IJ113" s="343"/>
      <c r="IK113" s="343"/>
      <c r="IL113" s="343"/>
      <c r="IM113" s="343"/>
      <c r="IN113" s="343"/>
      <c r="IO113" s="343"/>
      <c r="IP113" s="343"/>
      <c r="IQ113" s="343"/>
      <c r="IR113" s="343"/>
      <c r="IS113" s="343"/>
      <c r="IT113" s="343"/>
      <c r="IU113" s="343"/>
      <c r="IV113" s="343"/>
      <c r="IW113" s="343"/>
      <c r="IX113" s="343"/>
      <c r="IY113" s="343"/>
      <c r="IZ113" s="343"/>
      <c r="JA113" s="343"/>
      <c r="JB113" s="343"/>
      <c r="JC113" s="343"/>
      <c r="JD113" s="343"/>
      <c r="JE113" s="343"/>
      <c r="JF113" s="343"/>
      <c r="JG113" s="343"/>
      <c r="JH113" s="343"/>
      <c r="JI113" s="343"/>
      <c r="JJ113" s="343"/>
      <c r="JK113" s="343"/>
      <c r="JL113" s="343"/>
      <c r="JM113" s="343"/>
      <c r="JN113" s="343"/>
      <c r="JO113" s="343"/>
      <c r="JP113" s="343"/>
      <c r="JQ113" s="343"/>
      <c r="JR113" s="343"/>
      <c r="JS113" s="343"/>
      <c r="JT113" s="343"/>
      <c r="JU113" s="343"/>
      <c r="JV113" s="343"/>
      <c r="JW113" s="343"/>
      <c r="JX113" s="343"/>
      <c r="JY113" s="343"/>
      <c r="JZ113" s="343"/>
      <c r="KA113" s="343"/>
      <c r="KB113" s="343"/>
      <c r="KC113" s="343"/>
      <c r="KD113" s="343"/>
      <c r="KE113" s="343"/>
      <c r="KF113" s="343"/>
      <c r="KG113" s="343"/>
      <c r="KH113" s="343"/>
      <c r="KI113" s="343"/>
      <c r="KJ113" s="343"/>
      <c r="KK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H113" s="343"/>
      <c r="LI113" s="343"/>
      <c r="LJ113" s="343"/>
      <c r="LK113" s="343"/>
      <c r="LL113" s="343"/>
      <c r="LM113" s="343"/>
      <c r="LN113" s="343"/>
      <c r="LO113" s="343"/>
      <c r="LP113" s="343"/>
      <c r="LQ113" s="343"/>
      <c r="LR113" s="343"/>
      <c r="LS113" s="343"/>
      <c r="LT113" s="343"/>
      <c r="LU113" s="343"/>
      <c r="LV113" s="343"/>
      <c r="LW113" s="343"/>
      <c r="LX113" s="343"/>
      <c r="LY113" s="343"/>
      <c r="LZ113" s="343"/>
      <c r="MA113" s="343"/>
      <c r="MB113" s="343"/>
      <c r="MC113" s="343"/>
      <c r="MD113" s="343"/>
      <c r="ME113" s="343"/>
      <c r="MF113" s="343"/>
      <c r="MG113" s="343"/>
      <c r="MH113" s="343"/>
      <c r="MI113" s="343"/>
      <c r="MJ113" s="343"/>
      <c r="MK113" s="343"/>
      <c r="ML113" s="343"/>
      <c r="MM113" s="343"/>
      <c r="MN113" s="343"/>
      <c r="MO113" s="343"/>
      <c r="MP113" s="343"/>
      <c r="MQ113" s="343"/>
      <c r="MR113" s="343"/>
      <c r="MS113" s="343"/>
      <c r="MT113" s="343"/>
      <c r="MU113" s="343"/>
      <c r="MV113" s="343"/>
      <c r="MW113" s="343"/>
      <c r="MX113" s="343"/>
      <c r="MY113" s="343"/>
      <c r="MZ113" s="343"/>
      <c r="NA113" s="343"/>
      <c r="NB113" s="343"/>
      <c r="NC113" s="343"/>
      <c r="ND113" s="343"/>
      <c r="NE113" s="343"/>
      <c r="NF113" s="343"/>
      <c r="NG113" s="343"/>
      <c r="NH113" s="343"/>
      <c r="NI113" s="343"/>
      <c r="NJ113" s="343"/>
      <c r="NK113" s="343"/>
      <c r="NL113" s="343"/>
      <c r="NM113" s="343"/>
      <c r="NN113" s="343"/>
      <c r="NO113" s="343"/>
      <c r="NP113" s="343"/>
      <c r="NQ113" s="343"/>
      <c r="NR113" s="343"/>
      <c r="NS113" s="343"/>
      <c r="NT113" s="343"/>
      <c r="NU113" s="343"/>
      <c r="NV113" s="343"/>
      <c r="NW113" s="343"/>
      <c r="NX113" s="343"/>
      <c r="NY113" s="343"/>
      <c r="NZ113" s="343"/>
      <c r="OA113" s="343"/>
      <c r="OB113" s="343"/>
      <c r="OC113" s="343"/>
      <c r="OD113" s="343"/>
      <c r="OE113" s="343"/>
      <c r="OF113" s="343"/>
      <c r="OG113" s="343"/>
      <c r="OH113" s="343"/>
      <c r="OI113" s="343"/>
      <c r="OJ113" s="343"/>
      <c r="OK113" s="343"/>
      <c r="OL113" s="343"/>
      <c r="OM113" s="343"/>
      <c r="ON113" s="343"/>
      <c r="OO113" s="343"/>
      <c r="OP113" s="343"/>
      <c r="OQ113" s="343"/>
      <c r="OR113" s="343"/>
      <c r="OS113" s="343"/>
      <c r="OT113" s="343"/>
      <c r="OU113" s="343"/>
      <c r="OV113" s="343"/>
      <c r="OW113" s="343"/>
      <c r="OX113" s="343"/>
      <c r="OY113" s="343"/>
      <c r="OZ113" s="343"/>
      <c r="PA113" s="343"/>
      <c r="PB113" s="343"/>
      <c r="PC113" s="343"/>
      <c r="PD113" s="343"/>
      <c r="PE113" s="343"/>
      <c r="PF113" s="343"/>
      <c r="PG113" s="343"/>
      <c r="PH113" s="343"/>
      <c r="PI113" s="343"/>
      <c r="PJ113" s="343"/>
      <c r="PK113" s="343"/>
      <c r="PL113" s="343"/>
      <c r="PM113" s="343"/>
      <c r="PN113" s="343"/>
      <c r="PO113" s="343"/>
      <c r="PP113" s="343"/>
      <c r="PQ113" s="343"/>
      <c r="PR113" s="343"/>
      <c r="PS113" s="343"/>
      <c r="PT113" s="343"/>
      <c r="PU113" s="343"/>
      <c r="PV113" s="343"/>
      <c r="PW113" s="343"/>
      <c r="PX113" s="343"/>
      <c r="PY113" s="343"/>
      <c r="PZ113" s="343"/>
      <c r="QA113" s="343"/>
      <c r="QB113" s="343"/>
      <c r="QC113" s="343"/>
      <c r="QD113" s="343"/>
      <c r="QE113" s="343"/>
      <c r="QF113" s="343"/>
    </row>
    <row r="114" spans="1:448" s="347" customFormat="1" ht="118.5" customHeight="1" x14ac:dyDescent="0.25">
      <c r="A114" s="26">
        <v>113</v>
      </c>
      <c r="B114" s="22" t="s">
        <v>666</v>
      </c>
      <c r="C114" s="26" t="s">
        <v>269</v>
      </c>
      <c r="D114" s="22" t="s">
        <v>341</v>
      </c>
      <c r="E114" s="23"/>
      <c r="F114" s="22" t="s">
        <v>666</v>
      </c>
      <c r="G114" s="26" t="s">
        <v>269</v>
      </c>
      <c r="H114" s="19" t="s">
        <v>341</v>
      </c>
      <c r="I114" s="19" t="s">
        <v>667</v>
      </c>
      <c r="J114" s="460" t="s">
        <v>1287</v>
      </c>
      <c r="K114" s="440" t="s">
        <v>680</v>
      </c>
      <c r="L114" s="461" t="s">
        <v>681</v>
      </c>
      <c r="M114" s="460" t="s">
        <v>709</v>
      </c>
      <c r="N114" s="461" t="s">
        <v>710</v>
      </c>
      <c r="O114" s="19" t="s">
        <v>26</v>
      </c>
      <c r="P114" s="19" t="s">
        <v>142</v>
      </c>
      <c r="Q114" s="19" t="s">
        <v>711</v>
      </c>
      <c r="R114" s="19" t="s">
        <v>251</v>
      </c>
      <c r="S114" s="18" t="s">
        <v>1821</v>
      </c>
      <c r="T114" s="34" t="s">
        <v>1796</v>
      </c>
      <c r="U114" s="22">
        <v>102</v>
      </c>
      <c r="V114" s="19">
        <v>2020</v>
      </c>
      <c r="W114" s="22" t="s">
        <v>1822</v>
      </c>
      <c r="X114" s="20" t="s">
        <v>1798</v>
      </c>
      <c r="Y114" s="19" t="s">
        <v>1799</v>
      </c>
      <c r="Z114" s="23" t="s">
        <v>1823</v>
      </c>
      <c r="AA114" s="22" t="s">
        <v>328</v>
      </c>
      <c r="AB114" s="20" t="s">
        <v>328</v>
      </c>
      <c r="AC114" s="20" t="s">
        <v>1824</v>
      </c>
      <c r="AD114" s="22" t="s">
        <v>328</v>
      </c>
      <c r="AE114" s="22" t="s">
        <v>328</v>
      </c>
      <c r="AF114" s="959">
        <v>44150</v>
      </c>
      <c r="AG114" s="959">
        <v>44469</v>
      </c>
      <c r="AH114" s="424"/>
      <c r="AI114" s="183" t="s">
        <v>309</v>
      </c>
      <c r="AJ114" s="183" t="s">
        <v>309</v>
      </c>
      <c r="AK114" s="241" t="e">
        <f>(IF(BA114=#REF!,#REF!,AG114-#REF!))</f>
        <v>#REF!</v>
      </c>
      <c r="AL114" s="52" t="s">
        <v>1825</v>
      </c>
      <c r="AM114" s="64">
        <v>44418</v>
      </c>
      <c r="AN114" s="54" t="s">
        <v>309</v>
      </c>
      <c r="AO114" s="52" t="s">
        <v>1826</v>
      </c>
      <c r="AP114" s="65">
        <v>0</v>
      </c>
      <c r="AQ114" s="4" t="s">
        <v>442</v>
      </c>
      <c r="AR114" s="49">
        <v>18</v>
      </c>
      <c r="AS114" s="60" t="s">
        <v>454</v>
      </c>
      <c r="AT114" s="60" t="s">
        <v>467</v>
      </c>
      <c r="AU114" s="60" t="s">
        <v>467</v>
      </c>
      <c r="AV114" s="60" t="s">
        <v>467</v>
      </c>
      <c r="AW114" s="67">
        <v>0</v>
      </c>
      <c r="AX114" s="65">
        <v>0</v>
      </c>
      <c r="AY114" s="60" t="s">
        <v>456</v>
      </c>
      <c r="AZ114" s="54" t="s">
        <v>446</v>
      </c>
      <c r="BA114" s="86" t="s">
        <v>446</v>
      </c>
      <c r="BB114" s="127" t="s">
        <v>1827</v>
      </c>
      <c r="BC114" s="140">
        <v>44620</v>
      </c>
      <c r="BD114" s="141" t="s">
        <v>307</v>
      </c>
      <c r="BE114" s="462" t="s">
        <v>328</v>
      </c>
      <c r="BF114" s="501">
        <v>1</v>
      </c>
      <c r="BG114" s="4" t="s">
        <v>436</v>
      </c>
      <c r="BH114" s="49">
        <v>-44620</v>
      </c>
      <c r="BI114" s="60" t="s">
        <v>443</v>
      </c>
      <c r="BJ114" s="30"/>
      <c r="BK114" s="30"/>
      <c r="BL114" s="30"/>
      <c r="BM114" s="30"/>
      <c r="BN114" s="60"/>
      <c r="BO114" s="30"/>
      <c r="BP114" s="192" t="s">
        <v>855</v>
      </c>
      <c r="BQ114" s="150" t="s">
        <v>863</v>
      </c>
      <c r="BR114" s="185">
        <v>44712</v>
      </c>
      <c r="BS114" s="131" t="s">
        <v>864</v>
      </c>
      <c r="BT114" s="186">
        <v>1</v>
      </c>
      <c r="BU114" s="4" t="s">
        <v>436</v>
      </c>
      <c r="BV114" s="49">
        <v>-242</v>
      </c>
      <c r="BW114" s="60" t="s">
        <v>443</v>
      </c>
      <c r="BX114" s="357">
        <v>44607</v>
      </c>
      <c r="BY114" s="374" t="s">
        <v>1828</v>
      </c>
      <c r="BZ114" s="353" t="s">
        <v>521</v>
      </c>
      <c r="CA114" s="360">
        <v>0</v>
      </c>
      <c r="CB114" s="352" t="s">
        <v>443</v>
      </c>
      <c r="CC114" s="353"/>
      <c r="CD114" s="184" t="s">
        <v>293</v>
      </c>
      <c r="CE114" s="531">
        <v>44818</v>
      </c>
      <c r="CF114" s="545" t="s">
        <v>1829</v>
      </c>
      <c r="CG114" s="614" t="s">
        <v>1830</v>
      </c>
      <c r="CH114" s="550" t="s">
        <v>328</v>
      </c>
      <c r="CI114" s="520">
        <v>1</v>
      </c>
      <c r="CJ114" s="4" t="str">
        <f t="shared" si="2"/>
        <v>CUMPLIMIENTO TOTAL</v>
      </c>
      <c r="CK114" s="49" t="e">
        <f>(IF(CD114="CERRADO","NO APLICA ACCION CERRADA",AG114-#REF!))</f>
        <v>#REF!</v>
      </c>
      <c r="CL114" s="60" t="e">
        <f>(IF(CD114="CERRADO","NO APLICA ACCION CERRADA",IF(AK114&lt;=0,"VENCIDO",IF(AK114&lt;=#REF!,"POR VENCER","CON TIEMPO"))))</f>
        <v>#REF!</v>
      </c>
      <c r="CM114" s="458" t="s">
        <v>328</v>
      </c>
      <c r="CN114" s="348" t="s">
        <v>1684</v>
      </c>
      <c r="CO114" s="349" t="s">
        <v>464</v>
      </c>
      <c r="CP114" s="377">
        <v>1</v>
      </c>
      <c r="CQ114" s="352" t="s">
        <v>294</v>
      </c>
      <c r="CR114" s="375" t="s">
        <v>438</v>
      </c>
      <c r="CS114" s="353"/>
      <c r="CT114" s="343"/>
      <c r="CU114" s="343"/>
      <c r="CV114" s="343"/>
      <c r="CW114" s="343"/>
      <c r="CX114" s="343"/>
      <c r="CY114" s="343"/>
      <c r="CZ114" s="343"/>
      <c r="DA114" s="343"/>
      <c r="DB114" s="343"/>
      <c r="DC114" s="343"/>
      <c r="DD114" s="343"/>
      <c r="DE114" s="343"/>
      <c r="DF114" s="343"/>
      <c r="DG114" s="343"/>
      <c r="DH114" s="343"/>
      <c r="DI114" s="343"/>
      <c r="DJ114" s="343"/>
      <c r="DK114" s="343"/>
      <c r="DL114" s="343"/>
      <c r="DM114" s="343"/>
      <c r="DN114" s="343"/>
      <c r="DO114" s="343"/>
      <c r="DP114" s="343"/>
      <c r="DQ114" s="343"/>
      <c r="DR114" s="343"/>
      <c r="DS114" s="343"/>
      <c r="DT114" s="343"/>
      <c r="DU114" s="343"/>
      <c r="DV114" s="343"/>
      <c r="DW114" s="343"/>
      <c r="DX114" s="343"/>
      <c r="DY114" s="343"/>
      <c r="DZ114" s="343"/>
      <c r="EA114" s="343"/>
      <c r="EB114" s="343"/>
      <c r="EC114" s="343"/>
      <c r="ED114" s="343"/>
      <c r="EE114" s="343"/>
      <c r="EF114" s="343"/>
      <c r="EG114" s="343"/>
      <c r="EH114" s="343"/>
      <c r="EI114" s="343"/>
      <c r="EJ114" s="343"/>
      <c r="EK114" s="343"/>
      <c r="EL114" s="343"/>
      <c r="EM114" s="343"/>
      <c r="EN114" s="343"/>
      <c r="EO114" s="343"/>
      <c r="EP114" s="343"/>
      <c r="EQ114" s="343"/>
      <c r="ER114" s="343"/>
      <c r="ES114" s="343"/>
      <c r="ET114" s="343"/>
      <c r="EU114" s="343"/>
      <c r="EV114" s="343"/>
      <c r="EW114" s="343"/>
      <c r="EX114" s="343"/>
      <c r="EY114" s="343"/>
      <c r="EZ114" s="343"/>
      <c r="FA114" s="343"/>
      <c r="FB114" s="343"/>
      <c r="FC114" s="343"/>
      <c r="FD114" s="343"/>
      <c r="FE114" s="343"/>
      <c r="FF114" s="343"/>
      <c r="FG114" s="343"/>
      <c r="FH114" s="343"/>
      <c r="FI114" s="343"/>
      <c r="FJ114" s="343"/>
      <c r="FK114" s="343"/>
      <c r="FL114" s="343"/>
      <c r="FM114" s="343"/>
      <c r="FN114" s="343"/>
      <c r="FO114" s="343"/>
      <c r="FP114" s="343"/>
      <c r="FQ114" s="343"/>
      <c r="FR114" s="343"/>
      <c r="FS114" s="343"/>
      <c r="FT114" s="343"/>
      <c r="FU114" s="343"/>
      <c r="FV114" s="343"/>
      <c r="FW114" s="343"/>
      <c r="FX114" s="343"/>
      <c r="FY114" s="343"/>
      <c r="FZ114" s="343"/>
      <c r="GA114" s="343"/>
      <c r="GB114" s="343"/>
      <c r="GC114" s="343"/>
      <c r="GD114" s="343"/>
      <c r="GE114" s="343"/>
      <c r="GF114" s="343"/>
      <c r="GG114" s="343"/>
      <c r="GH114" s="343"/>
      <c r="GI114" s="343"/>
      <c r="GJ114" s="343"/>
      <c r="GK114" s="343"/>
      <c r="GL114" s="343"/>
      <c r="GM114" s="343"/>
      <c r="GN114" s="343"/>
      <c r="GO114" s="343"/>
      <c r="GP114" s="343"/>
      <c r="GQ114" s="343"/>
      <c r="GR114" s="343"/>
      <c r="GS114" s="343"/>
      <c r="GT114" s="343"/>
      <c r="GU114" s="343"/>
      <c r="GV114" s="343"/>
      <c r="GW114" s="343"/>
      <c r="GX114" s="343"/>
      <c r="GY114" s="343"/>
      <c r="GZ114" s="343"/>
      <c r="HA114" s="343"/>
      <c r="HB114" s="343"/>
      <c r="HC114" s="343"/>
      <c r="HD114" s="343"/>
      <c r="HE114" s="343"/>
      <c r="HF114" s="343"/>
      <c r="HG114" s="343"/>
      <c r="HH114" s="343"/>
      <c r="HI114" s="343"/>
      <c r="HJ114" s="343"/>
      <c r="HK114" s="343"/>
      <c r="HL114" s="343"/>
      <c r="HM114" s="343"/>
      <c r="HN114" s="343"/>
      <c r="HO114" s="343"/>
      <c r="HP114" s="343"/>
      <c r="HQ114" s="343"/>
      <c r="HR114" s="343"/>
      <c r="HS114" s="343"/>
      <c r="HT114" s="343"/>
      <c r="HU114" s="343"/>
      <c r="HV114" s="343"/>
      <c r="HW114" s="343"/>
      <c r="HX114" s="343"/>
      <c r="HY114" s="343"/>
      <c r="HZ114" s="343"/>
      <c r="IA114" s="343"/>
      <c r="IB114" s="343"/>
      <c r="IC114" s="343"/>
      <c r="ID114" s="343"/>
      <c r="IE114" s="343"/>
      <c r="IF114" s="343"/>
      <c r="IG114" s="343"/>
      <c r="IH114" s="343"/>
      <c r="II114" s="343"/>
      <c r="IJ114" s="343"/>
      <c r="IK114" s="343"/>
      <c r="IL114" s="343"/>
      <c r="IM114" s="343"/>
      <c r="IN114" s="343"/>
      <c r="IO114" s="343"/>
      <c r="IP114" s="343"/>
      <c r="IQ114" s="343"/>
      <c r="IR114" s="343"/>
      <c r="IS114" s="343"/>
      <c r="IT114" s="343"/>
      <c r="IU114" s="343"/>
      <c r="IV114" s="343"/>
      <c r="IW114" s="343"/>
      <c r="IX114" s="343"/>
      <c r="IY114" s="343"/>
      <c r="IZ114" s="343"/>
      <c r="JA114" s="343"/>
      <c r="JB114" s="343"/>
      <c r="JC114" s="343"/>
      <c r="JD114" s="343"/>
      <c r="JE114" s="343"/>
      <c r="JF114" s="343"/>
      <c r="JG114" s="343"/>
      <c r="JH114" s="343"/>
      <c r="JI114" s="343"/>
      <c r="JJ114" s="343"/>
      <c r="JK114" s="343"/>
      <c r="JL114" s="343"/>
      <c r="JM114" s="343"/>
      <c r="JN114" s="343"/>
      <c r="JO114" s="343"/>
      <c r="JP114" s="343"/>
      <c r="JQ114" s="343"/>
      <c r="JR114" s="343"/>
      <c r="JS114" s="343"/>
      <c r="JT114" s="343"/>
      <c r="JU114" s="343"/>
      <c r="JV114" s="343"/>
      <c r="JW114" s="343"/>
      <c r="JX114" s="343"/>
      <c r="JY114" s="343"/>
      <c r="JZ114" s="343"/>
      <c r="KA114" s="343"/>
      <c r="KB114" s="343"/>
      <c r="KC114" s="343"/>
      <c r="KD114" s="343"/>
      <c r="KE114" s="343"/>
      <c r="KF114" s="343"/>
      <c r="KG114" s="343"/>
      <c r="KH114" s="343"/>
      <c r="KI114" s="343"/>
      <c r="KJ114" s="343"/>
      <c r="KK114" s="343"/>
      <c r="KL114" s="343"/>
      <c r="KM114" s="343"/>
      <c r="KN114" s="343"/>
      <c r="KO114" s="343"/>
      <c r="KP114" s="343"/>
      <c r="KQ114" s="343"/>
      <c r="KR114" s="343"/>
      <c r="KS114" s="343"/>
      <c r="KT114" s="343"/>
      <c r="KU114" s="343"/>
      <c r="KV114" s="343"/>
      <c r="KW114" s="343"/>
      <c r="KX114" s="343"/>
      <c r="KY114" s="343"/>
      <c r="KZ114" s="343"/>
      <c r="LA114" s="343"/>
      <c r="LB114" s="343"/>
      <c r="LC114" s="343"/>
      <c r="LD114" s="343"/>
      <c r="LE114" s="343"/>
      <c r="LF114" s="343"/>
      <c r="LG114" s="343"/>
      <c r="LH114" s="343"/>
      <c r="LI114" s="343"/>
      <c r="LJ114" s="343"/>
      <c r="LK114" s="343"/>
      <c r="LL114" s="343"/>
      <c r="LM114" s="343"/>
      <c r="LN114" s="343"/>
      <c r="LO114" s="343"/>
      <c r="LP114" s="343"/>
      <c r="LQ114" s="343"/>
      <c r="LR114" s="343"/>
      <c r="LS114" s="343"/>
      <c r="LT114" s="343"/>
      <c r="LU114" s="343"/>
      <c r="LV114" s="343"/>
      <c r="LW114" s="343"/>
      <c r="LX114" s="343"/>
      <c r="LY114" s="343"/>
      <c r="LZ114" s="343"/>
      <c r="MA114" s="343"/>
      <c r="MB114" s="343"/>
      <c r="MC114" s="343"/>
      <c r="MD114" s="343"/>
      <c r="ME114" s="343"/>
      <c r="MF114" s="343"/>
      <c r="MG114" s="343"/>
      <c r="MH114" s="343"/>
      <c r="MI114" s="343"/>
      <c r="MJ114" s="343"/>
      <c r="MK114" s="343"/>
      <c r="ML114" s="343"/>
      <c r="MM114" s="343"/>
      <c r="MN114" s="343"/>
      <c r="MO114" s="343"/>
      <c r="MP114" s="343"/>
      <c r="MQ114" s="343"/>
      <c r="MR114" s="343"/>
      <c r="MS114" s="343"/>
      <c r="MT114" s="343"/>
      <c r="MU114" s="343"/>
      <c r="MV114" s="343"/>
      <c r="MW114" s="343"/>
      <c r="MX114" s="343"/>
      <c r="MY114" s="343"/>
      <c r="MZ114" s="343"/>
      <c r="NA114" s="343"/>
      <c r="NB114" s="343"/>
      <c r="NC114" s="343"/>
      <c r="ND114" s="343"/>
      <c r="NE114" s="343"/>
      <c r="NF114" s="343"/>
      <c r="NG114" s="343"/>
      <c r="NH114" s="343"/>
      <c r="NI114" s="343"/>
      <c r="NJ114" s="343"/>
      <c r="NK114" s="343"/>
      <c r="NL114" s="343"/>
      <c r="NM114" s="343"/>
      <c r="NN114" s="343"/>
      <c r="NO114" s="343"/>
      <c r="NP114" s="343"/>
      <c r="NQ114" s="343"/>
      <c r="NR114" s="343"/>
      <c r="NS114" s="343"/>
      <c r="NT114" s="343"/>
      <c r="NU114" s="343"/>
      <c r="NV114" s="343"/>
      <c r="NW114" s="343"/>
      <c r="NX114" s="343"/>
      <c r="NY114" s="343"/>
      <c r="NZ114" s="343"/>
      <c r="OA114" s="343"/>
      <c r="OB114" s="343"/>
      <c r="OC114" s="343"/>
      <c r="OD114" s="343"/>
      <c r="OE114" s="343"/>
      <c r="OF114" s="343"/>
      <c r="OG114" s="343"/>
      <c r="OH114" s="343"/>
      <c r="OI114" s="343"/>
      <c r="OJ114" s="343"/>
      <c r="OK114" s="343"/>
      <c r="OL114" s="343"/>
      <c r="OM114" s="343"/>
      <c r="ON114" s="343"/>
      <c r="OO114" s="343"/>
      <c r="OP114" s="343"/>
      <c r="OQ114" s="343"/>
      <c r="OR114" s="343"/>
      <c r="OS114" s="343"/>
      <c r="OT114" s="343"/>
      <c r="OU114" s="343"/>
      <c r="OV114" s="343"/>
      <c r="OW114" s="343"/>
      <c r="OX114" s="343"/>
      <c r="OY114" s="343"/>
      <c r="OZ114" s="343"/>
      <c r="PA114" s="343"/>
      <c r="PB114" s="343"/>
      <c r="PC114" s="343"/>
      <c r="PD114" s="343"/>
      <c r="PE114" s="343"/>
      <c r="PF114" s="343"/>
      <c r="PG114" s="343"/>
      <c r="PH114" s="343"/>
      <c r="PI114" s="343"/>
      <c r="PJ114" s="343"/>
      <c r="PK114" s="343"/>
      <c r="PL114" s="343"/>
      <c r="PM114" s="343"/>
      <c r="PN114" s="343"/>
      <c r="PO114" s="343"/>
      <c r="PP114" s="343"/>
      <c r="PQ114" s="343"/>
      <c r="PR114" s="343"/>
      <c r="PS114" s="343"/>
      <c r="PT114" s="343"/>
      <c r="PU114" s="343"/>
      <c r="PV114" s="343"/>
      <c r="PW114" s="343"/>
      <c r="PX114" s="343"/>
      <c r="PY114" s="343"/>
      <c r="PZ114" s="343"/>
      <c r="QA114" s="343"/>
      <c r="QB114" s="343"/>
      <c r="QC114" s="343"/>
      <c r="QD114" s="343"/>
      <c r="QE114" s="343"/>
      <c r="QF114" s="343"/>
    </row>
    <row r="115" spans="1:448" s="347" customFormat="1" ht="118.5" customHeight="1" x14ac:dyDescent="0.25">
      <c r="A115" s="26">
        <v>114</v>
      </c>
      <c r="B115" s="22" t="s">
        <v>666</v>
      </c>
      <c r="C115" s="26" t="s">
        <v>269</v>
      </c>
      <c r="D115" s="22" t="s">
        <v>341</v>
      </c>
      <c r="E115" s="23"/>
      <c r="F115" s="22" t="s">
        <v>666</v>
      </c>
      <c r="G115" s="26" t="s">
        <v>269</v>
      </c>
      <c r="H115" s="19" t="s">
        <v>341</v>
      </c>
      <c r="I115" s="19" t="s">
        <v>667</v>
      </c>
      <c r="J115" s="460" t="s">
        <v>1287</v>
      </c>
      <c r="K115" s="440" t="s">
        <v>680</v>
      </c>
      <c r="L115" s="461" t="s">
        <v>681</v>
      </c>
      <c r="M115" s="460" t="s">
        <v>709</v>
      </c>
      <c r="N115" s="461" t="s">
        <v>710</v>
      </c>
      <c r="O115" s="19" t="s">
        <v>26</v>
      </c>
      <c r="P115" s="27" t="s">
        <v>153</v>
      </c>
      <c r="Q115" s="19" t="s">
        <v>711</v>
      </c>
      <c r="R115" s="19" t="s">
        <v>251</v>
      </c>
      <c r="S115" s="18" t="s">
        <v>1831</v>
      </c>
      <c r="T115" s="34" t="s">
        <v>579</v>
      </c>
      <c r="U115" s="22">
        <v>102</v>
      </c>
      <c r="V115" s="19">
        <v>2020</v>
      </c>
      <c r="W115" s="22" t="s">
        <v>1832</v>
      </c>
      <c r="X115" s="20" t="s">
        <v>580</v>
      </c>
      <c r="Y115" s="19" t="s">
        <v>581</v>
      </c>
      <c r="Z115" s="23" t="s">
        <v>1815</v>
      </c>
      <c r="AA115" s="22" t="s">
        <v>328</v>
      </c>
      <c r="AB115" s="20" t="s">
        <v>328</v>
      </c>
      <c r="AC115" s="20" t="s">
        <v>1816</v>
      </c>
      <c r="AD115" s="22" t="s">
        <v>328</v>
      </c>
      <c r="AE115" s="22" t="s">
        <v>328</v>
      </c>
      <c r="AF115" s="959">
        <v>44150</v>
      </c>
      <c r="AG115" s="959">
        <v>44469</v>
      </c>
      <c r="AH115" s="424">
        <v>44743</v>
      </c>
      <c r="AI115" s="183" t="s">
        <v>309</v>
      </c>
      <c r="AJ115" s="183" t="s">
        <v>309</v>
      </c>
      <c r="AK115" s="241" t="e">
        <f>(IF(BA115=#REF!,#REF!,AG115-#REF!))</f>
        <v>#REF!</v>
      </c>
      <c r="AL115" s="52" t="s">
        <v>1833</v>
      </c>
      <c r="AM115" s="64">
        <v>44418</v>
      </c>
      <c r="AN115" s="54" t="s">
        <v>309</v>
      </c>
      <c r="AO115" s="52" t="s">
        <v>1818</v>
      </c>
      <c r="AP115" s="65">
        <v>0.4</v>
      </c>
      <c r="AQ115" s="4" t="s">
        <v>477</v>
      </c>
      <c r="AR115" s="49">
        <v>18</v>
      </c>
      <c r="AS115" s="60" t="s">
        <v>454</v>
      </c>
      <c r="AT115" s="60" t="s">
        <v>467</v>
      </c>
      <c r="AU115" s="60" t="s">
        <v>467</v>
      </c>
      <c r="AV115" s="60" t="s">
        <v>467</v>
      </c>
      <c r="AW115" s="67">
        <v>0</v>
      </c>
      <c r="AX115" s="65">
        <v>0</v>
      </c>
      <c r="AY115" s="60" t="s">
        <v>456</v>
      </c>
      <c r="AZ115" s="54" t="s">
        <v>446</v>
      </c>
      <c r="BA115" s="86" t="s">
        <v>446</v>
      </c>
      <c r="BB115" s="127" t="s">
        <v>1834</v>
      </c>
      <c r="BC115" s="140">
        <v>44620</v>
      </c>
      <c r="BD115" s="141" t="s">
        <v>307</v>
      </c>
      <c r="BE115" s="134" t="s">
        <v>328</v>
      </c>
      <c r="BF115" s="142">
        <v>1</v>
      </c>
      <c r="BG115" s="4" t="s">
        <v>436</v>
      </c>
      <c r="BH115" s="49">
        <v>-44619.6</v>
      </c>
      <c r="BI115" s="60" t="s">
        <v>443</v>
      </c>
      <c r="BJ115" s="30"/>
      <c r="BK115" s="30"/>
      <c r="BL115" s="30"/>
      <c r="BM115" s="30"/>
      <c r="BN115" s="60"/>
      <c r="BO115" s="30"/>
      <c r="BP115" s="192" t="s">
        <v>855</v>
      </c>
      <c r="BQ115" s="150" t="s">
        <v>863</v>
      </c>
      <c r="BR115" s="185">
        <v>44712</v>
      </c>
      <c r="BS115" s="131" t="s">
        <v>864</v>
      </c>
      <c r="BT115" s="186">
        <v>1</v>
      </c>
      <c r="BU115" s="4" t="s">
        <v>436</v>
      </c>
      <c r="BV115" s="49">
        <v>-242</v>
      </c>
      <c r="BW115" s="60" t="s">
        <v>443</v>
      </c>
      <c r="BX115" s="357">
        <v>44607</v>
      </c>
      <c r="BY115" s="366" t="s">
        <v>1835</v>
      </c>
      <c r="BZ115" s="353" t="s">
        <v>521</v>
      </c>
      <c r="CA115" s="360">
        <v>1</v>
      </c>
      <c r="CB115" s="352" t="s">
        <v>294</v>
      </c>
      <c r="CC115" s="353"/>
      <c r="CD115" s="352" t="s">
        <v>294</v>
      </c>
      <c r="CE115" s="131" t="s">
        <v>767</v>
      </c>
      <c r="CF115" s="131" t="s">
        <v>767</v>
      </c>
      <c r="CG115" s="202" t="s">
        <v>328</v>
      </c>
      <c r="CH115" s="131" t="s">
        <v>328</v>
      </c>
      <c r="CI115" s="186">
        <v>1</v>
      </c>
      <c r="CJ115" s="4" t="str">
        <f t="shared" si="2"/>
        <v>CUMPLIMIENTO TOTAL</v>
      </c>
      <c r="CK115" s="49" t="str">
        <f>(IF(CD115="CERRADO","NO APLICA ACCION CERRADA",AG115-#REF!))</f>
        <v>NO APLICA ACCION CERRADA</v>
      </c>
      <c r="CL115" s="60" t="str">
        <f>(IF(CD115="CERRADO","NO APLICA ACCION CERRADA",IF(AK115&lt;=0,"VENCIDO",IF(AK115&lt;=#REF!,"POR VENCER","CON TIEMPO"))))</f>
        <v>NO APLICA ACCION CERRADA</v>
      </c>
      <c r="CM115" s="458" t="s">
        <v>328</v>
      </c>
      <c r="CN115" s="348" t="s">
        <v>1684</v>
      </c>
      <c r="CO115" s="349" t="s">
        <v>464</v>
      </c>
      <c r="CP115" s="380">
        <v>1</v>
      </c>
      <c r="CQ115" s="352" t="s">
        <v>294</v>
      </c>
      <c r="CR115" s="375" t="s">
        <v>438</v>
      </c>
      <c r="CS115" s="35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c r="DW115" s="343"/>
      <c r="DX115" s="343"/>
      <c r="DY115" s="343"/>
      <c r="DZ115" s="343"/>
      <c r="EA115" s="343"/>
      <c r="EB115" s="343"/>
      <c r="EC115" s="343"/>
      <c r="ED115" s="343"/>
      <c r="EE115" s="343"/>
      <c r="EF115" s="343"/>
      <c r="EG115" s="343"/>
      <c r="EH115" s="343"/>
      <c r="EI115" s="343"/>
      <c r="EJ115" s="343"/>
      <c r="EK115" s="343"/>
      <c r="EL115" s="343"/>
      <c r="EM115" s="343"/>
      <c r="EN115" s="343"/>
      <c r="EO115" s="343"/>
      <c r="EP115" s="343"/>
      <c r="EQ115" s="343"/>
      <c r="ER115" s="343"/>
      <c r="ES115" s="343"/>
      <c r="ET115" s="343"/>
      <c r="EU115" s="343"/>
      <c r="EV115" s="343"/>
      <c r="EW115" s="343"/>
      <c r="EX115" s="343"/>
      <c r="EY115" s="343"/>
      <c r="EZ115" s="343"/>
      <c r="FA115" s="343"/>
      <c r="FB115" s="343"/>
      <c r="FC115" s="343"/>
      <c r="FD115" s="343"/>
      <c r="FE115" s="343"/>
      <c r="FF115" s="343"/>
      <c r="FG115" s="343"/>
      <c r="FH115" s="343"/>
      <c r="FI115" s="343"/>
      <c r="FJ115" s="343"/>
      <c r="FK115" s="343"/>
      <c r="FL115" s="343"/>
      <c r="FM115" s="343"/>
      <c r="FN115" s="343"/>
      <c r="FO115" s="343"/>
      <c r="FP115" s="343"/>
      <c r="FQ115" s="343"/>
      <c r="FR115" s="343"/>
      <c r="FS115" s="343"/>
      <c r="FT115" s="343"/>
      <c r="FU115" s="343"/>
      <c r="FV115" s="343"/>
      <c r="FW115" s="343"/>
      <c r="FX115" s="343"/>
      <c r="FY115" s="343"/>
      <c r="FZ115" s="343"/>
      <c r="GA115" s="343"/>
      <c r="GB115" s="343"/>
      <c r="GC115" s="343"/>
      <c r="GD115" s="343"/>
      <c r="GE115" s="343"/>
      <c r="GF115" s="343"/>
      <c r="GG115" s="343"/>
      <c r="GH115" s="343"/>
      <c r="GI115" s="343"/>
      <c r="GJ115" s="343"/>
      <c r="GK115" s="343"/>
      <c r="GL115" s="343"/>
      <c r="GM115" s="343"/>
      <c r="GN115" s="343"/>
      <c r="GO115" s="343"/>
      <c r="GP115" s="343"/>
      <c r="GQ115" s="343"/>
      <c r="GR115" s="343"/>
      <c r="GS115" s="343"/>
      <c r="GT115" s="343"/>
      <c r="GU115" s="343"/>
      <c r="GV115" s="343"/>
      <c r="GW115" s="343"/>
      <c r="GX115" s="343"/>
      <c r="GY115" s="343"/>
      <c r="GZ115" s="343"/>
      <c r="HA115" s="343"/>
      <c r="HB115" s="343"/>
      <c r="HC115" s="343"/>
      <c r="HD115" s="343"/>
      <c r="HE115" s="343"/>
      <c r="HF115" s="343"/>
      <c r="HG115" s="343"/>
      <c r="HH115" s="343"/>
      <c r="HI115" s="343"/>
      <c r="HJ115" s="343"/>
      <c r="HK115" s="343"/>
      <c r="HL115" s="343"/>
      <c r="HM115" s="343"/>
      <c r="HN115" s="343"/>
      <c r="HO115" s="343"/>
      <c r="HP115" s="343"/>
      <c r="HQ115" s="343"/>
      <c r="HR115" s="343"/>
      <c r="HS115" s="343"/>
      <c r="HT115" s="343"/>
      <c r="HU115" s="343"/>
      <c r="HV115" s="343"/>
      <c r="HW115" s="343"/>
      <c r="HX115" s="343"/>
      <c r="HY115" s="343"/>
      <c r="HZ115" s="343"/>
      <c r="IA115" s="343"/>
      <c r="IB115" s="343"/>
      <c r="IC115" s="343"/>
      <c r="ID115" s="343"/>
      <c r="IE115" s="343"/>
      <c r="IF115" s="343"/>
      <c r="IG115" s="343"/>
      <c r="IH115" s="343"/>
      <c r="II115" s="343"/>
      <c r="IJ115" s="343"/>
      <c r="IK115" s="343"/>
      <c r="IL115" s="343"/>
      <c r="IM115" s="343"/>
      <c r="IN115" s="343"/>
      <c r="IO115" s="343"/>
      <c r="IP115" s="343"/>
      <c r="IQ115" s="343"/>
      <c r="IR115" s="343"/>
      <c r="IS115" s="343"/>
      <c r="IT115" s="343"/>
      <c r="IU115" s="343"/>
      <c r="IV115" s="343"/>
      <c r="IW115" s="343"/>
      <c r="IX115" s="343"/>
      <c r="IY115" s="343"/>
      <c r="IZ115" s="343"/>
      <c r="JA115" s="343"/>
      <c r="JB115" s="343"/>
      <c r="JC115" s="343"/>
      <c r="JD115" s="343"/>
      <c r="JE115" s="343"/>
      <c r="JF115" s="343"/>
      <c r="JG115" s="343"/>
      <c r="JH115" s="343"/>
      <c r="JI115" s="343"/>
      <c r="JJ115" s="343"/>
      <c r="JK115" s="343"/>
      <c r="JL115" s="343"/>
      <c r="JM115" s="343"/>
      <c r="JN115" s="343"/>
      <c r="JO115" s="343"/>
      <c r="JP115" s="343"/>
      <c r="JQ115" s="343"/>
      <c r="JR115" s="343"/>
      <c r="JS115" s="343"/>
      <c r="JT115" s="343"/>
      <c r="JU115" s="343"/>
      <c r="JV115" s="343"/>
      <c r="JW115" s="343"/>
      <c r="JX115" s="343"/>
      <c r="JY115" s="343"/>
      <c r="JZ115" s="343"/>
      <c r="KA115" s="343"/>
      <c r="KB115" s="343"/>
      <c r="KC115" s="343"/>
      <c r="KD115" s="343"/>
      <c r="KE115" s="343"/>
      <c r="KF115" s="343"/>
      <c r="KG115" s="343"/>
      <c r="KH115" s="343"/>
      <c r="KI115" s="343"/>
      <c r="KJ115" s="343"/>
      <c r="KK115" s="343"/>
      <c r="KL115" s="343"/>
      <c r="KM115" s="343"/>
      <c r="KN115" s="343"/>
      <c r="KO115" s="343"/>
      <c r="KP115" s="343"/>
      <c r="KQ115" s="343"/>
      <c r="KR115" s="343"/>
      <c r="KS115" s="343"/>
      <c r="KT115" s="343"/>
      <c r="KU115" s="343"/>
      <c r="KV115" s="343"/>
      <c r="KW115" s="343"/>
      <c r="KX115" s="343"/>
      <c r="KY115" s="343"/>
      <c r="KZ115" s="343"/>
      <c r="LA115" s="343"/>
      <c r="LB115" s="343"/>
      <c r="LC115" s="343"/>
      <c r="LD115" s="343"/>
      <c r="LE115" s="343"/>
      <c r="LF115" s="343"/>
      <c r="LG115" s="343"/>
      <c r="LH115" s="343"/>
      <c r="LI115" s="343"/>
      <c r="LJ115" s="343"/>
      <c r="LK115" s="343"/>
      <c r="LL115" s="343"/>
      <c r="LM115" s="343"/>
      <c r="LN115" s="343"/>
      <c r="LO115" s="343"/>
      <c r="LP115" s="343"/>
      <c r="LQ115" s="343"/>
      <c r="LR115" s="343"/>
      <c r="LS115" s="343"/>
      <c r="LT115" s="343"/>
      <c r="LU115" s="343"/>
      <c r="LV115" s="343"/>
      <c r="LW115" s="343"/>
      <c r="LX115" s="343"/>
      <c r="LY115" s="343"/>
      <c r="LZ115" s="343"/>
      <c r="MA115" s="343"/>
      <c r="MB115" s="343"/>
      <c r="MC115" s="343"/>
      <c r="MD115" s="343"/>
      <c r="ME115" s="343"/>
      <c r="MF115" s="343"/>
      <c r="MG115" s="343"/>
      <c r="MH115" s="343"/>
      <c r="MI115" s="343"/>
      <c r="MJ115" s="343"/>
      <c r="MK115" s="343"/>
      <c r="ML115" s="343"/>
      <c r="MM115" s="343"/>
      <c r="MN115" s="343"/>
      <c r="MO115" s="343"/>
      <c r="MP115" s="343"/>
      <c r="MQ115" s="343"/>
      <c r="MR115" s="343"/>
      <c r="MS115" s="343"/>
      <c r="MT115" s="343"/>
      <c r="MU115" s="343"/>
      <c r="MV115" s="343"/>
      <c r="MW115" s="343"/>
      <c r="MX115" s="343"/>
      <c r="MY115" s="343"/>
      <c r="MZ115" s="343"/>
      <c r="NA115" s="343"/>
      <c r="NB115" s="343"/>
      <c r="NC115" s="343"/>
      <c r="ND115" s="343"/>
      <c r="NE115" s="343"/>
      <c r="NF115" s="343"/>
      <c r="NG115" s="343"/>
      <c r="NH115" s="343"/>
      <c r="NI115" s="343"/>
      <c r="NJ115" s="343"/>
      <c r="NK115" s="343"/>
      <c r="NL115" s="343"/>
      <c r="NM115" s="343"/>
      <c r="NN115" s="343"/>
      <c r="NO115" s="343"/>
      <c r="NP115" s="343"/>
      <c r="NQ115" s="343"/>
      <c r="NR115" s="343"/>
      <c r="NS115" s="343"/>
      <c r="NT115" s="343"/>
      <c r="NU115" s="343"/>
      <c r="NV115" s="343"/>
      <c r="NW115" s="343"/>
      <c r="NX115" s="343"/>
      <c r="NY115" s="343"/>
      <c r="NZ115" s="343"/>
      <c r="OA115" s="343"/>
      <c r="OB115" s="343"/>
      <c r="OC115" s="343"/>
      <c r="OD115" s="343"/>
      <c r="OE115" s="343"/>
      <c r="OF115" s="343"/>
      <c r="OG115" s="343"/>
      <c r="OH115" s="343"/>
      <c r="OI115" s="343"/>
      <c r="OJ115" s="343"/>
      <c r="OK115" s="343"/>
      <c r="OL115" s="343"/>
      <c r="OM115" s="343"/>
      <c r="ON115" s="343"/>
      <c r="OO115" s="343"/>
      <c r="OP115" s="343"/>
      <c r="OQ115" s="343"/>
      <c r="OR115" s="343"/>
      <c r="OS115" s="343"/>
      <c r="OT115" s="343"/>
      <c r="OU115" s="343"/>
      <c r="OV115" s="343"/>
      <c r="OW115" s="343"/>
      <c r="OX115" s="343"/>
      <c r="OY115" s="343"/>
      <c r="OZ115" s="343"/>
      <c r="PA115" s="343"/>
      <c r="PB115" s="343"/>
      <c r="PC115" s="343"/>
      <c r="PD115" s="343"/>
      <c r="PE115" s="343"/>
      <c r="PF115" s="343"/>
      <c r="PG115" s="343"/>
      <c r="PH115" s="343"/>
      <c r="PI115" s="343"/>
      <c r="PJ115" s="343"/>
      <c r="PK115" s="343"/>
      <c r="PL115" s="343"/>
      <c r="PM115" s="343"/>
      <c r="PN115" s="343"/>
      <c r="PO115" s="343"/>
      <c r="PP115" s="343"/>
      <c r="PQ115" s="343"/>
      <c r="PR115" s="343"/>
      <c r="PS115" s="343"/>
      <c r="PT115" s="343"/>
      <c r="PU115" s="343"/>
      <c r="PV115" s="343"/>
      <c r="PW115" s="343"/>
      <c r="PX115" s="343"/>
      <c r="PY115" s="343"/>
      <c r="PZ115" s="343"/>
      <c r="QA115" s="343"/>
      <c r="QB115" s="343"/>
      <c r="QC115" s="343"/>
      <c r="QD115" s="343"/>
      <c r="QE115" s="343"/>
      <c r="QF115" s="343"/>
    </row>
    <row r="116" spans="1:448" s="347" customFormat="1" ht="118.5" customHeight="1" x14ac:dyDescent="0.25">
      <c r="A116" s="26">
        <v>115</v>
      </c>
      <c r="B116" s="22" t="s">
        <v>666</v>
      </c>
      <c r="C116" s="26" t="s">
        <v>269</v>
      </c>
      <c r="D116" s="22" t="s">
        <v>341</v>
      </c>
      <c r="E116" s="23"/>
      <c r="F116" s="22" t="s">
        <v>666</v>
      </c>
      <c r="G116" s="26" t="s">
        <v>269</v>
      </c>
      <c r="H116" s="19" t="s">
        <v>341</v>
      </c>
      <c r="I116" s="19" t="s">
        <v>667</v>
      </c>
      <c r="J116" s="460" t="s">
        <v>1287</v>
      </c>
      <c r="K116" s="440" t="s">
        <v>680</v>
      </c>
      <c r="L116" s="461" t="s">
        <v>681</v>
      </c>
      <c r="M116" s="460" t="s">
        <v>709</v>
      </c>
      <c r="N116" s="461" t="s">
        <v>710</v>
      </c>
      <c r="O116" s="19" t="s">
        <v>26</v>
      </c>
      <c r="P116" s="27" t="s">
        <v>145</v>
      </c>
      <c r="Q116" s="19" t="s">
        <v>711</v>
      </c>
      <c r="R116" s="19" t="s">
        <v>251</v>
      </c>
      <c r="S116" s="18" t="s">
        <v>1836</v>
      </c>
      <c r="T116" s="34" t="s">
        <v>1837</v>
      </c>
      <c r="U116" s="22">
        <v>102</v>
      </c>
      <c r="V116" s="19">
        <v>2020</v>
      </c>
      <c r="W116" s="22" t="s">
        <v>1838</v>
      </c>
      <c r="X116" s="20" t="s">
        <v>1839</v>
      </c>
      <c r="Y116" s="19" t="s">
        <v>1840</v>
      </c>
      <c r="Z116" s="23" t="s">
        <v>1841</v>
      </c>
      <c r="AA116" s="22" t="s">
        <v>328</v>
      </c>
      <c r="AB116" s="20" t="s">
        <v>328</v>
      </c>
      <c r="AC116" s="20" t="s">
        <v>1842</v>
      </c>
      <c r="AD116" s="22" t="s">
        <v>328</v>
      </c>
      <c r="AE116" s="22" t="s">
        <v>328</v>
      </c>
      <c r="AF116" s="959">
        <v>44150</v>
      </c>
      <c r="AG116" s="959">
        <v>44469</v>
      </c>
      <c r="AH116" s="424">
        <v>44743</v>
      </c>
      <c r="AI116" s="183" t="s">
        <v>309</v>
      </c>
      <c r="AJ116" s="183" t="s">
        <v>309</v>
      </c>
      <c r="AK116" s="241" t="e">
        <f>(IF(BA116=#REF!,#REF!,AG116-#REF!))</f>
        <v>#REF!</v>
      </c>
      <c r="AL116" s="52" t="s">
        <v>1843</v>
      </c>
      <c r="AM116" s="64">
        <v>44418</v>
      </c>
      <c r="AN116" s="54" t="s">
        <v>309</v>
      </c>
      <c r="AO116" s="52" t="s">
        <v>1844</v>
      </c>
      <c r="AP116" s="65">
        <v>0.5</v>
      </c>
      <c r="AQ116" s="4" t="s">
        <v>477</v>
      </c>
      <c r="AR116" s="49">
        <v>18</v>
      </c>
      <c r="AS116" s="60" t="s">
        <v>454</v>
      </c>
      <c r="AT116" s="60" t="s">
        <v>467</v>
      </c>
      <c r="AU116" s="60" t="s">
        <v>467</v>
      </c>
      <c r="AV116" s="60" t="s">
        <v>467</v>
      </c>
      <c r="AW116" s="67">
        <v>0</v>
      </c>
      <c r="AX116" s="65">
        <v>0</v>
      </c>
      <c r="AY116" s="60" t="s">
        <v>456</v>
      </c>
      <c r="AZ116" s="54" t="s">
        <v>446</v>
      </c>
      <c r="BA116" s="86" t="s">
        <v>446</v>
      </c>
      <c r="BB116" s="127" t="s">
        <v>1845</v>
      </c>
      <c r="BC116" s="140">
        <v>44620</v>
      </c>
      <c r="BD116" s="141" t="s">
        <v>307</v>
      </c>
      <c r="BE116" s="134" t="s">
        <v>328</v>
      </c>
      <c r="BF116" s="142">
        <v>1</v>
      </c>
      <c r="BG116" s="4" t="s">
        <v>436</v>
      </c>
      <c r="BH116" s="49">
        <v>-44619.5</v>
      </c>
      <c r="BI116" s="60" t="s">
        <v>443</v>
      </c>
      <c r="BJ116" s="30"/>
      <c r="BK116" s="30"/>
      <c r="BL116" s="30"/>
      <c r="BM116" s="30"/>
      <c r="BN116" s="60"/>
      <c r="BO116" s="30"/>
      <c r="BP116" s="192" t="s">
        <v>855</v>
      </c>
      <c r="BQ116" s="150" t="s">
        <v>863</v>
      </c>
      <c r="BR116" s="185">
        <v>44712</v>
      </c>
      <c r="BS116" s="131" t="s">
        <v>864</v>
      </c>
      <c r="BT116" s="186">
        <v>1</v>
      </c>
      <c r="BU116" s="4" t="s">
        <v>436</v>
      </c>
      <c r="BV116" s="49">
        <v>-242</v>
      </c>
      <c r="BW116" s="60" t="s">
        <v>443</v>
      </c>
      <c r="BX116" s="357">
        <v>44607</v>
      </c>
      <c r="BY116" s="366" t="s">
        <v>1846</v>
      </c>
      <c r="BZ116" s="353" t="s">
        <v>521</v>
      </c>
      <c r="CA116" s="360">
        <v>1</v>
      </c>
      <c r="CB116" s="352" t="s">
        <v>294</v>
      </c>
      <c r="CC116" s="353"/>
      <c r="CD116" s="352" t="s">
        <v>294</v>
      </c>
      <c r="CE116" s="131" t="s">
        <v>767</v>
      </c>
      <c r="CF116" s="131" t="s">
        <v>767</v>
      </c>
      <c r="CG116" s="202" t="s">
        <v>328</v>
      </c>
      <c r="CH116" s="131" t="s">
        <v>328</v>
      </c>
      <c r="CI116" s="186">
        <v>1</v>
      </c>
      <c r="CJ116" s="4" t="str">
        <f t="shared" si="2"/>
        <v>CUMPLIMIENTO TOTAL</v>
      </c>
      <c r="CK116" s="49" t="str">
        <f>(IF(CD116="CERRADO","NO APLICA ACCION CERRADA",AG116-#REF!))</f>
        <v>NO APLICA ACCION CERRADA</v>
      </c>
      <c r="CL116" s="60" t="str">
        <f>(IF(CD116="CERRADO","NO APLICA ACCION CERRADA",IF(AK116&lt;=0,"VENCIDO",IF(AK116&lt;=#REF!,"POR VENCER","CON TIEMPO"))))</f>
        <v>NO APLICA ACCION CERRADA</v>
      </c>
      <c r="CM116" s="458" t="s">
        <v>328</v>
      </c>
      <c r="CN116" s="348" t="s">
        <v>1684</v>
      </c>
      <c r="CO116" s="349" t="s">
        <v>464</v>
      </c>
      <c r="CP116" s="380">
        <v>1</v>
      </c>
      <c r="CQ116" s="352" t="s">
        <v>294</v>
      </c>
      <c r="CR116" s="375" t="s">
        <v>438</v>
      </c>
      <c r="CS116" s="353"/>
      <c r="CT116" s="343"/>
      <c r="CU116" s="343"/>
      <c r="CV116" s="343"/>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c r="DW116" s="343"/>
      <c r="DX116" s="343"/>
      <c r="DY116" s="343"/>
      <c r="DZ116" s="343"/>
      <c r="EA116" s="343"/>
      <c r="EB116" s="343"/>
      <c r="EC116" s="343"/>
      <c r="ED116" s="343"/>
      <c r="EE116" s="343"/>
      <c r="EF116" s="343"/>
      <c r="EG116" s="343"/>
      <c r="EH116" s="343"/>
      <c r="EI116" s="343"/>
      <c r="EJ116" s="343"/>
      <c r="EK116" s="343"/>
      <c r="EL116" s="343"/>
      <c r="EM116" s="343"/>
      <c r="EN116" s="343"/>
      <c r="EO116" s="343"/>
      <c r="EP116" s="343"/>
      <c r="EQ116" s="343"/>
      <c r="ER116" s="343"/>
      <c r="ES116" s="343"/>
      <c r="ET116" s="343"/>
      <c r="EU116" s="343"/>
      <c r="EV116" s="343"/>
      <c r="EW116" s="343"/>
      <c r="EX116" s="343"/>
      <c r="EY116" s="343"/>
      <c r="EZ116" s="343"/>
      <c r="FA116" s="343"/>
      <c r="FB116" s="343"/>
      <c r="FC116" s="343"/>
      <c r="FD116" s="343"/>
      <c r="FE116" s="343"/>
      <c r="FF116" s="343"/>
      <c r="FG116" s="343"/>
      <c r="FH116" s="343"/>
      <c r="FI116" s="343"/>
      <c r="FJ116" s="343"/>
      <c r="FK116" s="343"/>
      <c r="FL116" s="343"/>
      <c r="FM116" s="343"/>
      <c r="FN116" s="343"/>
      <c r="FO116" s="343"/>
      <c r="FP116" s="343"/>
      <c r="FQ116" s="343"/>
      <c r="FR116" s="343"/>
      <c r="FS116" s="343"/>
      <c r="FT116" s="343"/>
      <c r="FU116" s="343"/>
      <c r="FV116" s="343"/>
      <c r="FW116" s="343"/>
      <c r="FX116" s="343"/>
      <c r="FY116" s="343"/>
      <c r="FZ116" s="343"/>
      <c r="GA116" s="343"/>
      <c r="GB116" s="343"/>
      <c r="GC116" s="343"/>
      <c r="GD116" s="343"/>
      <c r="GE116" s="343"/>
      <c r="GF116" s="343"/>
      <c r="GG116" s="343"/>
      <c r="GH116" s="343"/>
      <c r="GI116" s="343"/>
      <c r="GJ116" s="343"/>
      <c r="GK116" s="343"/>
      <c r="GL116" s="343"/>
      <c r="GM116" s="343"/>
      <c r="GN116" s="343"/>
      <c r="GO116" s="343"/>
      <c r="GP116" s="343"/>
      <c r="GQ116" s="343"/>
      <c r="GR116" s="343"/>
      <c r="GS116" s="343"/>
      <c r="GT116" s="343"/>
      <c r="GU116" s="343"/>
      <c r="GV116" s="343"/>
      <c r="GW116" s="343"/>
      <c r="GX116" s="343"/>
      <c r="GY116" s="343"/>
      <c r="GZ116" s="343"/>
      <c r="HA116" s="343"/>
      <c r="HB116" s="343"/>
      <c r="HC116" s="343"/>
      <c r="HD116" s="343"/>
      <c r="HE116" s="343"/>
      <c r="HF116" s="343"/>
      <c r="HG116" s="343"/>
      <c r="HH116" s="343"/>
      <c r="HI116" s="343"/>
      <c r="HJ116" s="343"/>
      <c r="HK116" s="343"/>
      <c r="HL116" s="343"/>
      <c r="HM116" s="343"/>
      <c r="HN116" s="343"/>
      <c r="HO116" s="343"/>
      <c r="HP116" s="343"/>
      <c r="HQ116" s="343"/>
      <c r="HR116" s="343"/>
      <c r="HS116" s="343"/>
      <c r="HT116" s="343"/>
      <c r="HU116" s="343"/>
      <c r="HV116" s="343"/>
      <c r="HW116" s="343"/>
      <c r="HX116" s="343"/>
      <c r="HY116" s="343"/>
      <c r="HZ116" s="343"/>
      <c r="IA116" s="343"/>
      <c r="IB116" s="343"/>
      <c r="IC116" s="343"/>
      <c r="ID116" s="343"/>
      <c r="IE116" s="343"/>
      <c r="IF116" s="343"/>
      <c r="IG116" s="343"/>
      <c r="IH116" s="343"/>
      <c r="II116" s="343"/>
      <c r="IJ116" s="343"/>
      <c r="IK116" s="343"/>
      <c r="IL116" s="343"/>
      <c r="IM116" s="343"/>
      <c r="IN116" s="343"/>
      <c r="IO116" s="343"/>
      <c r="IP116" s="343"/>
      <c r="IQ116" s="343"/>
      <c r="IR116" s="343"/>
      <c r="IS116" s="343"/>
      <c r="IT116" s="343"/>
      <c r="IU116" s="343"/>
      <c r="IV116" s="343"/>
      <c r="IW116" s="343"/>
      <c r="IX116" s="343"/>
      <c r="IY116" s="343"/>
      <c r="IZ116" s="343"/>
      <c r="JA116" s="343"/>
      <c r="JB116" s="343"/>
      <c r="JC116" s="343"/>
      <c r="JD116" s="343"/>
      <c r="JE116" s="343"/>
      <c r="JF116" s="343"/>
      <c r="JG116" s="343"/>
      <c r="JH116" s="343"/>
      <c r="JI116" s="343"/>
      <c r="JJ116" s="343"/>
      <c r="JK116" s="343"/>
      <c r="JL116" s="343"/>
      <c r="JM116" s="343"/>
      <c r="JN116" s="343"/>
      <c r="JO116" s="343"/>
      <c r="JP116" s="343"/>
      <c r="JQ116" s="343"/>
      <c r="JR116" s="343"/>
      <c r="JS116" s="343"/>
      <c r="JT116" s="343"/>
      <c r="JU116" s="343"/>
      <c r="JV116" s="343"/>
      <c r="JW116" s="343"/>
      <c r="JX116" s="343"/>
      <c r="JY116" s="343"/>
      <c r="JZ116" s="343"/>
      <c r="KA116" s="343"/>
      <c r="KB116" s="343"/>
      <c r="KC116" s="343"/>
      <c r="KD116" s="343"/>
      <c r="KE116" s="343"/>
      <c r="KF116" s="343"/>
      <c r="KG116" s="343"/>
      <c r="KH116" s="343"/>
      <c r="KI116" s="343"/>
      <c r="KJ116" s="343"/>
      <c r="KK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H116" s="343"/>
      <c r="LI116" s="343"/>
      <c r="LJ116" s="343"/>
      <c r="LK116" s="343"/>
      <c r="LL116" s="343"/>
      <c r="LM116" s="343"/>
      <c r="LN116" s="343"/>
      <c r="LO116" s="343"/>
      <c r="LP116" s="343"/>
      <c r="LQ116" s="343"/>
      <c r="LR116" s="343"/>
      <c r="LS116" s="343"/>
      <c r="LT116" s="343"/>
      <c r="LU116" s="343"/>
      <c r="LV116" s="343"/>
      <c r="LW116" s="343"/>
      <c r="LX116" s="343"/>
      <c r="LY116" s="343"/>
      <c r="LZ116" s="343"/>
      <c r="MA116" s="343"/>
      <c r="MB116" s="343"/>
      <c r="MC116" s="343"/>
      <c r="MD116" s="343"/>
      <c r="ME116" s="343"/>
      <c r="MF116" s="343"/>
      <c r="MG116" s="343"/>
      <c r="MH116" s="343"/>
      <c r="MI116" s="343"/>
      <c r="MJ116" s="343"/>
      <c r="MK116" s="343"/>
      <c r="ML116" s="343"/>
      <c r="MM116" s="343"/>
      <c r="MN116" s="343"/>
      <c r="MO116" s="343"/>
      <c r="MP116" s="343"/>
      <c r="MQ116" s="343"/>
      <c r="MR116" s="343"/>
      <c r="MS116" s="343"/>
      <c r="MT116" s="343"/>
      <c r="MU116" s="343"/>
      <c r="MV116" s="343"/>
      <c r="MW116" s="343"/>
      <c r="MX116" s="343"/>
      <c r="MY116" s="343"/>
      <c r="MZ116" s="343"/>
      <c r="NA116" s="343"/>
      <c r="NB116" s="343"/>
      <c r="NC116" s="343"/>
      <c r="ND116" s="343"/>
      <c r="NE116" s="343"/>
      <c r="NF116" s="343"/>
      <c r="NG116" s="343"/>
      <c r="NH116" s="343"/>
      <c r="NI116" s="343"/>
      <c r="NJ116" s="343"/>
      <c r="NK116" s="343"/>
      <c r="NL116" s="343"/>
      <c r="NM116" s="343"/>
      <c r="NN116" s="343"/>
      <c r="NO116" s="343"/>
      <c r="NP116" s="343"/>
      <c r="NQ116" s="343"/>
      <c r="NR116" s="343"/>
      <c r="NS116" s="343"/>
      <c r="NT116" s="343"/>
      <c r="NU116" s="343"/>
      <c r="NV116" s="343"/>
      <c r="NW116" s="343"/>
      <c r="NX116" s="343"/>
      <c r="NY116" s="343"/>
      <c r="NZ116" s="343"/>
      <c r="OA116" s="343"/>
      <c r="OB116" s="343"/>
      <c r="OC116" s="343"/>
      <c r="OD116" s="343"/>
      <c r="OE116" s="343"/>
      <c r="OF116" s="343"/>
      <c r="OG116" s="343"/>
      <c r="OH116" s="343"/>
      <c r="OI116" s="343"/>
      <c r="OJ116" s="343"/>
      <c r="OK116" s="343"/>
      <c r="OL116" s="343"/>
      <c r="OM116" s="343"/>
      <c r="ON116" s="343"/>
      <c r="OO116" s="343"/>
      <c r="OP116" s="343"/>
      <c r="OQ116" s="343"/>
      <c r="OR116" s="343"/>
      <c r="OS116" s="343"/>
      <c r="OT116" s="343"/>
      <c r="OU116" s="343"/>
      <c r="OV116" s="343"/>
      <c r="OW116" s="343"/>
      <c r="OX116" s="343"/>
      <c r="OY116" s="343"/>
      <c r="OZ116" s="343"/>
      <c r="PA116" s="343"/>
      <c r="PB116" s="343"/>
      <c r="PC116" s="343"/>
      <c r="PD116" s="343"/>
      <c r="PE116" s="343"/>
      <c r="PF116" s="343"/>
      <c r="PG116" s="343"/>
      <c r="PH116" s="343"/>
      <c r="PI116" s="343"/>
      <c r="PJ116" s="343"/>
      <c r="PK116" s="343"/>
      <c r="PL116" s="343"/>
      <c r="PM116" s="343"/>
      <c r="PN116" s="343"/>
      <c r="PO116" s="343"/>
      <c r="PP116" s="343"/>
      <c r="PQ116" s="343"/>
      <c r="PR116" s="343"/>
      <c r="PS116" s="343"/>
      <c r="PT116" s="343"/>
      <c r="PU116" s="343"/>
      <c r="PV116" s="343"/>
      <c r="PW116" s="343"/>
      <c r="PX116" s="343"/>
      <c r="PY116" s="343"/>
      <c r="PZ116" s="343"/>
      <c r="QA116" s="343"/>
      <c r="QB116" s="343"/>
      <c r="QC116" s="343"/>
      <c r="QD116" s="343"/>
      <c r="QE116" s="343"/>
      <c r="QF116" s="343"/>
    </row>
    <row r="117" spans="1:448" s="347" customFormat="1" ht="118.5" customHeight="1" thickBot="1" x14ac:dyDescent="0.3">
      <c r="A117" s="26">
        <v>116</v>
      </c>
      <c r="B117" s="22" t="s">
        <v>666</v>
      </c>
      <c r="C117" s="26" t="s">
        <v>269</v>
      </c>
      <c r="D117" s="22" t="s">
        <v>341</v>
      </c>
      <c r="E117" s="23" t="s">
        <v>1847</v>
      </c>
      <c r="F117" s="41" t="s">
        <v>1848</v>
      </c>
      <c r="G117" s="178" t="s">
        <v>269</v>
      </c>
      <c r="H117" s="19" t="s">
        <v>341</v>
      </c>
      <c r="I117" s="41" t="s">
        <v>218</v>
      </c>
      <c r="J117" s="440" t="s">
        <v>826</v>
      </c>
      <c r="K117" s="464" t="s">
        <v>827</v>
      </c>
      <c r="L117" s="461" t="s">
        <v>828</v>
      </c>
      <c r="M117" s="461" t="s">
        <v>328</v>
      </c>
      <c r="N117" s="461" t="s">
        <v>328</v>
      </c>
      <c r="O117" s="19" t="s">
        <v>26</v>
      </c>
      <c r="P117" s="19" t="s">
        <v>140</v>
      </c>
      <c r="Q117" s="19" t="s">
        <v>1849</v>
      </c>
      <c r="R117" s="19" t="s">
        <v>251</v>
      </c>
      <c r="S117" s="18" t="s">
        <v>1850</v>
      </c>
      <c r="T117" s="34" t="s">
        <v>582</v>
      </c>
      <c r="U117" s="22">
        <v>102</v>
      </c>
      <c r="V117" s="19">
        <v>2020</v>
      </c>
      <c r="W117" s="22" t="s">
        <v>1851</v>
      </c>
      <c r="X117" s="20" t="s">
        <v>583</v>
      </c>
      <c r="Y117" s="19" t="s">
        <v>584</v>
      </c>
      <c r="Z117" s="23" t="s">
        <v>1852</v>
      </c>
      <c r="AA117" s="22" t="s">
        <v>328</v>
      </c>
      <c r="AB117" s="20" t="s">
        <v>328</v>
      </c>
      <c r="AC117" s="20" t="s">
        <v>1853</v>
      </c>
      <c r="AD117" s="269">
        <v>1</v>
      </c>
      <c r="AE117" s="22" t="s">
        <v>328</v>
      </c>
      <c r="AF117" s="959">
        <v>44150</v>
      </c>
      <c r="AG117" s="959">
        <v>44438</v>
      </c>
      <c r="AH117" s="424">
        <v>44743</v>
      </c>
      <c r="AI117" s="183" t="s">
        <v>309</v>
      </c>
      <c r="AJ117" s="183" t="s">
        <v>309</v>
      </c>
      <c r="AK117" s="241" t="e">
        <f>(IF(BA117=#REF!,#REF!,AG117-#REF!))</f>
        <v>#REF!</v>
      </c>
      <c r="AL117" s="48" t="s">
        <v>1854</v>
      </c>
      <c r="AM117" s="64">
        <v>44383</v>
      </c>
      <c r="AN117" s="54" t="s">
        <v>309</v>
      </c>
      <c r="AO117" s="58" t="s">
        <v>1855</v>
      </c>
      <c r="AP117" s="65">
        <v>0.6</v>
      </c>
      <c r="AQ117" s="4" t="s">
        <v>477</v>
      </c>
      <c r="AR117" s="49">
        <v>-13</v>
      </c>
      <c r="AS117" s="60" t="s">
        <v>443</v>
      </c>
      <c r="AT117" s="60" t="s">
        <v>467</v>
      </c>
      <c r="AU117" s="60" t="s">
        <v>467</v>
      </c>
      <c r="AV117" s="60" t="s">
        <v>467</v>
      </c>
      <c r="AW117" s="67">
        <v>0</v>
      </c>
      <c r="AX117" s="65">
        <v>0</v>
      </c>
      <c r="AY117" s="60" t="s">
        <v>449</v>
      </c>
      <c r="AZ117" s="54" t="s">
        <v>446</v>
      </c>
      <c r="BA117" s="86" t="s">
        <v>446</v>
      </c>
      <c r="BB117" s="40" t="s">
        <v>1856</v>
      </c>
      <c r="BC117" s="33">
        <v>44620</v>
      </c>
      <c r="BD117" s="31" t="s">
        <v>450</v>
      </c>
      <c r="BE117" s="31" t="s">
        <v>328</v>
      </c>
      <c r="BF117" s="32">
        <v>1</v>
      </c>
      <c r="BG117" s="4" t="s">
        <v>436</v>
      </c>
      <c r="BH117" s="49">
        <v>-44619.4</v>
      </c>
      <c r="BI117" s="60" t="s">
        <v>443</v>
      </c>
      <c r="BJ117" s="30"/>
      <c r="BK117" s="30"/>
      <c r="BL117" s="30"/>
      <c r="BM117" s="30"/>
      <c r="BN117" s="60"/>
      <c r="BO117" s="30"/>
      <c r="BP117" s="192" t="s">
        <v>855</v>
      </c>
      <c r="BQ117" s="150" t="s">
        <v>1857</v>
      </c>
      <c r="BR117" s="185">
        <v>44712</v>
      </c>
      <c r="BS117" s="131" t="s">
        <v>878</v>
      </c>
      <c r="BT117" s="186">
        <v>1</v>
      </c>
      <c r="BU117" s="4" t="s">
        <v>436</v>
      </c>
      <c r="BV117" s="49">
        <v>-273</v>
      </c>
      <c r="BW117" s="60" t="s">
        <v>443</v>
      </c>
      <c r="BX117" s="357">
        <v>44607</v>
      </c>
      <c r="BY117" s="366" t="s">
        <v>1858</v>
      </c>
      <c r="BZ117" s="353" t="s">
        <v>521</v>
      </c>
      <c r="CA117" s="360">
        <v>1</v>
      </c>
      <c r="CB117" s="352" t="s">
        <v>294</v>
      </c>
      <c r="CC117" s="353"/>
      <c r="CD117" s="352" t="s">
        <v>294</v>
      </c>
      <c r="CE117" s="131" t="s">
        <v>767</v>
      </c>
      <c r="CF117" s="131" t="s">
        <v>767</v>
      </c>
      <c r="CG117" s="202" t="s">
        <v>328</v>
      </c>
      <c r="CH117" s="131" t="s">
        <v>328</v>
      </c>
      <c r="CI117" s="186">
        <v>1</v>
      </c>
      <c r="CJ117" s="4" t="str">
        <f t="shared" si="2"/>
        <v>CUMPLIMIENTO TOTAL</v>
      </c>
      <c r="CK117" s="49" t="str">
        <f>(IF(CD117="CERRADO","NO APLICA ACCION CERRADA",AG117-#REF!))</f>
        <v>NO APLICA ACCION CERRADA</v>
      </c>
      <c r="CL117" s="60" t="str">
        <f>(IF(CD117="CERRADO","NO APLICA ACCION CERRADA",IF(AK117&lt;=0,"VENCIDO",IF(AK117&lt;=#REF!,"POR VENCER","CON TIEMPO"))))</f>
        <v>NO APLICA ACCION CERRADA</v>
      </c>
      <c r="CM117" s="458" t="s">
        <v>328</v>
      </c>
      <c r="CN117" s="348" t="s">
        <v>1684</v>
      </c>
      <c r="CO117" s="349" t="s">
        <v>464</v>
      </c>
      <c r="CP117" s="380">
        <v>1</v>
      </c>
      <c r="CQ117" s="352" t="s">
        <v>294</v>
      </c>
      <c r="CR117" s="375" t="s">
        <v>438</v>
      </c>
      <c r="CS117" s="353"/>
      <c r="CT117" s="343"/>
      <c r="CU117" s="343"/>
      <c r="CV117" s="343"/>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c r="DW117" s="343"/>
      <c r="DX117" s="343"/>
      <c r="DY117" s="343"/>
      <c r="DZ117" s="343"/>
      <c r="EA117" s="343"/>
      <c r="EB117" s="343"/>
      <c r="EC117" s="343"/>
      <c r="ED117" s="343"/>
      <c r="EE117" s="343"/>
      <c r="EF117" s="343"/>
      <c r="EG117" s="343"/>
      <c r="EH117" s="343"/>
      <c r="EI117" s="343"/>
      <c r="EJ117" s="343"/>
      <c r="EK117" s="343"/>
      <c r="EL117" s="343"/>
      <c r="EM117" s="343"/>
      <c r="EN117" s="343"/>
      <c r="EO117" s="343"/>
      <c r="EP117" s="343"/>
      <c r="EQ117" s="343"/>
      <c r="ER117" s="343"/>
      <c r="ES117" s="343"/>
      <c r="ET117" s="343"/>
      <c r="EU117" s="343"/>
      <c r="EV117" s="343"/>
      <c r="EW117" s="343"/>
      <c r="EX117" s="343"/>
      <c r="EY117" s="343"/>
      <c r="EZ117" s="343"/>
      <c r="FA117" s="343"/>
      <c r="FB117" s="343"/>
      <c r="FC117" s="343"/>
      <c r="FD117" s="343"/>
      <c r="FE117" s="343"/>
      <c r="FF117" s="343"/>
      <c r="FG117" s="343"/>
      <c r="FH117" s="343"/>
      <c r="FI117" s="343"/>
      <c r="FJ117" s="343"/>
      <c r="FK117" s="343"/>
      <c r="FL117" s="343"/>
      <c r="FM117" s="343"/>
      <c r="FN117" s="343"/>
      <c r="FO117" s="343"/>
      <c r="FP117" s="343"/>
      <c r="FQ117" s="343"/>
      <c r="FR117" s="343"/>
      <c r="FS117" s="343"/>
      <c r="FT117" s="343"/>
      <c r="FU117" s="343"/>
      <c r="FV117" s="343"/>
      <c r="FW117" s="343"/>
      <c r="FX117" s="343"/>
      <c r="FY117" s="343"/>
      <c r="FZ117" s="343"/>
      <c r="GA117" s="343"/>
      <c r="GB117" s="343"/>
      <c r="GC117" s="343"/>
      <c r="GD117" s="343"/>
      <c r="GE117" s="343"/>
      <c r="GF117" s="343"/>
      <c r="GG117" s="343"/>
      <c r="GH117" s="343"/>
      <c r="GI117" s="343"/>
      <c r="GJ117" s="343"/>
      <c r="GK117" s="343"/>
      <c r="GL117" s="343"/>
      <c r="GM117" s="343"/>
      <c r="GN117" s="343"/>
      <c r="GO117" s="343"/>
      <c r="GP117" s="343"/>
      <c r="GQ117" s="343"/>
      <c r="GR117" s="343"/>
      <c r="GS117" s="343"/>
      <c r="GT117" s="343"/>
      <c r="GU117" s="343"/>
      <c r="GV117" s="343"/>
      <c r="GW117" s="343"/>
      <c r="GX117" s="343"/>
      <c r="GY117" s="343"/>
      <c r="GZ117" s="343"/>
      <c r="HA117" s="343"/>
      <c r="HB117" s="343"/>
      <c r="HC117" s="343"/>
      <c r="HD117" s="343"/>
      <c r="HE117" s="343"/>
      <c r="HF117" s="343"/>
      <c r="HG117" s="343"/>
      <c r="HH117" s="343"/>
      <c r="HI117" s="343"/>
      <c r="HJ117" s="343"/>
      <c r="HK117" s="343"/>
      <c r="HL117" s="343"/>
      <c r="HM117" s="343"/>
      <c r="HN117" s="343"/>
      <c r="HO117" s="343"/>
      <c r="HP117" s="343"/>
      <c r="HQ117" s="343"/>
      <c r="HR117" s="343"/>
      <c r="HS117" s="343"/>
      <c r="HT117" s="343"/>
      <c r="HU117" s="343"/>
      <c r="HV117" s="343"/>
      <c r="HW117" s="343"/>
      <c r="HX117" s="343"/>
      <c r="HY117" s="343"/>
      <c r="HZ117" s="343"/>
      <c r="IA117" s="343"/>
      <c r="IB117" s="343"/>
      <c r="IC117" s="343"/>
      <c r="ID117" s="343"/>
      <c r="IE117" s="343"/>
      <c r="IF117" s="343"/>
      <c r="IG117" s="343"/>
      <c r="IH117" s="343"/>
      <c r="II117" s="343"/>
      <c r="IJ117" s="343"/>
      <c r="IK117" s="343"/>
      <c r="IL117" s="343"/>
      <c r="IM117" s="343"/>
      <c r="IN117" s="343"/>
      <c r="IO117" s="343"/>
      <c r="IP117" s="343"/>
      <c r="IQ117" s="343"/>
      <c r="IR117" s="343"/>
      <c r="IS117" s="343"/>
      <c r="IT117" s="343"/>
      <c r="IU117" s="343"/>
      <c r="IV117" s="343"/>
      <c r="IW117" s="343"/>
      <c r="IX117" s="343"/>
      <c r="IY117" s="343"/>
      <c r="IZ117" s="343"/>
      <c r="JA117" s="343"/>
      <c r="JB117" s="343"/>
      <c r="JC117" s="343"/>
      <c r="JD117" s="343"/>
      <c r="JE117" s="343"/>
      <c r="JF117" s="343"/>
      <c r="JG117" s="343"/>
      <c r="JH117" s="343"/>
      <c r="JI117" s="343"/>
      <c r="JJ117" s="343"/>
      <c r="JK117" s="343"/>
      <c r="JL117" s="343"/>
      <c r="JM117" s="343"/>
      <c r="JN117" s="343"/>
      <c r="JO117" s="343"/>
      <c r="JP117" s="343"/>
      <c r="JQ117" s="343"/>
      <c r="JR117" s="343"/>
      <c r="JS117" s="343"/>
      <c r="JT117" s="343"/>
      <c r="JU117" s="343"/>
      <c r="JV117" s="343"/>
      <c r="JW117" s="343"/>
      <c r="JX117" s="343"/>
      <c r="JY117" s="343"/>
      <c r="JZ117" s="343"/>
      <c r="KA117" s="343"/>
      <c r="KB117" s="343"/>
      <c r="KC117" s="343"/>
      <c r="KD117" s="343"/>
      <c r="KE117" s="343"/>
      <c r="KF117" s="343"/>
      <c r="KG117" s="343"/>
      <c r="KH117" s="343"/>
      <c r="KI117" s="343"/>
      <c r="KJ117" s="343"/>
      <c r="KK117" s="343"/>
      <c r="KL117" s="343"/>
      <c r="KM117" s="343"/>
      <c r="KN117" s="343"/>
      <c r="KO117" s="343"/>
      <c r="KP117" s="343"/>
      <c r="KQ117" s="343"/>
      <c r="KR117" s="343"/>
      <c r="KS117" s="343"/>
      <c r="KT117" s="343"/>
      <c r="KU117" s="343"/>
      <c r="KV117" s="343"/>
      <c r="KW117" s="343"/>
      <c r="KX117" s="343"/>
      <c r="KY117" s="343"/>
      <c r="KZ117" s="343"/>
      <c r="LA117" s="343"/>
      <c r="LB117" s="343"/>
      <c r="LC117" s="343"/>
      <c r="LD117" s="343"/>
      <c r="LE117" s="343"/>
      <c r="LF117" s="343"/>
      <c r="LG117" s="343"/>
      <c r="LH117" s="343"/>
      <c r="LI117" s="343"/>
      <c r="LJ117" s="343"/>
      <c r="LK117" s="343"/>
      <c r="LL117" s="343"/>
      <c r="LM117" s="343"/>
      <c r="LN117" s="343"/>
      <c r="LO117" s="343"/>
      <c r="LP117" s="343"/>
      <c r="LQ117" s="343"/>
      <c r="LR117" s="343"/>
      <c r="LS117" s="343"/>
      <c r="LT117" s="343"/>
      <c r="LU117" s="343"/>
      <c r="LV117" s="343"/>
      <c r="LW117" s="343"/>
      <c r="LX117" s="343"/>
      <c r="LY117" s="343"/>
      <c r="LZ117" s="343"/>
      <c r="MA117" s="343"/>
      <c r="MB117" s="343"/>
      <c r="MC117" s="343"/>
      <c r="MD117" s="343"/>
      <c r="ME117" s="343"/>
      <c r="MF117" s="343"/>
      <c r="MG117" s="343"/>
      <c r="MH117" s="343"/>
      <c r="MI117" s="343"/>
      <c r="MJ117" s="343"/>
      <c r="MK117" s="343"/>
      <c r="ML117" s="343"/>
      <c r="MM117" s="343"/>
      <c r="MN117" s="343"/>
      <c r="MO117" s="343"/>
      <c r="MP117" s="343"/>
      <c r="MQ117" s="343"/>
      <c r="MR117" s="343"/>
      <c r="MS117" s="343"/>
      <c r="MT117" s="343"/>
      <c r="MU117" s="343"/>
      <c r="MV117" s="343"/>
      <c r="MW117" s="343"/>
      <c r="MX117" s="343"/>
      <c r="MY117" s="343"/>
      <c r="MZ117" s="343"/>
      <c r="NA117" s="343"/>
      <c r="NB117" s="343"/>
      <c r="NC117" s="343"/>
      <c r="ND117" s="343"/>
      <c r="NE117" s="343"/>
      <c r="NF117" s="343"/>
      <c r="NG117" s="343"/>
      <c r="NH117" s="343"/>
      <c r="NI117" s="343"/>
      <c r="NJ117" s="343"/>
      <c r="NK117" s="343"/>
      <c r="NL117" s="343"/>
      <c r="NM117" s="343"/>
      <c r="NN117" s="343"/>
      <c r="NO117" s="343"/>
      <c r="NP117" s="343"/>
      <c r="NQ117" s="343"/>
      <c r="NR117" s="343"/>
      <c r="NS117" s="343"/>
      <c r="NT117" s="343"/>
      <c r="NU117" s="343"/>
      <c r="NV117" s="343"/>
      <c r="NW117" s="343"/>
      <c r="NX117" s="343"/>
      <c r="NY117" s="343"/>
      <c r="NZ117" s="343"/>
      <c r="OA117" s="343"/>
      <c r="OB117" s="343"/>
      <c r="OC117" s="343"/>
      <c r="OD117" s="343"/>
      <c r="OE117" s="343"/>
      <c r="OF117" s="343"/>
      <c r="OG117" s="343"/>
      <c r="OH117" s="343"/>
      <c r="OI117" s="343"/>
      <c r="OJ117" s="343"/>
      <c r="OK117" s="343"/>
      <c r="OL117" s="343"/>
      <c r="OM117" s="343"/>
      <c r="ON117" s="343"/>
      <c r="OO117" s="343"/>
      <c r="OP117" s="343"/>
      <c r="OQ117" s="343"/>
      <c r="OR117" s="343"/>
      <c r="OS117" s="343"/>
      <c r="OT117" s="343"/>
      <c r="OU117" s="343"/>
      <c r="OV117" s="343"/>
      <c r="OW117" s="343"/>
      <c r="OX117" s="343"/>
      <c r="OY117" s="343"/>
      <c r="OZ117" s="343"/>
      <c r="PA117" s="343"/>
      <c r="PB117" s="343"/>
      <c r="PC117" s="343"/>
      <c r="PD117" s="343"/>
      <c r="PE117" s="343"/>
      <c r="PF117" s="343"/>
      <c r="PG117" s="343"/>
      <c r="PH117" s="343"/>
      <c r="PI117" s="343"/>
      <c r="PJ117" s="343"/>
      <c r="PK117" s="343"/>
      <c r="PL117" s="343"/>
      <c r="PM117" s="343"/>
      <c r="PN117" s="343"/>
      <c r="PO117" s="343"/>
      <c r="PP117" s="343"/>
      <c r="PQ117" s="343"/>
      <c r="PR117" s="343"/>
      <c r="PS117" s="343"/>
      <c r="PT117" s="343"/>
      <c r="PU117" s="343"/>
      <c r="PV117" s="343"/>
      <c r="PW117" s="343"/>
      <c r="PX117" s="343"/>
      <c r="PY117" s="343"/>
      <c r="PZ117" s="343"/>
      <c r="QA117" s="343"/>
      <c r="QB117" s="343"/>
      <c r="QC117" s="343"/>
      <c r="QD117" s="343"/>
      <c r="QE117" s="343"/>
      <c r="QF117" s="343"/>
    </row>
    <row r="118" spans="1:448" s="347" customFormat="1" ht="118.5" customHeight="1" thickBot="1" x14ac:dyDescent="0.3">
      <c r="A118" s="26">
        <v>117</v>
      </c>
      <c r="B118" s="42" t="s">
        <v>1372</v>
      </c>
      <c r="C118" s="174" t="s">
        <v>694</v>
      </c>
      <c r="D118" s="19" t="s">
        <v>344</v>
      </c>
      <c r="E118" s="23"/>
      <c r="F118" s="41" t="s">
        <v>1848</v>
      </c>
      <c r="G118" s="178" t="s">
        <v>269</v>
      </c>
      <c r="H118" s="19" t="s">
        <v>341</v>
      </c>
      <c r="I118" s="41" t="s">
        <v>218</v>
      </c>
      <c r="J118" s="440" t="s">
        <v>826</v>
      </c>
      <c r="K118" s="464" t="s">
        <v>827</v>
      </c>
      <c r="L118" s="461" t="s">
        <v>828</v>
      </c>
      <c r="M118" s="461" t="s">
        <v>328</v>
      </c>
      <c r="N118" s="461" t="s">
        <v>328</v>
      </c>
      <c r="O118" s="19" t="s">
        <v>26</v>
      </c>
      <c r="P118" s="27" t="s">
        <v>154</v>
      </c>
      <c r="Q118" s="19" t="s">
        <v>1849</v>
      </c>
      <c r="R118" s="19" t="s">
        <v>251</v>
      </c>
      <c r="S118" s="18" t="s">
        <v>1859</v>
      </c>
      <c r="T118" s="34" t="s">
        <v>1763</v>
      </c>
      <c r="U118" s="22">
        <v>105</v>
      </c>
      <c r="V118" s="19">
        <v>2020</v>
      </c>
      <c r="W118" s="22" t="s">
        <v>1860</v>
      </c>
      <c r="X118" s="20" t="s">
        <v>1861</v>
      </c>
      <c r="Y118" s="19" t="s">
        <v>1862</v>
      </c>
      <c r="Z118" s="23" t="s">
        <v>1863</v>
      </c>
      <c r="AA118" s="22" t="s">
        <v>328</v>
      </c>
      <c r="AB118" s="20" t="s">
        <v>328</v>
      </c>
      <c r="AC118" s="20" t="s">
        <v>1864</v>
      </c>
      <c r="AD118" s="269">
        <v>1</v>
      </c>
      <c r="AE118" s="22" t="s">
        <v>328</v>
      </c>
      <c r="AF118" s="959">
        <v>44211</v>
      </c>
      <c r="AG118" s="959">
        <v>44550</v>
      </c>
      <c r="AH118" s="424">
        <v>44743</v>
      </c>
      <c r="AI118" s="183" t="s">
        <v>309</v>
      </c>
      <c r="AJ118" s="183" t="s">
        <v>309</v>
      </c>
      <c r="AK118" s="241" t="e">
        <f>(IF(BA118=#REF!,#REF!,AG118-#REF!))</f>
        <v>#REF!</v>
      </c>
      <c r="AL118" s="48" t="s">
        <v>575</v>
      </c>
      <c r="AM118" s="64">
        <v>44383</v>
      </c>
      <c r="AN118" s="54" t="s">
        <v>307</v>
      </c>
      <c r="AO118" s="54" t="s">
        <v>328</v>
      </c>
      <c r="AP118" s="65">
        <v>1</v>
      </c>
      <c r="AQ118" s="4" t="s">
        <v>436</v>
      </c>
      <c r="AR118" s="49">
        <v>99</v>
      </c>
      <c r="AS118" s="60" t="s">
        <v>454</v>
      </c>
      <c r="AT118" s="60" t="s">
        <v>467</v>
      </c>
      <c r="AU118" s="60" t="s">
        <v>467</v>
      </c>
      <c r="AV118" s="60" t="s">
        <v>467</v>
      </c>
      <c r="AW118" s="67">
        <v>0</v>
      </c>
      <c r="AX118" s="65">
        <v>0</v>
      </c>
      <c r="AY118" s="60" t="s">
        <v>456</v>
      </c>
      <c r="AZ118" s="54" t="s">
        <v>446</v>
      </c>
      <c r="BA118" s="227" t="s">
        <v>495</v>
      </c>
      <c r="BB118" s="40" t="s">
        <v>1865</v>
      </c>
      <c r="BC118" s="33">
        <v>44620</v>
      </c>
      <c r="BD118" s="31" t="s">
        <v>450</v>
      </c>
      <c r="BE118" s="31" t="s">
        <v>328</v>
      </c>
      <c r="BF118" s="32">
        <v>1</v>
      </c>
      <c r="BG118" s="4" t="s">
        <v>436</v>
      </c>
      <c r="BH118" s="49">
        <v>-44619</v>
      </c>
      <c r="BI118" s="60" t="s">
        <v>443</v>
      </c>
      <c r="BJ118" s="30"/>
      <c r="BK118" s="30"/>
      <c r="BL118" s="30"/>
      <c r="BM118" s="30"/>
      <c r="BN118" s="60"/>
      <c r="BO118" s="30"/>
      <c r="BP118" s="192" t="s">
        <v>855</v>
      </c>
      <c r="BQ118" s="150" t="s">
        <v>1857</v>
      </c>
      <c r="BR118" s="185">
        <v>44712</v>
      </c>
      <c r="BS118" s="131" t="s">
        <v>878</v>
      </c>
      <c r="BT118" s="186">
        <v>1</v>
      </c>
      <c r="BU118" s="4" t="s">
        <v>436</v>
      </c>
      <c r="BV118" s="49">
        <v>-161</v>
      </c>
      <c r="BW118" s="60" t="s">
        <v>443</v>
      </c>
      <c r="BX118" s="361">
        <v>44607</v>
      </c>
      <c r="BY118" s="372" t="s">
        <v>1866</v>
      </c>
      <c r="BZ118" s="362" t="s">
        <v>521</v>
      </c>
      <c r="CA118" s="363">
        <v>1</v>
      </c>
      <c r="CB118" s="352" t="s">
        <v>294</v>
      </c>
      <c r="CC118" s="353"/>
      <c r="CD118" s="352" t="s">
        <v>294</v>
      </c>
      <c r="CE118" s="131" t="s">
        <v>767</v>
      </c>
      <c r="CF118" s="131" t="s">
        <v>767</v>
      </c>
      <c r="CG118" s="202" t="s">
        <v>328</v>
      </c>
      <c r="CH118" s="131" t="s">
        <v>328</v>
      </c>
      <c r="CI118" s="186">
        <v>1</v>
      </c>
      <c r="CJ118" s="4" t="str">
        <f t="shared" si="2"/>
        <v>CUMPLIMIENTO TOTAL</v>
      </c>
      <c r="CK118" s="49" t="str">
        <f>(IF(CD118="CERRADO","NO APLICA ACCION CERRADA",AG118-#REF!))</f>
        <v>NO APLICA ACCION CERRADA</v>
      </c>
      <c r="CL118" s="60" t="str">
        <f>(IF(CD118="CERRADO","NO APLICA ACCION CERRADA",IF(AK118&lt;=0,"VENCIDO",IF(AK118&lt;=#REF!,"POR VENCER","CON TIEMPO"))))</f>
        <v>NO APLICA ACCION CERRADA</v>
      </c>
      <c r="CM118" s="458" t="s">
        <v>328</v>
      </c>
      <c r="CN118" s="348" t="s">
        <v>1684</v>
      </c>
      <c r="CO118" s="349" t="s">
        <v>464</v>
      </c>
      <c r="CP118" s="818">
        <v>1</v>
      </c>
      <c r="CQ118" s="352" t="s">
        <v>294</v>
      </c>
      <c r="CR118" s="375" t="s">
        <v>438</v>
      </c>
      <c r="CS118" s="353"/>
      <c r="CT118" s="343"/>
      <c r="CU118" s="343"/>
      <c r="CV118" s="343"/>
      <c r="CW118" s="343"/>
      <c r="CX118" s="343"/>
      <c r="CY118" s="343"/>
      <c r="CZ118" s="343"/>
      <c r="DA118" s="343"/>
      <c r="DB118" s="343"/>
      <c r="DC118" s="343"/>
      <c r="DD118" s="343"/>
      <c r="DE118" s="343"/>
      <c r="DF118" s="343"/>
      <c r="DG118" s="343"/>
      <c r="DH118" s="343"/>
      <c r="DI118" s="343"/>
      <c r="DJ118" s="343"/>
      <c r="DK118" s="343"/>
      <c r="DL118" s="343"/>
      <c r="DM118" s="343"/>
      <c r="DN118" s="343"/>
      <c r="DO118" s="343"/>
      <c r="DP118" s="343"/>
      <c r="DQ118" s="343"/>
      <c r="DR118" s="343"/>
      <c r="DS118" s="343"/>
      <c r="DT118" s="343"/>
      <c r="DU118" s="343"/>
      <c r="DV118" s="343"/>
      <c r="DW118" s="343"/>
      <c r="DX118" s="343"/>
      <c r="DY118" s="343"/>
      <c r="DZ118" s="343"/>
      <c r="EA118" s="343"/>
      <c r="EB118" s="343"/>
      <c r="EC118" s="343"/>
      <c r="ED118" s="343"/>
      <c r="EE118" s="343"/>
      <c r="EF118" s="343"/>
      <c r="EG118" s="343"/>
      <c r="EH118" s="343"/>
      <c r="EI118" s="343"/>
      <c r="EJ118" s="343"/>
      <c r="EK118" s="343"/>
      <c r="EL118" s="343"/>
      <c r="EM118" s="343"/>
      <c r="EN118" s="343"/>
      <c r="EO118" s="343"/>
      <c r="EP118" s="343"/>
      <c r="EQ118" s="343"/>
      <c r="ER118" s="343"/>
      <c r="ES118" s="343"/>
      <c r="ET118" s="343"/>
      <c r="EU118" s="343"/>
      <c r="EV118" s="343"/>
      <c r="EW118" s="343"/>
      <c r="EX118" s="343"/>
      <c r="EY118" s="343"/>
      <c r="EZ118" s="343"/>
      <c r="FA118" s="343"/>
      <c r="FB118" s="343"/>
      <c r="FC118" s="343"/>
      <c r="FD118" s="343"/>
      <c r="FE118" s="343"/>
      <c r="FF118" s="343"/>
      <c r="FG118" s="343"/>
      <c r="FH118" s="343"/>
      <c r="FI118" s="343"/>
      <c r="FJ118" s="343"/>
      <c r="FK118" s="343"/>
      <c r="FL118" s="343"/>
      <c r="FM118" s="343"/>
      <c r="FN118" s="343"/>
      <c r="FO118" s="343"/>
      <c r="FP118" s="343"/>
      <c r="FQ118" s="343"/>
      <c r="FR118" s="343"/>
      <c r="FS118" s="343"/>
      <c r="FT118" s="343"/>
      <c r="FU118" s="343"/>
      <c r="FV118" s="343"/>
      <c r="FW118" s="343"/>
      <c r="FX118" s="343"/>
      <c r="FY118" s="343"/>
      <c r="FZ118" s="343"/>
      <c r="GA118" s="343"/>
      <c r="GB118" s="343"/>
      <c r="GC118" s="343"/>
      <c r="GD118" s="343"/>
      <c r="GE118" s="343"/>
      <c r="GF118" s="343"/>
      <c r="GG118" s="343"/>
      <c r="GH118" s="343"/>
      <c r="GI118" s="343"/>
      <c r="GJ118" s="343"/>
      <c r="GK118" s="343"/>
      <c r="GL118" s="343"/>
      <c r="GM118" s="343"/>
      <c r="GN118" s="343"/>
      <c r="GO118" s="343"/>
      <c r="GP118" s="343"/>
      <c r="GQ118" s="343"/>
      <c r="GR118" s="343"/>
      <c r="GS118" s="343"/>
      <c r="GT118" s="343"/>
      <c r="GU118" s="343"/>
      <c r="GV118" s="343"/>
      <c r="GW118" s="343"/>
      <c r="GX118" s="343"/>
      <c r="GY118" s="343"/>
      <c r="GZ118" s="343"/>
      <c r="HA118" s="343"/>
      <c r="HB118" s="343"/>
      <c r="HC118" s="343"/>
      <c r="HD118" s="343"/>
      <c r="HE118" s="343"/>
      <c r="HF118" s="343"/>
      <c r="HG118" s="343"/>
      <c r="HH118" s="343"/>
      <c r="HI118" s="343"/>
      <c r="HJ118" s="343"/>
      <c r="HK118" s="343"/>
      <c r="HL118" s="343"/>
      <c r="HM118" s="343"/>
      <c r="HN118" s="343"/>
      <c r="HO118" s="343"/>
      <c r="HP118" s="343"/>
      <c r="HQ118" s="343"/>
      <c r="HR118" s="343"/>
      <c r="HS118" s="343"/>
      <c r="HT118" s="343"/>
      <c r="HU118" s="343"/>
      <c r="HV118" s="343"/>
      <c r="HW118" s="343"/>
      <c r="HX118" s="343"/>
      <c r="HY118" s="343"/>
      <c r="HZ118" s="343"/>
      <c r="IA118" s="343"/>
      <c r="IB118" s="343"/>
      <c r="IC118" s="343"/>
      <c r="ID118" s="343"/>
      <c r="IE118" s="343"/>
      <c r="IF118" s="343"/>
      <c r="IG118" s="343"/>
      <c r="IH118" s="343"/>
      <c r="II118" s="343"/>
      <c r="IJ118" s="343"/>
      <c r="IK118" s="343"/>
      <c r="IL118" s="343"/>
      <c r="IM118" s="343"/>
      <c r="IN118" s="343"/>
      <c r="IO118" s="343"/>
      <c r="IP118" s="343"/>
      <c r="IQ118" s="343"/>
      <c r="IR118" s="343"/>
      <c r="IS118" s="343"/>
      <c r="IT118" s="343"/>
      <c r="IU118" s="343"/>
      <c r="IV118" s="343"/>
      <c r="IW118" s="343"/>
      <c r="IX118" s="343"/>
      <c r="IY118" s="343"/>
      <c r="IZ118" s="343"/>
      <c r="JA118" s="343"/>
      <c r="JB118" s="343"/>
      <c r="JC118" s="343"/>
      <c r="JD118" s="343"/>
      <c r="JE118" s="343"/>
      <c r="JF118" s="343"/>
      <c r="JG118" s="343"/>
      <c r="JH118" s="343"/>
      <c r="JI118" s="343"/>
      <c r="JJ118" s="343"/>
      <c r="JK118" s="343"/>
      <c r="JL118" s="343"/>
      <c r="JM118" s="343"/>
      <c r="JN118" s="343"/>
      <c r="JO118" s="343"/>
      <c r="JP118" s="343"/>
      <c r="JQ118" s="343"/>
      <c r="JR118" s="343"/>
      <c r="JS118" s="343"/>
      <c r="JT118" s="343"/>
      <c r="JU118" s="343"/>
      <c r="JV118" s="343"/>
      <c r="JW118" s="343"/>
      <c r="JX118" s="343"/>
      <c r="JY118" s="343"/>
      <c r="JZ118" s="343"/>
      <c r="KA118" s="343"/>
      <c r="KB118" s="343"/>
      <c r="KC118" s="343"/>
      <c r="KD118" s="343"/>
      <c r="KE118" s="343"/>
      <c r="KF118" s="343"/>
      <c r="KG118" s="343"/>
      <c r="KH118" s="343"/>
      <c r="KI118" s="343"/>
      <c r="KJ118" s="343"/>
      <c r="KK118" s="343"/>
      <c r="KL118" s="343"/>
      <c r="KM118" s="343"/>
      <c r="KN118" s="343"/>
      <c r="KO118" s="343"/>
      <c r="KP118" s="343"/>
      <c r="KQ118" s="343"/>
      <c r="KR118" s="343"/>
      <c r="KS118" s="343"/>
      <c r="KT118" s="343"/>
      <c r="KU118" s="343"/>
      <c r="KV118" s="343"/>
      <c r="KW118" s="343"/>
      <c r="KX118" s="343"/>
      <c r="KY118" s="343"/>
      <c r="KZ118" s="343"/>
      <c r="LA118" s="343"/>
      <c r="LB118" s="343"/>
      <c r="LC118" s="343"/>
      <c r="LD118" s="343"/>
      <c r="LE118" s="343"/>
      <c r="LF118" s="343"/>
      <c r="LG118" s="343"/>
      <c r="LH118" s="343"/>
      <c r="LI118" s="343"/>
      <c r="LJ118" s="343"/>
      <c r="LK118" s="343"/>
      <c r="LL118" s="343"/>
      <c r="LM118" s="343"/>
      <c r="LN118" s="343"/>
      <c r="LO118" s="343"/>
      <c r="LP118" s="343"/>
      <c r="LQ118" s="343"/>
      <c r="LR118" s="343"/>
      <c r="LS118" s="343"/>
      <c r="LT118" s="343"/>
      <c r="LU118" s="343"/>
      <c r="LV118" s="343"/>
      <c r="LW118" s="343"/>
      <c r="LX118" s="343"/>
      <c r="LY118" s="343"/>
      <c r="LZ118" s="343"/>
      <c r="MA118" s="343"/>
      <c r="MB118" s="343"/>
      <c r="MC118" s="343"/>
      <c r="MD118" s="343"/>
      <c r="ME118" s="343"/>
      <c r="MF118" s="343"/>
      <c r="MG118" s="343"/>
      <c r="MH118" s="343"/>
      <c r="MI118" s="343"/>
      <c r="MJ118" s="343"/>
      <c r="MK118" s="343"/>
      <c r="ML118" s="343"/>
      <c r="MM118" s="343"/>
      <c r="MN118" s="343"/>
      <c r="MO118" s="343"/>
      <c r="MP118" s="343"/>
      <c r="MQ118" s="343"/>
      <c r="MR118" s="343"/>
      <c r="MS118" s="343"/>
      <c r="MT118" s="343"/>
      <c r="MU118" s="343"/>
      <c r="MV118" s="343"/>
      <c r="MW118" s="343"/>
      <c r="MX118" s="343"/>
      <c r="MY118" s="343"/>
      <c r="MZ118" s="343"/>
      <c r="NA118" s="343"/>
      <c r="NB118" s="343"/>
      <c r="NC118" s="343"/>
      <c r="ND118" s="343"/>
      <c r="NE118" s="343"/>
      <c r="NF118" s="343"/>
      <c r="NG118" s="343"/>
      <c r="NH118" s="343"/>
      <c r="NI118" s="343"/>
      <c r="NJ118" s="343"/>
      <c r="NK118" s="343"/>
      <c r="NL118" s="343"/>
      <c r="NM118" s="343"/>
      <c r="NN118" s="343"/>
      <c r="NO118" s="343"/>
      <c r="NP118" s="343"/>
      <c r="NQ118" s="343"/>
      <c r="NR118" s="343"/>
      <c r="NS118" s="343"/>
      <c r="NT118" s="343"/>
      <c r="NU118" s="343"/>
      <c r="NV118" s="343"/>
      <c r="NW118" s="343"/>
      <c r="NX118" s="343"/>
      <c r="NY118" s="343"/>
      <c r="NZ118" s="343"/>
      <c r="OA118" s="343"/>
      <c r="OB118" s="343"/>
      <c r="OC118" s="343"/>
      <c r="OD118" s="343"/>
      <c r="OE118" s="343"/>
      <c r="OF118" s="343"/>
      <c r="OG118" s="343"/>
      <c r="OH118" s="343"/>
      <c r="OI118" s="343"/>
      <c r="OJ118" s="343"/>
      <c r="OK118" s="343"/>
      <c r="OL118" s="343"/>
      <c r="OM118" s="343"/>
      <c r="ON118" s="343"/>
      <c r="OO118" s="343"/>
      <c r="OP118" s="343"/>
      <c r="OQ118" s="343"/>
      <c r="OR118" s="343"/>
      <c r="OS118" s="343"/>
      <c r="OT118" s="343"/>
      <c r="OU118" s="343"/>
      <c r="OV118" s="343"/>
      <c r="OW118" s="343"/>
      <c r="OX118" s="343"/>
      <c r="OY118" s="343"/>
      <c r="OZ118" s="343"/>
      <c r="PA118" s="343"/>
      <c r="PB118" s="343"/>
      <c r="PC118" s="343"/>
      <c r="PD118" s="343"/>
      <c r="PE118" s="343"/>
      <c r="PF118" s="343"/>
      <c r="PG118" s="343"/>
      <c r="PH118" s="343"/>
      <c r="PI118" s="343"/>
      <c r="PJ118" s="343"/>
      <c r="PK118" s="343"/>
      <c r="PL118" s="343"/>
      <c r="PM118" s="343"/>
      <c r="PN118" s="343"/>
      <c r="PO118" s="343"/>
      <c r="PP118" s="343"/>
      <c r="PQ118" s="343"/>
      <c r="PR118" s="343"/>
      <c r="PS118" s="343"/>
      <c r="PT118" s="343"/>
      <c r="PU118" s="343"/>
      <c r="PV118" s="343"/>
      <c r="PW118" s="343"/>
      <c r="PX118" s="343"/>
      <c r="PY118" s="343"/>
      <c r="PZ118" s="343"/>
      <c r="QA118" s="343"/>
      <c r="QB118" s="343"/>
      <c r="QC118" s="343"/>
      <c r="QD118" s="343"/>
      <c r="QE118" s="343"/>
      <c r="QF118" s="343"/>
    </row>
    <row r="119" spans="1:448" s="347" customFormat="1" ht="118.5" customHeight="1" thickBot="1" x14ac:dyDescent="0.3">
      <c r="A119" s="26">
        <v>118</v>
      </c>
      <c r="B119" s="42" t="s">
        <v>1372</v>
      </c>
      <c r="C119" s="174" t="s">
        <v>694</v>
      </c>
      <c r="D119" s="19" t="s">
        <v>344</v>
      </c>
      <c r="E119" s="23"/>
      <c r="F119" s="22" t="s">
        <v>666</v>
      </c>
      <c r="G119" s="26" t="s">
        <v>269</v>
      </c>
      <c r="H119" s="19" t="s">
        <v>341</v>
      </c>
      <c r="I119" s="19" t="s">
        <v>667</v>
      </c>
      <c r="J119" s="460" t="s">
        <v>1287</v>
      </c>
      <c r="K119" s="440" t="s">
        <v>680</v>
      </c>
      <c r="L119" s="461" t="s">
        <v>681</v>
      </c>
      <c r="M119" s="460" t="s">
        <v>709</v>
      </c>
      <c r="N119" s="461" t="s">
        <v>710</v>
      </c>
      <c r="O119" s="19" t="s">
        <v>26</v>
      </c>
      <c r="P119" s="27" t="s">
        <v>154</v>
      </c>
      <c r="Q119" s="19" t="s">
        <v>711</v>
      </c>
      <c r="R119" s="19" t="s">
        <v>251</v>
      </c>
      <c r="S119" s="18" t="s">
        <v>1867</v>
      </c>
      <c r="T119" s="34" t="s">
        <v>1763</v>
      </c>
      <c r="U119" s="22">
        <v>105</v>
      </c>
      <c r="V119" s="19">
        <v>2020</v>
      </c>
      <c r="W119" s="22" t="s">
        <v>1860</v>
      </c>
      <c r="X119" s="20" t="s">
        <v>1861</v>
      </c>
      <c r="Y119" s="19" t="s">
        <v>1862</v>
      </c>
      <c r="Z119" s="20" t="s">
        <v>1868</v>
      </c>
      <c r="AA119" s="22" t="s">
        <v>328</v>
      </c>
      <c r="AB119" s="20" t="s">
        <v>328</v>
      </c>
      <c r="AC119" s="20" t="s">
        <v>1869</v>
      </c>
      <c r="AD119" s="22" t="s">
        <v>328</v>
      </c>
      <c r="AE119" s="22" t="s">
        <v>328</v>
      </c>
      <c r="AF119" s="959">
        <v>44211</v>
      </c>
      <c r="AG119" s="959">
        <v>44550</v>
      </c>
      <c r="AH119" s="424">
        <v>44743</v>
      </c>
      <c r="AI119" s="183" t="s">
        <v>309</v>
      </c>
      <c r="AJ119" s="183" t="s">
        <v>309</v>
      </c>
      <c r="AK119" s="241" t="e">
        <f>(IF(BA119=#REF!,#REF!,AG119-#REF!))</f>
        <v>#REF!</v>
      </c>
      <c r="AL119" s="52" t="s">
        <v>1870</v>
      </c>
      <c r="AM119" s="64">
        <v>44418</v>
      </c>
      <c r="AN119" s="54" t="s">
        <v>309</v>
      </c>
      <c r="AO119" s="52" t="s">
        <v>1826</v>
      </c>
      <c r="AP119" s="65">
        <v>0</v>
      </c>
      <c r="AQ119" s="4" t="s">
        <v>442</v>
      </c>
      <c r="AR119" s="49">
        <v>99</v>
      </c>
      <c r="AS119" s="60" t="s">
        <v>454</v>
      </c>
      <c r="AT119" s="60" t="s">
        <v>467</v>
      </c>
      <c r="AU119" s="60" t="s">
        <v>467</v>
      </c>
      <c r="AV119" s="60" t="s">
        <v>467</v>
      </c>
      <c r="AW119" s="67">
        <v>0</v>
      </c>
      <c r="AX119" s="65">
        <v>0</v>
      </c>
      <c r="AY119" s="60" t="s">
        <v>456</v>
      </c>
      <c r="AZ119" s="54" t="s">
        <v>446</v>
      </c>
      <c r="BA119" s="86" t="s">
        <v>446</v>
      </c>
      <c r="BB119" s="127" t="s">
        <v>1871</v>
      </c>
      <c r="BC119" s="140">
        <v>44620</v>
      </c>
      <c r="BD119" s="141" t="s">
        <v>307</v>
      </c>
      <c r="BE119" s="134" t="s">
        <v>328</v>
      </c>
      <c r="BF119" s="142">
        <v>1</v>
      </c>
      <c r="BG119" s="4" t="s">
        <v>436</v>
      </c>
      <c r="BH119" s="49">
        <v>-44620</v>
      </c>
      <c r="BI119" s="60" t="s">
        <v>443</v>
      </c>
      <c r="BJ119" s="30"/>
      <c r="BK119" s="30"/>
      <c r="BL119" s="30"/>
      <c r="BM119" s="30"/>
      <c r="BN119" s="60"/>
      <c r="BO119" s="30"/>
      <c r="BP119" s="192" t="s">
        <v>855</v>
      </c>
      <c r="BQ119" s="150" t="s">
        <v>863</v>
      </c>
      <c r="BR119" s="185">
        <v>44712</v>
      </c>
      <c r="BS119" s="131" t="s">
        <v>864</v>
      </c>
      <c r="BT119" s="186">
        <v>1</v>
      </c>
      <c r="BU119" s="4" t="s">
        <v>436</v>
      </c>
      <c r="BV119" s="49">
        <v>-161</v>
      </c>
      <c r="BW119" s="60" t="s">
        <v>443</v>
      </c>
      <c r="BX119" s="361">
        <v>44607</v>
      </c>
      <c r="BY119" s="372" t="s">
        <v>1872</v>
      </c>
      <c r="BZ119" s="362" t="s">
        <v>521</v>
      </c>
      <c r="CA119" s="363">
        <v>1</v>
      </c>
      <c r="CB119" s="352" t="s">
        <v>294</v>
      </c>
      <c r="CC119" s="353"/>
      <c r="CD119" s="352" t="s">
        <v>294</v>
      </c>
      <c r="CE119" s="131" t="s">
        <v>767</v>
      </c>
      <c r="CF119" s="131" t="s">
        <v>767</v>
      </c>
      <c r="CG119" s="202" t="s">
        <v>328</v>
      </c>
      <c r="CH119" s="131" t="s">
        <v>328</v>
      </c>
      <c r="CI119" s="186">
        <v>1</v>
      </c>
      <c r="CJ119" s="4" t="str">
        <f t="shared" si="2"/>
        <v>CUMPLIMIENTO TOTAL</v>
      </c>
      <c r="CK119" s="49" t="str">
        <f>(IF(CD119="CERRADO","NO APLICA ACCION CERRADA",AG119-#REF!))</f>
        <v>NO APLICA ACCION CERRADA</v>
      </c>
      <c r="CL119" s="60" t="str">
        <f>(IF(CD119="CERRADO","NO APLICA ACCION CERRADA",IF(AK119&lt;=0,"VENCIDO",IF(AK119&lt;=#REF!,"POR VENCER","CON TIEMPO"))))</f>
        <v>NO APLICA ACCION CERRADA</v>
      </c>
      <c r="CM119" s="458" t="s">
        <v>328</v>
      </c>
      <c r="CN119" s="348" t="s">
        <v>1684</v>
      </c>
      <c r="CO119" s="349" t="s">
        <v>464</v>
      </c>
      <c r="CP119" s="818">
        <v>1</v>
      </c>
      <c r="CQ119" s="352" t="s">
        <v>294</v>
      </c>
      <c r="CR119" s="375" t="s">
        <v>438</v>
      </c>
      <c r="CS119" s="353"/>
      <c r="CT119" s="343"/>
      <c r="CU119" s="343"/>
      <c r="CV119" s="343"/>
      <c r="CW119" s="343"/>
      <c r="CX119" s="343"/>
      <c r="CY119" s="343"/>
      <c r="CZ119" s="343"/>
      <c r="DA119" s="343"/>
      <c r="DB119" s="343"/>
      <c r="DC119" s="343"/>
      <c r="DD119" s="343"/>
      <c r="DE119" s="343"/>
      <c r="DF119" s="343"/>
      <c r="DG119" s="343"/>
      <c r="DH119" s="343"/>
      <c r="DI119" s="343"/>
      <c r="DJ119" s="343"/>
      <c r="DK119" s="343"/>
      <c r="DL119" s="343"/>
      <c r="DM119" s="343"/>
      <c r="DN119" s="343"/>
      <c r="DO119" s="343"/>
      <c r="DP119" s="343"/>
      <c r="DQ119" s="343"/>
      <c r="DR119" s="343"/>
      <c r="DS119" s="343"/>
      <c r="DT119" s="343"/>
      <c r="DU119" s="343"/>
      <c r="DV119" s="343"/>
      <c r="DW119" s="343"/>
      <c r="DX119" s="343"/>
      <c r="DY119" s="343"/>
      <c r="DZ119" s="343"/>
      <c r="EA119" s="343"/>
      <c r="EB119" s="343"/>
      <c r="EC119" s="343"/>
      <c r="ED119" s="343"/>
      <c r="EE119" s="343"/>
      <c r="EF119" s="343"/>
      <c r="EG119" s="343"/>
      <c r="EH119" s="343"/>
      <c r="EI119" s="343"/>
      <c r="EJ119" s="343"/>
      <c r="EK119" s="343"/>
      <c r="EL119" s="343"/>
      <c r="EM119" s="343"/>
      <c r="EN119" s="343"/>
      <c r="EO119" s="343"/>
      <c r="EP119" s="343"/>
      <c r="EQ119" s="343"/>
      <c r="ER119" s="343"/>
      <c r="ES119" s="343"/>
      <c r="ET119" s="343"/>
      <c r="EU119" s="343"/>
      <c r="EV119" s="343"/>
      <c r="EW119" s="343"/>
      <c r="EX119" s="343"/>
      <c r="EY119" s="343"/>
      <c r="EZ119" s="343"/>
      <c r="FA119" s="343"/>
      <c r="FB119" s="343"/>
      <c r="FC119" s="343"/>
      <c r="FD119" s="343"/>
      <c r="FE119" s="343"/>
      <c r="FF119" s="343"/>
      <c r="FG119" s="343"/>
      <c r="FH119" s="343"/>
      <c r="FI119" s="343"/>
      <c r="FJ119" s="343"/>
      <c r="FK119" s="343"/>
      <c r="FL119" s="343"/>
      <c r="FM119" s="343"/>
      <c r="FN119" s="343"/>
      <c r="FO119" s="343"/>
      <c r="FP119" s="343"/>
      <c r="FQ119" s="343"/>
      <c r="FR119" s="343"/>
      <c r="FS119" s="343"/>
      <c r="FT119" s="343"/>
      <c r="FU119" s="343"/>
      <c r="FV119" s="343"/>
      <c r="FW119" s="343"/>
      <c r="FX119" s="343"/>
      <c r="FY119" s="343"/>
      <c r="FZ119" s="343"/>
      <c r="GA119" s="343"/>
      <c r="GB119" s="343"/>
      <c r="GC119" s="343"/>
      <c r="GD119" s="343"/>
      <c r="GE119" s="343"/>
      <c r="GF119" s="343"/>
      <c r="GG119" s="343"/>
      <c r="GH119" s="343"/>
      <c r="GI119" s="343"/>
      <c r="GJ119" s="343"/>
      <c r="GK119" s="343"/>
      <c r="GL119" s="343"/>
      <c r="GM119" s="343"/>
      <c r="GN119" s="343"/>
      <c r="GO119" s="343"/>
      <c r="GP119" s="343"/>
      <c r="GQ119" s="343"/>
      <c r="GR119" s="343"/>
      <c r="GS119" s="343"/>
      <c r="GT119" s="343"/>
      <c r="GU119" s="343"/>
      <c r="GV119" s="343"/>
      <c r="GW119" s="343"/>
      <c r="GX119" s="343"/>
      <c r="GY119" s="343"/>
      <c r="GZ119" s="343"/>
      <c r="HA119" s="343"/>
      <c r="HB119" s="343"/>
      <c r="HC119" s="343"/>
      <c r="HD119" s="343"/>
      <c r="HE119" s="343"/>
      <c r="HF119" s="343"/>
      <c r="HG119" s="343"/>
      <c r="HH119" s="343"/>
      <c r="HI119" s="343"/>
      <c r="HJ119" s="343"/>
      <c r="HK119" s="343"/>
      <c r="HL119" s="343"/>
      <c r="HM119" s="343"/>
      <c r="HN119" s="343"/>
      <c r="HO119" s="343"/>
      <c r="HP119" s="343"/>
      <c r="HQ119" s="343"/>
      <c r="HR119" s="343"/>
      <c r="HS119" s="343"/>
      <c r="HT119" s="343"/>
      <c r="HU119" s="343"/>
      <c r="HV119" s="343"/>
      <c r="HW119" s="343"/>
      <c r="HX119" s="343"/>
      <c r="HY119" s="343"/>
      <c r="HZ119" s="343"/>
      <c r="IA119" s="343"/>
      <c r="IB119" s="343"/>
      <c r="IC119" s="343"/>
      <c r="ID119" s="343"/>
      <c r="IE119" s="343"/>
      <c r="IF119" s="343"/>
      <c r="IG119" s="343"/>
      <c r="IH119" s="343"/>
      <c r="II119" s="343"/>
      <c r="IJ119" s="343"/>
      <c r="IK119" s="343"/>
      <c r="IL119" s="343"/>
      <c r="IM119" s="343"/>
      <c r="IN119" s="343"/>
      <c r="IO119" s="343"/>
      <c r="IP119" s="343"/>
      <c r="IQ119" s="343"/>
      <c r="IR119" s="343"/>
      <c r="IS119" s="343"/>
      <c r="IT119" s="343"/>
      <c r="IU119" s="343"/>
      <c r="IV119" s="343"/>
      <c r="IW119" s="343"/>
      <c r="IX119" s="343"/>
      <c r="IY119" s="343"/>
      <c r="IZ119" s="343"/>
      <c r="JA119" s="343"/>
      <c r="JB119" s="343"/>
      <c r="JC119" s="343"/>
      <c r="JD119" s="343"/>
      <c r="JE119" s="343"/>
      <c r="JF119" s="343"/>
      <c r="JG119" s="343"/>
      <c r="JH119" s="343"/>
      <c r="JI119" s="343"/>
      <c r="JJ119" s="343"/>
      <c r="JK119" s="343"/>
      <c r="JL119" s="343"/>
      <c r="JM119" s="343"/>
      <c r="JN119" s="343"/>
      <c r="JO119" s="343"/>
      <c r="JP119" s="343"/>
      <c r="JQ119" s="343"/>
      <c r="JR119" s="343"/>
      <c r="JS119" s="343"/>
      <c r="JT119" s="343"/>
      <c r="JU119" s="343"/>
      <c r="JV119" s="343"/>
      <c r="JW119" s="343"/>
      <c r="JX119" s="343"/>
      <c r="JY119" s="343"/>
      <c r="JZ119" s="343"/>
      <c r="KA119" s="343"/>
      <c r="KB119" s="343"/>
      <c r="KC119" s="343"/>
      <c r="KD119" s="343"/>
      <c r="KE119" s="343"/>
      <c r="KF119" s="343"/>
      <c r="KG119" s="343"/>
      <c r="KH119" s="343"/>
      <c r="KI119" s="343"/>
      <c r="KJ119" s="343"/>
      <c r="KK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H119" s="343"/>
      <c r="LI119" s="343"/>
      <c r="LJ119" s="343"/>
      <c r="LK119" s="343"/>
      <c r="LL119" s="343"/>
      <c r="LM119" s="343"/>
      <c r="LN119" s="343"/>
      <c r="LO119" s="343"/>
      <c r="LP119" s="343"/>
      <c r="LQ119" s="343"/>
      <c r="LR119" s="343"/>
      <c r="LS119" s="343"/>
      <c r="LT119" s="343"/>
      <c r="LU119" s="343"/>
      <c r="LV119" s="343"/>
      <c r="LW119" s="343"/>
      <c r="LX119" s="343"/>
      <c r="LY119" s="343"/>
      <c r="LZ119" s="343"/>
      <c r="MA119" s="343"/>
      <c r="MB119" s="343"/>
      <c r="MC119" s="343"/>
      <c r="MD119" s="343"/>
      <c r="ME119" s="343"/>
      <c r="MF119" s="343"/>
      <c r="MG119" s="343"/>
      <c r="MH119" s="343"/>
      <c r="MI119" s="343"/>
      <c r="MJ119" s="343"/>
      <c r="MK119" s="343"/>
      <c r="ML119" s="343"/>
      <c r="MM119" s="343"/>
      <c r="MN119" s="343"/>
      <c r="MO119" s="343"/>
      <c r="MP119" s="343"/>
      <c r="MQ119" s="343"/>
      <c r="MR119" s="343"/>
      <c r="MS119" s="343"/>
      <c r="MT119" s="343"/>
      <c r="MU119" s="343"/>
      <c r="MV119" s="343"/>
      <c r="MW119" s="343"/>
      <c r="MX119" s="343"/>
      <c r="MY119" s="343"/>
      <c r="MZ119" s="343"/>
      <c r="NA119" s="343"/>
      <c r="NB119" s="343"/>
      <c r="NC119" s="343"/>
      <c r="ND119" s="343"/>
      <c r="NE119" s="343"/>
      <c r="NF119" s="343"/>
      <c r="NG119" s="343"/>
      <c r="NH119" s="343"/>
      <c r="NI119" s="343"/>
      <c r="NJ119" s="343"/>
      <c r="NK119" s="343"/>
      <c r="NL119" s="343"/>
      <c r="NM119" s="343"/>
      <c r="NN119" s="343"/>
      <c r="NO119" s="343"/>
      <c r="NP119" s="343"/>
      <c r="NQ119" s="343"/>
      <c r="NR119" s="343"/>
      <c r="NS119" s="343"/>
      <c r="NT119" s="343"/>
      <c r="NU119" s="343"/>
      <c r="NV119" s="343"/>
      <c r="NW119" s="343"/>
      <c r="NX119" s="343"/>
      <c r="NY119" s="343"/>
      <c r="NZ119" s="343"/>
      <c r="OA119" s="343"/>
      <c r="OB119" s="343"/>
      <c r="OC119" s="343"/>
      <c r="OD119" s="343"/>
      <c r="OE119" s="343"/>
      <c r="OF119" s="343"/>
      <c r="OG119" s="343"/>
      <c r="OH119" s="343"/>
      <c r="OI119" s="343"/>
      <c r="OJ119" s="343"/>
      <c r="OK119" s="343"/>
      <c r="OL119" s="343"/>
      <c r="OM119" s="343"/>
      <c r="ON119" s="343"/>
      <c r="OO119" s="343"/>
      <c r="OP119" s="343"/>
      <c r="OQ119" s="343"/>
      <c r="OR119" s="343"/>
      <c r="OS119" s="343"/>
      <c r="OT119" s="343"/>
      <c r="OU119" s="343"/>
      <c r="OV119" s="343"/>
      <c r="OW119" s="343"/>
      <c r="OX119" s="343"/>
      <c r="OY119" s="343"/>
      <c r="OZ119" s="343"/>
      <c r="PA119" s="343"/>
      <c r="PB119" s="343"/>
      <c r="PC119" s="343"/>
      <c r="PD119" s="343"/>
      <c r="PE119" s="343"/>
      <c r="PF119" s="343"/>
      <c r="PG119" s="343"/>
      <c r="PH119" s="343"/>
      <c r="PI119" s="343"/>
      <c r="PJ119" s="343"/>
      <c r="PK119" s="343"/>
      <c r="PL119" s="343"/>
      <c r="PM119" s="343"/>
      <c r="PN119" s="343"/>
      <c r="PO119" s="343"/>
      <c r="PP119" s="343"/>
      <c r="PQ119" s="343"/>
      <c r="PR119" s="343"/>
      <c r="PS119" s="343"/>
      <c r="PT119" s="343"/>
      <c r="PU119" s="343"/>
      <c r="PV119" s="343"/>
      <c r="PW119" s="343"/>
      <c r="PX119" s="343"/>
      <c r="PY119" s="343"/>
      <c r="PZ119" s="343"/>
      <c r="QA119" s="343"/>
      <c r="QB119" s="343"/>
      <c r="QC119" s="343"/>
      <c r="QD119" s="343"/>
      <c r="QE119" s="343"/>
      <c r="QF119" s="343"/>
    </row>
    <row r="120" spans="1:448" s="347" customFormat="1" ht="118.5" customHeight="1" thickBot="1" x14ac:dyDescent="0.3">
      <c r="A120" s="26">
        <v>119</v>
      </c>
      <c r="B120" s="42" t="s">
        <v>1372</v>
      </c>
      <c r="C120" s="174" t="s">
        <v>694</v>
      </c>
      <c r="D120" s="19" t="s">
        <v>344</v>
      </c>
      <c r="E120" s="23"/>
      <c r="F120" s="41" t="s">
        <v>695</v>
      </c>
      <c r="G120" s="19" t="s">
        <v>269</v>
      </c>
      <c r="H120" s="19" t="s">
        <v>341</v>
      </c>
      <c r="I120" s="19" t="s">
        <v>696</v>
      </c>
      <c r="J120" s="41" t="s">
        <v>697</v>
      </c>
      <c r="K120" s="174" t="s">
        <v>698</v>
      </c>
      <c r="L120" s="174" t="s">
        <v>699</v>
      </c>
      <c r="M120" s="174" t="s">
        <v>700</v>
      </c>
      <c r="N120" s="174" t="s">
        <v>701</v>
      </c>
      <c r="O120" s="19" t="s">
        <v>24</v>
      </c>
      <c r="P120" s="19" t="s">
        <v>52</v>
      </c>
      <c r="Q120" s="19" t="s">
        <v>702</v>
      </c>
      <c r="R120" s="19" t="s">
        <v>251</v>
      </c>
      <c r="S120" s="18" t="s">
        <v>1873</v>
      </c>
      <c r="T120" s="34" t="s">
        <v>1775</v>
      </c>
      <c r="U120" s="22">
        <v>105</v>
      </c>
      <c r="V120" s="19">
        <v>2020</v>
      </c>
      <c r="W120" s="22" t="s">
        <v>1874</v>
      </c>
      <c r="X120" s="20" t="s">
        <v>1875</v>
      </c>
      <c r="Y120" s="19" t="s">
        <v>1876</v>
      </c>
      <c r="Z120" s="20" t="s">
        <v>1877</v>
      </c>
      <c r="AA120" s="22" t="s">
        <v>328</v>
      </c>
      <c r="AB120" s="20" t="s">
        <v>328</v>
      </c>
      <c r="AC120" s="20" t="s">
        <v>1878</v>
      </c>
      <c r="AD120" s="22" t="s">
        <v>328</v>
      </c>
      <c r="AE120" s="22" t="s">
        <v>328</v>
      </c>
      <c r="AF120" s="959">
        <v>44211</v>
      </c>
      <c r="AG120" s="959">
        <v>44550</v>
      </c>
      <c r="AH120" s="424">
        <v>44743</v>
      </c>
      <c r="AI120" s="183" t="s">
        <v>309</v>
      </c>
      <c r="AJ120" s="183" t="s">
        <v>309</v>
      </c>
      <c r="AK120" s="241" t="e">
        <f>(IF(BA120=#REF!,#REF!,AG120-#REF!))</f>
        <v>#REF!</v>
      </c>
      <c r="AL120" s="36" t="s">
        <v>1879</v>
      </c>
      <c r="AM120" s="64">
        <v>44385</v>
      </c>
      <c r="AN120" s="54" t="s">
        <v>309</v>
      </c>
      <c r="AO120" s="58" t="s">
        <v>1880</v>
      </c>
      <c r="AP120" s="65">
        <v>1</v>
      </c>
      <c r="AQ120" s="4" t="s">
        <v>436</v>
      </c>
      <c r="AR120" s="49">
        <v>99</v>
      </c>
      <c r="AS120" s="60" t="s">
        <v>454</v>
      </c>
      <c r="AT120" s="60" t="s">
        <v>467</v>
      </c>
      <c r="AU120" s="60" t="s">
        <v>467</v>
      </c>
      <c r="AV120" s="60" t="s">
        <v>467</v>
      </c>
      <c r="AW120" s="67">
        <v>0</v>
      </c>
      <c r="AX120" s="65">
        <v>0</v>
      </c>
      <c r="AY120" s="60" t="s">
        <v>456</v>
      </c>
      <c r="AZ120" s="54" t="s">
        <v>446</v>
      </c>
      <c r="BA120" s="227" t="s">
        <v>495</v>
      </c>
      <c r="BB120" s="40" t="s">
        <v>1666</v>
      </c>
      <c r="BC120" s="33">
        <v>44620</v>
      </c>
      <c r="BD120" s="31" t="s">
        <v>529</v>
      </c>
      <c r="BE120" s="31" t="s">
        <v>328</v>
      </c>
      <c r="BF120" s="32">
        <v>1</v>
      </c>
      <c r="BG120" s="4" t="s">
        <v>436</v>
      </c>
      <c r="BH120" s="49">
        <v>-44619</v>
      </c>
      <c r="BI120" s="60" t="s">
        <v>443</v>
      </c>
      <c r="BJ120" s="30"/>
      <c r="BK120" s="30"/>
      <c r="BL120" s="30"/>
      <c r="BM120" s="30"/>
      <c r="BN120" s="60"/>
      <c r="BO120" s="30"/>
      <c r="BP120" s="192" t="s">
        <v>855</v>
      </c>
      <c r="BQ120" s="150" t="s">
        <v>777</v>
      </c>
      <c r="BR120" s="185">
        <v>44712</v>
      </c>
      <c r="BS120" s="131">
        <v>0</v>
      </c>
      <c r="BT120" s="186">
        <v>1</v>
      </c>
      <c r="BU120" s="4" t="s">
        <v>436</v>
      </c>
      <c r="BV120" s="49">
        <v>-161</v>
      </c>
      <c r="BW120" s="60" t="s">
        <v>443</v>
      </c>
      <c r="BX120" s="361">
        <v>44607</v>
      </c>
      <c r="BY120" s="372" t="s">
        <v>1881</v>
      </c>
      <c r="BZ120" s="362" t="s">
        <v>521</v>
      </c>
      <c r="CA120" s="363">
        <v>1</v>
      </c>
      <c r="CB120" s="352" t="s">
        <v>294</v>
      </c>
      <c r="CC120" s="353"/>
      <c r="CD120" s="352" t="s">
        <v>294</v>
      </c>
      <c r="CE120" s="131" t="s">
        <v>767</v>
      </c>
      <c r="CF120" s="131" t="s">
        <v>767</v>
      </c>
      <c r="CG120" s="202" t="s">
        <v>328</v>
      </c>
      <c r="CH120" s="131" t="s">
        <v>328</v>
      </c>
      <c r="CI120" s="186">
        <v>1</v>
      </c>
      <c r="CJ120" s="4" t="str">
        <f t="shared" si="2"/>
        <v>CUMPLIMIENTO TOTAL</v>
      </c>
      <c r="CK120" s="49" t="str">
        <f>(IF(CD120="CERRADO","NO APLICA ACCION CERRADA",AG120-#REF!))</f>
        <v>NO APLICA ACCION CERRADA</v>
      </c>
      <c r="CL120" s="60" t="str">
        <f>(IF(CD120="CERRADO","NO APLICA ACCION CERRADA",IF(AK120&lt;=0,"VENCIDO",IF(AK120&lt;=#REF!,"POR VENCER","CON TIEMPO"))))</f>
        <v>NO APLICA ACCION CERRADA</v>
      </c>
      <c r="CM120" s="458" t="s">
        <v>328</v>
      </c>
      <c r="CN120" s="348" t="s">
        <v>1684</v>
      </c>
      <c r="CO120" s="349" t="s">
        <v>464</v>
      </c>
      <c r="CP120" s="818">
        <v>1</v>
      </c>
      <c r="CQ120" s="352" t="s">
        <v>294</v>
      </c>
      <c r="CR120" s="375" t="s">
        <v>438</v>
      </c>
      <c r="CS120" s="353"/>
      <c r="CT120" s="343"/>
      <c r="CU120" s="343"/>
      <c r="CV120" s="343"/>
      <c r="CW120" s="343"/>
      <c r="CX120" s="343"/>
      <c r="CY120" s="343"/>
      <c r="CZ120" s="343"/>
      <c r="DA120" s="343"/>
      <c r="DB120" s="343"/>
      <c r="DC120" s="343"/>
      <c r="DD120" s="343"/>
      <c r="DE120" s="343"/>
      <c r="DF120" s="343"/>
      <c r="DG120" s="343"/>
      <c r="DH120" s="343"/>
      <c r="DI120" s="343"/>
      <c r="DJ120" s="343"/>
      <c r="DK120" s="343"/>
      <c r="DL120" s="343"/>
      <c r="DM120" s="343"/>
      <c r="DN120" s="343"/>
      <c r="DO120" s="343"/>
      <c r="DP120" s="343"/>
      <c r="DQ120" s="343"/>
      <c r="DR120" s="343"/>
      <c r="DS120" s="343"/>
      <c r="DT120" s="343"/>
      <c r="DU120" s="343"/>
      <c r="DV120" s="343"/>
      <c r="DW120" s="343"/>
      <c r="DX120" s="343"/>
      <c r="DY120" s="343"/>
      <c r="DZ120" s="343"/>
      <c r="EA120" s="343"/>
      <c r="EB120" s="343"/>
      <c r="EC120" s="343"/>
      <c r="ED120" s="343"/>
      <c r="EE120" s="343"/>
      <c r="EF120" s="343"/>
      <c r="EG120" s="343"/>
      <c r="EH120" s="343"/>
      <c r="EI120" s="343"/>
      <c r="EJ120" s="343"/>
      <c r="EK120" s="343"/>
      <c r="EL120" s="343"/>
      <c r="EM120" s="343"/>
      <c r="EN120" s="343"/>
      <c r="EO120" s="343"/>
      <c r="EP120" s="343"/>
      <c r="EQ120" s="343"/>
      <c r="ER120" s="343"/>
      <c r="ES120" s="343"/>
      <c r="ET120" s="343"/>
      <c r="EU120" s="343"/>
      <c r="EV120" s="343"/>
      <c r="EW120" s="343"/>
      <c r="EX120" s="343"/>
      <c r="EY120" s="343"/>
      <c r="EZ120" s="343"/>
      <c r="FA120" s="343"/>
      <c r="FB120" s="343"/>
      <c r="FC120" s="343"/>
      <c r="FD120" s="343"/>
      <c r="FE120" s="343"/>
      <c r="FF120" s="343"/>
      <c r="FG120" s="343"/>
      <c r="FH120" s="343"/>
      <c r="FI120" s="343"/>
      <c r="FJ120" s="343"/>
      <c r="FK120" s="343"/>
      <c r="FL120" s="343"/>
      <c r="FM120" s="343"/>
      <c r="FN120" s="343"/>
      <c r="FO120" s="343"/>
      <c r="FP120" s="343"/>
      <c r="FQ120" s="343"/>
      <c r="FR120" s="343"/>
      <c r="FS120" s="343"/>
      <c r="FT120" s="343"/>
      <c r="FU120" s="343"/>
      <c r="FV120" s="343"/>
      <c r="FW120" s="343"/>
      <c r="FX120" s="343"/>
      <c r="FY120" s="343"/>
      <c r="FZ120" s="343"/>
      <c r="GA120" s="343"/>
      <c r="GB120" s="343"/>
      <c r="GC120" s="343"/>
      <c r="GD120" s="343"/>
      <c r="GE120" s="343"/>
      <c r="GF120" s="343"/>
      <c r="GG120" s="343"/>
      <c r="GH120" s="343"/>
      <c r="GI120" s="343"/>
      <c r="GJ120" s="343"/>
      <c r="GK120" s="343"/>
      <c r="GL120" s="343"/>
      <c r="GM120" s="343"/>
      <c r="GN120" s="343"/>
      <c r="GO120" s="343"/>
      <c r="GP120" s="343"/>
      <c r="GQ120" s="343"/>
      <c r="GR120" s="343"/>
      <c r="GS120" s="343"/>
      <c r="GT120" s="343"/>
      <c r="GU120" s="343"/>
      <c r="GV120" s="343"/>
      <c r="GW120" s="343"/>
      <c r="GX120" s="343"/>
      <c r="GY120" s="343"/>
      <c r="GZ120" s="343"/>
      <c r="HA120" s="343"/>
      <c r="HB120" s="343"/>
      <c r="HC120" s="343"/>
      <c r="HD120" s="343"/>
      <c r="HE120" s="343"/>
      <c r="HF120" s="343"/>
      <c r="HG120" s="343"/>
      <c r="HH120" s="343"/>
      <c r="HI120" s="343"/>
      <c r="HJ120" s="343"/>
      <c r="HK120" s="343"/>
      <c r="HL120" s="343"/>
      <c r="HM120" s="343"/>
      <c r="HN120" s="343"/>
      <c r="HO120" s="343"/>
      <c r="HP120" s="343"/>
      <c r="HQ120" s="343"/>
      <c r="HR120" s="343"/>
      <c r="HS120" s="343"/>
      <c r="HT120" s="343"/>
      <c r="HU120" s="343"/>
      <c r="HV120" s="343"/>
      <c r="HW120" s="343"/>
      <c r="HX120" s="343"/>
      <c r="HY120" s="343"/>
      <c r="HZ120" s="343"/>
      <c r="IA120" s="343"/>
      <c r="IB120" s="343"/>
      <c r="IC120" s="343"/>
      <c r="ID120" s="343"/>
      <c r="IE120" s="343"/>
      <c r="IF120" s="343"/>
      <c r="IG120" s="343"/>
      <c r="IH120" s="343"/>
      <c r="II120" s="343"/>
      <c r="IJ120" s="343"/>
      <c r="IK120" s="343"/>
      <c r="IL120" s="343"/>
      <c r="IM120" s="343"/>
      <c r="IN120" s="343"/>
      <c r="IO120" s="343"/>
      <c r="IP120" s="343"/>
      <c r="IQ120" s="343"/>
      <c r="IR120" s="343"/>
      <c r="IS120" s="343"/>
      <c r="IT120" s="343"/>
      <c r="IU120" s="343"/>
      <c r="IV120" s="343"/>
      <c r="IW120" s="343"/>
      <c r="IX120" s="343"/>
      <c r="IY120" s="343"/>
      <c r="IZ120" s="343"/>
      <c r="JA120" s="343"/>
      <c r="JB120" s="343"/>
      <c r="JC120" s="343"/>
      <c r="JD120" s="343"/>
      <c r="JE120" s="343"/>
      <c r="JF120" s="343"/>
      <c r="JG120" s="343"/>
      <c r="JH120" s="343"/>
      <c r="JI120" s="343"/>
      <c r="JJ120" s="343"/>
      <c r="JK120" s="343"/>
      <c r="JL120" s="343"/>
      <c r="JM120" s="343"/>
      <c r="JN120" s="343"/>
      <c r="JO120" s="343"/>
      <c r="JP120" s="343"/>
      <c r="JQ120" s="343"/>
      <c r="JR120" s="343"/>
      <c r="JS120" s="343"/>
      <c r="JT120" s="343"/>
      <c r="JU120" s="343"/>
      <c r="JV120" s="343"/>
      <c r="JW120" s="343"/>
      <c r="JX120" s="343"/>
      <c r="JY120" s="343"/>
      <c r="JZ120" s="343"/>
      <c r="KA120" s="343"/>
      <c r="KB120" s="343"/>
      <c r="KC120" s="343"/>
      <c r="KD120" s="343"/>
      <c r="KE120" s="343"/>
      <c r="KF120" s="343"/>
      <c r="KG120" s="343"/>
      <c r="KH120" s="343"/>
      <c r="KI120" s="343"/>
      <c r="KJ120" s="343"/>
      <c r="KK120" s="343"/>
      <c r="KL120" s="343"/>
      <c r="KM120" s="343"/>
      <c r="KN120" s="343"/>
      <c r="KO120" s="343"/>
      <c r="KP120" s="343"/>
      <c r="KQ120" s="343"/>
      <c r="KR120" s="343"/>
      <c r="KS120" s="343"/>
      <c r="KT120" s="343"/>
      <c r="KU120" s="343"/>
      <c r="KV120" s="343"/>
      <c r="KW120" s="343"/>
      <c r="KX120" s="343"/>
      <c r="KY120" s="343"/>
      <c r="KZ120" s="343"/>
      <c r="LA120" s="343"/>
      <c r="LB120" s="343"/>
      <c r="LC120" s="343"/>
      <c r="LD120" s="343"/>
      <c r="LE120" s="343"/>
      <c r="LF120" s="343"/>
      <c r="LG120" s="343"/>
      <c r="LH120" s="343"/>
      <c r="LI120" s="343"/>
      <c r="LJ120" s="343"/>
      <c r="LK120" s="343"/>
      <c r="LL120" s="343"/>
      <c r="LM120" s="343"/>
      <c r="LN120" s="343"/>
      <c r="LO120" s="343"/>
      <c r="LP120" s="343"/>
      <c r="LQ120" s="343"/>
      <c r="LR120" s="343"/>
      <c r="LS120" s="343"/>
      <c r="LT120" s="343"/>
      <c r="LU120" s="343"/>
      <c r="LV120" s="343"/>
      <c r="LW120" s="343"/>
      <c r="LX120" s="343"/>
      <c r="LY120" s="343"/>
      <c r="LZ120" s="343"/>
      <c r="MA120" s="343"/>
      <c r="MB120" s="343"/>
      <c r="MC120" s="343"/>
      <c r="MD120" s="343"/>
      <c r="ME120" s="343"/>
      <c r="MF120" s="343"/>
      <c r="MG120" s="343"/>
      <c r="MH120" s="343"/>
      <c r="MI120" s="343"/>
      <c r="MJ120" s="343"/>
      <c r="MK120" s="343"/>
      <c r="ML120" s="343"/>
      <c r="MM120" s="343"/>
      <c r="MN120" s="343"/>
      <c r="MO120" s="343"/>
      <c r="MP120" s="343"/>
      <c r="MQ120" s="343"/>
      <c r="MR120" s="343"/>
      <c r="MS120" s="343"/>
      <c r="MT120" s="343"/>
      <c r="MU120" s="343"/>
      <c r="MV120" s="343"/>
      <c r="MW120" s="343"/>
      <c r="MX120" s="343"/>
      <c r="MY120" s="343"/>
      <c r="MZ120" s="343"/>
      <c r="NA120" s="343"/>
      <c r="NB120" s="343"/>
      <c r="NC120" s="343"/>
      <c r="ND120" s="343"/>
      <c r="NE120" s="343"/>
      <c r="NF120" s="343"/>
      <c r="NG120" s="343"/>
      <c r="NH120" s="343"/>
      <c r="NI120" s="343"/>
      <c r="NJ120" s="343"/>
      <c r="NK120" s="343"/>
      <c r="NL120" s="343"/>
      <c r="NM120" s="343"/>
      <c r="NN120" s="343"/>
      <c r="NO120" s="343"/>
      <c r="NP120" s="343"/>
      <c r="NQ120" s="343"/>
      <c r="NR120" s="343"/>
      <c r="NS120" s="343"/>
      <c r="NT120" s="343"/>
      <c r="NU120" s="343"/>
      <c r="NV120" s="343"/>
      <c r="NW120" s="343"/>
      <c r="NX120" s="343"/>
      <c r="NY120" s="343"/>
      <c r="NZ120" s="343"/>
      <c r="OA120" s="343"/>
      <c r="OB120" s="343"/>
      <c r="OC120" s="343"/>
      <c r="OD120" s="343"/>
      <c r="OE120" s="343"/>
      <c r="OF120" s="343"/>
      <c r="OG120" s="343"/>
      <c r="OH120" s="343"/>
      <c r="OI120" s="343"/>
      <c r="OJ120" s="343"/>
      <c r="OK120" s="343"/>
      <c r="OL120" s="343"/>
      <c r="OM120" s="343"/>
      <c r="ON120" s="343"/>
      <c r="OO120" s="343"/>
      <c r="OP120" s="343"/>
      <c r="OQ120" s="343"/>
      <c r="OR120" s="343"/>
      <c r="OS120" s="343"/>
      <c r="OT120" s="343"/>
      <c r="OU120" s="343"/>
      <c r="OV120" s="343"/>
      <c r="OW120" s="343"/>
      <c r="OX120" s="343"/>
      <c r="OY120" s="343"/>
      <c r="OZ120" s="343"/>
      <c r="PA120" s="343"/>
      <c r="PB120" s="343"/>
      <c r="PC120" s="343"/>
      <c r="PD120" s="343"/>
      <c r="PE120" s="343"/>
      <c r="PF120" s="343"/>
      <c r="PG120" s="343"/>
      <c r="PH120" s="343"/>
      <c r="PI120" s="343"/>
      <c r="PJ120" s="343"/>
      <c r="PK120" s="343"/>
      <c r="PL120" s="343"/>
      <c r="PM120" s="343"/>
      <c r="PN120" s="343"/>
      <c r="PO120" s="343"/>
      <c r="PP120" s="343"/>
      <c r="PQ120" s="343"/>
      <c r="PR120" s="343"/>
      <c r="PS120" s="343"/>
      <c r="PT120" s="343"/>
      <c r="PU120" s="343"/>
      <c r="PV120" s="343"/>
      <c r="PW120" s="343"/>
      <c r="PX120" s="343"/>
      <c r="PY120" s="343"/>
      <c r="PZ120" s="343"/>
      <c r="QA120" s="343"/>
      <c r="QB120" s="343"/>
      <c r="QC120" s="343"/>
      <c r="QD120" s="343"/>
      <c r="QE120" s="343"/>
      <c r="QF120" s="343"/>
    </row>
    <row r="121" spans="1:448" s="347" customFormat="1" ht="118.5" customHeight="1" thickBot="1" x14ac:dyDescent="0.3">
      <c r="A121" s="26">
        <v>120</v>
      </c>
      <c r="B121" s="42" t="s">
        <v>1372</v>
      </c>
      <c r="C121" s="174" t="s">
        <v>694</v>
      </c>
      <c r="D121" s="19" t="s">
        <v>344</v>
      </c>
      <c r="E121" s="23"/>
      <c r="F121" s="41" t="s">
        <v>695</v>
      </c>
      <c r="G121" s="19" t="s">
        <v>269</v>
      </c>
      <c r="H121" s="19" t="s">
        <v>341</v>
      </c>
      <c r="I121" s="19" t="s">
        <v>696</v>
      </c>
      <c r="J121" s="41" t="s">
        <v>697</v>
      </c>
      <c r="K121" s="174" t="s">
        <v>698</v>
      </c>
      <c r="L121" s="174" t="s">
        <v>699</v>
      </c>
      <c r="M121" s="174" t="s">
        <v>700</v>
      </c>
      <c r="N121" s="174" t="s">
        <v>701</v>
      </c>
      <c r="O121" s="19" t="s">
        <v>24</v>
      </c>
      <c r="P121" s="19" t="s">
        <v>52</v>
      </c>
      <c r="Q121" s="19" t="s">
        <v>702</v>
      </c>
      <c r="R121" s="19" t="s">
        <v>251</v>
      </c>
      <c r="S121" s="18" t="s">
        <v>1882</v>
      </c>
      <c r="T121" s="34" t="s">
        <v>1775</v>
      </c>
      <c r="U121" s="22">
        <v>105</v>
      </c>
      <c r="V121" s="19">
        <v>2020</v>
      </c>
      <c r="W121" s="22" t="s">
        <v>1874</v>
      </c>
      <c r="X121" s="20" t="s">
        <v>1875</v>
      </c>
      <c r="Y121" s="19" t="s">
        <v>1876</v>
      </c>
      <c r="Z121" s="23" t="s">
        <v>1883</v>
      </c>
      <c r="AA121" s="22" t="s">
        <v>328</v>
      </c>
      <c r="AB121" s="20" t="s">
        <v>328</v>
      </c>
      <c r="AC121" s="20" t="s">
        <v>1884</v>
      </c>
      <c r="AD121" s="22" t="s">
        <v>328</v>
      </c>
      <c r="AE121" s="22" t="s">
        <v>328</v>
      </c>
      <c r="AF121" s="959">
        <v>44211</v>
      </c>
      <c r="AG121" s="959">
        <v>44550</v>
      </c>
      <c r="AH121" s="424">
        <v>44743</v>
      </c>
      <c r="AI121" s="183" t="s">
        <v>309</v>
      </c>
      <c r="AJ121" s="183" t="s">
        <v>309</v>
      </c>
      <c r="AK121" s="241" t="e">
        <f>(IF(BA121=#REF!,#REF!,AG121-#REF!))</f>
        <v>#REF!</v>
      </c>
      <c r="AL121" s="49" t="s">
        <v>1885</v>
      </c>
      <c r="AM121" s="64">
        <v>44385</v>
      </c>
      <c r="AN121" s="54" t="s">
        <v>309</v>
      </c>
      <c r="AO121" s="49" t="s">
        <v>1886</v>
      </c>
      <c r="AP121" s="65">
        <v>0.42</v>
      </c>
      <c r="AQ121" s="4" t="s">
        <v>477</v>
      </c>
      <c r="AR121" s="49">
        <v>99</v>
      </c>
      <c r="AS121" s="60" t="s">
        <v>454</v>
      </c>
      <c r="AT121" s="60" t="s">
        <v>467</v>
      </c>
      <c r="AU121" s="60" t="s">
        <v>467</v>
      </c>
      <c r="AV121" s="60" t="s">
        <v>467</v>
      </c>
      <c r="AW121" s="67">
        <v>0</v>
      </c>
      <c r="AX121" s="65">
        <v>0</v>
      </c>
      <c r="AY121" s="60" t="s">
        <v>456</v>
      </c>
      <c r="AZ121" s="54" t="s">
        <v>446</v>
      </c>
      <c r="BA121" s="86" t="s">
        <v>446</v>
      </c>
      <c r="BB121" s="127" t="s">
        <v>1887</v>
      </c>
      <c r="BC121" s="33">
        <v>44620</v>
      </c>
      <c r="BD121" s="31" t="s">
        <v>529</v>
      </c>
      <c r="BE121" s="31" t="s">
        <v>328</v>
      </c>
      <c r="BF121" s="32">
        <v>1</v>
      </c>
      <c r="BG121" s="4" t="s">
        <v>436</v>
      </c>
      <c r="BH121" s="49">
        <v>-44619.58</v>
      </c>
      <c r="BI121" s="60" t="s">
        <v>443</v>
      </c>
      <c r="BJ121" s="30"/>
      <c r="BK121" s="30"/>
      <c r="BL121" s="30"/>
      <c r="BM121" s="30"/>
      <c r="BN121" s="60"/>
      <c r="BO121" s="30"/>
      <c r="BP121" s="192" t="s">
        <v>855</v>
      </c>
      <c r="BQ121" s="150" t="s">
        <v>777</v>
      </c>
      <c r="BR121" s="185">
        <v>44712</v>
      </c>
      <c r="BS121" s="131">
        <v>0</v>
      </c>
      <c r="BT121" s="186">
        <v>1</v>
      </c>
      <c r="BU121" s="4" t="s">
        <v>436</v>
      </c>
      <c r="BV121" s="49">
        <v>-161</v>
      </c>
      <c r="BW121" s="60" t="s">
        <v>443</v>
      </c>
      <c r="BX121" s="361">
        <v>44607</v>
      </c>
      <c r="BY121" s="373" t="s">
        <v>1888</v>
      </c>
      <c r="BZ121" s="362" t="s">
        <v>521</v>
      </c>
      <c r="CA121" s="363">
        <v>1</v>
      </c>
      <c r="CB121" s="352" t="s">
        <v>294</v>
      </c>
      <c r="CC121" s="353"/>
      <c r="CD121" s="352" t="s">
        <v>294</v>
      </c>
      <c r="CE121" s="131" t="s">
        <v>767</v>
      </c>
      <c r="CF121" s="131" t="s">
        <v>767</v>
      </c>
      <c r="CG121" s="202" t="s">
        <v>328</v>
      </c>
      <c r="CH121" s="131" t="s">
        <v>328</v>
      </c>
      <c r="CI121" s="186">
        <v>1</v>
      </c>
      <c r="CJ121" s="4" t="str">
        <f t="shared" ref="CJ121:CJ149" si="3">IF(CI121&lt;=0%,"SIN AVANCE",IF(CI121&lt;33%,"AVANCE MINIMO",IF(CI121&lt;66%,"AVANCE PARCIAL",IF(CI121&lt;=99.9%,"AVANCE SIGNIFICATIVO",IF(CI121=100%,"CUMPLIMIENTO TOTAL","ERROR")))))</f>
        <v>CUMPLIMIENTO TOTAL</v>
      </c>
      <c r="CK121" s="49" t="str">
        <f>(IF(CD121="CERRADO","NO APLICA ACCION CERRADA",AG121-#REF!))</f>
        <v>NO APLICA ACCION CERRADA</v>
      </c>
      <c r="CL121" s="60" t="str">
        <f>(IF(CD121="CERRADO","NO APLICA ACCION CERRADA",IF(AK121&lt;=0,"VENCIDO",IF(AK121&lt;=#REF!,"POR VENCER","CON TIEMPO"))))</f>
        <v>NO APLICA ACCION CERRADA</v>
      </c>
      <c r="CM121" s="458" t="s">
        <v>328</v>
      </c>
      <c r="CN121" s="348" t="s">
        <v>1684</v>
      </c>
      <c r="CO121" s="349" t="s">
        <v>464</v>
      </c>
      <c r="CP121" s="818">
        <v>1</v>
      </c>
      <c r="CQ121" s="352" t="s">
        <v>294</v>
      </c>
      <c r="CR121" s="375" t="s">
        <v>438</v>
      </c>
      <c r="CS121" s="353"/>
      <c r="CT121" s="343"/>
      <c r="CU121" s="343"/>
      <c r="CV121" s="343"/>
      <c r="CW121" s="343"/>
      <c r="CX121" s="343"/>
      <c r="CY121" s="343"/>
      <c r="CZ121" s="343"/>
      <c r="DA121" s="343"/>
      <c r="DB121" s="343"/>
      <c r="DC121" s="343"/>
      <c r="DD121" s="343"/>
      <c r="DE121" s="343"/>
      <c r="DF121" s="343"/>
      <c r="DG121" s="343"/>
      <c r="DH121" s="343"/>
      <c r="DI121" s="343"/>
      <c r="DJ121" s="343"/>
      <c r="DK121" s="343"/>
      <c r="DL121" s="343"/>
      <c r="DM121" s="343"/>
      <c r="DN121" s="343"/>
      <c r="DO121" s="343"/>
      <c r="DP121" s="343"/>
      <c r="DQ121" s="343"/>
      <c r="DR121" s="343"/>
      <c r="DS121" s="343"/>
      <c r="DT121" s="343"/>
      <c r="DU121" s="343"/>
      <c r="DV121" s="343"/>
      <c r="DW121" s="343"/>
      <c r="DX121" s="343"/>
      <c r="DY121" s="343"/>
      <c r="DZ121" s="343"/>
      <c r="EA121" s="343"/>
      <c r="EB121" s="343"/>
      <c r="EC121" s="343"/>
      <c r="ED121" s="343"/>
      <c r="EE121" s="343"/>
      <c r="EF121" s="343"/>
      <c r="EG121" s="343"/>
      <c r="EH121" s="343"/>
      <c r="EI121" s="343"/>
      <c r="EJ121" s="343"/>
      <c r="EK121" s="343"/>
      <c r="EL121" s="343"/>
      <c r="EM121" s="343"/>
      <c r="EN121" s="343"/>
      <c r="EO121" s="343"/>
      <c r="EP121" s="343"/>
      <c r="EQ121" s="343"/>
      <c r="ER121" s="343"/>
      <c r="ES121" s="343"/>
      <c r="ET121" s="343"/>
      <c r="EU121" s="343"/>
      <c r="EV121" s="343"/>
      <c r="EW121" s="343"/>
      <c r="EX121" s="343"/>
      <c r="EY121" s="343"/>
      <c r="EZ121" s="343"/>
      <c r="FA121" s="343"/>
      <c r="FB121" s="343"/>
      <c r="FC121" s="343"/>
      <c r="FD121" s="343"/>
      <c r="FE121" s="343"/>
      <c r="FF121" s="343"/>
      <c r="FG121" s="343"/>
      <c r="FH121" s="343"/>
      <c r="FI121" s="343"/>
      <c r="FJ121" s="343"/>
      <c r="FK121" s="343"/>
      <c r="FL121" s="343"/>
      <c r="FM121" s="343"/>
      <c r="FN121" s="343"/>
      <c r="FO121" s="343"/>
      <c r="FP121" s="343"/>
      <c r="FQ121" s="343"/>
      <c r="FR121" s="343"/>
      <c r="FS121" s="343"/>
      <c r="FT121" s="343"/>
      <c r="FU121" s="343"/>
      <c r="FV121" s="343"/>
      <c r="FW121" s="343"/>
      <c r="FX121" s="343"/>
      <c r="FY121" s="343"/>
      <c r="FZ121" s="343"/>
      <c r="GA121" s="343"/>
      <c r="GB121" s="343"/>
      <c r="GC121" s="343"/>
      <c r="GD121" s="343"/>
      <c r="GE121" s="343"/>
      <c r="GF121" s="343"/>
      <c r="GG121" s="343"/>
      <c r="GH121" s="343"/>
      <c r="GI121" s="343"/>
      <c r="GJ121" s="343"/>
      <c r="GK121" s="343"/>
      <c r="GL121" s="343"/>
      <c r="GM121" s="343"/>
      <c r="GN121" s="343"/>
      <c r="GO121" s="343"/>
      <c r="GP121" s="343"/>
      <c r="GQ121" s="343"/>
      <c r="GR121" s="343"/>
      <c r="GS121" s="343"/>
      <c r="GT121" s="343"/>
      <c r="GU121" s="343"/>
      <c r="GV121" s="343"/>
      <c r="GW121" s="343"/>
      <c r="GX121" s="343"/>
      <c r="GY121" s="343"/>
      <c r="GZ121" s="343"/>
      <c r="HA121" s="343"/>
      <c r="HB121" s="343"/>
      <c r="HC121" s="343"/>
      <c r="HD121" s="343"/>
      <c r="HE121" s="343"/>
      <c r="HF121" s="343"/>
      <c r="HG121" s="343"/>
      <c r="HH121" s="343"/>
      <c r="HI121" s="343"/>
      <c r="HJ121" s="343"/>
      <c r="HK121" s="343"/>
      <c r="HL121" s="343"/>
      <c r="HM121" s="343"/>
      <c r="HN121" s="343"/>
      <c r="HO121" s="343"/>
      <c r="HP121" s="343"/>
      <c r="HQ121" s="343"/>
      <c r="HR121" s="343"/>
      <c r="HS121" s="343"/>
      <c r="HT121" s="343"/>
      <c r="HU121" s="343"/>
      <c r="HV121" s="343"/>
      <c r="HW121" s="343"/>
      <c r="HX121" s="343"/>
      <c r="HY121" s="343"/>
      <c r="HZ121" s="343"/>
      <c r="IA121" s="343"/>
      <c r="IB121" s="343"/>
      <c r="IC121" s="343"/>
      <c r="ID121" s="343"/>
      <c r="IE121" s="343"/>
      <c r="IF121" s="343"/>
      <c r="IG121" s="343"/>
      <c r="IH121" s="343"/>
      <c r="II121" s="343"/>
      <c r="IJ121" s="343"/>
      <c r="IK121" s="343"/>
      <c r="IL121" s="343"/>
      <c r="IM121" s="343"/>
      <c r="IN121" s="343"/>
      <c r="IO121" s="343"/>
      <c r="IP121" s="343"/>
      <c r="IQ121" s="343"/>
      <c r="IR121" s="343"/>
      <c r="IS121" s="343"/>
      <c r="IT121" s="343"/>
      <c r="IU121" s="343"/>
      <c r="IV121" s="343"/>
      <c r="IW121" s="343"/>
      <c r="IX121" s="343"/>
      <c r="IY121" s="343"/>
      <c r="IZ121" s="343"/>
      <c r="JA121" s="343"/>
      <c r="JB121" s="343"/>
      <c r="JC121" s="343"/>
      <c r="JD121" s="343"/>
      <c r="JE121" s="343"/>
      <c r="JF121" s="343"/>
      <c r="JG121" s="343"/>
      <c r="JH121" s="343"/>
      <c r="JI121" s="343"/>
      <c r="JJ121" s="343"/>
      <c r="JK121" s="343"/>
      <c r="JL121" s="343"/>
      <c r="JM121" s="343"/>
      <c r="JN121" s="343"/>
      <c r="JO121" s="343"/>
      <c r="JP121" s="343"/>
      <c r="JQ121" s="343"/>
      <c r="JR121" s="343"/>
      <c r="JS121" s="343"/>
      <c r="JT121" s="343"/>
      <c r="JU121" s="343"/>
      <c r="JV121" s="343"/>
      <c r="JW121" s="343"/>
      <c r="JX121" s="343"/>
      <c r="JY121" s="343"/>
      <c r="JZ121" s="343"/>
      <c r="KA121" s="343"/>
      <c r="KB121" s="343"/>
      <c r="KC121" s="343"/>
      <c r="KD121" s="343"/>
      <c r="KE121" s="343"/>
      <c r="KF121" s="343"/>
      <c r="KG121" s="343"/>
      <c r="KH121" s="343"/>
      <c r="KI121" s="343"/>
      <c r="KJ121" s="343"/>
      <c r="KK121" s="343"/>
      <c r="KL121" s="343"/>
      <c r="KM121" s="343"/>
      <c r="KN121" s="343"/>
      <c r="KO121" s="343"/>
      <c r="KP121" s="343"/>
      <c r="KQ121" s="343"/>
      <c r="KR121" s="343"/>
      <c r="KS121" s="343"/>
      <c r="KT121" s="343"/>
      <c r="KU121" s="343"/>
      <c r="KV121" s="343"/>
      <c r="KW121" s="343"/>
      <c r="KX121" s="343"/>
      <c r="KY121" s="343"/>
      <c r="KZ121" s="343"/>
      <c r="LA121" s="343"/>
      <c r="LB121" s="343"/>
      <c r="LC121" s="343"/>
      <c r="LD121" s="343"/>
      <c r="LE121" s="343"/>
      <c r="LF121" s="343"/>
      <c r="LG121" s="343"/>
      <c r="LH121" s="343"/>
      <c r="LI121" s="343"/>
      <c r="LJ121" s="343"/>
      <c r="LK121" s="343"/>
      <c r="LL121" s="343"/>
      <c r="LM121" s="343"/>
      <c r="LN121" s="343"/>
      <c r="LO121" s="343"/>
      <c r="LP121" s="343"/>
      <c r="LQ121" s="343"/>
      <c r="LR121" s="343"/>
      <c r="LS121" s="343"/>
      <c r="LT121" s="343"/>
      <c r="LU121" s="343"/>
      <c r="LV121" s="343"/>
      <c r="LW121" s="343"/>
      <c r="LX121" s="343"/>
      <c r="LY121" s="343"/>
      <c r="LZ121" s="343"/>
      <c r="MA121" s="343"/>
      <c r="MB121" s="343"/>
      <c r="MC121" s="343"/>
      <c r="MD121" s="343"/>
      <c r="ME121" s="343"/>
      <c r="MF121" s="343"/>
      <c r="MG121" s="343"/>
      <c r="MH121" s="343"/>
      <c r="MI121" s="343"/>
      <c r="MJ121" s="343"/>
      <c r="MK121" s="343"/>
      <c r="ML121" s="343"/>
      <c r="MM121" s="343"/>
      <c r="MN121" s="343"/>
      <c r="MO121" s="343"/>
      <c r="MP121" s="343"/>
      <c r="MQ121" s="343"/>
      <c r="MR121" s="343"/>
      <c r="MS121" s="343"/>
      <c r="MT121" s="343"/>
      <c r="MU121" s="343"/>
      <c r="MV121" s="343"/>
      <c r="MW121" s="343"/>
      <c r="MX121" s="343"/>
      <c r="MY121" s="343"/>
      <c r="MZ121" s="343"/>
      <c r="NA121" s="343"/>
      <c r="NB121" s="343"/>
      <c r="NC121" s="343"/>
      <c r="ND121" s="343"/>
      <c r="NE121" s="343"/>
      <c r="NF121" s="343"/>
      <c r="NG121" s="343"/>
      <c r="NH121" s="343"/>
      <c r="NI121" s="343"/>
      <c r="NJ121" s="343"/>
      <c r="NK121" s="343"/>
      <c r="NL121" s="343"/>
      <c r="NM121" s="343"/>
      <c r="NN121" s="343"/>
      <c r="NO121" s="343"/>
      <c r="NP121" s="343"/>
      <c r="NQ121" s="343"/>
      <c r="NR121" s="343"/>
      <c r="NS121" s="343"/>
      <c r="NT121" s="343"/>
      <c r="NU121" s="343"/>
      <c r="NV121" s="343"/>
      <c r="NW121" s="343"/>
      <c r="NX121" s="343"/>
      <c r="NY121" s="343"/>
      <c r="NZ121" s="343"/>
      <c r="OA121" s="343"/>
      <c r="OB121" s="343"/>
      <c r="OC121" s="343"/>
      <c r="OD121" s="343"/>
      <c r="OE121" s="343"/>
      <c r="OF121" s="343"/>
      <c r="OG121" s="343"/>
      <c r="OH121" s="343"/>
      <c r="OI121" s="343"/>
      <c r="OJ121" s="343"/>
      <c r="OK121" s="343"/>
      <c r="OL121" s="343"/>
      <c r="OM121" s="343"/>
      <c r="ON121" s="343"/>
      <c r="OO121" s="343"/>
      <c r="OP121" s="343"/>
      <c r="OQ121" s="343"/>
      <c r="OR121" s="343"/>
      <c r="OS121" s="343"/>
      <c r="OT121" s="343"/>
      <c r="OU121" s="343"/>
      <c r="OV121" s="343"/>
      <c r="OW121" s="343"/>
      <c r="OX121" s="343"/>
      <c r="OY121" s="343"/>
      <c r="OZ121" s="343"/>
      <c r="PA121" s="343"/>
      <c r="PB121" s="343"/>
      <c r="PC121" s="343"/>
      <c r="PD121" s="343"/>
      <c r="PE121" s="343"/>
      <c r="PF121" s="343"/>
      <c r="PG121" s="343"/>
      <c r="PH121" s="343"/>
      <c r="PI121" s="343"/>
      <c r="PJ121" s="343"/>
      <c r="PK121" s="343"/>
      <c r="PL121" s="343"/>
      <c r="PM121" s="343"/>
      <c r="PN121" s="343"/>
      <c r="PO121" s="343"/>
      <c r="PP121" s="343"/>
      <c r="PQ121" s="343"/>
      <c r="PR121" s="343"/>
      <c r="PS121" s="343"/>
      <c r="PT121" s="343"/>
      <c r="PU121" s="343"/>
      <c r="PV121" s="343"/>
      <c r="PW121" s="343"/>
      <c r="PX121" s="343"/>
      <c r="PY121" s="343"/>
      <c r="PZ121" s="343"/>
      <c r="QA121" s="343"/>
      <c r="QB121" s="343"/>
      <c r="QC121" s="343"/>
      <c r="QD121" s="343"/>
      <c r="QE121" s="343"/>
      <c r="QF121" s="343"/>
    </row>
    <row r="122" spans="1:448" s="347" customFormat="1" ht="118.5" customHeight="1" thickBot="1" x14ac:dyDescent="0.3">
      <c r="A122" s="26">
        <v>121</v>
      </c>
      <c r="B122" s="42" t="s">
        <v>1372</v>
      </c>
      <c r="C122" s="174" t="s">
        <v>694</v>
      </c>
      <c r="D122" s="19" t="s">
        <v>344</v>
      </c>
      <c r="E122" s="23" t="s">
        <v>1889</v>
      </c>
      <c r="F122" s="41" t="s">
        <v>695</v>
      </c>
      <c r="G122" s="19" t="s">
        <v>269</v>
      </c>
      <c r="H122" s="19" t="s">
        <v>341</v>
      </c>
      <c r="I122" s="19" t="s">
        <v>696</v>
      </c>
      <c r="J122" s="41" t="s">
        <v>697</v>
      </c>
      <c r="K122" s="174" t="s">
        <v>698</v>
      </c>
      <c r="L122" s="174" t="s">
        <v>699</v>
      </c>
      <c r="M122" s="174" t="s">
        <v>700</v>
      </c>
      <c r="N122" s="174" t="s">
        <v>701</v>
      </c>
      <c r="O122" s="27" t="s">
        <v>17</v>
      </c>
      <c r="P122" s="27" t="s">
        <v>19</v>
      </c>
      <c r="Q122" s="19" t="s">
        <v>702</v>
      </c>
      <c r="R122" s="19" t="s">
        <v>251</v>
      </c>
      <c r="S122" s="18" t="s">
        <v>1890</v>
      </c>
      <c r="T122" s="34" t="s">
        <v>554</v>
      </c>
      <c r="U122" s="22">
        <v>105</v>
      </c>
      <c r="V122" s="19">
        <v>2020</v>
      </c>
      <c r="W122" s="22" t="s">
        <v>1891</v>
      </c>
      <c r="X122" s="20" t="s">
        <v>1892</v>
      </c>
      <c r="Y122" s="19" t="s">
        <v>1893</v>
      </c>
      <c r="Z122" s="23" t="s">
        <v>1894</v>
      </c>
      <c r="AA122" s="22" t="s">
        <v>328</v>
      </c>
      <c r="AB122" s="20" t="s">
        <v>328</v>
      </c>
      <c r="AC122" s="20" t="s">
        <v>1895</v>
      </c>
      <c r="AD122" s="22" t="s">
        <v>328</v>
      </c>
      <c r="AE122" s="22" t="s">
        <v>328</v>
      </c>
      <c r="AF122" s="959">
        <v>44211</v>
      </c>
      <c r="AG122" s="959">
        <v>44550</v>
      </c>
      <c r="AH122" s="424">
        <v>44743</v>
      </c>
      <c r="AI122" s="183" t="s">
        <v>309</v>
      </c>
      <c r="AJ122" s="183" t="s">
        <v>309</v>
      </c>
      <c r="AK122" s="241" t="e">
        <f>(IF(BA122=#REF!,#REF!,AG122-#REF!))</f>
        <v>#REF!</v>
      </c>
      <c r="AL122" s="68" t="s">
        <v>1896</v>
      </c>
      <c r="AM122" s="64">
        <v>44385</v>
      </c>
      <c r="AN122" s="54" t="s">
        <v>309</v>
      </c>
      <c r="AO122" s="36" t="s">
        <v>1897</v>
      </c>
      <c r="AP122" s="65">
        <v>0.08</v>
      </c>
      <c r="AQ122" s="4" t="s">
        <v>489</v>
      </c>
      <c r="AR122" s="49">
        <v>99</v>
      </c>
      <c r="AS122" s="60" t="s">
        <v>454</v>
      </c>
      <c r="AT122" s="60" t="s">
        <v>467</v>
      </c>
      <c r="AU122" s="60" t="s">
        <v>467</v>
      </c>
      <c r="AV122" s="60" t="s">
        <v>467</v>
      </c>
      <c r="AW122" s="67">
        <v>0</v>
      </c>
      <c r="AX122" s="65">
        <v>0</v>
      </c>
      <c r="AY122" s="60" t="s">
        <v>456</v>
      </c>
      <c r="AZ122" s="54" t="s">
        <v>446</v>
      </c>
      <c r="BA122" s="86" t="s">
        <v>446</v>
      </c>
      <c r="BB122" s="127" t="s">
        <v>1898</v>
      </c>
      <c r="BC122" s="33">
        <v>44620</v>
      </c>
      <c r="BD122" s="31" t="s">
        <v>529</v>
      </c>
      <c r="BE122" s="31" t="s">
        <v>328</v>
      </c>
      <c r="BF122" s="32">
        <v>1</v>
      </c>
      <c r="BG122" s="4" t="s">
        <v>436</v>
      </c>
      <c r="BH122" s="49">
        <v>-44619.92</v>
      </c>
      <c r="BI122" s="60" t="s">
        <v>443</v>
      </c>
      <c r="BJ122" s="30"/>
      <c r="BK122" s="30"/>
      <c r="BL122" s="30"/>
      <c r="BM122" s="30"/>
      <c r="BN122" s="60"/>
      <c r="BO122" s="30"/>
      <c r="BP122" s="192" t="s">
        <v>855</v>
      </c>
      <c r="BQ122" s="150" t="s">
        <v>777</v>
      </c>
      <c r="BR122" s="185">
        <v>44712</v>
      </c>
      <c r="BS122" s="131">
        <v>0</v>
      </c>
      <c r="BT122" s="186">
        <v>1</v>
      </c>
      <c r="BU122" s="4" t="s">
        <v>436</v>
      </c>
      <c r="BV122" s="49">
        <v>-161</v>
      </c>
      <c r="BW122" s="60" t="s">
        <v>443</v>
      </c>
      <c r="BX122" s="361">
        <v>44607</v>
      </c>
      <c r="BY122" s="372" t="s">
        <v>1881</v>
      </c>
      <c r="BZ122" s="362" t="s">
        <v>521</v>
      </c>
      <c r="CA122" s="363">
        <v>1</v>
      </c>
      <c r="CB122" s="352" t="s">
        <v>294</v>
      </c>
      <c r="CC122" s="353"/>
      <c r="CD122" s="352" t="s">
        <v>294</v>
      </c>
      <c r="CE122" s="131" t="s">
        <v>767</v>
      </c>
      <c r="CF122" s="131" t="s">
        <v>767</v>
      </c>
      <c r="CG122" s="202" t="s">
        <v>328</v>
      </c>
      <c r="CH122" s="131" t="s">
        <v>328</v>
      </c>
      <c r="CI122" s="186">
        <v>1</v>
      </c>
      <c r="CJ122" s="4" t="str">
        <f t="shared" si="3"/>
        <v>CUMPLIMIENTO TOTAL</v>
      </c>
      <c r="CK122" s="49" t="str">
        <f>(IF(CD122="CERRADO","NO APLICA ACCION CERRADA",AG122-#REF!))</f>
        <v>NO APLICA ACCION CERRADA</v>
      </c>
      <c r="CL122" s="60" t="str">
        <f>(IF(CD122="CERRADO","NO APLICA ACCION CERRADA",IF(AK122&lt;=0,"VENCIDO",IF(AK122&lt;=#REF!,"POR VENCER","CON TIEMPO"))))</f>
        <v>NO APLICA ACCION CERRADA</v>
      </c>
      <c r="CM122" s="458" t="s">
        <v>328</v>
      </c>
      <c r="CN122" s="348" t="s">
        <v>1684</v>
      </c>
      <c r="CO122" s="349" t="s">
        <v>464</v>
      </c>
      <c r="CP122" s="818">
        <v>1</v>
      </c>
      <c r="CQ122" s="352" t="s">
        <v>294</v>
      </c>
      <c r="CR122" s="375" t="s">
        <v>438</v>
      </c>
      <c r="CS122" s="353"/>
      <c r="CT122" s="343"/>
      <c r="CU122" s="343"/>
      <c r="CV122" s="343"/>
      <c r="CW122" s="343"/>
      <c r="CX122" s="343"/>
      <c r="CY122" s="343"/>
      <c r="CZ122" s="343"/>
      <c r="DA122" s="343"/>
      <c r="DB122" s="343"/>
      <c r="DC122" s="343"/>
      <c r="DD122" s="343"/>
      <c r="DE122" s="343"/>
      <c r="DF122" s="343"/>
      <c r="DG122" s="343"/>
      <c r="DH122" s="343"/>
      <c r="DI122" s="343"/>
      <c r="DJ122" s="343"/>
      <c r="DK122" s="343"/>
      <c r="DL122" s="343"/>
      <c r="DM122" s="343"/>
      <c r="DN122" s="343"/>
      <c r="DO122" s="343"/>
      <c r="DP122" s="343"/>
      <c r="DQ122" s="343"/>
      <c r="DR122" s="343"/>
      <c r="DS122" s="343"/>
      <c r="DT122" s="343"/>
      <c r="DU122" s="343"/>
      <c r="DV122" s="343"/>
      <c r="DW122" s="343"/>
      <c r="DX122" s="343"/>
      <c r="DY122" s="343"/>
      <c r="DZ122" s="343"/>
      <c r="EA122" s="343"/>
      <c r="EB122" s="343"/>
      <c r="EC122" s="343"/>
      <c r="ED122" s="343"/>
      <c r="EE122" s="343"/>
      <c r="EF122" s="343"/>
      <c r="EG122" s="343"/>
      <c r="EH122" s="343"/>
      <c r="EI122" s="343"/>
      <c r="EJ122" s="343"/>
      <c r="EK122" s="343"/>
      <c r="EL122" s="343"/>
      <c r="EM122" s="343"/>
      <c r="EN122" s="343"/>
      <c r="EO122" s="343"/>
      <c r="EP122" s="343"/>
      <c r="EQ122" s="343"/>
      <c r="ER122" s="343"/>
      <c r="ES122" s="343"/>
      <c r="ET122" s="343"/>
      <c r="EU122" s="343"/>
      <c r="EV122" s="343"/>
      <c r="EW122" s="343"/>
      <c r="EX122" s="343"/>
      <c r="EY122" s="343"/>
      <c r="EZ122" s="343"/>
      <c r="FA122" s="343"/>
      <c r="FB122" s="343"/>
      <c r="FC122" s="343"/>
      <c r="FD122" s="343"/>
      <c r="FE122" s="343"/>
      <c r="FF122" s="343"/>
      <c r="FG122" s="343"/>
      <c r="FH122" s="343"/>
      <c r="FI122" s="343"/>
      <c r="FJ122" s="343"/>
      <c r="FK122" s="343"/>
      <c r="FL122" s="343"/>
      <c r="FM122" s="343"/>
      <c r="FN122" s="343"/>
      <c r="FO122" s="343"/>
      <c r="FP122" s="343"/>
      <c r="FQ122" s="343"/>
      <c r="FR122" s="343"/>
      <c r="FS122" s="343"/>
      <c r="FT122" s="343"/>
      <c r="FU122" s="343"/>
      <c r="FV122" s="343"/>
      <c r="FW122" s="343"/>
      <c r="FX122" s="343"/>
      <c r="FY122" s="343"/>
      <c r="FZ122" s="343"/>
      <c r="GA122" s="343"/>
      <c r="GB122" s="343"/>
      <c r="GC122" s="343"/>
      <c r="GD122" s="343"/>
      <c r="GE122" s="343"/>
      <c r="GF122" s="343"/>
      <c r="GG122" s="343"/>
      <c r="GH122" s="343"/>
      <c r="GI122" s="343"/>
      <c r="GJ122" s="343"/>
      <c r="GK122" s="343"/>
      <c r="GL122" s="343"/>
      <c r="GM122" s="343"/>
      <c r="GN122" s="343"/>
      <c r="GO122" s="343"/>
      <c r="GP122" s="343"/>
      <c r="GQ122" s="343"/>
      <c r="GR122" s="343"/>
      <c r="GS122" s="343"/>
      <c r="GT122" s="343"/>
      <c r="GU122" s="343"/>
      <c r="GV122" s="343"/>
      <c r="GW122" s="343"/>
      <c r="GX122" s="343"/>
      <c r="GY122" s="343"/>
      <c r="GZ122" s="343"/>
      <c r="HA122" s="343"/>
      <c r="HB122" s="343"/>
      <c r="HC122" s="343"/>
      <c r="HD122" s="343"/>
      <c r="HE122" s="343"/>
      <c r="HF122" s="343"/>
      <c r="HG122" s="343"/>
      <c r="HH122" s="343"/>
      <c r="HI122" s="343"/>
      <c r="HJ122" s="343"/>
      <c r="HK122" s="343"/>
      <c r="HL122" s="343"/>
      <c r="HM122" s="343"/>
      <c r="HN122" s="343"/>
      <c r="HO122" s="343"/>
      <c r="HP122" s="343"/>
      <c r="HQ122" s="343"/>
      <c r="HR122" s="343"/>
      <c r="HS122" s="343"/>
      <c r="HT122" s="343"/>
      <c r="HU122" s="343"/>
      <c r="HV122" s="343"/>
      <c r="HW122" s="343"/>
      <c r="HX122" s="343"/>
      <c r="HY122" s="343"/>
      <c r="HZ122" s="343"/>
      <c r="IA122" s="343"/>
      <c r="IB122" s="343"/>
      <c r="IC122" s="343"/>
      <c r="ID122" s="343"/>
      <c r="IE122" s="343"/>
      <c r="IF122" s="343"/>
      <c r="IG122" s="343"/>
      <c r="IH122" s="343"/>
      <c r="II122" s="343"/>
      <c r="IJ122" s="343"/>
      <c r="IK122" s="343"/>
      <c r="IL122" s="343"/>
      <c r="IM122" s="343"/>
      <c r="IN122" s="343"/>
      <c r="IO122" s="343"/>
      <c r="IP122" s="343"/>
      <c r="IQ122" s="343"/>
      <c r="IR122" s="343"/>
      <c r="IS122" s="343"/>
      <c r="IT122" s="343"/>
      <c r="IU122" s="343"/>
      <c r="IV122" s="343"/>
      <c r="IW122" s="343"/>
      <c r="IX122" s="343"/>
      <c r="IY122" s="343"/>
      <c r="IZ122" s="343"/>
      <c r="JA122" s="343"/>
      <c r="JB122" s="343"/>
      <c r="JC122" s="343"/>
      <c r="JD122" s="343"/>
      <c r="JE122" s="343"/>
      <c r="JF122" s="343"/>
      <c r="JG122" s="343"/>
      <c r="JH122" s="343"/>
      <c r="JI122" s="343"/>
      <c r="JJ122" s="343"/>
      <c r="JK122" s="343"/>
      <c r="JL122" s="343"/>
      <c r="JM122" s="343"/>
      <c r="JN122" s="343"/>
      <c r="JO122" s="343"/>
      <c r="JP122" s="343"/>
      <c r="JQ122" s="343"/>
      <c r="JR122" s="343"/>
      <c r="JS122" s="343"/>
      <c r="JT122" s="343"/>
      <c r="JU122" s="343"/>
      <c r="JV122" s="343"/>
      <c r="JW122" s="343"/>
      <c r="JX122" s="343"/>
      <c r="JY122" s="343"/>
      <c r="JZ122" s="343"/>
      <c r="KA122" s="343"/>
      <c r="KB122" s="343"/>
      <c r="KC122" s="343"/>
      <c r="KD122" s="343"/>
      <c r="KE122" s="343"/>
      <c r="KF122" s="343"/>
      <c r="KG122" s="343"/>
      <c r="KH122" s="343"/>
      <c r="KI122" s="343"/>
      <c r="KJ122" s="343"/>
      <c r="KK122" s="343"/>
      <c r="KL122" s="343"/>
      <c r="KM122" s="343"/>
      <c r="KN122" s="343"/>
      <c r="KO122" s="343"/>
      <c r="KP122" s="343"/>
      <c r="KQ122" s="343"/>
      <c r="KR122" s="343"/>
      <c r="KS122" s="343"/>
      <c r="KT122" s="343"/>
      <c r="KU122" s="343"/>
      <c r="KV122" s="343"/>
      <c r="KW122" s="343"/>
      <c r="KX122" s="343"/>
      <c r="KY122" s="343"/>
      <c r="KZ122" s="343"/>
      <c r="LA122" s="343"/>
      <c r="LB122" s="343"/>
      <c r="LC122" s="343"/>
      <c r="LD122" s="343"/>
      <c r="LE122" s="343"/>
      <c r="LF122" s="343"/>
      <c r="LG122" s="343"/>
      <c r="LH122" s="343"/>
      <c r="LI122" s="343"/>
      <c r="LJ122" s="343"/>
      <c r="LK122" s="343"/>
      <c r="LL122" s="343"/>
      <c r="LM122" s="343"/>
      <c r="LN122" s="343"/>
      <c r="LO122" s="343"/>
      <c r="LP122" s="343"/>
      <c r="LQ122" s="343"/>
      <c r="LR122" s="343"/>
      <c r="LS122" s="343"/>
      <c r="LT122" s="343"/>
      <c r="LU122" s="343"/>
      <c r="LV122" s="343"/>
      <c r="LW122" s="343"/>
      <c r="LX122" s="343"/>
      <c r="LY122" s="343"/>
      <c r="LZ122" s="343"/>
      <c r="MA122" s="343"/>
      <c r="MB122" s="343"/>
      <c r="MC122" s="343"/>
      <c r="MD122" s="343"/>
      <c r="ME122" s="343"/>
      <c r="MF122" s="343"/>
      <c r="MG122" s="343"/>
      <c r="MH122" s="343"/>
      <c r="MI122" s="343"/>
      <c r="MJ122" s="343"/>
      <c r="MK122" s="343"/>
      <c r="ML122" s="343"/>
      <c r="MM122" s="343"/>
      <c r="MN122" s="343"/>
      <c r="MO122" s="343"/>
      <c r="MP122" s="343"/>
      <c r="MQ122" s="343"/>
      <c r="MR122" s="343"/>
      <c r="MS122" s="343"/>
      <c r="MT122" s="343"/>
      <c r="MU122" s="343"/>
      <c r="MV122" s="343"/>
      <c r="MW122" s="343"/>
      <c r="MX122" s="343"/>
      <c r="MY122" s="343"/>
      <c r="MZ122" s="343"/>
      <c r="NA122" s="343"/>
      <c r="NB122" s="343"/>
      <c r="NC122" s="343"/>
      <c r="ND122" s="343"/>
      <c r="NE122" s="343"/>
      <c r="NF122" s="343"/>
      <c r="NG122" s="343"/>
      <c r="NH122" s="343"/>
      <c r="NI122" s="343"/>
      <c r="NJ122" s="343"/>
      <c r="NK122" s="343"/>
      <c r="NL122" s="343"/>
      <c r="NM122" s="343"/>
      <c r="NN122" s="343"/>
      <c r="NO122" s="343"/>
      <c r="NP122" s="343"/>
      <c r="NQ122" s="343"/>
      <c r="NR122" s="343"/>
      <c r="NS122" s="343"/>
      <c r="NT122" s="343"/>
      <c r="NU122" s="343"/>
      <c r="NV122" s="343"/>
      <c r="NW122" s="343"/>
      <c r="NX122" s="343"/>
      <c r="NY122" s="343"/>
      <c r="NZ122" s="343"/>
      <c r="OA122" s="343"/>
      <c r="OB122" s="343"/>
      <c r="OC122" s="343"/>
      <c r="OD122" s="343"/>
      <c r="OE122" s="343"/>
      <c r="OF122" s="343"/>
      <c r="OG122" s="343"/>
      <c r="OH122" s="343"/>
      <c r="OI122" s="343"/>
      <c r="OJ122" s="343"/>
      <c r="OK122" s="343"/>
      <c r="OL122" s="343"/>
      <c r="OM122" s="343"/>
      <c r="ON122" s="343"/>
      <c r="OO122" s="343"/>
      <c r="OP122" s="343"/>
      <c r="OQ122" s="343"/>
      <c r="OR122" s="343"/>
      <c r="OS122" s="343"/>
      <c r="OT122" s="343"/>
      <c r="OU122" s="343"/>
      <c r="OV122" s="343"/>
      <c r="OW122" s="343"/>
      <c r="OX122" s="343"/>
      <c r="OY122" s="343"/>
      <c r="OZ122" s="343"/>
      <c r="PA122" s="343"/>
      <c r="PB122" s="343"/>
      <c r="PC122" s="343"/>
      <c r="PD122" s="343"/>
      <c r="PE122" s="343"/>
      <c r="PF122" s="343"/>
      <c r="PG122" s="343"/>
      <c r="PH122" s="343"/>
      <c r="PI122" s="343"/>
      <c r="PJ122" s="343"/>
      <c r="PK122" s="343"/>
      <c r="PL122" s="343"/>
      <c r="PM122" s="343"/>
      <c r="PN122" s="343"/>
      <c r="PO122" s="343"/>
      <c r="PP122" s="343"/>
      <c r="PQ122" s="343"/>
      <c r="PR122" s="343"/>
      <c r="PS122" s="343"/>
      <c r="PT122" s="343"/>
      <c r="PU122" s="343"/>
      <c r="PV122" s="343"/>
      <c r="PW122" s="343"/>
      <c r="PX122" s="343"/>
      <c r="PY122" s="343"/>
      <c r="PZ122" s="343"/>
      <c r="QA122" s="343"/>
      <c r="QB122" s="343"/>
      <c r="QC122" s="343"/>
      <c r="QD122" s="343"/>
      <c r="QE122" s="343"/>
      <c r="QF122" s="343"/>
    </row>
    <row r="123" spans="1:448" s="347" customFormat="1" ht="118.5" customHeight="1" thickBot="1" x14ac:dyDescent="0.3">
      <c r="A123" s="26">
        <v>122</v>
      </c>
      <c r="B123" s="42" t="s">
        <v>1372</v>
      </c>
      <c r="C123" s="174" t="s">
        <v>694</v>
      </c>
      <c r="D123" s="19" t="s">
        <v>344</v>
      </c>
      <c r="E123" s="23" t="s">
        <v>1889</v>
      </c>
      <c r="F123" s="41" t="s">
        <v>695</v>
      </c>
      <c r="G123" s="19" t="s">
        <v>269</v>
      </c>
      <c r="H123" s="19" t="s">
        <v>341</v>
      </c>
      <c r="I123" s="19" t="s">
        <v>696</v>
      </c>
      <c r="J123" s="41" t="s">
        <v>697</v>
      </c>
      <c r="K123" s="174" t="s">
        <v>698</v>
      </c>
      <c r="L123" s="174" t="s">
        <v>699</v>
      </c>
      <c r="M123" s="174" t="s">
        <v>700</v>
      </c>
      <c r="N123" s="174" t="s">
        <v>701</v>
      </c>
      <c r="O123" s="19" t="s">
        <v>24</v>
      </c>
      <c r="P123" s="19" t="s">
        <v>44</v>
      </c>
      <c r="Q123" s="19" t="s">
        <v>702</v>
      </c>
      <c r="R123" s="19" t="s">
        <v>251</v>
      </c>
      <c r="S123" s="18" t="s">
        <v>1899</v>
      </c>
      <c r="T123" s="34" t="s">
        <v>555</v>
      </c>
      <c r="U123" s="22">
        <v>105</v>
      </c>
      <c r="V123" s="19">
        <v>2020</v>
      </c>
      <c r="W123" s="22" t="s">
        <v>1900</v>
      </c>
      <c r="X123" s="20" t="s">
        <v>1901</v>
      </c>
      <c r="Y123" s="19" t="s">
        <v>1902</v>
      </c>
      <c r="Z123" s="23" t="s">
        <v>1894</v>
      </c>
      <c r="AA123" s="22" t="s">
        <v>328</v>
      </c>
      <c r="AB123" s="20" t="s">
        <v>328</v>
      </c>
      <c r="AC123" s="20" t="s">
        <v>1895</v>
      </c>
      <c r="AD123" s="22" t="s">
        <v>328</v>
      </c>
      <c r="AE123" s="22" t="s">
        <v>328</v>
      </c>
      <c r="AF123" s="959">
        <v>44211</v>
      </c>
      <c r="AG123" s="959">
        <v>44550</v>
      </c>
      <c r="AH123" s="424">
        <v>44743</v>
      </c>
      <c r="AI123" s="183" t="s">
        <v>309</v>
      </c>
      <c r="AJ123" s="183" t="s">
        <v>309</v>
      </c>
      <c r="AK123" s="241" t="e">
        <f>(IF(BA123=#REF!,#REF!,AG123-#REF!))</f>
        <v>#REF!</v>
      </c>
      <c r="AL123" s="68" t="s">
        <v>1903</v>
      </c>
      <c r="AM123" s="64">
        <v>44385</v>
      </c>
      <c r="AN123" s="54" t="s">
        <v>309</v>
      </c>
      <c r="AO123" s="36" t="s">
        <v>1904</v>
      </c>
      <c r="AP123" s="65">
        <v>0.08</v>
      </c>
      <c r="AQ123" s="4" t="s">
        <v>489</v>
      </c>
      <c r="AR123" s="49">
        <v>99</v>
      </c>
      <c r="AS123" s="60" t="s">
        <v>454</v>
      </c>
      <c r="AT123" s="60" t="s">
        <v>467</v>
      </c>
      <c r="AU123" s="60" t="s">
        <v>467</v>
      </c>
      <c r="AV123" s="60" t="s">
        <v>467</v>
      </c>
      <c r="AW123" s="67">
        <v>0</v>
      </c>
      <c r="AX123" s="65">
        <v>0</v>
      </c>
      <c r="AY123" s="60" t="s">
        <v>456</v>
      </c>
      <c r="AZ123" s="54" t="s">
        <v>446</v>
      </c>
      <c r="BA123" s="86" t="s">
        <v>446</v>
      </c>
      <c r="BB123" s="127" t="s">
        <v>1898</v>
      </c>
      <c r="BC123" s="33">
        <v>44620</v>
      </c>
      <c r="BD123" s="31" t="s">
        <v>529</v>
      </c>
      <c r="BE123" s="31" t="s">
        <v>328</v>
      </c>
      <c r="BF123" s="32">
        <v>1</v>
      </c>
      <c r="BG123" s="4" t="s">
        <v>436</v>
      </c>
      <c r="BH123" s="49">
        <v>-44619.92</v>
      </c>
      <c r="BI123" s="60" t="s">
        <v>443</v>
      </c>
      <c r="BJ123" s="30"/>
      <c r="BK123" s="30"/>
      <c r="BL123" s="30"/>
      <c r="BM123" s="30"/>
      <c r="BN123" s="60"/>
      <c r="BO123" s="30"/>
      <c r="BP123" s="192" t="s">
        <v>855</v>
      </c>
      <c r="BQ123" s="150" t="s">
        <v>777</v>
      </c>
      <c r="BR123" s="185">
        <v>44712</v>
      </c>
      <c r="BS123" s="131">
        <v>0</v>
      </c>
      <c r="BT123" s="186">
        <v>1</v>
      </c>
      <c r="BU123" s="4" t="s">
        <v>436</v>
      </c>
      <c r="BV123" s="49">
        <v>-161</v>
      </c>
      <c r="BW123" s="60" t="s">
        <v>443</v>
      </c>
      <c r="BX123" s="361">
        <v>44607</v>
      </c>
      <c r="BY123" s="372" t="s">
        <v>1905</v>
      </c>
      <c r="BZ123" s="362" t="s">
        <v>521</v>
      </c>
      <c r="CA123" s="363">
        <v>1</v>
      </c>
      <c r="CB123" s="352" t="s">
        <v>294</v>
      </c>
      <c r="CC123" s="353"/>
      <c r="CD123" s="352" t="s">
        <v>294</v>
      </c>
      <c r="CE123" s="131" t="s">
        <v>767</v>
      </c>
      <c r="CF123" s="131" t="s">
        <v>767</v>
      </c>
      <c r="CG123" s="202" t="s">
        <v>328</v>
      </c>
      <c r="CH123" s="131" t="s">
        <v>328</v>
      </c>
      <c r="CI123" s="186">
        <v>1</v>
      </c>
      <c r="CJ123" s="4" t="str">
        <f t="shared" si="3"/>
        <v>CUMPLIMIENTO TOTAL</v>
      </c>
      <c r="CK123" s="49" t="str">
        <f>(IF(CD123="CERRADO","NO APLICA ACCION CERRADA",AG123-#REF!))</f>
        <v>NO APLICA ACCION CERRADA</v>
      </c>
      <c r="CL123" s="60" t="str">
        <f>(IF(CD123="CERRADO","NO APLICA ACCION CERRADA",IF(AK123&lt;=0,"VENCIDO",IF(AK123&lt;=#REF!,"POR VENCER","CON TIEMPO"))))</f>
        <v>NO APLICA ACCION CERRADA</v>
      </c>
      <c r="CM123" s="458" t="s">
        <v>328</v>
      </c>
      <c r="CN123" s="348" t="s">
        <v>1684</v>
      </c>
      <c r="CO123" s="349" t="s">
        <v>464</v>
      </c>
      <c r="CP123" s="818">
        <v>1</v>
      </c>
      <c r="CQ123" s="352" t="s">
        <v>294</v>
      </c>
      <c r="CR123" s="375" t="s">
        <v>438</v>
      </c>
      <c r="CS123" s="353"/>
      <c r="CT123" s="343"/>
      <c r="CU123" s="343"/>
      <c r="CV123" s="343"/>
      <c r="CW123" s="343"/>
      <c r="CX123" s="343"/>
      <c r="CY123" s="343"/>
      <c r="CZ123" s="343"/>
      <c r="DA123" s="343"/>
      <c r="DB123" s="343"/>
      <c r="DC123" s="343"/>
      <c r="DD123" s="343"/>
      <c r="DE123" s="343"/>
      <c r="DF123" s="343"/>
      <c r="DG123" s="343"/>
      <c r="DH123" s="343"/>
      <c r="DI123" s="343"/>
      <c r="DJ123" s="343"/>
      <c r="DK123" s="343"/>
      <c r="DL123" s="343"/>
      <c r="DM123" s="343"/>
      <c r="DN123" s="343"/>
      <c r="DO123" s="343"/>
      <c r="DP123" s="343"/>
      <c r="DQ123" s="343"/>
      <c r="DR123" s="343"/>
      <c r="DS123" s="343"/>
      <c r="DT123" s="343"/>
      <c r="DU123" s="343"/>
      <c r="DV123" s="343"/>
      <c r="DW123" s="343"/>
      <c r="DX123" s="343"/>
      <c r="DY123" s="343"/>
      <c r="DZ123" s="343"/>
      <c r="EA123" s="343"/>
      <c r="EB123" s="343"/>
      <c r="EC123" s="343"/>
      <c r="ED123" s="343"/>
      <c r="EE123" s="343"/>
      <c r="EF123" s="343"/>
      <c r="EG123" s="343"/>
      <c r="EH123" s="343"/>
      <c r="EI123" s="343"/>
      <c r="EJ123" s="343"/>
      <c r="EK123" s="343"/>
      <c r="EL123" s="343"/>
      <c r="EM123" s="343"/>
      <c r="EN123" s="343"/>
      <c r="EO123" s="343"/>
      <c r="EP123" s="343"/>
      <c r="EQ123" s="343"/>
      <c r="ER123" s="343"/>
      <c r="ES123" s="343"/>
      <c r="ET123" s="343"/>
      <c r="EU123" s="343"/>
      <c r="EV123" s="343"/>
      <c r="EW123" s="343"/>
      <c r="EX123" s="343"/>
      <c r="EY123" s="343"/>
      <c r="EZ123" s="343"/>
      <c r="FA123" s="343"/>
      <c r="FB123" s="343"/>
      <c r="FC123" s="343"/>
      <c r="FD123" s="343"/>
      <c r="FE123" s="343"/>
      <c r="FF123" s="343"/>
      <c r="FG123" s="343"/>
      <c r="FH123" s="343"/>
      <c r="FI123" s="343"/>
      <c r="FJ123" s="343"/>
      <c r="FK123" s="343"/>
      <c r="FL123" s="343"/>
      <c r="FM123" s="343"/>
      <c r="FN123" s="343"/>
      <c r="FO123" s="343"/>
      <c r="FP123" s="343"/>
      <c r="FQ123" s="343"/>
      <c r="FR123" s="343"/>
      <c r="FS123" s="343"/>
      <c r="FT123" s="343"/>
      <c r="FU123" s="343"/>
      <c r="FV123" s="343"/>
      <c r="FW123" s="343"/>
      <c r="FX123" s="343"/>
      <c r="FY123" s="343"/>
      <c r="FZ123" s="343"/>
      <c r="GA123" s="343"/>
      <c r="GB123" s="343"/>
      <c r="GC123" s="343"/>
      <c r="GD123" s="343"/>
      <c r="GE123" s="343"/>
      <c r="GF123" s="343"/>
      <c r="GG123" s="343"/>
      <c r="GH123" s="343"/>
      <c r="GI123" s="343"/>
      <c r="GJ123" s="343"/>
      <c r="GK123" s="343"/>
      <c r="GL123" s="343"/>
      <c r="GM123" s="343"/>
      <c r="GN123" s="343"/>
      <c r="GO123" s="343"/>
      <c r="GP123" s="343"/>
      <c r="GQ123" s="343"/>
      <c r="GR123" s="343"/>
      <c r="GS123" s="343"/>
      <c r="GT123" s="343"/>
      <c r="GU123" s="343"/>
      <c r="GV123" s="343"/>
      <c r="GW123" s="343"/>
      <c r="GX123" s="343"/>
      <c r="GY123" s="343"/>
      <c r="GZ123" s="343"/>
      <c r="HA123" s="343"/>
      <c r="HB123" s="343"/>
      <c r="HC123" s="343"/>
      <c r="HD123" s="343"/>
      <c r="HE123" s="343"/>
      <c r="HF123" s="343"/>
      <c r="HG123" s="343"/>
      <c r="HH123" s="343"/>
      <c r="HI123" s="343"/>
      <c r="HJ123" s="343"/>
      <c r="HK123" s="343"/>
      <c r="HL123" s="343"/>
      <c r="HM123" s="343"/>
      <c r="HN123" s="343"/>
      <c r="HO123" s="343"/>
      <c r="HP123" s="343"/>
      <c r="HQ123" s="343"/>
      <c r="HR123" s="343"/>
      <c r="HS123" s="343"/>
      <c r="HT123" s="343"/>
      <c r="HU123" s="343"/>
      <c r="HV123" s="343"/>
      <c r="HW123" s="343"/>
      <c r="HX123" s="343"/>
      <c r="HY123" s="343"/>
      <c r="HZ123" s="343"/>
      <c r="IA123" s="343"/>
      <c r="IB123" s="343"/>
      <c r="IC123" s="343"/>
      <c r="ID123" s="343"/>
      <c r="IE123" s="343"/>
      <c r="IF123" s="343"/>
      <c r="IG123" s="343"/>
      <c r="IH123" s="343"/>
      <c r="II123" s="343"/>
      <c r="IJ123" s="343"/>
      <c r="IK123" s="343"/>
      <c r="IL123" s="343"/>
      <c r="IM123" s="343"/>
      <c r="IN123" s="343"/>
      <c r="IO123" s="343"/>
      <c r="IP123" s="343"/>
      <c r="IQ123" s="343"/>
      <c r="IR123" s="343"/>
      <c r="IS123" s="343"/>
      <c r="IT123" s="343"/>
      <c r="IU123" s="343"/>
      <c r="IV123" s="343"/>
      <c r="IW123" s="343"/>
      <c r="IX123" s="343"/>
      <c r="IY123" s="343"/>
      <c r="IZ123" s="343"/>
      <c r="JA123" s="343"/>
      <c r="JB123" s="343"/>
      <c r="JC123" s="343"/>
      <c r="JD123" s="343"/>
      <c r="JE123" s="343"/>
      <c r="JF123" s="343"/>
      <c r="JG123" s="343"/>
      <c r="JH123" s="343"/>
      <c r="JI123" s="343"/>
      <c r="JJ123" s="343"/>
      <c r="JK123" s="343"/>
      <c r="JL123" s="343"/>
      <c r="JM123" s="343"/>
      <c r="JN123" s="343"/>
      <c r="JO123" s="343"/>
      <c r="JP123" s="343"/>
      <c r="JQ123" s="343"/>
      <c r="JR123" s="343"/>
      <c r="JS123" s="343"/>
      <c r="JT123" s="343"/>
      <c r="JU123" s="343"/>
      <c r="JV123" s="343"/>
      <c r="JW123" s="343"/>
      <c r="JX123" s="343"/>
      <c r="JY123" s="343"/>
      <c r="JZ123" s="343"/>
      <c r="KA123" s="343"/>
      <c r="KB123" s="343"/>
      <c r="KC123" s="343"/>
      <c r="KD123" s="343"/>
      <c r="KE123" s="343"/>
      <c r="KF123" s="343"/>
      <c r="KG123" s="343"/>
      <c r="KH123" s="343"/>
      <c r="KI123" s="343"/>
      <c r="KJ123" s="343"/>
      <c r="KK123" s="343"/>
      <c r="KL123" s="343"/>
      <c r="KM123" s="343"/>
      <c r="KN123" s="343"/>
      <c r="KO123" s="343"/>
      <c r="KP123" s="343"/>
      <c r="KQ123" s="343"/>
      <c r="KR123" s="343"/>
      <c r="KS123" s="343"/>
      <c r="KT123" s="343"/>
      <c r="KU123" s="343"/>
      <c r="KV123" s="343"/>
      <c r="KW123" s="343"/>
      <c r="KX123" s="343"/>
      <c r="KY123" s="343"/>
      <c r="KZ123" s="343"/>
      <c r="LA123" s="343"/>
      <c r="LB123" s="343"/>
      <c r="LC123" s="343"/>
      <c r="LD123" s="343"/>
      <c r="LE123" s="343"/>
      <c r="LF123" s="343"/>
      <c r="LG123" s="343"/>
      <c r="LH123" s="343"/>
      <c r="LI123" s="343"/>
      <c r="LJ123" s="343"/>
      <c r="LK123" s="343"/>
      <c r="LL123" s="343"/>
      <c r="LM123" s="343"/>
      <c r="LN123" s="343"/>
      <c r="LO123" s="343"/>
      <c r="LP123" s="343"/>
      <c r="LQ123" s="343"/>
      <c r="LR123" s="343"/>
      <c r="LS123" s="343"/>
      <c r="LT123" s="343"/>
      <c r="LU123" s="343"/>
      <c r="LV123" s="343"/>
      <c r="LW123" s="343"/>
      <c r="LX123" s="343"/>
      <c r="LY123" s="343"/>
      <c r="LZ123" s="343"/>
      <c r="MA123" s="343"/>
      <c r="MB123" s="343"/>
      <c r="MC123" s="343"/>
      <c r="MD123" s="343"/>
      <c r="ME123" s="343"/>
      <c r="MF123" s="343"/>
      <c r="MG123" s="343"/>
      <c r="MH123" s="343"/>
      <c r="MI123" s="343"/>
      <c r="MJ123" s="343"/>
      <c r="MK123" s="343"/>
      <c r="ML123" s="343"/>
      <c r="MM123" s="343"/>
      <c r="MN123" s="343"/>
      <c r="MO123" s="343"/>
      <c r="MP123" s="343"/>
      <c r="MQ123" s="343"/>
      <c r="MR123" s="343"/>
      <c r="MS123" s="343"/>
      <c r="MT123" s="343"/>
      <c r="MU123" s="343"/>
      <c r="MV123" s="343"/>
      <c r="MW123" s="343"/>
      <c r="MX123" s="343"/>
      <c r="MY123" s="343"/>
      <c r="MZ123" s="343"/>
      <c r="NA123" s="343"/>
      <c r="NB123" s="343"/>
      <c r="NC123" s="343"/>
      <c r="ND123" s="343"/>
      <c r="NE123" s="343"/>
      <c r="NF123" s="343"/>
      <c r="NG123" s="343"/>
      <c r="NH123" s="343"/>
      <c r="NI123" s="343"/>
      <c r="NJ123" s="343"/>
      <c r="NK123" s="343"/>
      <c r="NL123" s="343"/>
      <c r="NM123" s="343"/>
      <c r="NN123" s="343"/>
      <c r="NO123" s="343"/>
      <c r="NP123" s="343"/>
      <c r="NQ123" s="343"/>
      <c r="NR123" s="343"/>
      <c r="NS123" s="343"/>
      <c r="NT123" s="343"/>
      <c r="NU123" s="343"/>
      <c r="NV123" s="343"/>
      <c r="NW123" s="343"/>
      <c r="NX123" s="343"/>
      <c r="NY123" s="343"/>
      <c r="NZ123" s="343"/>
      <c r="OA123" s="343"/>
      <c r="OB123" s="343"/>
      <c r="OC123" s="343"/>
      <c r="OD123" s="343"/>
      <c r="OE123" s="343"/>
      <c r="OF123" s="343"/>
      <c r="OG123" s="343"/>
      <c r="OH123" s="343"/>
      <c r="OI123" s="343"/>
      <c r="OJ123" s="343"/>
      <c r="OK123" s="343"/>
      <c r="OL123" s="343"/>
      <c r="OM123" s="343"/>
      <c r="ON123" s="343"/>
      <c r="OO123" s="343"/>
      <c r="OP123" s="343"/>
      <c r="OQ123" s="343"/>
      <c r="OR123" s="343"/>
      <c r="OS123" s="343"/>
      <c r="OT123" s="343"/>
      <c r="OU123" s="343"/>
      <c r="OV123" s="343"/>
      <c r="OW123" s="343"/>
      <c r="OX123" s="343"/>
      <c r="OY123" s="343"/>
      <c r="OZ123" s="343"/>
      <c r="PA123" s="343"/>
      <c r="PB123" s="343"/>
      <c r="PC123" s="343"/>
      <c r="PD123" s="343"/>
      <c r="PE123" s="343"/>
      <c r="PF123" s="343"/>
      <c r="PG123" s="343"/>
      <c r="PH123" s="343"/>
      <c r="PI123" s="343"/>
      <c r="PJ123" s="343"/>
      <c r="PK123" s="343"/>
      <c r="PL123" s="343"/>
      <c r="PM123" s="343"/>
      <c r="PN123" s="343"/>
      <c r="PO123" s="343"/>
      <c r="PP123" s="343"/>
      <c r="PQ123" s="343"/>
      <c r="PR123" s="343"/>
      <c r="PS123" s="343"/>
      <c r="PT123" s="343"/>
      <c r="PU123" s="343"/>
      <c r="PV123" s="343"/>
      <c r="PW123" s="343"/>
      <c r="PX123" s="343"/>
      <c r="PY123" s="343"/>
      <c r="PZ123" s="343"/>
      <c r="QA123" s="343"/>
      <c r="QB123" s="343"/>
      <c r="QC123" s="343"/>
      <c r="QD123" s="343"/>
      <c r="QE123" s="343"/>
      <c r="QF123" s="343"/>
    </row>
    <row r="124" spans="1:448" s="347" customFormat="1" ht="118.5" customHeight="1" thickBot="1" x14ac:dyDescent="0.3">
      <c r="A124" s="26">
        <v>123</v>
      </c>
      <c r="B124" s="42" t="s">
        <v>1372</v>
      </c>
      <c r="C124" s="174" t="s">
        <v>694</v>
      </c>
      <c r="D124" s="19" t="s">
        <v>344</v>
      </c>
      <c r="E124" s="23"/>
      <c r="F124" s="41" t="s">
        <v>695</v>
      </c>
      <c r="G124" s="19" t="s">
        <v>269</v>
      </c>
      <c r="H124" s="19" t="s">
        <v>341</v>
      </c>
      <c r="I124" s="19" t="s">
        <v>696</v>
      </c>
      <c r="J124" s="41" t="s">
        <v>697</v>
      </c>
      <c r="K124" s="174" t="s">
        <v>698</v>
      </c>
      <c r="L124" s="174" t="s">
        <v>699</v>
      </c>
      <c r="M124" s="174" t="s">
        <v>700</v>
      </c>
      <c r="N124" s="174" t="s">
        <v>701</v>
      </c>
      <c r="O124" s="19" t="s">
        <v>24</v>
      </c>
      <c r="P124" s="19" t="s">
        <v>44</v>
      </c>
      <c r="Q124" s="19" t="s">
        <v>702</v>
      </c>
      <c r="R124" s="19" t="s">
        <v>251</v>
      </c>
      <c r="S124" s="18" t="s">
        <v>1906</v>
      </c>
      <c r="T124" s="34" t="s">
        <v>555</v>
      </c>
      <c r="U124" s="22">
        <v>105</v>
      </c>
      <c r="V124" s="19">
        <v>2020</v>
      </c>
      <c r="W124" s="22" t="s">
        <v>1900</v>
      </c>
      <c r="X124" s="20" t="s">
        <v>1901</v>
      </c>
      <c r="Y124" s="19" t="s">
        <v>1902</v>
      </c>
      <c r="Z124" s="23" t="s">
        <v>1907</v>
      </c>
      <c r="AA124" s="22" t="s">
        <v>328</v>
      </c>
      <c r="AB124" s="20" t="s">
        <v>328</v>
      </c>
      <c r="AC124" s="20" t="s">
        <v>1908</v>
      </c>
      <c r="AD124" s="22" t="s">
        <v>328</v>
      </c>
      <c r="AE124" s="22" t="s">
        <v>328</v>
      </c>
      <c r="AF124" s="959">
        <v>44211</v>
      </c>
      <c r="AG124" s="959">
        <v>44550</v>
      </c>
      <c r="AH124" s="424">
        <v>44743</v>
      </c>
      <c r="AI124" s="183" t="s">
        <v>309</v>
      </c>
      <c r="AJ124" s="183" t="s">
        <v>309</v>
      </c>
      <c r="AK124" s="241" t="e">
        <f>(IF(BA124=#REF!,#REF!,AG124-#REF!))</f>
        <v>#REF!</v>
      </c>
      <c r="AL124" s="49" t="s">
        <v>1909</v>
      </c>
      <c r="AM124" s="64">
        <v>44385</v>
      </c>
      <c r="AN124" s="54" t="s">
        <v>307</v>
      </c>
      <c r="AO124" s="54" t="s">
        <v>328</v>
      </c>
      <c r="AP124" s="65">
        <v>1</v>
      </c>
      <c r="AQ124" s="4" t="s">
        <v>436</v>
      </c>
      <c r="AR124" s="49">
        <v>99</v>
      </c>
      <c r="AS124" s="60" t="s">
        <v>454</v>
      </c>
      <c r="AT124" s="60" t="s">
        <v>467</v>
      </c>
      <c r="AU124" s="60" t="s">
        <v>467</v>
      </c>
      <c r="AV124" s="60" t="s">
        <v>467</v>
      </c>
      <c r="AW124" s="67">
        <v>0</v>
      </c>
      <c r="AX124" s="65">
        <v>0</v>
      </c>
      <c r="AY124" s="60" t="s">
        <v>456</v>
      </c>
      <c r="AZ124" s="54" t="s">
        <v>446</v>
      </c>
      <c r="BA124" s="227" t="s">
        <v>495</v>
      </c>
      <c r="BB124" s="40" t="s">
        <v>1666</v>
      </c>
      <c r="BC124" s="33">
        <v>44620</v>
      </c>
      <c r="BD124" s="31" t="s">
        <v>529</v>
      </c>
      <c r="BE124" s="31" t="s">
        <v>328</v>
      </c>
      <c r="BF124" s="32">
        <v>1</v>
      </c>
      <c r="BG124" s="4" t="s">
        <v>436</v>
      </c>
      <c r="BH124" s="49">
        <v>-44619</v>
      </c>
      <c r="BI124" s="60" t="s">
        <v>443</v>
      </c>
      <c r="BJ124" s="30"/>
      <c r="BK124" s="30"/>
      <c r="BL124" s="30"/>
      <c r="BM124" s="30"/>
      <c r="BN124" s="60"/>
      <c r="BO124" s="30"/>
      <c r="BP124" s="192" t="s">
        <v>855</v>
      </c>
      <c r="BQ124" s="150" t="s">
        <v>777</v>
      </c>
      <c r="BR124" s="185">
        <v>44712</v>
      </c>
      <c r="BS124" s="131">
        <v>0</v>
      </c>
      <c r="BT124" s="186">
        <v>1</v>
      </c>
      <c r="BU124" s="4" t="s">
        <v>436</v>
      </c>
      <c r="BV124" s="49">
        <v>-161</v>
      </c>
      <c r="BW124" s="60" t="s">
        <v>443</v>
      </c>
      <c r="BX124" s="361">
        <v>44607</v>
      </c>
      <c r="BY124" s="366" t="s">
        <v>1910</v>
      </c>
      <c r="BZ124" s="362" t="s">
        <v>521</v>
      </c>
      <c r="CA124" s="363">
        <v>1</v>
      </c>
      <c r="CB124" s="352" t="s">
        <v>294</v>
      </c>
      <c r="CC124" s="353"/>
      <c r="CD124" s="352" t="s">
        <v>294</v>
      </c>
      <c r="CE124" s="131" t="s">
        <v>767</v>
      </c>
      <c r="CF124" s="131" t="s">
        <v>767</v>
      </c>
      <c r="CG124" s="202" t="s">
        <v>328</v>
      </c>
      <c r="CH124" s="131" t="s">
        <v>328</v>
      </c>
      <c r="CI124" s="186">
        <v>1</v>
      </c>
      <c r="CJ124" s="4" t="str">
        <f t="shared" si="3"/>
        <v>CUMPLIMIENTO TOTAL</v>
      </c>
      <c r="CK124" s="49" t="str">
        <f>(IF(CD124="CERRADO","NO APLICA ACCION CERRADA",AG124-#REF!))</f>
        <v>NO APLICA ACCION CERRADA</v>
      </c>
      <c r="CL124" s="60" t="str">
        <f>(IF(CD124="CERRADO","NO APLICA ACCION CERRADA",IF(AK124&lt;=0,"VENCIDO",IF(AK124&lt;=#REF!,"POR VENCER","CON TIEMPO"))))</f>
        <v>NO APLICA ACCION CERRADA</v>
      </c>
      <c r="CM124" s="458" t="s">
        <v>328</v>
      </c>
      <c r="CN124" s="348" t="s">
        <v>1684</v>
      </c>
      <c r="CO124" s="349" t="s">
        <v>464</v>
      </c>
      <c r="CP124" s="818">
        <v>1</v>
      </c>
      <c r="CQ124" s="352" t="s">
        <v>294</v>
      </c>
      <c r="CR124" s="375" t="s">
        <v>438</v>
      </c>
      <c r="CS124" s="353"/>
      <c r="CT124" s="343"/>
      <c r="CU124" s="343"/>
      <c r="CV124" s="343"/>
      <c r="CW124" s="343"/>
      <c r="CX124" s="343"/>
      <c r="CY124" s="343"/>
      <c r="CZ124" s="343"/>
      <c r="DA124" s="343"/>
      <c r="DB124" s="343"/>
      <c r="DC124" s="343"/>
      <c r="DD124" s="343"/>
      <c r="DE124" s="343"/>
      <c r="DF124" s="343"/>
      <c r="DG124" s="343"/>
      <c r="DH124" s="343"/>
      <c r="DI124" s="343"/>
      <c r="DJ124" s="343"/>
      <c r="DK124" s="343"/>
      <c r="DL124" s="343"/>
      <c r="DM124" s="343"/>
      <c r="DN124" s="343"/>
      <c r="DO124" s="343"/>
      <c r="DP124" s="343"/>
      <c r="DQ124" s="343"/>
      <c r="DR124" s="343"/>
      <c r="DS124" s="343"/>
      <c r="DT124" s="343"/>
      <c r="DU124" s="343"/>
      <c r="DV124" s="343"/>
      <c r="DW124" s="343"/>
      <c r="DX124" s="343"/>
      <c r="DY124" s="343"/>
      <c r="DZ124" s="343"/>
      <c r="EA124" s="343"/>
      <c r="EB124" s="343"/>
      <c r="EC124" s="343"/>
      <c r="ED124" s="343"/>
      <c r="EE124" s="343"/>
      <c r="EF124" s="343"/>
      <c r="EG124" s="343"/>
      <c r="EH124" s="343"/>
      <c r="EI124" s="343"/>
      <c r="EJ124" s="343"/>
      <c r="EK124" s="343"/>
      <c r="EL124" s="343"/>
      <c r="EM124" s="343"/>
      <c r="EN124" s="343"/>
      <c r="EO124" s="343"/>
      <c r="EP124" s="343"/>
      <c r="EQ124" s="343"/>
      <c r="ER124" s="343"/>
      <c r="ES124" s="343"/>
      <c r="ET124" s="343"/>
      <c r="EU124" s="343"/>
      <c r="EV124" s="343"/>
      <c r="EW124" s="343"/>
      <c r="EX124" s="343"/>
      <c r="EY124" s="343"/>
      <c r="EZ124" s="343"/>
      <c r="FA124" s="343"/>
      <c r="FB124" s="343"/>
      <c r="FC124" s="343"/>
      <c r="FD124" s="343"/>
      <c r="FE124" s="343"/>
      <c r="FF124" s="343"/>
      <c r="FG124" s="343"/>
      <c r="FH124" s="343"/>
      <c r="FI124" s="343"/>
      <c r="FJ124" s="343"/>
      <c r="FK124" s="343"/>
      <c r="FL124" s="343"/>
      <c r="FM124" s="343"/>
      <c r="FN124" s="343"/>
      <c r="FO124" s="343"/>
      <c r="FP124" s="343"/>
      <c r="FQ124" s="343"/>
      <c r="FR124" s="343"/>
      <c r="FS124" s="343"/>
      <c r="FT124" s="343"/>
      <c r="FU124" s="343"/>
      <c r="FV124" s="343"/>
      <c r="FW124" s="343"/>
      <c r="FX124" s="343"/>
      <c r="FY124" s="343"/>
      <c r="FZ124" s="343"/>
      <c r="GA124" s="343"/>
      <c r="GB124" s="343"/>
      <c r="GC124" s="343"/>
      <c r="GD124" s="343"/>
      <c r="GE124" s="343"/>
      <c r="GF124" s="343"/>
      <c r="GG124" s="343"/>
      <c r="GH124" s="343"/>
      <c r="GI124" s="343"/>
      <c r="GJ124" s="343"/>
      <c r="GK124" s="343"/>
      <c r="GL124" s="343"/>
      <c r="GM124" s="343"/>
      <c r="GN124" s="343"/>
      <c r="GO124" s="343"/>
      <c r="GP124" s="343"/>
      <c r="GQ124" s="343"/>
      <c r="GR124" s="343"/>
      <c r="GS124" s="343"/>
      <c r="GT124" s="343"/>
      <c r="GU124" s="343"/>
      <c r="GV124" s="343"/>
      <c r="GW124" s="343"/>
      <c r="GX124" s="343"/>
      <c r="GY124" s="343"/>
      <c r="GZ124" s="343"/>
      <c r="HA124" s="343"/>
      <c r="HB124" s="343"/>
      <c r="HC124" s="343"/>
      <c r="HD124" s="343"/>
      <c r="HE124" s="343"/>
      <c r="HF124" s="343"/>
      <c r="HG124" s="343"/>
      <c r="HH124" s="343"/>
      <c r="HI124" s="343"/>
      <c r="HJ124" s="343"/>
      <c r="HK124" s="343"/>
      <c r="HL124" s="343"/>
      <c r="HM124" s="343"/>
      <c r="HN124" s="343"/>
      <c r="HO124" s="343"/>
      <c r="HP124" s="343"/>
      <c r="HQ124" s="343"/>
      <c r="HR124" s="343"/>
      <c r="HS124" s="343"/>
      <c r="HT124" s="343"/>
      <c r="HU124" s="343"/>
      <c r="HV124" s="343"/>
      <c r="HW124" s="343"/>
      <c r="HX124" s="343"/>
      <c r="HY124" s="343"/>
      <c r="HZ124" s="343"/>
      <c r="IA124" s="343"/>
      <c r="IB124" s="343"/>
      <c r="IC124" s="343"/>
      <c r="ID124" s="343"/>
      <c r="IE124" s="343"/>
      <c r="IF124" s="343"/>
      <c r="IG124" s="343"/>
      <c r="IH124" s="343"/>
      <c r="II124" s="343"/>
      <c r="IJ124" s="343"/>
      <c r="IK124" s="343"/>
      <c r="IL124" s="343"/>
      <c r="IM124" s="343"/>
      <c r="IN124" s="343"/>
      <c r="IO124" s="343"/>
      <c r="IP124" s="343"/>
      <c r="IQ124" s="343"/>
      <c r="IR124" s="343"/>
      <c r="IS124" s="343"/>
      <c r="IT124" s="343"/>
      <c r="IU124" s="343"/>
      <c r="IV124" s="343"/>
      <c r="IW124" s="343"/>
      <c r="IX124" s="343"/>
      <c r="IY124" s="343"/>
      <c r="IZ124" s="343"/>
      <c r="JA124" s="343"/>
      <c r="JB124" s="343"/>
      <c r="JC124" s="343"/>
      <c r="JD124" s="343"/>
      <c r="JE124" s="343"/>
      <c r="JF124" s="343"/>
      <c r="JG124" s="343"/>
      <c r="JH124" s="343"/>
      <c r="JI124" s="343"/>
      <c r="JJ124" s="343"/>
      <c r="JK124" s="343"/>
      <c r="JL124" s="343"/>
      <c r="JM124" s="343"/>
      <c r="JN124" s="343"/>
      <c r="JO124" s="343"/>
      <c r="JP124" s="343"/>
      <c r="JQ124" s="343"/>
      <c r="JR124" s="343"/>
      <c r="JS124" s="343"/>
      <c r="JT124" s="343"/>
      <c r="JU124" s="343"/>
      <c r="JV124" s="343"/>
      <c r="JW124" s="343"/>
      <c r="JX124" s="343"/>
      <c r="JY124" s="343"/>
      <c r="JZ124" s="343"/>
      <c r="KA124" s="343"/>
      <c r="KB124" s="343"/>
      <c r="KC124" s="343"/>
      <c r="KD124" s="343"/>
      <c r="KE124" s="343"/>
      <c r="KF124" s="343"/>
      <c r="KG124" s="343"/>
      <c r="KH124" s="343"/>
      <c r="KI124" s="343"/>
      <c r="KJ124" s="343"/>
      <c r="KK124" s="343"/>
      <c r="KL124" s="343"/>
      <c r="KM124" s="343"/>
      <c r="KN124" s="343"/>
      <c r="KO124" s="343"/>
      <c r="KP124" s="343"/>
      <c r="KQ124" s="343"/>
      <c r="KR124" s="343"/>
      <c r="KS124" s="343"/>
      <c r="KT124" s="343"/>
      <c r="KU124" s="343"/>
      <c r="KV124" s="343"/>
      <c r="KW124" s="343"/>
      <c r="KX124" s="343"/>
      <c r="KY124" s="343"/>
      <c r="KZ124" s="343"/>
      <c r="LA124" s="343"/>
      <c r="LB124" s="343"/>
      <c r="LC124" s="343"/>
      <c r="LD124" s="343"/>
      <c r="LE124" s="343"/>
      <c r="LF124" s="343"/>
      <c r="LG124" s="343"/>
      <c r="LH124" s="343"/>
      <c r="LI124" s="343"/>
      <c r="LJ124" s="343"/>
      <c r="LK124" s="343"/>
      <c r="LL124" s="343"/>
      <c r="LM124" s="343"/>
      <c r="LN124" s="343"/>
      <c r="LO124" s="343"/>
      <c r="LP124" s="343"/>
      <c r="LQ124" s="343"/>
      <c r="LR124" s="343"/>
      <c r="LS124" s="343"/>
      <c r="LT124" s="343"/>
      <c r="LU124" s="343"/>
      <c r="LV124" s="343"/>
      <c r="LW124" s="343"/>
      <c r="LX124" s="343"/>
      <c r="LY124" s="343"/>
      <c r="LZ124" s="343"/>
      <c r="MA124" s="343"/>
      <c r="MB124" s="343"/>
      <c r="MC124" s="343"/>
      <c r="MD124" s="343"/>
      <c r="ME124" s="343"/>
      <c r="MF124" s="343"/>
      <c r="MG124" s="343"/>
      <c r="MH124" s="343"/>
      <c r="MI124" s="343"/>
      <c r="MJ124" s="343"/>
      <c r="MK124" s="343"/>
      <c r="ML124" s="343"/>
      <c r="MM124" s="343"/>
      <c r="MN124" s="343"/>
      <c r="MO124" s="343"/>
      <c r="MP124" s="343"/>
      <c r="MQ124" s="343"/>
      <c r="MR124" s="343"/>
      <c r="MS124" s="343"/>
      <c r="MT124" s="343"/>
      <c r="MU124" s="343"/>
      <c r="MV124" s="343"/>
      <c r="MW124" s="343"/>
      <c r="MX124" s="343"/>
      <c r="MY124" s="343"/>
      <c r="MZ124" s="343"/>
      <c r="NA124" s="343"/>
      <c r="NB124" s="343"/>
      <c r="NC124" s="343"/>
      <c r="ND124" s="343"/>
      <c r="NE124" s="343"/>
      <c r="NF124" s="343"/>
      <c r="NG124" s="343"/>
      <c r="NH124" s="343"/>
      <c r="NI124" s="343"/>
      <c r="NJ124" s="343"/>
      <c r="NK124" s="343"/>
      <c r="NL124" s="343"/>
      <c r="NM124" s="343"/>
      <c r="NN124" s="343"/>
      <c r="NO124" s="343"/>
      <c r="NP124" s="343"/>
      <c r="NQ124" s="343"/>
      <c r="NR124" s="343"/>
      <c r="NS124" s="343"/>
      <c r="NT124" s="343"/>
      <c r="NU124" s="343"/>
      <c r="NV124" s="343"/>
      <c r="NW124" s="343"/>
      <c r="NX124" s="343"/>
      <c r="NY124" s="343"/>
      <c r="NZ124" s="343"/>
      <c r="OA124" s="343"/>
      <c r="OB124" s="343"/>
      <c r="OC124" s="343"/>
      <c r="OD124" s="343"/>
      <c r="OE124" s="343"/>
      <c r="OF124" s="343"/>
      <c r="OG124" s="343"/>
      <c r="OH124" s="343"/>
      <c r="OI124" s="343"/>
      <c r="OJ124" s="343"/>
      <c r="OK124" s="343"/>
      <c r="OL124" s="343"/>
      <c r="OM124" s="343"/>
      <c r="ON124" s="343"/>
      <c r="OO124" s="343"/>
      <c r="OP124" s="343"/>
      <c r="OQ124" s="343"/>
      <c r="OR124" s="343"/>
      <c r="OS124" s="343"/>
      <c r="OT124" s="343"/>
      <c r="OU124" s="343"/>
      <c r="OV124" s="343"/>
      <c r="OW124" s="343"/>
      <c r="OX124" s="343"/>
      <c r="OY124" s="343"/>
      <c r="OZ124" s="343"/>
      <c r="PA124" s="343"/>
      <c r="PB124" s="343"/>
      <c r="PC124" s="343"/>
      <c r="PD124" s="343"/>
      <c r="PE124" s="343"/>
      <c r="PF124" s="343"/>
      <c r="PG124" s="343"/>
      <c r="PH124" s="343"/>
      <c r="PI124" s="343"/>
      <c r="PJ124" s="343"/>
      <c r="PK124" s="343"/>
      <c r="PL124" s="343"/>
      <c r="PM124" s="343"/>
      <c r="PN124" s="343"/>
      <c r="PO124" s="343"/>
      <c r="PP124" s="343"/>
      <c r="PQ124" s="343"/>
      <c r="PR124" s="343"/>
      <c r="PS124" s="343"/>
      <c r="PT124" s="343"/>
      <c r="PU124" s="343"/>
      <c r="PV124" s="343"/>
      <c r="PW124" s="343"/>
      <c r="PX124" s="343"/>
      <c r="PY124" s="343"/>
      <c r="PZ124" s="343"/>
      <c r="QA124" s="343"/>
      <c r="QB124" s="343"/>
      <c r="QC124" s="343"/>
      <c r="QD124" s="343"/>
      <c r="QE124" s="343"/>
      <c r="QF124" s="343"/>
    </row>
    <row r="125" spans="1:448" s="347" customFormat="1" ht="118.5" customHeight="1" thickBot="1" x14ac:dyDescent="0.3">
      <c r="A125" s="26">
        <v>124</v>
      </c>
      <c r="B125" s="42" t="s">
        <v>1372</v>
      </c>
      <c r="C125" s="174" t="s">
        <v>694</v>
      </c>
      <c r="D125" s="19" t="s">
        <v>344</v>
      </c>
      <c r="E125" s="23" t="s">
        <v>1911</v>
      </c>
      <c r="F125" s="42" t="s">
        <v>1372</v>
      </c>
      <c r="G125" s="41" t="s">
        <v>694</v>
      </c>
      <c r="H125" s="19" t="s">
        <v>344</v>
      </c>
      <c r="I125" s="27" t="s">
        <v>1912</v>
      </c>
      <c r="J125" s="41" t="s">
        <v>716</v>
      </c>
      <c r="K125" s="174" t="s">
        <v>717</v>
      </c>
      <c r="L125" s="174" t="s">
        <v>718</v>
      </c>
      <c r="M125" s="174" t="s">
        <v>719</v>
      </c>
      <c r="N125" s="174" t="s">
        <v>720</v>
      </c>
      <c r="O125" s="19" t="s">
        <v>24</v>
      </c>
      <c r="P125" s="19" t="s">
        <v>52</v>
      </c>
      <c r="Q125" s="19" t="s">
        <v>1687</v>
      </c>
      <c r="R125" s="19" t="s">
        <v>251</v>
      </c>
      <c r="S125" s="18" t="s">
        <v>1913</v>
      </c>
      <c r="T125" s="34" t="s">
        <v>557</v>
      </c>
      <c r="U125" s="22">
        <v>105</v>
      </c>
      <c r="V125" s="19">
        <v>2020</v>
      </c>
      <c r="W125" s="22" t="s">
        <v>1914</v>
      </c>
      <c r="X125" s="20" t="s">
        <v>585</v>
      </c>
      <c r="Y125" s="19" t="s">
        <v>1915</v>
      </c>
      <c r="Z125" s="23" t="s">
        <v>1916</v>
      </c>
      <c r="AA125" s="22" t="s">
        <v>328</v>
      </c>
      <c r="AB125" s="20" t="s">
        <v>328</v>
      </c>
      <c r="AC125" s="20" t="s">
        <v>1917</v>
      </c>
      <c r="AD125" s="22" t="s">
        <v>328</v>
      </c>
      <c r="AE125" s="22" t="s">
        <v>328</v>
      </c>
      <c r="AF125" s="959">
        <v>44211</v>
      </c>
      <c r="AG125" s="959">
        <v>44550</v>
      </c>
      <c r="AH125" s="424">
        <v>44743</v>
      </c>
      <c r="AI125" s="183" t="s">
        <v>309</v>
      </c>
      <c r="AJ125" s="183" t="s">
        <v>309</v>
      </c>
      <c r="AK125" s="241" t="e">
        <f>(IF(BA125=#REF!,#REF!,AG125-#REF!))</f>
        <v>#REF!</v>
      </c>
      <c r="AL125" s="58" t="s">
        <v>1918</v>
      </c>
      <c r="AM125" s="64">
        <v>44383</v>
      </c>
      <c r="AN125" s="54" t="s">
        <v>309</v>
      </c>
      <c r="AO125" s="58" t="s">
        <v>1919</v>
      </c>
      <c r="AP125" s="65">
        <v>0</v>
      </c>
      <c r="AQ125" s="4" t="s">
        <v>442</v>
      </c>
      <c r="AR125" s="49">
        <v>99</v>
      </c>
      <c r="AS125" s="60" t="s">
        <v>454</v>
      </c>
      <c r="AT125" s="60" t="s">
        <v>467</v>
      </c>
      <c r="AU125" s="60" t="s">
        <v>467</v>
      </c>
      <c r="AV125" s="60" t="s">
        <v>467</v>
      </c>
      <c r="AW125" s="67">
        <v>0</v>
      </c>
      <c r="AX125" s="65">
        <v>0</v>
      </c>
      <c r="AY125" s="60" t="s">
        <v>456</v>
      </c>
      <c r="AZ125" s="54" t="s">
        <v>446</v>
      </c>
      <c r="BA125" s="86" t="s">
        <v>446</v>
      </c>
      <c r="BB125" s="148" t="s">
        <v>644</v>
      </c>
      <c r="BC125" s="149">
        <v>44620</v>
      </c>
      <c r="BD125" s="130" t="s">
        <v>450</v>
      </c>
      <c r="BE125" s="134" t="s">
        <v>629</v>
      </c>
      <c r="BF125" s="147">
        <v>0</v>
      </c>
      <c r="BG125" s="4" t="s">
        <v>442</v>
      </c>
      <c r="BH125" s="49">
        <v>-44620</v>
      </c>
      <c r="BI125" s="60" t="s">
        <v>443</v>
      </c>
      <c r="BJ125" s="30"/>
      <c r="BK125" s="30"/>
      <c r="BL125" s="30"/>
      <c r="BM125" s="30"/>
      <c r="BN125" s="60"/>
      <c r="BO125" s="30"/>
      <c r="BP125" s="184" t="s">
        <v>293</v>
      </c>
      <c r="BQ125" s="150" t="s">
        <v>1920</v>
      </c>
      <c r="BR125" s="185">
        <v>44712</v>
      </c>
      <c r="BS125" s="131" t="s">
        <v>1920</v>
      </c>
      <c r="BT125" s="186">
        <v>0</v>
      </c>
      <c r="BU125" s="4" t="s">
        <v>442</v>
      </c>
      <c r="BV125" s="49">
        <v>-161</v>
      </c>
      <c r="BW125" s="60" t="s">
        <v>443</v>
      </c>
      <c r="BX125" s="361">
        <v>44607</v>
      </c>
      <c r="BY125" s="372" t="s">
        <v>1905</v>
      </c>
      <c r="BZ125" s="362" t="s">
        <v>521</v>
      </c>
      <c r="CA125" s="363">
        <v>1</v>
      </c>
      <c r="CB125" s="352" t="s">
        <v>294</v>
      </c>
      <c r="CC125" s="353"/>
      <c r="CD125" s="352" t="s">
        <v>294</v>
      </c>
      <c r="CE125" s="131" t="s">
        <v>767</v>
      </c>
      <c r="CF125" s="131" t="s">
        <v>767</v>
      </c>
      <c r="CG125" s="202" t="s">
        <v>328</v>
      </c>
      <c r="CH125" s="131" t="s">
        <v>328</v>
      </c>
      <c r="CI125" s="186">
        <v>1</v>
      </c>
      <c r="CJ125" s="4" t="str">
        <f t="shared" si="3"/>
        <v>CUMPLIMIENTO TOTAL</v>
      </c>
      <c r="CK125" s="49" t="str">
        <f>(IF(CD125="CERRADO","NO APLICA ACCION CERRADA",AG125-#REF!))</f>
        <v>NO APLICA ACCION CERRADA</v>
      </c>
      <c r="CL125" s="60" t="str">
        <f>(IF(CD125="CERRADO","NO APLICA ACCION CERRADA",IF(AK125&lt;=0,"VENCIDO",IF(AK125&lt;=#REF!,"POR VENCER","CON TIEMPO"))))</f>
        <v>NO APLICA ACCION CERRADA</v>
      </c>
      <c r="CM125" s="458" t="s">
        <v>328</v>
      </c>
      <c r="CN125" s="348" t="s">
        <v>1684</v>
      </c>
      <c r="CO125" s="349" t="s">
        <v>464</v>
      </c>
      <c r="CP125" s="818">
        <v>1</v>
      </c>
      <c r="CQ125" s="352" t="s">
        <v>294</v>
      </c>
      <c r="CR125" s="375" t="s">
        <v>438</v>
      </c>
      <c r="CS125" s="353"/>
      <c r="CT125" s="343"/>
      <c r="CU125" s="343"/>
      <c r="CV125" s="343"/>
      <c r="CW125" s="343"/>
      <c r="CX125" s="343"/>
      <c r="CY125" s="343"/>
      <c r="CZ125" s="343"/>
      <c r="DA125" s="343"/>
      <c r="DB125" s="343"/>
      <c r="DC125" s="343"/>
      <c r="DD125" s="343"/>
      <c r="DE125" s="343"/>
      <c r="DF125" s="343"/>
      <c r="DG125" s="343"/>
      <c r="DH125" s="343"/>
      <c r="DI125" s="343"/>
      <c r="DJ125" s="343"/>
      <c r="DK125" s="343"/>
      <c r="DL125" s="343"/>
      <c r="DM125" s="343"/>
      <c r="DN125" s="343"/>
      <c r="DO125" s="343"/>
      <c r="DP125" s="343"/>
      <c r="DQ125" s="343"/>
      <c r="DR125" s="343"/>
      <c r="DS125" s="343"/>
      <c r="DT125" s="343"/>
      <c r="DU125" s="343"/>
      <c r="DV125" s="343"/>
      <c r="DW125" s="343"/>
      <c r="DX125" s="343"/>
      <c r="DY125" s="343"/>
      <c r="DZ125" s="343"/>
      <c r="EA125" s="343"/>
      <c r="EB125" s="343"/>
      <c r="EC125" s="343"/>
      <c r="ED125" s="343"/>
      <c r="EE125" s="343"/>
      <c r="EF125" s="343"/>
      <c r="EG125" s="343"/>
      <c r="EH125" s="343"/>
      <c r="EI125" s="343"/>
      <c r="EJ125" s="343"/>
      <c r="EK125" s="343"/>
      <c r="EL125" s="343"/>
      <c r="EM125" s="343"/>
      <c r="EN125" s="343"/>
      <c r="EO125" s="343"/>
      <c r="EP125" s="343"/>
      <c r="EQ125" s="343"/>
      <c r="ER125" s="343"/>
      <c r="ES125" s="343"/>
      <c r="ET125" s="343"/>
      <c r="EU125" s="343"/>
      <c r="EV125" s="343"/>
      <c r="EW125" s="343"/>
      <c r="EX125" s="343"/>
      <c r="EY125" s="343"/>
      <c r="EZ125" s="343"/>
      <c r="FA125" s="343"/>
      <c r="FB125" s="343"/>
      <c r="FC125" s="343"/>
      <c r="FD125" s="343"/>
      <c r="FE125" s="343"/>
      <c r="FF125" s="343"/>
      <c r="FG125" s="343"/>
      <c r="FH125" s="343"/>
      <c r="FI125" s="343"/>
      <c r="FJ125" s="343"/>
      <c r="FK125" s="343"/>
      <c r="FL125" s="343"/>
      <c r="FM125" s="343"/>
      <c r="FN125" s="343"/>
      <c r="FO125" s="343"/>
      <c r="FP125" s="343"/>
      <c r="FQ125" s="343"/>
      <c r="FR125" s="343"/>
      <c r="FS125" s="343"/>
      <c r="FT125" s="343"/>
      <c r="FU125" s="343"/>
      <c r="FV125" s="343"/>
      <c r="FW125" s="343"/>
      <c r="FX125" s="343"/>
      <c r="FY125" s="343"/>
      <c r="FZ125" s="343"/>
      <c r="GA125" s="343"/>
      <c r="GB125" s="343"/>
      <c r="GC125" s="343"/>
      <c r="GD125" s="343"/>
      <c r="GE125" s="343"/>
      <c r="GF125" s="343"/>
      <c r="GG125" s="343"/>
      <c r="GH125" s="343"/>
      <c r="GI125" s="343"/>
      <c r="GJ125" s="343"/>
      <c r="GK125" s="343"/>
      <c r="GL125" s="343"/>
      <c r="GM125" s="343"/>
      <c r="GN125" s="343"/>
      <c r="GO125" s="343"/>
      <c r="GP125" s="343"/>
      <c r="GQ125" s="343"/>
      <c r="GR125" s="343"/>
      <c r="GS125" s="343"/>
      <c r="GT125" s="343"/>
      <c r="GU125" s="343"/>
      <c r="GV125" s="343"/>
      <c r="GW125" s="343"/>
      <c r="GX125" s="343"/>
      <c r="GY125" s="343"/>
      <c r="GZ125" s="343"/>
      <c r="HA125" s="343"/>
      <c r="HB125" s="343"/>
      <c r="HC125" s="343"/>
      <c r="HD125" s="343"/>
      <c r="HE125" s="343"/>
      <c r="HF125" s="343"/>
      <c r="HG125" s="343"/>
      <c r="HH125" s="343"/>
      <c r="HI125" s="343"/>
      <c r="HJ125" s="343"/>
      <c r="HK125" s="343"/>
      <c r="HL125" s="343"/>
      <c r="HM125" s="343"/>
      <c r="HN125" s="343"/>
      <c r="HO125" s="343"/>
      <c r="HP125" s="343"/>
      <c r="HQ125" s="343"/>
      <c r="HR125" s="343"/>
      <c r="HS125" s="343"/>
      <c r="HT125" s="343"/>
      <c r="HU125" s="343"/>
      <c r="HV125" s="343"/>
      <c r="HW125" s="343"/>
      <c r="HX125" s="343"/>
      <c r="HY125" s="343"/>
      <c r="HZ125" s="343"/>
      <c r="IA125" s="343"/>
      <c r="IB125" s="343"/>
      <c r="IC125" s="343"/>
      <c r="ID125" s="343"/>
      <c r="IE125" s="343"/>
      <c r="IF125" s="343"/>
      <c r="IG125" s="343"/>
      <c r="IH125" s="343"/>
      <c r="II125" s="343"/>
      <c r="IJ125" s="343"/>
      <c r="IK125" s="343"/>
      <c r="IL125" s="343"/>
      <c r="IM125" s="343"/>
      <c r="IN125" s="343"/>
      <c r="IO125" s="343"/>
      <c r="IP125" s="343"/>
      <c r="IQ125" s="343"/>
      <c r="IR125" s="343"/>
      <c r="IS125" s="343"/>
      <c r="IT125" s="343"/>
      <c r="IU125" s="343"/>
      <c r="IV125" s="343"/>
      <c r="IW125" s="343"/>
      <c r="IX125" s="343"/>
      <c r="IY125" s="343"/>
      <c r="IZ125" s="343"/>
      <c r="JA125" s="343"/>
      <c r="JB125" s="343"/>
      <c r="JC125" s="343"/>
      <c r="JD125" s="343"/>
      <c r="JE125" s="343"/>
      <c r="JF125" s="343"/>
      <c r="JG125" s="343"/>
      <c r="JH125" s="343"/>
      <c r="JI125" s="343"/>
      <c r="JJ125" s="343"/>
      <c r="JK125" s="343"/>
      <c r="JL125" s="343"/>
      <c r="JM125" s="343"/>
      <c r="JN125" s="343"/>
      <c r="JO125" s="343"/>
      <c r="JP125" s="343"/>
      <c r="JQ125" s="343"/>
      <c r="JR125" s="343"/>
      <c r="JS125" s="343"/>
      <c r="JT125" s="343"/>
      <c r="JU125" s="343"/>
      <c r="JV125" s="343"/>
      <c r="JW125" s="343"/>
      <c r="JX125" s="343"/>
      <c r="JY125" s="343"/>
      <c r="JZ125" s="343"/>
      <c r="KA125" s="343"/>
      <c r="KB125" s="343"/>
      <c r="KC125" s="343"/>
      <c r="KD125" s="343"/>
      <c r="KE125" s="343"/>
      <c r="KF125" s="343"/>
      <c r="KG125" s="343"/>
      <c r="KH125" s="343"/>
      <c r="KI125" s="343"/>
      <c r="KJ125" s="343"/>
      <c r="KK125" s="343"/>
      <c r="KL125" s="343"/>
      <c r="KM125" s="343"/>
      <c r="KN125" s="343"/>
      <c r="KO125" s="343"/>
      <c r="KP125" s="343"/>
      <c r="KQ125" s="343"/>
      <c r="KR125" s="343"/>
      <c r="KS125" s="343"/>
      <c r="KT125" s="343"/>
      <c r="KU125" s="343"/>
      <c r="KV125" s="343"/>
      <c r="KW125" s="343"/>
      <c r="KX125" s="343"/>
      <c r="KY125" s="343"/>
      <c r="KZ125" s="343"/>
      <c r="LA125" s="343"/>
      <c r="LB125" s="343"/>
      <c r="LC125" s="343"/>
      <c r="LD125" s="343"/>
      <c r="LE125" s="343"/>
      <c r="LF125" s="343"/>
      <c r="LG125" s="343"/>
      <c r="LH125" s="343"/>
      <c r="LI125" s="343"/>
      <c r="LJ125" s="343"/>
      <c r="LK125" s="343"/>
      <c r="LL125" s="343"/>
      <c r="LM125" s="343"/>
      <c r="LN125" s="343"/>
      <c r="LO125" s="343"/>
      <c r="LP125" s="343"/>
      <c r="LQ125" s="343"/>
      <c r="LR125" s="343"/>
      <c r="LS125" s="343"/>
      <c r="LT125" s="343"/>
      <c r="LU125" s="343"/>
      <c r="LV125" s="343"/>
      <c r="LW125" s="343"/>
      <c r="LX125" s="343"/>
      <c r="LY125" s="343"/>
      <c r="LZ125" s="343"/>
      <c r="MA125" s="343"/>
      <c r="MB125" s="343"/>
      <c r="MC125" s="343"/>
      <c r="MD125" s="343"/>
      <c r="ME125" s="343"/>
      <c r="MF125" s="343"/>
      <c r="MG125" s="343"/>
      <c r="MH125" s="343"/>
      <c r="MI125" s="343"/>
      <c r="MJ125" s="343"/>
      <c r="MK125" s="343"/>
      <c r="ML125" s="343"/>
      <c r="MM125" s="343"/>
      <c r="MN125" s="343"/>
      <c r="MO125" s="343"/>
      <c r="MP125" s="343"/>
      <c r="MQ125" s="343"/>
      <c r="MR125" s="343"/>
      <c r="MS125" s="343"/>
      <c r="MT125" s="343"/>
      <c r="MU125" s="343"/>
      <c r="MV125" s="343"/>
      <c r="MW125" s="343"/>
      <c r="MX125" s="343"/>
      <c r="MY125" s="343"/>
      <c r="MZ125" s="343"/>
      <c r="NA125" s="343"/>
      <c r="NB125" s="343"/>
      <c r="NC125" s="343"/>
      <c r="ND125" s="343"/>
      <c r="NE125" s="343"/>
      <c r="NF125" s="343"/>
      <c r="NG125" s="343"/>
      <c r="NH125" s="343"/>
      <c r="NI125" s="343"/>
      <c r="NJ125" s="343"/>
      <c r="NK125" s="343"/>
      <c r="NL125" s="343"/>
      <c r="NM125" s="343"/>
      <c r="NN125" s="343"/>
      <c r="NO125" s="343"/>
      <c r="NP125" s="343"/>
      <c r="NQ125" s="343"/>
      <c r="NR125" s="343"/>
      <c r="NS125" s="343"/>
      <c r="NT125" s="343"/>
      <c r="NU125" s="343"/>
      <c r="NV125" s="343"/>
      <c r="NW125" s="343"/>
      <c r="NX125" s="343"/>
      <c r="NY125" s="343"/>
      <c r="NZ125" s="343"/>
      <c r="OA125" s="343"/>
      <c r="OB125" s="343"/>
      <c r="OC125" s="343"/>
      <c r="OD125" s="343"/>
      <c r="OE125" s="343"/>
      <c r="OF125" s="343"/>
      <c r="OG125" s="343"/>
      <c r="OH125" s="343"/>
      <c r="OI125" s="343"/>
      <c r="OJ125" s="343"/>
      <c r="OK125" s="343"/>
      <c r="OL125" s="343"/>
      <c r="OM125" s="343"/>
      <c r="ON125" s="343"/>
      <c r="OO125" s="343"/>
      <c r="OP125" s="343"/>
      <c r="OQ125" s="343"/>
      <c r="OR125" s="343"/>
      <c r="OS125" s="343"/>
      <c r="OT125" s="343"/>
      <c r="OU125" s="343"/>
      <c r="OV125" s="343"/>
      <c r="OW125" s="343"/>
      <c r="OX125" s="343"/>
      <c r="OY125" s="343"/>
      <c r="OZ125" s="343"/>
      <c r="PA125" s="343"/>
      <c r="PB125" s="343"/>
      <c r="PC125" s="343"/>
      <c r="PD125" s="343"/>
      <c r="PE125" s="343"/>
      <c r="PF125" s="343"/>
      <c r="PG125" s="343"/>
      <c r="PH125" s="343"/>
      <c r="PI125" s="343"/>
      <c r="PJ125" s="343"/>
      <c r="PK125" s="343"/>
      <c r="PL125" s="343"/>
      <c r="PM125" s="343"/>
      <c r="PN125" s="343"/>
      <c r="PO125" s="343"/>
      <c r="PP125" s="343"/>
      <c r="PQ125" s="343"/>
      <c r="PR125" s="343"/>
      <c r="PS125" s="343"/>
      <c r="PT125" s="343"/>
      <c r="PU125" s="343"/>
      <c r="PV125" s="343"/>
      <c r="PW125" s="343"/>
      <c r="PX125" s="343"/>
      <c r="PY125" s="343"/>
      <c r="PZ125" s="343"/>
      <c r="QA125" s="343"/>
      <c r="QB125" s="343"/>
      <c r="QC125" s="343"/>
      <c r="QD125" s="343"/>
      <c r="QE125" s="343"/>
      <c r="QF125" s="343"/>
    </row>
    <row r="126" spans="1:448" s="347" customFormat="1" ht="118.5" customHeight="1" thickBot="1" x14ac:dyDescent="0.3">
      <c r="A126" s="26">
        <v>125</v>
      </c>
      <c r="B126" s="42" t="s">
        <v>1372</v>
      </c>
      <c r="C126" s="174" t="s">
        <v>694</v>
      </c>
      <c r="D126" s="19" t="s">
        <v>344</v>
      </c>
      <c r="E126" s="23" t="s">
        <v>1921</v>
      </c>
      <c r="F126" s="41" t="s">
        <v>695</v>
      </c>
      <c r="G126" s="19" t="s">
        <v>269</v>
      </c>
      <c r="H126" s="19" t="s">
        <v>341</v>
      </c>
      <c r="I126" s="19" t="s">
        <v>696</v>
      </c>
      <c r="J126" s="41" t="s">
        <v>697</v>
      </c>
      <c r="K126" s="174" t="s">
        <v>698</v>
      </c>
      <c r="L126" s="174" t="s">
        <v>699</v>
      </c>
      <c r="M126" s="174" t="s">
        <v>700</v>
      </c>
      <c r="N126" s="174" t="s">
        <v>701</v>
      </c>
      <c r="O126" s="19" t="s">
        <v>24</v>
      </c>
      <c r="P126" s="19" t="s">
        <v>52</v>
      </c>
      <c r="Q126" s="19" t="s">
        <v>702</v>
      </c>
      <c r="R126" s="19" t="s">
        <v>251</v>
      </c>
      <c r="S126" s="18" t="s">
        <v>1922</v>
      </c>
      <c r="T126" s="34" t="s">
        <v>561</v>
      </c>
      <c r="U126" s="22">
        <v>105</v>
      </c>
      <c r="V126" s="19">
        <v>2020</v>
      </c>
      <c r="W126" s="22" t="s">
        <v>1923</v>
      </c>
      <c r="X126" s="20" t="s">
        <v>1924</v>
      </c>
      <c r="Y126" s="19" t="s">
        <v>1893</v>
      </c>
      <c r="Z126" s="23" t="s">
        <v>1894</v>
      </c>
      <c r="AA126" s="22" t="s">
        <v>328</v>
      </c>
      <c r="AB126" s="20" t="s">
        <v>328</v>
      </c>
      <c r="AC126" s="20" t="s">
        <v>1925</v>
      </c>
      <c r="AD126" s="22" t="s">
        <v>328</v>
      </c>
      <c r="AE126" s="22" t="s">
        <v>328</v>
      </c>
      <c r="AF126" s="959">
        <v>44211</v>
      </c>
      <c r="AG126" s="959">
        <v>44550</v>
      </c>
      <c r="AH126" s="424">
        <v>44743</v>
      </c>
      <c r="AI126" s="183" t="s">
        <v>309</v>
      </c>
      <c r="AJ126" s="183" t="s">
        <v>309</v>
      </c>
      <c r="AK126" s="241" t="e">
        <f>(IF(BA126=#REF!,#REF!,AG126-#REF!))</f>
        <v>#REF!</v>
      </c>
      <c r="AL126" s="60" t="s">
        <v>1903</v>
      </c>
      <c r="AM126" s="64">
        <v>44385</v>
      </c>
      <c r="AN126" s="54" t="s">
        <v>309</v>
      </c>
      <c r="AO126" s="60" t="s">
        <v>1904</v>
      </c>
      <c r="AP126" s="65">
        <v>0.08</v>
      </c>
      <c r="AQ126" s="4" t="s">
        <v>489</v>
      </c>
      <c r="AR126" s="49">
        <v>99</v>
      </c>
      <c r="AS126" s="60" t="s">
        <v>454</v>
      </c>
      <c r="AT126" s="60" t="s">
        <v>467</v>
      </c>
      <c r="AU126" s="60" t="s">
        <v>467</v>
      </c>
      <c r="AV126" s="60" t="s">
        <v>467</v>
      </c>
      <c r="AW126" s="67">
        <v>0</v>
      </c>
      <c r="AX126" s="65">
        <v>0</v>
      </c>
      <c r="AY126" s="60" t="s">
        <v>456</v>
      </c>
      <c r="AZ126" s="54" t="s">
        <v>446</v>
      </c>
      <c r="BA126" s="86" t="s">
        <v>446</v>
      </c>
      <c r="BB126" s="228" t="s">
        <v>1898</v>
      </c>
      <c r="BC126" s="33">
        <v>44620</v>
      </c>
      <c r="BD126" s="31" t="s">
        <v>529</v>
      </c>
      <c r="BE126" s="31" t="s">
        <v>328</v>
      </c>
      <c r="BF126" s="32">
        <v>1</v>
      </c>
      <c r="BG126" s="4" t="s">
        <v>436</v>
      </c>
      <c r="BH126" s="49">
        <v>-44619.92</v>
      </c>
      <c r="BI126" s="60" t="s">
        <v>443</v>
      </c>
      <c r="BJ126" s="30"/>
      <c r="BK126" s="30"/>
      <c r="BL126" s="30"/>
      <c r="BM126" s="30"/>
      <c r="BN126" s="60"/>
      <c r="BO126" s="30"/>
      <c r="BP126" s="192" t="s">
        <v>855</v>
      </c>
      <c r="BQ126" s="150" t="s">
        <v>777</v>
      </c>
      <c r="BR126" s="185">
        <v>44712</v>
      </c>
      <c r="BS126" s="131">
        <v>0</v>
      </c>
      <c r="BT126" s="186">
        <v>1</v>
      </c>
      <c r="BU126" s="4" t="s">
        <v>436</v>
      </c>
      <c r="BV126" s="49">
        <v>-161</v>
      </c>
      <c r="BW126" s="60" t="s">
        <v>443</v>
      </c>
      <c r="BX126" s="361">
        <v>44607</v>
      </c>
      <c r="BY126" s="366" t="s">
        <v>1910</v>
      </c>
      <c r="BZ126" s="362" t="s">
        <v>521</v>
      </c>
      <c r="CA126" s="363">
        <v>1</v>
      </c>
      <c r="CB126" s="352" t="s">
        <v>294</v>
      </c>
      <c r="CC126" s="353"/>
      <c r="CD126" s="352" t="s">
        <v>294</v>
      </c>
      <c r="CE126" s="131" t="s">
        <v>767</v>
      </c>
      <c r="CF126" s="131" t="s">
        <v>767</v>
      </c>
      <c r="CG126" s="202" t="s">
        <v>328</v>
      </c>
      <c r="CH126" s="131" t="s">
        <v>328</v>
      </c>
      <c r="CI126" s="186">
        <v>1</v>
      </c>
      <c r="CJ126" s="4" t="str">
        <f t="shared" si="3"/>
        <v>CUMPLIMIENTO TOTAL</v>
      </c>
      <c r="CK126" s="49" t="str">
        <f>(IF(CD126="CERRADO","NO APLICA ACCION CERRADA",AG126-#REF!))</f>
        <v>NO APLICA ACCION CERRADA</v>
      </c>
      <c r="CL126" s="60" t="str">
        <f>(IF(CD126="CERRADO","NO APLICA ACCION CERRADA",IF(AK126&lt;=0,"VENCIDO",IF(AK126&lt;=#REF!,"POR VENCER","CON TIEMPO"))))</f>
        <v>NO APLICA ACCION CERRADA</v>
      </c>
      <c r="CM126" s="458" t="s">
        <v>328</v>
      </c>
      <c r="CN126" s="348" t="s">
        <v>1684</v>
      </c>
      <c r="CO126" s="349" t="s">
        <v>464</v>
      </c>
      <c r="CP126" s="818">
        <v>1</v>
      </c>
      <c r="CQ126" s="352" t="s">
        <v>294</v>
      </c>
      <c r="CR126" s="375" t="s">
        <v>438</v>
      </c>
      <c r="CS126" s="353"/>
      <c r="CT126" s="343"/>
      <c r="CU126" s="343"/>
      <c r="CV126" s="343"/>
      <c r="CW126" s="343"/>
      <c r="CX126" s="343"/>
      <c r="CY126" s="343"/>
      <c r="CZ126" s="343"/>
      <c r="DA126" s="343"/>
      <c r="DB126" s="343"/>
      <c r="DC126" s="343"/>
      <c r="DD126" s="343"/>
      <c r="DE126" s="343"/>
      <c r="DF126" s="343"/>
      <c r="DG126" s="343"/>
      <c r="DH126" s="343"/>
      <c r="DI126" s="343"/>
      <c r="DJ126" s="343"/>
      <c r="DK126" s="343"/>
      <c r="DL126" s="343"/>
      <c r="DM126" s="343"/>
      <c r="DN126" s="343"/>
      <c r="DO126" s="343"/>
      <c r="DP126" s="343"/>
      <c r="DQ126" s="343"/>
      <c r="DR126" s="343"/>
      <c r="DS126" s="343"/>
      <c r="DT126" s="343"/>
      <c r="DU126" s="343"/>
      <c r="DV126" s="343"/>
      <c r="DW126" s="343"/>
      <c r="DX126" s="343"/>
      <c r="DY126" s="343"/>
      <c r="DZ126" s="343"/>
      <c r="EA126" s="343"/>
      <c r="EB126" s="343"/>
      <c r="EC126" s="343"/>
      <c r="ED126" s="343"/>
      <c r="EE126" s="343"/>
      <c r="EF126" s="343"/>
      <c r="EG126" s="343"/>
      <c r="EH126" s="343"/>
      <c r="EI126" s="343"/>
      <c r="EJ126" s="343"/>
      <c r="EK126" s="343"/>
      <c r="EL126" s="343"/>
      <c r="EM126" s="343"/>
      <c r="EN126" s="343"/>
      <c r="EO126" s="343"/>
      <c r="EP126" s="343"/>
      <c r="EQ126" s="343"/>
      <c r="ER126" s="343"/>
      <c r="ES126" s="343"/>
      <c r="ET126" s="343"/>
      <c r="EU126" s="343"/>
      <c r="EV126" s="343"/>
      <c r="EW126" s="343"/>
      <c r="EX126" s="343"/>
      <c r="EY126" s="343"/>
      <c r="EZ126" s="343"/>
      <c r="FA126" s="343"/>
      <c r="FB126" s="343"/>
      <c r="FC126" s="343"/>
      <c r="FD126" s="343"/>
      <c r="FE126" s="343"/>
      <c r="FF126" s="343"/>
      <c r="FG126" s="343"/>
      <c r="FH126" s="343"/>
      <c r="FI126" s="343"/>
      <c r="FJ126" s="343"/>
      <c r="FK126" s="343"/>
      <c r="FL126" s="343"/>
      <c r="FM126" s="343"/>
      <c r="FN126" s="343"/>
      <c r="FO126" s="343"/>
      <c r="FP126" s="343"/>
      <c r="FQ126" s="343"/>
      <c r="FR126" s="343"/>
      <c r="FS126" s="343"/>
      <c r="FT126" s="343"/>
      <c r="FU126" s="343"/>
      <c r="FV126" s="343"/>
      <c r="FW126" s="343"/>
      <c r="FX126" s="343"/>
      <c r="FY126" s="343"/>
      <c r="FZ126" s="343"/>
      <c r="GA126" s="343"/>
      <c r="GB126" s="343"/>
      <c r="GC126" s="343"/>
      <c r="GD126" s="343"/>
      <c r="GE126" s="343"/>
      <c r="GF126" s="343"/>
      <c r="GG126" s="343"/>
      <c r="GH126" s="343"/>
      <c r="GI126" s="343"/>
      <c r="GJ126" s="343"/>
      <c r="GK126" s="343"/>
      <c r="GL126" s="343"/>
      <c r="GM126" s="343"/>
      <c r="GN126" s="343"/>
      <c r="GO126" s="343"/>
      <c r="GP126" s="343"/>
      <c r="GQ126" s="343"/>
      <c r="GR126" s="343"/>
      <c r="GS126" s="343"/>
      <c r="GT126" s="343"/>
      <c r="GU126" s="343"/>
      <c r="GV126" s="343"/>
      <c r="GW126" s="343"/>
      <c r="GX126" s="343"/>
      <c r="GY126" s="343"/>
      <c r="GZ126" s="343"/>
      <c r="HA126" s="343"/>
      <c r="HB126" s="343"/>
      <c r="HC126" s="343"/>
      <c r="HD126" s="343"/>
      <c r="HE126" s="343"/>
      <c r="HF126" s="343"/>
      <c r="HG126" s="343"/>
      <c r="HH126" s="343"/>
      <c r="HI126" s="343"/>
      <c r="HJ126" s="343"/>
      <c r="HK126" s="343"/>
      <c r="HL126" s="343"/>
      <c r="HM126" s="343"/>
      <c r="HN126" s="343"/>
      <c r="HO126" s="343"/>
      <c r="HP126" s="343"/>
      <c r="HQ126" s="343"/>
      <c r="HR126" s="343"/>
      <c r="HS126" s="343"/>
      <c r="HT126" s="343"/>
      <c r="HU126" s="343"/>
      <c r="HV126" s="343"/>
      <c r="HW126" s="343"/>
      <c r="HX126" s="343"/>
      <c r="HY126" s="343"/>
      <c r="HZ126" s="343"/>
      <c r="IA126" s="343"/>
      <c r="IB126" s="343"/>
      <c r="IC126" s="343"/>
      <c r="ID126" s="343"/>
      <c r="IE126" s="343"/>
      <c r="IF126" s="343"/>
      <c r="IG126" s="343"/>
      <c r="IH126" s="343"/>
      <c r="II126" s="343"/>
      <c r="IJ126" s="343"/>
      <c r="IK126" s="343"/>
      <c r="IL126" s="343"/>
      <c r="IM126" s="343"/>
      <c r="IN126" s="343"/>
      <c r="IO126" s="343"/>
      <c r="IP126" s="343"/>
      <c r="IQ126" s="343"/>
      <c r="IR126" s="343"/>
      <c r="IS126" s="343"/>
      <c r="IT126" s="343"/>
      <c r="IU126" s="343"/>
      <c r="IV126" s="343"/>
      <c r="IW126" s="343"/>
      <c r="IX126" s="343"/>
      <c r="IY126" s="343"/>
      <c r="IZ126" s="343"/>
      <c r="JA126" s="343"/>
      <c r="JB126" s="343"/>
      <c r="JC126" s="343"/>
      <c r="JD126" s="343"/>
      <c r="JE126" s="343"/>
      <c r="JF126" s="343"/>
      <c r="JG126" s="343"/>
      <c r="JH126" s="343"/>
      <c r="JI126" s="343"/>
      <c r="JJ126" s="343"/>
      <c r="JK126" s="343"/>
      <c r="JL126" s="343"/>
      <c r="JM126" s="343"/>
      <c r="JN126" s="343"/>
      <c r="JO126" s="343"/>
      <c r="JP126" s="343"/>
      <c r="JQ126" s="343"/>
      <c r="JR126" s="343"/>
      <c r="JS126" s="343"/>
      <c r="JT126" s="343"/>
      <c r="JU126" s="343"/>
      <c r="JV126" s="343"/>
      <c r="JW126" s="343"/>
      <c r="JX126" s="343"/>
      <c r="JY126" s="343"/>
      <c r="JZ126" s="343"/>
      <c r="KA126" s="343"/>
      <c r="KB126" s="343"/>
      <c r="KC126" s="343"/>
      <c r="KD126" s="343"/>
      <c r="KE126" s="343"/>
      <c r="KF126" s="343"/>
      <c r="KG126" s="343"/>
      <c r="KH126" s="343"/>
      <c r="KI126" s="343"/>
      <c r="KJ126" s="343"/>
      <c r="KK126" s="343"/>
      <c r="KL126" s="343"/>
      <c r="KM126" s="343"/>
      <c r="KN126" s="343"/>
      <c r="KO126" s="343"/>
      <c r="KP126" s="343"/>
      <c r="KQ126" s="343"/>
      <c r="KR126" s="343"/>
      <c r="KS126" s="343"/>
      <c r="KT126" s="343"/>
      <c r="KU126" s="343"/>
      <c r="KV126" s="343"/>
      <c r="KW126" s="343"/>
      <c r="KX126" s="343"/>
      <c r="KY126" s="343"/>
      <c r="KZ126" s="343"/>
      <c r="LA126" s="343"/>
      <c r="LB126" s="343"/>
      <c r="LC126" s="343"/>
      <c r="LD126" s="343"/>
      <c r="LE126" s="343"/>
      <c r="LF126" s="343"/>
      <c r="LG126" s="343"/>
      <c r="LH126" s="343"/>
      <c r="LI126" s="343"/>
      <c r="LJ126" s="343"/>
      <c r="LK126" s="343"/>
      <c r="LL126" s="343"/>
      <c r="LM126" s="343"/>
      <c r="LN126" s="343"/>
      <c r="LO126" s="343"/>
      <c r="LP126" s="343"/>
      <c r="LQ126" s="343"/>
      <c r="LR126" s="343"/>
      <c r="LS126" s="343"/>
      <c r="LT126" s="343"/>
      <c r="LU126" s="343"/>
      <c r="LV126" s="343"/>
      <c r="LW126" s="343"/>
      <c r="LX126" s="343"/>
      <c r="LY126" s="343"/>
      <c r="LZ126" s="343"/>
      <c r="MA126" s="343"/>
      <c r="MB126" s="343"/>
      <c r="MC126" s="343"/>
      <c r="MD126" s="343"/>
      <c r="ME126" s="343"/>
      <c r="MF126" s="343"/>
      <c r="MG126" s="343"/>
      <c r="MH126" s="343"/>
      <c r="MI126" s="343"/>
      <c r="MJ126" s="343"/>
      <c r="MK126" s="343"/>
      <c r="ML126" s="343"/>
      <c r="MM126" s="343"/>
      <c r="MN126" s="343"/>
      <c r="MO126" s="343"/>
      <c r="MP126" s="343"/>
      <c r="MQ126" s="343"/>
      <c r="MR126" s="343"/>
      <c r="MS126" s="343"/>
      <c r="MT126" s="343"/>
      <c r="MU126" s="343"/>
      <c r="MV126" s="343"/>
      <c r="MW126" s="343"/>
      <c r="MX126" s="343"/>
      <c r="MY126" s="343"/>
      <c r="MZ126" s="343"/>
      <c r="NA126" s="343"/>
      <c r="NB126" s="343"/>
      <c r="NC126" s="343"/>
      <c r="ND126" s="343"/>
      <c r="NE126" s="343"/>
      <c r="NF126" s="343"/>
      <c r="NG126" s="343"/>
      <c r="NH126" s="343"/>
      <c r="NI126" s="343"/>
      <c r="NJ126" s="343"/>
      <c r="NK126" s="343"/>
      <c r="NL126" s="343"/>
      <c r="NM126" s="343"/>
      <c r="NN126" s="343"/>
      <c r="NO126" s="343"/>
      <c r="NP126" s="343"/>
      <c r="NQ126" s="343"/>
      <c r="NR126" s="343"/>
      <c r="NS126" s="343"/>
      <c r="NT126" s="343"/>
      <c r="NU126" s="343"/>
      <c r="NV126" s="343"/>
      <c r="NW126" s="343"/>
      <c r="NX126" s="343"/>
      <c r="NY126" s="343"/>
      <c r="NZ126" s="343"/>
      <c r="OA126" s="343"/>
      <c r="OB126" s="343"/>
      <c r="OC126" s="343"/>
      <c r="OD126" s="343"/>
      <c r="OE126" s="343"/>
      <c r="OF126" s="343"/>
      <c r="OG126" s="343"/>
      <c r="OH126" s="343"/>
      <c r="OI126" s="343"/>
      <c r="OJ126" s="343"/>
      <c r="OK126" s="343"/>
      <c r="OL126" s="343"/>
      <c r="OM126" s="343"/>
      <c r="ON126" s="343"/>
      <c r="OO126" s="343"/>
      <c r="OP126" s="343"/>
      <c r="OQ126" s="343"/>
      <c r="OR126" s="343"/>
      <c r="OS126" s="343"/>
      <c r="OT126" s="343"/>
      <c r="OU126" s="343"/>
      <c r="OV126" s="343"/>
      <c r="OW126" s="343"/>
      <c r="OX126" s="343"/>
      <c r="OY126" s="343"/>
      <c r="OZ126" s="343"/>
      <c r="PA126" s="343"/>
      <c r="PB126" s="343"/>
      <c r="PC126" s="343"/>
      <c r="PD126" s="343"/>
      <c r="PE126" s="343"/>
      <c r="PF126" s="343"/>
      <c r="PG126" s="343"/>
      <c r="PH126" s="343"/>
      <c r="PI126" s="343"/>
      <c r="PJ126" s="343"/>
      <c r="PK126" s="343"/>
      <c r="PL126" s="343"/>
      <c r="PM126" s="343"/>
      <c r="PN126" s="343"/>
      <c r="PO126" s="343"/>
      <c r="PP126" s="343"/>
      <c r="PQ126" s="343"/>
      <c r="PR126" s="343"/>
      <c r="PS126" s="343"/>
      <c r="PT126" s="343"/>
      <c r="PU126" s="343"/>
      <c r="PV126" s="343"/>
      <c r="PW126" s="343"/>
      <c r="PX126" s="343"/>
      <c r="PY126" s="343"/>
      <c r="PZ126" s="343"/>
      <c r="QA126" s="343"/>
      <c r="QB126" s="343"/>
      <c r="QC126" s="343"/>
      <c r="QD126" s="343"/>
      <c r="QE126" s="343"/>
      <c r="QF126" s="343"/>
    </row>
    <row r="127" spans="1:448" s="347" customFormat="1" ht="118.5" customHeight="1" thickBot="1" x14ac:dyDescent="0.3">
      <c r="A127" s="26">
        <v>126</v>
      </c>
      <c r="B127" s="42" t="s">
        <v>1372</v>
      </c>
      <c r="C127" s="174" t="s">
        <v>694</v>
      </c>
      <c r="D127" s="19" t="s">
        <v>344</v>
      </c>
      <c r="E127" s="23" t="s">
        <v>1926</v>
      </c>
      <c r="F127" s="41" t="s">
        <v>695</v>
      </c>
      <c r="G127" s="19" t="s">
        <v>269</v>
      </c>
      <c r="H127" s="19" t="s">
        <v>341</v>
      </c>
      <c r="I127" s="19" t="s">
        <v>696</v>
      </c>
      <c r="J127" s="41" t="s">
        <v>697</v>
      </c>
      <c r="K127" s="174" t="s">
        <v>698</v>
      </c>
      <c r="L127" s="174" t="s">
        <v>699</v>
      </c>
      <c r="M127" s="174" t="s">
        <v>700</v>
      </c>
      <c r="N127" s="174" t="s">
        <v>701</v>
      </c>
      <c r="O127" s="27" t="s">
        <v>24</v>
      </c>
      <c r="P127" s="19" t="s">
        <v>61</v>
      </c>
      <c r="Q127" s="19" t="s">
        <v>702</v>
      </c>
      <c r="R127" s="19" t="s">
        <v>251</v>
      </c>
      <c r="S127" s="18" t="s">
        <v>1927</v>
      </c>
      <c r="T127" s="34" t="s">
        <v>562</v>
      </c>
      <c r="U127" s="22">
        <v>105</v>
      </c>
      <c r="V127" s="19">
        <v>2020</v>
      </c>
      <c r="W127" s="22" t="s">
        <v>1928</v>
      </c>
      <c r="X127" s="20" t="s">
        <v>1929</v>
      </c>
      <c r="Y127" s="19" t="s">
        <v>1930</v>
      </c>
      <c r="Z127" s="23" t="s">
        <v>1931</v>
      </c>
      <c r="AA127" s="22" t="s">
        <v>328</v>
      </c>
      <c r="AB127" s="20" t="s">
        <v>328</v>
      </c>
      <c r="AC127" s="20" t="s">
        <v>1932</v>
      </c>
      <c r="AD127" s="22" t="s">
        <v>328</v>
      </c>
      <c r="AE127" s="22" t="s">
        <v>328</v>
      </c>
      <c r="AF127" s="959">
        <v>44211</v>
      </c>
      <c r="AG127" s="959">
        <v>44550</v>
      </c>
      <c r="AH127" s="424">
        <v>44743</v>
      </c>
      <c r="AI127" s="183" t="s">
        <v>309</v>
      </c>
      <c r="AJ127" s="183" t="s">
        <v>309</v>
      </c>
      <c r="AK127" s="241" t="e">
        <f>(IF(BA127=#REF!,#REF!,AG127-#REF!))</f>
        <v>#REF!</v>
      </c>
      <c r="AL127" s="49" t="s">
        <v>1933</v>
      </c>
      <c r="AM127" s="64">
        <v>44385</v>
      </c>
      <c r="AN127" s="54" t="s">
        <v>309</v>
      </c>
      <c r="AO127" s="54" t="s">
        <v>1934</v>
      </c>
      <c r="AP127" s="65">
        <v>0</v>
      </c>
      <c r="AQ127" s="4" t="s">
        <v>442</v>
      </c>
      <c r="AR127" s="49">
        <v>99</v>
      </c>
      <c r="AS127" s="60" t="s">
        <v>454</v>
      </c>
      <c r="AT127" s="60" t="s">
        <v>467</v>
      </c>
      <c r="AU127" s="60" t="s">
        <v>467</v>
      </c>
      <c r="AV127" s="60" t="s">
        <v>467</v>
      </c>
      <c r="AW127" s="67">
        <v>0</v>
      </c>
      <c r="AX127" s="65">
        <v>0</v>
      </c>
      <c r="AY127" s="60" t="s">
        <v>456</v>
      </c>
      <c r="AZ127" s="54" t="s">
        <v>446</v>
      </c>
      <c r="BA127" s="86" t="s">
        <v>446</v>
      </c>
      <c r="BB127" s="127" t="s">
        <v>1935</v>
      </c>
      <c r="BC127" s="33">
        <v>44620</v>
      </c>
      <c r="BD127" s="31" t="s">
        <v>529</v>
      </c>
      <c r="BE127" s="31" t="s">
        <v>328</v>
      </c>
      <c r="BF127" s="32">
        <v>1</v>
      </c>
      <c r="BG127" s="4" t="s">
        <v>436</v>
      </c>
      <c r="BH127" s="49">
        <v>-44620</v>
      </c>
      <c r="BI127" s="60" t="s">
        <v>443</v>
      </c>
      <c r="BJ127" s="30"/>
      <c r="BK127" s="30"/>
      <c r="BL127" s="30"/>
      <c r="BM127" s="30"/>
      <c r="BN127" s="60"/>
      <c r="BO127" s="30"/>
      <c r="BP127" s="192" t="s">
        <v>855</v>
      </c>
      <c r="BQ127" s="150" t="s">
        <v>777</v>
      </c>
      <c r="BR127" s="185">
        <v>44712</v>
      </c>
      <c r="BS127" s="131">
        <v>0</v>
      </c>
      <c r="BT127" s="186">
        <v>1</v>
      </c>
      <c r="BU127" s="4" t="s">
        <v>436</v>
      </c>
      <c r="BV127" s="49">
        <v>-161</v>
      </c>
      <c r="BW127" s="60" t="s">
        <v>443</v>
      </c>
      <c r="BX127" s="361">
        <v>44607</v>
      </c>
      <c r="BY127" s="372" t="s">
        <v>1881</v>
      </c>
      <c r="BZ127" s="362" t="s">
        <v>521</v>
      </c>
      <c r="CA127" s="363">
        <v>1</v>
      </c>
      <c r="CB127" s="352" t="s">
        <v>294</v>
      </c>
      <c r="CC127" s="353"/>
      <c r="CD127" s="352" t="s">
        <v>294</v>
      </c>
      <c r="CE127" s="131" t="s">
        <v>767</v>
      </c>
      <c r="CF127" s="131" t="s">
        <v>767</v>
      </c>
      <c r="CG127" s="202" t="s">
        <v>328</v>
      </c>
      <c r="CH127" s="131" t="s">
        <v>328</v>
      </c>
      <c r="CI127" s="186">
        <v>1</v>
      </c>
      <c r="CJ127" s="4" t="str">
        <f t="shared" si="3"/>
        <v>CUMPLIMIENTO TOTAL</v>
      </c>
      <c r="CK127" s="49" t="str">
        <f>(IF(CD127="CERRADO","NO APLICA ACCION CERRADA",AG127-#REF!))</f>
        <v>NO APLICA ACCION CERRADA</v>
      </c>
      <c r="CL127" s="60" t="str">
        <f>(IF(CD127="CERRADO","NO APLICA ACCION CERRADA",IF(AK127&lt;=0,"VENCIDO",IF(AK127&lt;=#REF!,"POR VENCER","CON TIEMPO"))))</f>
        <v>NO APLICA ACCION CERRADA</v>
      </c>
      <c r="CM127" s="458" t="s">
        <v>328</v>
      </c>
      <c r="CN127" s="348" t="s">
        <v>1684</v>
      </c>
      <c r="CO127" s="349" t="s">
        <v>464</v>
      </c>
      <c r="CP127" s="818">
        <v>1</v>
      </c>
      <c r="CQ127" s="352" t="s">
        <v>294</v>
      </c>
      <c r="CR127" s="375" t="s">
        <v>438</v>
      </c>
      <c r="CS127" s="353"/>
      <c r="CT127" s="343"/>
      <c r="CU127" s="343"/>
      <c r="CV127" s="343"/>
      <c r="CW127" s="343"/>
      <c r="CX127" s="343"/>
      <c r="CY127" s="343"/>
      <c r="CZ127" s="343"/>
      <c r="DA127" s="343"/>
      <c r="DB127" s="343"/>
      <c r="DC127" s="343"/>
      <c r="DD127" s="343"/>
      <c r="DE127" s="343"/>
      <c r="DF127" s="343"/>
      <c r="DG127" s="343"/>
      <c r="DH127" s="343"/>
      <c r="DI127" s="343"/>
      <c r="DJ127" s="343"/>
      <c r="DK127" s="343"/>
      <c r="DL127" s="343"/>
      <c r="DM127" s="343"/>
      <c r="DN127" s="343"/>
      <c r="DO127" s="343"/>
      <c r="DP127" s="343"/>
      <c r="DQ127" s="343"/>
      <c r="DR127" s="343"/>
      <c r="DS127" s="343"/>
      <c r="DT127" s="343"/>
      <c r="DU127" s="343"/>
      <c r="DV127" s="343"/>
      <c r="DW127" s="343"/>
      <c r="DX127" s="343"/>
      <c r="DY127" s="343"/>
      <c r="DZ127" s="343"/>
      <c r="EA127" s="343"/>
      <c r="EB127" s="343"/>
      <c r="EC127" s="343"/>
      <c r="ED127" s="343"/>
      <c r="EE127" s="343"/>
      <c r="EF127" s="343"/>
      <c r="EG127" s="343"/>
      <c r="EH127" s="343"/>
      <c r="EI127" s="343"/>
      <c r="EJ127" s="343"/>
      <c r="EK127" s="343"/>
      <c r="EL127" s="343"/>
      <c r="EM127" s="343"/>
      <c r="EN127" s="343"/>
      <c r="EO127" s="343"/>
      <c r="EP127" s="343"/>
      <c r="EQ127" s="343"/>
      <c r="ER127" s="343"/>
      <c r="ES127" s="343"/>
      <c r="ET127" s="343"/>
      <c r="EU127" s="343"/>
      <c r="EV127" s="343"/>
      <c r="EW127" s="343"/>
      <c r="EX127" s="343"/>
      <c r="EY127" s="343"/>
      <c r="EZ127" s="343"/>
      <c r="FA127" s="343"/>
      <c r="FB127" s="343"/>
      <c r="FC127" s="343"/>
      <c r="FD127" s="343"/>
      <c r="FE127" s="343"/>
      <c r="FF127" s="343"/>
      <c r="FG127" s="343"/>
      <c r="FH127" s="343"/>
      <c r="FI127" s="343"/>
      <c r="FJ127" s="343"/>
      <c r="FK127" s="343"/>
      <c r="FL127" s="343"/>
      <c r="FM127" s="343"/>
      <c r="FN127" s="343"/>
      <c r="FO127" s="343"/>
      <c r="FP127" s="343"/>
      <c r="FQ127" s="343"/>
      <c r="FR127" s="343"/>
      <c r="FS127" s="343"/>
      <c r="FT127" s="343"/>
      <c r="FU127" s="343"/>
      <c r="FV127" s="343"/>
      <c r="FW127" s="343"/>
      <c r="FX127" s="343"/>
      <c r="FY127" s="343"/>
      <c r="FZ127" s="343"/>
      <c r="GA127" s="343"/>
      <c r="GB127" s="343"/>
      <c r="GC127" s="343"/>
      <c r="GD127" s="343"/>
      <c r="GE127" s="343"/>
      <c r="GF127" s="343"/>
      <c r="GG127" s="343"/>
      <c r="GH127" s="343"/>
      <c r="GI127" s="343"/>
      <c r="GJ127" s="343"/>
      <c r="GK127" s="343"/>
      <c r="GL127" s="343"/>
      <c r="GM127" s="343"/>
      <c r="GN127" s="343"/>
      <c r="GO127" s="343"/>
      <c r="GP127" s="343"/>
      <c r="GQ127" s="343"/>
      <c r="GR127" s="343"/>
      <c r="GS127" s="343"/>
      <c r="GT127" s="343"/>
      <c r="GU127" s="343"/>
      <c r="GV127" s="343"/>
      <c r="GW127" s="343"/>
      <c r="GX127" s="343"/>
      <c r="GY127" s="343"/>
      <c r="GZ127" s="343"/>
      <c r="HA127" s="343"/>
      <c r="HB127" s="343"/>
      <c r="HC127" s="343"/>
      <c r="HD127" s="343"/>
      <c r="HE127" s="343"/>
      <c r="HF127" s="343"/>
      <c r="HG127" s="343"/>
      <c r="HH127" s="343"/>
      <c r="HI127" s="343"/>
      <c r="HJ127" s="343"/>
      <c r="HK127" s="343"/>
      <c r="HL127" s="343"/>
      <c r="HM127" s="343"/>
      <c r="HN127" s="343"/>
      <c r="HO127" s="343"/>
      <c r="HP127" s="343"/>
      <c r="HQ127" s="343"/>
      <c r="HR127" s="343"/>
      <c r="HS127" s="343"/>
      <c r="HT127" s="343"/>
      <c r="HU127" s="343"/>
      <c r="HV127" s="343"/>
      <c r="HW127" s="343"/>
      <c r="HX127" s="343"/>
      <c r="HY127" s="343"/>
      <c r="HZ127" s="343"/>
      <c r="IA127" s="343"/>
      <c r="IB127" s="343"/>
      <c r="IC127" s="343"/>
      <c r="ID127" s="343"/>
      <c r="IE127" s="343"/>
      <c r="IF127" s="343"/>
      <c r="IG127" s="343"/>
      <c r="IH127" s="343"/>
      <c r="II127" s="343"/>
      <c r="IJ127" s="343"/>
      <c r="IK127" s="343"/>
      <c r="IL127" s="343"/>
      <c r="IM127" s="343"/>
      <c r="IN127" s="343"/>
      <c r="IO127" s="343"/>
      <c r="IP127" s="343"/>
      <c r="IQ127" s="343"/>
      <c r="IR127" s="343"/>
      <c r="IS127" s="343"/>
      <c r="IT127" s="343"/>
      <c r="IU127" s="343"/>
      <c r="IV127" s="343"/>
      <c r="IW127" s="343"/>
      <c r="IX127" s="343"/>
      <c r="IY127" s="343"/>
      <c r="IZ127" s="343"/>
      <c r="JA127" s="343"/>
      <c r="JB127" s="343"/>
      <c r="JC127" s="343"/>
      <c r="JD127" s="343"/>
      <c r="JE127" s="343"/>
      <c r="JF127" s="343"/>
      <c r="JG127" s="343"/>
      <c r="JH127" s="343"/>
      <c r="JI127" s="343"/>
      <c r="JJ127" s="343"/>
      <c r="JK127" s="343"/>
      <c r="JL127" s="343"/>
      <c r="JM127" s="343"/>
      <c r="JN127" s="343"/>
      <c r="JO127" s="343"/>
      <c r="JP127" s="343"/>
      <c r="JQ127" s="343"/>
      <c r="JR127" s="343"/>
      <c r="JS127" s="343"/>
      <c r="JT127" s="343"/>
      <c r="JU127" s="343"/>
      <c r="JV127" s="343"/>
      <c r="JW127" s="343"/>
      <c r="JX127" s="343"/>
      <c r="JY127" s="343"/>
      <c r="JZ127" s="343"/>
      <c r="KA127" s="343"/>
      <c r="KB127" s="343"/>
      <c r="KC127" s="343"/>
      <c r="KD127" s="343"/>
      <c r="KE127" s="343"/>
      <c r="KF127" s="343"/>
      <c r="KG127" s="343"/>
      <c r="KH127" s="343"/>
      <c r="KI127" s="343"/>
      <c r="KJ127" s="343"/>
      <c r="KK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H127" s="343"/>
      <c r="LI127" s="343"/>
      <c r="LJ127" s="343"/>
      <c r="LK127" s="343"/>
      <c r="LL127" s="343"/>
      <c r="LM127" s="343"/>
      <c r="LN127" s="343"/>
      <c r="LO127" s="343"/>
      <c r="LP127" s="343"/>
      <c r="LQ127" s="343"/>
      <c r="LR127" s="343"/>
      <c r="LS127" s="343"/>
      <c r="LT127" s="343"/>
      <c r="LU127" s="343"/>
      <c r="LV127" s="343"/>
      <c r="LW127" s="343"/>
      <c r="LX127" s="343"/>
      <c r="LY127" s="343"/>
      <c r="LZ127" s="343"/>
      <c r="MA127" s="343"/>
      <c r="MB127" s="343"/>
      <c r="MC127" s="343"/>
      <c r="MD127" s="343"/>
      <c r="ME127" s="343"/>
      <c r="MF127" s="343"/>
      <c r="MG127" s="343"/>
      <c r="MH127" s="343"/>
      <c r="MI127" s="343"/>
      <c r="MJ127" s="343"/>
      <c r="MK127" s="343"/>
      <c r="ML127" s="343"/>
      <c r="MM127" s="343"/>
      <c r="MN127" s="343"/>
      <c r="MO127" s="343"/>
      <c r="MP127" s="343"/>
      <c r="MQ127" s="343"/>
      <c r="MR127" s="343"/>
      <c r="MS127" s="343"/>
      <c r="MT127" s="343"/>
      <c r="MU127" s="343"/>
      <c r="MV127" s="343"/>
      <c r="MW127" s="343"/>
      <c r="MX127" s="343"/>
      <c r="MY127" s="343"/>
      <c r="MZ127" s="343"/>
      <c r="NA127" s="343"/>
      <c r="NB127" s="343"/>
      <c r="NC127" s="343"/>
      <c r="ND127" s="343"/>
      <c r="NE127" s="343"/>
      <c r="NF127" s="343"/>
      <c r="NG127" s="343"/>
      <c r="NH127" s="343"/>
      <c r="NI127" s="343"/>
      <c r="NJ127" s="343"/>
      <c r="NK127" s="343"/>
      <c r="NL127" s="343"/>
      <c r="NM127" s="343"/>
      <c r="NN127" s="343"/>
      <c r="NO127" s="343"/>
      <c r="NP127" s="343"/>
      <c r="NQ127" s="343"/>
      <c r="NR127" s="343"/>
      <c r="NS127" s="343"/>
      <c r="NT127" s="343"/>
      <c r="NU127" s="343"/>
      <c r="NV127" s="343"/>
      <c r="NW127" s="343"/>
      <c r="NX127" s="343"/>
      <c r="NY127" s="343"/>
      <c r="NZ127" s="343"/>
      <c r="OA127" s="343"/>
      <c r="OB127" s="343"/>
      <c r="OC127" s="343"/>
      <c r="OD127" s="343"/>
      <c r="OE127" s="343"/>
      <c r="OF127" s="343"/>
      <c r="OG127" s="343"/>
      <c r="OH127" s="343"/>
      <c r="OI127" s="343"/>
      <c r="OJ127" s="343"/>
      <c r="OK127" s="343"/>
      <c r="OL127" s="343"/>
      <c r="OM127" s="343"/>
      <c r="ON127" s="343"/>
      <c r="OO127" s="343"/>
      <c r="OP127" s="343"/>
      <c r="OQ127" s="343"/>
      <c r="OR127" s="343"/>
      <c r="OS127" s="343"/>
      <c r="OT127" s="343"/>
      <c r="OU127" s="343"/>
      <c r="OV127" s="343"/>
      <c r="OW127" s="343"/>
      <c r="OX127" s="343"/>
      <c r="OY127" s="343"/>
      <c r="OZ127" s="343"/>
      <c r="PA127" s="343"/>
      <c r="PB127" s="343"/>
      <c r="PC127" s="343"/>
      <c r="PD127" s="343"/>
      <c r="PE127" s="343"/>
      <c r="PF127" s="343"/>
      <c r="PG127" s="343"/>
      <c r="PH127" s="343"/>
      <c r="PI127" s="343"/>
      <c r="PJ127" s="343"/>
      <c r="PK127" s="343"/>
      <c r="PL127" s="343"/>
      <c r="PM127" s="343"/>
      <c r="PN127" s="343"/>
      <c r="PO127" s="343"/>
      <c r="PP127" s="343"/>
      <c r="PQ127" s="343"/>
      <c r="PR127" s="343"/>
      <c r="PS127" s="343"/>
      <c r="PT127" s="343"/>
      <c r="PU127" s="343"/>
      <c r="PV127" s="343"/>
      <c r="PW127" s="343"/>
      <c r="PX127" s="343"/>
      <c r="PY127" s="343"/>
      <c r="PZ127" s="343"/>
      <c r="QA127" s="343"/>
      <c r="QB127" s="343"/>
      <c r="QC127" s="343"/>
      <c r="QD127" s="343"/>
      <c r="QE127" s="343"/>
      <c r="QF127" s="343"/>
    </row>
    <row r="128" spans="1:448" s="347" customFormat="1" ht="118.5" customHeight="1" thickBot="1" x14ac:dyDescent="0.3">
      <c r="A128" s="26">
        <v>127</v>
      </c>
      <c r="B128" s="42" t="s">
        <v>1372</v>
      </c>
      <c r="C128" s="174" t="s">
        <v>694</v>
      </c>
      <c r="D128" s="19" t="s">
        <v>344</v>
      </c>
      <c r="E128" s="23" t="s">
        <v>1921</v>
      </c>
      <c r="F128" s="41" t="s">
        <v>695</v>
      </c>
      <c r="G128" s="19" t="s">
        <v>269</v>
      </c>
      <c r="H128" s="19" t="s">
        <v>341</v>
      </c>
      <c r="I128" s="19" t="s">
        <v>696</v>
      </c>
      <c r="J128" s="41" t="s">
        <v>697</v>
      </c>
      <c r="K128" s="174" t="s">
        <v>698</v>
      </c>
      <c r="L128" s="174" t="s">
        <v>699</v>
      </c>
      <c r="M128" s="174" t="s">
        <v>700</v>
      </c>
      <c r="N128" s="174" t="s">
        <v>701</v>
      </c>
      <c r="O128" s="27" t="s">
        <v>24</v>
      </c>
      <c r="P128" s="19" t="s">
        <v>61</v>
      </c>
      <c r="Q128" s="19" t="s">
        <v>702</v>
      </c>
      <c r="R128" s="19" t="s">
        <v>251</v>
      </c>
      <c r="S128" s="18" t="s">
        <v>1936</v>
      </c>
      <c r="T128" s="34" t="s">
        <v>562</v>
      </c>
      <c r="U128" s="22">
        <v>105</v>
      </c>
      <c r="V128" s="19">
        <v>2020</v>
      </c>
      <c r="W128" s="22" t="s">
        <v>1928</v>
      </c>
      <c r="X128" s="20" t="s">
        <v>1929</v>
      </c>
      <c r="Y128" s="19" t="s">
        <v>1893</v>
      </c>
      <c r="Z128" s="23" t="s">
        <v>1894</v>
      </c>
      <c r="AA128" s="22" t="s">
        <v>328</v>
      </c>
      <c r="AB128" s="20" t="s">
        <v>328</v>
      </c>
      <c r="AC128" s="20" t="s">
        <v>1925</v>
      </c>
      <c r="AD128" s="22" t="s">
        <v>328</v>
      </c>
      <c r="AE128" s="22" t="s">
        <v>328</v>
      </c>
      <c r="AF128" s="959">
        <v>44211</v>
      </c>
      <c r="AG128" s="959">
        <v>44550</v>
      </c>
      <c r="AH128" s="424">
        <v>44743</v>
      </c>
      <c r="AI128" s="183" t="s">
        <v>309</v>
      </c>
      <c r="AJ128" s="183" t="s">
        <v>309</v>
      </c>
      <c r="AK128" s="241" t="e">
        <f>(IF(BA128=#REF!,#REF!,AG128-#REF!))</f>
        <v>#REF!</v>
      </c>
      <c r="AL128" s="49" t="s">
        <v>1903</v>
      </c>
      <c r="AM128" s="64">
        <v>44385</v>
      </c>
      <c r="AN128" s="54" t="s">
        <v>309</v>
      </c>
      <c r="AO128" s="49" t="s">
        <v>1904</v>
      </c>
      <c r="AP128" s="65">
        <v>0.08</v>
      </c>
      <c r="AQ128" s="4" t="s">
        <v>489</v>
      </c>
      <c r="AR128" s="49">
        <v>99</v>
      </c>
      <c r="AS128" s="60" t="s">
        <v>454</v>
      </c>
      <c r="AT128" s="60" t="s">
        <v>467</v>
      </c>
      <c r="AU128" s="60" t="s">
        <v>467</v>
      </c>
      <c r="AV128" s="60" t="s">
        <v>467</v>
      </c>
      <c r="AW128" s="67">
        <v>0</v>
      </c>
      <c r="AX128" s="65">
        <v>0</v>
      </c>
      <c r="AY128" s="60" t="s">
        <v>456</v>
      </c>
      <c r="AZ128" s="54" t="s">
        <v>446</v>
      </c>
      <c r="BA128" s="86" t="s">
        <v>446</v>
      </c>
      <c r="BB128" s="127" t="s">
        <v>1898</v>
      </c>
      <c r="BC128" s="33">
        <v>44620</v>
      </c>
      <c r="BD128" s="31" t="s">
        <v>529</v>
      </c>
      <c r="BE128" s="31" t="s">
        <v>328</v>
      </c>
      <c r="BF128" s="32">
        <v>1</v>
      </c>
      <c r="BG128" s="4" t="s">
        <v>436</v>
      </c>
      <c r="BH128" s="49">
        <v>-44619.92</v>
      </c>
      <c r="BI128" s="60" t="s">
        <v>443</v>
      </c>
      <c r="BJ128" s="30"/>
      <c r="BK128" s="30"/>
      <c r="BL128" s="30"/>
      <c r="BM128" s="30"/>
      <c r="BN128" s="60"/>
      <c r="BO128" s="30"/>
      <c r="BP128" s="192" t="s">
        <v>855</v>
      </c>
      <c r="BQ128" s="150" t="s">
        <v>777</v>
      </c>
      <c r="BR128" s="185">
        <v>44712</v>
      </c>
      <c r="BS128" s="131">
        <v>0</v>
      </c>
      <c r="BT128" s="186">
        <v>1</v>
      </c>
      <c r="BU128" s="4" t="s">
        <v>436</v>
      </c>
      <c r="BV128" s="49">
        <v>-161</v>
      </c>
      <c r="BW128" s="60" t="s">
        <v>443</v>
      </c>
      <c r="BX128" s="361">
        <v>44607</v>
      </c>
      <c r="BY128" s="372" t="s">
        <v>1881</v>
      </c>
      <c r="BZ128" s="362" t="s">
        <v>521</v>
      </c>
      <c r="CA128" s="363">
        <v>1</v>
      </c>
      <c r="CB128" s="352" t="s">
        <v>294</v>
      </c>
      <c r="CC128" s="353"/>
      <c r="CD128" s="352" t="s">
        <v>294</v>
      </c>
      <c r="CE128" s="131" t="s">
        <v>767</v>
      </c>
      <c r="CF128" s="131" t="s">
        <v>767</v>
      </c>
      <c r="CG128" s="202" t="s">
        <v>328</v>
      </c>
      <c r="CH128" s="131" t="s">
        <v>328</v>
      </c>
      <c r="CI128" s="186">
        <v>1</v>
      </c>
      <c r="CJ128" s="4" t="str">
        <f t="shared" si="3"/>
        <v>CUMPLIMIENTO TOTAL</v>
      </c>
      <c r="CK128" s="49" t="str">
        <f>(IF(CD128="CERRADO","NO APLICA ACCION CERRADA",AG128-#REF!))</f>
        <v>NO APLICA ACCION CERRADA</v>
      </c>
      <c r="CL128" s="60" t="str">
        <f>(IF(CD128="CERRADO","NO APLICA ACCION CERRADA",IF(AK128&lt;=0,"VENCIDO",IF(AK128&lt;=#REF!,"POR VENCER","CON TIEMPO"))))</f>
        <v>NO APLICA ACCION CERRADA</v>
      </c>
      <c r="CM128" s="458" t="s">
        <v>328</v>
      </c>
      <c r="CN128" s="348" t="s">
        <v>1684</v>
      </c>
      <c r="CO128" s="349" t="s">
        <v>464</v>
      </c>
      <c r="CP128" s="818">
        <v>1</v>
      </c>
      <c r="CQ128" s="352" t="s">
        <v>294</v>
      </c>
      <c r="CR128" s="375" t="s">
        <v>438</v>
      </c>
      <c r="CS128" s="353"/>
      <c r="CT128" s="343"/>
      <c r="CU128" s="343"/>
      <c r="CV128" s="343"/>
      <c r="CW128" s="343"/>
      <c r="CX128" s="343"/>
      <c r="CY128" s="343"/>
      <c r="CZ128" s="343"/>
      <c r="DA128" s="343"/>
      <c r="DB128" s="343"/>
      <c r="DC128" s="343"/>
      <c r="DD128" s="343"/>
      <c r="DE128" s="343"/>
      <c r="DF128" s="343"/>
      <c r="DG128" s="343"/>
      <c r="DH128" s="343"/>
      <c r="DI128" s="343"/>
      <c r="DJ128" s="343"/>
      <c r="DK128" s="343"/>
      <c r="DL128" s="343"/>
      <c r="DM128" s="343"/>
      <c r="DN128" s="343"/>
      <c r="DO128" s="343"/>
      <c r="DP128" s="343"/>
      <c r="DQ128" s="343"/>
      <c r="DR128" s="343"/>
      <c r="DS128" s="343"/>
      <c r="DT128" s="343"/>
      <c r="DU128" s="343"/>
      <c r="DV128" s="343"/>
      <c r="DW128" s="343"/>
      <c r="DX128" s="343"/>
      <c r="DY128" s="343"/>
      <c r="DZ128" s="343"/>
      <c r="EA128" s="343"/>
      <c r="EB128" s="343"/>
      <c r="EC128" s="343"/>
      <c r="ED128" s="343"/>
      <c r="EE128" s="343"/>
      <c r="EF128" s="343"/>
      <c r="EG128" s="343"/>
      <c r="EH128" s="343"/>
      <c r="EI128" s="343"/>
      <c r="EJ128" s="343"/>
      <c r="EK128" s="343"/>
      <c r="EL128" s="343"/>
      <c r="EM128" s="343"/>
      <c r="EN128" s="343"/>
      <c r="EO128" s="343"/>
      <c r="EP128" s="343"/>
      <c r="EQ128" s="343"/>
      <c r="ER128" s="343"/>
      <c r="ES128" s="343"/>
      <c r="ET128" s="343"/>
      <c r="EU128" s="343"/>
      <c r="EV128" s="343"/>
      <c r="EW128" s="343"/>
      <c r="EX128" s="343"/>
      <c r="EY128" s="343"/>
      <c r="EZ128" s="343"/>
      <c r="FA128" s="343"/>
      <c r="FB128" s="343"/>
      <c r="FC128" s="343"/>
      <c r="FD128" s="343"/>
      <c r="FE128" s="343"/>
      <c r="FF128" s="343"/>
      <c r="FG128" s="343"/>
      <c r="FH128" s="343"/>
      <c r="FI128" s="343"/>
      <c r="FJ128" s="343"/>
      <c r="FK128" s="343"/>
      <c r="FL128" s="343"/>
      <c r="FM128" s="343"/>
      <c r="FN128" s="343"/>
      <c r="FO128" s="343"/>
      <c r="FP128" s="343"/>
      <c r="FQ128" s="343"/>
      <c r="FR128" s="343"/>
      <c r="FS128" s="343"/>
      <c r="FT128" s="343"/>
      <c r="FU128" s="343"/>
      <c r="FV128" s="343"/>
      <c r="FW128" s="343"/>
      <c r="FX128" s="343"/>
      <c r="FY128" s="343"/>
      <c r="FZ128" s="343"/>
      <c r="GA128" s="343"/>
      <c r="GB128" s="343"/>
      <c r="GC128" s="343"/>
      <c r="GD128" s="343"/>
      <c r="GE128" s="343"/>
      <c r="GF128" s="343"/>
      <c r="GG128" s="343"/>
      <c r="GH128" s="343"/>
      <c r="GI128" s="343"/>
      <c r="GJ128" s="343"/>
      <c r="GK128" s="343"/>
      <c r="GL128" s="343"/>
      <c r="GM128" s="343"/>
      <c r="GN128" s="343"/>
      <c r="GO128" s="343"/>
      <c r="GP128" s="343"/>
      <c r="GQ128" s="343"/>
      <c r="GR128" s="343"/>
      <c r="GS128" s="343"/>
      <c r="GT128" s="343"/>
      <c r="GU128" s="343"/>
      <c r="GV128" s="343"/>
      <c r="GW128" s="343"/>
      <c r="GX128" s="343"/>
      <c r="GY128" s="343"/>
      <c r="GZ128" s="343"/>
      <c r="HA128" s="343"/>
      <c r="HB128" s="343"/>
      <c r="HC128" s="343"/>
      <c r="HD128" s="343"/>
      <c r="HE128" s="343"/>
      <c r="HF128" s="343"/>
      <c r="HG128" s="343"/>
      <c r="HH128" s="343"/>
      <c r="HI128" s="343"/>
      <c r="HJ128" s="343"/>
      <c r="HK128" s="343"/>
      <c r="HL128" s="343"/>
      <c r="HM128" s="343"/>
      <c r="HN128" s="343"/>
      <c r="HO128" s="343"/>
      <c r="HP128" s="343"/>
      <c r="HQ128" s="343"/>
      <c r="HR128" s="343"/>
      <c r="HS128" s="343"/>
      <c r="HT128" s="343"/>
      <c r="HU128" s="343"/>
      <c r="HV128" s="343"/>
      <c r="HW128" s="343"/>
      <c r="HX128" s="343"/>
      <c r="HY128" s="343"/>
      <c r="HZ128" s="343"/>
      <c r="IA128" s="343"/>
      <c r="IB128" s="343"/>
      <c r="IC128" s="343"/>
      <c r="ID128" s="343"/>
      <c r="IE128" s="343"/>
      <c r="IF128" s="343"/>
      <c r="IG128" s="343"/>
      <c r="IH128" s="343"/>
      <c r="II128" s="343"/>
      <c r="IJ128" s="343"/>
      <c r="IK128" s="343"/>
      <c r="IL128" s="343"/>
      <c r="IM128" s="343"/>
      <c r="IN128" s="343"/>
      <c r="IO128" s="343"/>
      <c r="IP128" s="343"/>
      <c r="IQ128" s="343"/>
      <c r="IR128" s="343"/>
      <c r="IS128" s="343"/>
      <c r="IT128" s="343"/>
      <c r="IU128" s="343"/>
      <c r="IV128" s="343"/>
      <c r="IW128" s="343"/>
      <c r="IX128" s="343"/>
      <c r="IY128" s="343"/>
      <c r="IZ128" s="343"/>
      <c r="JA128" s="343"/>
      <c r="JB128" s="343"/>
      <c r="JC128" s="343"/>
      <c r="JD128" s="343"/>
      <c r="JE128" s="343"/>
      <c r="JF128" s="343"/>
      <c r="JG128" s="343"/>
      <c r="JH128" s="343"/>
      <c r="JI128" s="343"/>
      <c r="JJ128" s="343"/>
      <c r="JK128" s="343"/>
      <c r="JL128" s="343"/>
      <c r="JM128" s="343"/>
      <c r="JN128" s="343"/>
      <c r="JO128" s="343"/>
      <c r="JP128" s="343"/>
      <c r="JQ128" s="343"/>
      <c r="JR128" s="343"/>
      <c r="JS128" s="343"/>
      <c r="JT128" s="343"/>
      <c r="JU128" s="343"/>
      <c r="JV128" s="343"/>
      <c r="JW128" s="343"/>
      <c r="JX128" s="343"/>
      <c r="JY128" s="343"/>
      <c r="JZ128" s="343"/>
      <c r="KA128" s="343"/>
      <c r="KB128" s="343"/>
      <c r="KC128" s="343"/>
      <c r="KD128" s="343"/>
      <c r="KE128" s="343"/>
      <c r="KF128" s="343"/>
      <c r="KG128" s="343"/>
      <c r="KH128" s="343"/>
      <c r="KI128" s="343"/>
      <c r="KJ128" s="343"/>
      <c r="KK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H128" s="343"/>
      <c r="LI128" s="343"/>
      <c r="LJ128" s="343"/>
      <c r="LK128" s="343"/>
      <c r="LL128" s="343"/>
      <c r="LM128" s="343"/>
      <c r="LN128" s="343"/>
      <c r="LO128" s="343"/>
      <c r="LP128" s="343"/>
      <c r="LQ128" s="343"/>
      <c r="LR128" s="343"/>
      <c r="LS128" s="343"/>
      <c r="LT128" s="343"/>
      <c r="LU128" s="343"/>
      <c r="LV128" s="343"/>
      <c r="LW128" s="343"/>
      <c r="LX128" s="343"/>
      <c r="LY128" s="343"/>
      <c r="LZ128" s="343"/>
      <c r="MA128" s="343"/>
      <c r="MB128" s="343"/>
      <c r="MC128" s="343"/>
      <c r="MD128" s="343"/>
      <c r="ME128" s="343"/>
      <c r="MF128" s="343"/>
      <c r="MG128" s="343"/>
      <c r="MH128" s="343"/>
      <c r="MI128" s="343"/>
      <c r="MJ128" s="343"/>
      <c r="MK128" s="343"/>
      <c r="ML128" s="343"/>
      <c r="MM128" s="343"/>
      <c r="MN128" s="343"/>
      <c r="MO128" s="343"/>
      <c r="MP128" s="343"/>
      <c r="MQ128" s="343"/>
      <c r="MR128" s="343"/>
      <c r="MS128" s="343"/>
      <c r="MT128" s="343"/>
      <c r="MU128" s="343"/>
      <c r="MV128" s="343"/>
      <c r="MW128" s="343"/>
      <c r="MX128" s="343"/>
      <c r="MY128" s="343"/>
      <c r="MZ128" s="343"/>
      <c r="NA128" s="343"/>
      <c r="NB128" s="343"/>
      <c r="NC128" s="343"/>
      <c r="ND128" s="343"/>
      <c r="NE128" s="343"/>
      <c r="NF128" s="343"/>
      <c r="NG128" s="343"/>
      <c r="NH128" s="343"/>
      <c r="NI128" s="343"/>
      <c r="NJ128" s="343"/>
      <c r="NK128" s="343"/>
      <c r="NL128" s="343"/>
      <c r="NM128" s="343"/>
      <c r="NN128" s="343"/>
      <c r="NO128" s="343"/>
      <c r="NP128" s="343"/>
      <c r="NQ128" s="343"/>
      <c r="NR128" s="343"/>
      <c r="NS128" s="343"/>
      <c r="NT128" s="343"/>
      <c r="NU128" s="343"/>
      <c r="NV128" s="343"/>
      <c r="NW128" s="343"/>
      <c r="NX128" s="343"/>
      <c r="NY128" s="343"/>
      <c r="NZ128" s="343"/>
      <c r="OA128" s="343"/>
      <c r="OB128" s="343"/>
      <c r="OC128" s="343"/>
      <c r="OD128" s="343"/>
      <c r="OE128" s="343"/>
      <c r="OF128" s="343"/>
      <c r="OG128" s="343"/>
      <c r="OH128" s="343"/>
      <c r="OI128" s="343"/>
      <c r="OJ128" s="343"/>
      <c r="OK128" s="343"/>
      <c r="OL128" s="343"/>
      <c r="OM128" s="343"/>
      <c r="ON128" s="343"/>
      <c r="OO128" s="343"/>
      <c r="OP128" s="343"/>
      <c r="OQ128" s="343"/>
      <c r="OR128" s="343"/>
      <c r="OS128" s="343"/>
      <c r="OT128" s="343"/>
      <c r="OU128" s="343"/>
      <c r="OV128" s="343"/>
      <c r="OW128" s="343"/>
      <c r="OX128" s="343"/>
      <c r="OY128" s="343"/>
      <c r="OZ128" s="343"/>
      <c r="PA128" s="343"/>
      <c r="PB128" s="343"/>
      <c r="PC128" s="343"/>
      <c r="PD128" s="343"/>
      <c r="PE128" s="343"/>
      <c r="PF128" s="343"/>
      <c r="PG128" s="343"/>
      <c r="PH128" s="343"/>
      <c r="PI128" s="343"/>
      <c r="PJ128" s="343"/>
      <c r="PK128" s="343"/>
      <c r="PL128" s="343"/>
      <c r="PM128" s="343"/>
      <c r="PN128" s="343"/>
      <c r="PO128" s="343"/>
      <c r="PP128" s="343"/>
      <c r="PQ128" s="343"/>
      <c r="PR128" s="343"/>
      <c r="PS128" s="343"/>
      <c r="PT128" s="343"/>
      <c r="PU128" s="343"/>
      <c r="PV128" s="343"/>
      <c r="PW128" s="343"/>
      <c r="PX128" s="343"/>
      <c r="PY128" s="343"/>
      <c r="PZ128" s="343"/>
      <c r="QA128" s="343"/>
      <c r="QB128" s="343"/>
      <c r="QC128" s="343"/>
      <c r="QD128" s="343"/>
      <c r="QE128" s="343"/>
      <c r="QF128" s="343"/>
    </row>
    <row r="129" spans="1:448" s="347" customFormat="1" ht="118.5" customHeight="1" thickBot="1" x14ac:dyDescent="0.3">
      <c r="A129" s="26">
        <v>128</v>
      </c>
      <c r="B129" s="42" t="s">
        <v>1372</v>
      </c>
      <c r="C129" s="174" t="s">
        <v>694</v>
      </c>
      <c r="D129" s="19" t="s">
        <v>344</v>
      </c>
      <c r="E129" s="23"/>
      <c r="F129" s="41" t="s">
        <v>695</v>
      </c>
      <c r="G129" s="19" t="s">
        <v>269</v>
      </c>
      <c r="H129" s="19" t="s">
        <v>341</v>
      </c>
      <c r="I129" s="19" t="s">
        <v>696</v>
      </c>
      <c r="J129" s="41" t="s">
        <v>697</v>
      </c>
      <c r="K129" s="174" t="s">
        <v>698</v>
      </c>
      <c r="L129" s="174" t="s">
        <v>699</v>
      </c>
      <c r="M129" s="174" t="s">
        <v>700</v>
      </c>
      <c r="N129" s="174" t="s">
        <v>701</v>
      </c>
      <c r="O129" s="19" t="s">
        <v>158</v>
      </c>
      <c r="P129" s="19" t="s">
        <v>173</v>
      </c>
      <c r="Q129" s="19" t="s">
        <v>702</v>
      </c>
      <c r="R129" s="19" t="s">
        <v>251</v>
      </c>
      <c r="S129" s="18" t="s">
        <v>1937</v>
      </c>
      <c r="T129" s="34" t="s">
        <v>564</v>
      </c>
      <c r="U129" s="22">
        <v>105</v>
      </c>
      <c r="V129" s="19">
        <v>2020</v>
      </c>
      <c r="W129" s="22" t="s">
        <v>1938</v>
      </c>
      <c r="X129" s="20" t="s">
        <v>1939</v>
      </c>
      <c r="Y129" s="19" t="s">
        <v>1940</v>
      </c>
      <c r="Z129" s="23" t="s">
        <v>1877</v>
      </c>
      <c r="AA129" s="22" t="s">
        <v>328</v>
      </c>
      <c r="AB129" s="20" t="s">
        <v>328</v>
      </c>
      <c r="AC129" s="20" t="s">
        <v>1941</v>
      </c>
      <c r="AD129" s="22" t="s">
        <v>328</v>
      </c>
      <c r="AE129" s="22" t="s">
        <v>328</v>
      </c>
      <c r="AF129" s="959">
        <v>44211</v>
      </c>
      <c r="AG129" s="959">
        <v>44550</v>
      </c>
      <c r="AH129" s="424">
        <v>44743</v>
      </c>
      <c r="AI129" s="183" t="s">
        <v>309</v>
      </c>
      <c r="AJ129" s="183" t="s">
        <v>309</v>
      </c>
      <c r="AK129" s="241" t="e">
        <f>(IF(BA129=#REF!,#REF!,AG129-#REF!))</f>
        <v>#REF!</v>
      </c>
      <c r="AL129" s="49" t="s">
        <v>1942</v>
      </c>
      <c r="AM129" s="64">
        <v>44385</v>
      </c>
      <c r="AN129" s="54" t="s">
        <v>307</v>
      </c>
      <c r="AO129" s="54" t="s">
        <v>328</v>
      </c>
      <c r="AP129" s="65">
        <v>1</v>
      </c>
      <c r="AQ129" s="4" t="s">
        <v>436</v>
      </c>
      <c r="AR129" s="49">
        <v>99</v>
      </c>
      <c r="AS129" s="60" t="s">
        <v>454</v>
      </c>
      <c r="AT129" s="60" t="s">
        <v>467</v>
      </c>
      <c r="AU129" s="60" t="s">
        <v>467</v>
      </c>
      <c r="AV129" s="60" t="s">
        <v>467</v>
      </c>
      <c r="AW129" s="67">
        <v>0</v>
      </c>
      <c r="AX129" s="65">
        <v>0</v>
      </c>
      <c r="AY129" s="60" t="s">
        <v>456</v>
      </c>
      <c r="AZ129" s="54" t="s">
        <v>446</v>
      </c>
      <c r="BA129" s="227" t="s">
        <v>495</v>
      </c>
      <c r="BB129" s="40" t="s">
        <v>1666</v>
      </c>
      <c r="BC129" s="33">
        <v>44620</v>
      </c>
      <c r="BD129" s="31" t="s">
        <v>529</v>
      </c>
      <c r="BE129" s="31" t="s">
        <v>328</v>
      </c>
      <c r="BF129" s="32">
        <v>1</v>
      </c>
      <c r="BG129" s="4" t="s">
        <v>436</v>
      </c>
      <c r="BH129" s="49">
        <v>-44619</v>
      </c>
      <c r="BI129" s="60" t="s">
        <v>443</v>
      </c>
      <c r="BJ129" s="30"/>
      <c r="BK129" s="30"/>
      <c r="BL129" s="30"/>
      <c r="BM129" s="30"/>
      <c r="BN129" s="60"/>
      <c r="BO129" s="30"/>
      <c r="BP129" s="192" t="s">
        <v>855</v>
      </c>
      <c r="BQ129" s="150" t="s">
        <v>777</v>
      </c>
      <c r="BR129" s="185">
        <v>44712</v>
      </c>
      <c r="BS129" s="131">
        <v>0</v>
      </c>
      <c r="BT129" s="186">
        <v>1</v>
      </c>
      <c r="BU129" s="4" t="s">
        <v>436</v>
      </c>
      <c r="BV129" s="49">
        <v>-161</v>
      </c>
      <c r="BW129" s="60" t="s">
        <v>443</v>
      </c>
      <c r="BX129" s="361">
        <v>44607</v>
      </c>
      <c r="BY129" s="372" t="s">
        <v>1943</v>
      </c>
      <c r="BZ129" s="362" t="s">
        <v>521</v>
      </c>
      <c r="CA129" s="363">
        <v>1</v>
      </c>
      <c r="CB129" s="352" t="s">
        <v>294</v>
      </c>
      <c r="CC129" s="353"/>
      <c r="CD129" s="352" t="s">
        <v>294</v>
      </c>
      <c r="CE129" s="131" t="s">
        <v>767</v>
      </c>
      <c r="CF129" s="131" t="s">
        <v>767</v>
      </c>
      <c r="CG129" s="202" t="s">
        <v>328</v>
      </c>
      <c r="CH129" s="131" t="s">
        <v>328</v>
      </c>
      <c r="CI129" s="186">
        <v>1</v>
      </c>
      <c r="CJ129" s="4" t="str">
        <f t="shared" si="3"/>
        <v>CUMPLIMIENTO TOTAL</v>
      </c>
      <c r="CK129" s="49" t="str">
        <f>(IF(CD129="CERRADO","NO APLICA ACCION CERRADA",AG129-#REF!))</f>
        <v>NO APLICA ACCION CERRADA</v>
      </c>
      <c r="CL129" s="60" t="str">
        <f>(IF(CD129="CERRADO","NO APLICA ACCION CERRADA",IF(AK129&lt;=0,"VENCIDO",IF(AK129&lt;=#REF!,"POR VENCER","CON TIEMPO"))))</f>
        <v>NO APLICA ACCION CERRADA</v>
      </c>
      <c r="CM129" s="458" t="s">
        <v>328</v>
      </c>
      <c r="CN129" s="348" t="s">
        <v>1684</v>
      </c>
      <c r="CO129" s="349" t="s">
        <v>464</v>
      </c>
      <c r="CP129" s="818">
        <v>1</v>
      </c>
      <c r="CQ129" s="352" t="s">
        <v>294</v>
      </c>
      <c r="CR129" s="375" t="s">
        <v>438</v>
      </c>
      <c r="CS129" s="353"/>
      <c r="CT129" s="343"/>
      <c r="CU129" s="343"/>
      <c r="CV129" s="343"/>
      <c r="CW129" s="343"/>
      <c r="CX129" s="343"/>
      <c r="CY129" s="343"/>
      <c r="CZ129" s="343"/>
      <c r="DA129" s="343"/>
      <c r="DB129" s="343"/>
      <c r="DC129" s="343"/>
      <c r="DD129" s="343"/>
      <c r="DE129" s="343"/>
      <c r="DF129" s="343"/>
      <c r="DG129" s="343"/>
      <c r="DH129" s="343"/>
      <c r="DI129" s="343"/>
      <c r="DJ129" s="343"/>
      <c r="DK129" s="343"/>
      <c r="DL129" s="343"/>
      <c r="DM129" s="343"/>
      <c r="DN129" s="343"/>
      <c r="DO129" s="343"/>
      <c r="DP129" s="343"/>
      <c r="DQ129" s="343"/>
      <c r="DR129" s="343"/>
      <c r="DS129" s="343"/>
      <c r="DT129" s="343"/>
      <c r="DU129" s="343"/>
      <c r="DV129" s="343"/>
      <c r="DW129" s="343"/>
      <c r="DX129" s="343"/>
      <c r="DY129" s="343"/>
      <c r="DZ129" s="343"/>
      <c r="EA129" s="343"/>
      <c r="EB129" s="343"/>
      <c r="EC129" s="343"/>
      <c r="ED129" s="343"/>
      <c r="EE129" s="343"/>
      <c r="EF129" s="343"/>
      <c r="EG129" s="343"/>
      <c r="EH129" s="343"/>
      <c r="EI129" s="343"/>
      <c r="EJ129" s="343"/>
      <c r="EK129" s="343"/>
      <c r="EL129" s="343"/>
      <c r="EM129" s="343"/>
      <c r="EN129" s="343"/>
      <c r="EO129" s="343"/>
      <c r="EP129" s="343"/>
      <c r="EQ129" s="343"/>
      <c r="ER129" s="343"/>
      <c r="ES129" s="343"/>
      <c r="ET129" s="343"/>
      <c r="EU129" s="343"/>
      <c r="EV129" s="343"/>
      <c r="EW129" s="343"/>
      <c r="EX129" s="343"/>
      <c r="EY129" s="343"/>
      <c r="EZ129" s="343"/>
      <c r="FA129" s="343"/>
      <c r="FB129" s="343"/>
      <c r="FC129" s="343"/>
      <c r="FD129" s="343"/>
      <c r="FE129" s="343"/>
      <c r="FF129" s="343"/>
      <c r="FG129" s="343"/>
      <c r="FH129" s="343"/>
      <c r="FI129" s="343"/>
      <c r="FJ129" s="343"/>
      <c r="FK129" s="343"/>
      <c r="FL129" s="343"/>
      <c r="FM129" s="343"/>
      <c r="FN129" s="343"/>
      <c r="FO129" s="343"/>
      <c r="FP129" s="343"/>
      <c r="FQ129" s="343"/>
      <c r="FR129" s="343"/>
      <c r="FS129" s="343"/>
      <c r="FT129" s="343"/>
      <c r="FU129" s="343"/>
      <c r="FV129" s="343"/>
      <c r="FW129" s="343"/>
      <c r="FX129" s="343"/>
      <c r="FY129" s="343"/>
      <c r="FZ129" s="343"/>
      <c r="GA129" s="343"/>
      <c r="GB129" s="343"/>
      <c r="GC129" s="343"/>
      <c r="GD129" s="343"/>
      <c r="GE129" s="343"/>
      <c r="GF129" s="343"/>
      <c r="GG129" s="343"/>
      <c r="GH129" s="343"/>
      <c r="GI129" s="343"/>
      <c r="GJ129" s="343"/>
      <c r="GK129" s="343"/>
      <c r="GL129" s="343"/>
      <c r="GM129" s="343"/>
      <c r="GN129" s="343"/>
      <c r="GO129" s="343"/>
      <c r="GP129" s="343"/>
      <c r="GQ129" s="343"/>
      <c r="GR129" s="343"/>
      <c r="GS129" s="343"/>
      <c r="GT129" s="343"/>
      <c r="GU129" s="343"/>
      <c r="GV129" s="343"/>
      <c r="GW129" s="343"/>
      <c r="GX129" s="343"/>
      <c r="GY129" s="343"/>
      <c r="GZ129" s="343"/>
      <c r="HA129" s="343"/>
      <c r="HB129" s="343"/>
      <c r="HC129" s="343"/>
      <c r="HD129" s="343"/>
      <c r="HE129" s="343"/>
      <c r="HF129" s="343"/>
      <c r="HG129" s="343"/>
      <c r="HH129" s="343"/>
      <c r="HI129" s="343"/>
      <c r="HJ129" s="343"/>
      <c r="HK129" s="343"/>
      <c r="HL129" s="343"/>
      <c r="HM129" s="343"/>
      <c r="HN129" s="343"/>
      <c r="HO129" s="343"/>
      <c r="HP129" s="343"/>
      <c r="HQ129" s="343"/>
      <c r="HR129" s="343"/>
      <c r="HS129" s="343"/>
      <c r="HT129" s="343"/>
      <c r="HU129" s="343"/>
      <c r="HV129" s="343"/>
      <c r="HW129" s="343"/>
      <c r="HX129" s="343"/>
      <c r="HY129" s="343"/>
      <c r="HZ129" s="343"/>
      <c r="IA129" s="343"/>
      <c r="IB129" s="343"/>
      <c r="IC129" s="343"/>
      <c r="ID129" s="343"/>
      <c r="IE129" s="343"/>
      <c r="IF129" s="343"/>
      <c r="IG129" s="343"/>
      <c r="IH129" s="343"/>
      <c r="II129" s="343"/>
      <c r="IJ129" s="343"/>
      <c r="IK129" s="343"/>
      <c r="IL129" s="343"/>
      <c r="IM129" s="343"/>
      <c r="IN129" s="343"/>
      <c r="IO129" s="343"/>
      <c r="IP129" s="343"/>
      <c r="IQ129" s="343"/>
      <c r="IR129" s="343"/>
      <c r="IS129" s="343"/>
      <c r="IT129" s="343"/>
      <c r="IU129" s="343"/>
      <c r="IV129" s="343"/>
      <c r="IW129" s="343"/>
      <c r="IX129" s="343"/>
      <c r="IY129" s="343"/>
      <c r="IZ129" s="343"/>
      <c r="JA129" s="343"/>
      <c r="JB129" s="343"/>
      <c r="JC129" s="343"/>
      <c r="JD129" s="343"/>
      <c r="JE129" s="343"/>
      <c r="JF129" s="343"/>
      <c r="JG129" s="343"/>
      <c r="JH129" s="343"/>
      <c r="JI129" s="343"/>
      <c r="JJ129" s="343"/>
      <c r="JK129" s="343"/>
      <c r="JL129" s="343"/>
      <c r="JM129" s="343"/>
      <c r="JN129" s="343"/>
      <c r="JO129" s="343"/>
      <c r="JP129" s="343"/>
      <c r="JQ129" s="343"/>
      <c r="JR129" s="343"/>
      <c r="JS129" s="343"/>
      <c r="JT129" s="343"/>
      <c r="JU129" s="343"/>
      <c r="JV129" s="343"/>
      <c r="JW129" s="343"/>
      <c r="JX129" s="343"/>
      <c r="JY129" s="343"/>
      <c r="JZ129" s="343"/>
      <c r="KA129" s="343"/>
      <c r="KB129" s="343"/>
      <c r="KC129" s="343"/>
      <c r="KD129" s="343"/>
      <c r="KE129" s="343"/>
      <c r="KF129" s="343"/>
      <c r="KG129" s="343"/>
      <c r="KH129" s="343"/>
      <c r="KI129" s="343"/>
      <c r="KJ129" s="343"/>
      <c r="KK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H129" s="343"/>
      <c r="LI129" s="343"/>
      <c r="LJ129" s="343"/>
      <c r="LK129" s="343"/>
      <c r="LL129" s="343"/>
      <c r="LM129" s="343"/>
      <c r="LN129" s="343"/>
      <c r="LO129" s="343"/>
      <c r="LP129" s="343"/>
      <c r="LQ129" s="343"/>
      <c r="LR129" s="343"/>
      <c r="LS129" s="343"/>
      <c r="LT129" s="343"/>
      <c r="LU129" s="343"/>
      <c r="LV129" s="343"/>
      <c r="LW129" s="343"/>
      <c r="LX129" s="343"/>
      <c r="LY129" s="343"/>
      <c r="LZ129" s="343"/>
      <c r="MA129" s="343"/>
      <c r="MB129" s="343"/>
      <c r="MC129" s="343"/>
      <c r="MD129" s="343"/>
      <c r="ME129" s="343"/>
      <c r="MF129" s="343"/>
      <c r="MG129" s="343"/>
      <c r="MH129" s="343"/>
      <c r="MI129" s="343"/>
      <c r="MJ129" s="343"/>
      <c r="MK129" s="343"/>
      <c r="ML129" s="343"/>
      <c r="MM129" s="343"/>
      <c r="MN129" s="343"/>
      <c r="MO129" s="343"/>
      <c r="MP129" s="343"/>
      <c r="MQ129" s="343"/>
      <c r="MR129" s="343"/>
      <c r="MS129" s="343"/>
      <c r="MT129" s="343"/>
      <c r="MU129" s="343"/>
      <c r="MV129" s="343"/>
      <c r="MW129" s="343"/>
      <c r="MX129" s="343"/>
      <c r="MY129" s="343"/>
      <c r="MZ129" s="343"/>
      <c r="NA129" s="343"/>
      <c r="NB129" s="343"/>
      <c r="NC129" s="343"/>
      <c r="ND129" s="343"/>
      <c r="NE129" s="343"/>
      <c r="NF129" s="343"/>
      <c r="NG129" s="343"/>
      <c r="NH129" s="343"/>
      <c r="NI129" s="343"/>
      <c r="NJ129" s="343"/>
      <c r="NK129" s="343"/>
      <c r="NL129" s="343"/>
      <c r="NM129" s="343"/>
      <c r="NN129" s="343"/>
      <c r="NO129" s="343"/>
      <c r="NP129" s="343"/>
      <c r="NQ129" s="343"/>
      <c r="NR129" s="343"/>
      <c r="NS129" s="343"/>
      <c r="NT129" s="343"/>
      <c r="NU129" s="343"/>
      <c r="NV129" s="343"/>
      <c r="NW129" s="343"/>
      <c r="NX129" s="343"/>
      <c r="NY129" s="343"/>
      <c r="NZ129" s="343"/>
      <c r="OA129" s="343"/>
      <c r="OB129" s="343"/>
      <c r="OC129" s="343"/>
      <c r="OD129" s="343"/>
      <c r="OE129" s="343"/>
      <c r="OF129" s="343"/>
      <c r="OG129" s="343"/>
      <c r="OH129" s="343"/>
      <c r="OI129" s="343"/>
      <c r="OJ129" s="343"/>
      <c r="OK129" s="343"/>
      <c r="OL129" s="343"/>
      <c r="OM129" s="343"/>
      <c r="ON129" s="343"/>
      <c r="OO129" s="343"/>
      <c r="OP129" s="343"/>
      <c r="OQ129" s="343"/>
      <c r="OR129" s="343"/>
      <c r="OS129" s="343"/>
      <c r="OT129" s="343"/>
      <c r="OU129" s="343"/>
      <c r="OV129" s="343"/>
      <c r="OW129" s="343"/>
      <c r="OX129" s="343"/>
      <c r="OY129" s="343"/>
      <c r="OZ129" s="343"/>
      <c r="PA129" s="343"/>
      <c r="PB129" s="343"/>
      <c r="PC129" s="343"/>
      <c r="PD129" s="343"/>
      <c r="PE129" s="343"/>
      <c r="PF129" s="343"/>
      <c r="PG129" s="343"/>
      <c r="PH129" s="343"/>
      <c r="PI129" s="343"/>
      <c r="PJ129" s="343"/>
      <c r="PK129" s="343"/>
      <c r="PL129" s="343"/>
      <c r="PM129" s="343"/>
      <c r="PN129" s="343"/>
      <c r="PO129" s="343"/>
      <c r="PP129" s="343"/>
      <c r="PQ129" s="343"/>
      <c r="PR129" s="343"/>
      <c r="PS129" s="343"/>
      <c r="PT129" s="343"/>
      <c r="PU129" s="343"/>
      <c r="PV129" s="343"/>
      <c r="PW129" s="343"/>
      <c r="PX129" s="343"/>
      <c r="PY129" s="343"/>
      <c r="PZ129" s="343"/>
      <c r="QA129" s="343"/>
      <c r="QB129" s="343"/>
      <c r="QC129" s="343"/>
      <c r="QD129" s="343"/>
      <c r="QE129" s="343"/>
      <c r="QF129" s="343"/>
    </row>
    <row r="130" spans="1:448" s="347" customFormat="1" ht="118.5" customHeight="1" thickBot="1" x14ac:dyDescent="0.3">
      <c r="A130" s="26">
        <v>129</v>
      </c>
      <c r="B130" s="42" t="s">
        <v>1372</v>
      </c>
      <c r="C130" s="174" t="s">
        <v>694</v>
      </c>
      <c r="D130" s="19" t="s">
        <v>344</v>
      </c>
      <c r="E130" s="23"/>
      <c r="F130" s="41" t="s">
        <v>695</v>
      </c>
      <c r="G130" s="19" t="s">
        <v>269</v>
      </c>
      <c r="H130" s="19" t="s">
        <v>341</v>
      </c>
      <c r="I130" s="19" t="s">
        <v>696</v>
      </c>
      <c r="J130" s="41" t="s">
        <v>697</v>
      </c>
      <c r="K130" s="174" t="s">
        <v>698</v>
      </c>
      <c r="L130" s="174" t="s">
        <v>699</v>
      </c>
      <c r="M130" s="174" t="s">
        <v>700</v>
      </c>
      <c r="N130" s="174" t="s">
        <v>701</v>
      </c>
      <c r="O130" s="19" t="s">
        <v>158</v>
      </c>
      <c r="P130" s="19" t="s">
        <v>173</v>
      </c>
      <c r="Q130" s="19" t="s">
        <v>702</v>
      </c>
      <c r="R130" s="19" t="s">
        <v>251</v>
      </c>
      <c r="S130" s="18" t="s">
        <v>1944</v>
      </c>
      <c r="T130" s="34" t="s">
        <v>564</v>
      </c>
      <c r="U130" s="22">
        <v>105</v>
      </c>
      <c r="V130" s="19">
        <v>2020</v>
      </c>
      <c r="W130" s="22" t="s">
        <v>1938</v>
      </c>
      <c r="X130" s="20" t="s">
        <v>1939</v>
      </c>
      <c r="Y130" s="19" t="s">
        <v>1940</v>
      </c>
      <c r="Z130" s="23" t="s">
        <v>1883</v>
      </c>
      <c r="AA130" s="22" t="s">
        <v>328</v>
      </c>
      <c r="AB130" s="20" t="s">
        <v>328</v>
      </c>
      <c r="AC130" s="20" t="s">
        <v>1884</v>
      </c>
      <c r="AD130" s="22" t="s">
        <v>328</v>
      </c>
      <c r="AE130" s="22" t="s">
        <v>328</v>
      </c>
      <c r="AF130" s="959">
        <v>44211</v>
      </c>
      <c r="AG130" s="959">
        <v>44550</v>
      </c>
      <c r="AH130" s="424">
        <v>44743</v>
      </c>
      <c r="AI130" s="183" t="s">
        <v>309</v>
      </c>
      <c r="AJ130" s="183" t="s">
        <v>309</v>
      </c>
      <c r="AK130" s="241" t="e">
        <f>(IF(BA130=#REF!,#REF!,AG130-#REF!))</f>
        <v>#REF!</v>
      </c>
      <c r="AL130" s="49" t="s">
        <v>1945</v>
      </c>
      <c r="AM130" s="64">
        <v>44385</v>
      </c>
      <c r="AN130" s="54" t="s">
        <v>309</v>
      </c>
      <c r="AO130" s="49" t="s">
        <v>1946</v>
      </c>
      <c r="AP130" s="65">
        <v>0.42</v>
      </c>
      <c r="AQ130" s="4" t="s">
        <v>477</v>
      </c>
      <c r="AR130" s="49">
        <v>99</v>
      </c>
      <c r="AS130" s="60" t="s">
        <v>454</v>
      </c>
      <c r="AT130" s="60" t="s">
        <v>467</v>
      </c>
      <c r="AU130" s="60" t="s">
        <v>467</v>
      </c>
      <c r="AV130" s="60" t="s">
        <v>467</v>
      </c>
      <c r="AW130" s="67">
        <v>0</v>
      </c>
      <c r="AX130" s="65">
        <v>0</v>
      </c>
      <c r="AY130" s="60" t="s">
        <v>456</v>
      </c>
      <c r="AZ130" s="54" t="s">
        <v>446</v>
      </c>
      <c r="BA130" s="86" t="s">
        <v>446</v>
      </c>
      <c r="BB130" s="127" t="s">
        <v>1887</v>
      </c>
      <c r="BC130" s="33">
        <v>44620</v>
      </c>
      <c r="BD130" s="31" t="s">
        <v>529</v>
      </c>
      <c r="BE130" s="31" t="s">
        <v>328</v>
      </c>
      <c r="BF130" s="32">
        <v>1</v>
      </c>
      <c r="BG130" s="4" t="s">
        <v>436</v>
      </c>
      <c r="BH130" s="49">
        <v>-44619.58</v>
      </c>
      <c r="BI130" s="60" t="s">
        <v>443</v>
      </c>
      <c r="BJ130" s="30"/>
      <c r="BK130" s="30"/>
      <c r="BL130" s="30"/>
      <c r="BM130" s="30"/>
      <c r="BN130" s="60"/>
      <c r="BO130" s="30"/>
      <c r="BP130" s="192" t="s">
        <v>855</v>
      </c>
      <c r="BQ130" s="150" t="s">
        <v>777</v>
      </c>
      <c r="BR130" s="185">
        <v>44712</v>
      </c>
      <c r="BS130" s="131">
        <v>0</v>
      </c>
      <c r="BT130" s="186">
        <v>1</v>
      </c>
      <c r="BU130" s="4" t="s">
        <v>436</v>
      </c>
      <c r="BV130" s="49">
        <v>-161</v>
      </c>
      <c r="BW130" s="60" t="s">
        <v>443</v>
      </c>
      <c r="BX130" s="361">
        <v>44607</v>
      </c>
      <c r="BY130" s="372" t="s">
        <v>1947</v>
      </c>
      <c r="BZ130" s="362" t="s">
        <v>521</v>
      </c>
      <c r="CA130" s="363">
        <v>1</v>
      </c>
      <c r="CB130" s="352" t="s">
        <v>294</v>
      </c>
      <c r="CC130" s="353"/>
      <c r="CD130" s="352" t="s">
        <v>294</v>
      </c>
      <c r="CE130" s="131" t="s">
        <v>767</v>
      </c>
      <c r="CF130" s="131" t="s">
        <v>767</v>
      </c>
      <c r="CG130" s="202" t="s">
        <v>328</v>
      </c>
      <c r="CH130" s="131" t="s">
        <v>328</v>
      </c>
      <c r="CI130" s="186">
        <v>1</v>
      </c>
      <c r="CJ130" s="4" t="str">
        <f t="shared" si="3"/>
        <v>CUMPLIMIENTO TOTAL</v>
      </c>
      <c r="CK130" s="49" t="str">
        <f>(IF(CD130="CERRADO","NO APLICA ACCION CERRADA",AG130-#REF!))</f>
        <v>NO APLICA ACCION CERRADA</v>
      </c>
      <c r="CL130" s="60" t="str">
        <f>(IF(CD130="CERRADO","NO APLICA ACCION CERRADA",IF(AK130&lt;=0,"VENCIDO",IF(AK130&lt;=#REF!,"POR VENCER","CON TIEMPO"))))</f>
        <v>NO APLICA ACCION CERRADA</v>
      </c>
      <c r="CM130" s="458" t="s">
        <v>328</v>
      </c>
      <c r="CN130" s="348" t="s">
        <v>1684</v>
      </c>
      <c r="CO130" s="349" t="s">
        <v>464</v>
      </c>
      <c r="CP130" s="818">
        <v>1</v>
      </c>
      <c r="CQ130" s="352" t="s">
        <v>294</v>
      </c>
      <c r="CR130" s="375" t="s">
        <v>438</v>
      </c>
      <c r="CS130" s="353"/>
      <c r="CT130" s="343"/>
      <c r="CU130" s="343"/>
      <c r="CV130" s="343"/>
      <c r="CW130" s="343"/>
      <c r="CX130" s="343"/>
      <c r="CY130" s="343"/>
      <c r="CZ130" s="343"/>
      <c r="DA130" s="343"/>
      <c r="DB130" s="343"/>
      <c r="DC130" s="343"/>
      <c r="DD130" s="343"/>
      <c r="DE130" s="343"/>
      <c r="DF130" s="343"/>
      <c r="DG130" s="343"/>
      <c r="DH130" s="343"/>
      <c r="DI130" s="343"/>
      <c r="DJ130" s="343"/>
      <c r="DK130" s="343"/>
      <c r="DL130" s="343"/>
      <c r="DM130" s="343"/>
      <c r="DN130" s="343"/>
      <c r="DO130" s="343"/>
      <c r="DP130" s="343"/>
      <c r="DQ130" s="343"/>
      <c r="DR130" s="343"/>
      <c r="DS130" s="343"/>
      <c r="DT130" s="343"/>
      <c r="DU130" s="343"/>
      <c r="DV130" s="343"/>
      <c r="DW130" s="343"/>
      <c r="DX130" s="343"/>
      <c r="DY130" s="343"/>
      <c r="DZ130" s="343"/>
      <c r="EA130" s="343"/>
      <c r="EB130" s="343"/>
      <c r="EC130" s="343"/>
      <c r="ED130" s="343"/>
      <c r="EE130" s="343"/>
      <c r="EF130" s="343"/>
      <c r="EG130" s="343"/>
      <c r="EH130" s="343"/>
      <c r="EI130" s="343"/>
      <c r="EJ130" s="343"/>
      <c r="EK130" s="343"/>
      <c r="EL130" s="343"/>
      <c r="EM130" s="343"/>
      <c r="EN130" s="343"/>
      <c r="EO130" s="343"/>
      <c r="EP130" s="343"/>
      <c r="EQ130" s="343"/>
      <c r="ER130" s="343"/>
      <c r="ES130" s="343"/>
      <c r="ET130" s="343"/>
      <c r="EU130" s="343"/>
      <c r="EV130" s="343"/>
      <c r="EW130" s="343"/>
      <c r="EX130" s="343"/>
      <c r="EY130" s="343"/>
      <c r="EZ130" s="343"/>
      <c r="FA130" s="343"/>
      <c r="FB130" s="343"/>
      <c r="FC130" s="343"/>
      <c r="FD130" s="343"/>
      <c r="FE130" s="343"/>
      <c r="FF130" s="343"/>
      <c r="FG130" s="343"/>
      <c r="FH130" s="343"/>
      <c r="FI130" s="343"/>
      <c r="FJ130" s="343"/>
      <c r="FK130" s="343"/>
      <c r="FL130" s="343"/>
      <c r="FM130" s="343"/>
      <c r="FN130" s="343"/>
      <c r="FO130" s="343"/>
      <c r="FP130" s="343"/>
      <c r="FQ130" s="343"/>
      <c r="FR130" s="343"/>
      <c r="FS130" s="343"/>
      <c r="FT130" s="343"/>
      <c r="FU130" s="343"/>
      <c r="FV130" s="343"/>
      <c r="FW130" s="343"/>
      <c r="FX130" s="343"/>
      <c r="FY130" s="343"/>
      <c r="FZ130" s="343"/>
      <c r="GA130" s="343"/>
      <c r="GB130" s="343"/>
      <c r="GC130" s="343"/>
      <c r="GD130" s="343"/>
      <c r="GE130" s="343"/>
      <c r="GF130" s="343"/>
      <c r="GG130" s="343"/>
      <c r="GH130" s="343"/>
      <c r="GI130" s="343"/>
      <c r="GJ130" s="343"/>
      <c r="GK130" s="343"/>
      <c r="GL130" s="343"/>
      <c r="GM130" s="343"/>
      <c r="GN130" s="343"/>
      <c r="GO130" s="343"/>
      <c r="GP130" s="343"/>
      <c r="GQ130" s="343"/>
      <c r="GR130" s="343"/>
      <c r="GS130" s="343"/>
      <c r="GT130" s="343"/>
      <c r="GU130" s="343"/>
      <c r="GV130" s="343"/>
      <c r="GW130" s="343"/>
      <c r="GX130" s="343"/>
      <c r="GY130" s="343"/>
      <c r="GZ130" s="343"/>
      <c r="HA130" s="343"/>
      <c r="HB130" s="343"/>
      <c r="HC130" s="343"/>
      <c r="HD130" s="343"/>
      <c r="HE130" s="343"/>
      <c r="HF130" s="343"/>
      <c r="HG130" s="343"/>
      <c r="HH130" s="343"/>
      <c r="HI130" s="343"/>
      <c r="HJ130" s="343"/>
      <c r="HK130" s="343"/>
      <c r="HL130" s="343"/>
      <c r="HM130" s="343"/>
      <c r="HN130" s="343"/>
      <c r="HO130" s="343"/>
      <c r="HP130" s="343"/>
      <c r="HQ130" s="343"/>
      <c r="HR130" s="343"/>
      <c r="HS130" s="343"/>
      <c r="HT130" s="343"/>
      <c r="HU130" s="343"/>
      <c r="HV130" s="343"/>
      <c r="HW130" s="343"/>
      <c r="HX130" s="343"/>
      <c r="HY130" s="343"/>
      <c r="HZ130" s="343"/>
      <c r="IA130" s="343"/>
      <c r="IB130" s="343"/>
      <c r="IC130" s="343"/>
      <c r="ID130" s="343"/>
      <c r="IE130" s="343"/>
      <c r="IF130" s="343"/>
      <c r="IG130" s="343"/>
      <c r="IH130" s="343"/>
      <c r="II130" s="343"/>
      <c r="IJ130" s="343"/>
      <c r="IK130" s="343"/>
      <c r="IL130" s="343"/>
      <c r="IM130" s="343"/>
      <c r="IN130" s="343"/>
      <c r="IO130" s="343"/>
      <c r="IP130" s="343"/>
      <c r="IQ130" s="343"/>
      <c r="IR130" s="343"/>
      <c r="IS130" s="343"/>
      <c r="IT130" s="343"/>
      <c r="IU130" s="343"/>
      <c r="IV130" s="343"/>
      <c r="IW130" s="343"/>
      <c r="IX130" s="343"/>
      <c r="IY130" s="343"/>
      <c r="IZ130" s="343"/>
      <c r="JA130" s="343"/>
      <c r="JB130" s="343"/>
      <c r="JC130" s="343"/>
      <c r="JD130" s="343"/>
      <c r="JE130" s="343"/>
      <c r="JF130" s="343"/>
      <c r="JG130" s="343"/>
      <c r="JH130" s="343"/>
      <c r="JI130" s="343"/>
      <c r="JJ130" s="343"/>
      <c r="JK130" s="343"/>
      <c r="JL130" s="343"/>
      <c r="JM130" s="343"/>
      <c r="JN130" s="343"/>
      <c r="JO130" s="343"/>
      <c r="JP130" s="343"/>
      <c r="JQ130" s="343"/>
      <c r="JR130" s="343"/>
      <c r="JS130" s="343"/>
      <c r="JT130" s="343"/>
      <c r="JU130" s="343"/>
      <c r="JV130" s="343"/>
      <c r="JW130" s="343"/>
      <c r="JX130" s="343"/>
      <c r="JY130" s="343"/>
      <c r="JZ130" s="343"/>
      <c r="KA130" s="343"/>
      <c r="KB130" s="343"/>
      <c r="KC130" s="343"/>
      <c r="KD130" s="343"/>
      <c r="KE130" s="343"/>
      <c r="KF130" s="343"/>
      <c r="KG130" s="343"/>
      <c r="KH130" s="343"/>
      <c r="KI130" s="343"/>
      <c r="KJ130" s="343"/>
      <c r="KK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H130" s="343"/>
      <c r="LI130" s="343"/>
      <c r="LJ130" s="343"/>
      <c r="LK130" s="343"/>
      <c r="LL130" s="343"/>
      <c r="LM130" s="343"/>
      <c r="LN130" s="343"/>
      <c r="LO130" s="343"/>
      <c r="LP130" s="343"/>
      <c r="LQ130" s="343"/>
      <c r="LR130" s="343"/>
      <c r="LS130" s="343"/>
      <c r="LT130" s="343"/>
      <c r="LU130" s="343"/>
      <c r="LV130" s="343"/>
      <c r="LW130" s="343"/>
      <c r="LX130" s="343"/>
      <c r="LY130" s="343"/>
      <c r="LZ130" s="343"/>
      <c r="MA130" s="343"/>
      <c r="MB130" s="343"/>
      <c r="MC130" s="343"/>
      <c r="MD130" s="343"/>
      <c r="ME130" s="343"/>
      <c r="MF130" s="343"/>
      <c r="MG130" s="343"/>
      <c r="MH130" s="343"/>
      <c r="MI130" s="343"/>
      <c r="MJ130" s="343"/>
      <c r="MK130" s="343"/>
      <c r="ML130" s="343"/>
      <c r="MM130" s="343"/>
      <c r="MN130" s="343"/>
      <c r="MO130" s="343"/>
      <c r="MP130" s="343"/>
      <c r="MQ130" s="343"/>
      <c r="MR130" s="343"/>
      <c r="MS130" s="343"/>
      <c r="MT130" s="343"/>
      <c r="MU130" s="343"/>
      <c r="MV130" s="343"/>
      <c r="MW130" s="343"/>
      <c r="MX130" s="343"/>
      <c r="MY130" s="343"/>
      <c r="MZ130" s="343"/>
      <c r="NA130" s="343"/>
      <c r="NB130" s="343"/>
      <c r="NC130" s="343"/>
      <c r="ND130" s="343"/>
      <c r="NE130" s="343"/>
      <c r="NF130" s="343"/>
      <c r="NG130" s="343"/>
      <c r="NH130" s="343"/>
      <c r="NI130" s="343"/>
      <c r="NJ130" s="343"/>
      <c r="NK130" s="343"/>
      <c r="NL130" s="343"/>
      <c r="NM130" s="343"/>
      <c r="NN130" s="343"/>
      <c r="NO130" s="343"/>
      <c r="NP130" s="343"/>
      <c r="NQ130" s="343"/>
      <c r="NR130" s="343"/>
      <c r="NS130" s="343"/>
      <c r="NT130" s="343"/>
      <c r="NU130" s="343"/>
      <c r="NV130" s="343"/>
      <c r="NW130" s="343"/>
      <c r="NX130" s="343"/>
      <c r="NY130" s="343"/>
      <c r="NZ130" s="343"/>
      <c r="OA130" s="343"/>
      <c r="OB130" s="343"/>
      <c r="OC130" s="343"/>
      <c r="OD130" s="343"/>
      <c r="OE130" s="343"/>
      <c r="OF130" s="343"/>
      <c r="OG130" s="343"/>
      <c r="OH130" s="343"/>
      <c r="OI130" s="343"/>
      <c r="OJ130" s="343"/>
      <c r="OK130" s="343"/>
      <c r="OL130" s="343"/>
      <c r="OM130" s="343"/>
      <c r="ON130" s="343"/>
      <c r="OO130" s="343"/>
      <c r="OP130" s="343"/>
      <c r="OQ130" s="343"/>
      <c r="OR130" s="343"/>
      <c r="OS130" s="343"/>
      <c r="OT130" s="343"/>
      <c r="OU130" s="343"/>
      <c r="OV130" s="343"/>
      <c r="OW130" s="343"/>
      <c r="OX130" s="343"/>
      <c r="OY130" s="343"/>
      <c r="OZ130" s="343"/>
      <c r="PA130" s="343"/>
      <c r="PB130" s="343"/>
      <c r="PC130" s="343"/>
      <c r="PD130" s="343"/>
      <c r="PE130" s="343"/>
      <c r="PF130" s="343"/>
      <c r="PG130" s="343"/>
      <c r="PH130" s="343"/>
      <c r="PI130" s="343"/>
      <c r="PJ130" s="343"/>
      <c r="PK130" s="343"/>
      <c r="PL130" s="343"/>
      <c r="PM130" s="343"/>
      <c r="PN130" s="343"/>
      <c r="PO130" s="343"/>
      <c r="PP130" s="343"/>
      <c r="PQ130" s="343"/>
      <c r="PR130" s="343"/>
      <c r="PS130" s="343"/>
      <c r="PT130" s="343"/>
      <c r="PU130" s="343"/>
      <c r="PV130" s="343"/>
      <c r="PW130" s="343"/>
      <c r="PX130" s="343"/>
      <c r="PY130" s="343"/>
      <c r="PZ130" s="343"/>
      <c r="QA130" s="343"/>
      <c r="QB130" s="343"/>
      <c r="QC130" s="343"/>
      <c r="QD130" s="343"/>
      <c r="QE130" s="343"/>
      <c r="QF130" s="343"/>
    </row>
    <row r="131" spans="1:448" s="343" customFormat="1" ht="118.5" customHeight="1" x14ac:dyDescent="0.25">
      <c r="A131" s="26">
        <v>130</v>
      </c>
      <c r="B131" s="42" t="s">
        <v>1372</v>
      </c>
      <c r="C131" s="174" t="s">
        <v>694</v>
      </c>
      <c r="D131" s="19" t="s">
        <v>344</v>
      </c>
      <c r="E131" s="20"/>
      <c r="F131" s="41" t="s">
        <v>693</v>
      </c>
      <c r="G131" s="41" t="s">
        <v>694</v>
      </c>
      <c r="H131" s="19" t="s">
        <v>344</v>
      </c>
      <c r="I131" s="27" t="s">
        <v>1948</v>
      </c>
      <c r="J131" s="41" t="s">
        <v>716</v>
      </c>
      <c r="K131" s="174" t="s">
        <v>717</v>
      </c>
      <c r="L131" s="174" t="s">
        <v>718</v>
      </c>
      <c r="M131" s="174" t="s">
        <v>719</v>
      </c>
      <c r="N131" s="174" t="s">
        <v>720</v>
      </c>
      <c r="O131" s="19" t="s">
        <v>1</v>
      </c>
      <c r="P131" s="19" t="s">
        <v>16</v>
      </c>
      <c r="Q131" s="19" t="s">
        <v>1687</v>
      </c>
      <c r="R131" s="19" t="s">
        <v>250</v>
      </c>
      <c r="S131" s="18" t="s">
        <v>1949</v>
      </c>
      <c r="T131" s="34" t="s">
        <v>328</v>
      </c>
      <c r="U131" s="19" t="s">
        <v>1950</v>
      </c>
      <c r="V131" s="19">
        <v>2020</v>
      </c>
      <c r="W131" s="22" t="s">
        <v>1951</v>
      </c>
      <c r="X131" s="20" t="s">
        <v>1952</v>
      </c>
      <c r="Y131" s="21" t="s">
        <v>1953</v>
      </c>
      <c r="Z131" s="24" t="s">
        <v>1954</v>
      </c>
      <c r="AA131" s="22" t="s">
        <v>328</v>
      </c>
      <c r="AB131" s="19" t="s">
        <v>328</v>
      </c>
      <c r="AC131" s="19" t="s">
        <v>328</v>
      </c>
      <c r="AD131" s="22" t="s">
        <v>328</v>
      </c>
      <c r="AE131" s="22" t="s">
        <v>328</v>
      </c>
      <c r="AF131" s="959">
        <v>43973</v>
      </c>
      <c r="AG131" s="959">
        <v>44337</v>
      </c>
      <c r="AH131" s="424">
        <v>44743</v>
      </c>
      <c r="AI131" s="183" t="s">
        <v>309</v>
      </c>
      <c r="AJ131" s="183" t="s">
        <v>309</v>
      </c>
      <c r="AK131" s="241" t="e">
        <f>(IF(BA131=#REF!,#REF!,AG131-#REF!))</f>
        <v>#REF!</v>
      </c>
      <c r="AL131" s="49" t="s">
        <v>1955</v>
      </c>
      <c r="AM131" s="64">
        <v>44384</v>
      </c>
      <c r="AN131" s="54" t="s">
        <v>309</v>
      </c>
      <c r="AO131" s="60" t="s">
        <v>1956</v>
      </c>
      <c r="AP131" s="65"/>
      <c r="AQ131" s="4" t="s">
        <v>442</v>
      </c>
      <c r="AR131" s="49">
        <v>-114</v>
      </c>
      <c r="AS131" s="60" t="s">
        <v>443</v>
      </c>
      <c r="AT131" s="229">
        <v>44519</v>
      </c>
      <c r="AU131" s="191" t="s">
        <v>1957</v>
      </c>
      <c r="AV131" s="60" t="s">
        <v>455</v>
      </c>
      <c r="AW131" s="230">
        <v>0.2</v>
      </c>
      <c r="AX131" s="72">
        <v>0</v>
      </c>
      <c r="AY131" s="60" t="s">
        <v>449</v>
      </c>
      <c r="AZ131" s="87" t="s">
        <v>439</v>
      </c>
      <c r="BA131" s="86" t="s">
        <v>446</v>
      </c>
      <c r="BB131" s="148" t="s">
        <v>763</v>
      </c>
      <c r="BC131" s="149">
        <v>44620</v>
      </c>
      <c r="BD131" s="130" t="s">
        <v>309</v>
      </c>
      <c r="BE131" s="145" t="s">
        <v>629</v>
      </c>
      <c r="BF131" s="147">
        <v>0.2</v>
      </c>
      <c r="BG131" s="4" t="s">
        <v>489</v>
      </c>
      <c r="BH131" s="49">
        <v>-44620</v>
      </c>
      <c r="BI131" s="60" t="s">
        <v>443</v>
      </c>
      <c r="BJ131" s="193">
        <v>44631</v>
      </c>
      <c r="BK131" s="194" t="s">
        <v>1958</v>
      </c>
      <c r="BL131" s="194" t="s">
        <v>455</v>
      </c>
      <c r="BM131" s="195">
        <v>0</v>
      </c>
      <c r="BN131" s="60" t="s">
        <v>443</v>
      </c>
      <c r="BO131" s="30"/>
      <c r="BP131" s="184" t="s">
        <v>293</v>
      </c>
      <c r="BQ131" s="150" t="s">
        <v>1959</v>
      </c>
      <c r="BR131" s="185">
        <v>44712</v>
      </c>
      <c r="BS131" s="131" t="s">
        <v>1960</v>
      </c>
      <c r="BT131" s="186">
        <v>1</v>
      </c>
      <c r="BU131" s="4" t="s">
        <v>436</v>
      </c>
      <c r="BV131" s="49">
        <v>-374</v>
      </c>
      <c r="BW131" s="60" t="s">
        <v>443</v>
      </c>
      <c r="BX131" s="370">
        <v>44732</v>
      </c>
      <c r="BY131" s="368" t="s">
        <v>1961</v>
      </c>
      <c r="BZ131" s="368" t="s">
        <v>613</v>
      </c>
      <c r="CA131" s="369">
        <v>1</v>
      </c>
      <c r="CB131" s="352" t="s">
        <v>294</v>
      </c>
      <c r="CC131" s="353"/>
      <c r="CD131" s="352" t="s">
        <v>294</v>
      </c>
      <c r="CE131" s="131" t="s">
        <v>767</v>
      </c>
      <c r="CF131" s="131" t="s">
        <v>767</v>
      </c>
      <c r="CG131" s="202" t="s">
        <v>328</v>
      </c>
      <c r="CH131" s="131" t="s">
        <v>328</v>
      </c>
      <c r="CI131" s="186">
        <v>1</v>
      </c>
      <c r="CJ131" s="4" t="str">
        <f t="shared" si="3"/>
        <v>CUMPLIMIENTO TOTAL</v>
      </c>
      <c r="CK131" s="49" t="str">
        <f>(IF(CD131="CERRADO","NO APLICA ACCION CERRADA",AG131-#REF!))</f>
        <v>NO APLICA ACCION CERRADA</v>
      </c>
      <c r="CL131" s="60" t="str">
        <f>(IF(CD131="CERRADO","NO APLICA ACCION CERRADA",IF(AK131&lt;=0,"VENCIDO",IF(AK131&lt;=#REF!,"POR VENCER","CON TIEMPO"))))</f>
        <v>NO APLICA ACCION CERRADA</v>
      </c>
      <c r="CM131" s="458" t="s">
        <v>328</v>
      </c>
      <c r="CN131" s="348" t="s">
        <v>767</v>
      </c>
      <c r="CO131" s="368" t="s">
        <v>339</v>
      </c>
      <c r="CP131" s="369">
        <v>1</v>
      </c>
      <c r="CQ131" s="352" t="s">
        <v>294</v>
      </c>
      <c r="CR131" s="353"/>
      <c r="CS131" s="353"/>
    </row>
    <row r="132" spans="1:448" s="343" customFormat="1" ht="118.5" customHeight="1" x14ac:dyDescent="0.25">
      <c r="A132" s="26">
        <v>131</v>
      </c>
      <c r="B132" s="42" t="s">
        <v>1372</v>
      </c>
      <c r="C132" s="174" t="s">
        <v>694</v>
      </c>
      <c r="D132" s="19" t="s">
        <v>344</v>
      </c>
      <c r="E132" s="20"/>
      <c r="F132" s="41" t="s">
        <v>693</v>
      </c>
      <c r="G132" s="41" t="s">
        <v>694</v>
      </c>
      <c r="H132" s="19" t="s">
        <v>344</v>
      </c>
      <c r="I132" s="27" t="s">
        <v>1962</v>
      </c>
      <c r="J132" s="41" t="s">
        <v>716</v>
      </c>
      <c r="K132" s="174" t="s">
        <v>717</v>
      </c>
      <c r="L132" s="174" t="s">
        <v>718</v>
      </c>
      <c r="M132" s="174" t="s">
        <v>719</v>
      </c>
      <c r="N132" s="174" t="s">
        <v>720</v>
      </c>
      <c r="O132" s="19" t="s">
        <v>1</v>
      </c>
      <c r="P132" s="19" t="s">
        <v>16</v>
      </c>
      <c r="Q132" s="19" t="s">
        <v>1687</v>
      </c>
      <c r="R132" s="19" t="s">
        <v>250</v>
      </c>
      <c r="S132" s="18" t="s">
        <v>1963</v>
      </c>
      <c r="T132" s="34" t="s">
        <v>328</v>
      </c>
      <c r="U132" s="19" t="s">
        <v>1950</v>
      </c>
      <c r="V132" s="19">
        <v>2020</v>
      </c>
      <c r="W132" s="22" t="s">
        <v>1951</v>
      </c>
      <c r="X132" s="20" t="s">
        <v>1964</v>
      </c>
      <c r="Y132" s="21" t="s">
        <v>1965</v>
      </c>
      <c r="Z132" s="24" t="s">
        <v>1966</v>
      </c>
      <c r="AA132" s="22" t="s">
        <v>328</v>
      </c>
      <c r="AB132" s="19" t="s">
        <v>328</v>
      </c>
      <c r="AC132" s="19" t="s">
        <v>328</v>
      </c>
      <c r="AD132" s="22" t="s">
        <v>328</v>
      </c>
      <c r="AE132" s="22" t="s">
        <v>328</v>
      </c>
      <c r="AF132" s="959">
        <v>43973</v>
      </c>
      <c r="AG132" s="959">
        <v>44337</v>
      </c>
      <c r="AH132" s="424">
        <v>44743</v>
      </c>
      <c r="AI132" s="183" t="s">
        <v>309</v>
      </c>
      <c r="AJ132" s="183" t="s">
        <v>309</v>
      </c>
      <c r="AK132" s="241" t="e">
        <f>(IF(BA132=#REF!,#REF!,AG132-#REF!))</f>
        <v>#REF!</v>
      </c>
      <c r="AL132" s="49" t="s">
        <v>1967</v>
      </c>
      <c r="AM132" s="64">
        <v>44384</v>
      </c>
      <c r="AN132" s="54" t="s">
        <v>307</v>
      </c>
      <c r="AO132" s="54" t="s">
        <v>328</v>
      </c>
      <c r="AP132" s="65"/>
      <c r="AQ132" s="4" t="s">
        <v>442</v>
      </c>
      <c r="AR132" s="49">
        <v>-114</v>
      </c>
      <c r="AS132" s="60" t="s">
        <v>443</v>
      </c>
      <c r="AT132" s="229">
        <v>44519</v>
      </c>
      <c r="AU132" s="191" t="s">
        <v>1968</v>
      </c>
      <c r="AV132" s="60" t="s">
        <v>455</v>
      </c>
      <c r="AW132" s="231">
        <v>0.6</v>
      </c>
      <c r="AX132" s="72">
        <v>0</v>
      </c>
      <c r="AY132" s="60" t="s">
        <v>449</v>
      </c>
      <c r="AZ132" s="87" t="s">
        <v>439</v>
      </c>
      <c r="BA132" s="86" t="s">
        <v>446</v>
      </c>
      <c r="BB132" s="148" t="s">
        <v>763</v>
      </c>
      <c r="BC132" s="149">
        <v>44620</v>
      </c>
      <c r="BD132" s="130" t="s">
        <v>309</v>
      </c>
      <c r="BE132" s="145" t="s">
        <v>629</v>
      </c>
      <c r="BF132" s="107">
        <v>0.6</v>
      </c>
      <c r="BG132" s="4" t="s">
        <v>477</v>
      </c>
      <c r="BH132" s="49">
        <v>-44620</v>
      </c>
      <c r="BI132" s="60" t="s">
        <v>443</v>
      </c>
      <c r="BJ132" s="196">
        <v>44631</v>
      </c>
      <c r="BK132" s="197" t="s">
        <v>1969</v>
      </c>
      <c r="BL132" s="197" t="s">
        <v>455</v>
      </c>
      <c r="BM132" s="198">
        <v>0.6</v>
      </c>
      <c r="BN132" s="60" t="s">
        <v>443</v>
      </c>
      <c r="BO132" s="30"/>
      <c r="BP132" s="184" t="s">
        <v>293</v>
      </c>
      <c r="BQ132" s="150" t="s">
        <v>1970</v>
      </c>
      <c r="BR132" s="185">
        <v>44712</v>
      </c>
      <c r="BS132" s="131" t="s">
        <v>1960</v>
      </c>
      <c r="BT132" s="186">
        <v>1</v>
      </c>
      <c r="BU132" s="4" t="s">
        <v>436</v>
      </c>
      <c r="BV132" s="49">
        <v>-374</v>
      </c>
      <c r="BW132" s="60" t="s">
        <v>443</v>
      </c>
      <c r="BX132" s="370">
        <v>44732</v>
      </c>
      <c r="BY132" s="368" t="s">
        <v>1971</v>
      </c>
      <c r="BZ132" s="368" t="s">
        <v>613</v>
      </c>
      <c r="CA132" s="369">
        <v>1</v>
      </c>
      <c r="CB132" s="352" t="s">
        <v>294</v>
      </c>
      <c r="CC132" s="353"/>
      <c r="CD132" s="352" t="s">
        <v>294</v>
      </c>
      <c r="CE132" s="131" t="s">
        <v>767</v>
      </c>
      <c r="CF132" s="131" t="s">
        <v>767</v>
      </c>
      <c r="CG132" s="202" t="s">
        <v>328</v>
      </c>
      <c r="CH132" s="131" t="s">
        <v>328</v>
      </c>
      <c r="CI132" s="186">
        <v>1</v>
      </c>
      <c r="CJ132" s="4" t="str">
        <f t="shared" si="3"/>
        <v>CUMPLIMIENTO TOTAL</v>
      </c>
      <c r="CK132" s="49" t="str">
        <f>(IF(CD132="CERRADO","NO APLICA ACCION CERRADA",AG132-#REF!))</f>
        <v>NO APLICA ACCION CERRADA</v>
      </c>
      <c r="CL132" s="60" t="str">
        <f>(IF(CD132="CERRADO","NO APLICA ACCION CERRADA",IF(AK132&lt;=0,"VENCIDO",IF(AK132&lt;=#REF!,"POR VENCER","CON TIEMPO"))))</f>
        <v>NO APLICA ACCION CERRADA</v>
      </c>
      <c r="CM132" s="458" t="s">
        <v>328</v>
      </c>
      <c r="CN132" s="348" t="s">
        <v>767</v>
      </c>
      <c r="CO132" s="368" t="s">
        <v>339</v>
      </c>
      <c r="CP132" s="369">
        <v>1</v>
      </c>
      <c r="CQ132" s="352" t="s">
        <v>294</v>
      </c>
      <c r="CR132" s="353"/>
      <c r="CS132" s="353"/>
    </row>
    <row r="133" spans="1:448" s="343" customFormat="1" ht="118.5" customHeight="1" x14ac:dyDescent="0.25">
      <c r="A133" s="26">
        <v>132</v>
      </c>
      <c r="B133" s="42" t="s">
        <v>1372</v>
      </c>
      <c r="C133" s="174" t="s">
        <v>694</v>
      </c>
      <c r="D133" s="19" t="s">
        <v>344</v>
      </c>
      <c r="E133" s="20"/>
      <c r="F133" s="41" t="s">
        <v>693</v>
      </c>
      <c r="G133" s="41" t="s">
        <v>694</v>
      </c>
      <c r="H133" s="19" t="s">
        <v>344</v>
      </c>
      <c r="I133" s="27" t="s">
        <v>1972</v>
      </c>
      <c r="J133" s="41" t="s">
        <v>697</v>
      </c>
      <c r="K133" s="174" t="s">
        <v>742</v>
      </c>
      <c r="L133" s="174" t="s">
        <v>743</v>
      </c>
      <c r="M133" s="174" t="s">
        <v>744</v>
      </c>
      <c r="N133" s="174" t="s">
        <v>745</v>
      </c>
      <c r="O133" s="19" t="s">
        <v>1</v>
      </c>
      <c r="P133" s="19" t="s">
        <v>16</v>
      </c>
      <c r="Q133" s="19" t="s">
        <v>1687</v>
      </c>
      <c r="R133" s="19" t="s">
        <v>250</v>
      </c>
      <c r="S133" s="18" t="s">
        <v>1973</v>
      </c>
      <c r="T133" s="34" t="s">
        <v>328</v>
      </c>
      <c r="U133" s="19" t="s">
        <v>1950</v>
      </c>
      <c r="V133" s="19">
        <v>2020</v>
      </c>
      <c r="W133" s="22" t="s">
        <v>1951</v>
      </c>
      <c r="X133" s="24" t="s">
        <v>1964</v>
      </c>
      <c r="Y133" s="21" t="s">
        <v>1974</v>
      </c>
      <c r="Z133" s="24" t="s">
        <v>1975</v>
      </c>
      <c r="AA133" s="22" t="s">
        <v>328</v>
      </c>
      <c r="AB133" s="19" t="s">
        <v>328</v>
      </c>
      <c r="AC133" s="19" t="s">
        <v>328</v>
      </c>
      <c r="AD133" s="22" t="s">
        <v>328</v>
      </c>
      <c r="AE133" s="22" t="s">
        <v>328</v>
      </c>
      <c r="AF133" s="959">
        <v>43973</v>
      </c>
      <c r="AG133" s="959">
        <v>44337</v>
      </c>
      <c r="AH133" s="424"/>
      <c r="AI133" s="183" t="s">
        <v>309</v>
      </c>
      <c r="AJ133" s="183" t="s">
        <v>309</v>
      </c>
      <c r="AK133" s="241" t="e">
        <f>(IF(BA133=#REF!,#REF!,AG133-#REF!))</f>
        <v>#REF!</v>
      </c>
      <c r="AL133" s="49" t="s">
        <v>1976</v>
      </c>
      <c r="AM133" s="64">
        <v>44384</v>
      </c>
      <c r="AN133" s="54" t="s">
        <v>307</v>
      </c>
      <c r="AO133" s="54" t="s">
        <v>328</v>
      </c>
      <c r="AP133" s="65"/>
      <c r="AQ133" s="4" t="s">
        <v>442</v>
      </c>
      <c r="AR133" s="49">
        <v>-114</v>
      </c>
      <c r="AS133" s="60" t="s">
        <v>443</v>
      </c>
      <c r="AT133" s="229">
        <v>44519</v>
      </c>
      <c r="AU133" s="191" t="s">
        <v>1977</v>
      </c>
      <c r="AV133" s="60" t="s">
        <v>455</v>
      </c>
      <c r="AW133" s="231">
        <v>0.8</v>
      </c>
      <c r="AX133" s="232">
        <v>0.7</v>
      </c>
      <c r="AY133" s="60" t="s">
        <v>449</v>
      </c>
      <c r="AZ133" s="87" t="s">
        <v>439</v>
      </c>
      <c r="BA133" s="86" t="s">
        <v>446</v>
      </c>
      <c r="BB133" s="148" t="s">
        <v>763</v>
      </c>
      <c r="BC133" s="149">
        <v>44620</v>
      </c>
      <c r="BD133" s="130" t="s">
        <v>309</v>
      </c>
      <c r="BE133" s="145" t="s">
        <v>629</v>
      </c>
      <c r="BF133" s="107">
        <v>0.8</v>
      </c>
      <c r="BG133" s="4" t="s">
        <v>469</v>
      </c>
      <c r="BH133" s="49">
        <v>-44620</v>
      </c>
      <c r="BI133" s="60" t="s">
        <v>443</v>
      </c>
      <c r="BJ133" s="196">
        <v>44631</v>
      </c>
      <c r="BK133" s="233" t="s">
        <v>1978</v>
      </c>
      <c r="BL133" s="197" t="s">
        <v>455</v>
      </c>
      <c r="BM133" s="198">
        <v>0.8</v>
      </c>
      <c r="BN133" s="60" t="s">
        <v>443</v>
      </c>
      <c r="BO133" s="30"/>
      <c r="BP133" s="184" t="s">
        <v>293</v>
      </c>
      <c r="BQ133" s="150" t="s">
        <v>1979</v>
      </c>
      <c r="BR133" s="185">
        <v>44712</v>
      </c>
      <c r="BS133" s="131" t="s">
        <v>1980</v>
      </c>
      <c r="BT133" s="186">
        <v>0.8</v>
      </c>
      <c r="BU133" s="4" t="s">
        <v>469</v>
      </c>
      <c r="BV133" s="49">
        <v>-374</v>
      </c>
      <c r="BW133" s="60" t="s">
        <v>443</v>
      </c>
      <c r="BX133" s="370">
        <v>44732</v>
      </c>
      <c r="BY133" s="368" t="s">
        <v>1981</v>
      </c>
      <c r="BZ133" s="368" t="s">
        <v>613</v>
      </c>
      <c r="CA133" s="369">
        <v>0</v>
      </c>
      <c r="CB133" s="352" t="s">
        <v>443</v>
      </c>
      <c r="CC133" s="353"/>
      <c r="CD133" s="184" t="s">
        <v>293</v>
      </c>
      <c r="CE133" s="531">
        <v>44823</v>
      </c>
      <c r="CF133" s="680" t="s">
        <v>1248</v>
      </c>
      <c r="CG133" s="681"/>
      <c r="CH133" s="117" t="s">
        <v>1975</v>
      </c>
      <c r="CI133" s="679">
        <v>0</v>
      </c>
      <c r="CJ133" s="4" t="str">
        <f t="shared" si="3"/>
        <v>SIN AVANCE</v>
      </c>
      <c r="CK133" s="49" t="e">
        <f>(IF(CD133="CERRADO","NO APLICA ACCION CERRADA",AG133-#REF!))</f>
        <v>#REF!</v>
      </c>
      <c r="CL133" s="60" t="e">
        <f>(IF(CD133="CERRADO","NO APLICA ACCION CERRADA",IF(AK133&lt;=0,"VENCIDO",IF(AK133&lt;=#REF!,"POR VENCER","CON TIEMPO"))))</f>
        <v>#REF!</v>
      </c>
      <c r="CM133" s="370">
        <v>44882</v>
      </c>
      <c r="CN133" s="368" t="s">
        <v>1235</v>
      </c>
      <c r="CO133" s="368" t="s">
        <v>1236</v>
      </c>
      <c r="CP133" s="369">
        <v>0</v>
      </c>
      <c r="CQ133" s="352" t="s">
        <v>443</v>
      </c>
      <c r="CR133" s="353"/>
      <c r="CS133" s="353"/>
    </row>
    <row r="134" spans="1:448" s="343" customFormat="1" ht="118.5" customHeight="1" x14ac:dyDescent="0.25">
      <c r="A134" s="26">
        <v>133</v>
      </c>
      <c r="B134" s="42" t="s">
        <v>1372</v>
      </c>
      <c r="C134" s="174" t="s">
        <v>694</v>
      </c>
      <c r="D134" s="19" t="s">
        <v>344</v>
      </c>
      <c r="E134" s="20"/>
      <c r="F134" s="41" t="s">
        <v>693</v>
      </c>
      <c r="G134" s="41" t="s">
        <v>694</v>
      </c>
      <c r="H134" s="19" t="s">
        <v>344</v>
      </c>
      <c r="I134" s="27" t="s">
        <v>1972</v>
      </c>
      <c r="J134" s="41" t="s">
        <v>697</v>
      </c>
      <c r="K134" s="174" t="s">
        <v>742</v>
      </c>
      <c r="L134" s="174" t="s">
        <v>743</v>
      </c>
      <c r="M134" s="174" t="s">
        <v>744</v>
      </c>
      <c r="N134" s="174" t="s">
        <v>745</v>
      </c>
      <c r="O134" s="19" t="s">
        <v>158</v>
      </c>
      <c r="P134" s="19" t="s">
        <v>1982</v>
      </c>
      <c r="Q134" s="19" t="s">
        <v>1687</v>
      </c>
      <c r="R134" s="19" t="s">
        <v>250</v>
      </c>
      <c r="S134" s="18" t="s">
        <v>1983</v>
      </c>
      <c r="T134" s="34" t="s">
        <v>328</v>
      </c>
      <c r="U134" s="19" t="s">
        <v>1950</v>
      </c>
      <c r="V134" s="19">
        <v>2020</v>
      </c>
      <c r="W134" s="22" t="s">
        <v>1984</v>
      </c>
      <c r="X134" s="24" t="s">
        <v>1985</v>
      </c>
      <c r="Y134" s="21" t="s">
        <v>1986</v>
      </c>
      <c r="Z134" s="24" t="s">
        <v>1987</v>
      </c>
      <c r="AA134" s="22" t="s">
        <v>328</v>
      </c>
      <c r="AB134" s="19" t="s">
        <v>328</v>
      </c>
      <c r="AC134" s="19" t="s">
        <v>328</v>
      </c>
      <c r="AD134" s="22" t="s">
        <v>328</v>
      </c>
      <c r="AE134" s="22" t="s">
        <v>328</v>
      </c>
      <c r="AF134" s="959">
        <v>43973</v>
      </c>
      <c r="AG134" s="959">
        <v>44094</v>
      </c>
      <c r="AH134" s="424">
        <v>44743</v>
      </c>
      <c r="AI134" s="183" t="s">
        <v>309</v>
      </c>
      <c r="AJ134" s="183" t="s">
        <v>309</v>
      </c>
      <c r="AK134" s="241" t="e">
        <f>(IF(BA134=#REF!,#REF!,AG134-#REF!))</f>
        <v>#REF!</v>
      </c>
      <c r="AL134" s="49" t="s">
        <v>1988</v>
      </c>
      <c r="AM134" s="64">
        <v>44384</v>
      </c>
      <c r="AN134" s="54" t="s">
        <v>309</v>
      </c>
      <c r="AO134" s="60" t="s">
        <v>1989</v>
      </c>
      <c r="AP134" s="65"/>
      <c r="AQ134" s="4" t="s">
        <v>442</v>
      </c>
      <c r="AR134" s="49">
        <v>-357</v>
      </c>
      <c r="AS134" s="60" t="s">
        <v>443</v>
      </c>
      <c r="AT134" s="229">
        <v>44519</v>
      </c>
      <c r="AU134" s="191" t="s">
        <v>1990</v>
      </c>
      <c r="AV134" s="60" t="s">
        <v>455</v>
      </c>
      <c r="AW134" s="234">
        <v>0.5</v>
      </c>
      <c r="AX134" s="234">
        <v>0.5</v>
      </c>
      <c r="AY134" s="60" t="s">
        <v>449</v>
      </c>
      <c r="AZ134" s="87" t="s">
        <v>439</v>
      </c>
      <c r="BA134" s="86" t="s">
        <v>446</v>
      </c>
      <c r="BB134" s="30" t="s">
        <v>763</v>
      </c>
      <c r="BC134" s="128">
        <v>44620</v>
      </c>
      <c r="BD134" s="30" t="s">
        <v>309</v>
      </c>
      <c r="BE134" s="127" t="s">
        <v>629</v>
      </c>
      <c r="BF134" s="107">
        <v>0.5</v>
      </c>
      <c r="BG134" s="4" t="s">
        <v>477</v>
      </c>
      <c r="BH134" s="49">
        <v>-44620</v>
      </c>
      <c r="BI134" s="60" t="s">
        <v>443</v>
      </c>
      <c r="BJ134" s="196">
        <v>44631</v>
      </c>
      <c r="BK134" s="233" t="s">
        <v>763</v>
      </c>
      <c r="BL134" s="197" t="s">
        <v>455</v>
      </c>
      <c r="BM134" s="198">
        <v>0.5</v>
      </c>
      <c r="BN134" s="60" t="s">
        <v>443</v>
      </c>
      <c r="BO134" s="30"/>
      <c r="BP134" s="184" t="s">
        <v>293</v>
      </c>
      <c r="BQ134" s="150" t="s">
        <v>1991</v>
      </c>
      <c r="BR134" s="185">
        <v>44712</v>
      </c>
      <c r="BS134" s="131" t="s">
        <v>1960</v>
      </c>
      <c r="BT134" s="186">
        <v>1</v>
      </c>
      <c r="BU134" s="4" t="s">
        <v>436</v>
      </c>
      <c r="BV134" s="49">
        <v>-617</v>
      </c>
      <c r="BW134" s="60" t="s">
        <v>443</v>
      </c>
      <c r="BX134" s="370">
        <v>44732</v>
      </c>
      <c r="BY134" s="368" t="s">
        <v>1992</v>
      </c>
      <c r="BZ134" s="368" t="s">
        <v>613</v>
      </c>
      <c r="CA134" s="369">
        <v>1</v>
      </c>
      <c r="CB134" s="352" t="s">
        <v>294</v>
      </c>
      <c r="CC134" s="353"/>
      <c r="CD134" s="352" t="s">
        <v>294</v>
      </c>
      <c r="CE134" s="131" t="s">
        <v>767</v>
      </c>
      <c r="CF134" s="131" t="s">
        <v>767</v>
      </c>
      <c r="CG134" s="202" t="s">
        <v>328</v>
      </c>
      <c r="CH134" s="131" t="s">
        <v>328</v>
      </c>
      <c r="CI134" s="186">
        <v>1</v>
      </c>
      <c r="CJ134" s="4" t="str">
        <f t="shared" si="3"/>
        <v>CUMPLIMIENTO TOTAL</v>
      </c>
      <c r="CK134" s="49" t="str">
        <f>(IF(CD134="CERRADO","NO APLICA ACCION CERRADA",AG134-#REF!))</f>
        <v>NO APLICA ACCION CERRADA</v>
      </c>
      <c r="CL134" s="60" t="str">
        <f>(IF(CD134="CERRADO","NO APLICA ACCION CERRADA",IF(AK134&lt;=0,"VENCIDO",IF(AK134&lt;=#REF!,"POR VENCER","CON TIEMPO"))))</f>
        <v>NO APLICA ACCION CERRADA</v>
      </c>
      <c r="CM134" s="458" t="s">
        <v>328</v>
      </c>
      <c r="CN134" s="348" t="s">
        <v>767</v>
      </c>
      <c r="CO134" s="368" t="s">
        <v>339</v>
      </c>
      <c r="CP134" s="369">
        <v>1</v>
      </c>
      <c r="CQ134" s="352" t="s">
        <v>294</v>
      </c>
      <c r="CR134" s="353"/>
      <c r="CS134" s="353"/>
    </row>
    <row r="135" spans="1:448" s="343" customFormat="1" ht="118.5" customHeight="1" x14ac:dyDescent="0.25">
      <c r="A135" s="26">
        <v>134</v>
      </c>
      <c r="B135" s="42" t="s">
        <v>1372</v>
      </c>
      <c r="C135" s="174" t="s">
        <v>694</v>
      </c>
      <c r="D135" s="19" t="s">
        <v>344</v>
      </c>
      <c r="E135" s="20"/>
      <c r="F135" s="41" t="s">
        <v>693</v>
      </c>
      <c r="G135" s="41" t="s">
        <v>694</v>
      </c>
      <c r="H135" s="19" t="s">
        <v>344</v>
      </c>
      <c r="I135" s="27" t="s">
        <v>1972</v>
      </c>
      <c r="J135" s="41" t="s">
        <v>697</v>
      </c>
      <c r="K135" s="174" t="s">
        <v>742</v>
      </c>
      <c r="L135" s="174" t="s">
        <v>743</v>
      </c>
      <c r="M135" s="174" t="s">
        <v>744</v>
      </c>
      <c r="N135" s="174" t="s">
        <v>745</v>
      </c>
      <c r="O135" s="19" t="s">
        <v>158</v>
      </c>
      <c r="P135" s="19" t="s">
        <v>159</v>
      </c>
      <c r="Q135" s="19" t="s">
        <v>1687</v>
      </c>
      <c r="R135" s="19" t="s">
        <v>250</v>
      </c>
      <c r="S135" s="18" t="s">
        <v>1993</v>
      </c>
      <c r="T135" s="34" t="s">
        <v>328</v>
      </c>
      <c r="U135" s="19" t="s">
        <v>1950</v>
      </c>
      <c r="V135" s="19">
        <v>2020</v>
      </c>
      <c r="W135" s="22" t="s">
        <v>1994</v>
      </c>
      <c r="X135" s="24" t="s">
        <v>1995</v>
      </c>
      <c r="Y135" s="21" t="s">
        <v>1974</v>
      </c>
      <c r="Z135" s="24" t="s">
        <v>1975</v>
      </c>
      <c r="AA135" s="22" t="s">
        <v>328</v>
      </c>
      <c r="AB135" s="19" t="s">
        <v>328</v>
      </c>
      <c r="AC135" s="19" t="s">
        <v>328</v>
      </c>
      <c r="AD135" s="22" t="s">
        <v>328</v>
      </c>
      <c r="AE135" s="22" t="s">
        <v>328</v>
      </c>
      <c r="AF135" s="959">
        <v>43973</v>
      </c>
      <c r="AG135" s="959">
        <v>44337</v>
      </c>
      <c r="AH135" s="424"/>
      <c r="AI135" s="183" t="s">
        <v>309</v>
      </c>
      <c r="AJ135" s="183" t="s">
        <v>309</v>
      </c>
      <c r="AK135" s="241" t="e">
        <f>(IF(BA135=#REF!,#REF!,AG135-#REF!))</f>
        <v>#REF!</v>
      </c>
      <c r="AL135" s="49" t="s">
        <v>1996</v>
      </c>
      <c r="AM135" s="64">
        <v>44384</v>
      </c>
      <c r="AN135" s="54" t="s">
        <v>309</v>
      </c>
      <c r="AO135" s="60" t="s">
        <v>1997</v>
      </c>
      <c r="AP135" s="65"/>
      <c r="AQ135" s="4" t="s">
        <v>442</v>
      </c>
      <c r="AR135" s="49">
        <v>-114</v>
      </c>
      <c r="AS135" s="60" t="s">
        <v>443</v>
      </c>
      <c r="AT135" s="229">
        <v>44519</v>
      </c>
      <c r="AU135" s="191" t="s">
        <v>1998</v>
      </c>
      <c r="AV135" s="60" t="s">
        <v>455</v>
      </c>
      <c r="AW135" s="234">
        <v>0.5</v>
      </c>
      <c r="AX135" s="235">
        <v>0.5</v>
      </c>
      <c r="AY135" s="60" t="s">
        <v>449</v>
      </c>
      <c r="AZ135" s="87" t="s">
        <v>439</v>
      </c>
      <c r="BA135" s="86" t="s">
        <v>446</v>
      </c>
      <c r="BB135" s="30" t="s">
        <v>763</v>
      </c>
      <c r="BC135" s="128">
        <v>44620</v>
      </c>
      <c r="BD135" s="30" t="s">
        <v>309</v>
      </c>
      <c r="BE135" s="127" t="s">
        <v>629</v>
      </c>
      <c r="BF135" s="107">
        <v>0.5</v>
      </c>
      <c r="BG135" s="4" t="s">
        <v>477</v>
      </c>
      <c r="BH135" s="49">
        <v>-44620</v>
      </c>
      <c r="BI135" s="60" t="s">
        <v>443</v>
      </c>
      <c r="BJ135" s="196">
        <v>44631</v>
      </c>
      <c r="BK135" s="233" t="s">
        <v>763</v>
      </c>
      <c r="BL135" s="197" t="s">
        <v>455</v>
      </c>
      <c r="BM135" s="198">
        <v>0.5</v>
      </c>
      <c r="BN135" s="60" t="s">
        <v>443</v>
      </c>
      <c r="BO135" s="30"/>
      <c r="BP135" s="184" t="s">
        <v>293</v>
      </c>
      <c r="BQ135" s="150" t="s">
        <v>1999</v>
      </c>
      <c r="BR135" s="185">
        <v>44712</v>
      </c>
      <c r="BS135" s="131" t="s">
        <v>1980</v>
      </c>
      <c r="BT135" s="186">
        <v>0.5</v>
      </c>
      <c r="BU135" s="4" t="s">
        <v>477</v>
      </c>
      <c r="BV135" s="49">
        <v>-374</v>
      </c>
      <c r="BW135" s="60" t="s">
        <v>443</v>
      </c>
      <c r="BX135" s="370">
        <v>44732</v>
      </c>
      <c r="BY135" s="368" t="s">
        <v>2000</v>
      </c>
      <c r="BZ135" s="368" t="s">
        <v>613</v>
      </c>
      <c r="CA135" s="369">
        <v>0</v>
      </c>
      <c r="CB135" s="352" t="s">
        <v>443</v>
      </c>
      <c r="CC135" s="353"/>
      <c r="CD135" s="184" t="s">
        <v>293</v>
      </c>
      <c r="CE135" s="531">
        <v>44823</v>
      </c>
      <c r="CF135" s="680" t="s">
        <v>1248</v>
      </c>
      <c r="CG135" s="681"/>
      <c r="CH135" s="117" t="s">
        <v>1975</v>
      </c>
      <c r="CI135" s="679">
        <v>0</v>
      </c>
      <c r="CJ135" s="4" t="str">
        <f t="shared" si="3"/>
        <v>SIN AVANCE</v>
      </c>
      <c r="CK135" s="49" t="e">
        <f>(IF(CD135="CERRADO","NO APLICA ACCION CERRADA",AG135-#REF!))</f>
        <v>#REF!</v>
      </c>
      <c r="CL135" s="60" t="e">
        <f>(IF(CD135="CERRADO","NO APLICA ACCION CERRADA",IF(AK135&lt;=0,"VENCIDO",IF(AK135&lt;=#REF!,"POR VENCER","CON TIEMPO"))))</f>
        <v>#REF!</v>
      </c>
      <c r="CM135" s="370">
        <v>44882</v>
      </c>
      <c r="CN135" s="368" t="s">
        <v>1235</v>
      </c>
      <c r="CO135" s="368" t="s">
        <v>1236</v>
      </c>
      <c r="CP135" s="369">
        <v>0</v>
      </c>
      <c r="CQ135" s="352" t="s">
        <v>443</v>
      </c>
      <c r="CR135" s="353"/>
      <c r="CS135" s="353"/>
    </row>
    <row r="136" spans="1:448" s="343" customFormat="1" ht="118.5" customHeight="1" x14ac:dyDescent="0.25">
      <c r="A136" s="26">
        <v>135</v>
      </c>
      <c r="B136" s="42" t="s">
        <v>1372</v>
      </c>
      <c r="C136" s="174" t="s">
        <v>694</v>
      </c>
      <c r="D136" s="19" t="s">
        <v>344</v>
      </c>
      <c r="E136" s="20"/>
      <c r="F136" s="41" t="s">
        <v>693</v>
      </c>
      <c r="G136" s="41" t="s">
        <v>694</v>
      </c>
      <c r="H136" s="19" t="s">
        <v>344</v>
      </c>
      <c r="I136" s="27" t="s">
        <v>2001</v>
      </c>
      <c r="J136" s="41" t="s">
        <v>697</v>
      </c>
      <c r="K136" s="174" t="s">
        <v>742</v>
      </c>
      <c r="L136" s="174" t="s">
        <v>743</v>
      </c>
      <c r="M136" s="174" t="s">
        <v>744</v>
      </c>
      <c r="N136" s="174" t="s">
        <v>745</v>
      </c>
      <c r="O136" s="27" t="s">
        <v>158</v>
      </c>
      <c r="P136" s="19" t="s">
        <v>184</v>
      </c>
      <c r="Q136" s="19" t="s">
        <v>1687</v>
      </c>
      <c r="R136" s="19" t="s">
        <v>250</v>
      </c>
      <c r="S136" s="18" t="s">
        <v>2002</v>
      </c>
      <c r="T136" s="34" t="s">
        <v>328</v>
      </c>
      <c r="U136" s="19" t="s">
        <v>1950</v>
      </c>
      <c r="V136" s="19">
        <v>2020</v>
      </c>
      <c r="W136" s="22" t="s">
        <v>2003</v>
      </c>
      <c r="X136" s="24" t="s">
        <v>2004</v>
      </c>
      <c r="Y136" s="21" t="s">
        <v>2005</v>
      </c>
      <c r="Z136" s="24" t="s">
        <v>2006</v>
      </c>
      <c r="AA136" s="22" t="s">
        <v>328</v>
      </c>
      <c r="AB136" s="19" t="s">
        <v>328</v>
      </c>
      <c r="AC136" s="19" t="s">
        <v>328</v>
      </c>
      <c r="AD136" s="22" t="s">
        <v>328</v>
      </c>
      <c r="AE136" s="22" t="s">
        <v>328</v>
      </c>
      <c r="AF136" s="959">
        <v>43973</v>
      </c>
      <c r="AG136" s="959">
        <v>44337</v>
      </c>
      <c r="AH136" s="424"/>
      <c r="AI136" s="183" t="s">
        <v>309</v>
      </c>
      <c r="AJ136" s="183" t="s">
        <v>309</v>
      </c>
      <c r="AK136" s="241" t="e">
        <f>(IF(BA136=#REF!,#REF!,AG136-#REF!))</f>
        <v>#REF!</v>
      </c>
      <c r="AL136" s="49" t="s">
        <v>2007</v>
      </c>
      <c r="AM136" s="64">
        <v>44384</v>
      </c>
      <c r="AN136" s="54" t="s">
        <v>309</v>
      </c>
      <c r="AO136" s="60" t="s">
        <v>2008</v>
      </c>
      <c r="AP136" s="65"/>
      <c r="AQ136" s="4" t="s">
        <v>442</v>
      </c>
      <c r="AR136" s="49">
        <v>-114</v>
      </c>
      <c r="AS136" s="60" t="s">
        <v>443</v>
      </c>
      <c r="AT136" s="229">
        <v>44519</v>
      </c>
      <c r="AU136" s="191" t="s">
        <v>2009</v>
      </c>
      <c r="AV136" s="60" t="s">
        <v>455</v>
      </c>
      <c r="AW136" s="230">
        <v>0</v>
      </c>
      <c r="AX136" s="230">
        <v>0</v>
      </c>
      <c r="AY136" s="60" t="s">
        <v>449</v>
      </c>
      <c r="AZ136" s="87" t="s">
        <v>439</v>
      </c>
      <c r="BA136" s="86" t="s">
        <v>446</v>
      </c>
      <c r="BB136" s="148" t="s">
        <v>763</v>
      </c>
      <c r="BC136" s="149">
        <v>44620</v>
      </c>
      <c r="BD136" s="130" t="s">
        <v>309</v>
      </c>
      <c r="BE136" s="145" t="s">
        <v>629</v>
      </c>
      <c r="BF136" s="147">
        <v>0</v>
      </c>
      <c r="BG136" s="4" t="s">
        <v>442</v>
      </c>
      <c r="BH136" s="49">
        <v>-44620</v>
      </c>
      <c r="BI136" s="60" t="s">
        <v>443</v>
      </c>
      <c r="BJ136" s="196">
        <v>44631</v>
      </c>
      <c r="BK136" s="233" t="s">
        <v>763</v>
      </c>
      <c r="BL136" s="197" t="s">
        <v>455</v>
      </c>
      <c r="BM136" s="198">
        <v>0</v>
      </c>
      <c r="BN136" s="60" t="s">
        <v>443</v>
      </c>
      <c r="BO136" s="30"/>
      <c r="BP136" s="184" t="s">
        <v>293</v>
      </c>
      <c r="BQ136" s="150" t="s">
        <v>2010</v>
      </c>
      <c r="BR136" s="185">
        <v>44712</v>
      </c>
      <c r="BS136" s="131" t="s">
        <v>2011</v>
      </c>
      <c r="BT136" s="186">
        <v>0</v>
      </c>
      <c r="BU136" s="4" t="s">
        <v>442</v>
      </c>
      <c r="BV136" s="49">
        <v>-374</v>
      </c>
      <c r="BW136" s="60" t="s">
        <v>443</v>
      </c>
      <c r="BX136" s="370">
        <v>44732</v>
      </c>
      <c r="BY136" s="368" t="s">
        <v>2012</v>
      </c>
      <c r="BZ136" s="368" t="s">
        <v>613</v>
      </c>
      <c r="CA136" s="369">
        <v>0</v>
      </c>
      <c r="CB136" s="352" t="s">
        <v>443</v>
      </c>
      <c r="CC136" s="353"/>
      <c r="CD136" s="184" t="s">
        <v>293</v>
      </c>
      <c r="CE136" s="531">
        <v>44823</v>
      </c>
      <c r="CF136" s="819" t="s">
        <v>2013</v>
      </c>
      <c r="CG136" s="295" t="s">
        <v>2014</v>
      </c>
      <c r="CH136" s="555" t="s">
        <v>878</v>
      </c>
      <c r="CI136" s="678">
        <v>1</v>
      </c>
      <c r="CJ136" s="4" t="str">
        <f t="shared" si="3"/>
        <v>CUMPLIMIENTO TOTAL</v>
      </c>
      <c r="CK136" s="49" t="e">
        <f>(IF(CD136="CERRADO","NO APLICA ACCION CERRADA",AG136-#REF!))</f>
        <v>#REF!</v>
      </c>
      <c r="CL136" s="60" t="e">
        <f>(IF(CD136="CERRADO","NO APLICA ACCION CERRADA",IF(AK136&lt;=0,"VENCIDO",IF(AK136&lt;=#REF!,"POR VENCER","CON TIEMPO"))))</f>
        <v>#REF!</v>
      </c>
      <c r="CM136" s="370">
        <v>44882</v>
      </c>
      <c r="CN136" s="368" t="s">
        <v>2015</v>
      </c>
      <c r="CO136" s="368" t="s">
        <v>1236</v>
      </c>
      <c r="CP136" s="369">
        <v>1</v>
      </c>
      <c r="CQ136" s="352" t="s">
        <v>294</v>
      </c>
      <c r="CR136" s="353"/>
      <c r="CS136" s="353"/>
    </row>
    <row r="137" spans="1:448" s="343" customFormat="1" ht="118.5" customHeight="1" x14ac:dyDescent="0.25">
      <c r="A137" s="26">
        <v>136</v>
      </c>
      <c r="B137" s="42" t="s">
        <v>1372</v>
      </c>
      <c r="C137" s="174" t="s">
        <v>694</v>
      </c>
      <c r="D137" s="19" t="s">
        <v>344</v>
      </c>
      <c r="E137" s="20"/>
      <c r="F137" s="41" t="s">
        <v>693</v>
      </c>
      <c r="G137" s="41" t="s">
        <v>694</v>
      </c>
      <c r="H137" s="19" t="s">
        <v>344</v>
      </c>
      <c r="I137" s="27" t="s">
        <v>2016</v>
      </c>
      <c r="J137" s="41" t="s">
        <v>697</v>
      </c>
      <c r="K137" s="174" t="s">
        <v>742</v>
      </c>
      <c r="L137" s="174" t="s">
        <v>743</v>
      </c>
      <c r="M137" s="174" t="s">
        <v>744</v>
      </c>
      <c r="N137" s="174" t="s">
        <v>745</v>
      </c>
      <c r="O137" s="19" t="s">
        <v>158</v>
      </c>
      <c r="P137" s="26" t="s">
        <v>187</v>
      </c>
      <c r="Q137" s="19" t="s">
        <v>1687</v>
      </c>
      <c r="R137" s="19" t="s">
        <v>250</v>
      </c>
      <c r="S137" s="18" t="s">
        <v>2017</v>
      </c>
      <c r="T137" s="34" t="s">
        <v>328</v>
      </c>
      <c r="U137" s="19" t="s">
        <v>1950</v>
      </c>
      <c r="V137" s="19">
        <v>2020</v>
      </c>
      <c r="W137" s="22" t="s">
        <v>2018</v>
      </c>
      <c r="X137" s="236" t="s">
        <v>2019</v>
      </c>
      <c r="Y137" s="20" t="s">
        <v>2020</v>
      </c>
      <c r="Z137" s="24" t="s">
        <v>2021</v>
      </c>
      <c r="AA137" s="22" t="s">
        <v>328</v>
      </c>
      <c r="AB137" s="19" t="s">
        <v>328</v>
      </c>
      <c r="AC137" s="19" t="s">
        <v>328</v>
      </c>
      <c r="AD137" s="22" t="s">
        <v>328</v>
      </c>
      <c r="AE137" s="22" t="s">
        <v>328</v>
      </c>
      <c r="AF137" s="959">
        <v>43973</v>
      </c>
      <c r="AG137" s="959">
        <v>44337</v>
      </c>
      <c r="AH137" s="424">
        <v>44743</v>
      </c>
      <c r="AI137" s="183" t="s">
        <v>309</v>
      </c>
      <c r="AJ137" s="183" t="s">
        <v>309</v>
      </c>
      <c r="AK137" s="241" t="e">
        <f>(IF(BA137=#REF!,#REF!,AG137-#REF!))</f>
        <v>#REF!</v>
      </c>
      <c r="AL137" s="49" t="s">
        <v>2022</v>
      </c>
      <c r="AM137" s="64">
        <v>44384</v>
      </c>
      <c r="AN137" s="54" t="s">
        <v>309</v>
      </c>
      <c r="AO137" s="54" t="s">
        <v>2023</v>
      </c>
      <c r="AP137" s="65"/>
      <c r="AQ137" s="4" t="s">
        <v>442</v>
      </c>
      <c r="AR137" s="49">
        <v>-114</v>
      </c>
      <c r="AS137" s="60" t="s">
        <v>443</v>
      </c>
      <c r="AT137" s="229">
        <v>44519</v>
      </c>
      <c r="AU137" s="191" t="s">
        <v>2024</v>
      </c>
      <c r="AV137" s="60" t="s">
        <v>455</v>
      </c>
      <c r="AW137" s="230">
        <v>0</v>
      </c>
      <c r="AX137" s="230">
        <v>0</v>
      </c>
      <c r="AY137" s="60" t="s">
        <v>449</v>
      </c>
      <c r="AZ137" s="87" t="s">
        <v>439</v>
      </c>
      <c r="BA137" s="86" t="s">
        <v>446</v>
      </c>
      <c r="BB137" s="148" t="s">
        <v>763</v>
      </c>
      <c r="BC137" s="149">
        <v>44620</v>
      </c>
      <c r="BD137" s="130" t="s">
        <v>309</v>
      </c>
      <c r="BE137" s="145" t="s">
        <v>629</v>
      </c>
      <c r="BF137" s="147">
        <v>0</v>
      </c>
      <c r="BG137" s="4" t="s">
        <v>442</v>
      </c>
      <c r="BH137" s="49">
        <v>-44620</v>
      </c>
      <c r="BI137" s="60" t="s">
        <v>443</v>
      </c>
      <c r="BJ137" s="196">
        <v>44631</v>
      </c>
      <c r="BK137" s="233" t="s">
        <v>763</v>
      </c>
      <c r="BL137" s="197" t="s">
        <v>455</v>
      </c>
      <c r="BM137" s="198">
        <v>0</v>
      </c>
      <c r="BN137" s="60" t="s">
        <v>443</v>
      </c>
      <c r="BO137" s="30"/>
      <c r="BP137" s="184" t="s">
        <v>293</v>
      </c>
      <c r="BQ137" s="150" t="s">
        <v>2025</v>
      </c>
      <c r="BR137" s="185">
        <v>44712</v>
      </c>
      <c r="BS137" s="131" t="s">
        <v>1960</v>
      </c>
      <c r="BT137" s="186">
        <v>1</v>
      </c>
      <c r="BU137" s="4" t="s">
        <v>436</v>
      </c>
      <c r="BV137" s="49">
        <v>-374</v>
      </c>
      <c r="BW137" s="60" t="s">
        <v>443</v>
      </c>
      <c r="BX137" s="370">
        <v>44732</v>
      </c>
      <c r="BY137" s="368" t="s">
        <v>2026</v>
      </c>
      <c r="BZ137" s="368" t="s">
        <v>613</v>
      </c>
      <c r="CA137" s="369">
        <v>1</v>
      </c>
      <c r="CB137" s="352" t="s">
        <v>294</v>
      </c>
      <c r="CC137" s="353"/>
      <c r="CD137" s="352" t="s">
        <v>294</v>
      </c>
      <c r="CE137" s="131" t="s">
        <v>767</v>
      </c>
      <c r="CF137" s="131" t="s">
        <v>767</v>
      </c>
      <c r="CG137" s="202" t="s">
        <v>328</v>
      </c>
      <c r="CH137" s="131" t="s">
        <v>328</v>
      </c>
      <c r="CI137" s="186">
        <v>1</v>
      </c>
      <c r="CJ137" s="4" t="str">
        <f t="shared" si="3"/>
        <v>CUMPLIMIENTO TOTAL</v>
      </c>
      <c r="CK137" s="49" t="str">
        <f>(IF(CD137="CERRADO","NO APLICA ACCION CERRADA",AG137-#REF!))</f>
        <v>NO APLICA ACCION CERRADA</v>
      </c>
      <c r="CL137" s="60" t="str">
        <f>(IF(CD137="CERRADO","NO APLICA ACCION CERRADA",IF(AK137&lt;=0,"VENCIDO",IF(AK137&lt;=#REF!,"POR VENCER","CON TIEMPO"))))</f>
        <v>NO APLICA ACCION CERRADA</v>
      </c>
      <c r="CM137" s="458" t="s">
        <v>328</v>
      </c>
      <c r="CN137" s="348" t="s">
        <v>767</v>
      </c>
      <c r="CO137" s="368" t="s">
        <v>339</v>
      </c>
      <c r="CP137" s="369">
        <v>1</v>
      </c>
      <c r="CQ137" s="352" t="s">
        <v>294</v>
      </c>
      <c r="CR137" s="353"/>
      <c r="CS137" s="353"/>
    </row>
    <row r="138" spans="1:448" s="343" customFormat="1" ht="118.5" customHeight="1" x14ac:dyDescent="0.25">
      <c r="A138" s="26">
        <v>137</v>
      </c>
      <c r="B138" s="42" t="s">
        <v>1372</v>
      </c>
      <c r="C138" s="174" t="s">
        <v>694</v>
      </c>
      <c r="D138" s="19" t="s">
        <v>344</v>
      </c>
      <c r="E138" s="20"/>
      <c r="F138" s="41" t="s">
        <v>693</v>
      </c>
      <c r="G138" s="41" t="s">
        <v>694</v>
      </c>
      <c r="H138" s="19" t="s">
        <v>344</v>
      </c>
      <c r="I138" s="27" t="s">
        <v>2027</v>
      </c>
      <c r="J138" s="41" t="s">
        <v>697</v>
      </c>
      <c r="K138" s="174" t="s">
        <v>742</v>
      </c>
      <c r="L138" s="174" t="s">
        <v>743</v>
      </c>
      <c r="M138" s="174" t="s">
        <v>744</v>
      </c>
      <c r="N138" s="174" t="s">
        <v>745</v>
      </c>
      <c r="O138" s="19" t="s">
        <v>158</v>
      </c>
      <c r="P138" s="26" t="s">
        <v>187</v>
      </c>
      <c r="Q138" s="19" t="s">
        <v>1687</v>
      </c>
      <c r="R138" s="19" t="s">
        <v>250</v>
      </c>
      <c r="S138" s="18" t="s">
        <v>2028</v>
      </c>
      <c r="T138" s="34" t="s">
        <v>328</v>
      </c>
      <c r="U138" s="19" t="s">
        <v>1950</v>
      </c>
      <c r="V138" s="19">
        <v>2020</v>
      </c>
      <c r="W138" s="22" t="s">
        <v>2018</v>
      </c>
      <c r="X138" s="237" t="s">
        <v>2019</v>
      </c>
      <c r="Y138" s="21" t="s">
        <v>2029</v>
      </c>
      <c r="Z138" s="24" t="s">
        <v>2030</v>
      </c>
      <c r="AA138" s="22" t="s">
        <v>328</v>
      </c>
      <c r="AB138" s="19" t="s">
        <v>328</v>
      </c>
      <c r="AC138" s="19" t="s">
        <v>328</v>
      </c>
      <c r="AD138" s="22" t="s">
        <v>328</v>
      </c>
      <c r="AE138" s="22" t="s">
        <v>328</v>
      </c>
      <c r="AF138" s="959">
        <v>43973</v>
      </c>
      <c r="AG138" s="959">
        <v>44337</v>
      </c>
      <c r="AH138" s="424"/>
      <c r="AI138" s="183" t="s">
        <v>309</v>
      </c>
      <c r="AJ138" s="183" t="s">
        <v>309</v>
      </c>
      <c r="AK138" s="241" t="e">
        <f>(IF(BA138=#REF!,#REF!,AG138-#REF!))</f>
        <v>#REF!</v>
      </c>
      <c r="AL138" s="49" t="s">
        <v>2022</v>
      </c>
      <c r="AM138" s="64">
        <v>44384</v>
      </c>
      <c r="AN138" s="54" t="s">
        <v>309</v>
      </c>
      <c r="AO138" s="54" t="s">
        <v>2031</v>
      </c>
      <c r="AP138" s="65"/>
      <c r="AQ138" s="4" t="s">
        <v>442</v>
      </c>
      <c r="AR138" s="49">
        <v>-114</v>
      </c>
      <c r="AS138" s="60" t="s">
        <v>443</v>
      </c>
      <c r="AT138" s="229">
        <v>44519</v>
      </c>
      <c r="AU138" s="191" t="s">
        <v>2024</v>
      </c>
      <c r="AV138" s="60" t="s">
        <v>455</v>
      </c>
      <c r="AW138" s="230">
        <v>0</v>
      </c>
      <c r="AX138" s="230">
        <v>0</v>
      </c>
      <c r="AY138" s="60" t="s">
        <v>449</v>
      </c>
      <c r="AZ138" s="87" t="s">
        <v>439</v>
      </c>
      <c r="BA138" s="86" t="s">
        <v>446</v>
      </c>
      <c r="BB138" s="148" t="s">
        <v>763</v>
      </c>
      <c r="BC138" s="149">
        <v>44620</v>
      </c>
      <c r="BD138" s="130" t="s">
        <v>309</v>
      </c>
      <c r="BE138" s="145" t="s">
        <v>629</v>
      </c>
      <c r="BF138" s="147">
        <v>0</v>
      </c>
      <c r="BG138" s="4" t="s">
        <v>442</v>
      </c>
      <c r="BH138" s="49">
        <v>-44620</v>
      </c>
      <c r="BI138" s="60" t="s">
        <v>443</v>
      </c>
      <c r="BJ138" s="196">
        <v>44631</v>
      </c>
      <c r="BK138" s="233" t="s">
        <v>763</v>
      </c>
      <c r="BL138" s="197" t="s">
        <v>455</v>
      </c>
      <c r="BM138" s="198">
        <v>0</v>
      </c>
      <c r="BN138" s="60" t="s">
        <v>443</v>
      </c>
      <c r="BO138" s="30"/>
      <c r="BP138" s="184" t="s">
        <v>293</v>
      </c>
      <c r="BQ138" s="150" t="s">
        <v>2032</v>
      </c>
      <c r="BR138" s="185">
        <v>44712</v>
      </c>
      <c r="BS138" s="131" t="s">
        <v>2033</v>
      </c>
      <c r="BT138" s="186">
        <v>0.3</v>
      </c>
      <c r="BU138" s="4" t="s">
        <v>489</v>
      </c>
      <c r="BV138" s="49">
        <v>-374</v>
      </c>
      <c r="BW138" s="60" t="s">
        <v>443</v>
      </c>
      <c r="BX138" s="370">
        <v>44732</v>
      </c>
      <c r="BY138" s="368" t="s">
        <v>2034</v>
      </c>
      <c r="BZ138" s="368" t="s">
        <v>613</v>
      </c>
      <c r="CA138" s="368">
        <v>0</v>
      </c>
      <c r="CB138" s="352" t="s">
        <v>443</v>
      </c>
      <c r="CC138" s="353"/>
      <c r="CD138" s="184" t="s">
        <v>293</v>
      </c>
      <c r="CE138" s="531">
        <v>44823</v>
      </c>
      <c r="CF138" s="819" t="s">
        <v>2035</v>
      </c>
      <c r="CG138" s="295" t="s">
        <v>2036</v>
      </c>
      <c r="CH138" s="556" t="s">
        <v>878</v>
      </c>
      <c r="CI138" s="679">
        <v>1</v>
      </c>
      <c r="CJ138" s="4" t="str">
        <f t="shared" si="3"/>
        <v>CUMPLIMIENTO TOTAL</v>
      </c>
      <c r="CK138" s="49" t="e">
        <f>(IF(CD138="CERRADO","NO APLICA ACCION CERRADA",AG138-#REF!))</f>
        <v>#REF!</v>
      </c>
      <c r="CL138" s="60" t="e">
        <f>(IF(CD138="CERRADO","NO APLICA ACCION CERRADA",IF(AK138&lt;=0,"VENCIDO",IF(AK138&lt;=#REF!,"POR VENCER","CON TIEMPO"))))</f>
        <v>#REF!</v>
      </c>
      <c r="CM138" s="370">
        <v>44882</v>
      </c>
      <c r="CN138" s="368" t="s">
        <v>2037</v>
      </c>
      <c r="CO138" s="368" t="s">
        <v>1236</v>
      </c>
      <c r="CP138" s="369">
        <v>0</v>
      </c>
      <c r="CQ138" s="352" t="s">
        <v>443</v>
      </c>
      <c r="CR138" s="353"/>
      <c r="CS138" s="353"/>
    </row>
    <row r="139" spans="1:448" s="343" customFormat="1" ht="118.5" customHeight="1" x14ac:dyDescent="0.25">
      <c r="A139" s="26">
        <v>138</v>
      </c>
      <c r="B139" s="42" t="s">
        <v>1372</v>
      </c>
      <c r="C139" s="174" t="s">
        <v>694</v>
      </c>
      <c r="D139" s="19" t="s">
        <v>344</v>
      </c>
      <c r="E139" s="20"/>
      <c r="F139" s="41" t="s">
        <v>693</v>
      </c>
      <c r="G139" s="41" t="s">
        <v>694</v>
      </c>
      <c r="H139" s="19" t="s">
        <v>344</v>
      </c>
      <c r="I139" s="27"/>
      <c r="J139" s="41" t="s">
        <v>716</v>
      </c>
      <c r="K139" s="174" t="s">
        <v>717</v>
      </c>
      <c r="L139" s="174" t="s">
        <v>718</v>
      </c>
      <c r="M139" s="174" t="s">
        <v>719</v>
      </c>
      <c r="N139" s="174" t="s">
        <v>720</v>
      </c>
      <c r="O139" s="27" t="s">
        <v>196</v>
      </c>
      <c r="P139" s="22" t="s">
        <v>202</v>
      </c>
      <c r="Q139" s="19" t="s">
        <v>1687</v>
      </c>
      <c r="R139" s="19" t="s">
        <v>250</v>
      </c>
      <c r="S139" s="18" t="s">
        <v>2038</v>
      </c>
      <c r="T139" s="34" t="s">
        <v>328</v>
      </c>
      <c r="U139" s="19" t="s">
        <v>1950</v>
      </c>
      <c r="V139" s="19">
        <v>2020</v>
      </c>
      <c r="W139" s="22" t="s">
        <v>2039</v>
      </c>
      <c r="X139" s="238" t="s">
        <v>2040</v>
      </c>
      <c r="Y139" s="21" t="s">
        <v>2041</v>
      </c>
      <c r="Z139" s="21" t="s">
        <v>2042</v>
      </c>
      <c r="AA139" s="22" t="s">
        <v>328</v>
      </c>
      <c r="AB139" s="19" t="s">
        <v>328</v>
      </c>
      <c r="AC139" s="19" t="s">
        <v>328</v>
      </c>
      <c r="AD139" s="22" t="s">
        <v>328</v>
      </c>
      <c r="AE139" s="22" t="s">
        <v>328</v>
      </c>
      <c r="AF139" s="959">
        <v>43973</v>
      </c>
      <c r="AG139" s="959">
        <v>44094</v>
      </c>
      <c r="AH139" s="424"/>
      <c r="AI139" s="183" t="s">
        <v>309</v>
      </c>
      <c r="AJ139" s="183" t="s">
        <v>309</v>
      </c>
      <c r="AK139" s="241" t="e">
        <f>(IF(BA139=#REF!,#REF!,AG139-#REF!))</f>
        <v>#REF!</v>
      </c>
      <c r="AL139" s="49" t="s">
        <v>549</v>
      </c>
      <c r="AM139" s="64">
        <v>44384</v>
      </c>
      <c r="AN139" s="54" t="s">
        <v>309</v>
      </c>
      <c r="AO139" s="60" t="s">
        <v>550</v>
      </c>
      <c r="AP139" s="65"/>
      <c r="AQ139" s="4" t="s">
        <v>442</v>
      </c>
      <c r="AR139" s="49">
        <v>-357</v>
      </c>
      <c r="AS139" s="60" t="s">
        <v>443</v>
      </c>
      <c r="AT139" s="229">
        <v>44519</v>
      </c>
      <c r="AU139" s="191" t="s">
        <v>2043</v>
      </c>
      <c r="AV139" s="60" t="s">
        <v>455</v>
      </c>
      <c r="AW139" s="67">
        <v>0</v>
      </c>
      <c r="AX139" s="65">
        <v>0</v>
      </c>
      <c r="AY139" s="60" t="s">
        <v>449</v>
      </c>
      <c r="AZ139" s="87" t="s">
        <v>439</v>
      </c>
      <c r="BA139" s="86" t="s">
        <v>446</v>
      </c>
      <c r="BB139" s="148" t="s">
        <v>763</v>
      </c>
      <c r="BC139" s="149">
        <v>44620</v>
      </c>
      <c r="BD139" s="130" t="s">
        <v>309</v>
      </c>
      <c r="BE139" s="145" t="s">
        <v>629</v>
      </c>
      <c r="BF139" s="147">
        <v>0</v>
      </c>
      <c r="BG139" s="4" t="s">
        <v>442</v>
      </c>
      <c r="BH139" s="49">
        <v>-44620</v>
      </c>
      <c r="BI139" s="60" t="s">
        <v>443</v>
      </c>
      <c r="BJ139" s="196">
        <v>44631</v>
      </c>
      <c r="BK139" s="233" t="s">
        <v>763</v>
      </c>
      <c r="BL139" s="197" t="s">
        <v>455</v>
      </c>
      <c r="BM139" s="198">
        <v>0</v>
      </c>
      <c r="BN139" s="60" t="s">
        <v>443</v>
      </c>
      <c r="BO139" s="30"/>
      <c r="BP139" s="184" t="s">
        <v>293</v>
      </c>
      <c r="BQ139" s="150" t="s">
        <v>2044</v>
      </c>
      <c r="BR139" s="185">
        <v>44712</v>
      </c>
      <c r="BS139" s="131" t="s">
        <v>1960</v>
      </c>
      <c r="BT139" s="186">
        <v>1</v>
      </c>
      <c r="BU139" s="4" t="s">
        <v>436</v>
      </c>
      <c r="BV139" s="49">
        <v>-617</v>
      </c>
      <c r="BW139" s="60" t="s">
        <v>443</v>
      </c>
      <c r="BX139" s="370">
        <v>44732</v>
      </c>
      <c r="BY139" s="368" t="s">
        <v>2045</v>
      </c>
      <c r="BZ139" s="368" t="s">
        <v>613</v>
      </c>
      <c r="CA139" s="369">
        <v>0</v>
      </c>
      <c r="CB139" s="352" t="s">
        <v>443</v>
      </c>
      <c r="CC139" s="353"/>
      <c r="CD139" s="184" t="s">
        <v>293</v>
      </c>
      <c r="CE139" s="531">
        <v>44823</v>
      </c>
      <c r="CF139" s="819" t="s">
        <v>2046</v>
      </c>
      <c r="CG139" s="295" t="s">
        <v>2047</v>
      </c>
      <c r="CH139" s="555" t="s">
        <v>878</v>
      </c>
      <c r="CI139" s="678">
        <v>1</v>
      </c>
      <c r="CJ139" s="4" t="str">
        <f t="shared" si="3"/>
        <v>CUMPLIMIENTO TOTAL</v>
      </c>
      <c r="CK139" s="49" t="e">
        <f>(IF(CD139="CERRADO","NO APLICA ACCION CERRADA",AG139-#REF!))</f>
        <v>#REF!</v>
      </c>
      <c r="CL139" s="60" t="e">
        <f>(IF(CD139="CERRADO","NO APLICA ACCION CERRADA",IF(AK139&lt;=0,"VENCIDO",IF(AK139&lt;=#REF!,"POR VENCER","CON TIEMPO"))))</f>
        <v>#REF!</v>
      </c>
      <c r="CM139" s="370">
        <v>44882</v>
      </c>
      <c r="CN139" s="368" t="s">
        <v>2048</v>
      </c>
      <c r="CO139" s="368" t="s">
        <v>1236</v>
      </c>
      <c r="CP139" s="369">
        <v>0.2</v>
      </c>
      <c r="CQ139" s="352" t="s">
        <v>443</v>
      </c>
      <c r="CR139" s="353"/>
      <c r="CS139" s="353"/>
    </row>
    <row r="140" spans="1:448" s="343" customFormat="1" ht="118.5" customHeight="1" x14ac:dyDescent="0.25">
      <c r="A140" s="26">
        <v>139</v>
      </c>
      <c r="B140" s="42" t="s">
        <v>1372</v>
      </c>
      <c r="C140" s="174" t="s">
        <v>694</v>
      </c>
      <c r="D140" s="19" t="s">
        <v>344</v>
      </c>
      <c r="E140" s="20"/>
      <c r="F140" s="41" t="s">
        <v>693</v>
      </c>
      <c r="G140" s="41" t="s">
        <v>694</v>
      </c>
      <c r="H140" s="19" t="s">
        <v>344</v>
      </c>
      <c r="I140" s="27"/>
      <c r="J140" s="41" t="s">
        <v>716</v>
      </c>
      <c r="K140" s="174" t="s">
        <v>717</v>
      </c>
      <c r="L140" s="174" t="s">
        <v>718</v>
      </c>
      <c r="M140" s="174" t="s">
        <v>719</v>
      </c>
      <c r="N140" s="174" t="s">
        <v>720</v>
      </c>
      <c r="O140" s="19" t="s">
        <v>196</v>
      </c>
      <c r="P140" s="22" t="s">
        <v>202</v>
      </c>
      <c r="Q140" s="19" t="s">
        <v>1687</v>
      </c>
      <c r="R140" s="19" t="s">
        <v>250</v>
      </c>
      <c r="S140" s="18" t="s">
        <v>2049</v>
      </c>
      <c r="T140" s="34" t="s">
        <v>328</v>
      </c>
      <c r="U140" s="19" t="s">
        <v>1950</v>
      </c>
      <c r="V140" s="19">
        <v>2020</v>
      </c>
      <c r="W140" s="22" t="s">
        <v>2039</v>
      </c>
      <c r="X140" s="238" t="s">
        <v>2040</v>
      </c>
      <c r="Y140" s="21" t="s">
        <v>2041</v>
      </c>
      <c r="Z140" s="21" t="s">
        <v>2050</v>
      </c>
      <c r="AA140" s="22" t="s">
        <v>328</v>
      </c>
      <c r="AB140" s="19" t="s">
        <v>328</v>
      </c>
      <c r="AC140" s="19" t="s">
        <v>328</v>
      </c>
      <c r="AD140" s="22" t="s">
        <v>328</v>
      </c>
      <c r="AE140" s="22" t="s">
        <v>328</v>
      </c>
      <c r="AF140" s="959">
        <v>43973</v>
      </c>
      <c r="AG140" s="959">
        <v>44094</v>
      </c>
      <c r="AH140" s="424"/>
      <c r="AI140" s="183" t="s">
        <v>309</v>
      </c>
      <c r="AJ140" s="183" t="s">
        <v>309</v>
      </c>
      <c r="AK140" s="241" t="e">
        <f>(IF(BA140=#REF!,#REF!,AG140-#REF!))</f>
        <v>#REF!</v>
      </c>
      <c r="AL140" s="49" t="s">
        <v>2051</v>
      </c>
      <c r="AM140" s="64">
        <v>44384</v>
      </c>
      <c r="AN140" s="54" t="s">
        <v>309</v>
      </c>
      <c r="AO140" s="60" t="s">
        <v>2052</v>
      </c>
      <c r="AP140" s="65"/>
      <c r="AQ140" s="4" t="s">
        <v>442</v>
      </c>
      <c r="AR140" s="49">
        <v>-357</v>
      </c>
      <c r="AS140" s="60" t="s">
        <v>443</v>
      </c>
      <c r="AT140" s="229">
        <v>44519</v>
      </c>
      <c r="AU140" s="191" t="s">
        <v>2043</v>
      </c>
      <c r="AV140" s="60" t="s">
        <v>455</v>
      </c>
      <c r="AW140" s="230">
        <v>0</v>
      </c>
      <c r="AX140" s="230">
        <v>0</v>
      </c>
      <c r="AY140" s="60" t="s">
        <v>449</v>
      </c>
      <c r="AZ140" s="87" t="s">
        <v>439</v>
      </c>
      <c r="BA140" s="86" t="s">
        <v>446</v>
      </c>
      <c r="BB140" s="148" t="s">
        <v>763</v>
      </c>
      <c r="BC140" s="149">
        <v>44620</v>
      </c>
      <c r="BD140" s="130" t="s">
        <v>309</v>
      </c>
      <c r="BE140" s="145" t="s">
        <v>629</v>
      </c>
      <c r="BF140" s="147">
        <v>0</v>
      </c>
      <c r="BG140" s="4" t="s">
        <v>442</v>
      </c>
      <c r="BH140" s="49">
        <v>-44620</v>
      </c>
      <c r="BI140" s="60" t="s">
        <v>443</v>
      </c>
      <c r="BJ140" s="196">
        <v>44631</v>
      </c>
      <c r="BK140" s="233" t="s">
        <v>763</v>
      </c>
      <c r="BL140" s="197" t="s">
        <v>455</v>
      </c>
      <c r="BM140" s="198">
        <v>0</v>
      </c>
      <c r="BN140" s="60" t="s">
        <v>443</v>
      </c>
      <c r="BO140" s="30"/>
      <c r="BP140" s="184" t="s">
        <v>293</v>
      </c>
      <c r="BQ140" s="150" t="s">
        <v>2044</v>
      </c>
      <c r="BR140" s="185">
        <v>44712</v>
      </c>
      <c r="BS140" s="131" t="s">
        <v>1960</v>
      </c>
      <c r="BT140" s="186">
        <v>1</v>
      </c>
      <c r="BU140" s="4" t="s">
        <v>436</v>
      </c>
      <c r="BV140" s="49">
        <v>-617</v>
      </c>
      <c r="BW140" s="60" t="s">
        <v>443</v>
      </c>
      <c r="BX140" s="370">
        <v>44732</v>
      </c>
      <c r="BY140" s="368" t="s">
        <v>2053</v>
      </c>
      <c r="BZ140" s="368" t="s">
        <v>613</v>
      </c>
      <c r="CA140" s="369">
        <v>0</v>
      </c>
      <c r="CB140" s="352" t="s">
        <v>443</v>
      </c>
      <c r="CC140" s="353"/>
      <c r="CD140" s="184" t="s">
        <v>293</v>
      </c>
      <c r="CE140" s="531">
        <v>44823</v>
      </c>
      <c r="CF140" s="819" t="s">
        <v>2054</v>
      </c>
      <c r="CG140" s="295" t="s">
        <v>2055</v>
      </c>
      <c r="CH140" s="555" t="s">
        <v>878</v>
      </c>
      <c r="CI140" s="678">
        <v>1</v>
      </c>
      <c r="CJ140" s="4" t="str">
        <f t="shared" si="3"/>
        <v>CUMPLIMIENTO TOTAL</v>
      </c>
      <c r="CK140" s="49" t="e">
        <f>(IF(CD140="CERRADO","NO APLICA ACCION CERRADA",AG140-#REF!))</f>
        <v>#REF!</v>
      </c>
      <c r="CL140" s="60" t="e">
        <f>(IF(CD140="CERRADO","NO APLICA ACCION CERRADA",IF(AK140&lt;=0,"VENCIDO",IF(AK140&lt;=#REF!,"POR VENCER","CON TIEMPO"))))</f>
        <v>#REF!</v>
      </c>
      <c r="CM140" s="370">
        <v>44882</v>
      </c>
      <c r="CN140" s="368" t="s">
        <v>2056</v>
      </c>
      <c r="CO140" s="368" t="s">
        <v>1236</v>
      </c>
      <c r="CP140" s="369">
        <v>1</v>
      </c>
      <c r="CQ140" s="352" t="s">
        <v>294</v>
      </c>
      <c r="CR140" s="353"/>
      <c r="CS140" s="353"/>
    </row>
    <row r="141" spans="1:448" s="343" customFormat="1" ht="118.5" customHeight="1" x14ac:dyDescent="0.25">
      <c r="A141" s="26">
        <v>140</v>
      </c>
      <c r="B141" s="42" t="s">
        <v>1372</v>
      </c>
      <c r="C141" s="174" t="s">
        <v>694</v>
      </c>
      <c r="D141" s="19" t="s">
        <v>344</v>
      </c>
      <c r="E141" s="20"/>
      <c r="F141" s="41" t="s">
        <v>693</v>
      </c>
      <c r="G141" s="41" t="s">
        <v>694</v>
      </c>
      <c r="H141" s="19" t="s">
        <v>344</v>
      </c>
      <c r="I141" s="27" t="s">
        <v>2057</v>
      </c>
      <c r="J141" s="41" t="s">
        <v>716</v>
      </c>
      <c r="K141" s="174" t="s">
        <v>717</v>
      </c>
      <c r="L141" s="174" t="s">
        <v>718</v>
      </c>
      <c r="M141" s="174" t="s">
        <v>719</v>
      </c>
      <c r="N141" s="174" t="s">
        <v>720</v>
      </c>
      <c r="O141" s="19" t="s">
        <v>17</v>
      </c>
      <c r="P141" s="19" t="s">
        <v>21</v>
      </c>
      <c r="Q141" s="19" t="s">
        <v>1687</v>
      </c>
      <c r="R141" s="19" t="s">
        <v>250</v>
      </c>
      <c r="S141" s="18" t="s">
        <v>2058</v>
      </c>
      <c r="T141" s="34" t="s">
        <v>328</v>
      </c>
      <c r="U141" s="19" t="s">
        <v>1950</v>
      </c>
      <c r="V141" s="19">
        <v>2020</v>
      </c>
      <c r="W141" s="22" t="s">
        <v>2059</v>
      </c>
      <c r="X141" s="237" t="s">
        <v>2060</v>
      </c>
      <c r="Y141" s="21" t="s">
        <v>2061</v>
      </c>
      <c r="Z141" s="24" t="s">
        <v>2062</v>
      </c>
      <c r="AA141" s="22" t="s">
        <v>328</v>
      </c>
      <c r="AB141" s="19" t="s">
        <v>328</v>
      </c>
      <c r="AC141" s="19" t="s">
        <v>328</v>
      </c>
      <c r="AD141" s="22" t="s">
        <v>328</v>
      </c>
      <c r="AE141" s="22" t="s">
        <v>328</v>
      </c>
      <c r="AF141" s="959">
        <v>43973</v>
      </c>
      <c r="AG141" s="959">
        <v>44094</v>
      </c>
      <c r="AH141" s="424"/>
      <c r="AI141" s="183" t="s">
        <v>309</v>
      </c>
      <c r="AJ141" s="183" t="s">
        <v>309</v>
      </c>
      <c r="AK141" s="241" t="e">
        <f>(IF(BA141=#REF!,#REF!,AG141-#REF!))</f>
        <v>#REF!</v>
      </c>
      <c r="AL141" s="49" t="s">
        <v>2063</v>
      </c>
      <c r="AM141" s="64">
        <v>44384</v>
      </c>
      <c r="AN141" s="54" t="s">
        <v>309</v>
      </c>
      <c r="AO141" s="54" t="s">
        <v>2064</v>
      </c>
      <c r="AP141" s="65"/>
      <c r="AQ141" s="4" t="s">
        <v>442</v>
      </c>
      <c r="AR141" s="49">
        <v>-357</v>
      </c>
      <c r="AS141" s="60" t="s">
        <v>443</v>
      </c>
      <c r="AT141" s="229">
        <v>44519</v>
      </c>
      <c r="AU141" s="191" t="s">
        <v>2065</v>
      </c>
      <c r="AV141" s="60" t="s">
        <v>455</v>
      </c>
      <c r="AW141" s="234">
        <v>0.5</v>
      </c>
      <c r="AX141" s="235">
        <v>0.5</v>
      </c>
      <c r="AY141" s="60" t="s">
        <v>449</v>
      </c>
      <c r="AZ141" s="87" t="s">
        <v>439</v>
      </c>
      <c r="BA141" s="86" t="s">
        <v>446</v>
      </c>
      <c r="BB141" s="30" t="s">
        <v>763</v>
      </c>
      <c r="BC141" s="128">
        <v>44620</v>
      </c>
      <c r="BD141" s="30" t="s">
        <v>309</v>
      </c>
      <c r="BE141" s="127" t="s">
        <v>629</v>
      </c>
      <c r="BF141" s="107">
        <v>0.5</v>
      </c>
      <c r="BG141" s="4" t="s">
        <v>477</v>
      </c>
      <c r="BH141" s="49">
        <v>-44620</v>
      </c>
      <c r="BI141" s="60" t="s">
        <v>443</v>
      </c>
      <c r="BJ141" s="196">
        <v>44631</v>
      </c>
      <c r="BK141" s="233" t="s">
        <v>763</v>
      </c>
      <c r="BL141" s="197" t="s">
        <v>455</v>
      </c>
      <c r="BM141" s="198">
        <v>0.5</v>
      </c>
      <c r="BN141" s="60" t="s">
        <v>443</v>
      </c>
      <c r="BO141" s="30"/>
      <c r="BP141" s="184" t="s">
        <v>293</v>
      </c>
      <c r="BQ141" s="150" t="s">
        <v>2066</v>
      </c>
      <c r="BR141" s="185">
        <v>44712</v>
      </c>
      <c r="BS141" s="131" t="s">
        <v>1960</v>
      </c>
      <c r="BT141" s="186">
        <v>1</v>
      </c>
      <c r="BU141" s="4" t="s">
        <v>436</v>
      </c>
      <c r="BV141" s="49">
        <v>-617</v>
      </c>
      <c r="BW141" s="60" t="s">
        <v>443</v>
      </c>
      <c r="BX141" s="370">
        <v>44732</v>
      </c>
      <c r="BY141" s="368" t="s">
        <v>2067</v>
      </c>
      <c r="BZ141" s="368" t="s">
        <v>613</v>
      </c>
      <c r="CA141" s="369">
        <v>0.5</v>
      </c>
      <c r="CB141" s="352" t="s">
        <v>443</v>
      </c>
      <c r="CC141" s="353"/>
      <c r="CD141" s="184" t="s">
        <v>293</v>
      </c>
      <c r="CE141" s="531">
        <v>44823</v>
      </c>
      <c r="CF141" s="819" t="s">
        <v>2068</v>
      </c>
      <c r="CG141" s="295" t="s">
        <v>2069</v>
      </c>
      <c r="CH141" s="555" t="s">
        <v>878</v>
      </c>
      <c r="CI141" s="678">
        <v>1</v>
      </c>
      <c r="CJ141" s="4" t="str">
        <f t="shared" si="3"/>
        <v>CUMPLIMIENTO TOTAL</v>
      </c>
      <c r="CK141" s="49" t="e">
        <f>(IF(CD141="CERRADO","NO APLICA ACCION CERRADA",AG141-#REF!))</f>
        <v>#REF!</v>
      </c>
      <c r="CL141" s="60" t="e">
        <f>(IF(CD141="CERRADO","NO APLICA ACCION CERRADA",IF(AK141&lt;=0,"VENCIDO",IF(AK141&lt;=#REF!,"POR VENCER","CON TIEMPO"))))</f>
        <v>#REF!</v>
      </c>
      <c r="CM141" s="370">
        <v>44882</v>
      </c>
      <c r="CN141" s="368" t="s">
        <v>2070</v>
      </c>
      <c r="CO141" s="368" t="s">
        <v>1236</v>
      </c>
      <c r="CP141" s="369">
        <v>1</v>
      </c>
      <c r="CQ141" s="352" t="s">
        <v>294</v>
      </c>
      <c r="CR141" s="353"/>
      <c r="CS141" s="353"/>
    </row>
    <row r="142" spans="1:448" s="343" customFormat="1" ht="118.5" customHeight="1" x14ac:dyDescent="0.25">
      <c r="A142" s="26">
        <v>141</v>
      </c>
      <c r="B142" s="42" t="s">
        <v>1372</v>
      </c>
      <c r="C142" s="174" t="s">
        <v>694</v>
      </c>
      <c r="D142" s="19" t="s">
        <v>344</v>
      </c>
      <c r="E142" s="20"/>
      <c r="F142" s="41" t="s">
        <v>693</v>
      </c>
      <c r="G142" s="41" t="s">
        <v>694</v>
      </c>
      <c r="H142" s="19" t="s">
        <v>344</v>
      </c>
      <c r="I142" s="27"/>
      <c r="J142" s="41" t="s">
        <v>716</v>
      </c>
      <c r="K142" s="174" t="s">
        <v>717</v>
      </c>
      <c r="L142" s="174" t="s">
        <v>718</v>
      </c>
      <c r="M142" s="174" t="s">
        <v>719</v>
      </c>
      <c r="N142" s="174" t="s">
        <v>720</v>
      </c>
      <c r="O142" s="27" t="s">
        <v>451</v>
      </c>
      <c r="P142" s="19" t="s">
        <v>201</v>
      </c>
      <c r="Q142" s="19" t="s">
        <v>1687</v>
      </c>
      <c r="R142" s="19" t="s">
        <v>250</v>
      </c>
      <c r="S142" s="18" t="s">
        <v>2071</v>
      </c>
      <c r="T142" s="34" t="s">
        <v>328</v>
      </c>
      <c r="U142" s="19" t="s">
        <v>1950</v>
      </c>
      <c r="V142" s="19">
        <v>2020</v>
      </c>
      <c r="W142" s="22" t="s">
        <v>2072</v>
      </c>
      <c r="X142" s="239" t="s">
        <v>2073</v>
      </c>
      <c r="Y142" s="21" t="s">
        <v>2074</v>
      </c>
      <c r="Z142" s="24" t="s">
        <v>2075</v>
      </c>
      <c r="AA142" s="22" t="s">
        <v>328</v>
      </c>
      <c r="AB142" s="19" t="s">
        <v>328</v>
      </c>
      <c r="AC142" s="19" t="s">
        <v>328</v>
      </c>
      <c r="AD142" s="22" t="s">
        <v>328</v>
      </c>
      <c r="AE142" s="22" t="s">
        <v>328</v>
      </c>
      <c r="AF142" s="959">
        <v>43973</v>
      </c>
      <c r="AG142" s="959">
        <v>44337</v>
      </c>
      <c r="AH142" s="424">
        <v>44743</v>
      </c>
      <c r="AI142" s="183" t="s">
        <v>309</v>
      </c>
      <c r="AJ142" s="183" t="s">
        <v>309</v>
      </c>
      <c r="AK142" s="241" t="e">
        <f>(IF(BA142=#REF!,#REF!,AG142-#REF!))</f>
        <v>#REF!</v>
      </c>
      <c r="AL142" s="49" t="s">
        <v>2076</v>
      </c>
      <c r="AM142" s="64">
        <v>44384</v>
      </c>
      <c r="AN142" s="54" t="s">
        <v>309</v>
      </c>
      <c r="AO142" s="60" t="s">
        <v>2077</v>
      </c>
      <c r="AP142" s="65"/>
      <c r="AQ142" s="4" t="s">
        <v>442</v>
      </c>
      <c r="AR142" s="49">
        <v>-114</v>
      </c>
      <c r="AS142" s="60" t="s">
        <v>443</v>
      </c>
      <c r="AT142" s="229">
        <v>44519</v>
      </c>
      <c r="AU142" s="191" t="s">
        <v>2078</v>
      </c>
      <c r="AV142" s="60" t="s">
        <v>455</v>
      </c>
      <c r="AW142" s="230">
        <v>0.2</v>
      </c>
      <c r="AX142" s="230">
        <v>0.2</v>
      </c>
      <c r="AY142" s="60" t="s">
        <v>449</v>
      </c>
      <c r="AZ142" s="87" t="s">
        <v>439</v>
      </c>
      <c r="BA142" s="86" t="s">
        <v>446</v>
      </c>
      <c r="BB142" s="148" t="s">
        <v>763</v>
      </c>
      <c r="BC142" s="149">
        <v>44620</v>
      </c>
      <c r="BD142" s="130" t="s">
        <v>309</v>
      </c>
      <c r="BE142" s="145" t="s">
        <v>629</v>
      </c>
      <c r="BF142" s="147">
        <v>0.2</v>
      </c>
      <c r="BG142" s="4" t="s">
        <v>489</v>
      </c>
      <c r="BH142" s="49">
        <v>-44620</v>
      </c>
      <c r="BI142" s="60" t="s">
        <v>443</v>
      </c>
      <c r="BJ142" s="196">
        <v>44631</v>
      </c>
      <c r="BK142" s="233" t="s">
        <v>763</v>
      </c>
      <c r="BL142" s="197" t="s">
        <v>455</v>
      </c>
      <c r="BM142" s="198">
        <v>0.2</v>
      </c>
      <c r="BN142" s="60" t="s">
        <v>443</v>
      </c>
      <c r="BO142" s="30"/>
      <c r="BP142" s="184" t="s">
        <v>293</v>
      </c>
      <c r="BQ142" s="150" t="s">
        <v>2079</v>
      </c>
      <c r="BR142" s="185">
        <v>44712</v>
      </c>
      <c r="BS142" s="131" t="s">
        <v>1960</v>
      </c>
      <c r="BT142" s="186">
        <v>1</v>
      </c>
      <c r="BU142" s="4" t="s">
        <v>436</v>
      </c>
      <c r="BV142" s="49">
        <v>-374</v>
      </c>
      <c r="BW142" s="60" t="s">
        <v>443</v>
      </c>
      <c r="BX142" s="370">
        <v>44732</v>
      </c>
      <c r="BY142" s="368" t="s">
        <v>2080</v>
      </c>
      <c r="BZ142" s="368" t="s">
        <v>613</v>
      </c>
      <c r="CA142" s="369">
        <v>1</v>
      </c>
      <c r="CB142" s="352" t="s">
        <v>294</v>
      </c>
      <c r="CC142" s="353"/>
      <c r="CD142" s="352" t="s">
        <v>294</v>
      </c>
      <c r="CE142" s="131" t="s">
        <v>767</v>
      </c>
      <c r="CF142" s="131" t="s">
        <v>767</v>
      </c>
      <c r="CG142" s="202" t="s">
        <v>328</v>
      </c>
      <c r="CH142" s="131" t="s">
        <v>328</v>
      </c>
      <c r="CI142" s="186">
        <v>1</v>
      </c>
      <c r="CJ142" s="4" t="str">
        <f t="shared" si="3"/>
        <v>CUMPLIMIENTO TOTAL</v>
      </c>
      <c r="CK142" s="49" t="str">
        <f>(IF(CD142="CERRADO","NO APLICA ACCION CERRADA",AG142-#REF!))</f>
        <v>NO APLICA ACCION CERRADA</v>
      </c>
      <c r="CL142" s="60" t="str">
        <f>(IF(CD142="CERRADO","NO APLICA ACCION CERRADA",IF(AK142&lt;=0,"VENCIDO",IF(AK142&lt;=#REF!,"POR VENCER","CON TIEMPO"))))</f>
        <v>NO APLICA ACCION CERRADA</v>
      </c>
      <c r="CM142" s="458" t="s">
        <v>328</v>
      </c>
      <c r="CN142" s="348" t="s">
        <v>767</v>
      </c>
      <c r="CO142" s="368" t="s">
        <v>339</v>
      </c>
      <c r="CP142" s="369">
        <v>1</v>
      </c>
      <c r="CQ142" s="352" t="s">
        <v>294</v>
      </c>
      <c r="CR142" s="353"/>
      <c r="CS142" s="353"/>
    </row>
    <row r="143" spans="1:448" s="343" customFormat="1" ht="118.5" customHeight="1" x14ac:dyDescent="0.25">
      <c r="A143" s="26">
        <v>142</v>
      </c>
      <c r="B143" s="42" t="s">
        <v>1372</v>
      </c>
      <c r="C143" s="174" t="s">
        <v>694</v>
      </c>
      <c r="D143" s="19" t="s">
        <v>344</v>
      </c>
      <c r="E143" s="20"/>
      <c r="F143" s="41" t="s">
        <v>693</v>
      </c>
      <c r="G143" s="41" t="s">
        <v>694</v>
      </c>
      <c r="H143" s="19" t="s">
        <v>344</v>
      </c>
      <c r="I143" s="27"/>
      <c r="J143" s="41" t="s">
        <v>716</v>
      </c>
      <c r="K143" s="174" t="s">
        <v>717</v>
      </c>
      <c r="L143" s="174" t="s">
        <v>718</v>
      </c>
      <c r="M143" s="174" t="s">
        <v>719</v>
      </c>
      <c r="N143" s="174" t="s">
        <v>720</v>
      </c>
      <c r="O143" s="19" t="s">
        <v>196</v>
      </c>
      <c r="P143" s="19" t="s">
        <v>201</v>
      </c>
      <c r="Q143" s="19" t="s">
        <v>1687</v>
      </c>
      <c r="R143" s="19" t="s">
        <v>250</v>
      </c>
      <c r="S143" s="18" t="s">
        <v>2081</v>
      </c>
      <c r="T143" s="34" t="s">
        <v>328</v>
      </c>
      <c r="U143" s="19" t="s">
        <v>1950</v>
      </c>
      <c r="V143" s="19">
        <v>2020</v>
      </c>
      <c r="W143" s="22" t="s">
        <v>2072</v>
      </c>
      <c r="X143" s="239" t="s">
        <v>2073</v>
      </c>
      <c r="Y143" s="21" t="s">
        <v>2082</v>
      </c>
      <c r="Z143" s="240" t="s">
        <v>2083</v>
      </c>
      <c r="AA143" s="22" t="s">
        <v>328</v>
      </c>
      <c r="AB143" s="19" t="s">
        <v>328</v>
      </c>
      <c r="AC143" s="19" t="s">
        <v>328</v>
      </c>
      <c r="AD143" s="22" t="s">
        <v>328</v>
      </c>
      <c r="AE143" s="22" t="s">
        <v>328</v>
      </c>
      <c r="AF143" s="959">
        <v>43973</v>
      </c>
      <c r="AG143" s="959">
        <v>44337</v>
      </c>
      <c r="AH143" s="424">
        <v>44743</v>
      </c>
      <c r="AI143" s="183" t="s">
        <v>309</v>
      </c>
      <c r="AJ143" s="183" t="s">
        <v>309</v>
      </c>
      <c r="AK143" s="241" t="e">
        <f>(IF(BA143=#REF!,#REF!,AG143-#REF!))</f>
        <v>#REF!</v>
      </c>
      <c r="AL143" s="60" t="s">
        <v>2084</v>
      </c>
      <c r="AM143" s="64">
        <v>44421</v>
      </c>
      <c r="AN143" s="54" t="s">
        <v>309</v>
      </c>
      <c r="AO143" s="49" t="s">
        <v>2085</v>
      </c>
      <c r="AP143" s="65"/>
      <c r="AQ143" s="4" t="s">
        <v>442</v>
      </c>
      <c r="AR143" s="49">
        <v>-114</v>
      </c>
      <c r="AS143" s="60" t="s">
        <v>443</v>
      </c>
      <c r="AT143" s="229">
        <v>44519</v>
      </c>
      <c r="AU143" s="191" t="s">
        <v>2078</v>
      </c>
      <c r="AV143" s="60" t="s">
        <v>455</v>
      </c>
      <c r="AW143" s="230">
        <v>0.2</v>
      </c>
      <c r="AX143" s="230">
        <v>0.2</v>
      </c>
      <c r="AY143" s="60" t="s">
        <v>449</v>
      </c>
      <c r="AZ143" s="87" t="s">
        <v>439</v>
      </c>
      <c r="BA143" s="86" t="s">
        <v>446</v>
      </c>
      <c r="BB143" s="148" t="s">
        <v>763</v>
      </c>
      <c r="BC143" s="149">
        <v>44620</v>
      </c>
      <c r="BD143" s="130" t="s">
        <v>309</v>
      </c>
      <c r="BE143" s="145" t="s">
        <v>629</v>
      </c>
      <c r="BF143" s="147">
        <v>0.2</v>
      </c>
      <c r="BG143" s="4" t="s">
        <v>489</v>
      </c>
      <c r="BH143" s="49">
        <v>-44620</v>
      </c>
      <c r="BI143" s="60" t="s">
        <v>443</v>
      </c>
      <c r="BJ143" s="196">
        <v>44631</v>
      </c>
      <c r="BK143" s="233" t="s">
        <v>763</v>
      </c>
      <c r="BL143" s="197" t="s">
        <v>455</v>
      </c>
      <c r="BM143" s="198">
        <v>0.2</v>
      </c>
      <c r="BN143" s="60" t="s">
        <v>443</v>
      </c>
      <c r="BO143" s="30"/>
      <c r="BP143" s="184" t="s">
        <v>293</v>
      </c>
      <c r="BQ143" s="150" t="s">
        <v>2086</v>
      </c>
      <c r="BR143" s="185">
        <v>44712</v>
      </c>
      <c r="BS143" s="131" t="s">
        <v>2087</v>
      </c>
      <c r="BT143" s="186">
        <v>0.3</v>
      </c>
      <c r="BU143" s="4" t="s">
        <v>489</v>
      </c>
      <c r="BV143" s="49">
        <v>-374</v>
      </c>
      <c r="BW143" s="60" t="s">
        <v>443</v>
      </c>
      <c r="BX143" s="370">
        <v>44732</v>
      </c>
      <c r="BY143" s="368" t="s">
        <v>2088</v>
      </c>
      <c r="BZ143" s="368" t="s">
        <v>613</v>
      </c>
      <c r="CA143" s="369">
        <v>1</v>
      </c>
      <c r="CB143" s="352" t="s">
        <v>294</v>
      </c>
      <c r="CC143" s="353"/>
      <c r="CD143" s="352" t="s">
        <v>294</v>
      </c>
      <c r="CE143" s="131" t="s">
        <v>767</v>
      </c>
      <c r="CF143" s="131" t="s">
        <v>767</v>
      </c>
      <c r="CG143" s="202" t="s">
        <v>328</v>
      </c>
      <c r="CH143" s="131" t="s">
        <v>328</v>
      </c>
      <c r="CI143" s="186">
        <v>1</v>
      </c>
      <c r="CJ143" s="4" t="str">
        <f t="shared" si="3"/>
        <v>CUMPLIMIENTO TOTAL</v>
      </c>
      <c r="CK143" s="49" t="str">
        <f>(IF(CD143="CERRADO","NO APLICA ACCION CERRADA",AG143-#REF!))</f>
        <v>NO APLICA ACCION CERRADA</v>
      </c>
      <c r="CL143" s="60" t="str">
        <f>(IF(CD143="CERRADO","NO APLICA ACCION CERRADA",IF(AK143&lt;=0,"VENCIDO",IF(AK143&lt;=#REF!,"POR VENCER","CON TIEMPO"))))</f>
        <v>NO APLICA ACCION CERRADA</v>
      </c>
      <c r="CM143" s="458" t="s">
        <v>328</v>
      </c>
      <c r="CN143" s="348" t="s">
        <v>767</v>
      </c>
      <c r="CO143" s="368" t="s">
        <v>339</v>
      </c>
      <c r="CP143" s="369">
        <v>1</v>
      </c>
      <c r="CQ143" s="352" t="s">
        <v>294</v>
      </c>
      <c r="CR143" s="353"/>
      <c r="CS143" s="353"/>
    </row>
    <row r="144" spans="1:448" s="343" customFormat="1" ht="118.5" customHeight="1" x14ac:dyDescent="0.25">
      <c r="A144" s="26">
        <v>143</v>
      </c>
      <c r="B144" s="42" t="s">
        <v>1372</v>
      </c>
      <c r="C144" s="174" t="s">
        <v>694</v>
      </c>
      <c r="D144" s="19" t="s">
        <v>344</v>
      </c>
      <c r="E144" s="20"/>
      <c r="F144" s="41" t="s">
        <v>693</v>
      </c>
      <c r="G144" s="41" t="s">
        <v>694</v>
      </c>
      <c r="H144" s="19" t="s">
        <v>344</v>
      </c>
      <c r="I144" s="27"/>
      <c r="J144" s="41" t="s">
        <v>716</v>
      </c>
      <c r="K144" s="174" t="s">
        <v>717</v>
      </c>
      <c r="L144" s="174" t="s">
        <v>718</v>
      </c>
      <c r="M144" s="174" t="s">
        <v>719</v>
      </c>
      <c r="N144" s="174" t="s">
        <v>720</v>
      </c>
      <c r="O144" s="19" t="s">
        <v>196</v>
      </c>
      <c r="P144" s="19" t="s">
        <v>201</v>
      </c>
      <c r="Q144" s="19" t="s">
        <v>1687</v>
      </c>
      <c r="R144" s="19" t="s">
        <v>250</v>
      </c>
      <c r="S144" s="18" t="s">
        <v>2089</v>
      </c>
      <c r="T144" s="34" t="s">
        <v>328</v>
      </c>
      <c r="U144" s="19" t="s">
        <v>1950</v>
      </c>
      <c r="V144" s="19">
        <v>2020</v>
      </c>
      <c r="W144" s="22" t="s">
        <v>2072</v>
      </c>
      <c r="X144" s="239" t="s">
        <v>2073</v>
      </c>
      <c r="Y144" s="21" t="s">
        <v>2082</v>
      </c>
      <c r="Z144" s="240" t="s">
        <v>2090</v>
      </c>
      <c r="AA144" s="22" t="s">
        <v>328</v>
      </c>
      <c r="AB144" s="19" t="s">
        <v>328</v>
      </c>
      <c r="AC144" s="19" t="s">
        <v>328</v>
      </c>
      <c r="AD144" s="22" t="s">
        <v>328</v>
      </c>
      <c r="AE144" s="22" t="s">
        <v>328</v>
      </c>
      <c r="AF144" s="959">
        <v>43973</v>
      </c>
      <c r="AG144" s="959">
        <v>44337</v>
      </c>
      <c r="AH144" s="424"/>
      <c r="AI144" s="183" t="s">
        <v>309</v>
      </c>
      <c r="AJ144" s="183" t="s">
        <v>309</v>
      </c>
      <c r="AK144" s="241" t="e">
        <f>(IF(BA144=#REF!,#REF!,AG144-#REF!))</f>
        <v>#REF!</v>
      </c>
      <c r="AL144" s="49" t="s">
        <v>549</v>
      </c>
      <c r="AM144" s="64">
        <v>44384</v>
      </c>
      <c r="AN144" s="54" t="s">
        <v>309</v>
      </c>
      <c r="AO144" s="60" t="s">
        <v>550</v>
      </c>
      <c r="AP144" s="65"/>
      <c r="AQ144" s="4" t="s">
        <v>442</v>
      </c>
      <c r="AR144" s="49">
        <v>-114</v>
      </c>
      <c r="AS144" s="60" t="s">
        <v>443</v>
      </c>
      <c r="AT144" s="229">
        <v>44519</v>
      </c>
      <c r="AU144" s="191" t="s">
        <v>2091</v>
      </c>
      <c r="AV144" s="60" t="s">
        <v>455</v>
      </c>
      <c r="AW144" s="230">
        <v>0</v>
      </c>
      <c r="AX144" s="230">
        <v>0</v>
      </c>
      <c r="AY144" s="60" t="s">
        <v>449</v>
      </c>
      <c r="AZ144" s="87" t="s">
        <v>439</v>
      </c>
      <c r="BA144" s="86" t="s">
        <v>446</v>
      </c>
      <c r="BB144" s="148" t="s">
        <v>763</v>
      </c>
      <c r="BC144" s="149">
        <v>44620</v>
      </c>
      <c r="BD144" s="130" t="s">
        <v>309</v>
      </c>
      <c r="BE144" s="145" t="s">
        <v>629</v>
      </c>
      <c r="BF144" s="147">
        <v>0</v>
      </c>
      <c r="BG144" s="4" t="s">
        <v>442</v>
      </c>
      <c r="BH144" s="49">
        <v>-44620</v>
      </c>
      <c r="BI144" s="60" t="s">
        <v>443</v>
      </c>
      <c r="BJ144" s="196">
        <v>44631</v>
      </c>
      <c r="BK144" s="233" t="s">
        <v>763</v>
      </c>
      <c r="BL144" s="197" t="s">
        <v>455</v>
      </c>
      <c r="BM144" s="198">
        <v>0</v>
      </c>
      <c r="BN144" s="60" t="s">
        <v>443</v>
      </c>
      <c r="BO144" s="30"/>
      <c r="BP144" s="184" t="s">
        <v>293</v>
      </c>
      <c r="BQ144" s="150" t="s">
        <v>2092</v>
      </c>
      <c r="BR144" s="185">
        <v>44712</v>
      </c>
      <c r="BS144" s="131" t="s">
        <v>2093</v>
      </c>
      <c r="BT144" s="186">
        <v>0.3</v>
      </c>
      <c r="BU144" s="4" t="s">
        <v>489</v>
      </c>
      <c r="BV144" s="49">
        <v>-374</v>
      </c>
      <c r="BW144" s="60" t="s">
        <v>443</v>
      </c>
      <c r="BX144" s="370">
        <v>44732</v>
      </c>
      <c r="BY144" s="368" t="s">
        <v>2094</v>
      </c>
      <c r="BZ144" s="368" t="s">
        <v>613</v>
      </c>
      <c r="CA144" s="369">
        <v>0</v>
      </c>
      <c r="CB144" s="352" t="s">
        <v>443</v>
      </c>
      <c r="CC144" s="353"/>
      <c r="CD144" s="184" t="s">
        <v>293</v>
      </c>
      <c r="CE144" s="531">
        <v>44823</v>
      </c>
      <c r="CF144" s="118" t="s">
        <v>1248</v>
      </c>
      <c r="CG144" s="555"/>
      <c r="CH144" s="117" t="s">
        <v>2090</v>
      </c>
      <c r="CI144" s="679">
        <v>0</v>
      </c>
      <c r="CJ144" s="4" t="str">
        <f t="shared" si="3"/>
        <v>SIN AVANCE</v>
      </c>
      <c r="CK144" s="49" t="e">
        <f>(IF(CD144="CERRADO","NO APLICA ACCION CERRADA",AG144-#REF!))</f>
        <v>#REF!</v>
      </c>
      <c r="CL144" s="60" t="e">
        <f>(IF(CD144="CERRADO","NO APLICA ACCION CERRADA",IF(AK144&lt;=0,"VENCIDO",IF(AK144&lt;=#REF!,"POR VENCER","CON TIEMPO"))))</f>
        <v>#REF!</v>
      </c>
      <c r="CM144" s="370">
        <v>44882</v>
      </c>
      <c r="CN144" s="368" t="s">
        <v>1235</v>
      </c>
      <c r="CO144" s="368" t="s">
        <v>1236</v>
      </c>
      <c r="CP144" s="369">
        <v>0</v>
      </c>
      <c r="CQ144" s="352" t="s">
        <v>443</v>
      </c>
      <c r="CR144" s="353"/>
      <c r="CS144" s="353"/>
    </row>
    <row r="145" spans="1:448" s="343" customFormat="1" ht="118.5" customHeight="1" x14ac:dyDescent="0.25">
      <c r="A145" s="26">
        <v>144</v>
      </c>
      <c r="B145" s="42" t="s">
        <v>1372</v>
      </c>
      <c r="C145" s="174" t="s">
        <v>694</v>
      </c>
      <c r="D145" s="19" t="s">
        <v>344</v>
      </c>
      <c r="E145" s="20"/>
      <c r="F145" s="41" t="s">
        <v>693</v>
      </c>
      <c r="G145" s="41" t="s">
        <v>694</v>
      </c>
      <c r="H145" s="19" t="s">
        <v>344</v>
      </c>
      <c r="I145" s="27" t="s">
        <v>2095</v>
      </c>
      <c r="J145" s="41" t="s">
        <v>716</v>
      </c>
      <c r="K145" s="174" t="s">
        <v>717</v>
      </c>
      <c r="L145" s="174" t="s">
        <v>718</v>
      </c>
      <c r="M145" s="174" t="s">
        <v>719</v>
      </c>
      <c r="N145" s="174" t="s">
        <v>720</v>
      </c>
      <c r="O145" s="27" t="s">
        <v>17</v>
      </c>
      <c r="P145" s="19" t="s">
        <v>20</v>
      </c>
      <c r="Q145" s="19" t="s">
        <v>1687</v>
      </c>
      <c r="R145" s="19" t="s">
        <v>250</v>
      </c>
      <c r="S145" s="18" t="s">
        <v>2096</v>
      </c>
      <c r="T145" s="34" t="s">
        <v>328</v>
      </c>
      <c r="U145" s="19" t="s">
        <v>1950</v>
      </c>
      <c r="V145" s="19">
        <v>2020</v>
      </c>
      <c r="W145" s="22" t="s">
        <v>2097</v>
      </c>
      <c r="X145" s="237" t="s">
        <v>2098</v>
      </c>
      <c r="Y145" s="21" t="s">
        <v>2099</v>
      </c>
      <c r="Z145" s="24" t="s">
        <v>2100</v>
      </c>
      <c r="AA145" s="22" t="s">
        <v>328</v>
      </c>
      <c r="AB145" s="19" t="s">
        <v>328</v>
      </c>
      <c r="AC145" s="19" t="s">
        <v>328</v>
      </c>
      <c r="AD145" s="22" t="s">
        <v>328</v>
      </c>
      <c r="AE145" s="22" t="s">
        <v>328</v>
      </c>
      <c r="AF145" s="959">
        <v>43973</v>
      </c>
      <c r="AG145" s="959">
        <v>44337</v>
      </c>
      <c r="AH145" s="424"/>
      <c r="AI145" s="183" t="s">
        <v>309</v>
      </c>
      <c r="AJ145" s="183" t="s">
        <v>309</v>
      </c>
      <c r="AK145" s="241" t="e">
        <f>(IF(BA145=#REF!,#REF!,AG145-#REF!))</f>
        <v>#REF!</v>
      </c>
      <c r="AL145" s="49" t="s">
        <v>549</v>
      </c>
      <c r="AM145" s="64">
        <v>44384</v>
      </c>
      <c r="AN145" s="54" t="s">
        <v>309</v>
      </c>
      <c r="AO145" s="60" t="s">
        <v>550</v>
      </c>
      <c r="AP145" s="65"/>
      <c r="AQ145" s="4" t="s">
        <v>442</v>
      </c>
      <c r="AR145" s="49">
        <v>-114</v>
      </c>
      <c r="AS145" s="60" t="s">
        <v>443</v>
      </c>
      <c r="AT145" s="229">
        <v>44519</v>
      </c>
      <c r="AU145" s="191" t="s">
        <v>2101</v>
      </c>
      <c r="AV145" s="60" t="s">
        <v>455</v>
      </c>
      <c r="AW145" s="230">
        <v>0</v>
      </c>
      <c r="AX145" s="72">
        <v>0</v>
      </c>
      <c r="AY145" s="60" t="s">
        <v>449</v>
      </c>
      <c r="AZ145" s="87" t="s">
        <v>439</v>
      </c>
      <c r="BA145" s="86" t="s">
        <v>446</v>
      </c>
      <c r="BB145" s="148" t="s">
        <v>763</v>
      </c>
      <c r="BC145" s="149">
        <v>44620</v>
      </c>
      <c r="BD145" s="130" t="s">
        <v>309</v>
      </c>
      <c r="BE145" s="145" t="s">
        <v>629</v>
      </c>
      <c r="BF145" s="147">
        <v>0</v>
      </c>
      <c r="BG145" s="4" t="s">
        <v>442</v>
      </c>
      <c r="BH145" s="49">
        <v>-44620</v>
      </c>
      <c r="BI145" s="60" t="s">
        <v>443</v>
      </c>
      <c r="BJ145" s="196">
        <v>44631</v>
      </c>
      <c r="BK145" s="233" t="s">
        <v>763</v>
      </c>
      <c r="BL145" s="197" t="s">
        <v>455</v>
      </c>
      <c r="BM145" s="198">
        <v>0</v>
      </c>
      <c r="BN145" s="60" t="s">
        <v>443</v>
      </c>
      <c r="BO145" s="30"/>
      <c r="BP145" s="184" t="s">
        <v>293</v>
      </c>
      <c r="BQ145" s="150" t="s">
        <v>2102</v>
      </c>
      <c r="BR145" s="185">
        <v>44712</v>
      </c>
      <c r="BS145" s="131" t="s">
        <v>2103</v>
      </c>
      <c r="BT145" s="186">
        <v>0</v>
      </c>
      <c r="BU145" s="4" t="s">
        <v>442</v>
      </c>
      <c r="BV145" s="49">
        <v>-374</v>
      </c>
      <c r="BW145" s="60" t="s">
        <v>443</v>
      </c>
      <c r="BX145" s="370">
        <v>44732</v>
      </c>
      <c r="BY145" s="368" t="s">
        <v>2104</v>
      </c>
      <c r="BZ145" s="368" t="s">
        <v>613</v>
      </c>
      <c r="CA145" s="369">
        <v>0</v>
      </c>
      <c r="CB145" s="352" t="s">
        <v>443</v>
      </c>
      <c r="CC145" s="353"/>
      <c r="CD145" s="184" t="s">
        <v>293</v>
      </c>
      <c r="CE145" s="531">
        <v>44823</v>
      </c>
      <c r="CF145" s="669" t="s">
        <v>2105</v>
      </c>
      <c r="CG145" s="295" t="s">
        <v>2106</v>
      </c>
      <c r="CH145" s="555" t="s">
        <v>2107</v>
      </c>
      <c r="CI145" s="678">
        <v>1</v>
      </c>
      <c r="CJ145" s="4" t="str">
        <f t="shared" si="3"/>
        <v>CUMPLIMIENTO TOTAL</v>
      </c>
      <c r="CK145" s="49" t="e">
        <f>(IF(CD145="CERRADO","NO APLICA ACCION CERRADA",AG145-#REF!))</f>
        <v>#REF!</v>
      </c>
      <c r="CL145" s="60" t="e">
        <f>(IF(CD145="CERRADO","NO APLICA ACCION CERRADA",IF(AK145&lt;=0,"VENCIDO",IF(AK145&lt;=#REF!,"POR VENCER","CON TIEMPO"))))</f>
        <v>#REF!</v>
      </c>
      <c r="CM145" s="370">
        <v>44882</v>
      </c>
      <c r="CN145" s="997" t="s">
        <v>2108</v>
      </c>
      <c r="CO145" s="997" t="s">
        <v>1236</v>
      </c>
      <c r="CP145" s="369">
        <v>1</v>
      </c>
      <c r="CQ145" s="352" t="s">
        <v>294</v>
      </c>
      <c r="CR145" s="353"/>
      <c r="CS145" s="353"/>
    </row>
    <row r="146" spans="1:448" s="347" customFormat="1" ht="118.5" customHeight="1" x14ac:dyDescent="0.25">
      <c r="A146" s="26">
        <v>145</v>
      </c>
      <c r="B146" s="42" t="s">
        <v>707</v>
      </c>
      <c r="C146" s="175" t="s">
        <v>269</v>
      </c>
      <c r="D146" s="22" t="s">
        <v>341</v>
      </c>
      <c r="E146" s="20"/>
      <c r="F146" s="22" t="s">
        <v>707</v>
      </c>
      <c r="G146" s="26" t="s">
        <v>269</v>
      </c>
      <c r="H146" s="19" t="s">
        <v>341</v>
      </c>
      <c r="I146" s="22" t="s">
        <v>707</v>
      </c>
      <c r="J146" s="460" t="s">
        <v>708</v>
      </c>
      <c r="K146" s="461" t="s">
        <v>680</v>
      </c>
      <c r="L146" s="461" t="s">
        <v>681</v>
      </c>
      <c r="M146" s="460" t="s">
        <v>709</v>
      </c>
      <c r="N146" s="461" t="s">
        <v>710</v>
      </c>
      <c r="O146" s="27" t="s">
        <v>17</v>
      </c>
      <c r="P146" s="19" t="s">
        <v>19</v>
      </c>
      <c r="Q146" s="19" t="s">
        <v>711</v>
      </c>
      <c r="R146" s="19" t="s">
        <v>250</v>
      </c>
      <c r="S146" s="18" t="s">
        <v>596</v>
      </c>
      <c r="T146" s="34" t="s">
        <v>328</v>
      </c>
      <c r="U146" s="19" t="s">
        <v>707</v>
      </c>
      <c r="V146" s="19">
        <v>2020</v>
      </c>
      <c r="W146" s="22" t="s">
        <v>722</v>
      </c>
      <c r="X146" s="26" t="s">
        <v>723</v>
      </c>
      <c r="Y146" s="19" t="s">
        <v>299</v>
      </c>
      <c r="Z146" s="19" t="s">
        <v>299</v>
      </c>
      <c r="AA146" s="22" t="s">
        <v>328</v>
      </c>
      <c r="AB146" s="19" t="s">
        <v>328</v>
      </c>
      <c r="AC146" s="19" t="s">
        <v>498</v>
      </c>
      <c r="AD146" s="22" t="s">
        <v>328</v>
      </c>
      <c r="AE146" s="22" t="s">
        <v>328</v>
      </c>
      <c r="AF146" s="959" t="s">
        <v>299</v>
      </c>
      <c r="AG146" s="959" t="s">
        <v>299</v>
      </c>
      <c r="AH146" s="424"/>
      <c r="AI146" s="183" t="s">
        <v>307</v>
      </c>
      <c r="AJ146" s="183" t="s">
        <v>307</v>
      </c>
      <c r="AK146" s="241" t="e">
        <f>(IF(BA146=#REF!,#REF!,AG146-#REF!))</f>
        <v>#REF!</v>
      </c>
      <c r="AL146" s="19" t="s">
        <v>462</v>
      </c>
      <c r="AM146" s="64">
        <v>44375</v>
      </c>
      <c r="AN146" s="54" t="s">
        <v>309</v>
      </c>
      <c r="AO146" s="54" t="s">
        <v>463</v>
      </c>
      <c r="AP146" s="65">
        <v>0</v>
      </c>
      <c r="AQ146" s="4" t="s">
        <v>442</v>
      </c>
      <c r="AR146" s="49" t="e">
        <v>#VALUE!</v>
      </c>
      <c r="AS146" s="60" t="e">
        <v>#VALUE!</v>
      </c>
      <c r="AT146" s="64">
        <v>44502</v>
      </c>
      <c r="AU146" s="60" t="s">
        <v>2109</v>
      </c>
      <c r="AV146" s="60" t="s">
        <v>2110</v>
      </c>
      <c r="AW146" s="65">
        <v>0</v>
      </c>
      <c r="AX146" s="65">
        <v>0</v>
      </c>
      <c r="AY146" s="60" t="e">
        <v>#VALUE!</v>
      </c>
      <c r="AZ146" s="87" t="s">
        <v>439</v>
      </c>
      <c r="BA146" s="200" t="s">
        <v>747</v>
      </c>
      <c r="BB146" s="30" t="s">
        <v>2111</v>
      </c>
      <c r="BC146" s="129">
        <v>44620</v>
      </c>
      <c r="BD146" s="130" t="s">
        <v>307</v>
      </c>
      <c r="BE146" s="127" t="s">
        <v>2112</v>
      </c>
      <c r="BF146" s="107">
        <v>0</v>
      </c>
      <c r="BG146" s="4" t="s">
        <v>442</v>
      </c>
      <c r="BH146" s="49">
        <v>-44620</v>
      </c>
      <c r="BI146" s="60" t="e">
        <v>#VALUE!</v>
      </c>
      <c r="BJ146" s="30"/>
      <c r="BK146" s="30"/>
      <c r="BL146" s="30"/>
      <c r="BM146" s="30"/>
      <c r="BN146" s="60"/>
      <c r="BO146" s="30"/>
      <c r="BP146" s="184" t="s">
        <v>293</v>
      </c>
      <c r="BQ146" s="150"/>
      <c r="BR146" s="185">
        <v>44712</v>
      </c>
      <c r="BS146" s="131"/>
      <c r="BT146" s="186"/>
      <c r="BU146" s="4" t="s">
        <v>442</v>
      </c>
      <c r="BV146" s="49" t="e">
        <v>#VALUE!</v>
      </c>
      <c r="BW146" s="60" t="e">
        <v>#VALUE!</v>
      </c>
      <c r="BX146" s="357">
        <v>44734</v>
      </c>
      <c r="BY146" s="390" t="s">
        <v>1366</v>
      </c>
      <c r="BZ146" s="353" t="s">
        <v>521</v>
      </c>
      <c r="CA146" s="360">
        <v>0</v>
      </c>
      <c r="CB146" s="352" t="s">
        <v>443</v>
      </c>
      <c r="CC146" s="353"/>
      <c r="CD146" s="184" t="s">
        <v>293</v>
      </c>
      <c r="CE146" s="531">
        <v>44823</v>
      </c>
      <c r="CF146" s="515" t="s">
        <v>1069</v>
      </c>
      <c r="CG146" s="515" t="s">
        <v>1069</v>
      </c>
      <c r="CH146" s="515" t="s">
        <v>1069</v>
      </c>
      <c r="CI146" s="186">
        <v>0</v>
      </c>
      <c r="CJ146" s="4" t="str">
        <f t="shared" si="3"/>
        <v>SIN AVANCE</v>
      </c>
      <c r="CK146" s="49" t="e">
        <f>(IF(CD146="CERRADO","NO APLICA ACCION CERRADA",AG146-#REF!))</f>
        <v>#VALUE!</v>
      </c>
      <c r="CL146" s="60" t="e">
        <f>(IF(CD146="CERRADO","NO APLICA ACCION CERRADA",IF(AK146&lt;=0,"VENCIDO",IF(AK146&lt;=#REF!,"POR VENCER","CON TIEMPO"))))</f>
        <v>#REF!</v>
      </c>
      <c r="CM146" s="996"/>
      <c r="CN146" s="999"/>
      <c r="CO146" s="998"/>
      <c r="CP146" s="1000"/>
      <c r="CQ146" s="352" t="s">
        <v>443</v>
      </c>
      <c r="CR146" s="353"/>
      <c r="CS146" s="353"/>
      <c r="CU146" s="343"/>
      <c r="CV146" s="343"/>
      <c r="CW146" s="343"/>
      <c r="CX146" s="343"/>
      <c r="CY146" s="343"/>
      <c r="CZ146" s="343"/>
      <c r="DA146" s="343"/>
      <c r="DB146" s="343"/>
      <c r="DC146" s="343"/>
      <c r="DD146" s="343"/>
      <c r="DE146" s="343"/>
      <c r="DF146" s="343"/>
      <c r="DG146" s="343"/>
      <c r="DH146" s="343"/>
      <c r="DI146" s="343"/>
      <c r="DJ146" s="343"/>
      <c r="DK146" s="343"/>
      <c r="DL146" s="343"/>
      <c r="DM146" s="343"/>
      <c r="DN146" s="343"/>
      <c r="DO146" s="343"/>
      <c r="DP146" s="343"/>
      <c r="DQ146" s="343"/>
      <c r="DR146" s="343"/>
      <c r="DS146" s="343"/>
      <c r="DT146" s="343"/>
      <c r="DU146" s="343"/>
      <c r="DV146" s="343"/>
      <c r="DW146" s="343"/>
      <c r="DX146" s="343"/>
      <c r="DY146" s="343"/>
      <c r="DZ146" s="343"/>
      <c r="EA146" s="343"/>
      <c r="EB146" s="343"/>
      <c r="EC146" s="343"/>
      <c r="ED146" s="343"/>
      <c r="EE146" s="343"/>
      <c r="EF146" s="343"/>
      <c r="EG146" s="343"/>
      <c r="EH146" s="343"/>
      <c r="EI146" s="343"/>
      <c r="EJ146" s="343"/>
      <c r="EK146" s="343"/>
      <c r="EL146" s="343"/>
      <c r="EM146" s="343"/>
      <c r="EN146" s="343"/>
      <c r="EO146" s="343"/>
      <c r="EP146" s="343"/>
      <c r="EQ146" s="343"/>
      <c r="ER146" s="343"/>
      <c r="ES146" s="343"/>
      <c r="ET146" s="343"/>
      <c r="EU146" s="343"/>
      <c r="EV146" s="343"/>
      <c r="EW146" s="343"/>
      <c r="EX146" s="343"/>
      <c r="EY146" s="343"/>
      <c r="EZ146" s="343"/>
      <c r="FA146" s="343"/>
      <c r="FB146" s="343"/>
      <c r="FC146" s="343"/>
      <c r="FD146" s="343"/>
      <c r="FE146" s="343"/>
      <c r="FF146" s="343"/>
      <c r="FG146" s="343"/>
      <c r="FH146" s="343"/>
      <c r="FI146" s="343"/>
      <c r="FJ146" s="343"/>
      <c r="FK146" s="343"/>
      <c r="FL146" s="343"/>
      <c r="FM146" s="343"/>
      <c r="FN146" s="343"/>
      <c r="FO146" s="343"/>
      <c r="FP146" s="343"/>
      <c r="FQ146" s="343"/>
      <c r="FR146" s="343"/>
      <c r="FS146" s="343"/>
      <c r="FT146" s="343"/>
      <c r="FU146" s="343"/>
      <c r="FV146" s="343"/>
      <c r="FW146" s="343"/>
      <c r="FX146" s="343"/>
      <c r="FY146" s="343"/>
      <c r="FZ146" s="343"/>
      <c r="GA146" s="343"/>
      <c r="GB146" s="343"/>
      <c r="GC146" s="343"/>
      <c r="GD146" s="343"/>
      <c r="GE146" s="343"/>
      <c r="GF146" s="343"/>
      <c r="GG146" s="343"/>
      <c r="GH146" s="343"/>
      <c r="GI146" s="343"/>
      <c r="GJ146" s="343"/>
      <c r="GK146" s="343"/>
      <c r="GL146" s="343"/>
      <c r="GM146" s="343"/>
      <c r="GN146" s="343"/>
      <c r="GO146" s="343"/>
      <c r="GP146" s="343"/>
      <c r="GQ146" s="343"/>
      <c r="GR146" s="343"/>
      <c r="GS146" s="343"/>
      <c r="GT146" s="343"/>
      <c r="GU146" s="343"/>
      <c r="GV146" s="343"/>
      <c r="GW146" s="343"/>
      <c r="GX146" s="343"/>
      <c r="GY146" s="343"/>
      <c r="GZ146" s="343"/>
      <c r="HA146" s="343"/>
      <c r="HB146" s="343"/>
      <c r="HC146" s="343"/>
      <c r="HD146" s="343"/>
      <c r="HE146" s="343"/>
      <c r="HF146" s="343"/>
      <c r="HG146" s="343"/>
      <c r="HH146" s="343"/>
      <c r="HI146" s="343"/>
      <c r="HJ146" s="343"/>
      <c r="HK146" s="343"/>
      <c r="HL146" s="343"/>
      <c r="HM146" s="343"/>
      <c r="HN146" s="343"/>
      <c r="HO146" s="343"/>
      <c r="HP146" s="343"/>
      <c r="HQ146" s="343"/>
      <c r="HR146" s="343"/>
      <c r="HS146" s="343"/>
      <c r="HT146" s="343"/>
      <c r="HU146" s="343"/>
      <c r="HV146" s="343"/>
      <c r="HW146" s="343"/>
      <c r="HX146" s="343"/>
      <c r="HY146" s="343"/>
      <c r="HZ146" s="343"/>
      <c r="IA146" s="343"/>
      <c r="IB146" s="343"/>
      <c r="IC146" s="343"/>
      <c r="ID146" s="343"/>
      <c r="IE146" s="343"/>
      <c r="IF146" s="343"/>
      <c r="IG146" s="343"/>
      <c r="IH146" s="343"/>
      <c r="II146" s="343"/>
      <c r="IJ146" s="343"/>
      <c r="IK146" s="343"/>
      <c r="IL146" s="343"/>
      <c r="IM146" s="343"/>
      <c r="IN146" s="343"/>
      <c r="IO146" s="343"/>
      <c r="IP146" s="343"/>
      <c r="IQ146" s="343"/>
      <c r="IR146" s="343"/>
      <c r="IS146" s="343"/>
      <c r="IT146" s="343"/>
      <c r="IU146" s="343"/>
      <c r="IV146" s="343"/>
      <c r="IW146" s="343"/>
      <c r="IX146" s="343"/>
      <c r="IY146" s="343"/>
      <c r="IZ146" s="343"/>
      <c r="JA146" s="343"/>
      <c r="JB146" s="343"/>
      <c r="JC146" s="343"/>
      <c r="JD146" s="343"/>
      <c r="JE146" s="343"/>
      <c r="JF146" s="343"/>
      <c r="JG146" s="343"/>
      <c r="JH146" s="343"/>
      <c r="JI146" s="343"/>
      <c r="JJ146" s="343"/>
      <c r="JK146" s="343"/>
      <c r="JL146" s="343"/>
      <c r="JM146" s="343"/>
      <c r="JN146" s="343"/>
      <c r="JO146" s="343"/>
      <c r="JP146" s="343"/>
      <c r="JQ146" s="343"/>
      <c r="JR146" s="343"/>
      <c r="JS146" s="343"/>
      <c r="JT146" s="343"/>
      <c r="JU146" s="343"/>
      <c r="JV146" s="343"/>
      <c r="JW146" s="343"/>
      <c r="JX146" s="343"/>
      <c r="JY146" s="343"/>
      <c r="JZ146" s="343"/>
      <c r="KA146" s="343"/>
      <c r="KB146" s="343"/>
      <c r="KC146" s="343"/>
      <c r="KD146" s="343"/>
      <c r="KE146" s="343"/>
      <c r="KF146" s="343"/>
      <c r="KG146" s="343"/>
      <c r="KH146" s="343"/>
      <c r="KI146" s="343"/>
      <c r="KJ146" s="343"/>
      <c r="KK146" s="343"/>
      <c r="KL146" s="343"/>
      <c r="KM146" s="343"/>
      <c r="KN146" s="343"/>
      <c r="KO146" s="343"/>
      <c r="KP146" s="343"/>
      <c r="KQ146" s="343"/>
      <c r="KR146" s="343"/>
      <c r="KS146" s="343"/>
      <c r="KT146" s="343"/>
      <c r="KU146" s="343"/>
      <c r="KV146" s="343"/>
      <c r="KW146" s="343"/>
      <c r="KX146" s="343"/>
      <c r="KY146" s="343"/>
      <c r="KZ146" s="343"/>
      <c r="LA146" s="343"/>
      <c r="LB146" s="343"/>
      <c r="LC146" s="343"/>
      <c r="LD146" s="343"/>
      <c r="LE146" s="343"/>
      <c r="LF146" s="343"/>
      <c r="LG146" s="343"/>
      <c r="LH146" s="343"/>
      <c r="LI146" s="343"/>
      <c r="LJ146" s="343"/>
      <c r="LK146" s="343"/>
      <c r="LL146" s="343"/>
      <c r="LM146" s="343"/>
      <c r="LN146" s="343"/>
      <c r="LO146" s="343"/>
      <c r="LP146" s="343"/>
      <c r="LQ146" s="343"/>
      <c r="LR146" s="343"/>
      <c r="LS146" s="343"/>
      <c r="LT146" s="343"/>
      <c r="LU146" s="343"/>
      <c r="LV146" s="343"/>
      <c r="LW146" s="343"/>
      <c r="LX146" s="343"/>
      <c r="LY146" s="343"/>
      <c r="LZ146" s="343"/>
      <c r="MA146" s="343"/>
      <c r="MB146" s="343"/>
      <c r="MC146" s="343"/>
      <c r="MD146" s="343"/>
      <c r="ME146" s="343"/>
      <c r="MF146" s="343"/>
      <c r="MG146" s="343"/>
      <c r="MH146" s="343"/>
      <c r="MI146" s="343"/>
      <c r="MJ146" s="343"/>
      <c r="MK146" s="343"/>
      <c r="ML146" s="343"/>
      <c r="MM146" s="343"/>
      <c r="MN146" s="343"/>
      <c r="MO146" s="343"/>
      <c r="MP146" s="343"/>
      <c r="MQ146" s="343"/>
      <c r="MR146" s="343"/>
      <c r="MS146" s="343"/>
      <c r="MT146" s="343"/>
      <c r="MU146" s="343"/>
      <c r="MV146" s="343"/>
      <c r="MW146" s="343"/>
      <c r="MX146" s="343"/>
      <c r="MY146" s="343"/>
      <c r="MZ146" s="343"/>
      <c r="NA146" s="343"/>
      <c r="NB146" s="343"/>
      <c r="NC146" s="343"/>
      <c r="ND146" s="343"/>
      <c r="NE146" s="343"/>
      <c r="NF146" s="343"/>
      <c r="NG146" s="343"/>
      <c r="NH146" s="343"/>
      <c r="NI146" s="343"/>
      <c r="NJ146" s="343"/>
      <c r="NK146" s="343"/>
      <c r="NL146" s="343"/>
      <c r="NM146" s="343"/>
      <c r="NN146" s="343"/>
      <c r="NO146" s="343"/>
      <c r="NP146" s="343"/>
      <c r="NQ146" s="343"/>
      <c r="NR146" s="343"/>
      <c r="NS146" s="343"/>
      <c r="NT146" s="343"/>
      <c r="NU146" s="343"/>
      <c r="NV146" s="343"/>
      <c r="NW146" s="343"/>
      <c r="NX146" s="343"/>
      <c r="NY146" s="343"/>
      <c r="NZ146" s="343"/>
      <c r="OA146" s="343"/>
      <c r="OB146" s="343"/>
      <c r="OC146" s="343"/>
      <c r="OD146" s="343"/>
      <c r="OE146" s="343"/>
      <c r="OF146" s="343"/>
      <c r="OG146" s="343"/>
      <c r="OH146" s="343"/>
      <c r="OI146" s="343"/>
      <c r="OJ146" s="343"/>
      <c r="OK146" s="343"/>
      <c r="OL146" s="343"/>
      <c r="OM146" s="343"/>
      <c r="ON146" s="343"/>
      <c r="OO146" s="343"/>
      <c r="OP146" s="343"/>
      <c r="OQ146" s="343"/>
      <c r="OR146" s="343"/>
      <c r="OS146" s="343"/>
      <c r="OT146" s="343"/>
      <c r="OU146" s="343"/>
      <c r="OV146" s="343"/>
      <c r="OW146" s="343"/>
      <c r="OX146" s="343"/>
      <c r="OY146" s="343"/>
      <c r="OZ146" s="343"/>
      <c r="PA146" s="343"/>
      <c r="PB146" s="343"/>
      <c r="PC146" s="343"/>
      <c r="PD146" s="343"/>
      <c r="PE146" s="343"/>
      <c r="PF146" s="343"/>
      <c r="PG146" s="343"/>
      <c r="PH146" s="343"/>
      <c r="PI146" s="343"/>
      <c r="PJ146" s="343"/>
      <c r="PK146" s="343"/>
      <c r="PL146" s="343"/>
      <c r="PM146" s="343"/>
      <c r="PN146" s="343"/>
      <c r="PO146" s="343"/>
      <c r="PP146" s="343"/>
      <c r="PQ146" s="343"/>
      <c r="PR146" s="343"/>
      <c r="PS146" s="343"/>
      <c r="PT146" s="343"/>
      <c r="PU146" s="343"/>
      <c r="PV146" s="343"/>
      <c r="PW146" s="343"/>
      <c r="PX146" s="343"/>
      <c r="PY146" s="343"/>
      <c r="PZ146" s="343"/>
      <c r="QA146" s="343"/>
      <c r="QB146" s="343"/>
      <c r="QC146" s="343"/>
      <c r="QD146" s="343"/>
      <c r="QE146" s="343"/>
      <c r="QF146" s="343"/>
    </row>
    <row r="147" spans="1:448" s="347" customFormat="1" ht="118.5" customHeight="1" x14ac:dyDescent="0.25">
      <c r="A147" s="26">
        <v>146</v>
      </c>
      <c r="B147" s="42" t="s">
        <v>707</v>
      </c>
      <c r="C147" s="175" t="s">
        <v>269</v>
      </c>
      <c r="D147" s="22" t="s">
        <v>341</v>
      </c>
      <c r="E147" s="20"/>
      <c r="F147" s="22" t="s">
        <v>707</v>
      </c>
      <c r="G147" s="26" t="s">
        <v>269</v>
      </c>
      <c r="H147" s="19" t="s">
        <v>341</v>
      </c>
      <c r="I147" s="22" t="s">
        <v>707</v>
      </c>
      <c r="J147" s="460" t="s">
        <v>708</v>
      </c>
      <c r="K147" s="461" t="s">
        <v>680</v>
      </c>
      <c r="L147" s="461" t="s">
        <v>681</v>
      </c>
      <c r="M147" s="460" t="s">
        <v>709</v>
      </c>
      <c r="N147" s="461" t="s">
        <v>710</v>
      </c>
      <c r="O147" s="27" t="s">
        <v>17</v>
      </c>
      <c r="P147" s="19" t="s">
        <v>18</v>
      </c>
      <c r="Q147" s="19" t="s">
        <v>711</v>
      </c>
      <c r="R147" s="19" t="s">
        <v>250</v>
      </c>
      <c r="S147" s="18" t="s">
        <v>597</v>
      </c>
      <c r="T147" s="34" t="s">
        <v>328</v>
      </c>
      <c r="U147" s="19" t="s">
        <v>707</v>
      </c>
      <c r="V147" s="19">
        <v>2020</v>
      </c>
      <c r="W147" s="22" t="s">
        <v>724</v>
      </c>
      <c r="X147" s="24" t="s">
        <v>725</v>
      </c>
      <c r="Y147" s="19" t="s">
        <v>299</v>
      </c>
      <c r="Z147" s="19" t="s">
        <v>299</v>
      </c>
      <c r="AA147" s="22" t="s">
        <v>328</v>
      </c>
      <c r="AB147" s="19" t="s">
        <v>328</v>
      </c>
      <c r="AC147" s="19" t="s">
        <v>498</v>
      </c>
      <c r="AD147" s="22" t="s">
        <v>328</v>
      </c>
      <c r="AE147" s="22" t="s">
        <v>328</v>
      </c>
      <c r="AF147" s="959" t="s">
        <v>299</v>
      </c>
      <c r="AG147" s="959" t="s">
        <v>299</v>
      </c>
      <c r="AH147" s="424"/>
      <c r="AI147" s="183" t="s">
        <v>307</v>
      </c>
      <c r="AJ147" s="183" t="s">
        <v>307</v>
      </c>
      <c r="AK147" s="241" t="e">
        <f>(IF(BA147=#REF!,#REF!,AG147-#REF!))</f>
        <v>#REF!</v>
      </c>
      <c r="AL147" s="19" t="s">
        <v>462</v>
      </c>
      <c r="AM147" s="64">
        <v>44375</v>
      </c>
      <c r="AN147" s="54" t="s">
        <v>309</v>
      </c>
      <c r="AO147" s="54" t="s">
        <v>463</v>
      </c>
      <c r="AP147" s="65">
        <v>0</v>
      </c>
      <c r="AQ147" s="4" t="s">
        <v>442</v>
      </c>
      <c r="AR147" s="49" t="e">
        <v>#VALUE!</v>
      </c>
      <c r="AS147" s="60" t="e">
        <v>#VALUE!</v>
      </c>
      <c r="AT147" s="64">
        <v>44502</v>
      </c>
      <c r="AU147" s="60" t="s">
        <v>2109</v>
      </c>
      <c r="AV147" s="60" t="s">
        <v>2110</v>
      </c>
      <c r="AW147" s="65">
        <v>0</v>
      </c>
      <c r="AX147" s="65">
        <v>0</v>
      </c>
      <c r="AY147" s="60" t="e">
        <v>#VALUE!</v>
      </c>
      <c r="AZ147" s="87" t="s">
        <v>439</v>
      </c>
      <c r="BA147" s="200" t="s">
        <v>747</v>
      </c>
      <c r="BB147" s="30" t="s">
        <v>2111</v>
      </c>
      <c r="BC147" s="129">
        <v>44620</v>
      </c>
      <c r="BD147" s="130" t="s">
        <v>307</v>
      </c>
      <c r="BE147" s="127" t="s">
        <v>2112</v>
      </c>
      <c r="BF147" s="107">
        <v>0</v>
      </c>
      <c r="BG147" s="4" t="s">
        <v>442</v>
      </c>
      <c r="BH147" s="49">
        <v>-44620</v>
      </c>
      <c r="BI147" s="60" t="e">
        <v>#VALUE!</v>
      </c>
      <c r="BJ147" s="30"/>
      <c r="BK147" s="30"/>
      <c r="BL147" s="30"/>
      <c r="BM147" s="30"/>
      <c r="BN147" s="60"/>
      <c r="BO147" s="30"/>
      <c r="BP147" s="184" t="s">
        <v>293</v>
      </c>
      <c r="BQ147" s="150"/>
      <c r="BR147" s="185">
        <v>44712</v>
      </c>
      <c r="BS147" s="131"/>
      <c r="BT147" s="186"/>
      <c r="BU147" s="4" t="s">
        <v>442</v>
      </c>
      <c r="BV147" s="49" t="e">
        <v>#VALUE!</v>
      </c>
      <c r="BW147" s="60" t="e">
        <v>#VALUE!</v>
      </c>
      <c r="BX147" s="357">
        <v>44734</v>
      </c>
      <c r="BY147" s="390" t="s">
        <v>1366</v>
      </c>
      <c r="BZ147" s="353" t="s">
        <v>521</v>
      </c>
      <c r="CA147" s="360">
        <v>0</v>
      </c>
      <c r="CB147" s="352" t="s">
        <v>443</v>
      </c>
      <c r="CC147" s="353"/>
      <c r="CD147" s="184" t="s">
        <v>293</v>
      </c>
      <c r="CE147" s="531">
        <v>44823</v>
      </c>
      <c r="CF147" s="515" t="s">
        <v>1069</v>
      </c>
      <c r="CG147" s="515" t="s">
        <v>1069</v>
      </c>
      <c r="CH147" s="515" t="s">
        <v>1069</v>
      </c>
      <c r="CI147" s="186">
        <v>0</v>
      </c>
      <c r="CJ147" s="4" t="str">
        <f t="shared" si="3"/>
        <v>SIN AVANCE</v>
      </c>
      <c r="CK147" s="49" t="e">
        <f>(IF(CD147="CERRADO","NO APLICA ACCION CERRADA",AG147-#REF!))</f>
        <v>#VALUE!</v>
      </c>
      <c r="CL147" s="60" t="e">
        <f>(IF(CD147="CERRADO","NO APLICA ACCION CERRADA",IF(AK147&lt;=0,"VENCIDO",IF(AK147&lt;=#REF!,"POR VENCER","CON TIEMPO"))))</f>
        <v>#REF!</v>
      </c>
      <c r="CM147" s="996"/>
      <c r="CN147" s="999"/>
      <c r="CO147" s="998"/>
      <c r="CP147" s="1000"/>
      <c r="CQ147" s="352" t="s">
        <v>443</v>
      </c>
      <c r="CR147" s="353"/>
      <c r="CS147" s="353"/>
      <c r="CU147" s="343"/>
      <c r="CV147" s="343"/>
      <c r="CW147" s="343"/>
      <c r="CX147" s="343"/>
      <c r="CY147" s="343"/>
      <c r="CZ147" s="343"/>
      <c r="DA147" s="343"/>
      <c r="DB147" s="343"/>
      <c r="DC147" s="343"/>
      <c r="DD147" s="343"/>
      <c r="DE147" s="343"/>
      <c r="DF147" s="343"/>
      <c r="DG147" s="343"/>
      <c r="DH147" s="343"/>
      <c r="DI147" s="343"/>
      <c r="DJ147" s="343"/>
      <c r="DK147" s="343"/>
      <c r="DL147" s="343"/>
      <c r="DM147" s="343"/>
      <c r="DN147" s="343"/>
      <c r="DO147" s="343"/>
      <c r="DP147" s="343"/>
      <c r="DQ147" s="343"/>
      <c r="DR147" s="343"/>
      <c r="DS147" s="343"/>
      <c r="DT147" s="343"/>
      <c r="DU147" s="343"/>
      <c r="DV147" s="343"/>
      <c r="DW147" s="343"/>
      <c r="DX147" s="343"/>
      <c r="DY147" s="343"/>
      <c r="DZ147" s="343"/>
      <c r="EA147" s="343"/>
      <c r="EB147" s="343"/>
      <c r="EC147" s="343"/>
      <c r="ED147" s="343"/>
      <c r="EE147" s="343"/>
      <c r="EF147" s="343"/>
      <c r="EG147" s="343"/>
      <c r="EH147" s="343"/>
      <c r="EI147" s="343"/>
      <c r="EJ147" s="343"/>
      <c r="EK147" s="343"/>
      <c r="EL147" s="343"/>
      <c r="EM147" s="343"/>
      <c r="EN147" s="343"/>
      <c r="EO147" s="343"/>
      <c r="EP147" s="343"/>
      <c r="EQ147" s="343"/>
      <c r="ER147" s="343"/>
      <c r="ES147" s="343"/>
      <c r="ET147" s="343"/>
      <c r="EU147" s="343"/>
      <c r="EV147" s="343"/>
      <c r="EW147" s="343"/>
      <c r="EX147" s="343"/>
      <c r="EY147" s="343"/>
      <c r="EZ147" s="343"/>
      <c r="FA147" s="343"/>
      <c r="FB147" s="343"/>
      <c r="FC147" s="343"/>
      <c r="FD147" s="343"/>
      <c r="FE147" s="343"/>
      <c r="FF147" s="343"/>
      <c r="FG147" s="343"/>
      <c r="FH147" s="343"/>
      <c r="FI147" s="343"/>
      <c r="FJ147" s="343"/>
      <c r="FK147" s="343"/>
      <c r="FL147" s="343"/>
      <c r="FM147" s="343"/>
      <c r="FN147" s="343"/>
      <c r="FO147" s="343"/>
      <c r="FP147" s="343"/>
      <c r="FQ147" s="343"/>
      <c r="FR147" s="343"/>
      <c r="FS147" s="343"/>
      <c r="FT147" s="343"/>
      <c r="FU147" s="343"/>
      <c r="FV147" s="343"/>
      <c r="FW147" s="343"/>
      <c r="FX147" s="343"/>
      <c r="FY147" s="343"/>
      <c r="FZ147" s="343"/>
      <c r="GA147" s="343"/>
      <c r="GB147" s="343"/>
      <c r="GC147" s="343"/>
      <c r="GD147" s="343"/>
      <c r="GE147" s="343"/>
      <c r="GF147" s="343"/>
      <c r="GG147" s="343"/>
      <c r="GH147" s="343"/>
      <c r="GI147" s="343"/>
      <c r="GJ147" s="343"/>
      <c r="GK147" s="343"/>
      <c r="GL147" s="343"/>
      <c r="GM147" s="343"/>
      <c r="GN147" s="343"/>
      <c r="GO147" s="343"/>
      <c r="GP147" s="343"/>
      <c r="GQ147" s="343"/>
      <c r="GR147" s="343"/>
      <c r="GS147" s="343"/>
      <c r="GT147" s="343"/>
      <c r="GU147" s="343"/>
      <c r="GV147" s="343"/>
      <c r="GW147" s="343"/>
      <c r="GX147" s="343"/>
      <c r="GY147" s="343"/>
      <c r="GZ147" s="343"/>
      <c r="HA147" s="343"/>
      <c r="HB147" s="343"/>
      <c r="HC147" s="343"/>
      <c r="HD147" s="343"/>
      <c r="HE147" s="343"/>
      <c r="HF147" s="343"/>
      <c r="HG147" s="343"/>
      <c r="HH147" s="343"/>
      <c r="HI147" s="343"/>
      <c r="HJ147" s="343"/>
      <c r="HK147" s="343"/>
      <c r="HL147" s="343"/>
      <c r="HM147" s="343"/>
      <c r="HN147" s="343"/>
      <c r="HO147" s="343"/>
      <c r="HP147" s="343"/>
      <c r="HQ147" s="343"/>
      <c r="HR147" s="343"/>
      <c r="HS147" s="343"/>
      <c r="HT147" s="343"/>
      <c r="HU147" s="343"/>
      <c r="HV147" s="343"/>
      <c r="HW147" s="343"/>
      <c r="HX147" s="343"/>
      <c r="HY147" s="343"/>
      <c r="HZ147" s="343"/>
      <c r="IA147" s="343"/>
      <c r="IB147" s="343"/>
      <c r="IC147" s="343"/>
      <c r="ID147" s="343"/>
      <c r="IE147" s="343"/>
      <c r="IF147" s="343"/>
      <c r="IG147" s="343"/>
      <c r="IH147" s="343"/>
      <c r="II147" s="343"/>
      <c r="IJ147" s="343"/>
      <c r="IK147" s="343"/>
      <c r="IL147" s="343"/>
      <c r="IM147" s="343"/>
      <c r="IN147" s="343"/>
      <c r="IO147" s="343"/>
      <c r="IP147" s="343"/>
      <c r="IQ147" s="343"/>
      <c r="IR147" s="343"/>
      <c r="IS147" s="343"/>
      <c r="IT147" s="343"/>
      <c r="IU147" s="343"/>
      <c r="IV147" s="343"/>
      <c r="IW147" s="343"/>
      <c r="IX147" s="343"/>
      <c r="IY147" s="343"/>
      <c r="IZ147" s="343"/>
      <c r="JA147" s="343"/>
      <c r="JB147" s="343"/>
      <c r="JC147" s="343"/>
      <c r="JD147" s="343"/>
      <c r="JE147" s="343"/>
      <c r="JF147" s="343"/>
      <c r="JG147" s="343"/>
      <c r="JH147" s="343"/>
      <c r="JI147" s="343"/>
      <c r="JJ147" s="343"/>
      <c r="JK147" s="343"/>
      <c r="JL147" s="343"/>
      <c r="JM147" s="343"/>
      <c r="JN147" s="343"/>
      <c r="JO147" s="343"/>
      <c r="JP147" s="343"/>
      <c r="JQ147" s="343"/>
      <c r="JR147" s="343"/>
      <c r="JS147" s="343"/>
      <c r="JT147" s="343"/>
      <c r="JU147" s="343"/>
      <c r="JV147" s="343"/>
      <c r="JW147" s="343"/>
      <c r="JX147" s="343"/>
      <c r="JY147" s="343"/>
      <c r="JZ147" s="343"/>
      <c r="KA147" s="343"/>
      <c r="KB147" s="343"/>
      <c r="KC147" s="343"/>
      <c r="KD147" s="343"/>
      <c r="KE147" s="343"/>
      <c r="KF147" s="343"/>
      <c r="KG147" s="343"/>
      <c r="KH147" s="343"/>
      <c r="KI147" s="343"/>
      <c r="KJ147" s="343"/>
      <c r="KK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H147" s="343"/>
      <c r="LI147" s="343"/>
      <c r="LJ147" s="343"/>
      <c r="LK147" s="343"/>
      <c r="LL147" s="343"/>
      <c r="LM147" s="343"/>
      <c r="LN147" s="343"/>
      <c r="LO147" s="343"/>
      <c r="LP147" s="343"/>
      <c r="LQ147" s="343"/>
      <c r="LR147" s="343"/>
      <c r="LS147" s="343"/>
      <c r="LT147" s="343"/>
      <c r="LU147" s="343"/>
      <c r="LV147" s="343"/>
      <c r="LW147" s="343"/>
      <c r="LX147" s="343"/>
      <c r="LY147" s="343"/>
      <c r="LZ147" s="343"/>
      <c r="MA147" s="343"/>
      <c r="MB147" s="343"/>
      <c r="MC147" s="343"/>
      <c r="MD147" s="343"/>
      <c r="ME147" s="343"/>
      <c r="MF147" s="343"/>
      <c r="MG147" s="343"/>
      <c r="MH147" s="343"/>
      <c r="MI147" s="343"/>
      <c r="MJ147" s="343"/>
      <c r="MK147" s="343"/>
      <c r="ML147" s="343"/>
      <c r="MM147" s="343"/>
      <c r="MN147" s="343"/>
      <c r="MO147" s="343"/>
      <c r="MP147" s="343"/>
      <c r="MQ147" s="343"/>
      <c r="MR147" s="343"/>
      <c r="MS147" s="343"/>
      <c r="MT147" s="343"/>
      <c r="MU147" s="343"/>
      <c r="MV147" s="343"/>
      <c r="MW147" s="343"/>
      <c r="MX147" s="343"/>
      <c r="MY147" s="343"/>
      <c r="MZ147" s="343"/>
      <c r="NA147" s="343"/>
      <c r="NB147" s="343"/>
      <c r="NC147" s="343"/>
      <c r="ND147" s="343"/>
      <c r="NE147" s="343"/>
      <c r="NF147" s="343"/>
      <c r="NG147" s="343"/>
      <c r="NH147" s="343"/>
      <c r="NI147" s="343"/>
      <c r="NJ147" s="343"/>
      <c r="NK147" s="343"/>
      <c r="NL147" s="343"/>
      <c r="NM147" s="343"/>
      <c r="NN147" s="343"/>
      <c r="NO147" s="343"/>
      <c r="NP147" s="343"/>
      <c r="NQ147" s="343"/>
      <c r="NR147" s="343"/>
      <c r="NS147" s="343"/>
      <c r="NT147" s="343"/>
      <c r="NU147" s="343"/>
      <c r="NV147" s="343"/>
      <c r="NW147" s="343"/>
      <c r="NX147" s="343"/>
      <c r="NY147" s="343"/>
      <c r="NZ147" s="343"/>
      <c r="OA147" s="343"/>
      <c r="OB147" s="343"/>
      <c r="OC147" s="343"/>
      <c r="OD147" s="343"/>
      <c r="OE147" s="343"/>
      <c r="OF147" s="343"/>
      <c r="OG147" s="343"/>
      <c r="OH147" s="343"/>
      <c r="OI147" s="343"/>
      <c r="OJ147" s="343"/>
      <c r="OK147" s="343"/>
      <c r="OL147" s="343"/>
      <c r="OM147" s="343"/>
      <c r="ON147" s="343"/>
      <c r="OO147" s="343"/>
      <c r="OP147" s="343"/>
      <c r="OQ147" s="343"/>
      <c r="OR147" s="343"/>
      <c r="OS147" s="343"/>
      <c r="OT147" s="343"/>
      <c r="OU147" s="343"/>
      <c r="OV147" s="343"/>
      <c r="OW147" s="343"/>
      <c r="OX147" s="343"/>
      <c r="OY147" s="343"/>
      <c r="OZ147" s="343"/>
      <c r="PA147" s="343"/>
      <c r="PB147" s="343"/>
      <c r="PC147" s="343"/>
      <c r="PD147" s="343"/>
      <c r="PE147" s="343"/>
      <c r="PF147" s="343"/>
      <c r="PG147" s="343"/>
      <c r="PH147" s="343"/>
      <c r="PI147" s="343"/>
      <c r="PJ147" s="343"/>
      <c r="PK147" s="343"/>
      <c r="PL147" s="343"/>
      <c r="PM147" s="343"/>
      <c r="PN147" s="343"/>
      <c r="PO147" s="343"/>
      <c r="PP147" s="343"/>
      <c r="PQ147" s="343"/>
      <c r="PR147" s="343"/>
      <c r="PS147" s="343"/>
      <c r="PT147" s="343"/>
      <c r="PU147" s="343"/>
      <c r="PV147" s="343"/>
      <c r="PW147" s="343"/>
      <c r="PX147" s="343"/>
      <c r="PY147" s="343"/>
      <c r="PZ147" s="343"/>
      <c r="QA147" s="343"/>
      <c r="QB147" s="343"/>
      <c r="QC147" s="343"/>
      <c r="QD147" s="343"/>
      <c r="QE147" s="343"/>
      <c r="QF147" s="343"/>
    </row>
    <row r="148" spans="1:448" s="347" customFormat="1" ht="118.5" customHeight="1" x14ac:dyDescent="0.25">
      <c r="A148" s="26">
        <v>147</v>
      </c>
      <c r="B148" s="42" t="s">
        <v>707</v>
      </c>
      <c r="C148" s="175" t="s">
        <v>269</v>
      </c>
      <c r="D148" s="22" t="s">
        <v>341</v>
      </c>
      <c r="E148" s="20"/>
      <c r="F148" s="22" t="s">
        <v>707</v>
      </c>
      <c r="G148" s="26" t="s">
        <v>269</v>
      </c>
      <c r="H148" s="19" t="s">
        <v>341</v>
      </c>
      <c r="I148" s="22" t="s">
        <v>707</v>
      </c>
      <c r="J148" s="460" t="s">
        <v>708</v>
      </c>
      <c r="K148" s="461" t="s">
        <v>680</v>
      </c>
      <c r="L148" s="461" t="s">
        <v>681</v>
      </c>
      <c r="M148" s="460" t="s">
        <v>709</v>
      </c>
      <c r="N148" s="461" t="s">
        <v>710</v>
      </c>
      <c r="O148" s="27" t="s">
        <v>17</v>
      </c>
      <c r="P148" s="19" t="s">
        <v>19</v>
      </c>
      <c r="Q148" s="19" t="s">
        <v>711</v>
      </c>
      <c r="R148" s="19" t="s">
        <v>250</v>
      </c>
      <c r="S148" s="18" t="s">
        <v>726</v>
      </c>
      <c r="T148" s="34" t="s">
        <v>328</v>
      </c>
      <c r="U148" s="19" t="s">
        <v>707</v>
      </c>
      <c r="V148" s="19">
        <v>2020</v>
      </c>
      <c r="W148" s="22" t="s">
        <v>727</v>
      </c>
      <c r="X148" s="24" t="s">
        <v>728</v>
      </c>
      <c r="Y148" s="19" t="s">
        <v>299</v>
      </c>
      <c r="Z148" s="19" t="s">
        <v>299</v>
      </c>
      <c r="AA148" s="22" t="s">
        <v>328</v>
      </c>
      <c r="AB148" s="19" t="s">
        <v>328</v>
      </c>
      <c r="AC148" s="19" t="s">
        <v>498</v>
      </c>
      <c r="AD148" s="22" t="s">
        <v>328</v>
      </c>
      <c r="AE148" s="22" t="s">
        <v>328</v>
      </c>
      <c r="AF148" s="959" t="s">
        <v>299</v>
      </c>
      <c r="AG148" s="959" t="s">
        <v>299</v>
      </c>
      <c r="AH148" s="424"/>
      <c r="AI148" s="183" t="s">
        <v>307</v>
      </c>
      <c r="AJ148" s="183" t="s">
        <v>307</v>
      </c>
      <c r="AK148" s="241" t="e">
        <f>(IF(BA148=#REF!,#REF!,AG148-#REF!))</f>
        <v>#REF!</v>
      </c>
      <c r="AL148" s="19" t="s">
        <v>462</v>
      </c>
      <c r="AM148" s="64">
        <v>44375</v>
      </c>
      <c r="AN148" s="54" t="s">
        <v>309</v>
      </c>
      <c r="AO148" s="54" t="s">
        <v>463</v>
      </c>
      <c r="AP148" s="65">
        <v>0</v>
      </c>
      <c r="AQ148" s="4" t="s">
        <v>442</v>
      </c>
      <c r="AR148" s="49" t="e">
        <v>#VALUE!</v>
      </c>
      <c r="AS148" s="60" t="e">
        <v>#VALUE!</v>
      </c>
      <c r="AT148" s="64">
        <v>44502</v>
      </c>
      <c r="AU148" s="60" t="s">
        <v>2109</v>
      </c>
      <c r="AV148" s="60" t="s">
        <v>2110</v>
      </c>
      <c r="AW148" s="65">
        <v>0</v>
      </c>
      <c r="AX148" s="65">
        <v>0</v>
      </c>
      <c r="AY148" s="60" t="e">
        <v>#VALUE!</v>
      </c>
      <c r="AZ148" s="87" t="s">
        <v>439</v>
      </c>
      <c r="BA148" s="200" t="s">
        <v>747</v>
      </c>
      <c r="BB148" s="30" t="s">
        <v>2111</v>
      </c>
      <c r="BC148" s="129">
        <v>44620</v>
      </c>
      <c r="BD148" s="130" t="s">
        <v>307</v>
      </c>
      <c r="BE148" s="127" t="s">
        <v>2112</v>
      </c>
      <c r="BF148" s="107">
        <v>0</v>
      </c>
      <c r="BG148" s="4" t="s">
        <v>442</v>
      </c>
      <c r="BH148" s="49">
        <v>-44620</v>
      </c>
      <c r="BI148" s="60" t="e">
        <v>#VALUE!</v>
      </c>
      <c r="BJ148" s="30"/>
      <c r="BK148" s="30"/>
      <c r="BL148" s="30"/>
      <c r="BM148" s="30"/>
      <c r="BN148" s="60"/>
      <c r="BO148" s="30"/>
      <c r="BP148" s="184" t="s">
        <v>293</v>
      </c>
      <c r="BQ148" s="150" t="s">
        <v>2113</v>
      </c>
      <c r="BR148" s="185">
        <v>44712</v>
      </c>
      <c r="BS148" s="131" t="s">
        <v>864</v>
      </c>
      <c r="BT148" s="186">
        <v>1</v>
      </c>
      <c r="BU148" s="4" t="s">
        <v>436</v>
      </c>
      <c r="BV148" s="49" t="e">
        <v>#VALUE!</v>
      </c>
      <c r="BW148" s="60" t="e">
        <v>#VALUE!</v>
      </c>
      <c r="BX148" s="357">
        <v>44734</v>
      </c>
      <c r="BY148" s="390" t="s">
        <v>1366</v>
      </c>
      <c r="BZ148" s="353" t="s">
        <v>521</v>
      </c>
      <c r="CA148" s="360">
        <v>0</v>
      </c>
      <c r="CB148" s="352" t="s">
        <v>443</v>
      </c>
      <c r="CC148" s="353"/>
      <c r="CD148" s="184" t="s">
        <v>293</v>
      </c>
      <c r="CE148" s="531">
        <v>44823</v>
      </c>
      <c r="CF148" s="515" t="s">
        <v>1069</v>
      </c>
      <c r="CG148" s="515" t="s">
        <v>1069</v>
      </c>
      <c r="CH148" s="515" t="s">
        <v>1069</v>
      </c>
      <c r="CI148" s="186">
        <v>0</v>
      </c>
      <c r="CJ148" s="4" t="str">
        <f t="shared" si="3"/>
        <v>SIN AVANCE</v>
      </c>
      <c r="CK148" s="49" t="e">
        <f>(IF(CD148="CERRADO","NO APLICA ACCION CERRADA",AG148-#REF!))</f>
        <v>#VALUE!</v>
      </c>
      <c r="CL148" s="60" t="e">
        <f>(IF(CD148="CERRADO","NO APLICA ACCION CERRADA",IF(AK148&lt;=0,"VENCIDO",IF(AK148&lt;=#REF!,"POR VENCER","CON TIEMPO"))))</f>
        <v>#REF!</v>
      </c>
      <c r="CM148" s="996"/>
      <c r="CN148" s="999"/>
      <c r="CO148" s="998"/>
      <c r="CP148" s="1000"/>
      <c r="CQ148" s="352" t="s">
        <v>443</v>
      </c>
      <c r="CR148" s="353"/>
      <c r="CS148" s="353"/>
      <c r="CU148" s="343"/>
      <c r="CV148" s="343"/>
      <c r="CW148" s="343"/>
      <c r="CX148" s="343"/>
      <c r="CY148" s="343"/>
      <c r="CZ148" s="343"/>
      <c r="DA148" s="343"/>
      <c r="DB148" s="343"/>
      <c r="DC148" s="343"/>
      <c r="DD148" s="343"/>
      <c r="DE148" s="343"/>
      <c r="DF148" s="343"/>
      <c r="DG148" s="343"/>
      <c r="DH148" s="343"/>
      <c r="DI148" s="343"/>
      <c r="DJ148" s="343"/>
      <c r="DK148" s="343"/>
      <c r="DL148" s="343"/>
      <c r="DM148" s="343"/>
      <c r="DN148" s="343"/>
      <c r="DO148" s="343"/>
      <c r="DP148" s="343"/>
      <c r="DQ148" s="343"/>
      <c r="DR148" s="343"/>
      <c r="DS148" s="343"/>
      <c r="DT148" s="343"/>
      <c r="DU148" s="343"/>
      <c r="DV148" s="343"/>
      <c r="DW148" s="343"/>
      <c r="DX148" s="343"/>
      <c r="DY148" s="343"/>
      <c r="DZ148" s="343"/>
      <c r="EA148" s="343"/>
      <c r="EB148" s="343"/>
      <c r="EC148" s="343"/>
      <c r="ED148" s="343"/>
      <c r="EE148" s="343"/>
      <c r="EF148" s="343"/>
      <c r="EG148" s="343"/>
      <c r="EH148" s="343"/>
      <c r="EI148" s="343"/>
      <c r="EJ148" s="343"/>
      <c r="EK148" s="343"/>
      <c r="EL148" s="343"/>
      <c r="EM148" s="343"/>
      <c r="EN148" s="343"/>
      <c r="EO148" s="343"/>
      <c r="EP148" s="343"/>
      <c r="EQ148" s="343"/>
      <c r="ER148" s="343"/>
      <c r="ES148" s="343"/>
      <c r="ET148" s="343"/>
      <c r="EU148" s="343"/>
      <c r="EV148" s="343"/>
      <c r="EW148" s="343"/>
      <c r="EX148" s="343"/>
      <c r="EY148" s="343"/>
      <c r="EZ148" s="343"/>
      <c r="FA148" s="343"/>
      <c r="FB148" s="343"/>
      <c r="FC148" s="343"/>
      <c r="FD148" s="343"/>
      <c r="FE148" s="343"/>
      <c r="FF148" s="343"/>
      <c r="FG148" s="343"/>
      <c r="FH148" s="343"/>
      <c r="FI148" s="343"/>
      <c r="FJ148" s="343"/>
      <c r="FK148" s="343"/>
      <c r="FL148" s="343"/>
      <c r="FM148" s="343"/>
      <c r="FN148" s="343"/>
      <c r="FO148" s="343"/>
      <c r="FP148" s="343"/>
      <c r="FQ148" s="343"/>
      <c r="FR148" s="343"/>
      <c r="FS148" s="343"/>
      <c r="FT148" s="343"/>
      <c r="FU148" s="343"/>
      <c r="FV148" s="343"/>
      <c r="FW148" s="343"/>
      <c r="FX148" s="343"/>
      <c r="FY148" s="343"/>
      <c r="FZ148" s="343"/>
      <c r="GA148" s="343"/>
      <c r="GB148" s="343"/>
      <c r="GC148" s="343"/>
      <c r="GD148" s="343"/>
      <c r="GE148" s="343"/>
      <c r="GF148" s="343"/>
      <c r="GG148" s="343"/>
      <c r="GH148" s="343"/>
      <c r="GI148" s="343"/>
      <c r="GJ148" s="343"/>
      <c r="GK148" s="343"/>
      <c r="GL148" s="343"/>
      <c r="GM148" s="343"/>
      <c r="GN148" s="343"/>
      <c r="GO148" s="343"/>
      <c r="GP148" s="343"/>
      <c r="GQ148" s="343"/>
      <c r="GR148" s="343"/>
      <c r="GS148" s="343"/>
      <c r="GT148" s="343"/>
      <c r="GU148" s="343"/>
      <c r="GV148" s="343"/>
      <c r="GW148" s="343"/>
      <c r="GX148" s="343"/>
      <c r="GY148" s="343"/>
      <c r="GZ148" s="343"/>
      <c r="HA148" s="343"/>
      <c r="HB148" s="343"/>
      <c r="HC148" s="343"/>
      <c r="HD148" s="343"/>
      <c r="HE148" s="343"/>
      <c r="HF148" s="343"/>
      <c r="HG148" s="343"/>
      <c r="HH148" s="343"/>
      <c r="HI148" s="343"/>
      <c r="HJ148" s="343"/>
      <c r="HK148" s="343"/>
      <c r="HL148" s="343"/>
      <c r="HM148" s="343"/>
      <c r="HN148" s="343"/>
      <c r="HO148" s="343"/>
      <c r="HP148" s="343"/>
      <c r="HQ148" s="343"/>
      <c r="HR148" s="343"/>
      <c r="HS148" s="343"/>
      <c r="HT148" s="343"/>
      <c r="HU148" s="343"/>
      <c r="HV148" s="343"/>
      <c r="HW148" s="343"/>
      <c r="HX148" s="343"/>
      <c r="HY148" s="343"/>
      <c r="HZ148" s="343"/>
      <c r="IA148" s="343"/>
      <c r="IB148" s="343"/>
      <c r="IC148" s="343"/>
      <c r="ID148" s="343"/>
      <c r="IE148" s="343"/>
      <c r="IF148" s="343"/>
      <c r="IG148" s="343"/>
      <c r="IH148" s="343"/>
      <c r="II148" s="343"/>
      <c r="IJ148" s="343"/>
      <c r="IK148" s="343"/>
      <c r="IL148" s="343"/>
      <c r="IM148" s="343"/>
      <c r="IN148" s="343"/>
      <c r="IO148" s="343"/>
      <c r="IP148" s="343"/>
      <c r="IQ148" s="343"/>
      <c r="IR148" s="343"/>
      <c r="IS148" s="343"/>
      <c r="IT148" s="343"/>
      <c r="IU148" s="343"/>
      <c r="IV148" s="343"/>
      <c r="IW148" s="343"/>
      <c r="IX148" s="343"/>
      <c r="IY148" s="343"/>
      <c r="IZ148" s="343"/>
      <c r="JA148" s="343"/>
      <c r="JB148" s="343"/>
      <c r="JC148" s="343"/>
      <c r="JD148" s="343"/>
      <c r="JE148" s="343"/>
      <c r="JF148" s="343"/>
      <c r="JG148" s="343"/>
      <c r="JH148" s="343"/>
      <c r="JI148" s="343"/>
      <c r="JJ148" s="343"/>
      <c r="JK148" s="343"/>
      <c r="JL148" s="343"/>
      <c r="JM148" s="343"/>
      <c r="JN148" s="343"/>
      <c r="JO148" s="343"/>
      <c r="JP148" s="343"/>
      <c r="JQ148" s="343"/>
      <c r="JR148" s="343"/>
      <c r="JS148" s="343"/>
      <c r="JT148" s="343"/>
      <c r="JU148" s="343"/>
      <c r="JV148" s="343"/>
      <c r="JW148" s="343"/>
      <c r="JX148" s="343"/>
      <c r="JY148" s="343"/>
      <c r="JZ148" s="343"/>
      <c r="KA148" s="343"/>
      <c r="KB148" s="343"/>
      <c r="KC148" s="343"/>
      <c r="KD148" s="343"/>
      <c r="KE148" s="343"/>
      <c r="KF148" s="343"/>
      <c r="KG148" s="343"/>
      <c r="KH148" s="343"/>
      <c r="KI148" s="343"/>
      <c r="KJ148" s="343"/>
      <c r="KK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H148" s="343"/>
      <c r="LI148" s="343"/>
      <c r="LJ148" s="343"/>
      <c r="LK148" s="343"/>
      <c r="LL148" s="343"/>
      <c r="LM148" s="343"/>
      <c r="LN148" s="343"/>
      <c r="LO148" s="343"/>
      <c r="LP148" s="343"/>
      <c r="LQ148" s="343"/>
      <c r="LR148" s="343"/>
      <c r="LS148" s="343"/>
      <c r="LT148" s="343"/>
      <c r="LU148" s="343"/>
      <c r="LV148" s="343"/>
      <c r="LW148" s="343"/>
      <c r="LX148" s="343"/>
      <c r="LY148" s="343"/>
      <c r="LZ148" s="343"/>
      <c r="MA148" s="343"/>
      <c r="MB148" s="343"/>
      <c r="MC148" s="343"/>
      <c r="MD148" s="343"/>
      <c r="ME148" s="343"/>
      <c r="MF148" s="343"/>
      <c r="MG148" s="343"/>
      <c r="MH148" s="343"/>
      <c r="MI148" s="343"/>
      <c r="MJ148" s="343"/>
      <c r="MK148" s="343"/>
      <c r="ML148" s="343"/>
      <c r="MM148" s="343"/>
      <c r="MN148" s="343"/>
      <c r="MO148" s="343"/>
      <c r="MP148" s="343"/>
      <c r="MQ148" s="343"/>
      <c r="MR148" s="343"/>
      <c r="MS148" s="343"/>
      <c r="MT148" s="343"/>
      <c r="MU148" s="343"/>
      <c r="MV148" s="343"/>
      <c r="MW148" s="343"/>
      <c r="MX148" s="343"/>
      <c r="MY148" s="343"/>
      <c r="MZ148" s="343"/>
      <c r="NA148" s="343"/>
      <c r="NB148" s="343"/>
      <c r="NC148" s="343"/>
      <c r="ND148" s="343"/>
      <c r="NE148" s="343"/>
      <c r="NF148" s="343"/>
      <c r="NG148" s="343"/>
      <c r="NH148" s="343"/>
      <c r="NI148" s="343"/>
      <c r="NJ148" s="343"/>
      <c r="NK148" s="343"/>
      <c r="NL148" s="343"/>
      <c r="NM148" s="343"/>
      <c r="NN148" s="343"/>
      <c r="NO148" s="343"/>
      <c r="NP148" s="343"/>
      <c r="NQ148" s="343"/>
      <c r="NR148" s="343"/>
      <c r="NS148" s="343"/>
      <c r="NT148" s="343"/>
      <c r="NU148" s="343"/>
      <c r="NV148" s="343"/>
      <c r="NW148" s="343"/>
      <c r="NX148" s="343"/>
      <c r="NY148" s="343"/>
      <c r="NZ148" s="343"/>
      <c r="OA148" s="343"/>
      <c r="OB148" s="343"/>
      <c r="OC148" s="343"/>
      <c r="OD148" s="343"/>
      <c r="OE148" s="343"/>
      <c r="OF148" s="343"/>
      <c r="OG148" s="343"/>
      <c r="OH148" s="343"/>
      <c r="OI148" s="343"/>
      <c r="OJ148" s="343"/>
      <c r="OK148" s="343"/>
      <c r="OL148" s="343"/>
      <c r="OM148" s="343"/>
      <c r="ON148" s="343"/>
      <c r="OO148" s="343"/>
      <c r="OP148" s="343"/>
      <c r="OQ148" s="343"/>
      <c r="OR148" s="343"/>
      <c r="OS148" s="343"/>
      <c r="OT148" s="343"/>
      <c r="OU148" s="343"/>
      <c r="OV148" s="343"/>
      <c r="OW148" s="343"/>
      <c r="OX148" s="343"/>
      <c r="OY148" s="343"/>
      <c r="OZ148" s="343"/>
      <c r="PA148" s="343"/>
      <c r="PB148" s="343"/>
      <c r="PC148" s="343"/>
      <c r="PD148" s="343"/>
      <c r="PE148" s="343"/>
      <c r="PF148" s="343"/>
      <c r="PG148" s="343"/>
      <c r="PH148" s="343"/>
      <c r="PI148" s="343"/>
      <c r="PJ148" s="343"/>
      <c r="PK148" s="343"/>
      <c r="PL148" s="343"/>
      <c r="PM148" s="343"/>
      <c r="PN148" s="343"/>
      <c r="PO148" s="343"/>
      <c r="PP148" s="343"/>
      <c r="PQ148" s="343"/>
      <c r="PR148" s="343"/>
      <c r="PS148" s="343"/>
      <c r="PT148" s="343"/>
      <c r="PU148" s="343"/>
      <c r="PV148" s="343"/>
      <c r="PW148" s="343"/>
      <c r="PX148" s="343"/>
      <c r="PY148" s="343"/>
      <c r="PZ148" s="343"/>
      <c r="QA148" s="343"/>
      <c r="QB148" s="343"/>
      <c r="QC148" s="343"/>
      <c r="QD148" s="343"/>
      <c r="QE148" s="343"/>
      <c r="QF148" s="343"/>
    </row>
    <row r="149" spans="1:448" s="347" customFormat="1" ht="118.5" customHeight="1" x14ac:dyDescent="0.25">
      <c r="A149" s="26">
        <v>148</v>
      </c>
      <c r="B149" s="42" t="s">
        <v>707</v>
      </c>
      <c r="C149" s="175" t="s">
        <v>269</v>
      </c>
      <c r="D149" s="22" t="s">
        <v>341</v>
      </c>
      <c r="E149" s="20"/>
      <c r="F149" s="22" t="s">
        <v>707</v>
      </c>
      <c r="G149" s="26" t="s">
        <v>269</v>
      </c>
      <c r="H149" s="19" t="s">
        <v>341</v>
      </c>
      <c r="I149" s="22" t="s">
        <v>707</v>
      </c>
      <c r="J149" s="460" t="s">
        <v>708</v>
      </c>
      <c r="K149" s="461" t="s">
        <v>680</v>
      </c>
      <c r="L149" s="461" t="s">
        <v>681</v>
      </c>
      <c r="M149" s="460" t="s">
        <v>709</v>
      </c>
      <c r="N149" s="461" t="s">
        <v>710</v>
      </c>
      <c r="O149" s="27" t="s">
        <v>24</v>
      </c>
      <c r="P149" s="19" t="s">
        <v>39</v>
      </c>
      <c r="Q149" s="19" t="s">
        <v>711</v>
      </c>
      <c r="R149" s="19" t="s">
        <v>250</v>
      </c>
      <c r="S149" s="18" t="s">
        <v>730</v>
      </c>
      <c r="T149" s="34" t="s">
        <v>328</v>
      </c>
      <c r="U149" s="19" t="s">
        <v>707</v>
      </c>
      <c r="V149" s="19">
        <v>2020</v>
      </c>
      <c r="W149" s="22" t="s">
        <v>731</v>
      </c>
      <c r="X149" s="24" t="s">
        <v>732</v>
      </c>
      <c r="Y149" s="19" t="s">
        <v>299</v>
      </c>
      <c r="Z149" s="19" t="s">
        <v>299</v>
      </c>
      <c r="AA149" s="22" t="s">
        <v>328</v>
      </c>
      <c r="AB149" s="19" t="s">
        <v>328</v>
      </c>
      <c r="AC149" s="19" t="s">
        <v>498</v>
      </c>
      <c r="AD149" s="22" t="s">
        <v>328</v>
      </c>
      <c r="AE149" s="22" t="s">
        <v>328</v>
      </c>
      <c r="AF149" s="959" t="s">
        <v>299</v>
      </c>
      <c r="AG149" s="959" t="s">
        <v>299</v>
      </c>
      <c r="AH149" s="424"/>
      <c r="AI149" s="183" t="s">
        <v>307</v>
      </c>
      <c r="AJ149" s="183" t="s">
        <v>307</v>
      </c>
      <c r="AK149" s="241" t="e">
        <f>(IF(BA149=#REF!,#REF!,AG149-#REF!))</f>
        <v>#REF!</v>
      </c>
      <c r="AL149" s="19" t="s">
        <v>462</v>
      </c>
      <c r="AM149" s="64">
        <v>44375</v>
      </c>
      <c r="AN149" s="54" t="s">
        <v>309</v>
      </c>
      <c r="AO149" s="54" t="s">
        <v>463</v>
      </c>
      <c r="AP149" s="65">
        <v>0</v>
      </c>
      <c r="AQ149" s="4" t="s">
        <v>442</v>
      </c>
      <c r="AR149" s="49" t="e">
        <v>#VALUE!</v>
      </c>
      <c r="AS149" s="60" t="e">
        <v>#VALUE!</v>
      </c>
      <c r="AT149" s="64">
        <v>44502</v>
      </c>
      <c r="AU149" s="60" t="s">
        <v>2109</v>
      </c>
      <c r="AV149" s="60" t="s">
        <v>2110</v>
      </c>
      <c r="AW149" s="65">
        <v>0</v>
      </c>
      <c r="AX149" s="65">
        <v>0</v>
      </c>
      <c r="AY149" s="60" t="e">
        <v>#VALUE!</v>
      </c>
      <c r="AZ149" s="87" t="s">
        <v>439</v>
      </c>
      <c r="BA149" s="200" t="s">
        <v>747</v>
      </c>
      <c r="BB149" s="30" t="s">
        <v>2111</v>
      </c>
      <c r="BC149" s="129">
        <v>44620</v>
      </c>
      <c r="BD149" s="130" t="s">
        <v>307</v>
      </c>
      <c r="BE149" s="127" t="s">
        <v>2112</v>
      </c>
      <c r="BF149" s="107">
        <v>0</v>
      </c>
      <c r="BG149" s="4" t="s">
        <v>442</v>
      </c>
      <c r="BH149" s="49">
        <v>-44620</v>
      </c>
      <c r="BI149" s="60" t="e">
        <v>#VALUE!</v>
      </c>
      <c r="BJ149" s="30"/>
      <c r="BK149" s="30"/>
      <c r="BL149" s="30"/>
      <c r="BM149" s="30"/>
      <c r="BN149" s="60"/>
      <c r="BO149" s="30"/>
      <c r="BP149" s="184" t="s">
        <v>293</v>
      </c>
      <c r="BQ149" s="150" t="s">
        <v>2114</v>
      </c>
      <c r="BR149" s="185">
        <v>44712</v>
      </c>
      <c r="BS149" s="131" t="s">
        <v>328</v>
      </c>
      <c r="BT149" s="186">
        <v>1</v>
      </c>
      <c r="BU149" s="4" t="s">
        <v>436</v>
      </c>
      <c r="BV149" s="49" t="e">
        <v>#VALUE!</v>
      </c>
      <c r="BW149" s="60" t="e">
        <v>#VALUE!</v>
      </c>
      <c r="BX149" s="357">
        <v>44734</v>
      </c>
      <c r="BY149" s="390" t="s">
        <v>1366</v>
      </c>
      <c r="BZ149" s="353" t="s">
        <v>521</v>
      </c>
      <c r="CA149" s="360">
        <v>0</v>
      </c>
      <c r="CB149" s="352" t="s">
        <v>443</v>
      </c>
      <c r="CC149" s="353"/>
      <c r="CD149" s="184" t="s">
        <v>293</v>
      </c>
      <c r="CE149" s="531">
        <v>44823</v>
      </c>
      <c r="CF149" s="515" t="s">
        <v>1069</v>
      </c>
      <c r="CG149" s="515" t="s">
        <v>1069</v>
      </c>
      <c r="CH149" s="515" t="s">
        <v>1069</v>
      </c>
      <c r="CI149" s="186">
        <v>0</v>
      </c>
      <c r="CJ149" s="4" t="str">
        <f t="shared" si="3"/>
        <v>SIN AVANCE</v>
      </c>
      <c r="CK149" s="49"/>
      <c r="CL149" s="60"/>
      <c r="CM149" s="357"/>
      <c r="CN149" s="825"/>
      <c r="CO149" s="1001"/>
      <c r="CP149" s="360"/>
      <c r="CQ149" s="352" t="s">
        <v>443</v>
      </c>
      <c r="CR149" s="353"/>
      <c r="CS149" s="353"/>
      <c r="CU149" s="343"/>
      <c r="CV149" s="343"/>
      <c r="CW149" s="343"/>
      <c r="CX149" s="343"/>
      <c r="CY149" s="343"/>
      <c r="CZ149" s="343"/>
      <c r="DA149" s="343"/>
      <c r="DB149" s="343"/>
      <c r="DC149" s="343"/>
      <c r="DD149" s="343"/>
      <c r="DE149" s="343"/>
      <c r="DF149" s="343"/>
      <c r="DG149" s="343"/>
      <c r="DH149" s="343"/>
      <c r="DI149" s="343"/>
      <c r="DJ149" s="343"/>
      <c r="DK149" s="343"/>
      <c r="DL149" s="343"/>
      <c r="DM149" s="343"/>
      <c r="DN149" s="343"/>
      <c r="DO149" s="343"/>
      <c r="DP149" s="343"/>
      <c r="DQ149" s="343"/>
      <c r="DR149" s="343"/>
      <c r="DS149" s="343"/>
      <c r="DT149" s="343"/>
      <c r="DU149" s="343"/>
      <c r="DV149" s="343"/>
      <c r="DW149" s="343"/>
      <c r="DX149" s="343"/>
      <c r="DY149" s="343"/>
      <c r="DZ149" s="343"/>
      <c r="EA149" s="343"/>
      <c r="EB149" s="343"/>
      <c r="EC149" s="343"/>
      <c r="ED149" s="343"/>
      <c r="EE149" s="343"/>
      <c r="EF149" s="343"/>
      <c r="EG149" s="343"/>
      <c r="EH149" s="343"/>
      <c r="EI149" s="343"/>
      <c r="EJ149" s="343"/>
      <c r="EK149" s="343"/>
      <c r="EL149" s="343"/>
      <c r="EM149" s="343"/>
      <c r="EN149" s="343"/>
      <c r="EO149" s="343"/>
      <c r="EP149" s="343"/>
      <c r="EQ149" s="343"/>
      <c r="ER149" s="343"/>
      <c r="ES149" s="343"/>
      <c r="ET149" s="343"/>
      <c r="EU149" s="343"/>
      <c r="EV149" s="343"/>
      <c r="EW149" s="343"/>
      <c r="EX149" s="343"/>
      <c r="EY149" s="343"/>
      <c r="EZ149" s="343"/>
      <c r="FA149" s="343"/>
      <c r="FB149" s="343"/>
      <c r="FC149" s="343"/>
      <c r="FD149" s="343"/>
      <c r="FE149" s="343"/>
      <c r="FF149" s="343"/>
      <c r="FG149" s="343"/>
      <c r="FH149" s="343"/>
      <c r="FI149" s="343"/>
      <c r="FJ149" s="343"/>
      <c r="FK149" s="343"/>
      <c r="FL149" s="343"/>
      <c r="FM149" s="343"/>
      <c r="FN149" s="343"/>
      <c r="FO149" s="343"/>
      <c r="FP149" s="343"/>
      <c r="FQ149" s="343"/>
      <c r="FR149" s="343"/>
      <c r="FS149" s="343"/>
      <c r="FT149" s="343"/>
      <c r="FU149" s="343"/>
      <c r="FV149" s="343"/>
      <c r="FW149" s="343"/>
      <c r="FX149" s="343"/>
      <c r="FY149" s="343"/>
      <c r="FZ149" s="343"/>
      <c r="GA149" s="343"/>
      <c r="GB149" s="343"/>
      <c r="GC149" s="343"/>
      <c r="GD149" s="343"/>
      <c r="GE149" s="343"/>
      <c r="GF149" s="343"/>
      <c r="GG149" s="343"/>
      <c r="GH149" s="343"/>
      <c r="GI149" s="343"/>
      <c r="GJ149" s="343"/>
      <c r="GK149" s="343"/>
      <c r="GL149" s="343"/>
      <c r="GM149" s="343"/>
      <c r="GN149" s="343"/>
      <c r="GO149" s="343"/>
      <c r="GP149" s="343"/>
      <c r="GQ149" s="343"/>
      <c r="GR149" s="343"/>
      <c r="GS149" s="343"/>
      <c r="GT149" s="343"/>
      <c r="GU149" s="343"/>
      <c r="GV149" s="343"/>
      <c r="GW149" s="343"/>
      <c r="GX149" s="343"/>
      <c r="GY149" s="343"/>
      <c r="GZ149" s="343"/>
      <c r="HA149" s="343"/>
      <c r="HB149" s="343"/>
      <c r="HC149" s="343"/>
      <c r="HD149" s="343"/>
      <c r="HE149" s="343"/>
      <c r="HF149" s="343"/>
      <c r="HG149" s="343"/>
      <c r="HH149" s="343"/>
      <c r="HI149" s="343"/>
      <c r="HJ149" s="343"/>
      <c r="HK149" s="343"/>
      <c r="HL149" s="343"/>
      <c r="HM149" s="343"/>
      <c r="HN149" s="343"/>
      <c r="HO149" s="343"/>
      <c r="HP149" s="343"/>
      <c r="HQ149" s="343"/>
      <c r="HR149" s="343"/>
      <c r="HS149" s="343"/>
      <c r="HT149" s="343"/>
      <c r="HU149" s="343"/>
      <c r="HV149" s="343"/>
      <c r="HW149" s="343"/>
      <c r="HX149" s="343"/>
      <c r="HY149" s="343"/>
      <c r="HZ149" s="343"/>
      <c r="IA149" s="343"/>
      <c r="IB149" s="343"/>
      <c r="IC149" s="343"/>
      <c r="ID149" s="343"/>
      <c r="IE149" s="343"/>
      <c r="IF149" s="343"/>
      <c r="IG149" s="343"/>
      <c r="IH149" s="343"/>
      <c r="II149" s="343"/>
      <c r="IJ149" s="343"/>
      <c r="IK149" s="343"/>
      <c r="IL149" s="343"/>
      <c r="IM149" s="343"/>
      <c r="IN149" s="343"/>
      <c r="IO149" s="343"/>
      <c r="IP149" s="343"/>
      <c r="IQ149" s="343"/>
      <c r="IR149" s="343"/>
      <c r="IS149" s="343"/>
      <c r="IT149" s="343"/>
      <c r="IU149" s="343"/>
      <c r="IV149" s="343"/>
      <c r="IW149" s="343"/>
      <c r="IX149" s="343"/>
      <c r="IY149" s="343"/>
      <c r="IZ149" s="343"/>
      <c r="JA149" s="343"/>
      <c r="JB149" s="343"/>
      <c r="JC149" s="343"/>
      <c r="JD149" s="343"/>
      <c r="JE149" s="343"/>
      <c r="JF149" s="343"/>
      <c r="JG149" s="343"/>
      <c r="JH149" s="343"/>
      <c r="JI149" s="343"/>
      <c r="JJ149" s="343"/>
      <c r="JK149" s="343"/>
      <c r="JL149" s="343"/>
      <c r="JM149" s="343"/>
      <c r="JN149" s="343"/>
      <c r="JO149" s="343"/>
      <c r="JP149" s="343"/>
      <c r="JQ149" s="343"/>
      <c r="JR149" s="343"/>
      <c r="JS149" s="343"/>
      <c r="JT149" s="343"/>
      <c r="JU149" s="343"/>
      <c r="JV149" s="343"/>
      <c r="JW149" s="343"/>
      <c r="JX149" s="343"/>
      <c r="JY149" s="343"/>
      <c r="JZ149" s="343"/>
      <c r="KA149" s="343"/>
      <c r="KB149" s="343"/>
      <c r="KC149" s="343"/>
      <c r="KD149" s="343"/>
      <c r="KE149" s="343"/>
      <c r="KF149" s="343"/>
      <c r="KG149" s="343"/>
      <c r="KH149" s="343"/>
      <c r="KI149" s="343"/>
      <c r="KJ149" s="343"/>
      <c r="KK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H149" s="343"/>
      <c r="LI149" s="343"/>
      <c r="LJ149" s="343"/>
      <c r="LK149" s="343"/>
      <c r="LL149" s="343"/>
      <c r="LM149" s="343"/>
      <c r="LN149" s="343"/>
      <c r="LO149" s="343"/>
      <c r="LP149" s="343"/>
      <c r="LQ149" s="343"/>
      <c r="LR149" s="343"/>
      <c r="LS149" s="343"/>
      <c r="LT149" s="343"/>
      <c r="LU149" s="343"/>
      <c r="LV149" s="343"/>
      <c r="LW149" s="343"/>
      <c r="LX149" s="343"/>
      <c r="LY149" s="343"/>
      <c r="LZ149" s="343"/>
      <c r="MA149" s="343"/>
      <c r="MB149" s="343"/>
      <c r="MC149" s="343"/>
      <c r="MD149" s="343"/>
      <c r="ME149" s="343"/>
      <c r="MF149" s="343"/>
      <c r="MG149" s="343"/>
      <c r="MH149" s="343"/>
      <c r="MI149" s="343"/>
      <c r="MJ149" s="343"/>
      <c r="MK149" s="343"/>
      <c r="ML149" s="343"/>
      <c r="MM149" s="343"/>
      <c r="MN149" s="343"/>
      <c r="MO149" s="343"/>
      <c r="MP149" s="343"/>
      <c r="MQ149" s="343"/>
      <c r="MR149" s="343"/>
      <c r="MS149" s="343"/>
      <c r="MT149" s="343"/>
      <c r="MU149" s="343"/>
      <c r="MV149" s="343"/>
      <c r="MW149" s="343"/>
      <c r="MX149" s="343"/>
      <c r="MY149" s="343"/>
      <c r="MZ149" s="343"/>
      <c r="NA149" s="343"/>
      <c r="NB149" s="343"/>
      <c r="NC149" s="343"/>
      <c r="ND149" s="343"/>
      <c r="NE149" s="343"/>
      <c r="NF149" s="343"/>
      <c r="NG149" s="343"/>
      <c r="NH149" s="343"/>
      <c r="NI149" s="343"/>
      <c r="NJ149" s="343"/>
      <c r="NK149" s="343"/>
      <c r="NL149" s="343"/>
      <c r="NM149" s="343"/>
      <c r="NN149" s="343"/>
      <c r="NO149" s="343"/>
      <c r="NP149" s="343"/>
      <c r="NQ149" s="343"/>
      <c r="NR149" s="343"/>
      <c r="NS149" s="343"/>
      <c r="NT149" s="343"/>
      <c r="NU149" s="343"/>
      <c r="NV149" s="343"/>
      <c r="NW149" s="343"/>
      <c r="NX149" s="343"/>
      <c r="NY149" s="343"/>
      <c r="NZ149" s="343"/>
      <c r="OA149" s="343"/>
      <c r="OB149" s="343"/>
      <c r="OC149" s="343"/>
      <c r="OD149" s="343"/>
      <c r="OE149" s="343"/>
      <c r="OF149" s="343"/>
      <c r="OG149" s="343"/>
      <c r="OH149" s="343"/>
      <c r="OI149" s="343"/>
      <c r="OJ149" s="343"/>
      <c r="OK149" s="343"/>
      <c r="OL149" s="343"/>
      <c r="OM149" s="343"/>
      <c r="ON149" s="343"/>
      <c r="OO149" s="343"/>
      <c r="OP149" s="343"/>
      <c r="OQ149" s="343"/>
      <c r="OR149" s="343"/>
      <c r="OS149" s="343"/>
      <c r="OT149" s="343"/>
      <c r="OU149" s="343"/>
      <c r="OV149" s="343"/>
      <c r="OW149" s="343"/>
      <c r="OX149" s="343"/>
      <c r="OY149" s="343"/>
      <c r="OZ149" s="343"/>
      <c r="PA149" s="343"/>
      <c r="PB149" s="343"/>
      <c r="PC149" s="343"/>
      <c r="PD149" s="343"/>
      <c r="PE149" s="343"/>
      <c r="PF149" s="343"/>
      <c r="PG149" s="343"/>
      <c r="PH149" s="343"/>
      <c r="PI149" s="343"/>
      <c r="PJ149" s="343"/>
      <c r="PK149" s="343"/>
      <c r="PL149" s="343"/>
      <c r="PM149" s="343"/>
      <c r="PN149" s="343"/>
      <c r="PO149" s="343"/>
      <c r="PP149" s="343"/>
      <c r="PQ149" s="343"/>
      <c r="PR149" s="343"/>
      <c r="PS149" s="343"/>
      <c r="PT149" s="343"/>
      <c r="PU149" s="343"/>
      <c r="PV149" s="343"/>
      <c r="PW149" s="343"/>
      <c r="PX149" s="343"/>
      <c r="PY149" s="343"/>
      <c r="PZ149" s="343"/>
      <c r="QA149" s="343"/>
      <c r="QB149" s="343"/>
      <c r="QC149" s="343"/>
      <c r="QD149" s="343"/>
      <c r="QE149" s="343"/>
      <c r="QF149" s="343"/>
    </row>
    <row r="150" spans="1:448" s="343" customFormat="1" ht="118.5" customHeight="1" x14ac:dyDescent="0.25">
      <c r="A150" s="26">
        <v>149</v>
      </c>
      <c r="B150" s="22" t="s">
        <v>2115</v>
      </c>
      <c r="C150" s="26" t="s">
        <v>282</v>
      </c>
      <c r="D150" s="22" t="s">
        <v>342</v>
      </c>
      <c r="E150" s="20"/>
      <c r="F150" s="19" t="s">
        <v>2115</v>
      </c>
      <c r="G150" s="26" t="s">
        <v>282</v>
      </c>
      <c r="H150" s="22" t="s">
        <v>342</v>
      </c>
      <c r="I150" s="19" t="s">
        <v>210</v>
      </c>
      <c r="J150" s="320" t="s">
        <v>2116</v>
      </c>
      <c r="K150" s="132" t="s">
        <v>680</v>
      </c>
      <c r="L150" s="112" t="s">
        <v>681</v>
      </c>
      <c r="M150" s="134" t="s">
        <v>2117</v>
      </c>
      <c r="N150" s="112" t="s">
        <v>2118</v>
      </c>
      <c r="O150" s="19" t="s">
        <v>210</v>
      </c>
      <c r="P150" s="19" t="s">
        <v>2119</v>
      </c>
      <c r="Q150" s="19" t="s">
        <v>711</v>
      </c>
      <c r="R150" s="19" t="s">
        <v>250</v>
      </c>
      <c r="S150" s="18" t="s">
        <v>726</v>
      </c>
      <c r="T150" s="34" t="s">
        <v>328</v>
      </c>
      <c r="U150" s="19" t="s">
        <v>595</v>
      </c>
      <c r="V150" s="22">
        <v>2019</v>
      </c>
      <c r="W150" s="22" t="s">
        <v>2120</v>
      </c>
      <c r="X150" s="19" t="s">
        <v>2121</v>
      </c>
      <c r="Y150" s="19" t="s">
        <v>2122</v>
      </c>
      <c r="Z150" s="20" t="s">
        <v>2123</v>
      </c>
      <c r="AA150" s="22" t="s">
        <v>328</v>
      </c>
      <c r="AB150" s="19" t="s">
        <v>328</v>
      </c>
      <c r="AC150" s="19" t="s">
        <v>328</v>
      </c>
      <c r="AD150" s="22" t="s">
        <v>328</v>
      </c>
      <c r="AE150" s="22" t="s">
        <v>328</v>
      </c>
      <c r="AF150" s="959">
        <v>44044</v>
      </c>
      <c r="AG150" s="959">
        <v>44409</v>
      </c>
      <c r="AH150" s="424">
        <v>44743</v>
      </c>
      <c r="AI150" s="183" t="s">
        <v>309</v>
      </c>
      <c r="AJ150" s="183" t="s">
        <v>309</v>
      </c>
      <c r="AK150" s="241" t="e">
        <f>(IF(BA150=#REF!,#REF!,AG150-#REF!))</f>
        <v>#REF!</v>
      </c>
      <c r="AL150" s="242" t="s">
        <v>2124</v>
      </c>
      <c r="AM150" s="64">
        <v>44372</v>
      </c>
      <c r="AN150" s="54" t="s">
        <v>309</v>
      </c>
      <c r="AO150" s="242" t="s">
        <v>2125</v>
      </c>
      <c r="AP150" s="65">
        <v>0</v>
      </c>
      <c r="AQ150" s="19" t="s">
        <v>442</v>
      </c>
      <c r="AR150" s="49">
        <v>-42</v>
      </c>
      <c r="AS150" s="60" t="s">
        <v>443</v>
      </c>
      <c r="AT150" s="66">
        <v>44512</v>
      </c>
      <c r="AU150" s="60" t="s">
        <v>2043</v>
      </c>
      <c r="AV150" s="60" t="s">
        <v>455</v>
      </c>
      <c r="AW150" s="67">
        <v>0</v>
      </c>
      <c r="AX150" s="67">
        <v>0</v>
      </c>
      <c r="AY150" s="60" t="s">
        <v>449</v>
      </c>
      <c r="AZ150" s="87" t="s">
        <v>439</v>
      </c>
      <c r="BA150" s="243" t="s">
        <v>446</v>
      </c>
      <c r="BB150" s="127" t="s">
        <v>2126</v>
      </c>
      <c r="BC150" s="33">
        <v>44620</v>
      </c>
      <c r="BD150" s="31" t="s">
        <v>529</v>
      </c>
      <c r="BE150" s="127" t="s">
        <v>2127</v>
      </c>
      <c r="BF150" s="107">
        <v>0.3</v>
      </c>
      <c r="BG150" s="19" t="s">
        <v>489</v>
      </c>
      <c r="BH150" s="49">
        <v>-44620</v>
      </c>
      <c r="BI150" s="60" t="s">
        <v>443</v>
      </c>
      <c r="BJ150" s="244">
        <v>44631</v>
      </c>
      <c r="BK150" s="245" t="s">
        <v>2128</v>
      </c>
      <c r="BL150" s="245" t="s">
        <v>455</v>
      </c>
      <c r="BM150" s="246">
        <v>0.3</v>
      </c>
      <c r="BN150" s="60" t="s">
        <v>293</v>
      </c>
      <c r="BO150" s="30"/>
      <c r="BP150" s="184" t="s">
        <v>293</v>
      </c>
      <c r="BQ150" s="150" t="s">
        <v>2113</v>
      </c>
      <c r="BR150" s="185">
        <v>44712</v>
      </c>
      <c r="BS150" s="131" t="s">
        <v>864</v>
      </c>
      <c r="BT150" s="186">
        <v>1</v>
      </c>
      <c r="BU150" s="4" t="s">
        <v>436</v>
      </c>
      <c r="BV150" s="49">
        <v>-302</v>
      </c>
      <c r="BW150" s="60" t="s">
        <v>443</v>
      </c>
      <c r="BX150" s="357">
        <v>44734</v>
      </c>
      <c r="BY150" s="353" t="s">
        <v>2129</v>
      </c>
      <c r="BZ150" s="353" t="s">
        <v>824</v>
      </c>
      <c r="CA150" s="360">
        <v>1</v>
      </c>
      <c r="CB150" s="352" t="s">
        <v>294</v>
      </c>
      <c r="CC150" s="353"/>
      <c r="CD150" s="352" t="s">
        <v>294</v>
      </c>
      <c r="CE150" s="131" t="s">
        <v>767</v>
      </c>
      <c r="CF150" s="131" t="s">
        <v>767</v>
      </c>
      <c r="CG150" s="202" t="s">
        <v>328</v>
      </c>
      <c r="CH150" s="131" t="s">
        <v>328</v>
      </c>
      <c r="CI150" s="186">
        <v>1</v>
      </c>
      <c r="CJ150" s="4" t="str">
        <f t="shared" ref="CJ150:CJ179" si="4">IF(CI150&lt;=0%,"SIN AVANCE",IF(CI150&lt;33%,"AVANCE MINIMO",IF(CI150&lt;66%,"AVANCE PARCIAL",IF(CI150&lt;=99.9%,"AVANCE SIGNIFICATIVO",IF(CI150=100%,"CUMPLIMIENTO TOTAL","ERROR")))))</f>
        <v>CUMPLIMIENTO TOTAL</v>
      </c>
      <c r="CK150" s="49" t="str">
        <f>(IF(CD150="CERRADO","NO APLICA ACCION CERRADA",AG150-#REF!))</f>
        <v>NO APLICA ACCION CERRADA</v>
      </c>
      <c r="CL150" s="60" t="str">
        <f>(IF(CD150="CERRADO","NO APLICA ACCION CERRADA",IF(AK150&lt;=0,"VENCIDO",IF(AK150&lt;=#REF!,"POR VENCER","CON TIEMPO"))))</f>
        <v>NO APLICA ACCION CERRADA</v>
      </c>
      <c r="CM150" s="458" t="s">
        <v>328</v>
      </c>
      <c r="CN150" s="348" t="s">
        <v>767</v>
      </c>
      <c r="CO150" s="349" t="s">
        <v>824</v>
      </c>
      <c r="CP150" s="473">
        <v>1</v>
      </c>
      <c r="CQ150" s="352" t="s">
        <v>294</v>
      </c>
      <c r="CR150" s="353"/>
      <c r="CS150" s="353"/>
    </row>
    <row r="151" spans="1:448" ht="118.5" customHeight="1" x14ac:dyDescent="0.25">
      <c r="A151" s="20">
        <v>150</v>
      </c>
      <c r="B151" s="19" t="s">
        <v>2115</v>
      </c>
      <c r="C151" s="20" t="s">
        <v>282</v>
      </c>
      <c r="D151" s="19" t="s">
        <v>342</v>
      </c>
      <c r="E151" s="20"/>
      <c r="F151" s="19" t="s">
        <v>2115</v>
      </c>
      <c r="G151" s="20" t="s">
        <v>282</v>
      </c>
      <c r="H151" s="19" t="s">
        <v>342</v>
      </c>
      <c r="I151" s="19" t="s">
        <v>210</v>
      </c>
      <c r="J151" s="320" t="s">
        <v>2116</v>
      </c>
      <c r="K151" s="462" t="s">
        <v>680</v>
      </c>
      <c r="L151" s="134" t="s">
        <v>681</v>
      </c>
      <c r="M151" s="134" t="s">
        <v>2117</v>
      </c>
      <c r="N151" s="134" t="s">
        <v>2118</v>
      </c>
      <c r="O151" s="19" t="s">
        <v>210</v>
      </c>
      <c r="P151" s="19" t="s">
        <v>2119</v>
      </c>
      <c r="Q151" s="19" t="s">
        <v>711</v>
      </c>
      <c r="R151" s="19" t="s">
        <v>250</v>
      </c>
      <c r="S151" s="4" t="s">
        <v>729</v>
      </c>
      <c r="T151" s="27" t="s">
        <v>328</v>
      </c>
      <c r="U151" s="19" t="s">
        <v>595</v>
      </c>
      <c r="V151" s="19">
        <v>2019</v>
      </c>
      <c r="W151" s="19" t="s">
        <v>2120</v>
      </c>
      <c r="X151" s="19" t="s">
        <v>2121</v>
      </c>
      <c r="Y151" s="27" t="s">
        <v>299</v>
      </c>
      <c r="Z151" s="20" t="s">
        <v>2130</v>
      </c>
      <c r="AA151" s="19" t="s">
        <v>328</v>
      </c>
      <c r="AB151" s="19" t="s">
        <v>328</v>
      </c>
      <c r="AC151" s="19" t="s">
        <v>328</v>
      </c>
      <c r="AD151" s="19" t="s">
        <v>328</v>
      </c>
      <c r="AE151" s="19" t="s">
        <v>328</v>
      </c>
      <c r="AF151" s="275">
        <v>44044</v>
      </c>
      <c r="AG151" s="275">
        <v>44409</v>
      </c>
      <c r="AH151" s="908"/>
      <c r="AI151" s="483" t="s">
        <v>309</v>
      </c>
      <c r="AJ151" s="483" t="s">
        <v>307</v>
      </c>
      <c r="AK151" s="241" t="e">
        <f>(IF(BA151=#REF!,#REF!,AG151-#REF!))</f>
        <v>#REF!</v>
      </c>
      <c r="AL151" s="242" t="s">
        <v>2131</v>
      </c>
      <c r="AM151" s="66">
        <v>44372</v>
      </c>
      <c r="AN151" s="60" t="s">
        <v>309</v>
      </c>
      <c r="AO151" s="242" t="s">
        <v>2132</v>
      </c>
      <c r="AP151" s="67">
        <v>0</v>
      </c>
      <c r="AQ151" s="19" t="s">
        <v>442</v>
      </c>
      <c r="AR151" s="49">
        <v>-42</v>
      </c>
      <c r="AS151" s="60" t="s">
        <v>443</v>
      </c>
      <c r="AT151" s="66">
        <v>44512</v>
      </c>
      <c r="AU151" s="247" t="s">
        <v>2133</v>
      </c>
      <c r="AV151" s="60" t="s">
        <v>455</v>
      </c>
      <c r="AW151" s="67">
        <v>0</v>
      </c>
      <c r="AX151" s="67">
        <v>0</v>
      </c>
      <c r="AY151" s="60" t="s">
        <v>449</v>
      </c>
      <c r="AZ151" s="87" t="s">
        <v>439</v>
      </c>
      <c r="BA151" s="243" t="s">
        <v>446</v>
      </c>
      <c r="BB151" s="127" t="s">
        <v>2134</v>
      </c>
      <c r="BC151" s="914">
        <v>44620</v>
      </c>
      <c r="BD151" s="482" t="s">
        <v>529</v>
      </c>
      <c r="BE151" s="127" t="s">
        <v>2135</v>
      </c>
      <c r="BF151" s="137">
        <v>0.5</v>
      </c>
      <c r="BG151" s="19" t="s">
        <v>477</v>
      </c>
      <c r="BH151" s="49">
        <v>-44620</v>
      </c>
      <c r="BI151" s="60" t="s">
        <v>443</v>
      </c>
      <c r="BJ151" s="915">
        <v>44631</v>
      </c>
      <c r="BK151" s="245" t="s">
        <v>2136</v>
      </c>
      <c r="BL151" s="245" t="s">
        <v>455</v>
      </c>
      <c r="BM151" s="916">
        <v>0.5</v>
      </c>
      <c r="BN151" s="60" t="s">
        <v>293</v>
      </c>
      <c r="BO151" s="127"/>
      <c r="BP151" s="910" t="s">
        <v>293</v>
      </c>
      <c r="BQ151" s="150" t="s">
        <v>2137</v>
      </c>
      <c r="BR151" s="911">
        <v>44712</v>
      </c>
      <c r="BS151" s="131" t="s">
        <v>2138</v>
      </c>
      <c r="BT151" s="186">
        <v>0.5</v>
      </c>
      <c r="BU151" s="4" t="s">
        <v>477</v>
      </c>
      <c r="BV151" s="49">
        <v>-302</v>
      </c>
      <c r="BW151" s="60" t="s">
        <v>443</v>
      </c>
      <c r="BX151" s="912">
        <v>44734</v>
      </c>
      <c r="BY151" s="371" t="s">
        <v>2139</v>
      </c>
      <c r="BZ151" s="371" t="s">
        <v>824</v>
      </c>
      <c r="CA151" s="814">
        <v>0.5</v>
      </c>
      <c r="CB151" s="352" t="s">
        <v>443</v>
      </c>
      <c r="CC151" s="371"/>
      <c r="CD151" s="910" t="s">
        <v>293</v>
      </c>
      <c r="CE151" s="531">
        <v>44816</v>
      </c>
      <c r="CF151" s="575" t="s">
        <v>2140</v>
      </c>
      <c r="CG151" s="225" t="s">
        <v>2141</v>
      </c>
      <c r="CH151" s="576" t="s">
        <v>2142</v>
      </c>
      <c r="CI151" s="522">
        <v>0.5</v>
      </c>
      <c r="CJ151" s="4" t="str">
        <f t="shared" si="4"/>
        <v>AVANCE PARCIAL</v>
      </c>
      <c r="CK151" s="49" t="e">
        <f>(IF(CD151="CERRADO","NO APLICA ACCION CERRADA",AG151-#REF!))</f>
        <v>#REF!</v>
      </c>
      <c r="CL151" s="60" t="e">
        <f>(IF(CD151="CERRADO","NO APLICA ACCION CERRADA",IF(AK151&lt;=0,"VENCIDO",IF(AK151&lt;=#REF!,"POR VENCER","CON TIEMPO"))))</f>
        <v>#REF!</v>
      </c>
      <c r="CM151" s="458">
        <v>44883</v>
      </c>
      <c r="CN151" s="348" t="s">
        <v>2143</v>
      </c>
      <c r="CO151" s="348" t="s">
        <v>947</v>
      </c>
      <c r="CP151" s="380"/>
      <c r="CQ151" s="352" t="s">
        <v>443</v>
      </c>
      <c r="CR151" s="371"/>
      <c r="CS151" s="371"/>
    </row>
    <row r="152" spans="1:448" s="343" customFormat="1" ht="118.5" customHeight="1" x14ac:dyDescent="0.25">
      <c r="A152" s="26">
        <v>151</v>
      </c>
      <c r="B152" s="22" t="s">
        <v>196</v>
      </c>
      <c r="C152" s="26" t="s">
        <v>664</v>
      </c>
      <c r="D152" s="22" t="s">
        <v>337</v>
      </c>
      <c r="E152" s="19"/>
      <c r="F152" s="22" t="s">
        <v>196</v>
      </c>
      <c r="G152" s="42" t="s">
        <v>664</v>
      </c>
      <c r="H152" s="42" t="s">
        <v>337</v>
      </c>
      <c r="I152" s="19" t="s">
        <v>188</v>
      </c>
      <c r="J152" s="476" t="s">
        <v>323</v>
      </c>
      <c r="K152" s="476" t="s">
        <v>805</v>
      </c>
      <c r="L152" s="476" t="s">
        <v>337</v>
      </c>
      <c r="M152" s="476" t="s">
        <v>328</v>
      </c>
      <c r="N152" s="476" t="s">
        <v>328</v>
      </c>
      <c r="O152" s="19" t="s">
        <v>196</v>
      </c>
      <c r="P152" s="19" t="s">
        <v>199</v>
      </c>
      <c r="Q152" s="19" t="s">
        <v>721</v>
      </c>
      <c r="R152" s="19" t="s">
        <v>250</v>
      </c>
      <c r="S152" s="18" t="s">
        <v>730</v>
      </c>
      <c r="T152" s="34" t="s">
        <v>328</v>
      </c>
      <c r="U152" s="19" t="s">
        <v>599</v>
      </c>
      <c r="V152" s="22">
        <v>2019</v>
      </c>
      <c r="W152" s="22" t="s">
        <v>2144</v>
      </c>
      <c r="X152" s="19" t="s">
        <v>2145</v>
      </c>
      <c r="Y152" s="19" t="s">
        <v>2146</v>
      </c>
      <c r="Z152" s="19" t="s">
        <v>2147</v>
      </c>
      <c r="AA152" s="22">
        <v>1</v>
      </c>
      <c r="AB152" s="19" t="s">
        <v>328</v>
      </c>
      <c r="AC152" s="19" t="s">
        <v>328</v>
      </c>
      <c r="AD152" s="22" t="s">
        <v>328</v>
      </c>
      <c r="AE152" s="22" t="s">
        <v>328</v>
      </c>
      <c r="AF152" s="43">
        <v>44197</v>
      </c>
      <c r="AG152" s="43">
        <v>44531</v>
      </c>
      <c r="AH152" s="425"/>
      <c r="AI152" s="183" t="s">
        <v>309</v>
      </c>
      <c r="AJ152" s="183" t="s">
        <v>309</v>
      </c>
      <c r="AK152" s="241" t="e">
        <f>(IF(BA152=#REF!,#REF!,AG152-#REF!))</f>
        <v>#REF!</v>
      </c>
      <c r="AL152" s="60" t="s">
        <v>440</v>
      </c>
      <c r="AM152" s="64">
        <v>44439</v>
      </c>
      <c r="AN152" s="54" t="s">
        <v>309</v>
      </c>
      <c r="AO152" s="60" t="s">
        <v>441</v>
      </c>
      <c r="AP152" s="65">
        <v>0</v>
      </c>
      <c r="AQ152" s="19" t="s">
        <v>442</v>
      </c>
      <c r="AR152" s="49">
        <v>80</v>
      </c>
      <c r="AS152" s="60" t="s">
        <v>454</v>
      </c>
      <c r="AT152" s="66">
        <v>44520</v>
      </c>
      <c r="AU152" s="60" t="s">
        <v>600</v>
      </c>
      <c r="AV152" s="60" t="s">
        <v>444</v>
      </c>
      <c r="AW152" s="65">
        <v>0</v>
      </c>
      <c r="AX152" s="65">
        <v>0</v>
      </c>
      <c r="AY152" s="60" t="s">
        <v>456</v>
      </c>
      <c r="AZ152" s="87" t="s">
        <v>439</v>
      </c>
      <c r="BA152" s="243" t="s">
        <v>446</v>
      </c>
      <c r="BB152" s="40" t="s">
        <v>2148</v>
      </c>
      <c r="BC152" s="128">
        <v>44620</v>
      </c>
      <c r="BD152" s="30" t="s">
        <v>450</v>
      </c>
      <c r="BE152" s="30" t="s">
        <v>328</v>
      </c>
      <c r="BF152" s="107">
        <v>1</v>
      </c>
      <c r="BG152" s="19" t="s">
        <v>436</v>
      </c>
      <c r="BH152" s="49">
        <v>-44620</v>
      </c>
      <c r="BI152" s="60" t="s">
        <v>443</v>
      </c>
      <c r="BJ152" s="33">
        <v>44638</v>
      </c>
      <c r="BK152" s="164" t="s">
        <v>2149</v>
      </c>
      <c r="BL152" s="2" t="s">
        <v>448</v>
      </c>
      <c r="BM152" s="30"/>
      <c r="BN152" s="60" t="s">
        <v>443</v>
      </c>
      <c r="BO152" s="30"/>
      <c r="BP152" s="184" t="s">
        <v>293</v>
      </c>
      <c r="BQ152" s="150" t="s">
        <v>2114</v>
      </c>
      <c r="BR152" s="185">
        <v>44712</v>
      </c>
      <c r="BS152" s="131" t="s">
        <v>328</v>
      </c>
      <c r="BT152" s="186">
        <v>1</v>
      </c>
      <c r="BU152" s="4" t="s">
        <v>436</v>
      </c>
      <c r="BV152" s="49">
        <v>-180</v>
      </c>
      <c r="BW152" s="60" t="s">
        <v>443</v>
      </c>
      <c r="BX152" s="357">
        <v>44730</v>
      </c>
      <c r="BY152" s="353" t="s">
        <v>2150</v>
      </c>
      <c r="BZ152" s="353" t="s">
        <v>521</v>
      </c>
      <c r="CA152" s="360">
        <v>0.3</v>
      </c>
      <c r="CB152" s="352" t="s">
        <v>293</v>
      </c>
      <c r="CC152" s="353"/>
      <c r="CD152" s="184" t="s">
        <v>293</v>
      </c>
      <c r="CE152" s="531">
        <v>44816</v>
      </c>
      <c r="CF152" s="823" t="s">
        <v>2151</v>
      </c>
      <c r="CG152" s="655" t="s">
        <v>2152</v>
      </c>
      <c r="CH152" s="653" t="s">
        <v>328</v>
      </c>
      <c r="CI152" s="599">
        <v>1</v>
      </c>
      <c r="CJ152" s="4" t="str">
        <f t="shared" si="4"/>
        <v>CUMPLIMIENTO TOTAL</v>
      </c>
      <c r="CK152" s="49" t="e">
        <f>(IF(CD152="CERRADO","NO APLICA ACCION CERRADA",AG152-#REF!))</f>
        <v>#REF!</v>
      </c>
      <c r="CL152" s="60" t="e">
        <f>(IF(CD152="CERRADO","NO APLICA ACCION CERRADA",IF(AK152&lt;=0,"VENCIDO",IF(AK152&lt;=#REF!,"POR VENCER","CON TIEMPO"))))</f>
        <v>#REF!</v>
      </c>
      <c r="CM152" s="357">
        <v>44878</v>
      </c>
      <c r="CN152" s="371" t="s">
        <v>2153</v>
      </c>
      <c r="CO152" s="371" t="s">
        <v>824</v>
      </c>
      <c r="CP152" s="360"/>
      <c r="CQ152" s="352" t="s">
        <v>294</v>
      </c>
      <c r="CR152" s="353"/>
      <c r="CS152" s="353"/>
    </row>
    <row r="153" spans="1:448" s="343" customFormat="1" ht="118.5" customHeight="1" x14ac:dyDescent="0.25">
      <c r="A153" s="26">
        <v>152</v>
      </c>
      <c r="B153" s="22" t="s">
        <v>196</v>
      </c>
      <c r="C153" s="26" t="s">
        <v>664</v>
      </c>
      <c r="D153" s="22" t="s">
        <v>337</v>
      </c>
      <c r="E153" s="19"/>
      <c r="F153" s="22" t="s">
        <v>196</v>
      </c>
      <c r="G153" s="42" t="s">
        <v>664</v>
      </c>
      <c r="H153" s="42" t="s">
        <v>337</v>
      </c>
      <c r="I153" s="19" t="s">
        <v>188</v>
      </c>
      <c r="J153" s="476" t="s">
        <v>323</v>
      </c>
      <c r="K153" s="476" t="s">
        <v>805</v>
      </c>
      <c r="L153" s="476" t="s">
        <v>337</v>
      </c>
      <c r="M153" s="476" t="s">
        <v>328</v>
      </c>
      <c r="N153" s="476" t="s">
        <v>328</v>
      </c>
      <c r="O153" s="19" t="s">
        <v>188</v>
      </c>
      <c r="P153" s="19" t="s">
        <v>602</v>
      </c>
      <c r="Q153" s="19" t="s">
        <v>721</v>
      </c>
      <c r="R153" s="19" t="s">
        <v>250</v>
      </c>
      <c r="S153" s="18" t="s">
        <v>733</v>
      </c>
      <c r="T153" s="34" t="s">
        <v>328</v>
      </c>
      <c r="U153" s="19" t="s">
        <v>599</v>
      </c>
      <c r="V153" s="22">
        <v>2019</v>
      </c>
      <c r="W153" s="22" t="s">
        <v>2154</v>
      </c>
      <c r="X153" s="19" t="s">
        <v>603</v>
      </c>
      <c r="Y153" s="19" t="s">
        <v>604</v>
      </c>
      <c r="Z153" s="19" t="s">
        <v>2155</v>
      </c>
      <c r="AA153" s="22">
        <v>1</v>
      </c>
      <c r="AB153" s="19" t="s">
        <v>328</v>
      </c>
      <c r="AC153" s="19" t="s">
        <v>328</v>
      </c>
      <c r="AD153" s="22" t="s">
        <v>328</v>
      </c>
      <c r="AE153" s="22" t="s">
        <v>328</v>
      </c>
      <c r="AF153" s="43">
        <v>44197</v>
      </c>
      <c r="AG153" s="43">
        <v>44531</v>
      </c>
      <c r="AH153" s="424">
        <v>44743</v>
      </c>
      <c r="AI153" s="183" t="s">
        <v>309</v>
      </c>
      <c r="AJ153" s="183" t="s">
        <v>309</v>
      </c>
      <c r="AK153" s="241" t="e">
        <f>(IF(BA153=#REF!,#REF!,AG153-#REF!))</f>
        <v>#REF!</v>
      </c>
      <c r="AL153" s="60" t="s">
        <v>606</v>
      </c>
      <c r="AM153" s="64">
        <v>44439</v>
      </c>
      <c r="AN153" s="54" t="s">
        <v>309</v>
      </c>
      <c r="AO153" s="60" t="s">
        <v>441</v>
      </c>
      <c r="AP153" s="65">
        <v>0</v>
      </c>
      <c r="AQ153" s="19" t="s">
        <v>442</v>
      </c>
      <c r="AR153" s="49">
        <v>80</v>
      </c>
      <c r="AS153" s="60" t="s">
        <v>454</v>
      </c>
      <c r="AT153" s="66">
        <v>44520</v>
      </c>
      <c r="AU153" s="60" t="s">
        <v>600</v>
      </c>
      <c r="AV153" s="60" t="s">
        <v>444</v>
      </c>
      <c r="AW153" s="65">
        <v>0</v>
      </c>
      <c r="AX153" s="65">
        <v>0</v>
      </c>
      <c r="AY153" s="60" t="s">
        <v>456</v>
      </c>
      <c r="AZ153" s="87" t="s">
        <v>439</v>
      </c>
      <c r="BA153" s="243" t="s">
        <v>446</v>
      </c>
      <c r="BB153" s="2" t="s">
        <v>605</v>
      </c>
      <c r="BC153" s="128">
        <v>44620</v>
      </c>
      <c r="BD153" s="30" t="s">
        <v>450</v>
      </c>
      <c r="BE153" s="30" t="s">
        <v>328</v>
      </c>
      <c r="BF153" s="107">
        <v>1</v>
      </c>
      <c r="BG153" s="19" t="s">
        <v>436</v>
      </c>
      <c r="BH153" s="49">
        <v>-44620</v>
      </c>
      <c r="BI153" s="60" t="s">
        <v>443</v>
      </c>
      <c r="BJ153" s="128">
        <v>44638</v>
      </c>
      <c r="BK153" s="30" t="s">
        <v>2156</v>
      </c>
      <c r="BL153" s="126" t="s">
        <v>448</v>
      </c>
      <c r="BM153" s="107">
        <v>0</v>
      </c>
      <c r="BN153" s="60" t="s">
        <v>443</v>
      </c>
      <c r="BO153" s="30"/>
      <c r="BP153" s="184" t="s">
        <v>293</v>
      </c>
      <c r="BQ153" s="150" t="s">
        <v>2157</v>
      </c>
      <c r="BR153" s="185">
        <v>44712</v>
      </c>
      <c r="BS153" s="131" t="s">
        <v>328</v>
      </c>
      <c r="BT153" s="186">
        <v>1</v>
      </c>
      <c r="BU153" s="4" t="s">
        <v>436</v>
      </c>
      <c r="BV153" s="49">
        <v>-180</v>
      </c>
      <c r="BW153" s="60" t="s">
        <v>443</v>
      </c>
      <c r="BX153" s="357">
        <v>44730</v>
      </c>
      <c r="BY153" s="353" t="s">
        <v>2158</v>
      </c>
      <c r="BZ153" s="353" t="s">
        <v>521</v>
      </c>
      <c r="CA153" s="360">
        <v>1</v>
      </c>
      <c r="CB153" s="352" t="s">
        <v>294</v>
      </c>
      <c r="CC153" s="353"/>
      <c r="CD153" s="352" t="s">
        <v>294</v>
      </c>
      <c r="CE153" s="131" t="s">
        <v>767</v>
      </c>
      <c r="CF153" s="131" t="s">
        <v>767</v>
      </c>
      <c r="CG153" s="202" t="s">
        <v>328</v>
      </c>
      <c r="CH153" s="131" t="s">
        <v>328</v>
      </c>
      <c r="CI153" s="186">
        <v>1</v>
      </c>
      <c r="CJ153" s="4" t="str">
        <f t="shared" si="4"/>
        <v>CUMPLIMIENTO TOTAL</v>
      </c>
      <c r="CK153" s="49" t="str">
        <f>(IF(CD153="CERRADO","NO APLICA ACCION CERRADA",AG153-#REF!))</f>
        <v>NO APLICA ACCION CERRADA</v>
      </c>
      <c r="CL153" s="60" t="str">
        <f>(IF(CD153="CERRADO","NO APLICA ACCION CERRADA",IF(AK153&lt;=0,"VENCIDO",IF(AK153&lt;=#REF!,"POR VENCER","CON TIEMPO"))))</f>
        <v>NO APLICA ACCION CERRADA</v>
      </c>
      <c r="CM153" s="458" t="s">
        <v>328</v>
      </c>
      <c r="CN153" s="348" t="s">
        <v>767</v>
      </c>
      <c r="CO153" s="348" t="s">
        <v>339</v>
      </c>
      <c r="CP153" s="473">
        <v>1</v>
      </c>
      <c r="CQ153" s="352" t="s">
        <v>294</v>
      </c>
      <c r="CR153" s="353"/>
      <c r="CS153" s="353"/>
    </row>
    <row r="154" spans="1:448" s="347" customFormat="1" ht="118.5" customHeight="1" x14ac:dyDescent="0.25">
      <c r="A154" s="26">
        <v>153</v>
      </c>
      <c r="B154" s="22" t="s">
        <v>196</v>
      </c>
      <c r="C154" s="26" t="s">
        <v>664</v>
      </c>
      <c r="D154" s="22" t="s">
        <v>337</v>
      </c>
      <c r="E154" s="19"/>
      <c r="F154" s="22" t="s">
        <v>196</v>
      </c>
      <c r="G154" s="42" t="s">
        <v>664</v>
      </c>
      <c r="H154" s="42" t="s">
        <v>337</v>
      </c>
      <c r="I154" s="19" t="s">
        <v>188</v>
      </c>
      <c r="J154" s="476" t="s">
        <v>323</v>
      </c>
      <c r="K154" s="476" t="s">
        <v>805</v>
      </c>
      <c r="L154" s="476" t="s">
        <v>337</v>
      </c>
      <c r="M154" s="476" t="s">
        <v>328</v>
      </c>
      <c r="N154" s="476" t="s">
        <v>328</v>
      </c>
      <c r="O154" s="19" t="s">
        <v>188</v>
      </c>
      <c r="P154" s="19" t="s">
        <v>602</v>
      </c>
      <c r="Q154" s="19" t="s">
        <v>721</v>
      </c>
      <c r="R154" s="19" t="s">
        <v>250</v>
      </c>
      <c r="S154" s="18" t="s">
        <v>2159</v>
      </c>
      <c r="T154" s="34" t="s">
        <v>328</v>
      </c>
      <c r="U154" s="19" t="s">
        <v>599</v>
      </c>
      <c r="V154" s="22">
        <v>2019</v>
      </c>
      <c r="W154" s="22" t="s">
        <v>2160</v>
      </c>
      <c r="X154" s="19" t="s">
        <v>608</v>
      </c>
      <c r="Y154" s="19" t="s">
        <v>609</v>
      </c>
      <c r="Z154" s="19" t="s">
        <v>2161</v>
      </c>
      <c r="AA154" s="22">
        <v>2</v>
      </c>
      <c r="AB154" s="19" t="s">
        <v>328</v>
      </c>
      <c r="AC154" s="19" t="s">
        <v>328</v>
      </c>
      <c r="AD154" s="22" t="s">
        <v>328</v>
      </c>
      <c r="AE154" s="22" t="s">
        <v>328</v>
      </c>
      <c r="AF154" s="43">
        <v>44197</v>
      </c>
      <c r="AG154" s="43">
        <v>44531</v>
      </c>
      <c r="AH154" s="424">
        <v>44743</v>
      </c>
      <c r="AI154" s="183" t="s">
        <v>309</v>
      </c>
      <c r="AJ154" s="183"/>
      <c r="AK154" s="241" t="e">
        <f>(IF(BA154=#REF!,#REF!,AG154-#REF!))</f>
        <v>#REF!</v>
      </c>
      <c r="AL154" s="60" t="s">
        <v>601</v>
      </c>
      <c r="AM154" s="64"/>
      <c r="AN154" s="54"/>
      <c r="AO154" s="60"/>
      <c r="AP154" s="65"/>
      <c r="AQ154" s="4" t="s">
        <v>442</v>
      </c>
      <c r="AR154" s="49">
        <v>80</v>
      </c>
      <c r="AS154" s="60" t="s">
        <v>454</v>
      </c>
      <c r="AT154" s="64" t="s">
        <v>467</v>
      </c>
      <c r="AU154" s="60" t="s">
        <v>601</v>
      </c>
      <c r="AV154" s="77" t="s">
        <v>467</v>
      </c>
      <c r="AW154" s="67">
        <v>0</v>
      </c>
      <c r="AX154" s="65">
        <v>0</v>
      </c>
      <c r="AY154" s="60" t="s">
        <v>456</v>
      </c>
      <c r="AZ154" s="87" t="s">
        <v>439</v>
      </c>
      <c r="BA154" s="86" t="s">
        <v>446</v>
      </c>
      <c r="BB154" s="127" t="s">
        <v>2162</v>
      </c>
      <c r="BC154" s="129">
        <v>44620</v>
      </c>
      <c r="BD154" s="130" t="s">
        <v>450</v>
      </c>
      <c r="BE154" s="127" t="s">
        <v>2163</v>
      </c>
      <c r="BF154" s="138">
        <v>0</v>
      </c>
      <c r="BG154" s="4" t="s">
        <v>442</v>
      </c>
      <c r="BH154" s="49">
        <v>-44620</v>
      </c>
      <c r="BI154" s="60" t="s">
        <v>443</v>
      </c>
      <c r="BJ154" s="30"/>
      <c r="BK154" s="30"/>
      <c r="BL154" s="30"/>
      <c r="BM154" s="30"/>
      <c r="BN154" s="60"/>
      <c r="BO154" s="30"/>
      <c r="BP154" s="184" t="s">
        <v>293</v>
      </c>
      <c r="BQ154" s="150" t="s">
        <v>2164</v>
      </c>
      <c r="BR154" s="185">
        <v>44712</v>
      </c>
      <c r="BS154" s="131" t="s">
        <v>328</v>
      </c>
      <c r="BT154" s="186">
        <v>1</v>
      </c>
      <c r="BU154" s="4" t="s">
        <v>436</v>
      </c>
      <c r="BV154" s="49">
        <v>-180</v>
      </c>
      <c r="BW154" s="60" t="s">
        <v>443</v>
      </c>
      <c r="BX154" s="357">
        <v>44730</v>
      </c>
      <c r="BY154" s="353" t="s">
        <v>2165</v>
      </c>
      <c r="BZ154" s="353" t="s">
        <v>521</v>
      </c>
      <c r="CA154" s="360">
        <v>1</v>
      </c>
      <c r="CB154" s="352" t="s">
        <v>294</v>
      </c>
      <c r="CC154" s="353"/>
      <c r="CD154" s="352" t="s">
        <v>294</v>
      </c>
      <c r="CE154" s="131" t="s">
        <v>767</v>
      </c>
      <c r="CF154" s="131" t="s">
        <v>767</v>
      </c>
      <c r="CG154" s="202" t="s">
        <v>328</v>
      </c>
      <c r="CH154" s="131" t="s">
        <v>328</v>
      </c>
      <c r="CI154" s="186">
        <v>1</v>
      </c>
      <c r="CJ154" s="4" t="str">
        <f t="shared" si="4"/>
        <v>CUMPLIMIENTO TOTAL</v>
      </c>
      <c r="CK154" s="49" t="str">
        <f>(IF(CD154="CERRADO","NO APLICA ACCION CERRADA",AG154-#REF!))</f>
        <v>NO APLICA ACCION CERRADA</v>
      </c>
      <c r="CL154" s="60" t="str">
        <f>(IF(CD154="CERRADO","NO APLICA ACCION CERRADA",IF(AK154&lt;=0,"VENCIDO",IF(AK154&lt;=#REF!,"POR VENCER","CON TIEMPO"))))</f>
        <v>NO APLICA ACCION CERRADA</v>
      </c>
      <c r="CM154" s="458" t="s">
        <v>328</v>
      </c>
      <c r="CN154" s="348" t="s">
        <v>767</v>
      </c>
      <c r="CO154" s="348" t="s">
        <v>339</v>
      </c>
      <c r="CP154" s="473">
        <v>1</v>
      </c>
      <c r="CQ154" s="352" t="s">
        <v>294</v>
      </c>
      <c r="CR154" s="353"/>
      <c r="CS154" s="353"/>
      <c r="CT154" s="343"/>
      <c r="CU154" s="343"/>
      <c r="CV154" s="343"/>
      <c r="CW154" s="343"/>
      <c r="CX154" s="343"/>
      <c r="CY154" s="343"/>
      <c r="CZ154" s="343"/>
      <c r="DA154" s="343"/>
      <c r="DB154" s="343"/>
      <c r="DC154" s="343"/>
      <c r="DD154" s="343"/>
      <c r="DE154" s="343"/>
      <c r="DF154" s="343"/>
      <c r="DG154" s="343"/>
      <c r="DH154" s="343"/>
      <c r="DI154" s="343"/>
      <c r="DJ154" s="343"/>
      <c r="DK154" s="343"/>
      <c r="DL154" s="343"/>
      <c r="DM154" s="343"/>
      <c r="DN154" s="343"/>
      <c r="DO154" s="343"/>
      <c r="DP154" s="343"/>
      <c r="DQ154" s="343"/>
      <c r="DR154" s="343"/>
      <c r="DS154" s="343"/>
      <c r="DT154" s="343"/>
      <c r="DU154" s="343"/>
      <c r="DV154" s="343"/>
      <c r="DW154" s="343"/>
      <c r="DX154" s="343"/>
      <c r="DY154" s="343"/>
      <c r="DZ154" s="343"/>
      <c r="EA154" s="343"/>
      <c r="EB154" s="343"/>
      <c r="EC154" s="343"/>
      <c r="ED154" s="343"/>
      <c r="EE154" s="343"/>
      <c r="EF154" s="343"/>
      <c r="EG154" s="343"/>
      <c r="EH154" s="343"/>
      <c r="EI154" s="343"/>
      <c r="EJ154" s="343"/>
      <c r="EK154" s="343"/>
      <c r="EL154" s="343"/>
      <c r="EM154" s="343"/>
      <c r="EN154" s="343"/>
      <c r="EO154" s="343"/>
      <c r="EP154" s="343"/>
      <c r="EQ154" s="343"/>
      <c r="ER154" s="343"/>
      <c r="ES154" s="343"/>
      <c r="ET154" s="343"/>
      <c r="EU154" s="343"/>
      <c r="EV154" s="343"/>
      <c r="EW154" s="343"/>
      <c r="EX154" s="343"/>
      <c r="EY154" s="343"/>
      <c r="EZ154" s="343"/>
      <c r="FA154" s="343"/>
      <c r="FB154" s="343"/>
      <c r="FC154" s="343"/>
      <c r="FD154" s="343"/>
      <c r="FE154" s="343"/>
      <c r="FF154" s="343"/>
      <c r="FG154" s="343"/>
      <c r="FH154" s="343"/>
      <c r="FI154" s="343"/>
      <c r="FJ154" s="343"/>
      <c r="FK154" s="343"/>
      <c r="FL154" s="343"/>
      <c r="FM154" s="343"/>
      <c r="FN154" s="343"/>
      <c r="FO154" s="343"/>
      <c r="FP154" s="343"/>
      <c r="FQ154" s="343"/>
      <c r="FR154" s="343"/>
      <c r="FS154" s="343"/>
      <c r="FT154" s="343"/>
      <c r="FU154" s="343"/>
      <c r="FV154" s="343"/>
      <c r="FW154" s="343"/>
      <c r="FX154" s="343"/>
      <c r="FY154" s="343"/>
      <c r="FZ154" s="343"/>
      <c r="GA154" s="343"/>
      <c r="GB154" s="343"/>
      <c r="GC154" s="343"/>
      <c r="GD154" s="343"/>
      <c r="GE154" s="343"/>
      <c r="GF154" s="343"/>
      <c r="GG154" s="343"/>
      <c r="GH154" s="343"/>
      <c r="GI154" s="343"/>
      <c r="GJ154" s="343"/>
      <c r="GK154" s="343"/>
      <c r="GL154" s="343"/>
      <c r="GM154" s="343"/>
      <c r="GN154" s="343"/>
      <c r="GO154" s="343"/>
      <c r="GP154" s="343"/>
      <c r="GQ154" s="343"/>
      <c r="GR154" s="343"/>
      <c r="GS154" s="343"/>
      <c r="GT154" s="343"/>
      <c r="GU154" s="343"/>
      <c r="GV154" s="343"/>
      <c r="GW154" s="343"/>
      <c r="GX154" s="343"/>
      <c r="GY154" s="343"/>
      <c r="GZ154" s="343"/>
      <c r="HA154" s="343"/>
      <c r="HB154" s="343"/>
      <c r="HC154" s="343"/>
      <c r="HD154" s="343"/>
      <c r="HE154" s="343"/>
      <c r="HF154" s="343"/>
      <c r="HG154" s="343"/>
      <c r="HH154" s="343"/>
      <c r="HI154" s="343"/>
      <c r="HJ154" s="343"/>
      <c r="HK154" s="343"/>
      <c r="HL154" s="343"/>
      <c r="HM154" s="343"/>
      <c r="HN154" s="343"/>
      <c r="HO154" s="343"/>
      <c r="HP154" s="343"/>
      <c r="HQ154" s="343"/>
      <c r="HR154" s="343"/>
      <c r="HS154" s="343"/>
      <c r="HT154" s="343"/>
      <c r="HU154" s="343"/>
      <c r="HV154" s="343"/>
      <c r="HW154" s="343"/>
      <c r="HX154" s="343"/>
      <c r="HY154" s="343"/>
      <c r="HZ154" s="343"/>
      <c r="IA154" s="343"/>
      <c r="IB154" s="343"/>
      <c r="IC154" s="343"/>
      <c r="ID154" s="343"/>
      <c r="IE154" s="343"/>
      <c r="IF154" s="343"/>
      <c r="IG154" s="343"/>
      <c r="IH154" s="343"/>
      <c r="II154" s="343"/>
      <c r="IJ154" s="343"/>
      <c r="IK154" s="343"/>
      <c r="IL154" s="343"/>
      <c r="IM154" s="343"/>
      <c r="IN154" s="343"/>
      <c r="IO154" s="343"/>
      <c r="IP154" s="343"/>
      <c r="IQ154" s="343"/>
      <c r="IR154" s="343"/>
      <c r="IS154" s="343"/>
      <c r="IT154" s="343"/>
      <c r="IU154" s="343"/>
      <c r="IV154" s="343"/>
      <c r="IW154" s="343"/>
      <c r="IX154" s="343"/>
      <c r="IY154" s="343"/>
      <c r="IZ154" s="343"/>
      <c r="JA154" s="343"/>
      <c r="JB154" s="343"/>
      <c r="JC154" s="343"/>
      <c r="JD154" s="343"/>
      <c r="JE154" s="343"/>
      <c r="JF154" s="343"/>
      <c r="JG154" s="343"/>
      <c r="JH154" s="343"/>
      <c r="JI154" s="343"/>
      <c r="JJ154" s="343"/>
      <c r="JK154" s="343"/>
      <c r="JL154" s="343"/>
      <c r="JM154" s="343"/>
      <c r="JN154" s="343"/>
      <c r="JO154" s="343"/>
      <c r="JP154" s="343"/>
      <c r="JQ154" s="343"/>
      <c r="JR154" s="343"/>
      <c r="JS154" s="343"/>
      <c r="JT154" s="343"/>
      <c r="JU154" s="343"/>
      <c r="JV154" s="343"/>
      <c r="JW154" s="343"/>
      <c r="JX154" s="343"/>
      <c r="JY154" s="343"/>
      <c r="JZ154" s="343"/>
      <c r="KA154" s="343"/>
      <c r="KB154" s="343"/>
      <c r="KC154" s="343"/>
      <c r="KD154" s="343"/>
      <c r="KE154" s="343"/>
      <c r="KF154" s="343"/>
      <c r="KG154" s="343"/>
      <c r="KH154" s="343"/>
      <c r="KI154" s="343"/>
      <c r="KJ154" s="343"/>
      <c r="KK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H154" s="343"/>
      <c r="LI154" s="343"/>
      <c r="LJ154" s="343"/>
      <c r="LK154" s="343"/>
      <c r="LL154" s="343"/>
      <c r="LM154" s="343"/>
      <c r="LN154" s="343"/>
      <c r="LO154" s="343"/>
      <c r="LP154" s="343"/>
      <c r="LQ154" s="343"/>
      <c r="LR154" s="343"/>
      <c r="LS154" s="343"/>
      <c r="LT154" s="343"/>
      <c r="LU154" s="343"/>
      <c r="LV154" s="343"/>
      <c r="LW154" s="343"/>
      <c r="LX154" s="343"/>
      <c r="LY154" s="343"/>
      <c r="LZ154" s="343"/>
      <c r="MA154" s="343"/>
      <c r="MB154" s="343"/>
      <c r="MC154" s="343"/>
      <c r="MD154" s="343"/>
      <c r="ME154" s="343"/>
      <c r="MF154" s="343"/>
      <c r="MG154" s="343"/>
      <c r="MH154" s="343"/>
      <c r="MI154" s="343"/>
      <c r="MJ154" s="343"/>
      <c r="MK154" s="343"/>
      <c r="ML154" s="343"/>
      <c r="MM154" s="343"/>
      <c r="MN154" s="343"/>
      <c r="MO154" s="343"/>
      <c r="MP154" s="343"/>
      <c r="MQ154" s="343"/>
      <c r="MR154" s="343"/>
      <c r="MS154" s="343"/>
      <c r="MT154" s="343"/>
      <c r="MU154" s="343"/>
      <c r="MV154" s="343"/>
      <c r="MW154" s="343"/>
      <c r="MX154" s="343"/>
      <c r="MY154" s="343"/>
      <c r="MZ154" s="343"/>
      <c r="NA154" s="343"/>
      <c r="NB154" s="343"/>
      <c r="NC154" s="343"/>
      <c r="ND154" s="343"/>
      <c r="NE154" s="343"/>
      <c r="NF154" s="343"/>
      <c r="NG154" s="343"/>
      <c r="NH154" s="343"/>
      <c r="NI154" s="343"/>
      <c r="NJ154" s="343"/>
      <c r="NK154" s="343"/>
      <c r="NL154" s="343"/>
      <c r="NM154" s="343"/>
      <c r="NN154" s="343"/>
      <c r="NO154" s="343"/>
      <c r="NP154" s="343"/>
      <c r="NQ154" s="343"/>
      <c r="NR154" s="343"/>
      <c r="NS154" s="343"/>
      <c r="NT154" s="343"/>
      <c r="NU154" s="343"/>
      <c r="NV154" s="343"/>
      <c r="NW154" s="343"/>
      <c r="NX154" s="343"/>
      <c r="NY154" s="343"/>
      <c r="NZ154" s="343"/>
      <c r="OA154" s="343"/>
      <c r="OB154" s="343"/>
      <c r="OC154" s="343"/>
      <c r="OD154" s="343"/>
      <c r="OE154" s="343"/>
      <c r="OF154" s="343"/>
      <c r="OG154" s="343"/>
      <c r="OH154" s="343"/>
      <c r="OI154" s="343"/>
      <c r="OJ154" s="343"/>
      <c r="OK154" s="343"/>
      <c r="OL154" s="343"/>
      <c r="OM154" s="343"/>
      <c r="ON154" s="343"/>
      <c r="OO154" s="343"/>
      <c r="OP154" s="343"/>
      <c r="OQ154" s="343"/>
      <c r="OR154" s="343"/>
      <c r="OS154" s="343"/>
      <c r="OT154" s="343"/>
      <c r="OU154" s="343"/>
      <c r="OV154" s="343"/>
      <c r="OW154" s="343"/>
      <c r="OX154" s="343"/>
      <c r="OY154" s="343"/>
      <c r="OZ154" s="343"/>
      <c r="PA154" s="343"/>
      <c r="PB154" s="343"/>
      <c r="PC154" s="343"/>
      <c r="PD154" s="343"/>
      <c r="PE154" s="343"/>
      <c r="PF154" s="343"/>
      <c r="PG154" s="343"/>
      <c r="PH154" s="343"/>
      <c r="PI154" s="343"/>
      <c r="PJ154" s="343"/>
      <c r="PK154" s="343"/>
      <c r="PL154" s="343"/>
      <c r="PM154" s="343"/>
      <c r="PN154" s="343"/>
      <c r="PO154" s="343"/>
      <c r="PP154" s="343"/>
      <c r="PQ154" s="343"/>
      <c r="PR154" s="343"/>
      <c r="PS154" s="343"/>
      <c r="PT154" s="343"/>
      <c r="PU154" s="343"/>
      <c r="PV154" s="343"/>
      <c r="PW154" s="343"/>
      <c r="PX154" s="343"/>
      <c r="PY154" s="343"/>
      <c r="PZ154" s="343"/>
      <c r="QA154" s="343"/>
      <c r="QB154" s="343"/>
      <c r="QC154" s="343"/>
      <c r="QD154" s="343"/>
      <c r="QE154" s="343"/>
      <c r="QF154" s="343"/>
    </row>
    <row r="155" spans="1:448" s="347" customFormat="1" ht="118.5" customHeight="1" x14ac:dyDescent="0.25">
      <c r="A155" s="26">
        <v>154</v>
      </c>
      <c r="B155" s="22" t="s">
        <v>196</v>
      </c>
      <c r="C155" s="26" t="s">
        <v>664</v>
      </c>
      <c r="D155" s="22" t="s">
        <v>337</v>
      </c>
      <c r="E155" s="19"/>
      <c r="F155" s="22" t="s">
        <v>196</v>
      </c>
      <c r="G155" s="42" t="s">
        <v>664</v>
      </c>
      <c r="H155" s="42" t="s">
        <v>337</v>
      </c>
      <c r="I155" s="19" t="s">
        <v>188</v>
      </c>
      <c r="J155" s="480" t="s">
        <v>716</v>
      </c>
      <c r="K155" s="481" t="s">
        <v>717</v>
      </c>
      <c r="L155" s="481" t="s">
        <v>718</v>
      </c>
      <c r="M155" s="481" t="s">
        <v>719</v>
      </c>
      <c r="N155" s="481" t="s">
        <v>720</v>
      </c>
      <c r="O155" s="19" t="s">
        <v>196</v>
      </c>
      <c r="P155" s="19" t="s">
        <v>199</v>
      </c>
      <c r="Q155" s="19" t="s">
        <v>721</v>
      </c>
      <c r="R155" s="19" t="s">
        <v>250</v>
      </c>
      <c r="S155" s="18" t="s">
        <v>2166</v>
      </c>
      <c r="T155" s="34" t="s">
        <v>328</v>
      </c>
      <c r="U155" s="19" t="s">
        <v>599</v>
      </c>
      <c r="V155" s="22">
        <v>2019</v>
      </c>
      <c r="W155" s="22" t="s">
        <v>2167</v>
      </c>
      <c r="X155" s="19" t="s">
        <v>2168</v>
      </c>
      <c r="Y155" s="19" t="s">
        <v>2169</v>
      </c>
      <c r="Z155" s="19" t="s">
        <v>2170</v>
      </c>
      <c r="AA155" s="22">
        <v>1</v>
      </c>
      <c r="AB155" s="19" t="s">
        <v>328</v>
      </c>
      <c r="AC155" s="19" t="s">
        <v>328</v>
      </c>
      <c r="AD155" s="22" t="s">
        <v>328</v>
      </c>
      <c r="AE155" s="22" t="s">
        <v>328</v>
      </c>
      <c r="AF155" s="43">
        <v>44197</v>
      </c>
      <c r="AG155" s="43">
        <v>44531</v>
      </c>
      <c r="AH155" s="424">
        <v>44743</v>
      </c>
      <c r="AI155" s="183" t="s">
        <v>309</v>
      </c>
      <c r="AJ155" s="183" t="s">
        <v>309</v>
      </c>
      <c r="AK155" s="241" t="e">
        <f>(IF(BA155=#REF!,#REF!,AG155-#REF!))</f>
        <v>#REF!</v>
      </c>
      <c r="AL155" s="60" t="s">
        <v>2171</v>
      </c>
      <c r="AM155" s="64">
        <v>44439</v>
      </c>
      <c r="AN155" s="54" t="s">
        <v>309</v>
      </c>
      <c r="AO155" s="60" t="s">
        <v>441</v>
      </c>
      <c r="AP155" s="65">
        <v>0</v>
      </c>
      <c r="AQ155" s="4" t="s">
        <v>442</v>
      </c>
      <c r="AR155" s="49">
        <v>80</v>
      </c>
      <c r="AS155" s="60" t="s">
        <v>454</v>
      </c>
      <c r="AT155" s="66">
        <v>44520</v>
      </c>
      <c r="AU155" s="60" t="s">
        <v>2172</v>
      </c>
      <c r="AV155" s="77" t="s">
        <v>444</v>
      </c>
      <c r="AW155" s="65">
        <v>0</v>
      </c>
      <c r="AX155" s="65">
        <v>0</v>
      </c>
      <c r="AY155" s="60" t="s">
        <v>456</v>
      </c>
      <c r="AZ155" s="87" t="s">
        <v>439</v>
      </c>
      <c r="BA155" s="86" t="s">
        <v>446</v>
      </c>
      <c r="BB155" s="127" t="s">
        <v>2173</v>
      </c>
      <c r="BC155" s="129">
        <v>44620</v>
      </c>
      <c r="BD155" s="130" t="s">
        <v>450</v>
      </c>
      <c r="BE155" s="130" t="s">
        <v>328</v>
      </c>
      <c r="BF155" s="147">
        <v>1</v>
      </c>
      <c r="BG155" s="4" t="s">
        <v>436</v>
      </c>
      <c r="BH155" s="49">
        <v>-44620</v>
      </c>
      <c r="BI155" s="60" t="s">
        <v>443</v>
      </c>
      <c r="BJ155" s="33">
        <v>44638</v>
      </c>
      <c r="BK155" s="248" t="s">
        <v>2174</v>
      </c>
      <c r="BL155" s="126" t="s">
        <v>448</v>
      </c>
      <c r="BM155" s="107">
        <v>0</v>
      </c>
      <c r="BN155" s="60" t="s">
        <v>443</v>
      </c>
      <c r="BO155" s="30"/>
      <c r="BP155" s="184" t="s">
        <v>293</v>
      </c>
      <c r="BQ155" s="150" t="s">
        <v>2175</v>
      </c>
      <c r="BR155" s="185">
        <v>44712</v>
      </c>
      <c r="BS155" s="131" t="s">
        <v>328</v>
      </c>
      <c r="BT155" s="186">
        <v>1</v>
      </c>
      <c r="BU155" s="4" t="s">
        <v>436</v>
      </c>
      <c r="BV155" s="49">
        <v>-180</v>
      </c>
      <c r="BW155" s="60" t="s">
        <v>443</v>
      </c>
      <c r="BX155" s="357">
        <v>44730</v>
      </c>
      <c r="BY155" s="353" t="s">
        <v>2176</v>
      </c>
      <c r="BZ155" s="353" t="s">
        <v>466</v>
      </c>
      <c r="CA155" s="360">
        <v>1</v>
      </c>
      <c r="CB155" s="352" t="s">
        <v>294</v>
      </c>
      <c r="CC155" s="353"/>
      <c r="CD155" s="352" t="s">
        <v>294</v>
      </c>
      <c r="CE155" s="131" t="s">
        <v>767</v>
      </c>
      <c r="CF155" s="131" t="s">
        <v>767</v>
      </c>
      <c r="CG155" s="202" t="s">
        <v>328</v>
      </c>
      <c r="CH155" s="131" t="s">
        <v>328</v>
      </c>
      <c r="CI155" s="186">
        <v>1</v>
      </c>
      <c r="CJ155" s="4" t="str">
        <f t="shared" si="4"/>
        <v>CUMPLIMIENTO TOTAL</v>
      </c>
      <c r="CK155" s="49" t="str">
        <f>(IF(CD155="CERRADO","NO APLICA ACCION CERRADA",AG155-#REF!))</f>
        <v>NO APLICA ACCION CERRADA</v>
      </c>
      <c r="CL155" s="60" t="str">
        <f>(IF(CD155="CERRADO","NO APLICA ACCION CERRADA",IF(AK155&lt;=0,"VENCIDO",IF(AK155&lt;=#REF!,"POR VENCER","CON TIEMPO"))))</f>
        <v>NO APLICA ACCION CERRADA</v>
      </c>
      <c r="CM155" s="458" t="s">
        <v>328</v>
      </c>
      <c r="CN155" s="348" t="s">
        <v>767</v>
      </c>
      <c r="CO155" s="348" t="s">
        <v>339</v>
      </c>
      <c r="CP155" s="473">
        <v>1</v>
      </c>
      <c r="CQ155" s="352" t="s">
        <v>294</v>
      </c>
      <c r="CR155" s="353"/>
      <c r="CS155" s="353"/>
      <c r="CT155" s="343"/>
      <c r="CU155" s="343"/>
      <c r="CV155" s="343"/>
      <c r="CW155" s="343"/>
      <c r="CX155" s="343"/>
      <c r="CY155" s="343"/>
      <c r="CZ155" s="343"/>
      <c r="DA155" s="343"/>
      <c r="DB155" s="343"/>
      <c r="DC155" s="343"/>
      <c r="DD155" s="343"/>
      <c r="DE155" s="343"/>
      <c r="DF155" s="343"/>
      <c r="DG155" s="343"/>
      <c r="DH155" s="343"/>
      <c r="DI155" s="343"/>
      <c r="DJ155" s="343"/>
      <c r="DK155" s="343"/>
      <c r="DL155" s="343"/>
      <c r="DM155" s="343"/>
      <c r="DN155" s="343"/>
      <c r="DO155" s="343"/>
      <c r="DP155" s="343"/>
      <c r="DQ155" s="343"/>
      <c r="DR155" s="343"/>
      <c r="DS155" s="343"/>
      <c r="DT155" s="343"/>
      <c r="DU155" s="343"/>
      <c r="DV155" s="343"/>
      <c r="DW155" s="343"/>
      <c r="DX155" s="343"/>
      <c r="DY155" s="343"/>
      <c r="DZ155" s="343"/>
      <c r="EA155" s="343"/>
      <c r="EB155" s="343"/>
      <c r="EC155" s="343"/>
      <c r="ED155" s="343"/>
      <c r="EE155" s="343"/>
      <c r="EF155" s="343"/>
      <c r="EG155" s="343"/>
      <c r="EH155" s="343"/>
      <c r="EI155" s="343"/>
      <c r="EJ155" s="343"/>
      <c r="EK155" s="343"/>
      <c r="EL155" s="343"/>
      <c r="EM155" s="343"/>
      <c r="EN155" s="343"/>
      <c r="EO155" s="343"/>
      <c r="EP155" s="343"/>
      <c r="EQ155" s="343"/>
      <c r="ER155" s="343"/>
      <c r="ES155" s="343"/>
      <c r="ET155" s="343"/>
      <c r="EU155" s="343"/>
      <c r="EV155" s="343"/>
      <c r="EW155" s="343"/>
      <c r="EX155" s="343"/>
      <c r="EY155" s="343"/>
      <c r="EZ155" s="343"/>
      <c r="FA155" s="343"/>
      <c r="FB155" s="343"/>
      <c r="FC155" s="343"/>
      <c r="FD155" s="343"/>
      <c r="FE155" s="343"/>
      <c r="FF155" s="343"/>
      <c r="FG155" s="343"/>
      <c r="FH155" s="343"/>
      <c r="FI155" s="343"/>
      <c r="FJ155" s="343"/>
      <c r="FK155" s="343"/>
      <c r="FL155" s="343"/>
      <c r="FM155" s="343"/>
      <c r="FN155" s="343"/>
      <c r="FO155" s="343"/>
      <c r="FP155" s="343"/>
      <c r="FQ155" s="343"/>
      <c r="FR155" s="343"/>
      <c r="FS155" s="343"/>
      <c r="FT155" s="343"/>
      <c r="FU155" s="343"/>
      <c r="FV155" s="343"/>
      <c r="FW155" s="343"/>
      <c r="FX155" s="343"/>
      <c r="FY155" s="343"/>
      <c r="FZ155" s="343"/>
      <c r="GA155" s="343"/>
      <c r="GB155" s="343"/>
      <c r="GC155" s="343"/>
      <c r="GD155" s="343"/>
      <c r="GE155" s="343"/>
      <c r="GF155" s="343"/>
      <c r="GG155" s="343"/>
      <c r="GH155" s="343"/>
      <c r="GI155" s="343"/>
      <c r="GJ155" s="343"/>
      <c r="GK155" s="343"/>
      <c r="GL155" s="343"/>
      <c r="GM155" s="343"/>
      <c r="GN155" s="343"/>
      <c r="GO155" s="343"/>
      <c r="GP155" s="343"/>
      <c r="GQ155" s="343"/>
      <c r="GR155" s="343"/>
      <c r="GS155" s="343"/>
      <c r="GT155" s="343"/>
      <c r="GU155" s="343"/>
      <c r="GV155" s="343"/>
      <c r="GW155" s="343"/>
      <c r="GX155" s="343"/>
      <c r="GY155" s="343"/>
      <c r="GZ155" s="343"/>
      <c r="HA155" s="343"/>
      <c r="HB155" s="343"/>
      <c r="HC155" s="343"/>
      <c r="HD155" s="343"/>
      <c r="HE155" s="343"/>
      <c r="HF155" s="343"/>
      <c r="HG155" s="343"/>
      <c r="HH155" s="343"/>
      <c r="HI155" s="343"/>
      <c r="HJ155" s="343"/>
      <c r="HK155" s="343"/>
      <c r="HL155" s="343"/>
      <c r="HM155" s="343"/>
      <c r="HN155" s="343"/>
      <c r="HO155" s="343"/>
      <c r="HP155" s="343"/>
      <c r="HQ155" s="343"/>
      <c r="HR155" s="343"/>
      <c r="HS155" s="343"/>
      <c r="HT155" s="343"/>
      <c r="HU155" s="343"/>
      <c r="HV155" s="343"/>
      <c r="HW155" s="343"/>
      <c r="HX155" s="343"/>
      <c r="HY155" s="343"/>
      <c r="HZ155" s="343"/>
      <c r="IA155" s="343"/>
      <c r="IB155" s="343"/>
      <c r="IC155" s="343"/>
      <c r="ID155" s="343"/>
      <c r="IE155" s="343"/>
      <c r="IF155" s="343"/>
      <c r="IG155" s="343"/>
      <c r="IH155" s="343"/>
      <c r="II155" s="343"/>
      <c r="IJ155" s="343"/>
      <c r="IK155" s="343"/>
      <c r="IL155" s="343"/>
      <c r="IM155" s="343"/>
      <c r="IN155" s="343"/>
      <c r="IO155" s="343"/>
      <c r="IP155" s="343"/>
      <c r="IQ155" s="343"/>
      <c r="IR155" s="343"/>
      <c r="IS155" s="343"/>
      <c r="IT155" s="343"/>
      <c r="IU155" s="343"/>
      <c r="IV155" s="343"/>
      <c r="IW155" s="343"/>
      <c r="IX155" s="343"/>
      <c r="IY155" s="343"/>
      <c r="IZ155" s="343"/>
      <c r="JA155" s="343"/>
      <c r="JB155" s="343"/>
      <c r="JC155" s="343"/>
      <c r="JD155" s="343"/>
      <c r="JE155" s="343"/>
      <c r="JF155" s="343"/>
      <c r="JG155" s="343"/>
      <c r="JH155" s="343"/>
      <c r="JI155" s="343"/>
      <c r="JJ155" s="343"/>
      <c r="JK155" s="343"/>
      <c r="JL155" s="343"/>
      <c r="JM155" s="343"/>
      <c r="JN155" s="343"/>
      <c r="JO155" s="343"/>
      <c r="JP155" s="343"/>
      <c r="JQ155" s="343"/>
      <c r="JR155" s="343"/>
      <c r="JS155" s="343"/>
      <c r="JT155" s="343"/>
      <c r="JU155" s="343"/>
      <c r="JV155" s="343"/>
      <c r="JW155" s="343"/>
      <c r="JX155" s="343"/>
      <c r="JY155" s="343"/>
      <c r="JZ155" s="343"/>
      <c r="KA155" s="343"/>
      <c r="KB155" s="343"/>
      <c r="KC155" s="343"/>
      <c r="KD155" s="343"/>
      <c r="KE155" s="343"/>
      <c r="KF155" s="343"/>
      <c r="KG155" s="343"/>
      <c r="KH155" s="343"/>
      <c r="KI155" s="343"/>
      <c r="KJ155" s="343"/>
      <c r="KK155" s="343"/>
      <c r="KL155" s="343"/>
      <c r="KM155" s="343"/>
      <c r="KN155" s="343"/>
      <c r="KO155" s="343"/>
      <c r="KP155" s="343"/>
      <c r="KQ155" s="343"/>
      <c r="KR155" s="343"/>
      <c r="KS155" s="343"/>
      <c r="KT155" s="343"/>
      <c r="KU155" s="343"/>
      <c r="KV155" s="343"/>
      <c r="KW155" s="343"/>
      <c r="KX155" s="343"/>
      <c r="KY155" s="343"/>
      <c r="KZ155" s="343"/>
      <c r="LA155" s="343"/>
      <c r="LB155" s="343"/>
      <c r="LC155" s="343"/>
      <c r="LD155" s="343"/>
      <c r="LE155" s="343"/>
      <c r="LF155" s="343"/>
      <c r="LG155" s="343"/>
      <c r="LH155" s="343"/>
      <c r="LI155" s="343"/>
      <c r="LJ155" s="343"/>
      <c r="LK155" s="343"/>
      <c r="LL155" s="343"/>
      <c r="LM155" s="343"/>
      <c r="LN155" s="343"/>
      <c r="LO155" s="343"/>
      <c r="LP155" s="343"/>
      <c r="LQ155" s="343"/>
      <c r="LR155" s="343"/>
      <c r="LS155" s="343"/>
      <c r="LT155" s="343"/>
      <c r="LU155" s="343"/>
      <c r="LV155" s="343"/>
      <c r="LW155" s="343"/>
      <c r="LX155" s="343"/>
      <c r="LY155" s="343"/>
      <c r="LZ155" s="343"/>
      <c r="MA155" s="343"/>
      <c r="MB155" s="343"/>
      <c r="MC155" s="343"/>
      <c r="MD155" s="343"/>
      <c r="ME155" s="343"/>
      <c r="MF155" s="343"/>
      <c r="MG155" s="343"/>
      <c r="MH155" s="343"/>
      <c r="MI155" s="343"/>
      <c r="MJ155" s="343"/>
      <c r="MK155" s="343"/>
      <c r="ML155" s="343"/>
      <c r="MM155" s="343"/>
      <c r="MN155" s="343"/>
      <c r="MO155" s="343"/>
      <c r="MP155" s="343"/>
      <c r="MQ155" s="343"/>
      <c r="MR155" s="343"/>
      <c r="MS155" s="343"/>
      <c r="MT155" s="343"/>
      <c r="MU155" s="343"/>
      <c r="MV155" s="343"/>
      <c r="MW155" s="343"/>
      <c r="MX155" s="343"/>
      <c r="MY155" s="343"/>
      <c r="MZ155" s="343"/>
      <c r="NA155" s="343"/>
      <c r="NB155" s="343"/>
      <c r="NC155" s="343"/>
      <c r="ND155" s="343"/>
      <c r="NE155" s="343"/>
      <c r="NF155" s="343"/>
      <c r="NG155" s="343"/>
      <c r="NH155" s="343"/>
      <c r="NI155" s="343"/>
      <c r="NJ155" s="343"/>
      <c r="NK155" s="343"/>
      <c r="NL155" s="343"/>
      <c r="NM155" s="343"/>
      <c r="NN155" s="343"/>
      <c r="NO155" s="343"/>
      <c r="NP155" s="343"/>
      <c r="NQ155" s="343"/>
      <c r="NR155" s="343"/>
      <c r="NS155" s="343"/>
      <c r="NT155" s="343"/>
      <c r="NU155" s="343"/>
      <c r="NV155" s="343"/>
      <c r="NW155" s="343"/>
      <c r="NX155" s="343"/>
      <c r="NY155" s="343"/>
      <c r="NZ155" s="343"/>
      <c r="OA155" s="343"/>
      <c r="OB155" s="343"/>
      <c r="OC155" s="343"/>
      <c r="OD155" s="343"/>
      <c r="OE155" s="343"/>
      <c r="OF155" s="343"/>
      <c r="OG155" s="343"/>
      <c r="OH155" s="343"/>
      <c r="OI155" s="343"/>
      <c r="OJ155" s="343"/>
      <c r="OK155" s="343"/>
      <c r="OL155" s="343"/>
      <c r="OM155" s="343"/>
      <c r="ON155" s="343"/>
      <c r="OO155" s="343"/>
      <c r="OP155" s="343"/>
      <c r="OQ155" s="343"/>
      <c r="OR155" s="343"/>
      <c r="OS155" s="343"/>
      <c r="OT155" s="343"/>
      <c r="OU155" s="343"/>
      <c r="OV155" s="343"/>
      <c r="OW155" s="343"/>
      <c r="OX155" s="343"/>
      <c r="OY155" s="343"/>
      <c r="OZ155" s="343"/>
      <c r="PA155" s="343"/>
      <c r="PB155" s="343"/>
      <c r="PC155" s="343"/>
      <c r="PD155" s="343"/>
      <c r="PE155" s="343"/>
      <c r="PF155" s="343"/>
      <c r="PG155" s="343"/>
      <c r="PH155" s="343"/>
      <c r="PI155" s="343"/>
      <c r="PJ155" s="343"/>
      <c r="PK155" s="343"/>
      <c r="PL155" s="343"/>
      <c r="PM155" s="343"/>
      <c r="PN155" s="343"/>
      <c r="PO155" s="343"/>
      <c r="PP155" s="343"/>
      <c r="PQ155" s="343"/>
      <c r="PR155" s="343"/>
      <c r="PS155" s="343"/>
      <c r="PT155" s="343"/>
      <c r="PU155" s="343"/>
      <c r="PV155" s="343"/>
      <c r="PW155" s="343"/>
      <c r="PX155" s="343"/>
      <c r="PY155" s="343"/>
      <c r="PZ155" s="343"/>
      <c r="QA155" s="343"/>
      <c r="QB155" s="343"/>
      <c r="QC155" s="343"/>
      <c r="QD155" s="343"/>
      <c r="QE155" s="343"/>
      <c r="QF155" s="343"/>
    </row>
    <row r="156" spans="1:448" s="347" customFormat="1" ht="118.5" customHeight="1" x14ac:dyDescent="0.25">
      <c r="A156" s="26">
        <v>155</v>
      </c>
      <c r="B156" s="22" t="s">
        <v>196</v>
      </c>
      <c r="C156" s="26" t="s">
        <v>664</v>
      </c>
      <c r="D156" s="22" t="s">
        <v>337</v>
      </c>
      <c r="E156" s="19"/>
      <c r="F156" s="22" t="s">
        <v>196</v>
      </c>
      <c r="G156" s="42" t="s">
        <v>664</v>
      </c>
      <c r="H156" s="42" t="s">
        <v>337</v>
      </c>
      <c r="I156" s="19" t="s">
        <v>188</v>
      </c>
      <c r="J156" s="480" t="s">
        <v>716</v>
      </c>
      <c r="K156" s="481" t="s">
        <v>717</v>
      </c>
      <c r="L156" s="481" t="s">
        <v>718</v>
      </c>
      <c r="M156" s="481" t="s">
        <v>719</v>
      </c>
      <c r="N156" s="481" t="s">
        <v>720</v>
      </c>
      <c r="O156" s="41" t="s">
        <v>188</v>
      </c>
      <c r="P156" s="41" t="s">
        <v>602</v>
      </c>
      <c r="Q156" s="19" t="s">
        <v>721</v>
      </c>
      <c r="R156" s="19" t="s">
        <v>250</v>
      </c>
      <c r="S156" s="18" t="s">
        <v>587</v>
      </c>
      <c r="T156" s="34" t="s">
        <v>328</v>
      </c>
      <c r="U156" s="19" t="s">
        <v>599</v>
      </c>
      <c r="V156" s="22">
        <v>2019</v>
      </c>
      <c r="W156" s="22" t="s">
        <v>2177</v>
      </c>
      <c r="X156" s="19" t="s">
        <v>2178</v>
      </c>
      <c r="Y156" s="19" t="s">
        <v>2179</v>
      </c>
      <c r="Z156" s="19" t="s">
        <v>2180</v>
      </c>
      <c r="AA156" s="22">
        <v>1</v>
      </c>
      <c r="AB156" s="19" t="s">
        <v>328</v>
      </c>
      <c r="AC156" s="19" t="s">
        <v>328</v>
      </c>
      <c r="AD156" s="22" t="s">
        <v>328</v>
      </c>
      <c r="AE156" s="22" t="s">
        <v>328</v>
      </c>
      <c r="AF156" s="43">
        <v>44197</v>
      </c>
      <c r="AG156" s="43">
        <v>44531</v>
      </c>
      <c r="AH156" s="424">
        <v>44743</v>
      </c>
      <c r="AI156" s="183" t="s">
        <v>309</v>
      </c>
      <c r="AJ156" s="183" t="s">
        <v>309</v>
      </c>
      <c r="AK156" s="241" t="e">
        <f>(IF(BA156=#REF!,#REF!,AG156-#REF!))</f>
        <v>#REF!</v>
      </c>
      <c r="AL156" s="60" t="s">
        <v>2171</v>
      </c>
      <c r="AM156" s="64">
        <v>44439</v>
      </c>
      <c r="AN156" s="54" t="s">
        <v>309</v>
      </c>
      <c r="AO156" s="60" t="s">
        <v>441</v>
      </c>
      <c r="AP156" s="65">
        <v>0</v>
      </c>
      <c r="AQ156" s="4" t="s">
        <v>442</v>
      </c>
      <c r="AR156" s="49">
        <v>80</v>
      </c>
      <c r="AS156" s="60" t="s">
        <v>454</v>
      </c>
      <c r="AT156" s="66">
        <v>44520</v>
      </c>
      <c r="AU156" s="60" t="s">
        <v>2172</v>
      </c>
      <c r="AV156" s="77" t="s">
        <v>444</v>
      </c>
      <c r="AW156" s="65">
        <v>0</v>
      </c>
      <c r="AX156" s="65">
        <v>0</v>
      </c>
      <c r="AY156" s="60" t="s">
        <v>456</v>
      </c>
      <c r="AZ156" s="87" t="s">
        <v>439</v>
      </c>
      <c r="BA156" s="86" t="s">
        <v>446</v>
      </c>
      <c r="BB156" s="30" t="s">
        <v>2162</v>
      </c>
      <c r="BC156" s="129">
        <v>44620</v>
      </c>
      <c r="BD156" s="130" t="s">
        <v>450</v>
      </c>
      <c r="BE156" s="127" t="s">
        <v>629</v>
      </c>
      <c r="BF156" s="107">
        <v>0</v>
      </c>
      <c r="BG156" s="4" t="s">
        <v>442</v>
      </c>
      <c r="BH156" s="49">
        <v>-44620</v>
      </c>
      <c r="BI156" s="60" t="s">
        <v>443</v>
      </c>
      <c r="BJ156" s="153">
        <v>44637</v>
      </c>
      <c r="BK156" s="2" t="s">
        <v>2181</v>
      </c>
      <c r="BL156" s="126" t="s">
        <v>448</v>
      </c>
      <c r="BM156" s="107">
        <v>0</v>
      </c>
      <c r="BN156" s="60" t="s">
        <v>443</v>
      </c>
      <c r="BO156" s="30"/>
      <c r="BP156" s="184" t="s">
        <v>293</v>
      </c>
      <c r="BQ156" s="150" t="s">
        <v>2182</v>
      </c>
      <c r="BR156" s="185">
        <v>44712</v>
      </c>
      <c r="BS156" s="131" t="s">
        <v>328</v>
      </c>
      <c r="BT156" s="186">
        <v>1</v>
      </c>
      <c r="BU156" s="4" t="s">
        <v>436</v>
      </c>
      <c r="BV156" s="49">
        <v>-180</v>
      </c>
      <c r="BW156" s="60" t="s">
        <v>443</v>
      </c>
      <c r="BX156" s="357">
        <v>44730</v>
      </c>
      <c r="BY156" s="353" t="s">
        <v>2183</v>
      </c>
      <c r="BZ156" s="353" t="s">
        <v>521</v>
      </c>
      <c r="CA156" s="360">
        <v>1</v>
      </c>
      <c r="CB156" s="352" t="s">
        <v>294</v>
      </c>
      <c r="CC156" s="353"/>
      <c r="CD156" s="352" t="s">
        <v>294</v>
      </c>
      <c r="CE156" s="131" t="s">
        <v>767</v>
      </c>
      <c r="CF156" s="131" t="s">
        <v>767</v>
      </c>
      <c r="CG156" s="202" t="s">
        <v>328</v>
      </c>
      <c r="CH156" s="131" t="s">
        <v>328</v>
      </c>
      <c r="CI156" s="186">
        <v>1</v>
      </c>
      <c r="CJ156" s="4" t="str">
        <f t="shared" si="4"/>
        <v>CUMPLIMIENTO TOTAL</v>
      </c>
      <c r="CK156" s="49" t="str">
        <f>(IF(CD156="CERRADO","NO APLICA ACCION CERRADA",AG156-#REF!))</f>
        <v>NO APLICA ACCION CERRADA</v>
      </c>
      <c r="CL156" s="60" t="str">
        <f>(IF(CD156="CERRADO","NO APLICA ACCION CERRADA",IF(AK156&lt;=0,"VENCIDO",IF(AK156&lt;=#REF!,"POR VENCER","CON TIEMPO"))))</f>
        <v>NO APLICA ACCION CERRADA</v>
      </c>
      <c r="CM156" s="458" t="s">
        <v>328</v>
      </c>
      <c r="CN156" s="348" t="s">
        <v>767</v>
      </c>
      <c r="CO156" s="348" t="s">
        <v>339</v>
      </c>
      <c r="CP156" s="473">
        <v>1</v>
      </c>
      <c r="CQ156" s="352" t="s">
        <v>294</v>
      </c>
      <c r="CR156" s="353"/>
      <c r="CS156" s="353"/>
      <c r="CT156" s="343"/>
      <c r="CU156" s="343"/>
      <c r="CV156" s="343"/>
      <c r="CW156" s="343"/>
      <c r="CX156" s="343"/>
      <c r="CY156" s="343"/>
      <c r="CZ156" s="343"/>
      <c r="DA156" s="343"/>
      <c r="DB156" s="343"/>
      <c r="DC156" s="343"/>
      <c r="DD156" s="343"/>
      <c r="DE156" s="343"/>
      <c r="DF156" s="343"/>
      <c r="DG156" s="343"/>
      <c r="DH156" s="343"/>
      <c r="DI156" s="343"/>
      <c r="DJ156" s="343"/>
      <c r="DK156" s="343"/>
      <c r="DL156" s="343"/>
      <c r="DM156" s="343"/>
      <c r="DN156" s="343"/>
      <c r="DO156" s="343"/>
      <c r="DP156" s="343"/>
      <c r="DQ156" s="343"/>
      <c r="DR156" s="343"/>
      <c r="DS156" s="343"/>
      <c r="DT156" s="343"/>
      <c r="DU156" s="343"/>
      <c r="DV156" s="343"/>
      <c r="DW156" s="343"/>
      <c r="DX156" s="343"/>
      <c r="DY156" s="343"/>
      <c r="DZ156" s="343"/>
      <c r="EA156" s="343"/>
      <c r="EB156" s="343"/>
      <c r="EC156" s="343"/>
      <c r="ED156" s="343"/>
      <c r="EE156" s="343"/>
      <c r="EF156" s="343"/>
      <c r="EG156" s="343"/>
      <c r="EH156" s="343"/>
      <c r="EI156" s="343"/>
      <c r="EJ156" s="343"/>
      <c r="EK156" s="343"/>
      <c r="EL156" s="343"/>
      <c r="EM156" s="343"/>
      <c r="EN156" s="343"/>
      <c r="EO156" s="343"/>
      <c r="EP156" s="343"/>
      <c r="EQ156" s="343"/>
      <c r="ER156" s="343"/>
      <c r="ES156" s="343"/>
      <c r="ET156" s="343"/>
      <c r="EU156" s="343"/>
      <c r="EV156" s="343"/>
      <c r="EW156" s="343"/>
      <c r="EX156" s="343"/>
      <c r="EY156" s="343"/>
      <c r="EZ156" s="343"/>
      <c r="FA156" s="343"/>
      <c r="FB156" s="343"/>
      <c r="FC156" s="343"/>
      <c r="FD156" s="343"/>
      <c r="FE156" s="343"/>
      <c r="FF156" s="343"/>
      <c r="FG156" s="343"/>
      <c r="FH156" s="343"/>
      <c r="FI156" s="343"/>
      <c r="FJ156" s="343"/>
      <c r="FK156" s="343"/>
      <c r="FL156" s="343"/>
      <c r="FM156" s="343"/>
      <c r="FN156" s="343"/>
      <c r="FO156" s="343"/>
      <c r="FP156" s="343"/>
      <c r="FQ156" s="343"/>
      <c r="FR156" s="343"/>
      <c r="FS156" s="343"/>
      <c r="FT156" s="343"/>
      <c r="FU156" s="343"/>
      <c r="FV156" s="343"/>
      <c r="FW156" s="343"/>
      <c r="FX156" s="343"/>
      <c r="FY156" s="343"/>
      <c r="FZ156" s="343"/>
      <c r="GA156" s="343"/>
      <c r="GB156" s="343"/>
      <c r="GC156" s="343"/>
      <c r="GD156" s="343"/>
      <c r="GE156" s="343"/>
      <c r="GF156" s="343"/>
      <c r="GG156" s="343"/>
      <c r="GH156" s="343"/>
      <c r="GI156" s="343"/>
      <c r="GJ156" s="343"/>
      <c r="GK156" s="343"/>
      <c r="GL156" s="343"/>
      <c r="GM156" s="343"/>
      <c r="GN156" s="343"/>
      <c r="GO156" s="343"/>
      <c r="GP156" s="343"/>
      <c r="GQ156" s="343"/>
      <c r="GR156" s="343"/>
      <c r="GS156" s="343"/>
      <c r="GT156" s="343"/>
      <c r="GU156" s="343"/>
      <c r="GV156" s="343"/>
      <c r="GW156" s="343"/>
      <c r="GX156" s="343"/>
      <c r="GY156" s="343"/>
      <c r="GZ156" s="343"/>
      <c r="HA156" s="343"/>
      <c r="HB156" s="343"/>
      <c r="HC156" s="343"/>
      <c r="HD156" s="343"/>
      <c r="HE156" s="343"/>
      <c r="HF156" s="343"/>
      <c r="HG156" s="343"/>
      <c r="HH156" s="343"/>
      <c r="HI156" s="343"/>
      <c r="HJ156" s="343"/>
      <c r="HK156" s="343"/>
      <c r="HL156" s="343"/>
      <c r="HM156" s="343"/>
      <c r="HN156" s="343"/>
      <c r="HO156" s="343"/>
      <c r="HP156" s="343"/>
      <c r="HQ156" s="343"/>
      <c r="HR156" s="343"/>
      <c r="HS156" s="343"/>
      <c r="HT156" s="343"/>
      <c r="HU156" s="343"/>
      <c r="HV156" s="343"/>
      <c r="HW156" s="343"/>
      <c r="HX156" s="343"/>
      <c r="HY156" s="343"/>
      <c r="HZ156" s="343"/>
      <c r="IA156" s="343"/>
      <c r="IB156" s="343"/>
      <c r="IC156" s="343"/>
      <c r="ID156" s="343"/>
      <c r="IE156" s="343"/>
      <c r="IF156" s="343"/>
      <c r="IG156" s="343"/>
      <c r="IH156" s="343"/>
      <c r="II156" s="343"/>
      <c r="IJ156" s="343"/>
      <c r="IK156" s="343"/>
      <c r="IL156" s="343"/>
      <c r="IM156" s="343"/>
      <c r="IN156" s="343"/>
      <c r="IO156" s="343"/>
      <c r="IP156" s="343"/>
      <c r="IQ156" s="343"/>
      <c r="IR156" s="343"/>
      <c r="IS156" s="343"/>
      <c r="IT156" s="343"/>
      <c r="IU156" s="343"/>
      <c r="IV156" s="343"/>
      <c r="IW156" s="343"/>
      <c r="IX156" s="343"/>
      <c r="IY156" s="343"/>
      <c r="IZ156" s="343"/>
      <c r="JA156" s="343"/>
      <c r="JB156" s="343"/>
      <c r="JC156" s="343"/>
      <c r="JD156" s="343"/>
      <c r="JE156" s="343"/>
      <c r="JF156" s="343"/>
      <c r="JG156" s="343"/>
      <c r="JH156" s="343"/>
      <c r="JI156" s="343"/>
      <c r="JJ156" s="343"/>
      <c r="JK156" s="343"/>
      <c r="JL156" s="343"/>
      <c r="JM156" s="343"/>
      <c r="JN156" s="343"/>
      <c r="JO156" s="343"/>
      <c r="JP156" s="343"/>
      <c r="JQ156" s="343"/>
      <c r="JR156" s="343"/>
      <c r="JS156" s="343"/>
      <c r="JT156" s="343"/>
      <c r="JU156" s="343"/>
      <c r="JV156" s="343"/>
      <c r="JW156" s="343"/>
      <c r="JX156" s="343"/>
      <c r="JY156" s="343"/>
      <c r="JZ156" s="343"/>
      <c r="KA156" s="343"/>
      <c r="KB156" s="343"/>
      <c r="KC156" s="343"/>
      <c r="KD156" s="343"/>
      <c r="KE156" s="343"/>
      <c r="KF156" s="343"/>
      <c r="KG156" s="343"/>
      <c r="KH156" s="343"/>
      <c r="KI156" s="343"/>
      <c r="KJ156" s="343"/>
      <c r="KK156" s="343"/>
      <c r="KL156" s="343"/>
      <c r="KM156" s="343"/>
      <c r="KN156" s="343"/>
      <c r="KO156" s="343"/>
      <c r="KP156" s="343"/>
      <c r="KQ156" s="343"/>
      <c r="KR156" s="343"/>
      <c r="KS156" s="343"/>
      <c r="KT156" s="343"/>
      <c r="KU156" s="343"/>
      <c r="KV156" s="343"/>
      <c r="KW156" s="343"/>
      <c r="KX156" s="343"/>
      <c r="KY156" s="343"/>
      <c r="KZ156" s="343"/>
      <c r="LA156" s="343"/>
      <c r="LB156" s="343"/>
      <c r="LC156" s="343"/>
      <c r="LD156" s="343"/>
      <c r="LE156" s="343"/>
      <c r="LF156" s="343"/>
      <c r="LG156" s="343"/>
      <c r="LH156" s="343"/>
      <c r="LI156" s="343"/>
      <c r="LJ156" s="343"/>
      <c r="LK156" s="343"/>
      <c r="LL156" s="343"/>
      <c r="LM156" s="343"/>
      <c r="LN156" s="343"/>
      <c r="LO156" s="343"/>
      <c r="LP156" s="343"/>
      <c r="LQ156" s="343"/>
      <c r="LR156" s="343"/>
      <c r="LS156" s="343"/>
      <c r="LT156" s="343"/>
      <c r="LU156" s="343"/>
      <c r="LV156" s="343"/>
      <c r="LW156" s="343"/>
      <c r="LX156" s="343"/>
      <c r="LY156" s="343"/>
      <c r="LZ156" s="343"/>
      <c r="MA156" s="343"/>
      <c r="MB156" s="343"/>
      <c r="MC156" s="343"/>
      <c r="MD156" s="343"/>
      <c r="ME156" s="343"/>
      <c r="MF156" s="343"/>
      <c r="MG156" s="343"/>
      <c r="MH156" s="343"/>
      <c r="MI156" s="343"/>
      <c r="MJ156" s="343"/>
      <c r="MK156" s="343"/>
      <c r="ML156" s="343"/>
      <c r="MM156" s="343"/>
      <c r="MN156" s="343"/>
      <c r="MO156" s="343"/>
      <c r="MP156" s="343"/>
      <c r="MQ156" s="343"/>
      <c r="MR156" s="343"/>
      <c r="MS156" s="343"/>
      <c r="MT156" s="343"/>
      <c r="MU156" s="343"/>
      <c r="MV156" s="343"/>
      <c r="MW156" s="343"/>
      <c r="MX156" s="343"/>
      <c r="MY156" s="343"/>
      <c r="MZ156" s="343"/>
      <c r="NA156" s="343"/>
      <c r="NB156" s="343"/>
      <c r="NC156" s="343"/>
      <c r="ND156" s="343"/>
      <c r="NE156" s="343"/>
      <c r="NF156" s="343"/>
      <c r="NG156" s="343"/>
      <c r="NH156" s="343"/>
      <c r="NI156" s="343"/>
      <c r="NJ156" s="343"/>
      <c r="NK156" s="343"/>
      <c r="NL156" s="343"/>
      <c r="NM156" s="343"/>
      <c r="NN156" s="343"/>
      <c r="NO156" s="343"/>
      <c r="NP156" s="343"/>
      <c r="NQ156" s="343"/>
      <c r="NR156" s="343"/>
      <c r="NS156" s="343"/>
      <c r="NT156" s="343"/>
      <c r="NU156" s="343"/>
      <c r="NV156" s="343"/>
      <c r="NW156" s="343"/>
      <c r="NX156" s="343"/>
      <c r="NY156" s="343"/>
      <c r="NZ156" s="343"/>
      <c r="OA156" s="343"/>
      <c r="OB156" s="343"/>
      <c r="OC156" s="343"/>
      <c r="OD156" s="343"/>
      <c r="OE156" s="343"/>
      <c r="OF156" s="343"/>
      <c r="OG156" s="343"/>
      <c r="OH156" s="343"/>
      <c r="OI156" s="343"/>
      <c r="OJ156" s="343"/>
      <c r="OK156" s="343"/>
      <c r="OL156" s="343"/>
      <c r="OM156" s="343"/>
      <c r="ON156" s="343"/>
      <c r="OO156" s="343"/>
      <c r="OP156" s="343"/>
      <c r="OQ156" s="343"/>
      <c r="OR156" s="343"/>
      <c r="OS156" s="343"/>
      <c r="OT156" s="343"/>
      <c r="OU156" s="343"/>
      <c r="OV156" s="343"/>
      <c r="OW156" s="343"/>
      <c r="OX156" s="343"/>
      <c r="OY156" s="343"/>
      <c r="OZ156" s="343"/>
      <c r="PA156" s="343"/>
      <c r="PB156" s="343"/>
      <c r="PC156" s="343"/>
      <c r="PD156" s="343"/>
      <c r="PE156" s="343"/>
      <c r="PF156" s="343"/>
      <c r="PG156" s="343"/>
      <c r="PH156" s="343"/>
      <c r="PI156" s="343"/>
      <c r="PJ156" s="343"/>
      <c r="PK156" s="343"/>
      <c r="PL156" s="343"/>
      <c r="PM156" s="343"/>
      <c r="PN156" s="343"/>
      <c r="PO156" s="343"/>
      <c r="PP156" s="343"/>
      <c r="PQ156" s="343"/>
      <c r="PR156" s="343"/>
      <c r="PS156" s="343"/>
      <c r="PT156" s="343"/>
      <c r="PU156" s="343"/>
      <c r="PV156" s="343"/>
      <c r="PW156" s="343"/>
      <c r="PX156" s="343"/>
      <c r="PY156" s="343"/>
      <c r="PZ156" s="343"/>
      <c r="QA156" s="343"/>
      <c r="QB156" s="343"/>
      <c r="QC156" s="343"/>
      <c r="QD156" s="343"/>
      <c r="QE156" s="343"/>
      <c r="QF156" s="343"/>
    </row>
    <row r="157" spans="1:448" s="347" customFormat="1" ht="118.5" customHeight="1" x14ac:dyDescent="0.25">
      <c r="A157" s="26">
        <v>156</v>
      </c>
      <c r="B157" s="22" t="s">
        <v>196</v>
      </c>
      <c r="C157" s="26" t="s">
        <v>664</v>
      </c>
      <c r="D157" s="22" t="s">
        <v>337</v>
      </c>
      <c r="E157" s="19"/>
      <c r="F157" s="22" t="s">
        <v>196</v>
      </c>
      <c r="G157" s="42" t="s">
        <v>664</v>
      </c>
      <c r="H157" s="42" t="s">
        <v>337</v>
      </c>
      <c r="I157" s="19" t="s">
        <v>188</v>
      </c>
      <c r="J157" s="480" t="s">
        <v>716</v>
      </c>
      <c r="K157" s="481" t="s">
        <v>717</v>
      </c>
      <c r="L157" s="481" t="s">
        <v>718</v>
      </c>
      <c r="M157" s="481" t="s">
        <v>719</v>
      </c>
      <c r="N157" s="481" t="s">
        <v>720</v>
      </c>
      <c r="O157" s="19" t="s">
        <v>188</v>
      </c>
      <c r="P157" s="19" t="s">
        <v>602</v>
      </c>
      <c r="Q157" s="19" t="s">
        <v>721</v>
      </c>
      <c r="R157" s="19" t="s">
        <v>250</v>
      </c>
      <c r="S157" s="18" t="s">
        <v>589</v>
      </c>
      <c r="T157" s="34" t="s">
        <v>328</v>
      </c>
      <c r="U157" s="19" t="s">
        <v>599</v>
      </c>
      <c r="V157" s="22">
        <v>2019</v>
      </c>
      <c r="W157" s="22" t="s">
        <v>2184</v>
      </c>
      <c r="X157" s="19" t="s">
        <v>2185</v>
      </c>
      <c r="Y157" s="19" t="s">
        <v>2186</v>
      </c>
      <c r="Z157" s="19" t="s">
        <v>2187</v>
      </c>
      <c r="AA157" s="22">
        <v>1</v>
      </c>
      <c r="AB157" s="19" t="s">
        <v>328</v>
      </c>
      <c r="AC157" s="19" t="s">
        <v>328</v>
      </c>
      <c r="AD157" s="22" t="s">
        <v>328</v>
      </c>
      <c r="AE157" s="22" t="s">
        <v>328</v>
      </c>
      <c r="AF157" s="43">
        <v>44197</v>
      </c>
      <c r="AG157" s="43">
        <v>44531</v>
      </c>
      <c r="AH157" s="424">
        <v>44743</v>
      </c>
      <c r="AI157" s="183" t="s">
        <v>309</v>
      </c>
      <c r="AJ157" s="183" t="s">
        <v>309</v>
      </c>
      <c r="AK157" s="241" t="e">
        <f>(IF(BA157=#REF!,#REF!,AG157-#REF!))</f>
        <v>#REF!</v>
      </c>
      <c r="AL157" s="60" t="s">
        <v>2171</v>
      </c>
      <c r="AM157" s="64">
        <v>44439</v>
      </c>
      <c r="AN157" s="54" t="s">
        <v>309</v>
      </c>
      <c r="AO157" s="60" t="s">
        <v>441</v>
      </c>
      <c r="AP157" s="65">
        <v>0</v>
      </c>
      <c r="AQ157" s="4" t="s">
        <v>442</v>
      </c>
      <c r="AR157" s="49">
        <v>80</v>
      </c>
      <c r="AS157" s="60" t="s">
        <v>454</v>
      </c>
      <c r="AT157" s="66">
        <v>44520</v>
      </c>
      <c r="AU157" s="60" t="s">
        <v>607</v>
      </c>
      <c r="AV157" s="77" t="s">
        <v>444</v>
      </c>
      <c r="AW157" s="65">
        <v>0</v>
      </c>
      <c r="AX157" s="65">
        <v>0</v>
      </c>
      <c r="AY157" s="60" t="s">
        <v>456</v>
      </c>
      <c r="AZ157" s="87" t="s">
        <v>439</v>
      </c>
      <c r="BA157" s="86" t="s">
        <v>446</v>
      </c>
      <c r="BB157" s="30" t="s">
        <v>2162</v>
      </c>
      <c r="BC157" s="129">
        <v>44620</v>
      </c>
      <c r="BD157" s="130" t="s">
        <v>450</v>
      </c>
      <c r="BE157" s="127" t="s">
        <v>629</v>
      </c>
      <c r="BF157" s="107">
        <v>0</v>
      </c>
      <c r="BG157" s="4" t="s">
        <v>442</v>
      </c>
      <c r="BH157" s="49">
        <v>-44620</v>
      </c>
      <c r="BI157" s="60" t="s">
        <v>443</v>
      </c>
      <c r="BJ157" s="153">
        <v>44637</v>
      </c>
      <c r="BK157" s="2" t="s">
        <v>2188</v>
      </c>
      <c r="BL157" s="126" t="s">
        <v>448</v>
      </c>
      <c r="BM157" s="107">
        <v>0</v>
      </c>
      <c r="BN157" s="60" t="s">
        <v>443</v>
      </c>
      <c r="BO157" s="30"/>
      <c r="BP157" s="184" t="s">
        <v>293</v>
      </c>
      <c r="BQ157" s="150" t="s">
        <v>2189</v>
      </c>
      <c r="BR157" s="185">
        <v>44712</v>
      </c>
      <c r="BS157" s="131" t="s">
        <v>328</v>
      </c>
      <c r="BT157" s="186">
        <v>1</v>
      </c>
      <c r="BU157" s="4" t="s">
        <v>436</v>
      </c>
      <c r="BV157" s="49">
        <v>-180</v>
      </c>
      <c r="BW157" s="60" t="s">
        <v>443</v>
      </c>
      <c r="BX157" s="357">
        <v>44730</v>
      </c>
      <c r="BY157" s="353" t="s">
        <v>2190</v>
      </c>
      <c r="BZ157" s="353" t="s">
        <v>521</v>
      </c>
      <c r="CA157" s="360">
        <v>1</v>
      </c>
      <c r="CB157" s="352" t="s">
        <v>294</v>
      </c>
      <c r="CC157" s="353"/>
      <c r="CD157" s="352" t="s">
        <v>294</v>
      </c>
      <c r="CE157" s="131" t="s">
        <v>767</v>
      </c>
      <c r="CF157" s="131" t="s">
        <v>767</v>
      </c>
      <c r="CG157" s="202" t="s">
        <v>328</v>
      </c>
      <c r="CH157" s="131" t="s">
        <v>328</v>
      </c>
      <c r="CI157" s="186">
        <v>1</v>
      </c>
      <c r="CJ157" s="4" t="str">
        <f t="shared" si="4"/>
        <v>CUMPLIMIENTO TOTAL</v>
      </c>
      <c r="CK157" s="49" t="str">
        <f>(IF(CD157="CERRADO","NO APLICA ACCION CERRADA",AG157-#REF!))</f>
        <v>NO APLICA ACCION CERRADA</v>
      </c>
      <c r="CL157" s="60" t="str">
        <f>(IF(CD157="CERRADO","NO APLICA ACCION CERRADA",IF(AK157&lt;=0,"VENCIDO",IF(AK157&lt;=#REF!,"POR VENCER","CON TIEMPO"))))</f>
        <v>NO APLICA ACCION CERRADA</v>
      </c>
      <c r="CM157" s="458" t="s">
        <v>328</v>
      </c>
      <c r="CN157" s="348" t="s">
        <v>767</v>
      </c>
      <c r="CO157" s="348" t="s">
        <v>339</v>
      </c>
      <c r="CP157" s="473">
        <v>1</v>
      </c>
      <c r="CQ157" s="352" t="s">
        <v>294</v>
      </c>
      <c r="CR157" s="353"/>
      <c r="CS157" s="353"/>
      <c r="CT157" s="343"/>
      <c r="CU157" s="343"/>
      <c r="CV157" s="343"/>
      <c r="CW157" s="343"/>
      <c r="CX157" s="343"/>
      <c r="CY157" s="343"/>
      <c r="CZ157" s="343"/>
      <c r="DA157" s="343"/>
      <c r="DB157" s="343"/>
      <c r="DC157" s="343"/>
      <c r="DD157" s="343"/>
      <c r="DE157" s="343"/>
      <c r="DF157" s="343"/>
      <c r="DG157" s="343"/>
      <c r="DH157" s="343"/>
      <c r="DI157" s="343"/>
      <c r="DJ157" s="343"/>
      <c r="DK157" s="343"/>
      <c r="DL157" s="343"/>
      <c r="DM157" s="343"/>
      <c r="DN157" s="343"/>
      <c r="DO157" s="343"/>
      <c r="DP157" s="343"/>
      <c r="DQ157" s="343"/>
      <c r="DR157" s="343"/>
      <c r="DS157" s="343"/>
      <c r="DT157" s="343"/>
      <c r="DU157" s="343"/>
      <c r="DV157" s="343"/>
      <c r="DW157" s="343"/>
      <c r="DX157" s="343"/>
      <c r="DY157" s="343"/>
      <c r="DZ157" s="343"/>
      <c r="EA157" s="343"/>
      <c r="EB157" s="343"/>
      <c r="EC157" s="343"/>
      <c r="ED157" s="343"/>
      <c r="EE157" s="343"/>
      <c r="EF157" s="343"/>
      <c r="EG157" s="343"/>
      <c r="EH157" s="343"/>
      <c r="EI157" s="343"/>
      <c r="EJ157" s="343"/>
      <c r="EK157" s="343"/>
      <c r="EL157" s="343"/>
      <c r="EM157" s="343"/>
      <c r="EN157" s="343"/>
      <c r="EO157" s="343"/>
      <c r="EP157" s="343"/>
      <c r="EQ157" s="343"/>
      <c r="ER157" s="343"/>
      <c r="ES157" s="343"/>
      <c r="ET157" s="343"/>
      <c r="EU157" s="343"/>
      <c r="EV157" s="343"/>
      <c r="EW157" s="343"/>
      <c r="EX157" s="343"/>
      <c r="EY157" s="343"/>
      <c r="EZ157" s="343"/>
      <c r="FA157" s="343"/>
      <c r="FB157" s="343"/>
      <c r="FC157" s="343"/>
      <c r="FD157" s="343"/>
      <c r="FE157" s="343"/>
      <c r="FF157" s="343"/>
      <c r="FG157" s="343"/>
      <c r="FH157" s="343"/>
      <c r="FI157" s="343"/>
      <c r="FJ157" s="343"/>
      <c r="FK157" s="343"/>
      <c r="FL157" s="343"/>
      <c r="FM157" s="343"/>
      <c r="FN157" s="343"/>
      <c r="FO157" s="343"/>
      <c r="FP157" s="343"/>
      <c r="FQ157" s="343"/>
      <c r="FR157" s="343"/>
      <c r="FS157" s="343"/>
      <c r="FT157" s="343"/>
      <c r="FU157" s="343"/>
      <c r="FV157" s="343"/>
      <c r="FW157" s="343"/>
      <c r="FX157" s="343"/>
      <c r="FY157" s="343"/>
      <c r="FZ157" s="343"/>
      <c r="GA157" s="343"/>
      <c r="GB157" s="343"/>
      <c r="GC157" s="343"/>
      <c r="GD157" s="343"/>
      <c r="GE157" s="343"/>
      <c r="GF157" s="343"/>
      <c r="GG157" s="343"/>
      <c r="GH157" s="343"/>
      <c r="GI157" s="343"/>
      <c r="GJ157" s="343"/>
      <c r="GK157" s="343"/>
      <c r="GL157" s="343"/>
      <c r="GM157" s="343"/>
      <c r="GN157" s="343"/>
      <c r="GO157" s="343"/>
      <c r="GP157" s="343"/>
      <c r="GQ157" s="343"/>
      <c r="GR157" s="343"/>
      <c r="GS157" s="343"/>
      <c r="GT157" s="343"/>
      <c r="GU157" s="343"/>
      <c r="GV157" s="343"/>
      <c r="GW157" s="343"/>
      <c r="GX157" s="343"/>
      <c r="GY157" s="343"/>
      <c r="GZ157" s="343"/>
      <c r="HA157" s="343"/>
      <c r="HB157" s="343"/>
      <c r="HC157" s="343"/>
      <c r="HD157" s="343"/>
      <c r="HE157" s="343"/>
      <c r="HF157" s="343"/>
      <c r="HG157" s="343"/>
      <c r="HH157" s="343"/>
      <c r="HI157" s="343"/>
      <c r="HJ157" s="343"/>
      <c r="HK157" s="343"/>
      <c r="HL157" s="343"/>
      <c r="HM157" s="343"/>
      <c r="HN157" s="343"/>
      <c r="HO157" s="343"/>
      <c r="HP157" s="343"/>
      <c r="HQ157" s="343"/>
      <c r="HR157" s="343"/>
      <c r="HS157" s="343"/>
      <c r="HT157" s="343"/>
      <c r="HU157" s="343"/>
      <c r="HV157" s="343"/>
      <c r="HW157" s="343"/>
      <c r="HX157" s="343"/>
      <c r="HY157" s="343"/>
      <c r="HZ157" s="343"/>
      <c r="IA157" s="343"/>
      <c r="IB157" s="343"/>
      <c r="IC157" s="343"/>
      <c r="ID157" s="343"/>
      <c r="IE157" s="343"/>
      <c r="IF157" s="343"/>
      <c r="IG157" s="343"/>
      <c r="IH157" s="343"/>
      <c r="II157" s="343"/>
      <c r="IJ157" s="343"/>
      <c r="IK157" s="343"/>
      <c r="IL157" s="343"/>
      <c r="IM157" s="343"/>
      <c r="IN157" s="343"/>
      <c r="IO157" s="343"/>
      <c r="IP157" s="343"/>
      <c r="IQ157" s="343"/>
      <c r="IR157" s="343"/>
      <c r="IS157" s="343"/>
      <c r="IT157" s="343"/>
      <c r="IU157" s="343"/>
      <c r="IV157" s="343"/>
      <c r="IW157" s="343"/>
      <c r="IX157" s="343"/>
      <c r="IY157" s="343"/>
      <c r="IZ157" s="343"/>
      <c r="JA157" s="343"/>
      <c r="JB157" s="343"/>
      <c r="JC157" s="343"/>
      <c r="JD157" s="343"/>
      <c r="JE157" s="343"/>
      <c r="JF157" s="343"/>
      <c r="JG157" s="343"/>
      <c r="JH157" s="343"/>
      <c r="JI157" s="343"/>
      <c r="JJ157" s="343"/>
      <c r="JK157" s="343"/>
      <c r="JL157" s="343"/>
      <c r="JM157" s="343"/>
      <c r="JN157" s="343"/>
      <c r="JO157" s="343"/>
      <c r="JP157" s="343"/>
      <c r="JQ157" s="343"/>
      <c r="JR157" s="343"/>
      <c r="JS157" s="343"/>
      <c r="JT157" s="343"/>
      <c r="JU157" s="343"/>
      <c r="JV157" s="343"/>
      <c r="JW157" s="343"/>
      <c r="JX157" s="343"/>
      <c r="JY157" s="343"/>
      <c r="JZ157" s="343"/>
      <c r="KA157" s="343"/>
      <c r="KB157" s="343"/>
      <c r="KC157" s="343"/>
      <c r="KD157" s="343"/>
      <c r="KE157" s="343"/>
      <c r="KF157" s="343"/>
      <c r="KG157" s="343"/>
      <c r="KH157" s="343"/>
      <c r="KI157" s="343"/>
      <c r="KJ157" s="343"/>
      <c r="KK157" s="343"/>
      <c r="KL157" s="343"/>
      <c r="KM157" s="343"/>
      <c r="KN157" s="343"/>
      <c r="KO157" s="343"/>
      <c r="KP157" s="343"/>
      <c r="KQ157" s="343"/>
      <c r="KR157" s="343"/>
      <c r="KS157" s="343"/>
      <c r="KT157" s="343"/>
      <c r="KU157" s="343"/>
      <c r="KV157" s="343"/>
      <c r="KW157" s="343"/>
      <c r="KX157" s="343"/>
      <c r="KY157" s="343"/>
      <c r="KZ157" s="343"/>
      <c r="LA157" s="343"/>
      <c r="LB157" s="343"/>
      <c r="LC157" s="343"/>
      <c r="LD157" s="343"/>
      <c r="LE157" s="343"/>
      <c r="LF157" s="343"/>
      <c r="LG157" s="343"/>
      <c r="LH157" s="343"/>
      <c r="LI157" s="343"/>
      <c r="LJ157" s="343"/>
      <c r="LK157" s="343"/>
      <c r="LL157" s="343"/>
      <c r="LM157" s="343"/>
      <c r="LN157" s="343"/>
      <c r="LO157" s="343"/>
      <c r="LP157" s="343"/>
      <c r="LQ157" s="343"/>
      <c r="LR157" s="343"/>
      <c r="LS157" s="343"/>
      <c r="LT157" s="343"/>
      <c r="LU157" s="343"/>
      <c r="LV157" s="343"/>
      <c r="LW157" s="343"/>
      <c r="LX157" s="343"/>
      <c r="LY157" s="343"/>
      <c r="LZ157" s="343"/>
      <c r="MA157" s="343"/>
      <c r="MB157" s="343"/>
      <c r="MC157" s="343"/>
      <c r="MD157" s="343"/>
      <c r="ME157" s="343"/>
      <c r="MF157" s="343"/>
      <c r="MG157" s="343"/>
      <c r="MH157" s="343"/>
      <c r="MI157" s="343"/>
      <c r="MJ157" s="343"/>
      <c r="MK157" s="343"/>
      <c r="ML157" s="343"/>
      <c r="MM157" s="343"/>
      <c r="MN157" s="343"/>
      <c r="MO157" s="343"/>
      <c r="MP157" s="343"/>
      <c r="MQ157" s="343"/>
      <c r="MR157" s="343"/>
      <c r="MS157" s="343"/>
      <c r="MT157" s="343"/>
      <c r="MU157" s="343"/>
      <c r="MV157" s="343"/>
      <c r="MW157" s="343"/>
      <c r="MX157" s="343"/>
      <c r="MY157" s="343"/>
      <c r="MZ157" s="343"/>
      <c r="NA157" s="343"/>
      <c r="NB157" s="343"/>
      <c r="NC157" s="343"/>
      <c r="ND157" s="343"/>
      <c r="NE157" s="343"/>
      <c r="NF157" s="343"/>
      <c r="NG157" s="343"/>
      <c r="NH157" s="343"/>
      <c r="NI157" s="343"/>
      <c r="NJ157" s="343"/>
      <c r="NK157" s="343"/>
      <c r="NL157" s="343"/>
      <c r="NM157" s="343"/>
      <c r="NN157" s="343"/>
      <c r="NO157" s="343"/>
      <c r="NP157" s="343"/>
      <c r="NQ157" s="343"/>
      <c r="NR157" s="343"/>
      <c r="NS157" s="343"/>
      <c r="NT157" s="343"/>
      <c r="NU157" s="343"/>
      <c r="NV157" s="343"/>
      <c r="NW157" s="343"/>
      <c r="NX157" s="343"/>
      <c r="NY157" s="343"/>
      <c r="NZ157" s="343"/>
      <c r="OA157" s="343"/>
      <c r="OB157" s="343"/>
      <c r="OC157" s="343"/>
      <c r="OD157" s="343"/>
      <c r="OE157" s="343"/>
      <c r="OF157" s="343"/>
      <c r="OG157" s="343"/>
      <c r="OH157" s="343"/>
      <c r="OI157" s="343"/>
      <c r="OJ157" s="343"/>
      <c r="OK157" s="343"/>
      <c r="OL157" s="343"/>
      <c r="OM157" s="343"/>
      <c r="ON157" s="343"/>
      <c r="OO157" s="343"/>
      <c r="OP157" s="343"/>
      <c r="OQ157" s="343"/>
      <c r="OR157" s="343"/>
      <c r="OS157" s="343"/>
      <c r="OT157" s="343"/>
      <c r="OU157" s="343"/>
      <c r="OV157" s="343"/>
      <c r="OW157" s="343"/>
      <c r="OX157" s="343"/>
      <c r="OY157" s="343"/>
      <c r="OZ157" s="343"/>
      <c r="PA157" s="343"/>
      <c r="PB157" s="343"/>
      <c r="PC157" s="343"/>
      <c r="PD157" s="343"/>
      <c r="PE157" s="343"/>
      <c r="PF157" s="343"/>
      <c r="PG157" s="343"/>
      <c r="PH157" s="343"/>
      <c r="PI157" s="343"/>
      <c r="PJ157" s="343"/>
      <c r="PK157" s="343"/>
      <c r="PL157" s="343"/>
      <c r="PM157" s="343"/>
      <c r="PN157" s="343"/>
      <c r="PO157" s="343"/>
      <c r="PP157" s="343"/>
      <c r="PQ157" s="343"/>
      <c r="PR157" s="343"/>
      <c r="PS157" s="343"/>
      <c r="PT157" s="343"/>
      <c r="PU157" s="343"/>
      <c r="PV157" s="343"/>
      <c r="PW157" s="343"/>
      <c r="PX157" s="343"/>
      <c r="PY157" s="343"/>
      <c r="PZ157" s="343"/>
      <c r="QA157" s="343"/>
      <c r="QB157" s="343"/>
      <c r="QC157" s="343"/>
      <c r="QD157" s="343"/>
      <c r="QE157" s="343"/>
      <c r="QF157" s="343"/>
    </row>
    <row r="158" spans="1:448" s="347" customFormat="1" ht="118.5" customHeight="1" x14ac:dyDescent="0.25">
      <c r="A158" s="26">
        <v>157</v>
      </c>
      <c r="B158" s="22" t="s">
        <v>196</v>
      </c>
      <c r="C158" s="22" t="s">
        <v>664</v>
      </c>
      <c r="D158" s="22" t="s">
        <v>337</v>
      </c>
      <c r="E158" s="19"/>
      <c r="F158" s="22" t="s">
        <v>196</v>
      </c>
      <c r="G158" s="42" t="s">
        <v>664</v>
      </c>
      <c r="H158" s="42" t="s">
        <v>337</v>
      </c>
      <c r="I158" s="19" t="s">
        <v>188</v>
      </c>
      <c r="J158" s="480" t="s">
        <v>716</v>
      </c>
      <c r="K158" s="481" t="s">
        <v>717</v>
      </c>
      <c r="L158" s="481" t="s">
        <v>718</v>
      </c>
      <c r="M158" s="481" t="s">
        <v>719</v>
      </c>
      <c r="N158" s="481" t="s">
        <v>720</v>
      </c>
      <c r="O158" s="41" t="s">
        <v>188</v>
      </c>
      <c r="P158" s="41" t="s">
        <v>602</v>
      </c>
      <c r="Q158" s="19" t="s">
        <v>721</v>
      </c>
      <c r="R158" s="19" t="s">
        <v>250</v>
      </c>
      <c r="S158" s="18" t="s">
        <v>2191</v>
      </c>
      <c r="T158" s="34" t="s">
        <v>328</v>
      </c>
      <c r="U158" s="19" t="s">
        <v>599</v>
      </c>
      <c r="V158" s="22">
        <v>2019</v>
      </c>
      <c r="W158" s="22" t="s">
        <v>2192</v>
      </c>
      <c r="X158" s="19" t="s">
        <v>2193</v>
      </c>
      <c r="Y158" s="19" t="s">
        <v>2194</v>
      </c>
      <c r="Z158" s="19" t="s">
        <v>2195</v>
      </c>
      <c r="AA158" s="22">
        <v>1</v>
      </c>
      <c r="AB158" s="22" t="s">
        <v>328</v>
      </c>
      <c r="AC158" s="22" t="s">
        <v>328</v>
      </c>
      <c r="AD158" s="22" t="s">
        <v>328</v>
      </c>
      <c r="AE158" s="22" t="s">
        <v>328</v>
      </c>
      <c r="AF158" s="43">
        <v>44197</v>
      </c>
      <c r="AG158" s="43">
        <v>44228</v>
      </c>
      <c r="AH158" s="424">
        <v>44743</v>
      </c>
      <c r="AI158" s="183" t="s">
        <v>309</v>
      </c>
      <c r="AJ158" s="183" t="s">
        <v>309</v>
      </c>
      <c r="AK158" s="241" t="e">
        <f>(IF(BA158=#REF!,#REF!,AG158-#REF!))</f>
        <v>#REF!</v>
      </c>
      <c r="AL158" s="60" t="s">
        <v>601</v>
      </c>
      <c r="AM158" s="64"/>
      <c r="AN158" s="54"/>
      <c r="AO158" s="60"/>
      <c r="AP158" s="65"/>
      <c r="AQ158" s="4" t="s">
        <v>442</v>
      </c>
      <c r="AR158" s="49">
        <v>-223</v>
      </c>
      <c r="AS158" s="60" t="s">
        <v>443</v>
      </c>
      <c r="AT158" s="64" t="s">
        <v>467</v>
      </c>
      <c r="AU158" s="61" t="s">
        <v>601</v>
      </c>
      <c r="AV158" s="77" t="s">
        <v>467</v>
      </c>
      <c r="AW158" s="67">
        <v>0</v>
      </c>
      <c r="AX158" s="65">
        <v>0</v>
      </c>
      <c r="AY158" s="60" t="s">
        <v>449</v>
      </c>
      <c r="AZ158" s="87" t="s">
        <v>439</v>
      </c>
      <c r="BA158" s="86" t="s">
        <v>446</v>
      </c>
      <c r="BB158" s="30" t="s">
        <v>2162</v>
      </c>
      <c r="BC158" s="129">
        <v>44620</v>
      </c>
      <c r="BD158" s="130" t="s">
        <v>450</v>
      </c>
      <c r="BE158" s="127" t="s">
        <v>629</v>
      </c>
      <c r="BF158" s="107">
        <v>0</v>
      </c>
      <c r="BG158" s="4" t="s">
        <v>442</v>
      </c>
      <c r="BH158" s="49">
        <v>-44620</v>
      </c>
      <c r="BI158" s="60" t="s">
        <v>443</v>
      </c>
      <c r="BJ158" s="153">
        <v>44637</v>
      </c>
      <c r="BK158" s="2" t="s">
        <v>2196</v>
      </c>
      <c r="BL158" s="126" t="s">
        <v>448</v>
      </c>
      <c r="BM158" s="107">
        <v>0</v>
      </c>
      <c r="BN158" s="60" t="s">
        <v>443</v>
      </c>
      <c r="BO158" s="30"/>
      <c r="BP158" s="184" t="s">
        <v>293</v>
      </c>
      <c r="BQ158" s="150" t="s">
        <v>2197</v>
      </c>
      <c r="BR158" s="185">
        <v>44712</v>
      </c>
      <c r="BS158" s="131" t="s">
        <v>328</v>
      </c>
      <c r="BT158" s="186">
        <v>1</v>
      </c>
      <c r="BU158" s="4" t="s">
        <v>436</v>
      </c>
      <c r="BV158" s="49">
        <v>-483</v>
      </c>
      <c r="BW158" s="60" t="s">
        <v>443</v>
      </c>
      <c r="BX158" s="357">
        <v>44730</v>
      </c>
      <c r="BY158" s="353"/>
      <c r="BZ158" s="353" t="s">
        <v>521</v>
      </c>
      <c r="CA158" s="360">
        <v>1</v>
      </c>
      <c r="CB158" s="352" t="s">
        <v>294</v>
      </c>
      <c r="CC158" s="353"/>
      <c r="CD158" s="352" t="s">
        <v>294</v>
      </c>
      <c r="CE158" s="131" t="s">
        <v>767</v>
      </c>
      <c r="CF158" s="131" t="s">
        <v>767</v>
      </c>
      <c r="CG158" s="202" t="s">
        <v>328</v>
      </c>
      <c r="CH158" s="131" t="s">
        <v>328</v>
      </c>
      <c r="CI158" s="186">
        <v>1</v>
      </c>
      <c r="CJ158" s="4" t="str">
        <f t="shared" si="4"/>
        <v>CUMPLIMIENTO TOTAL</v>
      </c>
      <c r="CK158" s="49" t="str">
        <f>(IF(CD158="CERRADO","NO APLICA ACCION CERRADA",AG158-#REF!))</f>
        <v>NO APLICA ACCION CERRADA</v>
      </c>
      <c r="CL158" s="60" t="str">
        <f>(IF(CD158="CERRADO","NO APLICA ACCION CERRADA",IF(AK158&lt;=0,"VENCIDO",IF(AK158&lt;=#REF!,"POR VENCER","CON TIEMPO"))))</f>
        <v>NO APLICA ACCION CERRADA</v>
      </c>
      <c r="CM158" s="458" t="s">
        <v>328</v>
      </c>
      <c r="CN158" s="348" t="s">
        <v>767</v>
      </c>
      <c r="CO158" s="348" t="s">
        <v>339</v>
      </c>
      <c r="CP158" s="473">
        <v>1</v>
      </c>
      <c r="CQ158" s="352" t="s">
        <v>294</v>
      </c>
      <c r="CR158" s="353"/>
      <c r="CS158" s="353"/>
      <c r="CT158" s="343"/>
      <c r="CU158" s="343"/>
      <c r="CV158" s="343"/>
      <c r="CW158" s="343"/>
      <c r="CX158" s="343"/>
      <c r="CY158" s="343"/>
      <c r="CZ158" s="343"/>
      <c r="DA158" s="343"/>
      <c r="DB158" s="343"/>
      <c r="DC158" s="343"/>
      <c r="DD158" s="343"/>
      <c r="DE158" s="343"/>
      <c r="DF158" s="343"/>
      <c r="DG158" s="343"/>
      <c r="DH158" s="343"/>
      <c r="DI158" s="343"/>
      <c r="DJ158" s="343"/>
      <c r="DK158" s="343"/>
      <c r="DL158" s="343"/>
      <c r="DM158" s="343"/>
      <c r="DN158" s="343"/>
      <c r="DO158" s="343"/>
      <c r="DP158" s="343"/>
      <c r="DQ158" s="343"/>
      <c r="DR158" s="343"/>
      <c r="DS158" s="343"/>
      <c r="DT158" s="343"/>
      <c r="DU158" s="343"/>
      <c r="DV158" s="343"/>
      <c r="DW158" s="343"/>
      <c r="DX158" s="343"/>
      <c r="DY158" s="343"/>
      <c r="DZ158" s="343"/>
      <c r="EA158" s="343"/>
      <c r="EB158" s="343"/>
      <c r="EC158" s="343"/>
      <c r="ED158" s="343"/>
      <c r="EE158" s="343"/>
      <c r="EF158" s="343"/>
      <c r="EG158" s="343"/>
      <c r="EH158" s="343"/>
      <c r="EI158" s="343"/>
      <c r="EJ158" s="343"/>
      <c r="EK158" s="343"/>
      <c r="EL158" s="343"/>
      <c r="EM158" s="343"/>
      <c r="EN158" s="343"/>
      <c r="EO158" s="343"/>
      <c r="EP158" s="343"/>
      <c r="EQ158" s="343"/>
      <c r="ER158" s="343"/>
      <c r="ES158" s="343"/>
      <c r="ET158" s="343"/>
      <c r="EU158" s="343"/>
      <c r="EV158" s="343"/>
      <c r="EW158" s="343"/>
      <c r="EX158" s="343"/>
      <c r="EY158" s="343"/>
      <c r="EZ158" s="343"/>
      <c r="FA158" s="343"/>
      <c r="FB158" s="343"/>
      <c r="FC158" s="343"/>
      <c r="FD158" s="343"/>
      <c r="FE158" s="343"/>
      <c r="FF158" s="343"/>
      <c r="FG158" s="343"/>
      <c r="FH158" s="343"/>
      <c r="FI158" s="343"/>
      <c r="FJ158" s="343"/>
      <c r="FK158" s="343"/>
      <c r="FL158" s="343"/>
      <c r="FM158" s="343"/>
      <c r="FN158" s="343"/>
      <c r="FO158" s="343"/>
      <c r="FP158" s="343"/>
      <c r="FQ158" s="343"/>
      <c r="FR158" s="343"/>
      <c r="FS158" s="343"/>
      <c r="FT158" s="343"/>
      <c r="FU158" s="343"/>
      <c r="FV158" s="343"/>
      <c r="FW158" s="343"/>
      <c r="FX158" s="343"/>
      <c r="FY158" s="343"/>
      <c r="FZ158" s="343"/>
      <c r="GA158" s="343"/>
      <c r="GB158" s="343"/>
      <c r="GC158" s="343"/>
      <c r="GD158" s="343"/>
      <c r="GE158" s="343"/>
      <c r="GF158" s="343"/>
      <c r="GG158" s="343"/>
      <c r="GH158" s="343"/>
      <c r="GI158" s="343"/>
      <c r="GJ158" s="343"/>
      <c r="GK158" s="343"/>
      <c r="GL158" s="343"/>
      <c r="GM158" s="343"/>
      <c r="GN158" s="343"/>
      <c r="GO158" s="343"/>
      <c r="GP158" s="343"/>
      <c r="GQ158" s="343"/>
      <c r="GR158" s="343"/>
      <c r="GS158" s="343"/>
      <c r="GT158" s="343"/>
      <c r="GU158" s="343"/>
      <c r="GV158" s="343"/>
      <c r="GW158" s="343"/>
      <c r="GX158" s="343"/>
      <c r="GY158" s="343"/>
      <c r="GZ158" s="343"/>
      <c r="HA158" s="343"/>
      <c r="HB158" s="343"/>
      <c r="HC158" s="343"/>
      <c r="HD158" s="343"/>
      <c r="HE158" s="343"/>
      <c r="HF158" s="343"/>
      <c r="HG158" s="343"/>
      <c r="HH158" s="343"/>
      <c r="HI158" s="343"/>
      <c r="HJ158" s="343"/>
      <c r="HK158" s="343"/>
      <c r="HL158" s="343"/>
      <c r="HM158" s="343"/>
      <c r="HN158" s="343"/>
      <c r="HO158" s="343"/>
      <c r="HP158" s="343"/>
      <c r="HQ158" s="343"/>
      <c r="HR158" s="343"/>
      <c r="HS158" s="343"/>
      <c r="HT158" s="343"/>
      <c r="HU158" s="343"/>
      <c r="HV158" s="343"/>
      <c r="HW158" s="343"/>
      <c r="HX158" s="343"/>
      <c r="HY158" s="343"/>
      <c r="HZ158" s="343"/>
      <c r="IA158" s="343"/>
      <c r="IB158" s="343"/>
      <c r="IC158" s="343"/>
      <c r="ID158" s="343"/>
      <c r="IE158" s="343"/>
      <c r="IF158" s="343"/>
      <c r="IG158" s="343"/>
      <c r="IH158" s="343"/>
      <c r="II158" s="343"/>
      <c r="IJ158" s="343"/>
      <c r="IK158" s="343"/>
      <c r="IL158" s="343"/>
      <c r="IM158" s="343"/>
      <c r="IN158" s="343"/>
      <c r="IO158" s="343"/>
      <c r="IP158" s="343"/>
      <c r="IQ158" s="343"/>
      <c r="IR158" s="343"/>
      <c r="IS158" s="343"/>
      <c r="IT158" s="343"/>
      <c r="IU158" s="343"/>
      <c r="IV158" s="343"/>
      <c r="IW158" s="343"/>
      <c r="IX158" s="343"/>
      <c r="IY158" s="343"/>
      <c r="IZ158" s="343"/>
      <c r="JA158" s="343"/>
      <c r="JB158" s="343"/>
      <c r="JC158" s="343"/>
      <c r="JD158" s="343"/>
      <c r="JE158" s="343"/>
      <c r="JF158" s="343"/>
      <c r="JG158" s="343"/>
      <c r="JH158" s="343"/>
      <c r="JI158" s="343"/>
      <c r="JJ158" s="343"/>
      <c r="JK158" s="343"/>
      <c r="JL158" s="343"/>
      <c r="JM158" s="343"/>
      <c r="JN158" s="343"/>
      <c r="JO158" s="343"/>
      <c r="JP158" s="343"/>
      <c r="JQ158" s="343"/>
      <c r="JR158" s="343"/>
      <c r="JS158" s="343"/>
      <c r="JT158" s="343"/>
      <c r="JU158" s="343"/>
      <c r="JV158" s="343"/>
      <c r="JW158" s="343"/>
      <c r="JX158" s="343"/>
      <c r="JY158" s="343"/>
      <c r="JZ158" s="343"/>
      <c r="KA158" s="343"/>
      <c r="KB158" s="343"/>
      <c r="KC158" s="343"/>
      <c r="KD158" s="343"/>
      <c r="KE158" s="343"/>
      <c r="KF158" s="343"/>
      <c r="KG158" s="343"/>
      <c r="KH158" s="343"/>
      <c r="KI158" s="343"/>
      <c r="KJ158" s="343"/>
      <c r="KK158" s="343"/>
      <c r="KL158" s="343"/>
      <c r="KM158" s="343"/>
      <c r="KN158" s="343"/>
      <c r="KO158" s="343"/>
      <c r="KP158" s="343"/>
      <c r="KQ158" s="343"/>
      <c r="KR158" s="343"/>
      <c r="KS158" s="343"/>
      <c r="KT158" s="343"/>
      <c r="KU158" s="343"/>
      <c r="KV158" s="343"/>
      <c r="KW158" s="343"/>
      <c r="KX158" s="343"/>
      <c r="KY158" s="343"/>
      <c r="KZ158" s="343"/>
      <c r="LA158" s="343"/>
      <c r="LB158" s="343"/>
      <c r="LC158" s="343"/>
      <c r="LD158" s="343"/>
      <c r="LE158" s="343"/>
      <c r="LF158" s="343"/>
      <c r="LG158" s="343"/>
      <c r="LH158" s="343"/>
      <c r="LI158" s="343"/>
      <c r="LJ158" s="343"/>
      <c r="LK158" s="343"/>
      <c r="LL158" s="343"/>
      <c r="LM158" s="343"/>
      <c r="LN158" s="343"/>
      <c r="LO158" s="343"/>
      <c r="LP158" s="343"/>
      <c r="LQ158" s="343"/>
      <c r="LR158" s="343"/>
      <c r="LS158" s="343"/>
      <c r="LT158" s="343"/>
      <c r="LU158" s="343"/>
      <c r="LV158" s="343"/>
      <c r="LW158" s="343"/>
      <c r="LX158" s="343"/>
      <c r="LY158" s="343"/>
      <c r="LZ158" s="343"/>
      <c r="MA158" s="343"/>
      <c r="MB158" s="343"/>
      <c r="MC158" s="343"/>
      <c r="MD158" s="343"/>
      <c r="ME158" s="343"/>
      <c r="MF158" s="343"/>
      <c r="MG158" s="343"/>
      <c r="MH158" s="343"/>
      <c r="MI158" s="343"/>
      <c r="MJ158" s="343"/>
      <c r="MK158" s="343"/>
      <c r="ML158" s="343"/>
      <c r="MM158" s="343"/>
      <c r="MN158" s="343"/>
      <c r="MO158" s="343"/>
      <c r="MP158" s="343"/>
      <c r="MQ158" s="343"/>
      <c r="MR158" s="343"/>
      <c r="MS158" s="343"/>
      <c r="MT158" s="343"/>
      <c r="MU158" s="343"/>
      <c r="MV158" s="343"/>
      <c r="MW158" s="343"/>
      <c r="MX158" s="343"/>
      <c r="MY158" s="343"/>
      <c r="MZ158" s="343"/>
      <c r="NA158" s="343"/>
      <c r="NB158" s="343"/>
      <c r="NC158" s="343"/>
      <c r="ND158" s="343"/>
      <c r="NE158" s="343"/>
      <c r="NF158" s="343"/>
      <c r="NG158" s="343"/>
      <c r="NH158" s="343"/>
      <c r="NI158" s="343"/>
      <c r="NJ158" s="343"/>
      <c r="NK158" s="343"/>
      <c r="NL158" s="343"/>
      <c r="NM158" s="343"/>
      <c r="NN158" s="343"/>
      <c r="NO158" s="343"/>
      <c r="NP158" s="343"/>
      <c r="NQ158" s="343"/>
      <c r="NR158" s="343"/>
      <c r="NS158" s="343"/>
      <c r="NT158" s="343"/>
      <c r="NU158" s="343"/>
      <c r="NV158" s="343"/>
      <c r="NW158" s="343"/>
      <c r="NX158" s="343"/>
      <c r="NY158" s="343"/>
      <c r="NZ158" s="343"/>
      <c r="OA158" s="343"/>
      <c r="OB158" s="343"/>
      <c r="OC158" s="343"/>
      <c r="OD158" s="343"/>
      <c r="OE158" s="343"/>
      <c r="OF158" s="343"/>
      <c r="OG158" s="343"/>
      <c r="OH158" s="343"/>
      <c r="OI158" s="343"/>
      <c r="OJ158" s="343"/>
      <c r="OK158" s="343"/>
      <c r="OL158" s="343"/>
      <c r="OM158" s="343"/>
      <c r="ON158" s="343"/>
      <c r="OO158" s="343"/>
      <c r="OP158" s="343"/>
      <c r="OQ158" s="343"/>
      <c r="OR158" s="343"/>
      <c r="OS158" s="343"/>
      <c r="OT158" s="343"/>
      <c r="OU158" s="343"/>
      <c r="OV158" s="343"/>
      <c r="OW158" s="343"/>
      <c r="OX158" s="343"/>
      <c r="OY158" s="343"/>
      <c r="OZ158" s="343"/>
      <c r="PA158" s="343"/>
      <c r="PB158" s="343"/>
      <c r="PC158" s="343"/>
      <c r="PD158" s="343"/>
      <c r="PE158" s="343"/>
      <c r="PF158" s="343"/>
      <c r="PG158" s="343"/>
      <c r="PH158" s="343"/>
      <c r="PI158" s="343"/>
      <c r="PJ158" s="343"/>
      <c r="PK158" s="343"/>
      <c r="PL158" s="343"/>
      <c r="PM158" s="343"/>
      <c r="PN158" s="343"/>
      <c r="PO158" s="343"/>
      <c r="PP158" s="343"/>
      <c r="PQ158" s="343"/>
      <c r="PR158" s="343"/>
      <c r="PS158" s="343"/>
      <c r="PT158" s="343"/>
      <c r="PU158" s="343"/>
      <c r="PV158" s="343"/>
      <c r="PW158" s="343"/>
      <c r="PX158" s="343"/>
      <c r="PY158" s="343"/>
      <c r="PZ158" s="343"/>
      <c r="QA158" s="343"/>
      <c r="QB158" s="343"/>
      <c r="QC158" s="343"/>
      <c r="QD158" s="343"/>
      <c r="QE158" s="343"/>
      <c r="QF158" s="343"/>
    </row>
    <row r="159" spans="1:448" s="347" customFormat="1" ht="118.5" customHeight="1" x14ac:dyDescent="0.25">
      <c r="A159" s="26">
        <v>158</v>
      </c>
      <c r="B159" s="22" t="s">
        <v>2198</v>
      </c>
      <c r="C159" s="22" t="s">
        <v>664</v>
      </c>
      <c r="D159" s="22" t="s">
        <v>337</v>
      </c>
      <c r="E159" s="19"/>
      <c r="F159" s="22" t="s">
        <v>2198</v>
      </c>
      <c r="G159" s="42" t="s">
        <v>664</v>
      </c>
      <c r="H159" s="42" t="s">
        <v>337</v>
      </c>
      <c r="I159" s="19" t="s">
        <v>1606</v>
      </c>
      <c r="J159" s="464" t="s">
        <v>1607</v>
      </c>
      <c r="K159" s="464" t="s">
        <v>805</v>
      </c>
      <c r="L159" s="461" t="s">
        <v>337</v>
      </c>
      <c r="M159" s="461" t="s">
        <v>328</v>
      </c>
      <c r="N159" s="461" t="s">
        <v>328</v>
      </c>
      <c r="O159" s="4" t="s">
        <v>196</v>
      </c>
      <c r="P159" s="4" t="s">
        <v>2199</v>
      </c>
      <c r="Q159" s="19" t="s">
        <v>348</v>
      </c>
      <c r="R159" s="19" t="s">
        <v>250</v>
      </c>
      <c r="S159" s="18" t="s">
        <v>592</v>
      </c>
      <c r="T159" s="22" t="s">
        <v>328</v>
      </c>
      <c r="U159" s="19" t="s">
        <v>610</v>
      </c>
      <c r="V159" s="22">
        <v>2019</v>
      </c>
      <c r="W159" s="22" t="s">
        <v>2200</v>
      </c>
      <c r="X159" s="28" t="s">
        <v>2201</v>
      </c>
      <c r="Y159" s="437" t="s">
        <v>2202</v>
      </c>
      <c r="Z159" s="304" t="s">
        <v>2203</v>
      </c>
      <c r="AA159" s="303">
        <v>1</v>
      </c>
      <c r="AB159" s="434" t="s">
        <v>2204</v>
      </c>
      <c r="AC159" s="434" t="s">
        <v>2205</v>
      </c>
      <c r="AD159" s="309">
        <v>1</v>
      </c>
      <c r="AE159" s="708" t="s">
        <v>2206</v>
      </c>
      <c r="AF159" s="961">
        <v>44562</v>
      </c>
      <c r="AG159" s="961">
        <v>44742</v>
      </c>
      <c r="AH159" s="424">
        <v>44743</v>
      </c>
      <c r="AI159" s="183" t="s">
        <v>309</v>
      </c>
      <c r="AJ159" s="183" t="s">
        <v>309</v>
      </c>
      <c r="AK159" s="241" t="e">
        <f>(IF(BA159=#REF!,#REF!,AG159-#REF!))</f>
        <v>#REF!</v>
      </c>
      <c r="AL159" s="4" t="s">
        <v>611</v>
      </c>
      <c r="AM159" s="71">
        <v>44421</v>
      </c>
      <c r="AN159" s="57" t="s">
        <v>309</v>
      </c>
      <c r="AO159" s="57" t="s">
        <v>463</v>
      </c>
      <c r="AP159" s="70">
        <v>0</v>
      </c>
      <c r="AQ159" s="4" t="s">
        <v>442</v>
      </c>
      <c r="AR159" s="48">
        <v>291</v>
      </c>
      <c r="AS159" s="58" t="s">
        <v>454</v>
      </c>
      <c r="AT159" s="71">
        <v>44502</v>
      </c>
      <c r="AU159" s="58" t="s">
        <v>612</v>
      </c>
      <c r="AV159" s="51" t="s">
        <v>588</v>
      </c>
      <c r="AW159" s="70">
        <v>0</v>
      </c>
      <c r="AX159" s="70">
        <v>0</v>
      </c>
      <c r="AY159" s="58" t="s">
        <v>456</v>
      </c>
      <c r="AZ159" s="89" t="s">
        <v>439</v>
      </c>
      <c r="BA159" s="86" t="s">
        <v>446</v>
      </c>
      <c r="BB159" s="150" t="s">
        <v>2207</v>
      </c>
      <c r="BC159" s="129">
        <v>44620</v>
      </c>
      <c r="BD159" s="130" t="s">
        <v>447</v>
      </c>
      <c r="BE159" s="130" t="s">
        <v>328</v>
      </c>
      <c r="BF159" s="147">
        <v>1</v>
      </c>
      <c r="BG159" s="4" t="s">
        <v>436</v>
      </c>
      <c r="BH159" s="49">
        <v>-44620</v>
      </c>
      <c r="BI159" s="60" t="s">
        <v>454</v>
      </c>
      <c r="BJ159" s="90"/>
      <c r="BK159" s="90"/>
      <c r="BL159" s="90"/>
      <c r="BM159" s="90"/>
      <c r="BN159" s="60"/>
      <c r="BO159" s="90"/>
      <c r="BP159" s="192" t="s">
        <v>855</v>
      </c>
      <c r="BQ159" s="150" t="s">
        <v>1615</v>
      </c>
      <c r="BR159" s="185">
        <v>44712</v>
      </c>
      <c r="BS159" s="131" t="s">
        <v>1615</v>
      </c>
      <c r="BT159" s="186">
        <v>1</v>
      </c>
      <c r="BU159" s="4" t="s">
        <v>436</v>
      </c>
      <c r="BV159" s="49">
        <v>31</v>
      </c>
      <c r="BW159" s="60" t="s">
        <v>454</v>
      </c>
      <c r="BX159" s="387">
        <v>44732</v>
      </c>
      <c r="BY159" s="378" t="s">
        <v>2208</v>
      </c>
      <c r="BZ159" s="378" t="s">
        <v>613</v>
      </c>
      <c r="CA159" s="388">
        <v>1</v>
      </c>
      <c r="CB159" s="352" t="s">
        <v>294</v>
      </c>
      <c r="CC159" s="353"/>
      <c r="CD159" s="352" t="s">
        <v>294</v>
      </c>
      <c r="CE159" s="131" t="s">
        <v>767</v>
      </c>
      <c r="CF159" s="131" t="s">
        <v>767</v>
      </c>
      <c r="CG159" s="202" t="s">
        <v>328</v>
      </c>
      <c r="CH159" s="131" t="s">
        <v>328</v>
      </c>
      <c r="CI159" s="186">
        <v>1</v>
      </c>
      <c r="CJ159" s="4" t="str">
        <f t="shared" si="4"/>
        <v>CUMPLIMIENTO TOTAL</v>
      </c>
      <c r="CK159" s="49" t="str">
        <f>(IF(CD159="CERRADO","NO APLICA ACCION CERRADA",AG159-#REF!))</f>
        <v>NO APLICA ACCION CERRADA</v>
      </c>
      <c r="CL159" s="60" t="str">
        <f>(IF(CD159="CERRADO","NO APLICA ACCION CERRADA",IF(AK159&lt;=0,"VENCIDO",IF(AK159&lt;=#REF!,"POR VENCER","CON TIEMPO"))))</f>
        <v>NO APLICA ACCION CERRADA</v>
      </c>
      <c r="CM159" s="458" t="s">
        <v>328</v>
      </c>
      <c r="CN159" s="348" t="s">
        <v>767</v>
      </c>
      <c r="CO159" s="368" t="s">
        <v>339</v>
      </c>
      <c r="CP159" s="472">
        <v>1</v>
      </c>
      <c r="CQ159" s="352" t="s">
        <v>294</v>
      </c>
      <c r="CR159" s="353"/>
      <c r="CS159" s="353"/>
      <c r="CT159" s="343"/>
      <c r="CU159" s="343"/>
      <c r="CV159" s="343"/>
      <c r="CW159" s="343"/>
    </row>
    <row r="160" spans="1:448" s="347" customFormat="1" ht="118.5" customHeight="1" x14ac:dyDescent="0.25">
      <c r="A160" s="26">
        <v>159</v>
      </c>
      <c r="B160" s="22" t="s">
        <v>2198</v>
      </c>
      <c r="C160" s="22" t="s">
        <v>664</v>
      </c>
      <c r="D160" s="22" t="s">
        <v>337</v>
      </c>
      <c r="E160" s="19"/>
      <c r="F160" s="22" t="s">
        <v>2198</v>
      </c>
      <c r="G160" s="42" t="s">
        <v>664</v>
      </c>
      <c r="H160" s="42" t="s">
        <v>337</v>
      </c>
      <c r="I160" s="19" t="s">
        <v>1606</v>
      </c>
      <c r="J160" s="464" t="s">
        <v>1607</v>
      </c>
      <c r="K160" s="464" t="s">
        <v>805</v>
      </c>
      <c r="L160" s="461" t="s">
        <v>337</v>
      </c>
      <c r="M160" s="461" t="s">
        <v>328</v>
      </c>
      <c r="N160" s="461" t="s">
        <v>328</v>
      </c>
      <c r="O160" s="4" t="s">
        <v>17</v>
      </c>
      <c r="P160" s="4" t="s">
        <v>19</v>
      </c>
      <c r="Q160" s="19" t="s">
        <v>348</v>
      </c>
      <c r="R160" s="19" t="s">
        <v>250</v>
      </c>
      <c r="S160" s="18" t="s">
        <v>594</v>
      </c>
      <c r="T160" s="22" t="s">
        <v>328</v>
      </c>
      <c r="U160" s="19" t="s">
        <v>610</v>
      </c>
      <c r="V160" s="22">
        <v>2019</v>
      </c>
      <c r="W160" s="22" t="s">
        <v>2209</v>
      </c>
      <c r="X160" s="28" t="s">
        <v>2210</v>
      </c>
      <c r="Y160" s="437" t="s">
        <v>2211</v>
      </c>
      <c r="Z160" s="304" t="s">
        <v>2212</v>
      </c>
      <c r="AA160" s="303">
        <v>1</v>
      </c>
      <c r="AB160" s="434" t="s">
        <v>2213</v>
      </c>
      <c r="AC160" s="434" t="s">
        <v>2214</v>
      </c>
      <c r="AD160" s="309">
        <v>1</v>
      </c>
      <c r="AE160" s="708" t="s">
        <v>2215</v>
      </c>
      <c r="AF160" s="961">
        <v>44562</v>
      </c>
      <c r="AG160" s="961">
        <v>44742</v>
      </c>
      <c r="AH160" s="709"/>
      <c r="AI160" s="183" t="s">
        <v>309</v>
      </c>
      <c r="AJ160" s="183" t="s">
        <v>309</v>
      </c>
      <c r="AK160" s="241" t="e">
        <f>(IF(BA160=#REF!,#REF!,AG160-#REF!))</f>
        <v>#REF!</v>
      </c>
      <c r="AL160" s="4" t="s">
        <v>611</v>
      </c>
      <c r="AM160" s="71">
        <v>44421</v>
      </c>
      <c r="AN160" s="57" t="s">
        <v>309</v>
      </c>
      <c r="AO160" s="57" t="s">
        <v>463</v>
      </c>
      <c r="AP160" s="70">
        <v>0</v>
      </c>
      <c r="AQ160" s="4" t="s">
        <v>442</v>
      </c>
      <c r="AR160" s="48">
        <v>291</v>
      </c>
      <c r="AS160" s="58" t="s">
        <v>454</v>
      </c>
      <c r="AT160" s="71">
        <v>44502</v>
      </c>
      <c r="AU160" s="58" t="s">
        <v>612</v>
      </c>
      <c r="AV160" s="51" t="s">
        <v>588</v>
      </c>
      <c r="AW160" s="70">
        <v>0</v>
      </c>
      <c r="AX160" s="70">
        <v>0</v>
      </c>
      <c r="AY160" s="58" t="s">
        <v>456</v>
      </c>
      <c r="AZ160" s="89" t="s">
        <v>439</v>
      </c>
      <c r="BA160" s="86" t="s">
        <v>446</v>
      </c>
      <c r="BB160" s="150" t="s">
        <v>2207</v>
      </c>
      <c r="BC160" s="129">
        <v>44620</v>
      </c>
      <c r="BD160" s="130" t="s">
        <v>447</v>
      </c>
      <c r="BE160" s="130" t="s">
        <v>328</v>
      </c>
      <c r="BF160" s="147">
        <v>1</v>
      </c>
      <c r="BG160" s="4" t="s">
        <v>436</v>
      </c>
      <c r="BH160" s="49">
        <v>-44620</v>
      </c>
      <c r="BI160" s="60" t="s">
        <v>454</v>
      </c>
      <c r="BJ160" s="90"/>
      <c r="BK160" s="90"/>
      <c r="BL160" s="90"/>
      <c r="BM160" s="90"/>
      <c r="BN160" s="60"/>
      <c r="BO160" s="90"/>
      <c r="BP160" s="192" t="s">
        <v>855</v>
      </c>
      <c r="BQ160" s="150" t="s">
        <v>1615</v>
      </c>
      <c r="BR160" s="185">
        <v>44712</v>
      </c>
      <c r="BS160" s="131" t="s">
        <v>1615</v>
      </c>
      <c r="BT160" s="186">
        <v>1</v>
      </c>
      <c r="BU160" s="4" t="s">
        <v>436</v>
      </c>
      <c r="BV160" s="49">
        <v>31</v>
      </c>
      <c r="BW160" s="60" t="s">
        <v>454</v>
      </c>
      <c r="BX160" s="387">
        <v>44732</v>
      </c>
      <c r="BY160" s="378" t="s">
        <v>2216</v>
      </c>
      <c r="BZ160" s="378" t="s">
        <v>613</v>
      </c>
      <c r="CA160" s="388">
        <v>0</v>
      </c>
      <c r="CB160" s="352" t="s">
        <v>443</v>
      </c>
      <c r="CC160" s="353"/>
      <c r="CD160" s="184" t="s">
        <v>293</v>
      </c>
      <c r="CE160" s="150"/>
      <c r="CF160" s="773" t="s">
        <v>2217</v>
      </c>
      <c r="CG160" s="655" t="s">
        <v>2218</v>
      </c>
      <c r="CH160" s="653" t="s">
        <v>2219</v>
      </c>
      <c r="CI160" s="599">
        <v>1</v>
      </c>
      <c r="CJ160" s="4" t="str">
        <f t="shared" si="4"/>
        <v>CUMPLIMIENTO TOTAL</v>
      </c>
      <c r="CK160" s="49" t="e">
        <f>(IF(CD160="CERRADO","NO APLICA ACCION CERRADA",AG160-#REF!))</f>
        <v>#REF!</v>
      </c>
      <c r="CL160" s="60" t="e">
        <f>(IF(CD160="CERRADO","NO APLICA ACCION CERRADA",IF(AK160&lt;=0,"VENCIDO",IF(AK160&lt;=#REF!,"POR VENCER","CON TIEMPO"))))</f>
        <v>#REF!</v>
      </c>
      <c r="CM160" s="827">
        <v>44883</v>
      </c>
      <c r="CN160" s="839" t="s">
        <v>2220</v>
      </c>
      <c r="CO160" s="188" t="s">
        <v>1156</v>
      </c>
      <c r="CP160" s="828">
        <v>1</v>
      </c>
      <c r="CQ160" s="838" t="s">
        <v>294</v>
      </c>
      <c r="CR160" s="353"/>
      <c r="CS160" s="353"/>
    </row>
    <row r="161" spans="1:448" s="347" customFormat="1" ht="118.5" customHeight="1" x14ac:dyDescent="0.25">
      <c r="A161" s="26">
        <v>160</v>
      </c>
      <c r="B161" s="22" t="s">
        <v>2198</v>
      </c>
      <c r="C161" s="22" t="s">
        <v>664</v>
      </c>
      <c r="D161" s="22" t="s">
        <v>337</v>
      </c>
      <c r="E161" s="19"/>
      <c r="F161" s="22" t="s">
        <v>2198</v>
      </c>
      <c r="G161" s="42" t="s">
        <v>664</v>
      </c>
      <c r="H161" s="42" t="s">
        <v>337</v>
      </c>
      <c r="I161" s="19" t="s">
        <v>1606</v>
      </c>
      <c r="J161" s="464" t="s">
        <v>1607</v>
      </c>
      <c r="K161" s="464" t="s">
        <v>805</v>
      </c>
      <c r="L161" s="461" t="s">
        <v>337</v>
      </c>
      <c r="M161" s="461" t="s">
        <v>328</v>
      </c>
      <c r="N161" s="461" t="s">
        <v>328</v>
      </c>
      <c r="O161" s="4" t="s">
        <v>17</v>
      </c>
      <c r="P161" s="4" t="s">
        <v>19</v>
      </c>
      <c r="Q161" s="19" t="s">
        <v>348</v>
      </c>
      <c r="R161" s="19" t="s">
        <v>250</v>
      </c>
      <c r="S161" s="18" t="s">
        <v>2221</v>
      </c>
      <c r="T161" s="22" t="s">
        <v>328</v>
      </c>
      <c r="U161" s="19" t="s">
        <v>610</v>
      </c>
      <c r="V161" s="22">
        <v>2019</v>
      </c>
      <c r="W161" s="22" t="s">
        <v>2222</v>
      </c>
      <c r="X161" s="28" t="s">
        <v>2223</v>
      </c>
      <c r="Y161" s="437" t="s">
        <v>2224</v>
      </c>
      <c r="Z161" s="304" t="s">
        <v>2225</v>
      </c>
      <c r="AA161" s="303">
        <v>1</v>
      </c>
      <c r="AB161" s="434" t="s">
        <v>2226</v>
      </c>
      <c r="AC161" s="434" t="s">
        <v>2227</v>
      </c>
      <c r="AD161" s="309">
        <v>1</v>
      </c>
      <c r="AE161" s="708" t="s">
        <v>2228</v>
      </c>
      <c r="AF161" s="961">
        <v>44348</v>
      </c>
      <c r="AG161" s="961">
        <v>44713</v>
      </c>
      <c r="AH161" s="709"/>
      <c r="AI161" s="183" t="s">
        <v>309</v>
      </c>
      <c r="AJ161" s="183" t="s">
        <v>309</v>
      </c>
      <c r="AK161" s="241" t="e">
        <f>(IF(BA161=#REF!,#REF!,AG161-#REF!))</f>
        <v>#REF!</v>
      </c>
      <c r="AL161" s="4" t="s">
        <v>611</v>
      </c>
      <c r="AM161" s="71">
        <v>44421</v>
      </c>
      <c r="AN161" s="57" t="s">
        <v>309</v>
      </c>
      <c r="AO161" s="57" t="s">
        <v>463</v>
      </c>
      <c r="AP161" s="70">
        <v>0</v>
      </c>
      <c r="AQ161" s="4" t="s">
        <v>442</v>
      </c>
      <c r="AR161" s="48">
        <v>262</v>
      </c>
      <c r="AS161" s="58" t="s">
        <v>454</v>
      </c>
      <c r="AT161" s="71">
        <v>44502</v>
      </c>
      <c r="AU161" s="58" t="s">
        <v>612</v>
      </c>
      <c r="AV161" s="51" t="s">
        <v>588</v>
      </c>
      <c r="AW161" s="70">
        <v>0</v>
      </c>
      <c r="AX161" s="70">
        <v>0</v>
      </c>
      <c r="AY161" s="58" t="s">
        <v>456</v>
      </c>
      <c r="AZ161" s="89" t="s">
        <v>439</v>
      </c>
      <c r="BA161" s="86" t="s">
        <v>446</v>
      </c>
      <c r="BB161" s="150" t="s">
        <v>2229</v>
      </c>
      <c r="BC161" s="129">
        <v>44620</v>
      </c>
      <c r="BD161" s="130" t="s">
        <v>447</v>
      </c>
      <c r="BE161" s="150" t="s">
        <v>2230</v>
      </c>
      <c r="BF161" s="151">
        <v>0.8</v>
      </c>
      <c r="BG161" s="4" t="s">
        <v>469</v>
      </c>
      <c r="BH161" s="49">
        <v>-44620</v>
      </c>
      <c r="BI161" s="60" t="s">
        <v>454</v>
      </c>
      <c r="BJ161" s="168">
        <v>44638</v>
      </c>
      <c r="BK161" s="169" t="s">
        <v>2231</v>
      </c>
      <c r="BL161" s="170" t="s">
        <v>613</v>
      </c>
      <c r="BM161" s="171">
        <v>0.8</v>
      </c>
      <c r="BN161" s="60" t="s">
        <v>293</v>
      </c>
      <c r="BO161" s="90"/>
      <c r="BP161" s="184" t="s">
        <v>293</v>
      </c>
      <c r="BQ161" s="150" t="s">
        <v>2232</v>
      </c>
      <c r="BR161" s="185">
        <v>44712</v>
      </c>
      <c r="BS161" s="131" t="s">
        <v>2233</v>
      </c>
      <c r="BT161" s="186">
        <v>0.8</v>
      </c>
      <c r="BU161" s="4" t="s">
        <v>469</v>
      </c>
      <c r="BV161" s="49">
        <v>2</v>
      </c>
      <c r="BW161" s="60" t="s">
        <v>670</v>
      </c>
      <c r="BX161" s="387">
        <v>44732</v>
      </c>
      <c r="BY161" s="378" t="s">
        <v>2234</v>
      </c>
      <c r="BZ161" s="378" t="s">
        <v>613</v>
      </c>
      <c r="CA161" s="388">
        <v>0.8</v>
      </c>
      <c r="CB161" s="352" t="s">
        <v>443</v>
      </c>
      <c r="CC161" s="353"/>
      <c r="CD161" s="184" t="s">
        <v>293</v>
      </c>
      <c r="CE161" s="150"/>
      <c r="CF161" s="598" t="s">
        <v>2235</v>
      </c>
      <c r="CG161" s="653" t="s">
        <v>2236</v>
      </c>
      <c r="CH161" s="653" t="s">
        <v>2237</v>
      </c>
      <c r="CI161" s="599">
        <v>0.8</v>
      </c>
      <c r="CJ161" s="4" t="str">
        <f t="shared" si="4"/>
        <v>AVANCE SIGNIFICATIVO</v>
      </c>
      <c r="CK161" s="49" t="e">
        <f>(IF(CD161="CERRADO","NO APLICA ACCION CERRADA",AG161-#REF!))</f>
        <v>#REF!</v>
      </c>
      <c r="CL161" s="60" t="e">
        <f>(IF(CD161="CERRADO","NO APLICA ACCION CERRADA",IF(AK161&lt;=0,"VENCIDO",IF(AK161&lt;=#REF!,"POR VENCER","CON TIEMPO"))))</f>
        <v>#REF!</v>
      </c>
      <c r="CM161" s="827">
        <v>44883</v>
      </c>
      <c r="CN161" s="839" t="s">
        <v>2238</v>
      </c>
      <c r="CO161" s="188" t="s">
        <v>1156</v>
      </c>
      <c r="CP161" s="840">
        <v>0.8</v>
      </c>
      <c r="CQ161" s="829" t="s">
        <v>443</v>
      </c>
      <c r="CR161" s="353"/>
      <c r="CS161" s="353"/>
    </row>
    <row r="162" spans="1:448" s="347" customFormat="1" ht="118.5" customHeight="1" x14ac:dyDescent="0.25">
      <c r="A162" s="26">
        <v>161</v>
      </c>
      <c r="B162" s="22" t="s">
        <v>2198</v>
      </c>
      <c r="C162" s="22" t="s">
        <v>664</v>
      </c>
      <c r="D162" s="22" t="s">
        <v>337</v>
      </c>
      <c r="E162" s="19"/>
      <c r="F162" s="22" t="s">
        <v>2198</v>
      </c>
      <c r="G162" s="42" t="s">
        <v>664</v>
      </c>
      <c r="H162" s="42" t="s">
        <v>337</v>
      </c>
      <c r="I162" s="19" t="s">
        <v>1606</v>
      </c>
      <c r="J162" s="464" t="s">
        <v>1607</v>
      </c>
      <c r="K162" s="464" t="s">
        <v>805</v>
      </c>
      <c r="L162" s="461" t="s">
        <v>337</v>
      </c>
      <c r="M162" s="461" t="s">
        <v>328</v>
      </c>
      <c r="N162" s="461" t="s">
        <v>328</v>
      </c>
      <c r="O162" s="4" t="s">
        <v>196</v>
      </c>
      <c r="P162" s="4" t="s">
        <v>620</v>
      </c>
      <c r="Q162" s="19" t="s">
        <v>348</v>
      </c>
      <c r="R162" s="19" t="s">
        <v>250</v>
      </c>
      <c r="S162" s="18" t="s">
        <v>2239</v>
      </c>
      <c r="T162" s="22" t="s">
        <v>328</v>
      </c>
      <c r="U162" s="19" t="s">
        <v>610</v>
      </c>
      <c r="V162" s="22">
        <v>2019</v>
      </c>
      <c r="W162" s="22" t="s">
        <v>2240</v>
      </c>
      <c r="X162" s="28" t="s">
        <v>2241</v>
      </c>
      <c r="Y162" s="437" t="s">
        <v>2242</v>
      </c>
      <c r="Z162" s="304" t="s">
        <v>2243</v>
      </c>
      <c r="AA162" s="303">
        <v>1</v>
      </c>
      <c r="AB162" s="434" t="s">
        <v>2204</v>
      </c>
      <c r="AC162" s="434" t="s">
        <v>2205</v>
      </c>
      <c r="AD162" s="309">
        <v>1</v>
      </c>
      <c r="AE162" s="708" t="s">
        <v>2206</v>
      </c>
      <c r="AF162" s="961">
        <v>44562</v>
      </c>
      <c r="AG162" s="961">
        <v>44742</v>
      </c>
      <c r="AH162" s="709"/>
      <c r="AI162" s="183" t="s">
        <v>309</v>
      </c>
      <c r="AJ162" s="183" t="s">
        <v>309</v>
      </c>
      <c r="AK162" s="241" t="e">
        <f>(IF(BA162=#REF!,#REF!,AG162-#REF!))</f>
        <v>#REF!</v>
      </c>
      <c r="AL162" s="4" t="s">
        <v>611</v>
      </c>
      <c r="AM162" s="71">
        <v>44421</v>
      </c>
      <c r="AN162" s="57" t="s">
        <v>309</v>
      </c>
      <c r="AO162" s="57" t="s">
        <v>463</v>
      </c>
      <c r="AP162" s="70">
        <v>0</v>
      </c>
      <c r="AQ162" s="4" t="s">
        <v>442</v>
      </c>
      <c r="AR162" s="48">
        <v>291</v>
      </c>
      <c r="AS162" s="58" t="s">
        <v>454</v>
      </c>
      <c r="AT162" s="71">
        <v>44502</v>
      </c>
      <c r="AU162" s="58" t="s">
        <v>612</v>
      </c>
      <c r="AV162" s="51" t="s">
        <v>588</v>
      </c>
      <c r="AW162" s="70">
        <v>0</v>
      </c>
      <c r="AX162" s="70">
        <v>0</v>
      </c>
      <c r="AY162" s="58" t="s">
        <v>456</v>
      </c>
      <c r="AZ162" s="89" t="s">
        <v>439</v>
      </c>
      <c r="BA162" s="86" t="s">
        <v>446</v>
      </c>
      <c r="BB162" s="150" t="s">
        <v>2244</v>
      </c>
      <c r="BC162" s="129">
        <v>44620</v>
      </c>
      <c r="BD162" s="130" t="s">
        <v>447</v>
      </c>
      <c r="BE162" s="150" t="s">
        <v>2245</v>
      </c>
      <c r="BF162" s="151">
        <v>0</v>
      </c>
      <c r="BG162" s="4" t="s">
        <v>442</v>
      </c>
      <c r="BH162" s="49">
        <v>-44620</v>
      </c>
      <c r="BI162" s="60" t="s">
        <v>454</v>
      </c>
      <c r="BJ162" s="90"/>
      <c r="BK162" s="90"/>
      <c r="BL162" s="90"/>
      <c r="BM162" s="90"/>
      <c r="BN162" s="60"/>
      <c r="BO162" s="90"/>
      <c r="BP162" s="184" t="s">
        <v>293</v>
      </c>
      <c r="BQ162" s="150" t="s">
        <v>2207</v>
      </c>
      <c r="BR162" s="185">
        <v>44712</v>
      </c>
      <c r="BS162" s="131" t="s">
        <v>2246</v>
      </c>
      <c r="BT162" s="186">
        <v>1</v>
      </c>
      <c r="BU162" s="4" t="s">
        <v>436</v>
      </c>
      <c r="BV162" s="49">
        <v>31</v>
      </c>
      <c r="BW162" s="60" t="s">
        <v>454</v>
      </c>
      <c r="BX162" s="387">
        <v>44732</v>
      </c>
      <c r="BY162" s="378" t="s">
        <v>2247</v>
      </c>
      <c r="BZ162" s="378" t="s">
        <v>613</v>
      </c>
      <c r="CA162" s="388">
        <v>0</v>
      </c>
      <c r="CB162" s="352" t="s">
        <v>293</v>
      </c>
      <c r="CC162" s="353"/>
      <c r="CD162" s="184" t="s">
        <v>293</v>
      </c>
      <c r="CE162" s="150"/>
      <c r="CF162" s="774" t="s">
        <v>2248</v>
      </c>
      <c r="CG162" s="655" t="s">
        <v>2249</v>
      </c>
      <c r="CH162" s="653" t="s">
        <v>2219</v>
      </c>
      <c r="CI162" s="599">
        <v>1</v>
      </c>
      <c r="CJ162" s="4" t="str">
        <f t="shared" si="4"/>
        <v>CUMPLIMIENTO TOTAL</v>
      </c>
      <c r="CK162" s="49" t="e">
        <f>(IF(CD162="CERRADO","NO APLICA ACCION CERRADA",AG162-#REF!))</f>
        <v>#REF!</v>
      </c>
      <c r="CL162" s="60" t="e">
        <f>(IF(CD162="CERRADO","NO APLICA ACCION CERRADA",IF(AK162&lt;=0,"VENCIDO",IF(AK162&lt;=#REF!,"POR VENCER","CON TIEMPO"))))</f>
        <v>#REF!</v>
      </c>
      <c r="CM162" s="827">
        <v>44883</v>
      </c>
      <c r="CN162" s="839" t="s">
        <v>2250</v>
      </c>
      <c r="CO162" s="188" t="s">
        <v>1156</v>
      </c>
      <c r="CP162" s="840">
        <v>1</v>
      </c>
      <c r="CQ162" s="838" t="s">
        <v>294</v>
      </c>
      <c r="CR162" s="353"/>
      <c r="CS162" s="353"/>
    </row>
    <row r="163" spans="1:448" s="347" customFormat="1" ht="118.5" customHeight="1" x14ac:dyDescent="0.25">
      <c r="A163" s="26">
        <v>162</v>
      </c>
      <c r="B163" s="22" t="s">
        <v>2198</v>
      </c>
      <c r="C163" s="22" t="s">
        <v>664</v>
      </c>
      <c r="D163" s="22" t="s">
        <v>337</v>
      </c>
      <c r="E163" s="19"/>
      <c r="F163" s="22" t="s">
        <v>2198</v>
      </c>
      <c r="G163" s="42" t="s">
        <v>664</v>
      </c>
      <c r="H163" s="42" t="s">
        <v>337</v>
      </c>
      <c r="I163" s="19" t="s">
        <v>1606</v>
      </c>
      <c r="J163" s="464" t="s">
        <v>1607</v>
      </c>
      <c r="K163" s="464" t="s">
        <v>805</v>
      </c>
      <c r="L163" s="461" t="s">
        <v>337</v>
      </c>
      <c r="M163" s="461" t="s">
        <v>328</v>
      </c>
      <c r="N163" s="461" t="s">
        <v>328</v>
      </c>
      <c r="O163" s="4" t="s">
        <v>24</v>
      </c>
      <c r="P163" s="4" t="s">
        <v>61</v>
      </c>
      <c r="Q163" s="19" t="s">
        <v>348</v>
      </c>
      <c r="R163" s="19" t="s">
        <v>250</v>
      </c>
      <c r="S163" s="18" t="s">
        <v>2251</v>
      </c>
      <c r="T163" s="22" t="s">
        <v>328</v>
      </c>
      <c r="U163" s="19" t="s">
        <v>610</v>
      </c>
      <c r="V163" s="22">
        <v>2019</v>
      </c>
      <c r="W163" s="22" t="s">
        <v>2252</v>
      </c>
      <c r="X163" s="28" t="s">
        <v>2253</v>
      </c>
      <c r="Y163" s="437" t="s">
        <v>2254</v>
      </c>
      <c r="Z163" s="304" t="s">
        <v>2255</v>
      </c>
      <c r="AA163" s="303">
        <v>1</v>
      </c>
      <c r="AB163" s="434" t="s">
        <v>2256</v>
      </c>
      <c r="AC163" s="434" t="s">
        <v>2257</v>
      </c>
      <c r="AD163" s="309">
        <v>1</v>
      </c>
      <c r="AE163" s="708" t="s">
        <v>2258</v>
      </c>
      <c r="AF163" s="961">
        <v>44287</v>
      </c>
      <c r="AG163" s="961">
        <v>44469</v>
      </c>
      <c r="AH163" s="709"/>
      <c r="AI163" s="183" t="s">
        <v>309</v>
      </c>
      <c r="AJ163" s="183" t="s">
        <v>309</v>
      </c>
      <c r="AK163" s="241" t="e">
        <f>(IF(BA163=#REF!,#REF!,AG163-#REF!))</f>
        <v>#REF!</v>
      </c>
      <c r="AL163" s="4" t="s">
        <v>611</v>
      </c>
      <c r="AM163" s="71">
        <v>44421</v>
      </c>
      <c r="AN163" s="57" t="s">
        <v>309</v>
      </c>
      <c r="AO163" s="57" t="s">
        <v>463</v>
      </c>
      <c r="AP163" s="70">
        <v>0</v>
      </c>
      <c r="AQ163" s="4" t="s">
        <v>442</v>
      </c>
      <c r="AR163" s="48">
        <v>18</v>
      </c>
      <c r="AS163" s="58" t="s">
        <v>454</v>
      </c>
      <c r="AT163" s="71">
        <v>44502</v>
      </c>
      <c r="AU163" s="58" t="s">
        <v>612</v>
      </c>
      <c r="AV163" s="51" t="s">
        <v>588</v>
      </c>
      <c r="AW163" s="70">
        <v>0</v>
      </c>
      <c r="AX163" s="70">
        <v>0</v>
      </c>
      <c r="AY163" s="58" t="s">
        <v>456</v>
      </c>
      <c r="AZ163" s="89" t="s">
        <v>439</v>
      </c>
      <c r="BA163" s="86" t="s">
        <v>446</v>
      </c>
      <c r="BB163" s="150" t="s">
        <v>2259</v>
      </c>
      <c r="BC163" s="129">
        <v>44620</v>
      </c>
      <c r="BD163" s="130" t="s">
        <v>447</v>
      </c>
      <c r="BE163" s="150" t="s">
        <v>2260</v>
      </c>
      <c r="BF163" s="151">
        <v>0</v>
      </c>
      <c r="BG163" s="4" t="s">
        <v>442</v>
      </c>
      <c r="BH163" s="49">
        <v>-44620</v>
      </c>
      <c r="BI163" s="60" t="s">
        <v>443</v>
      </c>
      <c r="BJ163" s="168">
        <v>44638</v>
      </c>
      <c r="BK163" s="169" t="s">
        <v>2261</v>
      </c>
      <c r="BL163" s="170" t="s">
        <v>613</v>
      </c>
      <c r="BM163" s="171">
        <v>0</v>
      </c>
      <c r="BN163" s="60" t="s">
        <v>443</v>
      </c>
      <c r="BO163" s="90"/>
      <c r="BP163" s="184" t="s">
        <v>293</v>
      </c>
      <c r="BQ163" s="150" t="s">
        <v>2262</v>
      </c>
      <c r="BR163" s="185">
        <v>44712</v>
      </c>
      <c r="BS163" s="131" t="s">
        <v>2246</v>
      </c>
      <c r="BT163" s="186">
        <v>1</v>
      </c>
      <c r="BU163" s="4" t="s">
        <v>436</v>
      </c>
      <c r="BV163" s="49">
        <v>-242</v>
      </c>
      <c r="BW163" s="60" t="s">
        <v>443</v>
      </c>
      <c r="BX163" s="387">
        <v>44732</v>
      </c>
      <c r="BY163" s="378" t="s">
        <v>2263</v>
      </c>
      <c r="BZ163" s="378" t="s">
        <v>613</v>
      </c>
      <c r="CA163" s="388">
        <v>0.5</v>
      </c>
      <c r="CB163" s="352" t="s">
        <v>443</v>
      </c>
      <c r="CC163" s="353"/>
      <c r="CD163" s="184" t="s">
        <v>293</v>
      </c>
      <c r="CE163" s="150"/>
      <c r="CF163" s="775" t="s">
        <v>2264</v>
      </c>
      <c r="CG163" s="655" t="s">
        <v>2265</v>
      </c>
      <c r="CH163" s="625" t="s">
        <v>2266</v>
      </c>
      <c r="CI163" s="599">
        <v>0.5</v>
      </c>
      <c r="CJ163" s="4" t="str">
        <f t="shared" si="4"/>
        <v>AVANCE PARCIAL</v>
      </c>
      <c r="CK163" s="49" t="e">
        <f>(IF(CD163="CERRADO","NO APLICA ACCION CERRADA",AG163-#REF!))</f>
        <v>#REF!</v>
      </c>
      <c r="CL163" s="60" t="e">
        <f>(IF(CD163="CERRADO","NO APLICA ACCION CERRADA",IF(AK163&lt;=0,"VENCIDO",IF(AK163&lt;=#REF!,"POR VENCER","CON TIEMPO"))))</f>
        <v>#REF!</v>
      </c>
      <c r="CM163" s="827">
        <v>44883</v>
      </c>
      <c r="CN163" s="839" t="s">
        <v>2267</v>
      </c>
      <c r="CO163" s="188" t="s">
        <v>1156</v>
      </c>
      <c r="CP163" s="840">
        <v>0.5</v>
      </c>
      <c r="CQ163" s="829" t="s">
        <v>443</v>
      </c>
      <c r="CR163" s="353"/>
      <c r="CS163" s="353"/>
    </row>
    <row r="164" spans="1:448" s="347" customFormat="1" ht="118.5" customHeight="1" x14ac:dyDescent="0.25">
      <c r="A164" s="26">
        <v>163</v>
      </c>
      <c r="B164" s="22" t="s">
        <v>2198</v>
      </c>
      <c r="C164" s="22" t="s">
        <v>664</v>
      </c>
      <c r="D164" s="22" t="s">
        <v>337</v>
      </c>
      <c r="E164" s="19"/>
      <c r="F164" s="22" t="s">
        <v>2198</v>
      </c>
      <c r="G164" s="42" t="s">
        <v>664</v>
      </c>
      <c r="H164" s="42" t="s">
        <v>337</v>
      </c>
      <c r="I164" s="19" t="s">
        <v>1606</v>
      </c>
      <c r="J164" s="464" t="s">
        <v>1607</v>
      </c>
      <c r="K164" s="464" t="s">
        <v>805</v>
      </c>
      <c r="L164" s="461" t="s">
        <v>337</v>
      </c>
      <c r="M164" s="461" t="s">
        <v>328</v>
      </c>
      <c r="N164" s="461" t="s">
        <v>328</v>
      </c>
      <c r="O164" s="4" t="s">
        <v>196</v>
      </c>
      <c r="P164" s="4" t="s">
        <v>199</v>
      </c>
      <c r="Q164" s="19" t="s">
        <v>348</v>
      </c>
      <c r="R164" s="19" t="s">
        <v>250</v>
      </c>
      <c r="S164" s="18" t="s">
        <v>2268</v>
      </c>
      <c r="T164" s="22" t="s">
        <v>328</v>
      </c>
      <c r="U164" s="19" t="s">
        <v>610</v>
      </c>
      <c r="V164" s="22">
        <v>2019</v>
      </c>
      <c r="W164" s="22" t="s">
        <v>2269</v>
      </c>
      <c r="X164" s="28" t="s">
        <v>2270</v>
      </c>
      <c r="Y164" s="437" t="s">
        <v>2271</v>
      </c>
      <c r="Z164" s="304" t="s">
        <v>2272</v>
      </c>
      <c r="AA164" s="303">
        <v>1</v>
      </c>
      <c r="AB164" s="434" t="s">
        <v>2273</v>
      </c>
      <c r="AC164" s="434" t="s">
        <v>2274</v>
      </c>
      <c r="AD164" s="309">
        <v>1</v>
      </c>
      <c r="AE164" s="708" t="s">
        <v>2275</v>
      </c>
      <c r="AF164" s="961">
        <v>44348</v>
      </c>
      <c r="AG164" s="961">
        <v>44561</v>
      </c>
      <c r="AH164" s="424">
        <v>44743</v>
      </c>
      <c r="AI164" s="183" t="s">
        <v>309</v>
      </c>
      <c r="AJ164" s="183" t="s">
        <v>309</v>
      </c>
      <c r="AK164" s="241" t="e">
        <f>(IF(BA164=#REF!,#REF!,AG164-#REF!))</f>
        <v>#REF!</v>
      </c>
      <c r="AL164" s="4" t="s">
        <v>611</v>
      </c>
      <c r="AM164" s="71">
        <v>44421</v>
      </c>
      <c r="AN164" s="57" t="s">
        <v>309</v>
      </c>
      <c r="AO164" s="57" t="s">
        <v>463</v>
      </c>
      <c r="AP164" s="70">
        <v>0</v>
      </c>
      <c r="AQ164" s="4" t="s">
        <v>442</v>
      </c>
      <c r="AR164" s="48">
        <v>110</v>
      </c>
      <c r="AS164" s="58" t="s">
        <v>454</v>
      </c>
      <c r="AT164" s="71">
        <v>44502</v>
      </c>
      <c r="AU164" s="58" t="s">
        <v>612</v>
      </c>
      <c r="AV164" s="51" t="s">
        <v>588</v>
      </c>
      <c r="AW164" s="70">
        <v>0</v>
      </c>
      <c r="AX164" s="70">
        <v>0</v>
      </c>
      <c r="AY164" s="58" t="s">
        <v>456</v>
      </c>
      <c r="AZ164" s="89" t="s">
        <v>439</v>
      </c>
      <c r="BA164" s="86" t="s">
        <v>446</v>
      </c>
      <c r="BB164" s="150" t="s">
        <v>616</v>
      </c>
      <c r="BC164" s="129">
        <v>44620</v>
      </c>
      <c r="BD164" s="130" t="s">
        <v>447</v>
      </c>
      <c r="BE164" s="130" t="s">
        <v>328</v>
      </c>
      <c r="BF164" s="147">
        <v>1</v>
      </c>
      <c r="BG164" s="4" t="s">
        <v>436</v>
      </c>
      <c r="BH164" s="49">
        <v>-44620</v>
      </c>
      <c r="BI164" s="60" t="s">
        <v>443</v>
      </c>
      <c r="BJ164" s="168">
        <v>44638</v>
      </c>
      <c r="BK164" s="169" t="s">
        <v>2276</v>
      </c>
      <c r="BL164" s="170" t="s">
        <v>613</v>
      </c>
      <c r="BM164" s="171">
        <v>0</v>
      </c>
      <c r="BN164" s="60" t="s">
        <v>443</v>
      </c>
      <c r="BO164" s="90"/>
      <c r="BP164" s="184" t="s">
        <v>293</v>
      </c>
      <c r="BQ164" s="150" t="s">
        <v>616</v>
      </c>
      <c r="BR164" s="185">
        <v>44712</v>
      </c>
      <c r="BS164" s="131" t="s">
        <v>2246</v>
      </c>
      <c r="BT164" s="186">
        <v>1</v>
      </c>
      <c r="BU164" s="4" t="s">
        <v>436</v>
      </c>
      <c r="BV164" s="49">
        <v>-150</v>
      </c>
      <c r="BW164" s="60" t="s">
        <v>443</v>
      </c>
      <c r="BX164" s="387">
        <v>44732</v>
      </c>
      <c r="BY164" s="378" t="s">
        <v>2277</v>
      </c>
      <c r="BZ164" s="378" t="s">
        <v>613</v>
      </c>
      <c r="CA164" s="388">
        <v>1</v>
      </c>
      <c r="CB164" s="352" t="s">
        <v>294</v>
      </c>
      <c r="CC164" s="353"/>
      <c r="CD164" s="352" t="s">
        <v>294</v>
      </c>
      <c r="CE164" s="131" t="s">
        <v>767</v>
      </c>
      <c r="CF164" s="131" t="s">
        <v>767</v>
      </c>
      <c r="CG164" s="202" t="s">
        <v>328</v>
      </c>
      <c r="CH164" s="131" t="s">
        <v>328</v>
      </c>
      <c r="CI164" s="186">
        <v>1</v>
      </c>
      <c r="CJ164" s="4" t="str">
        <f t="shared" si="4"/>
        <v>CUMPLIMIENTO TOTAL</v>
      </c>
      <c r="CK164" s="49" t="str">
        <f>(IF(CD164="CERRADO","NO APLICA ACCION CERRADA",AG164-#REF!))</f>
        <v>NO APLICA ACCION CERRADA</v>
      </c>
      <c r="CL164" s="60" t="str">
        <f>(IF(CD164="CERRADO","NO APLICA ACCION CERRADA",IF(AK164&lt;=0,"VENCIDO",IF(AK164&lt;=#REF!,"POR VENCER","CON TIEMPO"))))</f>
        <v>NO APLICA ACCION CERRADA</v>
      </c>
      <c r="CM164" s="458" t="s">
        <v>328</v>
      </c>
      <c r="CN164" s="348" t="s">
        <v>767</v>
      </c>
      <c r="CO164" s="368" t="s">
        <v>339</v>
      </c>
      <c r="CP164" s="472">
        <v>1</v>
      </c>
      <c r="CQ164" s="352" t="s">
        <v>294</v>
      </c>
      <c r="CR164" s="353"/>
      <c r="CS164" s="353"/>
      <c r="CT164" s="343"/>
      <c r="CU164" s="343"/>
      <c r="CV164" s="343"/>
      <c r="CW164" s="343"/>
    </row>
    <row r="165" spans="1:448" s="347" customFormat="1" ht="118.5" customHeight="1" x14ac:dyDescent="0.25">
      <c r="A165" s="26">
        <v>164</v>
      </c>
      <c r="B165" s="22" t="s">
        <v>2198</v>
      </c>
      <c r="C165" s="22" t="s">
        <v>664</v>
      </c>
      <c r="D165" s="22" t="s">
        <v>337</v>
      </c>
      <c r="E165" s="19"/>
      <c r="F165" s="22" t="s">
        <v>2198</v>
      </c>
      <c r="G165" s="42" t="s">
        <v>664</v>
      </c>
      <c r="H165" s="42" t="s">
        <v>337</v>
      </c>
      <c r="I165" s="19" t="s">
        <v>1606</v>
      </c>
      <c r="J165" s="464" t="s">
        <v>1607</v>
      </c>
      <c r="K165" s="464" t="s">
        <v>805</v>
      </c>
      <c r="L165" s="461" t="s">
        <v>337</v>
      </c>
      <c r="M165" s="461" t="s">
        <v>328</v>
      </c>
      <c r="N165" s="461" t="s">
        <v>328</v>
      </c>
      <c r="O165" s="4" t="s">
        <v>196</v>
      </c>
      <c r="P165" s="4" t="s">
        <v>199</v>
      </c>
      <c r="Q165" s="19" t="s">
        <v>348</v>
      </c>
      <c r="R165" s="19" t="s">
        <v>250</v>
      </c>
      <c r="S165" s="18" t="s">
        <v>2278</v>
      </c>
      <c r="T165" s="22" t="s">
        <v>328</v>
      </c>
      <c r="U165" s="19" t="s">
        <v>610</v>
      </c>
      <c r="V165" s="22">
        <v>2019</v>
      </c>
      <c r="W165" s="22" t="s">
        <v>2279</v>
      </c>
      <c r="X165" s="28" t="s">
        <v>617</v>
      </c>
      <c r="Y165" s="437" t="s">
        <v>2280</v>
      </c>
      <c r="Z165" s="304" t="s">
        <v>2281</v>
      </c>
      <c r="AA165" s="303">
        <v>1</v>
      </c>
      <c r="AB165" s="434" t="s">
        <v>2282</v>
      </c>
      <c r="AC165" s="434" t="s">
        <v>2283</v>
      </c>
      <c r="AD165" s="309">
        <v>1</v>
      </c>
      <c r="AE165" s="304" t="s">
        <v>2284</v>
      </c>
      <c r="AF165" s="961">
        <v>44105</v>
      </c>
      <c r="AG165" s="961">
        <v>44286</v>
      </c>
      <c r="AH165" s="424">
        <v>44743</v>
      </c>
      <c r="AI165" s="183" t="s">
        <v>309</v>
      </c>
      <c r="AJ165" s="183" t="s">
        <v>309</v>
      </c>
      <c r="AK165" s="241" t="e">
        <f>(IF(BA165=#REF!,#REF!,AG165-#REF!))</f>
        <v>#REF!</v>
      </c>
      <c r="AL165" s="4" t="s">
        <v>611</v>
      </c>
      <c r="AM165" s="71">
        <v>44421</v>
      </c>
      <c r="AN165" s="57" t="s">
        <v>309</v>
      </c>
      <c r="AO165" s="57" t="s">
        <v>463</v>
      </c>
      <c r="AP165" s="70">
        <v>0</v>
      </c>
      <c r="AQ165" s="4" t="s">
        <v>442</v>
      </c>
      <c r="AR165" s="48">
        <v>-165</v>
      </c>
      <c r="AS165" s="58" t="s">
        <v>443</v>
      </c>
      <c r="AT165" s="71">
        <v>44502</v>
      </c>
      <c r="AU165" s="58" t="s">
        <v>612</v>
      </c>
      <c r="AV165" s="51" t="s">
        <v>588</v>
      </c>
      <c r="AW165" s="70">
        <v>0</v>
      </c>
      <c r="AX165" s="70">
        <v>0</v>
      </c>
      <c r="AY165" s="58" t="s">
        <v>449</v>
      </c>
      <c r="AZ165" s="89" t="s">
        <v>439</v>
      </c>
      <c r="BA165" s="86" t="s">
        <v>446</v>
      </c>
      <c r="BB165" s="150" t="s">
        <v>2285</v>
      </c>
      <c r="BC165" s="129">
        <v>44620</v>
      </c>
      <c r="BD165" s="130" t="s">
        <v>447</v>
      </c>
      <c r="BE165" s="130" t="s">
        <v>328</v>
      </c>
      <c r="BF165" s="147">
        <v>1</v>
      </c>
      <c r="BG165" s="4" t="s">
        <v>436</v>
      </c>
      <c r="BH165" s="49">
        <v>-44620</v>
      </c>
      <c r="BI165" s="60" t="s">
        <v>443</v>
      </c>
      <c r="BJ165" s="168">
        <v>44638</v>
      </c>
      <c r="BK165" s="169" t="s">
        <v>2286</v>
      </c>
      <c r="BL165" s="170" t="s">
        <v>613</v>
      </c>
      <c r="BM165" s="171">
        <v>0</v>
      </c>
      <c r="BN165" s="60" t="s">
        <v>443</v>
      </c>
      <c r="BO165" s="90"/>
      <c r="BP165" s="184" t="s">
        <v>293</v>
      </c>
      <c r="BQ165" s="150" t="s">
        <v>2285</v>
      </c>
      <c r="BR165" s="185">
        <v>44712</v>
      </c>
      <c r="BS165" s="131" t="s">
        <v>2246</v>
      </c>
      <c r="BT165" s="186">
        <v>1</v>
      </c>
      <c r="BU165" s="4" t="s">
        <v>436</v>
      </c>
      <c r="BV165" s="49">
        <v>-425</v>
      </c>
      <c r="BW165" s="60" t="s">
        <v>443</v>
      </c>
      <c r="BX165" s="387">
        <v>44732</v>
      </c>
      <c r="BY165" s="378" t="s">
        <v>2287</v>
      </c>
      <c r="BZ165" s="378" t="s">
        <v>613</v>
      </c>
      <c r="CA165" s="388">
        <v>1</v>
      </c>
      <c r="CB165" s="352" t="s">
        <v>294</v>
      </c>
      <c r="CC165" s="353"/>
      <c r="CD165" s="352" t="s">
        <v>294</v>
      </c>
      <c r="CE165" s="131" t="s">
        <v>767</v>
      </c>
      <c r="CF165" s="131" t="s">
        <v>767</v>
      </c>
      <c r="CG165" s="202" t="s">
        <v>328</v>
      </c>
      <c r="CH165" s="131" t="s">
        <v>328</v>
      </c>
      <c r="CI165" s="186">
        <v>1</v>
      </c>
      <c r="CJ165" s="4" t="str">
        <f t="shared" si="4"/>
        <v>CUMPLIMIENTO TOTAL</v>
      </c>
      <c r="CK165" s="49" t="str">
        <f>(IF(CD165="CERRADO","NO APLICA ACCION CERRADA",AG165-#REF!))</f>
        <v>NO APLICA ACCION CERRADA</v>
      </c>
      <c r="CL165" s="60" t="str">
        <f>(IF(CD165="CERRADO","NO APLICA ACCION CERRADA",IF(AK165&lt;=0,"VENCIDO",IF(AK165&lt;=#REF!,"POR VENCER","CON TIEMPO"))))</f>
        <v>NO APLICA ACCION CERRADA</v>
      </c>
      <c r="CM165" s="458" t="s">
        <v>328</v>
      </c>
      <c r="CN165" s="348" t="s">
        <v>767</v>
      </c>
      <c r="CO165" s="368" t="s">
        <v>339</v>
      </c>
      <c r="CP165" s="472">
        <v>1</v>
      </c>
      <c r="CQ165" s="352" t="s">
        <v>294</v>
      </c>
      <c r="CR165" s="353"/>
      <c r="CS165" s="353"/>
      <c r="CT165" s="343"/>
      <c r="CU165" s="343"/>
      <c r="CV165" s="343"/>
      <c r="CW165" s="343"/>
    </row>
    <row r="166" spans="1:448" s="347" customFormat="1" ht="118.5" customHeight="1" x14ac:dyDescent="0.25">
      <c r="A166" s="26">
        <v>165</v>
      </c>
      <c r="B166" s="22" t="s">
        <v>2198</v>
      </c>
      <c r="C166" s="22" t="s">
        <v>664</v>
      </c>
      <c r="D166" s="22" t="s">
        <v>337</v>
      </c>
      <c r="E166" s="19"/>
      <c r="F166" s="22" t="s">
        <v>2198</v>
      </c>
      <c r="G166" s="42" t="s">
        <v>664</v>
      </c>
      <c r="H166" s="42" t="s">
        <v>337</v>
      </c>
      <c r="I166" s="19" t="s">
        <v>1606</v>
      </c>
      <c r="J166" s="464" t="s">
        <v>1607</v>
      </c>
      <c r="K166" s="464" t="s">
        <v>805</v>
      </c>
      <c r="L166" s="461" t="s">
        <v>337</v>
      </c>
      <c r="M166" s="461" t="s">
        <v>328</v>
      </c>
      <c r="N166" s="461" t="s">
        <v>328</v>
      </c>
      <c r="O166" s="4" t="s">
        <v>196</v>
      </c>
      <c r="P166" s="4" t="s">
        <v>618</v>
      </c>
      <c r="Q166" s="19" t="s">
        <v>348</v>
      </c>
      <c r="R166" s="19" t="s">
        <v>250</v>
      </c>
      <c r="S166" s="18" t="s">
        <v>2288</v>
      </c>
      <c r="T166" s="22" t="s">
        <v>328</v>
      </c>
      <c r="U166" s="19" t="s">
        <v>610</v>
      </c>
      <c r="V166" s="22">
        <v>2019</v>
      </c>
      <c r="W166" s="22" t="s">
        <v>2289</v>
      </c>
      <c r="X166" s="28" t="s">
        <v>2290</v>
      </c>
      <c r="Y166" s="437" t="s">
        <v>2291</v>
      </c>
      <c r="Z166" s="304" t="s">
        <v>2292</v>
      </c>
      <c r="AA166" s="303">
        <v>1</v>
      </c>
      <c r="AB166" s="434" t="s">
        <v>2293</v>
      </c>
      <c r="AC166" s="434" t="s">
        <v>2294</v>
      </c>
      <c r="AD166" s="309">
        <v>1</v>
      </c>
      <c r="AE166" s="304" t="s">
        <v>2295</v>
      </c>
      <c r="AF166" s="961">
        <v>44228</v>
      </c>
      <c r="AG166" s="961">
        <v>44316</v>
      </c>
      <c r="AH166" s="709"/>
      <c r="AI166" s="183" t="s">
        <v>309</v>
      </c>
      <c r="AJ166" s="183" t="s">
        <v>309</v>
      </c>
      <c r="AK166" s="241" t="e">
        <f>(IF(BA166=#REF!,#REF!,AG166-#REF!))</f>
        <v>#REF!</v>
      </c>
      <c r="AL166" s="4" t="s">
        <v>611</v>
      </c>
      <c r="AM166" s="71">
        <v>44421</v>
      </c>
      <c r="AN166" s="57" t="s">
        <v>309</v>
      </c>
      <c r="AO166" s="57" t="s">
        <v>463</v>
      </c>
      <c r="AP166" s="70">
        <v>0</v>
      </c>
      <c r="AQ166" s="4" t="s">
        <v>442</v>
      </c>
      <c r="AR166" s="48">
        <v>-135</v>
      </c>
      <c r="AS166" s="58" t="s">
        <v>443</v>
      </c>
      <c r="AT166" s="71">
        <v>44502</v>
      </c>
      <c r="AU166" s="58" t="s">
        <v>612</v>
      </c>
      <c r="AV166" s="51" t="s">
        <v>588</v>
      </c>
      <c r="AW166" s="70">
        <v>0</v>
      </c>
      <c r="AX166" s="70">
        <v>0</v>
      </c>
      <c r="AY166" s="58" t="s">
        <v>449</v>
      </c>
      <c r="AZ166" s="89" t="s">
        <v>439</v>
      </c>
      <c r="BA166" s="86" t="s">
        <v>446</v>
      </c>
      <c r="BB166" s="150" t="s">
        <v>2296</v>
      </c>
      <c r="BC166" s="129">
        <v>44620</v>
      </c>
      <c r="BD166" s="130" t="s">
        <v>447</v>
      </c>
      <c r="BE166" s="90" t="s">
        <v>2297</v>
      </c>
      <c r="BF166" s="151">
        <v>0</v>
      </c>
      <c r="BG166" s="4" t="s">
        <v>442</v>
      </c>
      <c r="BH166" s="49">
        <v>-44620</v>
      </c>
      <c r="BI166" s="60" t="s">
        <v>443</v>
      </c>
      <c r="BJ166" s="168">
        <v>44638</v>
      </c>
      <c r="BK166" s="169" t="s">
        <v>2298</v>
      </c>
      <c r="BL166" s="170" t="s">
        <v>613</v>
      </c>
      <c r="BM166" s="171">
        <v>0</v>
      </c>
      <c r="BN166" s="60" t="s">
        <v>443</v>
      </c>
      <c r="BO166" s="90"/>
      <c r="BP166" s="184" t="s">
        <v>293</v>
      </c>
      <c r="BQ166" s="150" t="s">
        <v>2299</v>
      </c>
      <c r="BR166" s="185">
        <v>44712</v>
      </c>
      <c r="BS166" s="131" t="s">
        <v>2300</v>
      </c>
      <c r="BT166" s="186">
        <v>1</v>
      </c>
      <c r="BU166" s="4" t="s">
        <v>436</v>
      </c>
      <c r="BV166" s="49">
        <v>-395</v>
      </c>
      <c r="BW166" s="60" t="s">
        <v>443</v>
      </c>
      <c r="BX166" s="387">
        <v>44732</v>
      </c>
      <c r="BY166" s="378" t="s">
        <v>2298</v>
      </c>
      <c r="BZ166" s="378" t="s">
        <v>613</v>
      </c>
      <c r="CA166" s="388">
        <v>0</v>
      </c>
      <c r="CB166" s="352" t="s">
        <v>443</v>
      </c>
      <c r="CC166" s="353"/>
      <c r="CD166" s="184" t="s">
        <v>293</v>
      </c>
      <c r="CE166" s="150"/>
      <c r="CF166" s="598" t="s">
        <v>2235</v>
      </c>
      <c r="CG166" s="653" t="s">
        <v>328</v>
      </c>
      <c r="CH166" s="653" t="s">
        <v>2237</v>
      </c>
      <c r="CI166" s="599">
        <v>0</v>
      </c>
      <c r="CJ166" s="4" t="str">
        <f t="shared" si="4"/>
        <v>SIN AVANCE</v>
      </c>
      <c r="CK166" s="49" t="e">
        <f>(IF(CD166="CERRADO","NO APLICA ACCION CERRADA",AG166-#REF!))</f>
        <v>#REF!</v>
      </c>
      <c r="CL166" s="60" t="e">
        <f>(IF(CD166="CERRADO","NO APLICA ACCION CERRADA",IF(AK166&lt;=0,"VENCIDO",IF(AK166&lt;=#REF!,"POR VENCER","CON TIEMPO"))))</f>
        <v>#REF!</v>
      </c>
      <c r="CM166" s="827">
        <v>44883</v>
      </c>
      <c r="CN166" s="839" t="s">
        <v>2298</v>
      </c>
      <c r="CO166" s="188" t="s">
        <v>1156</v>
      </c>
      <c r="CP166" s="840">
        <v>0</v>
      </c>
      <c r="CQ166" s="829" t="s">
        <v>443</v>
      </c>
      <c r="CR166" s="353"/>
      <c r="CS166" s="353"/>
    </row>
    <row r="167" spans="1:448" s="347" customFormat="1" ht="118.5" customHeight="1" x14ac:dyDescent="0.25">
      <c r="A167" s="26">
        <v>166</v>
      </c>
      <c r="B167" s="22" t="s">
        <v>2198</v>
      </c>
      <c r="C167" s="22" t="s">
        <v>664</v>
      </c>
      <c r="D167" s="22" t="s">
        <v>337</v>
      </c>
      <c r="E167" s="19"/>
      <c r="F167" s="22" t="s">
        <v>2198</v>
      </c>
      <c r="G167" s="42" t="s">
        <v>664</v>
      </c>
      <c r="H167" s="42" t="s">
        <v>337</v>
      </c>
      <c r="I167" s="19" t="s">
        <v>1606</v>
      </c>
      <c r="J167" s="464" t="s">
        <v>1607</v>
      </c>
      <c r="K167" s="464" t="s">
        <v>805</v>
      </c>
      <c r="L167" s="461" t="s">
        <v>337</v>
      </c>
      <c r="M167" s="461" t="s">
        <v>328</v>
      </c>
      <c r="N167" s="461" t="s">
        <v>328</v>
      </c>
      <c r="O167" s="4" t="s">
        <v>196</v>
      </c>
      <c r="P167" s="4" t="s">
        <v>620</v>
      </c>
      <c r="Q167" s="19" t="s">
        <v>348</v>
      </c>
      <c r="R167" s="19" t="s">
        <v>250</v>
      </c>
      <c r="S167" s="18" t="s">
        <v>2301</v>
      </c>
      <c r="T167" s="22" t="s">
        <v>328</v>
      </c>
      <c r="U167" s="19" t="s">
        <v>610</v>
      </c>
      <c r="V167" s="22">
        <v>2019</v>
      </c>
      <c r="W167" s="22" t="s">
        <v>2302</v>
      </c>
      <c r="X167" s="28" t="s">
        <v>2303</v>
      </c>
      <c r="Y167" s="437" t="s">
        <v>2304</v>
      </c>
      <c r="Z167" s="304" t="s">
        <v>2212</v>
      </c>
      <c r="AA167" s="303">
        <v>1</v>
      </c>
      <c r="AB167" s="434" t="s">
        <v>2213</v>
      </c>
      <c r="AC167" s="19" t="s">
        <v>2214</v>
      </c>
      <c r="AD167" s="309">
        <v>1</v>
      </c>
      <c r="AE167" s="304" t="s">
        <v>2215</v>
      </c>
      <c r="AF167" s="961">
        <v>44562</v>
      </c>
      <c r="AG167" s="961">
        <v>44742</v>
      </c>
      <c r="AH167" s="709"/>
      <c r="AI167" s="183" t="s">
        <v>309</v>
      </c>
      <c r="AJ167" s="183" t="s">
        <v>309</v>
      </c>
      <c r="AK167" s="241" t="e">
        <f>(IF(BA167=#REF!,#REF!,AG167-#REF!))</f>
        <v>#REF!</v>
      </c>
      <c r="AL167" s="4" t="s">
        <v>611</v>
      </c>
      <c r="AM167" s="71">
        <v>44421</v>
      </c>
      <c r="AN167" s="57" t="s">
        <v>309</v>
      </c>
      <c r="AO167" s="57" t="s">
        <v>463</v>
      </c>
      <c r="AP167" s="70">
        <v>0</v>
      </c>
      <c r="AQ167" s="4" t="s">
        <v>442</v>
      </c>
      <c r="AR167" s="48">
        <v>291</v>
      </c>
      <c r="AS167" s="58" t="s">
        <v>454</v>
      </c>
      <c r="AT167" s="71">
        <v>44502</v>
      </c>
      <c r="AU167" s="58" t="s">
        <v>612</v>
      </c>
      <c r="AV167" s="51" t="s">
        <v>588</v>
      </c>
      <c r="AW167" s="70">
        <v>0</v>
      </c>
      <c r="AX167" s="70">
        <v>0</v>
      </c>
      <c r="AY167" s="58" t="s">
        <v>456</v>
      </c>
      <c r="AZ167" s="89" t="s">
        <v>439</v>
      </c>
      <c r="BA167" s="86" t="s">
        <v>446</v>
      </c>
      <c r="BB167" s="150" t="s">
        <v>2207</v>
      </c>
      <c r="BC167" s="129">
        <v>44620</v>
      </c>
      <c r="BD167" s="130" t="s">
        <v>447</v>
      </c>
      <c r="BE167" s="130" t="s">
        <v>328</v>
      </c>
      <c r="BF167" s="147">
        <v>1</v>
      </c>
      <c r="BG167" s="4" t="s">
        <v>436</v>
      </c>
      <c r="BH167" s="49">
        <v>-44620</v>
      </c>
      <c r="BI167" s="60" t="s">
        <v>454</v>
      </c>
      <c r="BJ167" s="90"/>
      <c r="BK167" s="90"/>
      <c r="BL167" s="90"/>
      <c r="BM167" s="90"/>
      <c r="BN167" s="60"/>
      <c r="BO167" s="90"/>
      <c r="BP167" s="192" t="s">
        <v>855</v>
      </c>
      <c r="BQ167" s="150" t="s">
        <v>1615</v>
      </c>
      <c r="BR167" s="185">
        <v>44712</v>
      </c>
      <c r="BS167" s="131" t="s">
        <v>1615</v>
      </c>
      <c r="BT167" s="186">
        <v>1</v>
      </c>
      <c r="BU167" s="4" t="s">
        <v>436</v>
      </c>
      <c r="BV167" s="49">
        <v>31</v>
      </c>
      <c r="BW167" s="60" t="s">
        <v>454</v>
      </c>
      <c r="BX167" s="387">
        <v>44732</v>
      </c>
      <c r="BY167" s="378" t="s">
        <v>2305</v>
      </c>
      <c r="BZ167" s="378" t="s">
        <v>613</v>
      </c>
      <c r="CA167" s="388">
        <v>0.5</v>
      </c>
      <c r="CB167" s="352" t="s">
        <v>293</v>
      </c>
      <c r="CC167" s="353"/>
      <c r="CD167" s="184" t="s">
        <v>293</v>
      </c>
      <c r="CE167" s="150"/>
      <c r="CF167" s="774" t="s">
        <v>2306</v>
      </c>
      <c r="CG167" s="655" t="s">
        <v>2218</v>
      </c>
      <c r="CH167" s="653" t="s">
        <v>2219</v>
      </c>
      <c r="CI167" s="599">
        <v>1</v>
      </c>
      <c r="CJ167" s="4" t="str">
        <f t="shared" si="4"/>
        <v>CUMPLIMIENTO TOTAL</v>
      </c>
      <c r="CK167" s="49" t="e">
        <f>(IF(CD167="CERRADO","NO APLICA ACCION CERRADA",AG167-#REF!))</f>
        <v>#REF!</v>
      </c>
      <c r="CL167" s="60" t="e">
        <f>(IF(CD167="CERRADO","NO APLICA ACCION CERRADA",IF(AK167&lt;=0,"VENCIDO",IF(AK167&lt;=#REF!,"POR VENCER","CON TIEMPO"))))</f>
        <v>#REF!</v>
      </c>
      <c r="CM167" s="827">
        <v>44883</v>
      </c>
      <c r="CN167" s="839" t="s">
        <v>2307</v>
      </c>
      <c r="CO167" s="188" t="s">
        <v>1156</v>
      </c>
      <c r="CP167" s="840">
        <v>1</v>
      </c>
      <c r="CQ167" s="838" t="s">
        <v>294</v>
      </c>
      <c r="CR167" s="353"/>
      <c r="CS167" s="353"/>
    </row>
    <row r="168" spans="1:448" s="347" customFormat="1" ht="118.5" customHeight="1" x14ac:dyDescent="0.25">
      <c r="A168" s="26">
        <v>167</v>
      </c>
      <c r="B168" s="22" t="s">
        <v>2198</v>
      </c>
      <c r="C168" s="22" t="s">
        <v>664</v>
      </c>
      <c r="D168" s="22" t="s">
        <v>337</v>
      </c>
      <c r="E168" s="19"/>
      <c r="F168" s="22" t="s">
        <v>2198</v>
      </c>
      <c r="G168" s="42" t="s">
        <v>664</v>
      </c>
      <c r="H168" s="42" t="s">
        <v>337</v>
      </c>
      <c r="I168" s="19" t="s">
        <v>1606</v>
      </c>
      <c r="J168" s="464" t="s">
        <v>1607</v>
      </c>
      <c r="K168" s="464" t="s">
        <v>805</v>
      </c>
      <c r="L168" s="461" t="s">
        <v>337</v>
      </c>
      <c r="M168" s="461" t="s">
        <v>328</v>
      </c>
      <c r="N168" s="461" t="s">
        <v>328</v>
      </c>
      <c r="O168" s="4" t="s">
        <v>196</v>
      </c>
      <c r="P168" s="4" t="s">
        <v>620</v>
      </c>
      <c r="Q168" s="19" t="s">
        <v>348</v>
      </c>
      <c r="R168" s="19" t="s">
        <v>250</v>
      </c>
      <c r="S168" s="18" t="s">
        <v>2308</v>
      </c>
      <c r="T168" s="22" t="s">
        <v>328</v>
      </c>
      <c r="U168" s="19" t="s">
        <v>610</v>
      </c>
      <c r="V168" s="22">
        <v>2019</v>
      </c>
      <c r="W168" s="22" t="s">
        <v>2309</v>
      </c>
      <c r="X168" s="28" t="s">
        <v>2310</v>
      </c>
      <c r="Y168" s="437" t="s">
        <v>2311</v>
      </c>
      <c r="Z168" s="304" t="s">
        <v>2312</v>
      </c>
      <c r="AA168" s="303">
        <v>1</v>
      </c>
      <c r="AB168" s="434" t="s">
        <v>2313</v>
      </c>
      <c r="AC168" s="434" t="s">
        <v>2314</v>
      </c>
      <c r="AD168" s="309">
        <v>1</v>
      </c>
      <c r="AE168" s="304" t="s">
        <v>2315</v>
      </c>
      <c r="AF168" s="961">
        <v>44562</v>
      </c>
      <c r="AG168" s="961">
        <v>44742</v>
      </c>
      <c r="AH168" s="709"/>
      <c r="AI168" s="183" t="s">
        <v>309</v>
      </c>
      <c r="AJ168" s="183" t="s">
        <v>309</v>
      </c>
      <c r="AK168" s="241" t="e">
        <f>(IF(BA168=#REF!,#REF!,AG168-#REF!))</f>
        <v>#REF!</v>
      </c>
      <c r="AL168" s="4" t="s">
        <v>611</v>
      </c>
      <c r="AM168" s="71">
        <v>44421</v>
      </c>
      <c r="AN168" s="57" t="s">
        <v>309</v>
      </c>
      <c r="AO168" s="57" t="s">
        <v>463</v>
      </c>
      <c r="AP168" s="70">
        <v>0</v>
      </c>
      <c r="AQ168" s="4" t="s">
        <v>442</v>
      </c>
      <c r="AR168" s="48">
        <v>291</v>
      </c>
      <c r="AS168" s="58" t="s">
        <v>454</v>
      </c>
      <c r="AT168" s="71">
        <v>44502</v>
      </c>
      <c r="AU168" s="58" t="s">
        <v>612</v>
      </c>
      <c r="AV168" s="51" t="s">
        <v>588</v>
      </c>
      <c r="AW168" s="70">
        <v>0</v>
      </c>
      <c r="AX168" s="70">
        <v>0</v>
      </c>
      <c r="AY168" s="58" t="s">
        <v>456</v>
      </c>
      <c r="AZ168" s="89" t="s">
        <v>439</v>
      </c>
      <c r="BA168" s="86" t="s">
        <v>446</v>
      </c>
      <c r="BB168" s="150" t="s">
        <v>2244</v>
      </c>
      <c r="BC168" s="129">
        <v>44620</v>
      </c>
      <c r="BD168" s="130" t="s">
        <v>447</v>
      </c>
      <c r="BE168" s="150" t="s">
        <v>2245</v>
      </c>
      <c r="BF168" s="151">
        <v>0</v>
      </c>
      <c r="BG168" s="4" t="s">
        <v>442</v>
      </c>
      <c r="BH168" s="49">
        <v>-44620</v>
      </c>
      <c r="BI168" s="60" t="s">
        <v>454</v>
      </c>
      <c r="BJ168" s="90"/>
      <c r="BK168" s="90"/>
      <c r="BL168" s="90"/>
      <c r="BM168" s="90"/>
      <c r="BN168" s="60"/>
      <c r="BO168" s="90"/>
      <c r="BP168" s="184" t="s">
        <v>293</v>
      </c>
      <c r="BQ168" s="150" t="s">
        <v>2207</v>
      </c>
      <c r="BR168" s="185">
        <v>44712</v>
      </c>
      <c r="BS168" s="131" t="s">
        <v>2246</v>
      </c>
      <c r="BT168" s="186">
        <v>1</v>
      </c>
      <c r="BU168" s="4" t="s">
        <v>436</v>
      </c>
      <c r="BV168" s="49">
        <v>31</v>
      </c>
      <c r="BW168" s="60" t="s">
        <v>454</v>
      </c>
      <c r="BX168" s="387">
        <v>44732</v>
      </c>
      <c r="BY168" s="378" t="s">
        <v>2316</v>
      </c>
      <c r="BZ168" s="378" t="s">
        <v>613</v>
      </c>
      <c r="CA168" s="388">
        <v>0.5</v>
      </c>
      <c r="CB168" s="352" t="s">
        <v>293</v>
      </c>
      <c r="CC168" s="353"/>
      <c r="CD168" s="184" t="s">
        <v>293</v>
      </c>
      <c r="CE168" s="150"/>
      <c r="CF168" s="773" t="s">
        <v>2317</v>
      </c>
      <c r="CG168" s="655" t="s">
        <v>2318</v>
      </c>
      <c r="CH168" s="653" t="s">
        <v>2219</v>
      </c>
      <c r="CI168" s="599">
        <v>1</v>
      </c>
      <c r="CJ168" s="4" t="str">
        <f t="shared" si="4"/>
        <v>CUMPLIMIENTO TOTAL</v>
      </c>
      <c r="CK168" s="49" t="e">
        <f>(IF(CD168="CERRADO","NO APLICA ACCION CERRADA",AG168-#REF!))</f>
        <v>#REF!</v>
      </c>
      <c r="CL168" s="60" t="e">
        <f>(IF(CD168="CERRADO","NO APLICA ACCION CERRADA",IF(AK168&lt;=0,"VENCIDO",IF(AK168&lt;=#REF!,"POR VENCER","CON TIEMPO"))))</f>
        <v>#REF!</v>
      </c>
      <c r="CM168" s="827">
        <v>44883</v>
      </c>
      <c r="CN168" s="839" t="s">
        <v>2319</v>
      </c>
      <c r="CO168" s="188" t="s">
        <v>1156</v>
      </c>
      <c r="CP168" s="840">
        <v>1</v>
      </c>
      <c r="CQ168" s="838" t="s">
        <v>294</v>
      </c>
      <c r="CR168" s="353"/>
      <c r="CS168" s="353"/>
    </row>
    <row r="169" spans="1:448" s="347" customFormat="1" ht="118.5" customHeight="1" x14ac:dyDescent="0.25">
      <c r="A169" s="26">
        <v>168</v>
      </c>
      <c r="B169" s="22" t="s">
        <v>2198</v>
      </c>
      <c r="C169" s="22" t="s">
        <v>664</v>
      </c>
      <c r="D169" s="22" t="s">
        <v>337</v>
      </c>
      <c r="E169" s="19"/>
      <c r="F169" s="22" t="s">
        <v>2198</v>
      </c>
      <c r="G169" s="42" t="s">
        <v>664</v>
      </c>
      <c r="H169" s="42" t="s">
        <v>337</v>
      </c>
      <c r="I169" s="19" t="s">
        <v>1606</v>
      </c>
      <c r="J169" s="464" t="s">
        <v>1607</v>
      </c>
      <c r="K169" s="464" t="s">
        <v>805</v>
      </c>
      <c r="L169" s="461" t="s">
        <v>337</v>
      </c>
      <c r="M169" s="461" t="s">
        <v>328</v>
      </c>
      <c r="N169" s="461" t="s">
        <v>328</v>
      </c>
      <c r="O169" s="4" t="s">
        <v>196</v>
      </c>
      <c r="P169" s="4" t="s">
        <v>620</v>
      </c>
      <c r="Q169" s="19" t="s">
        <v>348</v>
      </c>
      <c r="R169" s="19" t="s">
        <v>250</v>
      </c>
      <c r="S169" s="18" t="s">
        <v>2320</v>
      </c>
      <c r="T169" s="22" t="s">
        <v>328</v>
      </c>
      <c r="U169" s="19" t="s">
        <v>610</v>
      </c>
      <c r="V169" s="22">
        <v>2019</v>
      </c>
      <c r="W169" s="22" t="s">
        <v>2321</v>
      </c>
      <c r="X169" s="28" t="s">
        <v>2322</v>
      </c>
      <c r="Y169" s="437" t="s">
        <v>2323</v>
      </c>
      <c r="Z169" s="304" t="s">
        <v>2324</v>
      </c>
      <c r="AA169" s="303">
        <v>1</v>
      </c>
      <c r="AB169" s="434" t="s">
        <v>614</v>
      </c>
      <c r="AC169" s="434" t="s">
        <v>615</v>
      </c>
      <c r="AD169" s="309">
        <v>1</v>
      </c>
      <c r="AE169" s="304" t="s">
        <v>619</v>
      </c>
      <c r="AF169" s="961">
        <v>44593</v>
      </c>
      <c r="AG169" s="961">
        <v>44681</v>
      </c>
      <c r="AH169" s="709"/>
      <c r="AI169" s="183" t="s">
        <v>309</v>
      </c>
      <c r="AJ169" s="183" t="s">
        <v>309</v>
      </c>
      <c r="AK169" s="241" t="e">
        <f>(IF(BA169=#REF!,#REF!,AG169-#REF!))</f>
        <v>#REF!</v>
      </c>
      <c r="AL169" s="4" t="s">
        <v>611</v>
      </c>
      <c r="AM169" s="71">
        <v>44421</v>
      </c>
      <c r="AN169" s="57" t="s">
        <v>309</v>
      </c>
      <c r="AO169" s="57" t="s">
        <v>463</v>
      </c>
      <c r="AP169" s="70">
        <v>0</v>
      </c>
      <c r="AQ169" s="4" t="s">
        <v>442</v>
      </c>
      <c r="AR169" s="48">
        <v>230</v>
      </c>
      <c r="AS169" s="58" t="s">
        <v>454</v>
      </c>
      <c r="AT169" s="71">
        <v>44502</v>
      </c>
      <c r="AU169" s="58" t="s">
        <v>612</v>
      </c>
      <c r="AV169" s="51" t="s">
        <v>588</v>
      </c>
      <c r="AW169" s="70">
        <v>0</v>
      </c>
      <c r="AX169" s="70">
        <v>0</v>
      </c>
      <c r="AY169" s="58" t="s">
        <v>456</v>
      </c>
      <c r="AZ169" s="89" t="s">
        <v>439</v>
      </c>
      <c r="BA169" s="86" t="s">
        <v>446</v>
      </c>
      <c r="BB169" s="150" t="s">
        <v>2244</v>
      </c>
      <c r="BC169" s="129">
        <v>44620</v>
      </c>
      <c r="BD169" s="130" t="s">
        <v>447</v>
      </c>
      <c r="BE169" s="150" t="s">
        <v>2245</v>
      </c>
      <c r="BF169" s="151">
        <v>0</v>
      </c>
      <c r="BG169" s="4" t="s">
        <v>442</v>
      </c>
      <c r="BH169" s="49">
        <v>-44620</v>
      </c>
      <c r="BI169" s="60" t="s">
        <v>454</v>
      </c>
      <c r="BJ169" s="90"/>
      <c r="BK169" s="90"/>
      <c r="BL169" s="90"/>
      <c r="BM169" s="90"/>
      <c r="BN169" s="60"/>
      <c r="BO169" s="90"/>
      <c r="BP169" s="184" t="s">
        <v>293</v>
      </c>
      <c r="BQ169" s="150" t="s">
        <v>2207</v>
      </c>
      <c r="BR169" s="185">
        <v>44712</v>
      </c>
      <c r="BS169" s="131" t="s">
        <v>2246</v>
      </c>
      <c r="BT169" s="186">
        <v>1</v>
      </c>
      <c r="BU169" s="4" t="s">
        <v>436</v>
      </c>
      <c r="BV169" s="49">
        <v>-30</v>
      </c>
      <c r="BW169" s="60" t="s">
        <v>443</v>
      </c>
      <c r="BX169" s="387">
        <v>44732</v>
      </c>
      <c r="BY169" s="378" t="s">
        <v>2325</v>
      </c>
      <c r="BZ169" s="378" t="s">
        <v>613</v>
      </c>
      <c r="CA169" s="388">
        <v>0</v>
      </c>
      <c r="CB169" s="352" t="s">
        <v>443</v>
      </c>
      <c r="CC169" s="353"/>
      <c r="CD169" s="184" t="s">
        <v>293</v>
      </c>
      <c r="CE169" s="150"/>
      <c r="CF169" s="773" t="s">
        <v>2326</v>
      </c>
      <c r="CG169" s="625" t="s">
        <v>2327</v>
      </c>
      <c r="CH169" s="653" t="s">
        <v>2219</v>
      </c>
      <c r="CI169" s="599">
        <v>1</v>
      </c>
      <c r="CJ169" s="4" t="str">
        <f t="shared" si="4"/>
        <v>CUMPLIMIENTO TOTAL</v>
      </c>
      <c r="CK169" s="49" t="e">
        <f>(IF(CD169="CERRADO","NO APLICA ACCION CERRADA",AG169-#REF!))</f>
        <v>#REF!</v>
      </c>
      <c r="CL169" s="60" t="e">
        <f>(IF(CD169="CERRADO","NO APLICA ACCION CERRADA",IF(AK169&lt;=0,"VENCIDO",IF(AK169&lt;=#REF!,"POR VENCER","CON TIEMPO"))))</f>
        <v>#REF!</v>
      </c>
      <c r="CM169" s="827">
        <v>44883</v>
      </c>
      <c r="CN169" s="839" t="s">
        <v>2328</v>
      </c>
      <c r="CO169" s="188" t="s">
        <v>1156</v>
      </c>
      <c r="CP169" s="840">
        <v>1</v>
      </c>
      <c r="CQ169" s="838" t="s">
        <v>294</v>
      </c>
      <c r="CR169" s="353"/>
      <c r="CS169" s="353"/>
    </row>
    <row r="170" spans="1:448" s="347" customFormat="1" ht="118.5" customHeight="1" x14ac:dyDescent="0.25">
      <c r="A170" s="26">
        <v>169</v>
      </c>
      <c r="B170" s="22" t="s">
        <v>2198</v>
      </c>
      <c r="C170" s="22" t="s">
        <v>664</v>
      </c>
      <c r="D170" s="22" t="s">
        <v>337</v>
      </c>
      <c r="E170" s="19"/>
      <c r="F170" s="22" t="s">
        <v>2198</v>
      </c>
      <c r="G170" s="42" t="s">
        <v>664</v>
      </c>
      <c r="H170" s="42" t="s">
        <v>337</v>
      </c>
      <c r="I170" s="19" t="s">
        <v>1606</v>
      </c>
      <c r="J170" s="464" t="s">
        <v>1607</v>
      </c>
      <c r="K170" s="464" t="s">
        <v>805</v>
      </c>
      <c r="L170" s="461" t="s">
        <v>337</v>
      </c>
      <c r="M170" s="461" t="s">
        <v>328</v>
      </c>
      <c r="N170" s="461" t="s">
        <v>328</v>
      </c>
      <c r="O170" s="4" t="s">
        <v>196</v>
      </c>
      <c r="P170" s="4" t="s">
        <v>199</v>
      </c>
      <c r="Q170" s="19" t="s">
        <v>348</v>
      </c>
      <c r="R170" s="19" t="s">
        <v>250</v>
      </c>
      <c r="S170" s="18" t="s">
        <v>2329</v>
      </c>
      <c r="T170" s="22" t="s">
        <v>328</v>
      </c>
      <c r="U170" s="19" t="s">
        <v>610</v>
      </c>
      <c r="V170" s="22">
        <v>2019</v>
      </c>
      <c r="W170" s="22" t="s">
        <v>2330</v>
      </c>
      <c r="X170" s="28" t="s">
        <v>2331</v>
      </c>
      <c r="Y170" s="437" t="s">
        <v>2332</v>
      </c>
      <c r="Z170" s="304" t="s">
        <v>2333</v>
      </c>
      <c r="AA170" s="303">
        <v>1</v>
      </c>
      <c r="AB170" s="434" t="s">
        <v>2334</v>
      </c>
      <c r="AC170" s="434" t="s">
        <v>2314</v>
      </c>
      <c r="AD170" s="309">
        <v>1</v>
      </c>
      <c r="AE170" s="304" t="s">
        <v>2335</v>
      </c>
      <c r="AF170" s="961">
        <v>44562</v>
      </c>
      <c r="AG170" s="961">
        <v>44926</v>
      </c>
      <c r="AH170" s="424">
        <v>44743</v>
      </c>
      <c r="AI170" s="183" t="s">
        <v>309</v>
      </c>
      <c r="AJ170" s="183" t="s">
        <v>309</v>
      </c>
      <c r="AK170" s="241" t="e">
        <f>(IF(BA170=#REF!,#REF!,AG170-#REF!))</f>
        <v>#REF!</v>
      </c>
      <c r="AL170" s="4" t="s">
        <v>611</v>
      </c>
      <c r="AM170" s="71">
        <v>44421</v>
      </c>
      <c r="AN170" s="57" t="s">
        <v>309</v>
      </c>
      <c r="AO170" s="57" t="s">
        <v>463</v>
      </c>
      <c r="AP170" s="70">
        <v>0</v>
      </c>
      <c r="AQ170" s="4" t="s">
        <v>442</v>
      </c>
      <c r="AR170" s="48">
        <v>475</v>
      </c>
      <c r="AS170" s="58" t="s">
        <v>454</v>
      </c>
      <c r="AT170" s="71">
        <v>44502</v>
      </c>
      <c r="AU170" s="58" t="s">
        <v>612</v>
      </c>
      <c r="AV170" s="51" t="s">
        <v>588</v>
      </c>
      <c r="AW170" s="70">
        <v>0</v>
      </c>
      <c r="AX170" s="70">
        <v>0</v>
      </c>
      <c r="AY170" s="58" t="s">
        <v>456</v>
      </c>
      <c r="AZ170" s="89" t="s">
        <v>439</v>
      </c>
      <c r="BA170" s="86" t="s">
        <v>446</v>
      </c>
      <c r="BB170" s="150" t="s">
        <v>2336</v>
      </c>
      <c r="BC170" s="129">
        <v>44620</v>
      </c>
      <c r="BD170" s="130" t="s">
        <v>447</v>
      </c>
      <c r="BE170" s="150" t="s">
        <v>2337</v>
      </c>
      <c r="BF170" s="151">
        <v>0.7</v>
      </c>
      <c r="BG170" s="4" t="s">
        <v>469</v>
      </c>
      <c r="BH170" s="49">
        <v>-44620</v>
      </c>
      <c r="BI170" s="60" t="s">
        <v>454</v>
      </c>
      <c r="BJ170" s="90"/>
      <c r="BK170" s="90"/>
      <c r="BL170" s="90"/>
      <c r="BM170" s="90"/>
      <c r="BN170" s="60"/>
      <c r="BO170" s="90"/>
      <c r="BP170" s="184" t="s">
        <v>293</v>
      </c>
      <c r="BQ170" s="150" t="s">
        <v>2207</v>
      </c>
      <c r="BR170" s="185">
        <v>44712</v>
      </c>
      <c r="BS170" s="131" t="s">
        <v>2246</v>
      </c>
      <c r="BT170" s="186">
        <v>1</v>
      </c>
      <c r="BU170" s="4" t="s">
        <v>436</v>
      </c>
      <c r="BV170" s="49">
        <v>215</v>
      </c>
      <c r="BW170" s="60" t="s">
        <v>454</v>
      </c>
      <c r="BX170" s="387">
        <v>44732</v>
      </c>
      <c r="BY170" s="378" t="s">
        <v>2338</v>
      </c>
      <c r="BZ170" s="378" t="s">
        <v>613</v>
      </c>
      <c r="CA170" s="388">
        <v>1</v>
      </c>
      <c r="CB170" s="352" t="s">
        <v>294</v>
      </c>
      <c r="CC170" s="353"/>
      <c r="CD170" s="352" t="s">
        <v>294</v>
      </c>
      <c r="CE170" s="131" t="s">
        <v>767</v>
      </c>
      <c r="CF170" s="131" t="s">
        <v>767</v>
      </c>
      <c r="CG170" s="202" t="s">
        <v>328</v>
      </c>
      <c r="CH170" s="131" t="s">
        <v>328</v>
      </c>
      <c r="CI170" s="186">
        <v>1</v>
      </c>
      <c r="CJ170" s="4" t="str">
        <f t="shared" si="4"/>
        <v>CUMPLIMIENTO TOTAL</v>
      </c>
      <c r="CK170" s="49" t="str">
        <f>(IF(CD170="CERRADO","NO APLICA ACCION CERRADA",AG170-#REF!))</f>
        <v>NO APLICA ACCION CERRADA</v>
      </c>
      <c r="CL170" s="60" t="str">
        <f>(IF(CD170="CERRADO","NO APLICA ACCION CERRADA",IF(AK170&lt;=0,"VENCIDO",IF(AK170&lt;=#REF!,"POR VENCER","CON TIEMPO"))))</f>
        <v>NO APLICA ACCION CERRADA</v>
      </c>
      <c r="CM170" s="458" t="s">
        <v>328</v>
      </c>
      <c r="CN170" s="348" t="s">
        <v>767</v>
      </c>
      <c r="CO170" s="368" t="s">
        <v>339</v>
      </c>
      <c r="CP170" s="472">
        <v>1</v>
      </c>
      <c r="CQ170" s="352" t="s">
        <v>294</v>
      </c>
      <c r="CR170" s="353"/>
      <c r="CS170" s="353"/>
      <c r="CT170" s="343"/>
      <c r="CU170" s="343"/>
      <c r="CV170" s="343"/>
      <c r="CW170" s="343"/>
    </row>
    <row r="171" spans="1:448" s="347" customFormat="1" ht="118.5" customHeight="1" x14ac:dyDescent="0.25">
      <c r="A171" s="26">
        <v>170</v>
      </c>
      <c r="B171" s="22" t="s">
        <v>2198</v>
      </c>
      <c r="C171" s="22" t="s">
        <v>664</v>
      </c>
      <c r="D171" s="22" t="s">
        <v>337</v>
      </c>
      <c r="E171" s="19"/>
      <c r="F171" s="22" t="s">
        <v>2198</v>
      </c>
      <c r="G171" s="42" t="s">
        <v>664</v>
      </c>
      <c r="H171" s="42" t="s">
        <v>337</v>
      </c>
      <c r="I171" s="19" t="s">
        <v>1606</v>
      </c>
      <c r="J171" s="464" t="s">
        <v>1607</v>
      </c>
      <c r="K171" s="464" t="s">
        <v>805</v>
      </c>
      <c r="L171" s="461" t="s">
        <v>337</v>
      </c>
      <c r="M171" s="461" t="s">
        <v>328</v>
      </c>
      <c r="N171" s="461" t="s">
        <v>328</v>
      </c>
      <c r="O171" s="4" t="s">
        <v>196</v>
      </c>
      <c r="P171" s="4" t="s">
        <v>199</v>
      </c>
      <c r="Q171" s="19" t="s">
        <v>348</v>
      </c>
      <c r="R171" s="19" t="s">
        <v>250</v>
      </c>
      <c r="S171" s="18" t="s">
        <v>2339</v>
      </c>
      <c r="T171" s="22" t="s">
        <v>328</v>
      </c>
      <c r="U171" s="19" t="s">
        <v>610</v>
      </c>
      <c r="V171" s="22">
        <v>2019</v>
      </c>
      <c r="W171" s="22" t="s">
        <v>2340</v>
      </c>
      <c r="X171" s="28" t="s">
        <v>2341</v>
      </c>
      <c r="Y171" s="437" t="s">
        <v>2332</v>
      </c>
      <c r="Z171" s="304" t="s">
        <v>2333</v>
      </c>
      <c r="AA171" s="303">
        <v>1</v>
      </c>
      <c r="AB171" s="434" t="s">
        <v>2334</v>
      </c>
      <c r="AC171" s="434" t="s">
        <v>2314</v>
      </c>
      <c r="AD171" s="309">
        <v>1</v>
      </c>
      <c r="AE171" s="304" t="s">
        <v>2335</v>
      </c>
      <c r="AF171" s="961">
        <v>44562</v>
      </c>
      <c r="AG171" s="961">
        <v>44926</v>
      </c>
      <c r="AH171" s="424">
        <v>44743</v>
      </c>
      <c r="AI171" s="183" t="s">
        <v>309</v>
      </c>
      <c r="AJ171" s="183" t="s">
        <v>309</v>
      </c>
      <c r="AK171" s="241" t="e">
        <f>(IF(BA171=#REF!,#REF!,AG171-#REF!))</f>
        <v>#REF!</v>
      </c>
      <c r="AL171" s="4" t="s">
        <v>611</v>
      </c>
      <c r="AM171" s="71">
        <v>44421</v>
      </c>
      <c r="AN171" s="57" t="s">
        <v>309</v>
      </c>
      <c r="AO171" s="57" t="s">
        <v>463</v>
      </c>
      <c r="AP171" s="70">
        <v>0</v>
      </c>
      <c r="AQ171" s="4" t="s">
        <v>442</v>
      </c>
      <c r="AR171" s="48">
        <v>475</v>
      </c>
      <c r="AS171" s="58" t="s">
        <v>454</v>
      </c>
      <c r="AT171" s="71">
        <v>44502</v>
      </c>
      <c r="AU171" s="58" t="s">
        <v>612</v>
      </c>
      <c r="AV171" s="51" t="s">
        <v>588</v>
      </c>
      <c r="AW171" s="70">
        <v>0</v>
      </c>
      <c r="AX171" s="70">
        <v>0</v>
      </c>
      <c r="AY171" s="58" t="s">
        <v>456</v>
      </c>
      <c r="AZ171" s="89" t="s">
        <v>439</v>
      </c>
      <c r="BA171" s="86" t="s">
        <v>446</v>
      </c>
      <c r="BB171" s="150" t="s">
        <v>2336</v>
      </c>
      <c r="BC171" s="129">
        <v>44620</v>
      </c>
      <c r="BD171" s="130" t="s">
        <v>447</v>
      </c>
      <c r="BE171" s="150" t="s">
        <v>2337</v>
      </c>
      <c r="BF171" s="151">
        <v>0.7</v>
      </c>
      <c r="BG171" s="4" t="s">
        <v>469</v>
      </c>
      <c r="BH171" s="49">
        <v>-44620</v>
      </c>
      <c r="BI171" s="60" t="s">
        <v>454</v>
      </c>
      <c r="BJ171" s="90"/>
      <c r="BK171" s="90"/>
      <c r="BL171" s="90"/>
      <c r="BM171" s="90"/>
      <c r="BN171" s="60"/>
      <c r="BO171" s="90"/>
      <c r="BP171" s="184" t="s">
        <v>293</v>
      </c>
      <c r="BQ171" s="150" t="s">
        <v>2207</v>
      </c>
      <c r="BR171" s="185">
        <v>44712</v>
      </c>
      <c r="BS171" s="131" t="s">
        <v>2246</v>
      </c>
      <c r="BT171" s="186">
        <v>1</v>
      </c>
      <c r="BU171" s="4" t="s">
        <v>436</v>
      </c>
      <c r="BV171" s="49">
        <v>215</v>
      </c>
      <c r="BW171" s="60" t="s">
        <v>454</v>
      </c>
      <c r="BX171" s="387">
        <v>44732</v>
      </c>
      <c r="BY171" s="378" t="s">
        <v>2338</v>
      </c>
      <c r="BZ171" s="378" t="s">
        <v>613</v>
      </c>
      <c r="CA171" s="388">
        <v>1</v>
      </c>
      <c r="CB171" s="352" t="s">
        <v>294</v>
      </c>
      <c r="CC171" s="353"/>
      <c r="CD171" s="352" t="s">
        <v>294</v>
      </c>
      <c r="CE171" s="131" t="s">
        <v>767</v>
      </c>
      <c r="CF171" s="131" t="s">
        <v>767</v>
      </c>
      <c r="CG171" s="202" t="s">
        <v>328</v>
      </c>
      <c r="CH171" s="131" t="s">
        <v>328</v>
      </c>
      <c r="CI171" s="186">
        <v>1</v>
      </c>
      <c r="CJ171" s="4" t="str">
        <f t="shared" si="4"/>
        <v>CUMPLIMIENTO TOTAL</v>
      </c>
      <c r="CK171" s="49" t="str">
        <f>(IF(CD171="CERRADO","NO APLICA ACCION CERRADA",AG171-#REF!))</f>
        <v>NO APLICA ACCION CERRADA</v>
      </c>
      <c r="CL171" s="60" t="str">
        <f>(IF(CD171="CERRADO","NO APLICA ACCION CERRADA",IF(AK171&lt;=0,"VENCIDO",IF(AK171&lt;=#REF!,"POR VENCER","CON TIEMPO"))))</f>
        <v>NO APLICA ACCION CERRADA</v>
      </c>
      <c r="CM171" s="458" t="s">
        <v>328</v>
      </c>
      <c r="CN171" s="348" t="s">
        <v>767</v>
      </c>
      <c r="CO171" s="368" t="s">
        <v>339</v>
      </c>
      <c r="CP171" s="472">
        <v>1</v>
      </c>
      <c r="CQ171" s="352" t="s">
        <v>294</v>
      </c>
      <c r="CR171" s="353"/>
      <c r="CS171" s="353"/>
      <c r="CT171" s="343"/>
      <c r="CU171" s="343"/>
      <c r="CV171" s="343"/>
      <c r="CW171" s="343"/>
    </row>
    <row r="172" spans="1:448" s="347" customFormat="1" ht="118.5" customHeight="1" x14ac:dyDescent="0.25">
      <c r="A172" s="26">
        <v>171</v>
      </c>
      <c r="B172" s="22" t="s">
        <v>2342</v>
      </c>
      <c r="C172" s="22" t="s">
        <v>664</v>
      </c>
      <c r="D172" s="22" t="s">
        <v>337</v>
      </c>
      <c r="E172" s="19"/>
      <c r="F172" s="22" t="s">
        <v>2342</v>
      </c>
      <c r="G172" s="42" t="s">
        <v>664</v>
      </c>
      <c r="H172" s="42" t="s">
        <v>337</v>
      </c>
      <c r="I172" s="19" t="s">
        <v>2343</v>
      </c>
      <c r="J172" s="464" t="s">
        <v>2344</v>
      </c>
      <c r="K172" s="464" t="s">
        <v>805</v>
      </c>
      <c r="L172" s="461" t="s">
        <v>337</v>
      </c>
      <c r="M172" s="461" t="s">
        <v>328</v>
      </c>
      <c r="N172" s="461" t="s">
        <v>328</v>
      </c>
      <c r="O172" s="38" t="s">
        <v>196</v>
      </c>
      <c r="P172" s="38" t="s">
        <v>2345</v>
      </c>
      <c r="Q172" s="19" t="s">
        <v>721</v>
      </c>
      <c r="R172" s="19" t="s">
        <v>250</v>
      </c>
      <c r="S172" s="18" t="s">
        <v>2346</v>
      </c>
      <c r="T172" s="34" t="s">
        <v>328</v>
      </c>
      <c r="U172" s="19" t="s">
        <v>621</v>
      </c>
      <c r="V172" s="22">
        <v>2019</v>
      </c>
      <c r="W172" s="22" t="s">
        <v>2347</v>
      </c>
      <c r="X172" s="28" t="s">
        <v>2348</v>
      </c>
      <c r="Y172" s="19" t="s">
        <v>2349</v>
      </c>
      <c r="Z172" s="19" t="s">
        <v>2350</v>
      </c>
      <c r="AA172" s="22" t="s">
        <v>328</v>
      </c>
      <c r="AB172" s="19" t="s">
        <v>328</v>
      </c>
      <c r="AC172" s="19" t="s">
        <v>328</v>
      </c>
      <c r="AD172" s="22" t="s">
        <v>328</v>
      </c>
      <c r="AE172" s="22" t="s">
        <v>328</v>
      </c>
      <c r="AF172" s="959">
        <v>44227</v>
      </c>
      <c r="AG172" s="959">
        <v>44545</v>
      </c>
      <c r="AH172" s="424">
        <v>44743</v>
      </c>
      <c r="AI172" s="183" t="s">
        <v>309</v>
      </c>
      <c r="AJ172" s="183" t="s">
        <v>309</v>
      </c>
      <c r="AK172" s="241" t="e">
        <f>(IF(BA172=#REF!,#REF!,AG172-#REF!))</f>
        <v>#REF!</v>
      </c>
      <c r="AL172" s="60" t="s">
        <v>2351</v>
      </c>
      <c r="AM172" s="64">
        <v>44355</v>
      </c>
      <c r="AN172" s="54" t="s">
        <v>309</v>
      </c>
      <c r="AO172" s="36" t="s">
        <v>2352</v>
      </c>
      <c r="AP172" s="65">
        <v>0.1</v>
      </c>
      <c r="AQ172" s="4" t="s">
        <v>489</v>
      </c>
      <c r="AR172" s="49">
        <v>94</v>
      </c>
      <c r="AS172" s="60" t="s">
        <v>454</v>
      </c>
      <c r="AT172" s="64">
        <v>44520</v>
      </c>
      <c r="AU172" s="60" t="s">
        <v>489</v>
      </c>
      <c r="AV172" s="50" t="s">
        <v>459</v>
      </c>
      <c r="AW172" s="65">
        <v>0.1</v>
      </c>
      <c r="AX172" s="65">
        <v>0.1</v>
      </c>
      <c r="AY172" s="60" t="s">
        <v>456</v>
      </c>
      <c r="AZ172" s="87" t="s">
        <v>439</v>
      </c>
      <c r="BA172" s="86" t="s">
        <v>446</v>
      </c>
      <c r="BB172" s="2" t="s">
        <v>2353</v>
      </c>
      <c r="BC172" s="106">
        <v>44620</v>
      </c>
      <c r="BD172" s="126" t="s">
        <v>307</v>
      </c>
      <c r="BE172" s="2" t="s">
        <v>2354</v>
      </c>
      <c r="BF172" s="32">
        <v>0.65</v>
      </c>
      <c r="BG172" s="4" t="s">
        <v>477</v>
      </c>
      <c r="BH172" s="49">
        <v>-44619.9</v>
      </c>
      <c r="BI172" s="60" t="s">
        <v>443</v>
      </c>
      <c r="BJ172" s="33">
        <v>44638</v>
      </c>
      <c r="BK172" s="40" t="s">
        <v>2355</v>
      </c>
      <c r="BL172" s="31" t="s">
        <v>500</v>
      </c>
      <c r="BM172" s="32">
        <v>0.5</v>
      </c>
      <c r="BN172" s="60" t="s">
        <v>443</v>
      </c>
      <c r="BO172" s="30"/>
      <c r="BP172" s="184" t="s">
        <v>293</v>
      </c>
      <c r="BQ172" s="150" t="s">
        <v>2356</v>
      </c>
      <c r="BR172" s="185">
        <v>44712</v>
      </c>
      <c r="BS172" s="131" t="s">
        <v>2219</v>
      </c>
      <c r="BT172" s="186">
        <v>1</v>
      </c>
      <c r="BU172" s="4" t="s">
        <v>436</v>
      </c>
      <c r="BV172" s="49">
        <v>-166</v>
      </c>
      <c r="BW172" s="60" t="s">
        <v>443</v>
      </c>
      <c r="BX172" s="391">
        <v>44733</v>
      </c>
      <c r="BY172" s="394" t="s">
        <v>2357</v>
      </c>
      <c r="BZ172" s="395" t="s">
        <v>459</v>
      </c>
      <c r="CA172" s="377">
        <v>1</v>
      </c>
      <c r="CB172" s="352" t="s">
        <v>294</v>
      </c>
      <c r="CC172" s="353"/>
      <c r="CD172" s="352" t="s">
        <v>294</v>
      </c>
      <c r="CE172" s="131" t="s">
        <v>767</v>
      </c>
      <c r="CF172" s="131" t="s">
        <v>767</v>
      </c>
      <c r="CG172" s="202" t="s">
        <v>328</v>
      </c>
      <c r="CH172" s="131" t="s">
        <v>328</v>
      </c>
      <c r="CI172" s="186">
        <v>1</v>
      </c>
      <c r="CJ172" s="4" t="str">
        <f t="shared" si="4"/>
        <v>CUMPLIMIENTO TOTAL</v>
      </c>
      <c r="CK172" s="49" t="str">
        <f>(IF(CD172="CERRADO","NO APLICA ACCION CERRADA",AG172-#REF!))</f>
        <v>NO APLICA ACCION CERRADA</v>
      </c>
      <c r="CL172" s="60" t="str">
        <f>(IF(CD172="CERRADO","NO APLICA ACCION CERRADA",IF(AK172&lt;=0,"VENCIDO",IF(AK172&lt;=#REF!,"POR VENCER","CON TIEMPO"))))</f>
        <v>NO APLICA ACCION CERRADA</v>
      </c>
      <c r="CM172" s="458" t="s">
        <v>328</v>
      </c>
      <c r="CN172" s="348" t="s">
        <v>767</v>
      </c>
      <c r="CO172" s="466" t="s">
        <v>459</v>
      </c>
      <c r="CP172" s="349"/>
      <c r="CQ172" s="352" t="s">
        <v>294</v>
      </c>
      <c r="CR172" s="353"/>
      <c r="CS172" s="353"/>
      <c r="CT172" s="343"/>
      <c r="CU172" s="343"/>
      <c r="CV172" s="343"/>
      <c r="CW172" s="343"/>
      <c r="CX172" s="343"/>
      <c r="CY172" s="343"/>
      <c r="CZ172" s="343"/>
      <c r="DA172" s="343"/>
      <c r="DB172" s="343"/>
      <c r="DC172" s="343"/>
      <c r="DD172" s="343"/>
      <c r="DE172" s="343"/>
      <c r="DF172" s="343"/>
      <c r="DG172" s="343"/>
      <c r="DH172" s="343"/>
      <c r="DI172" s="343"/>
      <c r="DJ172" s="343"/>
      <c r="DK172" s="343"/>
      <c r="DL172" s="343"/>
      <c r="DM172" s="343"/>
      <c r="DN172" s="343"/>
      <c r="DO172" s="343"/>
      <c r="DP172" s="343"/>
      <c r="DQ172" s="343"/>
      <c r="DR172" s="343"/>
      <c r="DS172" s="343"/>
      <c r="DT172" s="343"/>
      <c r="DU172" s="343"/>
      <c r="DV172" s="343"/>
      <c r="DW172" s="343"/>
      <c r="DX172" s="343"/>
      <c r="DY172" s="343"/>
      <c r="DZ172" s="343"/>
      <c r="EA172" s="343"/>
      <c r="EB172" s="343"/>
      <c r="EC172" s="343"/>
      <c r="ED172" s="343"/>
      <c r="EE172" s="343"/>
      <c r="EF172" s="343"/>
      <c r="EG172" s="343"/>
      <c r="EH172" s="343"/>
      <c r="EI172" s="343"/>
      <c r="EJ172" s="343"/>
      <c r="EK172" s="343"/>
      <c r="EL172" s="343"/>
      <c r="EM172" s="343"/>
      <c r="EN172" s="343"/>
      <c r="EO172" s="343"/>
      <c r="EP172" s="343"/>
      <c r="EQ172" s="343"/>
      <c r="ER172" s="343"/>
      <c r="ES172" s="343"/>
      <c r="ET172" s="343"/>
      <c r="EU172" s="343"/>
      <c r="EV172" s="343"/>
      <c r="EW172" s="343"/>
      <c r="EX172" s="343"/>
      <c r="EY172" s="343"/>
      <c r="EZ172" s="343"/>
      <c r="FA172" s="343"/>
      <c r="FB172" s="343"/>
      <c r="FC172" s="343"/>
      <c r="FD172" s="343"/>
      <c r="FE172" s="343"/>
      <c r="FF172" s="343"/>
      <c r="FG172" s="343"/>
      <c r="FH172" s="343"/>
      <c r="FI172" s="343"/>
      <c r="FJ172" s="343"/>
      <c r="FK172" s="343"/>
      <c r="FL172" s="343"/>
      <c r="FM172" s="343"/>
      <c r="FN172" s="343"/>
      <c r="FO172" s="343"/>
      <c r="FP172" s="343"/>
      <c r="FQ172" s="343"/>
      <c r="FR172" s="343"/>
      <c r="FS172" s="343"/>
      <c r="FT172" s="343"/>
      <c r="FU172" s="343"/>
      <c r="FV172" s="343"/>
      <c r="FW172" s="343"/>
      <c r="FX172" s="343"/>
      <c r="FY172" s="343"/>
      <c r="FZ172" s="343"/>
      <c r="GA172" s="343"/>
      <c r="GB172" s="343"/>
      <c r="GC172" s="343"/>
      <c r="GD172" s="343"/>
      <c r="GE172" s="343"/>
      <c r="GF172" s="343"/>
      <c r="GG172" s="343"/>
      <c r="GH172" s="343"/>
      <c r="GI172" s="343"/>
      <c r="GJ172" s="343"/>
      <c r="GK172" s="343"/>
      <c r="GL172" s="343"/>
      <c r="GM172" s="343"/>
      <c r="GN172" s="343"/>
      <c r="GO172" s="343"/>
      <c r="GP172" s="343"/>
      <c r="GQ172" s="343"/>
      <c r="GR172" s="343"/>
      <c r="GS172" s="343"/>
      <c r="GT172" s="343"/>
      <c r="GU172" s="343"/>
      <c r="GV172" s="343"/>
      <c r="GW172" s="343"/>
      <c r="GX172" s="343"/>
      <c r="GY172" s="343"/>
      <c r="GZ172" s="343"/>
      <c r="HA172" s="343"/>
      <c r="HB172" s="343"/>
      <c r="HC172" s="343"/>
      <c r="HD172" s="343"/>
      <c r="HE172" s="343"/>
      <c r="HF172" s="343"/>
      <c r="HG172" s="343"/>
      <c r="HH172" s="343"/>
      <c r="HI172" s="343"/>
      <c r="HJ172" s="343"/>
      <c r="HK172" s="343"/>
      <c r="HL172" s="343"/>
      <c r="HM172" s="343"/>
      <c r="HN172" s="343"/>
      <c r="HO172" s="343"/>
      <c r="HP172" s="343"/>
      <c r="HQ172" s="343"/>
      <c r="HR172" s="343"/>
      <c r="HS172" s="343"/>
      <c r="HT172" s="343"/>
      <c r="HU172" s="343"/>
      <c r="HV172" s="343"/>
      <c r="HW172" s="343"/>
      <c r="HX172" s="343"/>
      <c r="HY172" s="343"/>
      <c r="HZ172" s="343"/>
      <c r="IA172" s="343"/>
      <c r="IB172" s="343"/>
      <c r="IC172" s="343"/>
      <c r="ID172" s="343"/>
      <c r="IE172" s="343"/>
      <c r="IF172" s="343"/>
      <c r="IG172" s="343"/>
      <c r="IH172" s="343"/>
      <c r="II172" s="343"/>
      <c r="IJ172" s="343"/>
      <c r="IK172" s="343"/>
      <c r="IL172" s="343"/>
      <c r="IM172" s="343"/>
      <c r="IN172" s="343"/>
      <c r="IO172" s="343"/>
      <c r="IP172" s="343"/>
      <c r="IQ172" s="343"/>
      <c r="IR172" s="343"/>
      <c r="IS172" s="343"/>
      <c r="IT172" s="343"/>
      <c r="IU172" s="343"/>
      <c r="IV172" s="343"/>
      <c r="IW172" s="343"/>
      <c r="IX172" s="343"/>
      <c r="IY172" s="343"/>
      <c r="IZ172" s="343"/>
      <c r="JA172" s="343"/>
      <c r="JB172" s="343"/>
      <c r="JC172" s="343"/>
      <c r="JD172" s="343"/>
      <c r="JE172" s="343"/>
      <c r="JF172" s="343"/>
      <c r="JG172" s="343"/>
      <c r="JH172" s="343"/>
      <c r="JI172" s="343"/>
      <c r="JJ172" s="343"/>
      <c r="JK172" s="343"/>
      <c r="JL172" s="343"/>
      <c r="JM172" s="343"/>
      <c r="JN172" s="343"/>
      <c r="JO172" s="343"/>
      <c r="JP172" s="343"/>
      <c r="JQ172" s="343"/>
      <c r="JR172" s="343"/>
      <c r="JS172" s="343"/>
      <c r="JT172" s="343"/>
      <c r="JU172" s="343"/>
      <c r="JV172" s="343"/>
      <c r="JW172" s="343"/>
      <c r="JX172" s="343"/>
      <c r="JY172" s="343"/>
      <c r="JZ172" s="343"/>
      <c r="KA172" s="343"/>
      <c r="KB172" s="343"/>
      <c r="KC172" s="343"/>
      <c r="KD172" s="343"/>
      <c r="KE172" s="343"/>
      <c r="KF172" s="343"/>
      <c r="KG172" s="343"/>
      <c r="KH172" s="343"/>
      <c r="KI172" s="343"/>
      <c r="KJ172" s="343"/>
      <c r="KK172" s="343"/>
      <c r="KL172" s="343"/>
      <c r="KM172" s="343"/>
      <c r="KN172" s="343"/>
      <c r="KO172" s="343"/>
      <c r="KP172" s="343"/>
      <c r="KQ172" s="343"/>
      <c r="KR172" s="343"/>
      <c r="KS172" s="343"/>
      <c r="KT172" s="343"/>
      <c r="KU172" s="343"/>
      <c r="KV172" s="343"/>
      <c r="KW172" s="343"/>
      <c r="KX172" s="343"/>
      <c r="KY172" s="343"/>
      <c r="KZ172" s="343"/>
      <c r="LA172" s="343"/>
      <c r="LB172" s="343"/>
      <c r="LC172" s="343"/>
      <c r="LD172" s="343"/>
      <c r="LE172" s="343"/>
      <c r="LF172" s="343"/>
      <c r="LG172" s="343"/>
      <c r="LH172" s="343"/>
      <c r="LI172" s="343"/>
      <c r="LJ172" s="343"/>
      <c r="LK172" s="343"/>
      <c r="LL172" s="343"/>
      <c r="LM172" s="343"/>
      <c r="LN172" s="343"/>
      <c r="LO172" s="343"/>
      <c r="LP172" s="343"/>
      <c r="LQ172" s="343"/>
      <c r="LR172" s="343"/>
      <c r="LS172" s="343"/>
      <c r="LT172" s="343"/>
      <c r="LU172" s="343"/>
      <c r="LV172" s="343"/>
      <c r="LW172" s="343"/>
      <c r="LX172" s="343"/>
      <c r="LY172" s="343"/>
      <c r="LZ172" s="343"/>
      <c r="MA172" s="343"/>
      <c r="MB172" s="343"/>
      <c r="MC172" s="343"/>
      <c r="MD172" s="343"/>
      <c r="ME172" s="343"/>
      <c r="MF172" s="343"/>
      <c r="MG172" s="343"/>
      <c r="MH172" s="343"/>
      <c r="MI172" s="343"/>
      <c r="MJ172" s="343"/>
      <c r="MK172" s="343"/>
      <c r="ML172" s="343"/>
      <c r="MM172" s="343"/>
      <c r="MN172" s="343"/>
      <c r="MO172" s="343"/>
      <c r="MP172" s="343"/>
      <c r="MQ172" s="343"/>
      <c r="MR172" s="343"/>
      <c r="MS172" s="343"/>
      <c r="MT172" s="343"/>
      <c r="MU172" s="343"/>
      <c r="MV172" s="343"/>
      <c r="MW172" s="343"/>
      <c r="MX172" s="343"/>
      <c r="MY172" s="343"/>
      <c r="MZ172" s="343"/>
      <c r="NA172" s="343"/>
      <c r="NB172" s="343"/>
      <c r="NC172" s="343"/>
      <c r="ND172" s="343"/>
      <c r="NE172" s="343"/>
      <c r="NF172" s="343"/>
      <c r="NG172" s="343"/>
      <c r="NH172" s="343"/>
      <c r="NI172" s="343"/>
      <c r="NJ172" s="343"/>
      <c r="NK172" s="343"/>
      <c r="NL172" s="343"/>
      <c r="NM172" s="343"/>
      <c r="NN172" s="343"/>
      <c r="NO172" s="343"/>
      <c r="NP172" s="343"/>
      <c r="NQ172" s="343"/>
      <c r="NR172" s="343"/>
      <c r="NS172" s="343"/>
      <c r="NT172" s="343"/>
      <c r="NU172" s="343"/>
      <c r="NV172" s="343"/>
      <c r="NW172" s="343"/>
      <c r="NX172" s="343"/>
      <c r="NY172" s="343"/>
      <c r="NZ172" s="343"/>
      <c r="OA172" s="343"/>
      <c r="OB172" s="343"/>
      <c r="OC172" s="343"/>
      <c r="OD172" s="343"/>
      <c r="OE172" s="343"/>
      <c r="OF172" s="343"/>
      <c r="OG172" s="343"/>
      <c r="OH172" s="343"/>
      <c r="OI172" s="343"/>
      <c r="OJ172" s="343"/>
      <c r="OK172" s="343"/>
      <c r="OL172" s="343"/>
      <c r="OM172" s="343"/>
      <c r="ON172" s="343"/>
      <c r="OO172" s="343"/>
      <c r="OP172" s="343"/>
      <c r="OQ172" s="343"/>
      <c r="OR172" s="343"/>
      <c r="OS172" s="343"/>
      <c r="OT172" s="343"/>
      <c r="OU172" s="343"/>
      <c r="OV172" s="343"/>
      <c r="OW172" s="343"/>
      <c r="OX172" s="343"/>
      <c r="OY172" s="343"/>
      <c r="OZ172" s="343"/>
      <c r="PA172" s="343"/>
      <c r="PB172" s="343"/>
      <c r="PC172" s="343"/>
      <c r="PD172" s="343"/>
      <c r="PE172" s="343"/>
      <c r="PF172" s="343"/>
      <c r="PG172" s="343"/>
      <c r="PH172" s="343"/>
      <c r="PI172" s="343"/>
      <c r="PJ172" s="343"/>
      <c r="PK172" s="343"/>
      <c r="PL172" s="343"/>
      <c r="PM172" s="343"/>
      <c r="PN172" s="343"/>
      <c r="PO172" s="343"/>
      <c r="PP172" s="343"/>
      <c r="PQ172" s="343"/>
      <c r="PR172" s="343"/>
      <c r="PS172" s="343"/>
      <c r="PT172" s="343"/>
      <c r="PU172" s="343"/>
      <c r="PV172" s="343"/>
      <c r="PW172" s="343"/>
      <c r="PX172" s="343"/>
      <c r="PY172" s="343"/>
      <c r="PZ172" s="343"/>
      <c r="QA172" s="343"/>
      <c r="QB172" s="343"/>
      <c r="QC172" s="343"/>
      <c r="QD172" s="343"/>
      <c r="QE172" s="343"/>
      <c r="QF172" s="343"/>
    </row>
    <row r="173" spans="1:448" s="347" customFormat="1" ht="118.5" customHeight="1" x14ac:dyDescent="0.25">
      <c r="A173" s="26">
        <v>172</v>
      </c>
      <c r="B173" s="22" t="s">
        <v>2342</v>
      </c>
      <c r="C173" s="22" t="s">
        <v>664</v>
      </c>
      <c r="D173" s="22" t="s">
        <v>337</v>
      </c>
      <c r="E173" s="19"/>
      <c r="F173" s="41" t="s">
        <v>693</v>
      </c>
      <c r="G173" s="41" t="s">
        <v>694</v>
      </c>
      <c r="H173" s="19" t="s">
        <v>344</v>
      </c>
      <c r="I173" s="27" t="s">
        <v>2358</v>
      </c>
      <c r="J173" s="41" t="s">
        <v>716</v>
      </c>
      <c r="K173" s="174" t="s">
        <v>717</v>
      </c>
      <c r="L173" s="174" t="s">
        <v>718</v>
      </c>
      <c r="M173" s="174" t="s">
        <v>719</v>
      </c>
      <c r="N173" s="174" t="s">
        <v>720</v>
      </c>
      <c r="O173" s="19" t="s">
        <v>24</v>
      </c>
      <c r="P173" s="19" t="s">
        <v>39</v>
      </c>
      <c r="Q173" s="19" t="s">
        <v>1687</v>
      </c>
      <c r="R173" s="19" t="s">
        <v>250</v>
      </c>
      <c r="S173" s="18" t="s">
        <v>2359</v>
      </c>
      <c r="T173" s="34" t="s">
        <v>328</v>
      </c>
      <c r="U173" s="19" t="s">
        <v>621</v>
      </c>
      <c r="V173" s="22">
        <v>2019</v>
      </c>
      <c r="W173" s="22" t="s">
        <v>2360</v>
      </c>
      <c r="X173" s="28" t="s">
        <v>2361</v>
      </c>
      <c r="Y173" s="19" t="s">
        <v>2362</v>
      </c>
      <c r="Z173" s="19" t="s">
        <v>2363</v>
      </c>
      <c r="AA173" s="22" t="s">
        <v>328</v>
      </c>
      <c r="AB173" s="19" t="s">
        <v>328</v>
      </c>
      <c r="AC173" s="19" t="s">
        <v>328</v>
      </c>
      <c r="AD173" s="22" t="s">
        <v>328</v>
      </c>
      <c r="AE173" s="22" t="s">
        <v>328</v>
      </c>
      <c r="AF173" s="959">
        <v>44319</v>
      </c>
      <c r="AG173" s="959">
        <v>44545</v>
      </c>
      <c r="AH173" s="424"/>
      <c r="AI173" s="183" t="s">
        <v>309</v>
      </c>
      <c r="AJ173" s="183" t="s">
        <v>309</v>
      </c>
      <c r="AK173" s="241" t="e">
        <f>(IF(BA173=#REF!,#REF!,AG173-#REF!))</f>
        <v>#REF!</v>
      </c>
      <c r="AL173" s="48" t="s">
        <v>2364</v>
      </c>
      <c r="AM173" s="64">
        <v>44384</v>
      </c>
      <c r="AN173" s="54" t="s">
        <v>309</v>
      </c>
      <c r="AO173" s="60" t="s">
        <v>2365</v>
      </c>
      <c r="AP173" s="65">
        <v>0</v>
      </c>
      <c r="AQ173" s="4" t="s">
        <v>442</v>
      </c>
      <c r="AR173" s="49">
        <v>94</v>
      </c>
      <c r="AS173" s="60" t="s">
        <v>454</v>
      </c>
      <c r="AT173" s="66">
        <v>44520</v>
      </c>
      <c r="AU173" s="60" t="s">
        <v>622</v>
      </c>
      <c r="AV173" s="60" t="s">
        <v>459</v>
      </c>
      <c r="AW173" s="67">
        <v>0</v>
      </c>
      <c r="AX173" s="65">
        <v>0</v>
      </c>
      <c r="AY173" s="60" t="s">
        <v>456</v>
      </c>
      <c r="AZ173" s="87" t="s">
        <v>439</v>
      </c>
      <c r="BA173" s="86" t="s">
        <v>446</v>
      </c>
      <c r="BB173" s="148" t="s">
        <v>763</v>
      </c>
      <c r="BC173" s="149">
        <v>44620</v>
      </c>
      <c r="BD173" s="130" t="s">
        <v>309</v>
      </c>
      <c r="BE173" s="145" t="s">
        <v>629</v>
      </c>
      <c r="BF173" s="147">
        <v>0</v>
      </c>
      <c r="BG173" s="4" t="s">
        <v>442</v>
      </c>
      <c r="BH173" s="49">
        <v>-44620</v>
      </c>
      <c r="BI173" s="60" t="s">
        <v>443</v>
      </c>
      <c r="BJ173" s="33">
        <v>44638</v>
      </c>
      <c r="BK173" s="40" t="s">
        <v>2366</v>
      </c>
      <c r="BL173" s="31" t="s">
        <v>500</v>
      </c>
      <c r="BM173" s="31"/>
      <c r="BN173" s="60" t="s">
        <v>443</v>
      </c>
      <c r="BO173" s="30"/>
      <c r="BP173" s="184" t="s">
        <v>293</v>
      </c>
      <c r="BQ173" s="150" t="s">
        <v>2367</v>
      </c>
      <c r="BR173" s="185">
        <v>44712</v>
      </c>
      <c r="BS173" s="131" t="s">
        <v>2368</v>
      </c>
      <c r="BT173" s="186">
        <v>0</v>
      </c>
      <c r="BU173" s="4" t="s">
        <v>442</v>
      </c>
      <c r="BV173" s="49">
        <v>-166</v>
      </c>
      <c r="BW173" s="60" t="s">
        <v>443</v>
      </c>
      <c r="BX173" s="361">
        <v>44729</v>
      </c>
      <c r="BY173" s="362" t="s">
        <v>2369</v>
      </c>
      <c r="BZ173" s="362" t="s">
        <v>1018</v>
      </c>
      <c r="CA173" s="360">
        <v>0</v>
      </c>
      <c r="CB173" s="352" t="s">
        <v>293</v>
      </c>
      <c r="CC173" s="353"/>
      <c r="CD173" s="184" t="s">
        <v>293</v>
      </c>
      <c r="CE173" s="531">
        <v>44823</v>
      </c>
      <c r="CF173" s="819" t="s">
        <v>2370</v>
      </c>
      <c r="CG173" s="295" t="s">
        <v>2371</v>
      </c>
      <c r="CH173" s="556" t="s">
        <v>2372</v>
      </c>
      <c r="CI173" s="679">
        <v>0.5</v>
      </c>
      <c r="CJ173" s="4" t="str">
        <f t="shared" si="4"/>
        <v>AVANCE PARCIAL</v>
      </c>
      <c r="CK173" s="49" t="e">
        <f>(IF(CD173="CERRADO","NO APLICA ACCION CERRADA",AG173-#REF!))</f>
        <v>#REF!</v>
      </c>
      <c r="CL173" s="60" t="e">
        <f>(IF(CD173="CERRADO","NO APLICA ACCION CERRADA",IF(AK173&lt;=0,"VENCIDO",IF(AK173&lt;=#REF!,"POR VENCER","CON TIEMPO"))))</f>
        <v>#REF!</v>
      </c>
      <c r="CM173" s="868">
        <v>44880</v>
      </c>
      <c r="CN173" s="867" t="s">
        <v>2373</v>
      </c>
      <c r="CO173" s="869" t="s">
        <v>458</v>
      </c>
      <c r="CP173" s="377">
        <v>0.5</v>
      </c>
      <c r="CQ173" s="352" t="s">
        <v>443</v>
      </c>
      <c r="CR173" s="353"/>
      <c r="CS173" s="353"/>
      <c r="CT173" s="343"/>
      <c r="CU173" s="343"/>
      <c r="CV173" s="343"/>
      <c r="CW173" s="343"/>
      <c r="CX173" s="343"/>
      <c r="CY173" s="343"/>
      <c r="CZ173" s="343"/>
      <c r="DA173" s="343"/>
      <c r="DB173" s="343"/>
      <c r="DC173" s="343"/>
      <c r="DD173" s="343"/>
      <c r="DE173" s="343"/>
      <c r="DF173" s="343"/>
      <c r="DG173" s="343"/>
      <c r="DH173" s="343"/>
      <c r="DI173" s="343"/>
      <c r="DJ173" s="343"/>
      <c r="DK173" s="343"/>
      <c r="DL173" s="343"/>
      <c r="DM173" s="343"/>
      <c r="DN173" s="343"/>
      <c r="DO173" s="343"/>
      <c r="DP173" s="343"/>
      <c r="DQ173" s="343"/>
      <c r="DR173" s="343"/>
      <c r="DS173" s="343"/>
      <c r="DT173" s="343"/>
      <c r="DU173" s="343"/>
      <c r="DV173" s="343"/>
      <c r="DW173" s="343"/>
      <c r="DX173" s="343"/>
      <c r="DY173" s="343"/>
      <c r="DZ173" s="343"/>
      <c r="EA173" s="343"/>
      <c r="EB173" s="343"/>
      <c r="EC173" s="343"/>
      <c r="ED173" s="343"/>
      <c r="EE173" s="343"/>
      <c r="EF173" s="343"/>
      <c r="EG173" s="343"/>
      <c r="EH173" s="343"/>
      <c r="EI173" s="343"/>
      <c r="EJ173" s="343"/>
      <c r="EK173" s="343"/>
      <c r="EL173" s="343"/>
      <c r="EM173" s="343"/>
      <c r="EN173" s="343"/>
      <c r="EO173" s="343"/>
      <c r="EP173" s="343"/>
      <c r="EQ173" s="343"/>
      <c r="ER173" s="343"/>
      <c r="ES173" s="343"/>
      <c r="ET173" s="343"/>
      <c r="EU173" s="343"/>
      <c r="EV173" s="343"/>
      <c r="EW173" s="343"/>
      <c r="EX173" s="343"/>
      <c r="EY173" s="343"/>
      <c r="EZ173" s="343"/>
      <c r="FA173" s="343"/>
      <c r="FB173" s="343"/>
      <c r="FC173" s="343"/>
      <c r="FD173" s="343"/>
      <c r="FE173" s="343"/>
      <c r="FF173" s="343"/>
      <c r="FG173" s="343"/>
      <c r="FH173" s="343"/>
      <c r="FI173" s="343"/>
      <c r="FJ173" s="343"/>
      <c r="FK173" s="343"/>
      <c r="FL173" s="343"/>
      <c r="FM173" s="343"/>
      <c r="FN173" s="343"/>
      <c r="FO173" s="343"/>
      <c r="FP173" s="343"/>
      <c r="FQ173" s="343"/>
      <c r="FR173" s="343"/>
      <c r="FS173" s="343"/>
      <c r="FT173" s="343"/>
      <c r="FU173" s="343"/>
      <c r="FV173" s="343"/>
      <c r="FW173" s="343"/>
      <c r="FX173" s="343"/>
      <c r="FY173" s="343"/>
      <c r="FZ173" s="343"/>
      <c r="GA173" s="343"/>
      <c r="GB173" s="343"/>
      <c r="GC173" s="343"/>
      <c r="GD173" s="343"/>
      <c r="GE173" s="343"/>
      <c r="GF173" s="343"/>
      <c r="GG173" s="343"/>
      <c r="GH173" s="343"/>
      <c r="GI173" s="343"/>
      <c r="GJ173" s="343"/>
      <c r="GK173" s="343"/>
      <c r="GL173" s="343"/>
      <c r="GM173" s="343"/>
      <c r="GN173" s="343"/>
      <c r="GO173" s="343"/>
      <c r="GP173" s="343"/>
      <c r="GQ173" s="343"/>
      <c r="GR173" s="343"/>
      <c r="GS173" s="343"/>
      <c r="GT173" s="343"/>
      <c r="GU173" s="343"/>
      <c r="GV173" s="343"/>
      <c r="GW173" s="343"/>
      <c r="GX173" s="343"/>
      <c r="GY173" s="343"/>
      <c r="GZ173" s="343"/>
      <c r="HA173" s="343"/>
      <c r="HB173" s="343"/>
      <c r="HC173" s="343"/>
      <c r="HD173" s="343"/>
      <c r="HE173" s="343"/>
      <c r="HF173" s="343"/>
      <c r="HG173" s="343"/>
      <c r="HH173" s="343"/>
      <c r="HI173" s="343"/>
      <c r="HJ173" s="343"/>
      <c r="HK173" s="343"/>
      <c r="HL173" s="343"/>
      <c r="HM173" s="343"/>
      <c r="HN173" s="343"/>
      <c r="HO173" s="343"/>
      <c r="HP173" s="343"/>
      <c r="HQ173" s="343"/>
      <c r="HR173" s="343"/>
      <c r="HS173" s="343"/>
      <c r="HT173" s="343"/>
      <c r="HU173" s="343"/>
      <c r="HV173" s="343"/>
      <c r="HW173" s="343"/>
      <c r="HX173" s="343"/>
      <c r="HY173" s="343"/>
      <c r="HZ173" s="343"/>
      <c r="IA173" s="343"/>
      <c r="IB173" s="343"/>
      <c r="IC173" s="343"/>
      <c r="ID173" s="343"/>
      <c r="IE173" s="343"/>
      <c r="IF173" s="343"/>
      <c r="IG173" s="343"/>
      <c r="IH173" s="343"/>
      <c r="II173" s="343"/>
      <c r="IJ173" s="343"/>
      <c r="IK173" s="343"/>
      <c r="IL173" s="343"/>
      <c r="IM173" s="343"/>
      <c r="IN173" s="343"/>
      <c r="IO173" s="343"/>
      <c r="IP173" s="343"/>
      <c r="IQ173" s="343"/>
      <c r="IR173" s="343"/>
      <c r="IS173" s="343"/>
      <c r="IT173" s="343"/>
      <c r="IU173" s="343"/>
      <c r="IV173" s="343"/>
      <c r="IW173" s="343"/>
      <c r="IX173" s="343"/>
      <c r="IY173" s="343"/>
      <c r="IZ173" s="343"/>
      <c r="JA173" s="343"/>
      <c r="JB173" s="343"/>
      <c r="JC173" s="343"/>
      <c r="JD173" s="343"/>
      <c r="JE173" s="343"/>
      <c r="JF173" s="343"/>
      <c r="JG173" s="343"/>
      <c r="JH173" s="343"/>
      <c r="JI173" s="343"/>
      <c r="JJ173" s="343"/>
      <c r="JK173" s="343"/>
      <c r="JL173" s="343"/>
      <c r="JM173" s="343"/>
      <c r="JN173" s="343"/>
      <c r="JO173" s="343"/>
      <c r="JP173" s="343"/>
      <c r="JQ173" s="343"/>
      <c r="JR173" s="343"/>
      <c r="JS173" s="343"/>
      <c r="JT173" s="343"/>
      <c r="JU173" s="343"/>
      <c r="JV173" s="343"/>
      <c r="JW173" s="343"/>
      <c r="JX173" s="343"/>
      <c r="JY173" s="343"/>
      <c r="JZ173" s="343"/>
      <c r="KA173" s="343"/>
      <c r="KB173" s="343"/>
      <c r="KC173" s="343"/>
      <c r="KD173" s="343"/>
      <c r="KE173" s="343"/>
      <c r="KF173" s="343"/>
      <c r="KG173" s="343"/>
      <c r="KH173" s="343"/>
      <c r="KI173" s="343"/>
      <c r="KJ173" s="343"/>
      <c r="KK173" s="343"/>
      <c r="KL173" s="343"/>
      <c r="KM173" s="343"/>
      <c r="KN173" s="343"/>
      <c r="KO173" s="343"/>
      <c r="KP173" s="343"/>
      <c r="KQ173" s="343"/>
      <c r="KR173" s="343"/>
      <c r="KS173" s="343"/>
      <c r="KT173" s="343"/>
      <c r="KU173" s="343"/>
      <c r="KV173" s="343"/>
      <c r="KW173" s="343"/>
      <c r="KX173" s="343"/>
      <c r="KY173" s="343"/>
      <c r="KZ173" s="343"/>
      <c r="LA173" s="343"/>
      <c r="LB173" s="343"/>
      <c r="LC173" s="343"/>
      <c r="LD173" s="343"/>
      <c r="LE173" s="343"/>
      <c r="LF173" s="343"/>
      <c r="LG173" s="343"/>
      <c r="LH173" s="343"/>
      <c r="LI173" s="343"/>
      <c r="LJ173" s="343"/>
      <c r="LK173" s="343"/>
      <c r="LL173" s="343"/>
      <c r="LM173" s="343"/>
      <c r="LN173" s="343"/>
      <c r="LO173" s="343"/>
      <c r="LP173" s="343"/>
      <c r="LQ173" s="343"/>
      <c r="LR173" s="343"/>
      <c r="LS173" s="343"/>
      <c r="LT173" s="343"/>
      <c r="LU173" s="343"/>
      <c r="LV173" s="343"/>
      <c r="LW173" s="343"/>
      <c r="LX173" s="343"/>
      <c r="LY173" s="343"/>
      <c r="LZ173" s="343"/>
      <c r="MA173" s="343"/>
      <c r="MB173" s="343"/>
      <c r="MC173" s="343"/>
      <c r="MD173" s="343"/>
      <c r="ME173" s="343"/>
      <c r="MF173" s="343"/>
      <c r="MG173" s="343"/>
      <c r="MH173" s="343"/>
      <c r="MI173" s="343"/>
      <c r="MJ173" s="343"/>
      <c r="MK173" s="343"/>
      <c r="ML173" s="343"/>
      <c r="MM173" s="343"/>
      <c r="MN173" s="343"/>
      <c r="MO173" s="343"/>
      <c r="MP173" s="343"/>
      <c r="MQ173" s="343"/>
      <c r="MR173" s="343"/>
      <c r="MS173" s="343"/>
      <c r="MT173" s="343"/>
      <c r="MU173" s="343"/>
      <c r="MV173" s="343"/>
      <c r="MW173" s="343"/>
      <c r="MX173" s="343"/>
      <c r="MY173" s="343"/>
      <c r="MZ173" s="343"/>
      <c r="NA173" s="343"/>
      <c r="NB173" s="343"/>
      <c r="NC173" s="343"/>
      <c r="ND173" s="343"/>
      <c r="NE173" s="343"/>
      <c r="NF173" s="343"/>
      <c r="NG173" s="343"/>
      <c r="NH173" s="343"/>
      <c r="NI173" s="343"/>
      <c r="NJ173" s="343"/>
      <c r="NK173" s="343"/>
      <c r="NL173" s="343"/>
      <c r="NM173" s="343"/>
      <c r="NN173" s="343"/>
      <c r="NO173" s="343"/>
      <c r="NP173" s="343"/>
      <c r="NQ173" s="343"/>
      <c r="NR173" s="343"/>
      <c r="NS173" s="343"/>
      <c r="NT173" s="343"/>
      <c r="NU173" s="343"/>
      <c r="NV173" s="343"/>
      <c r="NW173" s="343"/>
      <c r="NX173" s="343"/>
      <c r="NY173" s="343"/>
      <c r="NZ173" s="343"/>
      <c r="OA173" s="343"/>
      <c r="OB173" s="343"/>
      <c r="OC173" s="343"/>
      <c r="OD173" s="343"/>
      <c r="OE173" s="343"/>
      <c r="OF173" s="343"/>
      <c r="OG173" s="343"/>
      <c r="OH173" s="343"/>
      <c r="OI173" s="343"/>
      <c r="OJ173" s="343"/>
      <c r="OK173" s="343"/>
      <c r="OL173" s="343"/>
      <c r="OM173" s="343"/>
      <c r="ON173" s="343"/>
      <c r="OO173" s="343"/>
      <c r="OP173" s="343"/>
      <c r="OQ173" s="343"/>
      <c r="OR173" s="343"/>
      <c r="OS173" s="343"/>
      <c r="OT173" s="343"/>
      <c r="OU173" s="343"/>
      <c r="OV173" s="343"/>
      <c r="OW173" s="343"/>
      <c r="OX173" s="343"/>
      <c r="OY173" s="343"/>
      <c r="OZ173" s="343"/>
      <c r="PA173" s="343"/>
      <c r="PB173" s="343"/>
      <c r="PC173" s="343"/>
      <c r="PD173" s="343"/>
      <c r="PE173" s="343"/>
      <c r="PF173" s="343"/>
      <c r="PG173" s="343"/>
      <c r="PH173" s="343"/>
      <c r="PI173" s="343"/>
      <c r="PJ173" s="343"/>
      <c r="PK173" s="343"/>
      <c r="PL173" s="343"/>
      <c r="PM173" s="343"/>
      <c r="PN173" s="343"/>
      <c r="PO173" s="343"/>
      <c r="PP173" s="343"/>
      <c r="PQ173" s="343"/>
      <c r="PR173" s="343"/>
      <c r="PS173" s="343"/>
      <c r="PT173" s="343"/>
      <c r="PU173" s="343"/>
      <c r="PV173" s="343"/>
      <c r="PW173" s="343"/>
      <c r="PX173" s="343"/>
      <c r="PY173" s="343"/>
      <c r="PZ173" s="343"/>
      <c r="QA173" s="343"/>
      <c r="QB173" s="343"/>
      <c r="QC173" s="343"/>
      <c r="QD173" s="343"/>
      <c r="QE173" s="343"/>
      <c r="QF173" s="343"/>
    </row>
    <row r="174" spans="1:448" s="347" customFormat="1" ht="118.5" customHeight="1" x14ac:dyDescent="0.25">
      <c r="A174" s="26">
        <v>173</v>
      </c>
      <c r="B174" s="22" t="s">
        <v>2342</v>
      </c>
      <c r="C174" s="22" t="s">
        <v>664</v>
      </c>
      <c r="D174" s="22" t="s">
        <v>337</v>
      </c>
      <c r="E174" s="19"/>
      <c r="F174" s="41" t="s">
        <v>693</v>
      </c>
      <c r="G174" s="41" t="s">
        <v>694</v>
      </c>
      <c r="H174" s="19" t="s">
        <v>344</v>
      </c>
      <c r="I174" s="27" t="s">
        <v>2374</v>
      </c>
      <c r="J174" s="41" t="s">
        <v>716</v>
      </c>
      <c r="K174" s="174" t="s">
        <v>717</v>
      </c>
      <c r="L174" s="174" t="s">
        <v>718</v>
      </c>
      <c r="M174" s="174" t="s">
        <v>719</v>
      </c>
      <c r="N174" s="174" t="s">
        <v>720</v>
      </c>
      <c r="O174" s="19" t="s">
        <v>24</v>
      </c>
      <c r="P174" s="19" t="s">
        <v>49</v>
      </c>
      <c r="Q174" s="19" t="s">
        <v>1687</v>
      </c>
      <c r="R174" s="19" t="s">
        <v>250</v>
      </c>
      <c r="S174" s="18" t="s">
        <v>2375</v>
      </c>
      <c r="T174" s="34" t="s">
        <v>328</v>
      </c>
      <c r="U174" s="19" t="s">
        <v>621</v>
      </c>
      <c r="V174" s="22">
        <v>2019</v>
      </c>
      <c r="W174" s="22" t="s">
        <v>2376</v>
      </c>
      <c r="X174" s="28" t="s">
        <v>2377</v>
      </c>
      <c r="Y174" s="19" t="s">
        <v>2378</v>
      </c>
      <c r="Z174" s="19" t="s">
        <v>2379</v>
      </c>
      <c r="AA174" s="22" t="s">
        <v>328</v>
      </c>
      <c r="AB174" s="19" t="s">
        <v>328</v>
      </c>
      <c r="AC174" s="19" t="s">
        <v>328</v>
      </c>
      <c r="AD174" s="22" t="s">
        <v>328</v>
      </c>
      <c r="AE174" s="22" t="s">
        <v>328</v>
      </c>
      <c r="AF174" s="959">
        <v>44199</v>
      </c>
      <c r="AG174" s="959">
        <v>44316</v>
      </c>
      <c r="AH174" s="424">
        <v>44743</v>
      </c>
      <c r="AI174" s="183" t="s">
        <v>309</v>
      </c>
      <c r="AJ174" s="183" t="s">
        <v>309</v>
      </c>
      <c r="AK174" s="241" t="e">
        <f>(IF(BA174=#REF!,#REF!,AG174-#REF!))</f>
        <v>#REF!</v>
      </c>
      <c r="AL174" s="48" t="s">
        <v>2380</v>
      </c>
      <c r="AM174" s="64">
        <v>44384</v>
      </c>
      <c r="AN174" s="54" t="s">
        <v>309</v>
      </c>
      <c r="AO174" s="60" t="s">
        <v>550</v>
      </c>
      <c r="AP174" s="65">
        <v>0</v>
      </c>
      <c r="AQ174" s="4" t="s">
        <v>442</v>
      </c>
      <c r="AR174" s="49">
        <v>-135</v>
      </c>
      <c r="AS174" s="60" t="s">
        <v>443</v>
      </c>
      <c r="AT174" s="66">
        <v>44520</v>
      </c>
      <c r="AU174" s="60" t="s">
        <v>622</v>
      </c>
      <c r="AV174" s="60" t="s">
        <v>459</v>
      </c>
      <c r="AW174" s="67">
        <v>0</v>
      </c>
      <c r="AX174" s="65">
        <v>0</v>
      </c>
      <c r="AY174" s="60" t="s">
        <v>449</v>
      </c>
      <c r="AZ174" s="87" t="s">
        <v>439</v>
      </c>
      <c r="BA174" s="86" t="s">
        <v>446</v>
      </c>
      <c r="BB174" s="148" t="s">
        <v>763</v>
      </c>
      <c r="BC174" s="149">
        <v>44620</v>
      </c>
      <c r="BD174" s="130" t="s">
        <v>309</v>
      </c>
      <c r="BE174" s="145" t="s">
        <v>629</v>
      </c>
      <c r="BF174" s="147">
        <v>0</v>
      </c>
      <c r="BG174" s="4" t="s">
        <v>442</v>
      </c>
      <c r="BH174" s="49">
        <v>-44620</v>
      </c>
      <c r="BI174" s="60" t="s">
        <v>443</v>
      </c>
      <c r="BJ174" s="33">
        <v>44638</v>
      </c>
      <c r="BK174" s="40" t="s">
        <v>2366</v>
      </c>
      <c r="BL174" s="31" t="s">
        <v>500</v>
      </c>
      <c r="BM174" s="31"/>
      <c r="BN174" s="60" t="s">
        <v>443</v>
      </c>
      <c r="BO174" s="30"/>
      <c r="BP174" s="184" t="s">
        <v>293</v>
      </c>
      <c r="BQ174" s="150" t="s">
        <v>2381</v>
      </c>
      <c r="BR174" s="185">
        <v>44712</v>
      </c>
      <c r="BS174" s="131" t="s">
        <v>1960</v>
      </c>
      <c r="BT174" s="186">
        <v>1</v>
      </c>
      <c r="BU174" s="4" t="s">
        <v>436</v>
      </c>
      <c r="BV174" s="49">
        <v>-395</v>
      </c>
      <c r="BW174" s="60" t="s">
        <v>443</v>
      </c>
      <c r="BX174" s="361">
        <v>44729</v>
      </c>
      <c r="BY174" s="362" t="s">
        <v>2382</v>
      </c>
      <c r="BZ174" s="362" t="s">
        <v>1018</v>
      </c>
      <c r="CA174" s="360">
        <v>1</v>
      </c>
      <c r="CB174" s="352" t="s">
        <v>294</v>
      </c>
      <c r="CC174" s="353"/>
      <c r="CD174" s="352" t="s">
        <v>294</v>
      </c>
      <c r="CE174" s="131" t="s">
        <v>767</v>
      </c>
      <c r="CF174" s="131" t="s">
        <v>767</v>
      </c>
      <c r="CG174" s="202" t="s">
        <v>328</v>
      </c>
      <c r="CH174" s="131" t="s">
        <v>328</v>
      </c>
      <c r="CI174" s="186">
        <v>1</v>
      </c>
      <c r="CJ174" s="4" t="str">
        <f t="shared" si="4"/>
        <v>CUMPLIMIENTO TOTAL</v>
      </c>
      <c r="CK174" s="49" t="str">
        <f>(IF(CD174="CERRADO","NO APLICA ACCION CERRADA",AG174-#REF!))</f>
        <v>NO APLICA ACCION CERRADA</v>
      </c>
      <c r="CL174" s="60" t="str">
        <f>(IF(CD174="CERRADO","NO APLICA ACCION CERRADA",IF(AK174&lt;=0,"VENCIDO",IF(AK174&lt;=#REF!,"POR VENCER","CON TIEMPO"))))</f>
        <v>NO APLICA ACCION CERRADA</v>
      </c>
      <c r="CM174" s="458" t="s">
        <v>328</v>
      </c>
      <c r="CN174" s="348" t="s">
        <v>767</v>
      </c>
      <c r="CO174" s="466" t="s">
        <v>1018</v>
      </c>
      <c r="CP174" s="473">
        <v>1</v>
      </c>
      <c r="CQ174" s="352" t="s">
        <v>294</v>
      </c>
      <c r="CR174" s="353"/>
      <c r="CS174" s="353"/>
      <c r="CT174" s="343"/>
      <c r="CU174" s="343"/>
      <c r="CV174" s="343"/>
      <c r="CW174" s="343"/>
      <c r="CX174" s="343"/>
      <c r="CY174" s="343"/>
      <c r="CZ174" s="343"/>
      <c r="DA174" s="343"/>
      <c r="DB174" s="343"/>
      <c r="DC174" s="343"/>
      <c r="DD174" s="343"/>
      <c r="DE174" s="343"/>
      <c r="DF174" s="343"/>
      <c r="DG174" s="343"/>
      <c r="DH174" s="343"/>
      <c r="DI174" s="343"/>
      <c r="DJ174" s="343"/>
      <c r="DK174" s="343"/>
      <c r="DL174" s="343"/>
      <c r="DM174" s="343"/>
      <c r="DN174" s="343"/>
      <c r="DO174" s="343"/>
      <c r="DP174" s="343"/>
      <c r="DQ174" s="343"/>
      <c r="DR174" s="343"/>
      <c r="DS174" s="343"/>
      <c r="DT174" s="343"/>
      <c r="DU174" s="343"/>
      <c r="DV174" s="343"/>
      <c r="DW174" s="343"/>
      <c r="DX174" s="343"/>
      <c r="DY174" s="343"/>
      <c r="DZ174" s="343"/>
      <c r="EA174" s="343"/>
      <c r="EB174" s="343"/>
      <c r="EC174" s="343"/>
      <c r="ED174" s="343"/>
      <c r="EE174" s="343"/>
      <c r="EF174" s="343"/>
      <c r="EG174" s="343"/>
      <c r="EH174" s="343"/>
      <c r="EI174" s="343"/>
      <c r="EJ174" s="343"/>
      <c r="EK174" s="343"/>
      <c r="EL174" s="343"/>
      <c r="EM174" s="343"/>
      <c r="EN174" s="343"/>
      <c r="EO174" s="343"/>
      <c r="EP174" s="343"/>
      <c r="EQ174" s="343"/>
      <c r="ER174" s="343"/>
      <c r="ES174" s="343"/>
      <c r="ET174" s="343"/>
      <c r="EU174" s="343"/>
      <c r="EV174" s="343"/>
      <c r="EW174" s="343"/>
      <c r="EX174" s="343"/>
      <c r="EY174" s="343"/>
      <c r="EZ174" s="343"/>
      <c r="FA174" s="343"/>
      <c r="FB174" s="343"/>
      <c r="FC174" s="343"/>
      <c r="FD174" s="343"/>
      <c r="FE174" s="343"/>
      <c r="FF174" s="343"/>
      <c r="FG174" s="343"/>
      <c r="FH174" s="343"/>
      <c r="FI174" s="343"/>
      <c r="FJ174" s="343"/>
      <c r="FK174" s="343"/>
      <c r="FL174" s="343"/>
      <c r="FM174" s="343"/>
      <c r="FN174" s="343"/>
      <c r="FO174" s="343"/>
      <c r="FP174" s="343"/>
      <c r="FQ174" s="343"/>
      <c r="FR174" s="343"/>
      <c r="FS174" s="343"/>
      <c r="FT174" s="343"/>
      <c r="FU174" s="343"/>
      <c r="FV174" s="343"/>
      <c r="FW174" s="343"/>
      <c r="FX174" s="343"/>
      <c r="FY174" s="343"/>
      <c r="FZ174" s="343"/>
      <c r="GA174" s="343"/>
      <c r="GB174" s="343"/>
      <c r="GC174" s="343"/>
      <c r="GD174" s="343"/>
      <c r="GE174" s="343"/>
      <c r="GF174" s="343"/>
      <c r="GG174" s="343"/>
      <c r="GH174" s="343"/>
      <c r="GI174" s="343"/>
      <c r="GJ174" s="343"/>
      <c r="GK174" s="343"/>
      <c r="GL174" s="343"/>
      <c r="GM174" s="343"/>
      <c r="GN174" s="343"/>
      <c r="GO174" s="343"/>
      <c r="GP174" s="343"/>
      <c r="GQ174" s="343"/>
      <c r="GR174" s="343"/>
      <c r="GS174" s="343"/>
      <c r="GT174" s="343"/>
      <c r="GU174" s="343"/>
      <c r="GV174" s="343"/>
      <c r="GW174" s="343"/>
      <c r="GX174" s="343"/>
      <c r="GY174" s="343"/>
      <c r="GZ174" s="343"/>
      <c r="HA174" s="343"/>
      <c r="HB174" s="343"/>
      <c r="HC174" s="343"/>
      <c r="HD174" s="343"/>
      <c r="HE174" s="343"/>
      <c r="HF174" s="343"/>
      <c r="HG174" s="343"/>
      <c r="HH174" s="343"/>
      <c r="HI174" s="343"/>
      <c r="HJ174" s="343"/>
      <c r="HK174" s="343"/>
      <c r="HL174" s="343"/>
      <c r="HM174" s="343"/>
      <c r="HN174" s="343"/>
      <c r="HO174" s="343"/>
      <c r="HP174" s="343"/>
      <c r="HQ174" s="343"/>
      <c r="HR174" s="343"/>
      <c r="HS174" s="343"/>
      <c r="HT174" s="343"/>
      <c r="HU174" s="343"/>
      <c r="HV174" s="343"/>
      <c r="HW174" s="343"/>
      <c r="HX174" s="343"/>
      <c r="HY174" s="343"/>
      <c r="HZ174" s="343"/>
      <c r="IA174" s="343"/>
      <c r="IB174" s="343"/>
      <c r="IC174" s="343"/>
      <c r="ID174" s="343"/>
      <c r="IE174" s="343"/>
      <c r="IF174" s="343"/>
      <c r="IG174" s="343"/>
      <c r="IH174" s="343"/>
      <c r="II174" s="343"/>
      <c r="IJ174" s="343"/>
      <c r="IK174" s="343"/>
      <c r="IL174" s="343"/>
      <c r="IM174" s="343"/>
      <c r="IN174" s="343"/>
      <c r="IO174" s="343"/>
      <c r="IP174" s="343"/>
      <c r="IQ174" s="343"/>
      <c r="IR174" s="343"/>
      <c r="IS174" s="343"/>
      <c r="IT174" s="343"/>
      <c r="IU174" s="343"/>
      <c r="IV174" s="343"/>
      <c r="IW174" s="343"/>
      <c r="IX174" s="343"/>
      <c r="IY174" s="343"/>
      <c r="IZ174" s="343"/>
      <c r="JA174" s="343"/>
      <c r="JB174" s="343"/>
      <c r="JC174" s="343"/>
      <c r="JD174" s="343"/>
      <c r="JE174" s="343"/>
      <c r="JF174" s="343"/>
      <c r="JG174" s="343"/>
      <c r="JH174" s="343"/>
      <c r="JI174" s="343"/>
      <c r="JJ174" s="343"/>
      <c r="JK174" s="343"/>
      <c r="JL174" s="343"/>
      <c r="JM174" s="343"/>
      <c r="JN174" s="343"/>
      <c r="JO174" s="343"/>
      <c r="JP174" s="343"/>
      <c r="JQ174" s="343"/>
      <c r="JR174" s="343"/>
      <c r="JS174" s="343"/>
      <c r="JT174" s="343"/>
      <c r="JU174" s="343"/>
      <c r="JV174" s="343"/>
      <c r="JW174" s="343"/>
      <c r="JX174" s="343"/>
      <c r="JY174" s="343"/>
      <c r="JZ174" s="343"/>
      <c r="KA174" s="343"/>
      <c r="KB174" s="343"/>
      <c r="KC174" s="343"/>
      <c r="KD174" s="343"/>
      <c r="KE174" s="343"/>
      <c r="KF174" s="343"/>
      <c r="KG174" s="343"/>
      <c r="KH174" s="343"/>
      <c r="KI174" s="343"/>
      <c r="KJ174" s="343"/>
      <c r="KK174" s="343"/>
      <c r="KL174" s="343"/>
      <c r="KM174" s="343"/>
      <c r="KN174" s="343"/>
      <c r="KO174" s="343"/>
      <c r="KP174" s="343"/>
      <c r="KQ174" s="343"/>
      <c r="KR174" s="343"/>
      <c r="KS174" s="343"/>
      <c r="KT174" s="343"/>
      <c r="KU174" s="343"/>
      <c r="KV174" s="343"/>
      <c r="KW174" s="343"/>
      <c r="KX174" s="343"/>
      <c r="KY174" s="343"/>
      <c r="KZ174" s="343"/>
      <c r="LA174" s="343"/>
      <c r="LB174" s="343"/>
      <c r="LC174" s="343"/>
      <c r="LD174" s="343"/>
      <c r="LE174" s="343"/>
      <c r="LF174" s="343"/>
      <c r="LG174" s="343"/>
      <c r="LH174" s="343"/>
      <c r="LI174" s="343"/>
      <c r="LJ174" s="343"/>
      <c r="LK174" s="343"/>
      <c r="LL174" s="343"/>
      <c r="LM174" s="343"/>
      <c r="LN174" s="343"/>
      <c r="LO174" s="343"/>
      <c r="LP174" s="343"/>
      <c r="LQ174" s="343"/>
      <c r="LR174" s="343"/>
      <c r="LS174" s="343"/>
      <c r="LT174" s="343"/>
      <c r="LU174" s="343"/>
      <c r="LV174" s="343"/>
      <c r="LW174" s="343"/>
      <c r="LX174" s="343"/>
      <c r="LY174" s="343"/>
      <c r="LZ174" s="343"/>
      <c r="MA174" s="343"/>
      <c r="MB174" s="343"/>
      <c r="MC174" s="343"/>
      <c r="MD174" s="343"/>
      <c r="ME174" s="343"/>
      <c r="MF174" s="343"/>
      <c r="MG174" s="343"/>
      <c r="MH174" s="343"/>
      <c r="MI174" s="343"/>
      <c r="MJ174" s="343"/>
      <c r="MK174" s="343"/>
      <c r="ML174" s="343"/>
      <c r="MM174" s="343"/>
      <c r="MN174" s="343"/>
      <c r="MO174" s="343"/>
      <c r="MP174" s="343"/>
      <c r="MQ174" s="343"/>
      <c r="MR174" s="343"/>
      <c r="MS174" s="343"/>
      <c r="MT174" s="343"/>
      <c r="MU174" s="343"/>
      <c r="MV174" s="343"/>
      <c r="MW174" s="343"/>
      <c r="MX174" s="343"/>
      <c r="MY174" s="343"/>
      <c r="MZ174" s="343"/>
      <c r="NA174" s="343"/>
      <c r="NB174" s="343"/>
      <c r="NC174" s="343"/>
      <c r="ND174" s="343"/>
      <c r="NE174" s="343"/>
      <c r="NF174" s="343"/>
      <c r="NG174" s="343"/>
      <c r="NH174" s="343"/>
      <c r="NI174" s="343"/>
      <c r="NJ174" s="343"/>
      <c r="NK174" s="343"/>
      <c r="NL174" s="343"/>
      <c r="NM174" s="343"/>
      <c r="NN174" s="343"/>
      <c r="NO174" s="343"/>
      <c r="NP174" s="343"/>
      <c r="NQ174" s="343"/>
      <c r="NR174" s="343"/>
      <c r="NS174" s="343"/>
      <c r="NT174" s="343"/>
      <c r="NU174" s="343"/>
      <c r="NV174" s="343"/>
      <c r="NW174" s="343"/>
      <c r="NX174" s="343"/>
      <c r="NY174" s="343"/>
      <c r="NZ174" s="343"/>
      <c r="OA174" s="343"/>
      <c r="OB174" s="343"/>
      <c r="OC174" s="343"/>
      <c r="OD174" s="343"/>
      <c r="OE174" s="343"/>
      <c r="OF174" s="343"/>
      <c r="OG174" s="343"/>
      <c r="OH174" s="343"/>
      <c r="OI174" s="343"/>
      <c r="OJ174" s="343"/>
      <c r="OK174" s="343"/>
      <c r="OL174" s="343"/>
      <c r="OM174" s="343"/>
      <c r="ON174" s="343"/>
      <c r="OO174" s="343"/>
      <c r="OP174" s="343"/>
      <c r="OQ174" s="343"/>
      <c r="OR174" s="343"/>
      <c r="OS174" s="343"/>
      <c r="OT174" s="343"/>
      <c r="OU174" s="343"/>
      <c r="OV174" s="343"/>
      <c r="OW174" s="343"/>
      <c r="OX174" s="343"/>
      <c r="OY174" s="343"/>
      <c r="OZ174" s="343"/>
      <c r="PA174" s="343"/>
      <c r="PB174" s="343"/>
      <c r="PC174" s="343"/>
      <c r="PD174" s="343"/>
      <c r="PE174" s="343"/>
      <c r="PF174" s="343"/>
      <c r="PG174" s="343"/>
      <c r="PH174" s="343"/>
      <c r="PI174" s="343"/>
      <c r="PJ174" s="343"/>
      <c r="PK174" s="343"/>
      <c r="PL174" s="343"/>
      <c r="PM174" s="343"/>
      <c r="PN174" s="343"/>
      <c r="PO174" s="343"/>
      <c r="PP174" s="343"/>
      <c r="PQ174" s="343"/>
      <c r="PR174" s="343"/>
      <c r="PS174" s="343"/>
      <c r="PT174" s="343"/>
      <c r="PU174" s="343"/>
      <c r="PV174" s="343"/>
      <c r="PW174" s="343"/>
      <c r="PX174" s="343"/>
      <c r="PY174" s="343"/>
      <c r="PZ174" s="343"/>
      <c r="QA174" s="343"/>
      <c r="QB174" s="343"/>
      <c r="QC174" s="343"/>
      <c r="QD174" s="343"/>
      <c r="QE174" s="343"/>
      <c r="QF174" s="343"/>
    </row>
    <row r="175" spans="1:448" s="347" customFormat="1" ht="118.5" customHeight="1" x14ac:dyDescent="0.25">
      <c r="A175" s="26">
        <v>174</v>
      </c>
      <c r="B175" s="22" t="s">
        <v>2342</v>
      </c>
      <c r="C175" s="22" t="s">
        <v>664</v>
      </c>
      <c r="D175" s="22" t="s">
        <v>337</v>
      </c>
      <c r="E175" s="19"/>
      <c r="F175" s="22" t="s">
        <v>2342</v>
      </c>
      <c r="G175" s="42" t="s">
        <v>664</v>
      </c>
      <c r="H175" s="42" t="s">
        <v>337</v>
      </c>
      <c r="I175" s="19" t="s">
        <v>2343</v>
      </c>
      <c r="J175" s="464" t="s">
        <v>2344</v>
      </c>
      <c r="K175" s="464" t="s">
        <v>805</v>
      </c>
      <c r="L175" s="461" t="s">
        <v>337</v>
      </c>
      <c r="M175" s="461" t="s">
        <v>328</v>
      </c>
      <c r="N175" s="461" t="s">
        <v>328</v>
      </c>
      <c r="O175" s="19" t="s">
        <v>17</v>
      </c>
      <c r="P175" s="19" t="s">
        <v>21</v>
      </c>
      <c r="Q175" s="19" t="s">
        <v>721</v>
      </c>
      <c r="R175" s="19" t="s">
        <v>250</v>
      </c>
      <c r="S175" s="18" t="s">
        <v>2383</v>
      </c>
      <c r="T175" s="34" t="s">
        <v>328</v>
      </c>
      <c r="U175" s="19" t="s">
        <v>621</v>
      </c>
      <c r="V175" s="22">
        <v>2019</v>
      </c>
      <c r="W175" s="22" t="s">
        <v>2384</v>
      </c>
      <c r="X175" s="28" t="s">
        <v>623</v>
      </c>
      <c r="Y175" s="19" t="s">
        <v>2385</v>
      </c>
      <c r="Z175" s="19" t="s">
        <v>2386</v>
      </c>
      <c r="AA175" s="22" t="s">
        <v>328</v>
      </c>
      <c r="AB175" s="19" t="s">
        <v>328</v>
      </c>
      <c r="AC175" s="19" t="s">
        <v>328</v>
      </c>
      <c r="AD175" s="22" t="s">
        <v>328</v>
      </c>
      <c r="AE175" s="22" t="s">
        <v>328</v>
      </c>
      <c r="AF175" s="959">
        <v>44150</v>
      </c>
      <c r="AG175" s="959">
        <v>44195</v>
      </c>
      <c r="AH175" s="424">
        <v>44743</v>
      </c>
      <c r="AI175" s="183" t="s">
        <v>309</v>
      </c>
      <c r="AJ175" s="183" t="s">
        <v>309</v>
      </c>
      <c r="AK175" s="241" t="e">
        <f>(IF(BA175=#REF!,#REF!,AG175-#REF!))</f>
        <v>#REF!</v>
      </c>
      <c r="AL175" s="58" t="s">
        <v>2387</v>
      </c>
      <c r="AM175" s="64">
        <v>44355</v>
      </c>
      <c r="AN175" s="54" t="s">
        <v>309</v>
      </c>
      <c r="AO175" s="58" t="s">
        <v>2388</v>
      </c>
      <c r="AP175" s="65">
        <v>0.7</v>
      </c>
      <c r="AQ175" s="4" t="s">
        <v>469</v>
      </c>
      <c r="AR175" s="49">
        <v>-256</v>
      </c>
      <c r="AS175" s="60" t="s">
        <v>443</v>
      </c>
      <c r="AT175" s="66">
        <v>44520</v>
      </c>
      <c r="AU175" s="60" t="s">
        <v>2389</v>
      </c>
      <c r="AV175" s="50" t="s">
        <v>459</v>
      </c>
      <c r="AW175" s="65">
        <v>0.7</v>
      </c>
      <c r="AX175" s="65">
        <v>0.7</v>
      </c>
      <c r="AY175" s="60" t="s">
        <v>449</v>
      </c>
      <c r="AZ175" s="87" t="s">
        <v>439</v>
      </c>
      <c r="BA175" s="86" t="s">
        <v>446</v>
      </c>
      <c r="BB175" s="2" t="s">
        <v>2390</v>
      </c>
      <c r="BC175" s="33">
        <v>44620</v>
      </c>
      <c r="BD175" s="31" t="s">
        <v>307</v>
      </c>
      <c r="BE175" s="40" t="s">
        <v>2391</v>
      </c>
      <c r="BF175" s="32">
        <v>0.75</v>
      </c>
      <c r="BG175" s="4" t="s">
        <v>469</v>
      </c>
      <c r="BH175" s="49">
        <v>-44619.3</v>
      </c>
      <c r="BI175" s="60" t="s">
        <v>443</v>
      </c>
      <c r="BJ175" s="33">
        <v>44638</v>
      </c>
      <c r="BK175" s="40" t="s">
        <v>2392</v>
      </c>
      <c r="BL175" s="31" t="s">
        <v>500</v>
      </c>
      <c r="BM175" s="32">
        <v>0.7</v>
      </c>
      <c r="BN175" s="60" t="s">
        <v>443</v>
      </c>
      <c r="BO175" s="30"/>
      <c r="BP175" s="184" t="s">
        <v>293</v>
      </c>
      <c r="BQ175" s="150" t="s">
        <v>2393</v>
      </c>
      <c r="BR175" s="185">
        <v>44712</v>
      </c>
      <c r="BS175" s="131" t="s">
        <v>2219</v>
      </c>
      <c r="BT175" s="186">
        <v>1</v>
      </c>
      <c r="BU175" s="4" t="s">
        <v>436</v>
      </c>
      <c r="BV175" s="49">
        <v>-516</v>
      </c>
      <c r="BW175" s="60" t="s">
        <v>443</v>
      </c>
      <c r="BX175" s="391">
        <v>44733</v>
      </c>
      <c r="BY175" s="394" t="s">
        <v>2394</v>
      </c>
      <c r="BZ175" s="395" t="s">
        <v>459</v>
      </c>
      <c r="CA175" s="377">
        <v>1</v>
      </c>
      <c r="CB175" s="352" t="s">
        <v>294</v>
      </c>
      <c r="CC175" s="353"/>
      <c r="CD175" s="352" t="s">
        <v>294</v>
      </c>
      <c r="CE175" s="131" t="s">
        <v>767</v>
      </c>
      <c r="CF175" s="131" t="s">
        <v>767</v>
      </c>
      <c r="CG175" s="202" t="s">
        <v>328</v>
      </c>
      <c r="CH175" s="131" t="s">
        <v>328</v>
      </c>
      <c r="CI175" s="186">
        <v>1</v>
      </c>
      <c r="CJ175" s="4" t="str">
        <f t="shared" si="4"/>
        <v>CUMPLIMIENTO TOTAL</v>
      </c>
      <c r="CK175" s="49" t="str">
        <f>(IF(CD175="CERRADO","NO APLICA ACCION CERRADA",AG175-#REF!))</f>
        <v>NO APLICA ACCION CERRADA</v>
      </c>
      <c r="CL175" s="60" t="str">
        <f>(IF(CD175="CERRADO","NO APLICA ACCION CERRADA",IF(AK175&lt;=0,"VENCIDO",IF(AK175&lt;=#REF!,"POR VENCER","CON TIEMPO"))))</f>
        <v>NO APLICA ACCION CERRADA</v>
      </c>
      <c r="CM175" s="458" t="s">
        <v>328</v>
      </c>
      <c r="CN175" s="348" t="s">
        <v>767</v>
      </c>
      <c r="CO175" s="466" t="s">
        <v>459</v>
      </c>
      <c r="CP175" s="349"/>
      <c r="CQ175" s="352" t="s">
        <v>294</v>
      </c>
      <c r="CR175" s="353"/>
      <c r="CS175" s="353"/>
      <c r="CT175" s="343"/>
      <c r="CU175" s="343"/>
      <c r="CV175" s="343"/>
      <c r="CW175" s="343"/>
      <c r="CX175" s="343"/>
      <c r="CY175" s="343"/>
      <c r="CZ175" s="343"/>
      <c r="DA175" s="343"/>
      <c r="DB175" s="343"/>
      <c r="DC175" s="343"/>
      <c r="DD175" s="343"/>
      <c r="DE175" s="343"/>
      <c r="DF175" s="343"/>
      <c r="DG175" s="343"/>
      <c r="DH175" s="343"/>
      <c r="DI175" s="343"/>
      <c r="DJ175" s="343"/>
      <c r="DK175" s="343"/>
      <c r="DL175" s="343"/>
      <c r="DM175" s="343"/>
      <c r="DN175" s="343"/>
      <c r="DO175" s="343"/>
      <c r="DP175" s="343"/>
      <c r="DQ175" s="343"/>
      <c r="DR175" s="343"/>
      <c r="DS175" s="343"/>
      <c r="DT175" s="343"/>
      <c r="DU175" s="343"/>
      <c r="DV175" s="343"/>
      <c r="DW175" s="343"/>
      <c r="DX175" s="343"/>
      <c r="DY175" s="343"/>
      <c r="DZ175" s="343"/>
      <c r="EA175" s="343"/>
      <c r="EB175" s="343"/>
      <c r="EC175" s="343"/>
      <c r="ED175" s="343"/>
      <c r="EE175" s="343"/>
      <c r="EF175" s="343"/>
      <c r="EG175" s="343"/>
      <c r="EH175" s="343"/>
      <c r="EI175" s="343"/>
      <c r="EJ175" s="343"/>
      <c r="EK175" s="343"/>
      <c r="EL175" s="343"/>
      <c r="EM175" s="343"/>
      <c r="EN175" s="343"/>
      <c r="EO175" s="343"/>
      <c r="EP175" s="343"/>
      <c r="EQ175" s="343"/>
      <c r="ER175" s="343"/>
      <c r="ES175" s="343"/>
      <c r="ET175" s="343"/>
      <c r="EU175" s="343"/>
      <c r="EV175" s="343"/>
      <c r="EW175" s="343"/>
      <c r="EX175" s="343"/>
      <c r="EY175" s="343"/>
      <c r="EZ175" s="343"/>
      <c r="FA175" s="343"/>
      <c r="FB175" s="343"/>
      <c r="FC175" s="343"/>
      <c r="FD175" s="343"/>
      <c r="FE175" s="343"/>
      <c r="FF175" s="343"/>
      <c r="FG175" s="343"/>
      <c r="FH175" s="343"/>
      <c r="FI175" s="343"/>
      <c r="FJ175" s="343"/>
      <c r="FK175" s="343"/>
      <c r="FL175" s="343"/>
      <c r="FM175" s="343"/>
      <c r="FN175" s="343"/>
      <c r="FO175" s="343"/>
      <c r="FP175" s="343"/>
      <c r="FQ175" s="343"/>
      <c r="FR175" s="343"/>
      <c r="FS175" s="343"/>
      <c r="FT175" s="343"/>
      <c r="FU175" s="343"/>
      <c r="FV175" s="343"/>
      <c r="FW175" s="343"/>
      <c r="FX175" s="343"/>
      <c r="FY175" s="343"/>
      <c r="FZ175" s="343"/>
      <c r="GA175" s="343"/>
      <c r="GB175" s="343"/>
      <c r="GC175" s="343"/>
      <c r="GD175" s="343"/>
      <c r="GE175" s="343"/>
      <c r="GF175" s="343"/>
      <c r="GG175" s="343"/>
      <c r="GH175" s="343"/>
      <c r="GI175" s="343"/>
      <c r="GJ175" s="343"/>
      <c r="GK175" s="343"/>
      <c r="GL175" s="343"/>
      <c r="GM175" s="343"/>
      <c r="GN175" s="343"/>
      <c r="GO175" s="343"/>
      <c r="GP175" s="343"/>
      <c r="GQ175" s="343"/>
      <c r="GR175" s="343"/>
      <c r="GS175" s="343"/>
      <c r="GT175" s="343"/>
      <c r="GU175" s="343"/>
      <c r="GV175" s="343"/>
      <c r="GW175" s="343"/>
      <c r="GX175" s="343"/>
      <c r="GY175" s="343"/>
      <c r="GZ175" s="343"/>
      <c r="HA175" s="343"/>
      <c r="HB175" s="343"/>
      <c r="HC175" s="343"/>
      <c r="HD175" s="343"/>
      <c r="HE175" s="343"/>
      <c r="HF175" s="343"/>
      <c r="HG175" s="343"/>
      <c r="HH175" s="343"/>
      <c r="HI175" s="343"/>
      <c r="HJ175" s="343"/>
      <c r="HK175" s="343"/>
      <c r="HL175" s="343"/>
      <c r="HM175" s="343"/>
      <c r="HN175" s="343"/>
      <c r="HO175" s="343"/>
      <c r="HP175" s="343"/>
      <c r="HQ175" s="343"/>
      <c r="HR175" s="343"/>
      <c r="HS175" s="343"/>
      <c r="HT175" s="343"/>
      <c r="HU175" s="343"/>
      <c r="HV175" s="343"/>
      <c r="HW175" s="343"/>
      <c r="HX175" s="343"/>
      <c r="HY175" s="343"/>
      <c r="HZ175" s="343"/>
      <c r="IA175" s="343"/>
      <c r="IB175" s="343"/>
      <c r="IC175" s="343"/>
      <c r="ID175" s="343"/>
      <c r="IE175" s="343"/>
      <c r="IF175" s="343"/>
      <c r="IG175" s="343"/>
      <c r="IH175" s="343"/>
      <c r="II175" s="343"/>
      <c r="IJ175" s="343"/>
      <c r="IK175" s="343"/>
      <c r="IL175" s="343"/>
      <c r="IM175" s="343"/>
      <c r="IN175" s="343"/>
      <c r="IO175" s="343"/>
      <c r="IP175" s="343"/>
      <c r="IQ175" s="343"/>
      <c r="IR175" s="343"/>
      <c r="IS175" s="343"/>
      <c r="IT175" s="343"/>
      <c r="IU175" s="343"/>
      <c r="IV175" s="343"/>
      <c r="IW175" s="343"/>
      <c r="IX175" s="343"/>
      <c r="IY175" s="343"/>
      <c r="IZ175" s="343"/>
      <c r="JA175" s="343"/>
      <c r="JB175" s="343"/>
      <c r="JC175" s="343"/>
      <c r="JD175" s="343"/>
      <c r="JE175" s="343"/>
      <c r="JF175" s="343"/>
      <c r="JG175" s="343"/>
      <c r="JH175" s="343"/>
      <c r="JI175" s="343"/>
      <c r="JJ175" s="343"/>
      <c r="JK175" s="343"/>
      <c r="JL175" s="343"/>
      <c r="JM175" s="343"/>
      <c r="JN175" s="343"/>
      <c r="JO175" s="343"/>
      <c r="JP175" s="343"/>
      <c r="JQ175" s="343"/>
      <c r="JR175" s="343"/>
      <c r="JS175" s="343"/>
      <c r="JT175" s="343"/>
      <c r="JU175" s="343"/>
      <c r="JV175" s="343"/>
      <c r="JW175" s="343"/>
      <c r="JX175" s="343"/>
      <c r="JY175" s="343"/>
      <c r="JZ175" s="343"/>
      <c r="KA175" s="343"/>
      <c r="KB175" s="343"/>
      <c r="KC175" s="343"/>
      <c r="KD175" s="343"/>
      <c r="KE175" s="343"/>
      <c r="KF175" s="343"/>
      <c r="KG175" s="343"/>
      <c r="KH175" s="343"/>
      <c r="KI175" s="343"/>
      <c r="KJ175" s="343"/>
      <c r="KK175" s="343"/>
      <c r="KL175" s="343"/>
      <c r="KM175" s="343"/>
      <c r="KN175" s="343"/>
      <c r="KO175" s="343"/>
      <c r="KP175" s="343"/>
      <c r="KQ175" s="343"/>
      <c r="KR175" s="343"/>
      <c r="KS175" s="343"/>
      <c r="KT175" s="343"/>
      <c r="KU175" s="343"/>
      <c r="KV175" s="343"/>
      <c r="KW175" s="343"/>
      <c r="KX175" s="343"/>
      <c r="KY175" s="343"/>
      <c r="KZ175" s="343"/>
      <c r="LA175" s="343"/>
      <c r="LB175" s="343"/>
      <c r="LC175" s="343"/>
      <c r="LD175" s="343"/>
      <c r="LE175" s="343"/>
      <c r="LF175" s="343"/>
      <c r="LG175" s="343"/>
      <c r="LH175" s="343"/>
      <c r="LI175" s="343"/>
      <c r="LJ175" s="343"/>
      <c r="LK175" s="343"/>
      <c r="LL175" s="343"/>
      <c r="LM175" s="343"/>
      <c r="LN175" s="343"/>
      <c r="LO175" s="343"/>
      <c r="LP175" s="343"/>
      <c r="LQ175" s="343"/>
      <c r="LR175" s="343"/>
      <c r="LS175" s="343"/>
      <c r="LT175" s="343"/>
      <c r="LU175" s="343"/>
      <c r="LV175" s="343"/>
      <c r="LW175" s="343"/>
      <c r="LX175" s="343"/>
      <c r="LY175" s="343"/>
      <c r="LZ175" s="343"/>
      <c r="MA175" s="343"/>
      <c r="MB175" s="343"/>
      <c r="MC175" s="343"/>
      <c r="MD175" s="343"/>
      <c r="ME175" s="343"/>
      <c r="MF175" s="343"/>
      <c r="MG175" s="343"/>
      <c r="MH175" s="343"/>
      <c r="MI175" s="343"/>
      <c r="MJ175" s="343"/>
      <c r="MK175" s="343"/>
      <c r="ML175" s="343"/>
      <c r="MM175" s="343"/>
      <c r="MN175" s="343"/>
      <c r="MO175" s="343"/>
      <c r="MP175" s="343"/>
      <c r="MQ175" s="343"/>
      <c r="MR175" s="343"/>
      <c r="MS175" s="343"/>
      <c r="MT175" s="343"/>
      <c r="MU175" s="343"/>
      <c r="MV175" s="343"/>
      <c r="MW175" s="343"/>
      <c r="MX175" s="343"/>
      <c r="MY175" s="343"/>
      <c r="MZ175" s="343"/>
      <c r="NA175" s="343"/>
      <c r="NB175" s="343"/>
      <c r="NC175" s="343"/>
      <c r="ND175" s="343"/>
      <c r="NE175" s="343"/>
      <c r="NF175" s="343"/>
      <c r="NG175" s="343"/>
      <c r="NH175" s="343"/>
      <c r="NI175" s="343"/>
      <c r="NJ175" s="343"/>
      <c r="NK175" s="343"/>
      <c r="NL175" s="343"/>
      <c r="NM175" s="343"/>
      <c r="NN175" s="343"/>
      <c r="NO175" s="343"/>
      <c r="NP175" s="343"/>
      <c r="NQ175" s="343"/>
      <c r="NR175" s="343"/>
      <c r="NS175" s="343"/>
      <c r="NT175" s="343"/>
      <c r="NU175" s="343"/>
      <c r="NV175" s="343"/>
      <c r="NW175" s="343"/>
      <c r="NX175" s="343"/>
      <c r="NY175" s="343"/>
      <c r="NZ175" s="343"/>
      <c r="OA175" s="343"/>
      <c r="OB175" s="343"/>
      <c r="OC175" s="343"/>
      <c r="OD175" s="343"/>
      <c r="OE175" s="343"/>
      <c r="OF175" s="343"/>
      <c r="OG175" s="343"/>
      <c r="OH175" s="343"/>
      <c r="OI175" s="343"/>
      <c r="OJ175" s="343"/>
      <c r="OK175" s="343"/>
      <c r="OL175" s="343"/>
      <c r="OM175" s="343"/>
      <c r="ON175" s="343"/>
      <c r="OO175" s="343"/>
      <c r="OP175" s="343"/>
      <c r="OQ175" s="343"/>
      <c r="OR175" s="343"/>
      <c r="OS175" s="343"/>
      <c r="OT175" s="343"/>
      <c r="OU175" s="343"/>
      <c r="OV175" s="343"/>
      <c r="OW175" s="343"/>
      <c r="OX175" s="343"/>
      <c r="OY175" s="343"/>
      <c r="OZ175" s="343"/>
      <c r="PA175" s="343"/>
      <c r="PB175" s="343"/>
      <c r="PC175" s="343"/>
      <c r="PD175" s="343"/>
      <c r="PE175" s="343"/>
      <c r="PF175" s="343"/>
      <c r="PG175" s="343"/>
      <c r="PH175" s="343"/>
      <c r="PI175" s="343"/>
      <c r="PJ175" s="343"/>
      <c r="PK175" s="343"/>
      <c r="PL175" s="343"/>
      <c r="PM175" s="343"/>
      <c r="PN175" s="343"/>
      <c r="PO175" s="343"/>
      <c r="PP175" s="343"/>
      <c r="PQ175" s="343"/>
      <c r="PR175" s="343"/>
      <c r="PS175" s="343"/>
      <c r="PT175" s="343"/>
      <c r="PU175" s="343"/>
      <c r="PV175" s="343"/>
      <c r="PW175" s="343"/>
      <c r="PX175" s="343"/>
      <c r="PY175" s="343"/>
      <c r="PZ175" s="343"/>
      <c r="QA175" s="343"/>
      <c r="QB175" s="343"/>
      <c r="QC175" s="343"/>
      <c r="QD175" s="343"/>
      <c r="QE175" s="343"/>
      <c r="QF175" s="343"/>
    </row>
    <row r="176" spans="1:448" s="343" customFormat="1" ht="118.5" customHeight="1" x14ac:dyDescent="0.25">
      <c r="A176" s="26">
        <v>175</v>
      </c>
      <c r="B176" s="42" t="s">
        <v>1372</v>
      </c>
      <c r="C176" s="174" t="s">
        <v>694</v>
      </c>
      <c r="D176" s="19" t="s">
        <v>344</v>
      </c>
      <c r="E176" s="19" t="s">
        <v>2395</v>
      </c>
      <c r="F176" s="41" t="s">
        <v>693</v>
      </c>
      <c r="G176" s="41" t="s">
        <v>694</v>
      </c>
      <c r="H176" s="19" t="s">
        <v>344</v>
      </c>
      <c r="I176" s="27" t="s">
        <v>2396</v>
      </c>
      <c r="J176" s="41" t="s">
        <v>697</v>
      </c>
      <c r="K176" s="174" t="s">
        <v>742</v>
      </c>
      <c r="L176" s="174" t="s">
        <v>743</v>
      </c>
      <c r="M176" s="174" t="s">
        <v>744</v>
      </c>
      <c r="N176" s="174" t="s">
        <v>745</v>
      </c>
      <c r="O176" s="19" t="s">
        <v>17</v>
      </c>
      <c r="P176" s="19" t="s">
        <v>19</v>
      </c>
      <c r="Q176" s="19" t="s">
        <v>1687</v>
      </c>
      <c r="R176" s="19" t="s">
        <v>250</v>
      </c>
      <c r="S176" s="18" t="s">
        <v>2397</v>
      </c>
      <c r="T176" s="34" t="s">
        <v>328</v>
      </c>
      <c r="U176" s="19" t="s">
        <v>2398</v>
      </c>
      <c r="V176" s="22">
        <v>2020</v>
      </c>
      <c r="W176" s="22" t="s">
        <v>2399</v>
      </c>
      <c r="X176" s="28" t="s">
        <v>2400</v>
      </c>
      <c r="Y176" s="19" t="s">
        <v>2401</v>
      </c>
      <c r="Z176" s="19" t="s">
        <v>2402</v>
      </c>
      <c r="AA176" s="22" t="s">
        <v>328</v>
      </c>
      <c r="AB176" s="19" t="s">
        <v>328</v>
      </c>
      <c r="AC176" s="19" t="s">
        <v>328</v>
      </c>
      <c r="AD176" s="22" t="s">
        <v>328</v>
      </c>
      <c r="AE176" s="22" t="s">
        <v>328</v>
      </c>
      <c r="AF176" s="959">
        <v>44346</v>
      </c>
      <c r="AG176" s="959">
        <v>44711</v>
      </c>
      <c r="AH176" s="424"/>
      <c r="AI176" s="183" t="s">
        <v>309</v>
      </c>
      <c r="AJ176" s="183" t="s">
        <v>309</v>
      </c>
      <c r="AK176" s="241" t="e">
        <f>(IF(BA176=#REF!,#REF!,AG176-#REF!))</f>
        <v>#REF!</v>
      </c>
      <c r="AL176" s="49" t="s">
        <v>2403</v>
      </c>
      <c r="AM176" s="64">
        <v>44384</v>
      </c>
      <c r="AN176" s="54" t="s">
        <v>309</v>
      </c>
      <c r="AO176" s="60" t="s">
        <v>2404</v>
      </c>
      <c r="AP176" s="65">
        <v>0</v>
      </c>
      <c r="AQ176" s="19" t="s">
        <v>442</v>
      </c>
      <c r="AR176" s="49">
        <v>260</v>
      </c>
      <c r="AS176" s="60" t="s">
        <v>454</v>
      </c>
      <c r="AT176" s="66">
        <v>44519</v>
      </c>
      <c r="AU176" s="60" t="s">
        <v>2405</v>
      </c>
      <c r="AV176" s="60" t="s">
        <v>455</v>
      </c>
      <c r="AW176" s="67">
        <v>0</v>
      </c>
      <c r="AX176" s="65">
        <v>0</v>
      </c>
      <c r="AY176" s="60" t="s">
        <v>456</v>
      </c>
      <c r="AZ176" s="87" t="s">
        <v>439</v>
      </c>
      <c r="BA176" s="243" t="s">
        <v>446</v>
      </c>
      <c r="BB176" s="30" t="s">
        <v>2162</v>
      </c>
      <c r="BC176" s="128">
        <v>44620</v>
      </c>
      <c r="BD176" s="30" t="s">
        <v>450</v>
      </c>
      <c r="BE176" s="40" t="s">
        <v>629</v>
      </c>
      <c r="BF176" s="107">
        <v>0</v>
      </c>
      <c r="BG176" s="19" t="s">
        <v>442</v>
      </c>
      <c r="BH176" s="49">
        <v>-44620</v>
      </c>
      <c r="BI176" s="60" t="s">
        <v>454</v>
      </c>
      <c r="BJ176" s="249">
        <v>44631</v>
      </c>
      <c r="BK176" s="250" t="s">
        <v>2406</v>
      </c>
      <c r="BL176" s="250" t="s">
        <v>455</v>
      </c>
      <c r="BM176" s="251">
        <v>0</v>
      </c>
      <c r="BN176" s="60" t="s">
        <v>293</v>
      </c>
      <c r="BO176" s="126"/>
      <c r="BP176" s="184" t="s">
        <v>293</v>
      </c>
      <c r="BQ176" s="150" t="s">
        <v>2407</v>
      </c>
      <c r="BR176" s="185">
        <v>44712</v>
      </c>
      <c r="BS176" s="131" t="s">
        <v>2402</v>
      </c>
      <c r="BT176" s="186">
        <v>0</v>
      </c>
      <c r="BU176" s="4" t="s">
        <v>442</v>
      </c>
      <c r="BV176" s="49">
        <v>0</v>
      </c>
      <c r="BW176" s="60" t="s">
        <v>443</v>
      </c>
      <c r="BX176" s="357">
        <v>44734</v>
      </c>
      <c r="BY176" s="353" t="s">
        <v>2408</v>
      </c>
      <c r="BZ176" s="353" t="s">
        <v>824</v>
      </c>
      <c r="CA176" s="360">
        <v>0</v>
      </c>
      <c r="CB176" s="352" t="s">
        <v>443</v>
      </c>
      <c r="CC176" s="353"/>
      <c r="CD176" s="184" t="s">
        <v>293</v>
      </c>
      <c r="CE176" s="531">
        <v>44823</v>
      </c>
      <c r="CF176" s="118" t="s">
        <v>2409</v>
      </c>
      <c r="CG176" s="555"/>
      <c r="CH176" s="117" t="s">
        <v>2402</v>
      </c>
      <c r="CI176" s="682">
        <v>0</v>
      </c>
      <c r="CJ176" s="4" t="str">
        <f t="shared" si="4"/>
        <v>SIN AVANCE</v>
      </c>
      <c r="CK176" s="49" t="e">
        <f>(IF(CD176="CERRADO","NO APLICA ACCION CERRADA",AG176-#REF!))</f>
        <v>#REF!</v>
      </c>
      <c r="CL176" s="60" t="e">
        <f>(IF(CD176="CERRADO","NO APLICA ACCION CERRADA",IF(AK176&lt;=0,"VENCIDO",IF(AK176&lt;=#REF!,"POR VENCER","CON TIEMPO"))))</f>
        <v>#REF!</v>
      </c>
      <c r="CM176" s="357">
        <v>44882</v>
      </c>
      <c r="CN176" s="371" t="s">
        <v>2410</v>
      </c>
      <c r="CO176" s="371" t="s">
        <v>464</v>
      </c>
      <c r="CP176" s="360" t="s">
        <v>2411</v>
      </c>
      <c r="CQ176" s="352" t="s">
        <v>443</v>
      </c>
      <c r="CR176" s="353"/>
      <c r="CS176" s="353"/>
    </row>
    <row r="177" spans="1:448" s="347" customFormat="1" ht="118.5" customHeight="1" x14ac:dyDescent="0.25">
      <c r="A177" s="26">
        <v>176</v>
      </c>
      <c r="B177" s="22" t="s">
        <v>695</v>
      </c>
      <c r="C177" s="19" t="s">
        <v>694</v>
      </c>
      <c r="D177" s="19" t="s">
        <v>344</v>
      </c>
      <c r="E177" s="19"/>
      <c r="F177" s="41" t="s">
        <v>693</v>
      </c>
      <c r="G177" s="41" t="s">
        <v>694</v>
      </c>
      <c r="H177" s="19" t="s">
        <v>344</v>
      </c>
      <c r="I177" s="27" t="s">
        <v>2396</v>
      </c>
      <c r="J177" s="41" t="s">
        <v>697</v>
      </c>
      <c r="K177" s="174" t="s">
        <v>742</v>
      </c>
      <c r="L177" s="174" t="s">
        <v>743</v>
      </c>
      <c r="M177" s="174" t="s">
        <v>744</v>
      </c>
      <c r="N177" s="174" t="s">
        <v>745</v>
      </c>
      <c r="O177" s="19" t="s">
        <v>17</v>
      </c>
      <c r="P177" s="19" t="s">
        <v>19</v>
      </c>
      <c r="Q177" s="19" t="s">
        <v>1687</v>
      </c>
      <c r="R177" s="19" t="s">
        <v>250</v>
      </c>
      <c r="S177" s="18" t="s">
        <v>2412</v>
      </c>
      <c r="T177" s="34" t="s">
        <v>328</v>
      </c>
      <c r="U177" s="19" t="s">
        <v>2398</v>
      </c>
      <c r="V177" s="22">
        <v>2020</v>
      </c>
      <c r="W177" s="22" t="s">
        <v>2399</v>
      </c>
      <c r="X177" s="28" t="s">
        <v>2400</v>
      </c>
      <c r="Y177" s="19" t="s">
        <v>2401</v>
      </c>
      <c r="Z177" s="19" t="s">
        <v>2413</v>
      </c>
      <c r="AA177" s="22" t="s">
        <v>328</v>
      </c>
      <c r="AB177" s="19" t="s">
        <v>328</v>
      </c>
      <c r="AC177" s="19" t="s">
        <v>328</v>
      </c>
      <c r="AD177" s="22" t="s">
        <v>328</v>
      </c>
      <c r="AE177" s="22" t="s">
        <v>328</v>
      </c>
      <c r="AF177" s="959">
        <v>44346</v>
      </c>
      <c r="AG177" s="959">
        <v>44711</v>
      </c>
      <c r="AH177" s="424">
        <v>44743</v>
      </c>
      <c r="AI177" s="183" t="s">
        <v>309</v>
      </c>
      <c r="AJ177" s="183" t="s">
        <v>309</v>
      </c>
      <c r="AK177" s="241" t="e">
        <f>(IF(BA177=#REF!,#REF!,AG177-#REF!))</f>
        <v>#REF!</v>
      </c>
      <c r="AL177" s="48" t="s">
        <v>2403</v>
      </c>
      <c r="AM177" s="64">
        <v>44384</v>
      </c>
      <c r="AN177" s="54" t="s">
        <v>309</v>
      </c>
      <c r="AO177" s="60" t="s">
        <v>2404</v>
      </c>
      <c r="AP177" s="65">
        <v>0</v>
      </c>
      <c r="AQ177" s="4" t="s">
        <v>442</v>
      </c>
      <c r="AR177" s="49">
        <v>260</v>
      </c>
      <c r="AS177" s="60" t="s">
        <v>454</v>
      </c>
      <c r="AT177" s="66">
        <v>44519</v>
      </c>
      <c r="AU177" s="60" t="s">
        <v>2405</v>
      </c>
      <c r="AV177" s="77" t="s">
        <v>455</v>
      </c>
      <c r="AW177" s="67">
        <v>0</v>
      </c>
      <c r="AX177" s="65">
        <v>0</v>
      </c>
      <c r="AY177" s="60" t="s">
        <v>456</v>
      </c>
      <c r="AZ177" s="87" t="s">
        <v>439</v>
      </c>
      <c r="BA177" s="86" t="s">
        <v>446</v>
      </c>
      <c r="BB177" s="30" t="s">
        <v>2162</v>
      </c>
      <c r="BC177" s="128">
        <v>44620</v>
      </c>
      <c r="BD177" s="30" t="s">
        <v>450</v>
      </c>
      <c r="BE177" s="40" t="s">
        <v>629</v>
      </c>
      <c r="BF177" s="107">
        <v>0</v>
      </c>
      <c r="BG177" s="4" t="s">
        <v>442</v>
      </c>
      <c r="BH177" s="49">
        <v>-44620</v>
      </c>
      <c r="BI177" s="60" t="s">
        <v>454</v>
      </c>
      <c r="BJ177" s="196">
        <v>44631</v>
      </c>
      <c r="BK177" s="197" t="s">
        <v>2406</v>
      </c>
      <c r="BL177" s="197" t="s">
        <v>455</v>
      </c>
      <c r="BM177" s="198">
        <v>0</v>
      </c>
      <c r="BN177" s="60" t="s">
        <v>293</v>
      </c>
      <c r="BO177" s="30"/>
      <c r="BP177" s="184" t="s">
        <v>293</v>
      </c>
      <c r="BQ177" s="150" t="s">
        <v>2414</v>
      </c>
      <c r="BR177" s="185">
        <v>44712</v>
      </c>
      <c r="BS177" s="131" t="s">
        <v>1960</v>
      </c>
      <c r="BT177" s="186">
        <v>1</v>
      </c>
      <c r="BU177" s="4" t="s">
        <v>436</v>
      </c>
      <c r="BV177" s="49">
        <v>0</v>
      </c>
      <c r="BW177" s="60" t="s">
        <v>443</v>
      </c>
      <c r="BX177" s="357">
        <v>44734</v>
      </c>
      <c r="BY177" s="353" t="s">
        <v>2415</v>
      </c>
      <c r="BZ177" s="353" t="s">
        <v>824</v>
      </c>
      <c r="CA177" s="360">
        <v>1</v>
      </c>
      <c r="CB177" s="352" t="s">
        <v>294</v>
      </c>
      <c r="CC177" s="353"/>
      <c r="CD177" s="352" t="s">
        <v>294</v>
      </c>
      <c r="CE177" s="131" t="s">
        <v>767</v>
      </c>
      <c r="CF177" s="131" t="s">
        <v>767</v>
      </c>
      <c r="CG177" s="202" t="s">
        <v>328</v>
      </c>
      <c r="CH177" s="131" t="s">
        <v>328</v>
      </c>
      <c r="CI177" s="186">
        <v>1</v>
      </c>
      <c r="CJ177" s="4" t="str">
        <f t="shared" si="4"/>
        <v>CUMPLIMIENTO TOTAL</v>
      </c>
      <c r="CK177" s="49" t="str">
        <f>(IF(CD177="CERRADO","NO APLICA ACCION CERRADA",AG177-#REF!))</f>
        <v>NO APLICA ACCION CERRADA</v>
      </c>
      <c r="CL177" s="60" t="str">
        <f>(IF(CD177="CERRADO","NO APLICA ACCION CERRADA",IF(AK177&lt;=0,"VENCIDO",IF(AK177&lt;=#REF!,"POR VENCER","CON TIEMPO"))))</f>
        <v>NO APLICA ACCION CERRADA</v>
      </c>
      <c r="CM177" s="458" t="s">
        <v>328</v>
      </c>
      <c r="CN177" s="348" t="s">
        <v>767</v>
      </c>
      <c r="CO177" s="349" t="s">
        <v>824</v>
      </c>
      <c r="CP177" s="473">
        <v>1</v>
      </c>
      <c r="CQ177" s="352" t="s">
        <v>294</v>
      </c>
      <c r="CR177" s="353"/>
      <c r="CS177" s="353"/>
      <c r="CT177" s="343"/>
      <c r="CU177" s="343"/>
      <c r="CV177" s="343"/>
      <c r="CW177" s="343"/>
      <c r="CX177" s="343"/>
      <c r="CY177" s="343"/>
      <c r="CZ177" s="343"/>
      <c r="DA177" s="343"/>
      <c r="DB177" s="343"/>
      <c r="DC177" s="343"/>
      <c r="DD177" s="343"/>
      <c r="DE177" s="343"/>
      <c r="DF177" s="343"/>
      <c r="DG177" s="343"/>
      <c r="DH177" s="343"/>
      <c r="DI177" s="343"/>
      <c r="DJ177" s="343"/>
      <c r="DK177" s="343"/>
      <c r="DL177" s="343"/>
      <c r="DM177" s="343"/>
      <c r="DN177" s="343"/>
      <c r="DO177" s="343"/>
      <c r="DP177" s="343"/>
      <c r="DQ177" s="343"/>
      <c r="DR177" s="343"/>
      <c r="DS177" s="343"/>
      <c r="DT177" s="343"/>
      <c r="DU177" s="343"/>
      <c r="DV177" s="343"/>
      <c r="DW177" s="343"/>
      <c r="DX177" s="343"/>
      <c r="DY177" s="343"/>
      <c r="DZ177" s="343"/>
      <c r="EA177" s="343"/>
      <c r="EB177" s="343"/>
      <c r="EC177" s="343"/>
      <c r="ED177" s="343"/>
      <c r="EE177" s="343"/>
      <c r="EF177" s="343"/>
      <c r="EG177" s="343"/>
      <c r="EH177" s="343"/>
      <c r="EI177" s="343"/>
      <c r="EJ177" s="343"/>
      <c r="EK177" s="343"/>
      <c r="EL177" s="343"/>
      <c r="EM177" s="343"/>
      <c r="EN177" s="343"/>
      <c r="EO177" s="343"/>
      <c r="EP177" s="343"/>
      <c r="EQ177" s="343"/>
      <c r="ER177" s="343"/>
      <c r="ES177" s="343"/>
      <c r="ET177" s="343"/>
      <c r="EU177" s="343"/>
      <c r="EV177" s="343"/>
      <c r="EW177" s="343"/>
      <c r="EX177" s="343"/>
      <c r="EY177" s="343"/>
      <c r="EZ177" s="343"/>
      <c r="FA177" s="343"/>
      <c r="FB177" s="343"/>
      <c r="FC177" s="343"/>
      <c r="FD177" s="343"/>
      <c r="FE177" s="343"/>
      <c r="FF177" s="343"/>
      <c r="FG177" s="343"/>
      <c r="FH177" s="343"/>
      <c r="FI177" s="343"/>
      <c r="FJ177" s="343"/>
      <c r="FK177" s="343"/>
      <c r="FL177" s="343"/>
      <c r="FM177" s="343"/>
      <c r="FN177" s="343"/>
      <c r="FO177" s="343"/>
      <c r="FP177" s="343"/>
      <c r="FQ177" s="343"/>
      <c r="FR177" s="343"/>
      <c r="FS177" s="343"/>
      <c r="FT177" s="343"/>
      <c r="FU177" s="343"/>
      <c r="FV177" s="343"/>
      <c r="FW177" s="343"/>
      <c r="FX177" s="343"/>
      <c r="FY177" s="343"/>
      <c r="FZ177" s="343"/>
      <c r="GA177" s="343"/>
      <c r="GB177" s="343"/>
      <c r="GC177" s="343"/>
      <c r="GD177" s="343"/>
      <c r="GE177" s="343"/>
      <c r="GF177" s="343"/>
      <c r="GG177" s="343"/>
      <c r="GH177" s="343"/>
      <c r="GI177" s="343"/>
      <c r="GJ177" s="343"/>
      <c r="GK177" s="343"/>
      <c r="GL177" s="343"/>
      <c r="GM177" s="343"/>
      <c r="GN177" s="343"/>
      <c r="GO177" s="343"/>
      <c r="GP177" s="343"/>
      <c r="GQ177" s="343"/>
      <c r="GR177" s="343"/>
      <c r="GS177" s="343"/>
      <c r="GT177" s="343"/>
      <c r="GU177" s="343"/>
      <c r="GV177" s="343"/>
      <c r="GW177" s="343"/>
      <c r="GX177" s="343"/>
      <c r="GY177" s="343"/>
      <c r="GZ177" s="343"/>
      <c r="HA177" s="343"/>
      <c r="HB177" s="343"/>
      <c r="HC177" s="343"/>
      <c r="HD177" s="343"/>
      <c r="HE177" s="343"/>
      <c r="HF177" s="343"/>
      <c r="HG177" s="343"/>
      <c r="HH177" s="343"/>
      <c r="HI177" s="343"/>
      <c r="HJ177" s="343"/>
      <c r="HK177" s="343"/>
      <c r="HL177" s="343"/>
      <c r="HM177" s="343"/>
      <c r="HN177" s="343"/>
      <c r="HO177" s="343"/>
      <c r="HP177" s="343"/>
      <c r="HQ177" s="343"/>
      <c r="HR177" s="343"/>
      <c r="HS177" s="343"/>
      <c r="HT177" s="343"/>
      <c r="HU177" s="343"/>
      <c r="HV177" s="343"/>
      <c r="HW177" s="343"/>
      <c r="HX177" s="343"/>
      <c r="HY177" s="343"/>
      <c r="HZ177" s="343"/>
      <c r="IA177" s="343"/>
      <c r="IB177" s="343"/>
      <c r="IC177" s="343"/>
      <c r="ID177" s="343"/>
      <c r="IE177" s="343"/>
      <c r="IF177" s="343"/>
      <c r="IG177" s="343"/>
      <c r="IH177" s="343"/>
      <c r="II177" s="343"/>
      <c r="IJ177" s="343"/>
      <c r="IK177" s="343"/>
      <c r="IL177" s="343"/>
      <c r="IM177" s="343"/>
      <c r="IN177" s="343"/>
      <c r="IO177" s="343"/>
      <c r="IP177" s="343"/>
      <c r="IQ177" s="343"/>
      <c r="IR177" s="343"/>
      <c r="IS177" s="343"/>
      <c r="IT177" s="343"/>
      <c r="IU177" s="343"/>
      <c r="IV177" s="343"/>
      <c r="IW177" s="343"/>
      <c r="IX177" s="343"/>
      <c r="IY177" s="343"/>
      <c r="IZ177" s="343"/>
      <c r="JA177" s="343"/>
      <c r="JB177" s="343"/>
      <c r="JC177" s="343"/>
      <c r="JD177" s="343"/>
      <c r="JE177" s="343"/>
      <c r="JF177" s="343"/>
      <c r="JG177" s="343"/>
      <c r="JH177" s="343"/>
      <c r="JI177" s="343"/>
      <c r="JJ177" s="343"/>
      <c r="JK177" s="343"/>
      <c r="JL177" s="343"/>
      <c r="JM177" s="343"/>
      <c r="JN177" s="343"/>
      <c r="JO177" s="343"/>
      <c r="JP177" s="343"/>
      <c r="JQ177" s="343"/>
      <c r="JR177" s="343"/>
      <c r="JS177" s="343"/>
      <c r="JT177" s="343"/>
      <c r="JU177" s="343"/>
      <c r="JV177" s="343"/>
      <c r="JW177" s="343"/>
      <c r="JX177" s="343"/>
      <c r="JY177" s="343"/>
      <c r="JZ177" s="343"/>
      <c r="KA177" s="343"/>
      <c r="KB177" s="343"/>
      <c r="KC177" s="343"/>
      <c r="KD177" s="343"/>
      <c r="KE177" s="343"/>
      <c r="KF177" s="343"/>
      <c r="KG177" s="343"/>
      <c r="KH177" s="343"/>
      <c r="KI177" s="343"/>
      <c r="KJ177" s="343"/>
      <c r="KK177" s="343"/>
      <c r="KL177" s="343"/>
      <c r="KM177" s="343"/>
      <c r="KN177" s="343"/>
      <c r="KO177" s="343"/>
      <c r="KP177" s="343"/>
      <c r="KQ177" s="343"/>
      <c r="KR177" s="343"/>
      <c r="KS177" s="343"/>
      <c r="KT177" s="343"/>
      <c r="KU177" s="343"/>
      <c r="KV177" s="343"/>
      <c r="KW177" s="343"/>
      <c r="KX177" s="343"/>
      <c r="KY177" s="343"/>
      <c r="KZ177" s="343"/>
      <c r="LA177" s="343"/>
      <c r="LB177" s="343"/>
      <c r="LC177" s="343"/>
      <c r="LD177" s="343"/>
      <c r="LE177" s="343"/>
      <c r="LF177" s="343"/>
      <c r="LG177" s="343"/>
      <c r="LH177" s="343"/>
      <c r="LI177" s="343"/>
      <c r="LJ177" s="343"/>
      <c r="LK177" s="343"/>
      <c r="LL177" s="343"/>
      <c r="LM177" s="343"/>
      <c r="LN177" s="343"/>
      <c r="LO177" s="343"/>
      <c r="LP177" s="343"/>
      <c r="LQ177" s="343"/>
      <c r="LR177" s="343"/>
      <c r="LS177" s="343"/>
      <c r="LT177" s="343"/>
      <c r="LU177" s="343"/>
      <c r="LV177" s="343"/>
      <c r="LW177" s="343"/>
      <c r="LX177" s="343"/>
      <c r="LY177" s="343"/>
      <c r="LZ177" s="343"/>
      <c r="MA177" s="343"/>
      <c r="MB177" s="343"/>
      <c r="MC177" s="343"/>
      <c r="MD177" s="343"/>
      <c r="ME177" s="343"/>
      <c r="MF177" s="343"/>
      <c r="MG177" s="343"/>
      <c r="MH177" s="343"/>
      <c r="MI177" s="343"/>
      <c r="MJ177" s="343"/>
      <c r="MK177" s="343"/>
      <c r="ML177" s="343"/>
      <c r="MM177" s="343"/>
      <c r="MN177" s="343"/>
      <c r="MO177" s="343"/>
      <c r="MP177" s="343"/>
      <c r="MQ177" s="343"/>
      <c r="MR177" s="343"/>
      <c r="MS177" s="343"/>
      <c r="MT177" s="343"/>
      <c r="MU177" s="343"/>
      <c r="MV177" s="343"/>
      <c r="MW177" s="343"/>
      <c r="MX177" s="343"/>
      <c r="MY177" s="343"/>
      <c r="MZ177" s="343"/>
      <c r="NA177" s="343"/>
      <c r="NB177" s="343"/>
      <c r="NC177" s="343"/>
      <c r="ND177" s="343"/>
      <c r="NE177" s="343"/>
      <c r="NF177" s="343"/>
      <c r="NG177" s="343"/>
      <c r="NH177" s="343"/>
      <c r="NI177" s="343"/>
      <c r="NJ177" s="343"/>
      <c r="NK177" s="343"/>
      <c r="NL177" s="343"/>
      <c r="NM177" s="343"/>
      <c r="NN177" s="343"/>
      <c r="NO177" s="343"/>
      <c r="NP177" s="343"/>
      <c r="NQ177" s="343"/>
      <c r="NR177" s="343"/>
      <c r="NS177" s="343"/>
      <c r="NT177" s="343"/>
      <c r="NU177" s="343"/>
      <c r="NV177" s="343"/>
      <c r="NW177" s="343"/>
      <c r="NX177" s="343"/>
      <c r="NY177" s="343"/>
      <c r="NZ177" s="343"/>
      <c r="OA177" s="343"/>
      <c r="OB177" s="343"/>
      <c r="OC177" s="343"/>
      <c r="OD177" s="343"/>
      <c r="OE177" s="343"/>
      <c r="OF177" s="343"/>
      <c r="OG177" s="343"/>
      <c r="OH177" s="343"/>
      <c r="OI177" s="343"/>
      <c r="OJ177" s="343"/>
      <c r="OK177" s="343"/>
      <c r="OL177" s="343"/>
      <c r="OM177" s="343"/>
      <c r="ON177" s="343"/>
      <c r="OO177" s="343"/>
      <c r="OP177" s="343"/>
      <c r="OQ177" s="343"/>
      <c r="OR177" s="343"/>
      <c r="OS177" s="343"/>
      <c r="OT177" s="343"/>
      <c r="OU177" s="343"/>
      <c r="OV177" s="343"/>
      <c r="OW177" s="343"/>
      <c r="OX177" s="343"/>
      <c r="OY177" s="343"/>
      <c r="OZ177" s="343"/>
      <c r="PA177" s="343"/>
      <c r="PB177" s="343"/>
      <c r="PC177" s="343"/>
      <c r="PD177" s="343"/>
      <c r="PE177" s="343"/>
      <c r="PF177" s="343"/>
      <c r="PG177" s="343"/>
      <c r="PH177" s="343"/>
      <c r="PI177" s="343"/>
      <c r="PJ177" s="343"/>
      <c r="PK177" s="343"/>
      <c r="PL177" s="343"/>
      <c r="PM177" s="343"/>
      <c r="PN177" s="343"/>
      <c r="PO177" s="343"/>
      <c r="PP177" s="343"/>
      <c r="PQ177" s="343"/>
      <c r="PR177" s="343"/>
      <c r="PS177" s="343"/>
      <c r="PT177" s="343"/>
      <c r="PU177" s="343"/>
      <c r="PV177" s="343"/>
      <c r="PW177" s="343"/>
      <c r="PX177" s="343"/>
      <c r="PY177" s="343"/>
      <c r="PZ177" s="343"/>
      <c r="QA177" s="343"/>
      <c r="QB177" s="343"/>
      <c r="QC177" s="343"/>
      <c r="QD177" s="343"/>
      <c r="QE177" s="343"/>
      <c r="QF177" s="343"/>
    </row>
    <row r="178" spans="1:448" s="347" customFormat="1" ht="118.5" customHeight="1" x14ac:dyDescent="0.25">
      <c r="A178" s="26">
        <v>177</v>
      </c>
      <c r="B178" s="22" t="s">
        <v>695</v>
      </c>
      <c r="C178" s="19" t="s">
        <v>694</v>
      </c>
      <c r="D178" s="19" t="s">
        <v>344</v>
      </c>
      <c r="E178" s="19" t="s">
        <v>2416</v>
      </c>
      <c r="F178" s="41" t="s">
        <v>693</v>
      </c>
      <c r="G178" s="41" t="s">
        <v>694</v>
      </c>
      <c r="H178" s="19" t="s">
        <v>344</v>
      </c>
      <c r="I178" s="27" t="s">
        <v>2396</v>
      </c>
      <c r="J178" s="41" t="s">
        <v>697</v>
      </c>
      <c r="K178" s="174" t="s">
        <v>742</v>
      </c>
      <c r="L178" s="174" t="s">
        <v>743</v>
      </c>
      <c r="M178" s="174" t="s">
        <v>744</v>
      </c>
      <c r="N178" s="174" t="s">
        <v>745</v>
      </c>
      <c r="O178" s="19" t="s">
        <v>17</v>
      </c>
      <c r="P178" s="19" t="s">
        <v>19</v>
      </c>
      <c r="Q178" s="19" t="s">
        <v>1687</v>
      </c>
      <c r="R178" s="19" t="s">
        <v>250</v>
      </c>
      <c r="S178" s="18" t="s">
        <v>2417</v>
      </c>
      <c r="T178" s="34" t="s">
        <v>328</v>
      </c>
      <c r="U178" s="19" t="s">
        <v>2398</v>
      </c>
      <c r="V178" s="22">
        <v>2020</v>
      </c>
      <c r="W178" s="22" t="s">
        <v>2399</v>
      </c>
      <c r="X178" s="28" t="s">
        <v>2400</v>
      </c>
      <c r="Y178" s="19" t="s">
        <v>2418</v>
      </c>
      <c r="Z178" s="19" t="s">
        <v>2419</v>
      </c>
      <c r="AA178" s="22" t="s">
        <v>328</v>
      </c>
      <c r="AB178" s="19" t="s">
        <v>328</v>
      </c>
      <c r="AC178" s="19" t="s">
        <v>328</v>
      </c>
      <c r="AD178" s="22" t="s">
        <v>328</v>
      </c>
      <c r="AE178" s="22" t="s">
        <v>328</v>
      </c>
      <c r="AF178" s="959">
        <v>44346</v>
      </c>
      <c r="AG178" s="959">
        <v>44561</v>
      </c>
      <c r="AH178" s="424">
        <v>44743</v>
      </c>
      <c r="AI178" s="183" t="s">
        <v>309</v>
      </c>
      <c r="AJ178" s="183" t="s">
        <v>309</v>
      </c>
      <c r="AK178" s="241" t="e">
        <f>(IF(BA178=#REF!,#REF!,AG178-#REF!))</f>
        <v>#REF!</v>
      </c>
      <c r="AL178" s="48" t="s">
        <v>2403</v>
      </c>
      <c r="AM178" s="64">
        <v>44384</v>
      </c>
      <c r="AN178" s="54" t="s">
        <v>309</v>
      </c>
      <c r="AO178" s="60" t="s">
        <v>2404</v>
      </c>
      <c r="AP178" s="65">
        <v>0</v>
      </c>
      <c r="AQ178" s="4" t="s">
        <v>442</v>
      </c>
      <c r="AR178" s="49">
        <v>110</v>
      </c>
      <c r="AS178" s="60" t="s">
        <v>454</v>
      </c>
      <c r="AT178" s="66">
        <v>44519</v>
      </c>
      <c r="AU178" s="60" t="s">
        <v>2405</v>
      </c>
      <c r="AV178" s="77" t="s">
        <v>455</v>
      </c>
      <c r="AW178" s="67">
        <v>0</v>
      </c>
      <c r="AX178" s="65">
        <v>0</v>
      </c>
      <c r="AY178" s="60" t="s">
        <v>456</v>
      </c>
      <c r="AZ178" s="87" t="s">
        <v>439</v>
      </c>
      <c r="BA178" s="86" t="s">
        <v>446</v>
      </c>
      <c r="BB178" s="148" t="s">
        <v>763</v>
      </c>
      <c r="BC178" s="149">
        <v>44620</v>
      </c>
      <c r="BD178" s="130" t="s">
        <v>309</v>
      </c>
      <c r="BE178" s="145" t="s">
        <v>629</v>
      </c>
      <c r="BF178" s="147">
        <v>0</v>
      </c>
      <c r="BG178" s="4" t="s">
        <v>442</v>
      </c>
      <c r="BH178" s="49">
        <v>-44620</v>
      </c>
      <c r="BI178" s="60" t="s">
        <v>443</v>
      </c>
      <c r="BJ178" s="196">
        <v>44631</v>
      </c>
      <c r="BK178" s="197" t="s">
        <v>2406</v>
      </c>
      <c r="BL178" s="197" t="s">
        <v>455</v>
      </c>
      <c r="BM178" s="198">
        <v>0</v>
      </c>
      <c r="BN178" s="60" t="s">
        <v>293</v>
      </c>
      <c r="BO178" s="30"/>
      <c r="BP178" s="184" t="s">
        <v>293</v>
      </c>
      <c r="BQ178" s="150" t="s">
        <v>2420</v>
      </c>
      <c r="BR178" s="185">
        <v>44712</v>
      </c>
      <c r="BS178" s="131" t="s">
        <v>1960</v>
      </c>
      <c r="BT178" s="186">
        <v>1</v>
      </c>
      <c r="BU178" s="4" t="s">
        <v>436</v>
      </c>
      <c r="BV178" s="49">
        <v>-150</v>
      </c>
      <c r="BW178" s="60" t="s">
        <v>443</v>
      </c>
      <c r="BX178" s="357">
        <v>44734</v>
      </c>
      <c r="BY178" s="353" t="s">
        <v>2421</v>
      </c>
      <c r="BZ178" s="353" t="s">
        <v>824</v>
      </c>
      <c r="CA178" s="360">
        <v>1</v>
      </c>
      <c r="CB178" s="352" t="s">
        <v>294</v>
      </c>
      <c r="CC178" s="353"/>
      <c r="CD178" s="352" t="s">
        <v>294</v>
      </c>
      <c r="CE178" s="131" t="s">
        <v>767</v>
      </c>
      <c r="CF178" s="131" t="s">
        <v>767</v>
      </c>
      <c r="CG178" s="202" t="s">
        <v>328</v>
      </c>
      <c r="CH178" s="131" t="s">
        <v>328</v>
      </c>
      <c r="CI178" s="186">
        <v>1</v>
      </c>
      <c r="CJ178" s="4" t="str">
        <f t="shared" si="4"/>
        <v>CUMPLIMIENTO TOTAL</v>
      </c>
      <c r="CK178" s="49" t="str">
        <f>(IF(CD178="CERRADO","NO APLICA ACCION CERRADA",AG178-#REF!))</f>
        <v>NO APLICA ACCION CERRADA</v>
      </c>
      <c r="CL178" s="60" t="str">
        <f>(IF(CD178="CERRADO","NO APLICA ACCION CERRADA",IF(AK178&lt;=0,"VENCIDO",IF(AK178&lt;=#REF!,"POR VENCER","CON TIEMPO"))))</f>
        <v>NO APLICA ACCION CERRADA</v>
      </c>
      <c r="CM178" s="458" t="s">
        <v>328</v>
      </c>
      <c r="CN178" s="348" t="s">
        <v>767</v>
      </c>
      <c r="CO178" s="349" t="s">
        <v>824</v>
      </c>
      <c r="CP178" s="473">
        <v>1</v>
      </c>
      <c r="CQ178" s="352" t="s">
        <v>294</v>
      </c>
      <c r="CR178" s="353"/>
      <c r="CS178" s="353"/>
      <c r="CT178" s="343"/>
      <c r="CU178" s="343"/>
      <c r="CV178" s="343"/>
      <c r="CW178" s="343"/>
      <c r="CX178" s="343"/>
      <c r="CY178" s="343"/>
      <c r="CZ178" s="343"/>
      <c r="DA178" s="343"/>
      <c r="DB178" s="343"/>
      <c r="DC178" s="343"/>
      <c r="DD178" s="343"/>
      <c r="DE178" s="343"/>
      <c r="DF178" s="343"/>
      <c r="DG178" s="343"/>
      <c r="DH178" s="343"/>
      <c r="DI178" s="343"/>
      <c r="DJ178" s="343"/>
      <c r="DK178" s="343"/>
      <c r="DL178" s="343"/>
      <c r="DM178" s="343"/>
      <c r="DN178" s="343"/>
      <c r="DO178" s="343"/>
      <c r="DP178" s="343"/>
      <c r="DQ178" s="343"/>
      <c r="DR178" s="343"/>
      <c r="DS178" s="343"/>
      <c r="DT178" s="343"/>
      <c r="DU178" s="343"/>
      <c r="DV178" s="343"/>
      <c r="DW178" s="343"/>
      <c r="DX178" s="343"/>
      <c r="DY178" s="343"/>
      <c r="DZ178" s="343"/>
      <c r="EA178" s="343"/>
      <c r="EB178" s="343"/>
      <c r="EC178" s="343"/>
      <c r="ED178" s="343"/>
      <c r="EE178" s="343"/>
      <c r="EF178" s="343"/>
      <c r="EG178" s="343"/>
      <c r="EH178" s="343"/>
      <c r="EI178" s="343"/>
      <c r="EJ178" s="343"/>
      <c r="EK178" s="343"/>
      <c r="EL178" s="343"/>
      <c r="EM178" s="343"/>
      <c r="EN178" s="343"/>
      <c r="EO178" s="343"/>
      <c r="EP178" s="343"/>
      <c r="EQ178" s="343"/>
      <c r="ER178" s="343"/>
      <c r="ES178" s="343"/>
      <c r="ET178" s="343"/>
      <c r="EU178" s="343"/>
      <c r="EV178" s="343"/>
      <c r="EW178" s="343"/>
      <c r="EX178" s="343"/>
      <c r="EY178" s="343"/>
      <c r="EZ178" s="343"/>
      <c r="FA178" s="343"/>
      <c r="FB178" s="343"/>
      <c r="FC178" s="343"/>
      <c r="FD178" s="343"/>
      <c r="FE178" s="343"/>
      <c r="FF178" s="343"/>
      <c r="FG178" s="343"/>
      <c r="FH178" s="343"/>
      <c r="FI178" s="343"/>
      <c r="FJ178" s="343"/>
      <c r="FK178" s="343"/>
      <c r="FL178" s="343"/>
      <c r="FM178" s="343"/>
      <c r="FN178" s="343"/>
      <c r="FO178" s="343"/>
      <c r="FP178" s="343"/>
      <c r="FQ178" s="343"/>
      <c r="FR178" s="343"/>
      <c r="FS178" s="343"/>
      <c r="FT178" s="343"/>
      <c r="FU178" s="343"/>
      <c r="FV178" s="343"/>
      <c r="FW178" s="343"/>
      <c r="FX178" s="343"/>
      <c r="FY178" s="343"/>
      <c r="FZ178" s="343"/>
      <c r="GA178" s="343"/>
      <c r="GB178" s="343"/>
      <c r="GC178" s="343"/>
      <c r="GD178" s="343"/>
      <c r="GE178" s="343"/>
      <c r="GF178" s="343"/>
      <c r="GG178" s="343"/>
      <c r="GH178" s="343"/>
      <c r="GI178" s="343"/>
      <c r="GJ178" s="343"/>
      <c r="GK178" s="343"/>
      <c r="GL178" s="343"/>
      <c r="GM178" s="343"/>
      <c r="GN178" s="343"/>
      <c r="GO178" s="343"/>
      <c r="GP178" s="343"/>
      <c r="GQ178" s="343"/>
      <c r="GR178" s="343"/>
      <c r="GS178" s="343"/>
      <c r="GT178" s="343"/>
      <c r="GU178" s="343"/>
      <c r="GV178" s="343"/>
      <c r="GW178" s="343"/>
      <c r="GX178" s="343"/>
      <c r="GY178" s="343"/>
      <c r="GZ178" s="343"/>
      <c r="HA178" s="343"/>
      <c r="HB178" s="343"/>
      <c r="HC178" s="343"/>
      <c r="HD178" s="343"/>
      <c r="HE178" s="343"/>
      <c r="HF178" s="343"/>
      <c r="HG178" s="343"/>
      <c r="HH178" s="343"/>
      <c r="HI178" s="343"/>
      <c r="HJ178" s="343"/>
      <c r="HK178" s="343"/>
      <c r="HL178" s="343"/>
      <c r="HM178" s="343"/>
      <c r="HN178" s="343"/>
      <c r="HO178" s="343"/>
      <c r="HP178" s="343"/>
      <c r="HQ178" s="343"/>
      <c r="HR178" s="343"/>
      <c r="HS178" s="343"/>
      <c r="HT178" s="343"/>
      <c r="HU178" s="343"/>
      <c r="HV178" s="343"/>
      <c r="HW178" s="343"/>
      <c r="HX178" s="343"/>
      <c r="HY178" s="343"/>
      <c r="HZ178" s="343"/>
      <c r="IA178" s="343"/>
      <c r="IB178" s="343"/>
      <c r="IC178" s="343"/>
      <c r="ID178" s="343"/>
      <c r="IE178" s="343"/>
      <c r="IF178" s="343"/>
      <c r="IG178" s="343"/>
      <c r="IH178" s="343"/>
      <c r="II178" s="343"/>
      <c r="IJ178" s="343"/>
      <c r="IK178" s="343"/>
      <c r="IL178" s="343"/>
      <c r="IM178" s="343"/>
      <c r="IN178" s="343"/>
      <c r="IO178" s="343"/>
      <c r="IP178" s="343"/>
      <c r="IQ178" s="343"/>
      <c r="IR178" s="343"/>
      <c r="IS178" s="343"/>
      <c r="IT178" s="343"/>
      <c r="IU178" s="343"/>
      <c r="IV178" s="343"/>
      <c r="IW178" s="343"/>
      <c r="IX178" s="343"/>
      <c r="IY178" s="343"/>
      <c r="IZ178" s="343"/>
      <c r="JA178" s="343"/>
      <c r="JB178" s="343"/>
      <c r="JC178" s="343"/>
      <c r="JD178" s="343"/>
      <c r="JE178" s="343"/>
      <c r="JF178" s="343"/>
      <c r="JG178" s="343"/>
      <c r="JH178" s="343"/>
      <c r="JI178" s="343"/>
      <c r="JJ178" s="343"/>
      <c r="JK178" s="343"/>
      <c r="JL178" s="343"/>
      <c r="JM178" s="343"/>
      <c r="JN178" s="343"/>
      <c r="JO178" s="343"/>
      <c r="JP178" s="343"/>
      <c r="JQ178" s="343"/>
      <c r="JR178" s="343"/>
      <c r="JS178" s="343"/>
      <c r="JT178" s="343"/>
      <c r="JU178" s="343"/>
      <c r="JV178" s="343"/>
      <c r="JW178" s="343"/>
      <c r="JX178" s="343"/>
      <c r="JY178" s="343"/>
      <c r="JZ178" s="343"/>
      <c r="KA178" s="343"/>
      <c r="KB178" s="343"/>
      <c r="KC178" s="343"/>
      <c r="KD178" s="343"/>
      <c r="KE178" s="343"/>
      <c r="KF178" s="343"/>
      <c r="KG178" s="343"/>
      <c r="KH178" s="343"/>
      <c r="KI178" s="343"/>
      <c r="KJ178" s="343"/>
      <c r="KK178" s="343"/>
      <c r="KL178" s="343"/>
      <c r="KM178" s="343"/>
      <c r="KN178" s="343"/>
      <c r="KO178" s="343"/>
      <c r="KP178" s="343"/>
      <c r="KQ178" s="343"/>
      <c r="KR178" s="343"/>
      <c r="KS178" s="343"/>
      <c r="KT178" s="343"/>
      <c r="KU178" s="343"/>
      <c r="KV178" s="343"/>
      <c r="KW178" s="343"/>
      <c r="KX178" s="343"/>
      <c r="KY178" s="343"/>
      <c r="KZ178" s="343"/>
      <c r="LA178" s="343"/>
      <c r="LB178" s="343"/>
      <c r="LC178" s="343"/>
      <c r="LD178" s="343"/>
      <c r="LE178" s="343"/>
      <c r="LF178" s="343"/>
      <c r="LG178" s="343"/>
      <c r="LH178" s="343"/>
      <c r="LI178" s="343"/>
      <c r="LJ178" s="343"/>
      <c r="LK178" s="343"/>
      <c r="LL178" s="343"/>
      <c r="LM178" s="343"/>
      <c r="LN178" s="343"/>
      <c r="LO178" s="343"/>
      <c r="LP178" s="343"/>
      <c r="LQ178" s="343"/>
      <c r="LR178" s="343"/>
      <c r="LS178" s="343"/>
      <c r="LT178" s="343"/>
      <c r="LU178" s="343"/>
      <c r="LV178" s="343"/>
      <c r="LW178" s="343"/>
      <c r="LX178" s="343"/>
      <c r="LY178" s="343"/>
      <c r="LZ178" s="343"/>
      <c r="MA178" s="343"/>
      <c r="MB178" s="343"/>
      <c r="MC178" s="343"/>
      <c r="MD178" s="343"/>
      <c r="ME178" s="343"/>
      <c r="MF178" s="343"/>
      <c r="MG178" s="343"/>
      <c r="MH178" s="343"/>
      <c r="MI178" s="343"/>
      <c r="MJ178" s="343"/>
      <c r="MK178" s="343"/>
      <c r="ML178" s="343"/>
      <c r="MM178" s="343"/>
      <c r="MN178" s="343"/>
      <c r="MO178" s="343"/>
      <c r="MP178" s="343"/>
      <c r="MQ178" s="343"/>
      <c r="MR178" s="343"/>
      <c r="MS178" s="343"/>
      <c r="MT178" s="343"/>
      <c r="MU178" s="343"/>
      <c r="MV178" s="343"/>
      <c r="MW178" s="343"/>
      <c r="MX178" s="343"/>
      <c r="MY178" s="343"/>
      <c r="MZ178" s="343"/>
      <c r="NA178" s="343"/>
      <c r="NB178" s="343"/>
      <c r="NC178" s="343"/>
      <c r="ND178" s="343"/>
      <c r="NE178" s="343"/>
      <c r="NF178" s="343"/>
      <c r="NG178" s="343"/>
      <c r="NH178" s="343"/>
      <c r="NI178" s="343"/>
      <c r="NJ178" s="343"/>
      <c r="NK178" s="343"/>
      <c r="NL178" s="343"/>
      <c r="NM178" s="343"/>
      <c r="NN178" s="343"/>
      <c r="NO178" s="343"/>
      <c r="NP178" s="343"/>
      <c r="NQ178" s="343"/>
      <c r="NR178" s="343"/>
      <c r="NS178" s="343"/>
      <c r="NT178" s="343"/>
      <c r="NU178" s="343"/>
      <c r="NV178" s="343"/>
      <c r="NW178" s="343"/>
      <c r="NX178" s="343"/>
      <c r="NY178" s="343"/>
      <c r="NZ178" s="343"/>
      <c r="OA178" s="343"/>
      <c r="OB178" s="343"/>
      <c r="OC178" s="343"/>
      <c r="OD178" s="343"/>
      <c r="OE178" s="343"/>
      <c r="OF178" s="343"/>
      <c r="OG178" s="343"/>
      <c r="OH178" s="343"/>
      <c r="OI178" s="343"/>
      <c r="OJ178" s="343"/>
      <c r="OK178" s="343"/>
      <c r="OL178" s="343"/>
      <c r="OM178" s="343"/>
      <c r="ON178" s="343"/>
      <c r="OO178" s="343"/>
      <c r="OP178" s="343"/>
      <c r="OQ178" s="343"/>
      <c r="OR178" s="343"/>
      <c r="OS178" s="343"/>
      <c r="OT178" s="343"/>
      <c r="OU178" s="343"/>
      <c r="OV178" s="343"/>
      <c r="OW178" s="343"/>
      <c r="OX178" s="343"/>
      <c r="OY178" s="343"/>
      <c r="OZ178" s="343"/>
      <c r="PA178" s="343"/>
      <c r="PB178" s="343"/>
      <c r="PC178" s="343"/>
      <c r="PD178" s="343"/>
      <c r="PE178" s="343"/>
      <c r="PF178" s="343"/>
      <c r="PG178" s="343"/>
      <c r="PH178" s="343"/>
      <c r="PI178" s="343"/>
      <c r="PJ178" s="343"/>
      <c r="PK178" s="343"/>
      <c r="PL178" s="343"/>
      <c r="PM178" s="343"/>
      <c r="PN178" s="343"/>
      <c r="PO178" s="343"/>
      <c r="PP178" s="343"/>
      <c r="PQ178" s="343"/>
      <c r="PR178" s="343"/>
      <c r="PS178" s="343"/>
      <c r="PT178" s="343"/>
      <c r="PU178" s="343"/>
      <c r="PV178" s="343"/>
      <c r="PW178" s="343"/>
      <c r="PX178" s="343"/>
      <c r="PY178" s="343"/>
      <c r="PZ178" s="343"/>
      <c r="QA178" s="343"/>
      <c r="QB178" s="343"/>
      <c r="QC178" s="343"/>
      <c r="QD178" s="343"/>
      <c r="QE178" s="343"/>
      <c r="QF178" s="343"/>
    </row>
    <row r="179" spans="1:448" s="347" customFormat="1" ht="118.5" customHeight="1" x14ac:dyDescent="0.25">
      <c r="A179" s="26">
        <v>178</v>
      </c>
      <c r="B179" s="22" t="s">
        <v>695</v>
      </c>
      <c r="C179" s="19" t="s">
        <v>694</v>
      </c>
      <c r="D179" s="19" t="s">
        <v>344</v>
      </c>
      <c r="E179" s="19"/>
      <c r="F179" s="41" t="s">
        <v>693</v>
      </c>
      <c r="G179" s="41" t="s">
        <v>694</v>
      </c>
      <c r="H179" s="19" t="s">
        <v>344</v>
      </c>
      <c r="I179" s="27" t="s">
        <v>2422</v>
      </c>
      <c r="J179" s="41" t="s">
        <v>697</v>
      </c>
      <c r="K179" s="174" t="s">
        <v>742</v>
      </c>
      <c r="L179" s="174" t="s">
        <v>743</v>
      </c>
      <c r="M179" s="174" t="s">
        <v>744</v>
      </c>
      <c r="N179" s="174" t="s">
        <v>745</v>
      </c>
      <c r="O179" s="19" t="s">
        <v>17</v>
      </c>
      <c r="P179" s="19" t="s">
        <v>19</v>
      </c>
      <c r="Q179" s="19" t="s">
        <v>1687</v>
      </c>
      <c r="R179" s="19" t="s">
        <v>250</v>
      </c>
      <c r="S179" s="18" t="s">
        <v>2423</v>
      </c>
      <c r="T179" s="34" t="s">
        <v>328</v>
      </c>
      <c r="U179" s="19" t="s">
        <v>2398</v>
      </c>
      <c r="V179" s="22">
        <v>2020</v>
      </c>
      <c r="W179" s="22" t="s">
        <v>2399</v>
      </c>
      <c r="X179" s="28" t="s">
        <v>2400</v>
      </c>
      <c r="Y179" s="19" t="s">
        <v>2424</v>
      </c>
      <c r="Z179" s="19" t="s">
        <v>2425</v>
      </c>
      <c r="AA179" s="22" t="s">
        <v>328</v>
      </c>
      <c r="AB179" s="19" t="s">
        <v>328</v>
      </c>
      <c r="AC179" s="19" t="s">
        <v>328</v>
      </c>
      <c r="AD179" s="22" t="s">
        <v>328</v>
      </c>
      <c r="AE179" s="22" t="s">
        <v>328</v>
      </c>
      <c r="AF179" s="959">
        <v>44346</v>
      </c>
      <c r="AG179" s="959">
        <v>44711</v>
      </c>
      <c r="AH179" s="424"/>
      <c r="AI179" s="183" t="s">
        <v>309</v>
      </c>
      <c r="AJ179" s="183" t="s">
        <v>309</v>
      </c>
      <c r="AK179" s="241" t="e">
        <f>(IF(BA179=#REF!,#REF!,AG179-#REF!))</f>
        <v>#REF!</v>
      </c>
      <c r="AL179" s="48" t="s">
        <v>2403</v>
      </c>
      <c r="AM179" s="64">
        <v>44384</v>
      </c>
      <c r="AN179" s="54" t="s">
        <v>309</v>
      </c>
      <c r="AO179" s="60" t="s">
        <v>2404</v>
      </c>
      <c r="AP179" s="65">
        <v>0</v>
      </c>
      <c r="AQ179" s="4" t="s">
        <v>442</v>
      </c>
      <c r="AR179" s="49">
        <v>260</v>
      </c>
      <c r="AS179" s="60" t="s">
        <v>454</v>
      </c>
      <c r="AT179" s="66">
        <v>44519</v>
      </c>
      <c r="AU179" s="60" t="s">
        <v>2405</v>
      </c>
      <c r="AV179" s="77" t="s">
        <v>455</v>
      </c>
      <c r="AW179" s="67">
        <v>0</v>
      </c>
      <c r="AX179" s="65">
        <v>0</v>
      </c>
      <c r="AY179" s="60" t="s">
        <v>456</v>
      </c>
      <c r="AZ179" s="87" t="s">
        <v>439</v>
      </c>
      <c r="BA179" s="86" t="s">
        <v>446</v>
      </c>
      <c r="BB179" s="30" t="s">
        <v>2162</v>
      </c>
      <c r="BC179" s="128">
        <v>44620</v>
      </c>
      <c r="BD179" s="30" t="s">
        <v>450</v>
      </c>
      <c r="BE179" s="40" t="s">
        <v>629</v>
      </c>
      <c r="BF179" s="107">
        <v>0</v>
      </c>
      <c r="BG179" s="4" t="s">
        <v>442</v>
      </c>
      <c r="BH179" s="49">
        <v>-44620</v>
      </c>
      <c r="BI179" s="60" t="s">
        <v>454</v>
      </c>
      <c r="BJ179" s="196">
        <v>44631</v>
      </c>
      <c r="BK179" s="197" t="s">
        <v>2406</v>
      </c>
      <c r="BL179" s="197" t="s">
        <v>455</v>
      </c>
      <c r="BM179" s="198">
        <v>0</v>
      </c>
      <c r="BN179" s="60" t="s">
        <v>293</v>
      </c>
      <c r="BO179" s="30"/>
      <c r="BP179" s="184" t="s">
        <v>293</v>
      </c>
      <c r="BQ179" s="150" t="s">
        <v>2426</v>
      </c>
      <c r="BR179" s="185">
        <v>44712</v>
      </c>
      <c r="BS179" s="131" t="s">
        <v>2427</v>
      </c>
      <c r="BT179" s="186">
        <v>0.5</v>
      </c>
      <c r="BU179" s="4" t="s">
        <v>477</v>
      </c>
      <c r="BV179" s="49">
        <v>0</v>
      </c>
      <c r="BW179" s="60" t="s">
        <v>443</v>
      </c>
      <c r="BX179" s="357">
        <v>44734</v>
      </c>
      <c r="BY179" s="353" t="s">
        <v>2428</v>
      </c>
      <c r="BZ179" s="353" t="s">
        <v>824</v>
      </c>
      <c r="CA179" s="360">
        <v>0</v>
      </c>
      <c r="CB179" s="352" t="s">
        <v>443</v>
      </c>
      <c r="CC179" s="353"/>
      <c r="CD179" s="184" t="s">
        <v>293</v>
      </c>
      <c r="CE179" s="531">
        <v>44823</v>
      </c>
      <c r="CF179" s="498" t="s">
        <v>2111</v>
      </c>
      <c r="CG179" s="498" t="s">
        <v>2111</v>
      </c>
      <c r="CH179" s="498" t="s">
        <v>2111</v>
      </c>
      <c r="CI179" s="186">
        <v>0</v>
      </c>
      <c r="CJ179" s="4" t="str">
        <f t="shared" si="4"/>
        <v>SIN AVANCE</v>
      </c>
      <c r="CK179" s="49" t="e">
        <f>(IF(CD179="CERRADO","NO APLICA ACCION CERRADA",AG179-#REF!))</f>
        <v>#REF!</v>
      </c>
      <c r="CL179" s="60" t="e">
        <f>(IF(CD179="CERRADO","NO APLICA ACCION CERRADA",IF(AK179&lt;=0,"VENCIDO",IF(AK179&lt;=#REF!,"POR VENCER","CON TIEMPO"))))</f>
        <v>#REF!</v>
      </c>
      <c r="CM179" s="357">
        <v>44882</v>
      </c>
      <c r="CN179" s="349" t="s">
        <v>2429</v>
      </c>
      <c r="CO179" s="371" t="s">
        <v>464</v>
      </c>
      <c r="CP179" s="360">
        <v>0</v>
      </c>
      <c r="CQ179" s="352" t="s">
        <v>443</v>
      </c>
      <c r="CR179" s="353"/>
      <c r="CS179" s="353"/>
      <c r="CT179" s="343"/>
      <c r="CU179" s="343"/>
      <c r="CV179" s="343"/>
      <c r="CW179" s="343"/>
      <c r="CX179" s="343"/>
      <c r="CY179" s="343"/>
      <c r="CZ179" s="343"/>
      <c r="DA179" s="343"/>
      <c r="DB179" s="343"/>
      <c r="DC179" s="343"/>
      <c r="DD179" s="343"/>
      <c r="DE179" s="343"/>
      <c r="DF179" s="343"/>
      <c r="DG179" s="343"/>
      <c r="DH179" s="343"/>
      <c r="DI179" s="343"/>
      <c r="DJ179" s="343"/>
      <c r="DK179" s="343"/>
      <c r="DL179" s="343"/>
      <c r="DM179" s="343"/>
      <c r="DN179" s="343"/>
      <c r="DO179" s="343"/>
      <c r="DP179" s="343"/>
      <c r="DQ179" s="343"/>
      <c r="DR179" s="343"/>
      <c r="DS179" s="343"/>
      <c r="DT179" s="343"/>
      <c r="DU179" s="343"/>
      <c r="DV179" s="343"/>
      <c r="DW179" s="343"/>
      <c r="DX179" s="343"/>
      <c r="DY179" s="343"/>
      <c r="DZ179" s="343"/>
      <c r="EA179" s="343"/>
      <c r="EB179" s="343"/>
      <c r="EC179" s="343"/>
      <c r="ED179" s="343"/>
      <c r="EE179" s="343"/>
      <c r="EF179" s="343"/>
      <c r="EG179" s="343"/>
      <c r="EH179" s="343"/>
      <c r="EI179" s="343"/>
      <c r="EJ179" s="343"/>
      <c r="EK179" s="343"/>
      <c r="EL179" s="343"/>
      <c r="EM179" s="343"/>
      <c r="EN179" s="343"/>
      <c r="EO179" s="343"/>
      <c r="EP179" s="343"/>
      <c r="EQ179" s="343"/>
      <c r="ER179" s="343"/>
      <c r="ES179" s="343"/>
      <c r="ET179" s="343"/>
      <c r="EU179" s="343"/>
      <c r="EV179" s="343"/>
      <c r="EW179" s="343"/>
      <c r="EX179" s="343"/>
      <c r="EY179" s="343"/>
      <c r="EZ179" s="343"/>
      <c r="FA179" s="343"/>
      <c r="FB179" s="343"/>
      <c r="FC179" s="343"/>
      <c r="FD179" s="343"/>
      <c r="FE179" s="343"/>
      <c r="FF179" s="343"/>
      <c r="FG179" s="343"/>
      <c r="FH179" s="343"/>
      <c r="FI179" s="343"/>
      <c r="FJ179" s="343"/>
      <c r="FK179" s="343"/>
      <c r="FL179" s="343"/>
      <c r="FM179" s="343"/>
      <c r="FN179" s="343"/>
      <c r="FO179" s="343"/>
      <c r="FP179" s="343"/>
      <c r="FQ179" s="343"/>
      <c r="FR179" s="343"/>
      <c r="FS179" s="343"/>
      <c r="FT179" s="343"/>
      <c r="FU179" s="343"/>
      <c r="FV179" s="343"/>
      <c r="FW179" s="343"/>
      <c r="FX179" s="343"/>
      <c r="FY179" s="343"/>
      <c r="FZ179" s="343"/>
      <c r="GA179" s="343"/>
      <c r="GB179" s="343"/>
      <c r="GC179" s="343"/>
      <c r="GD179" s="343"/>
      <c r="GE179" s="343"/>
      <c r="GF179" s="343"/>
      <c r="GG179" s="343"/>
      <c r="GH179" s="343"/>
      <c r="GI179" s="343"/>
      <c r="GJ179" s="343"/>
      <c r="GK179" s="343"/>
      <c r="GL179" s="343"/>
      <c r="GM179" s="343"/>
      <c r="GN179" s="343"/>
      <c r="GO179" s="343"/>
      <c r="GP179" s="343"/>
      <c r="GQ179" s="343"/>
      <c r="GR179" s="343"/>
      <c r="GS179" s="343"/>
      <c r="GT179" s="343"/>
      <c r="GU179" s="343"/>
      <c r="GV179" s="343"/>
      <c r="GW179" s="343"/>
      <c r="GX179" s="343"/>
      <c r="GY179" s="343"/>
      <c r="GZ179" s="343"/>
      <c r="HA179" s="343"/>
      <c r="HB179" s="343"/>
      <c r="HC179" s="343"/>
      <c r="HD179" s="343"/>
      <c r="HE179" s="343"/>
      <c r="HF179" s="343"/>
      <c r="HG179" s="343"/>
      <c r="HH179" s="343"/>
      <c r="HI179" s="343"/>
      <c r="HJ179" s="343"/>
      <c r="HK179" s="343"/>
      <c r="HL179" s="343"/>
      <c r="HM179" s="343"/>
      <c r="HN179" s="343"/>
      <c r="HO179" s="343"/>
      <c r="HP179" s="343"/>
      <c r="HQ179" s="343"/>
      <c r="HR179" s="343"/>
      <c r="HS179" s="343"/>
      <c r="HT179" s="343"/>
      <c r="HU179" s="343"/>
      <c r="HV179" s="343"/>
      <c r="HW179" s="343"/>
      <c r="HX179" s="343"/>
      <c r="HY179" s="343"/>
      <c r="HZ179" s="343"/>
      <c r="IA179" s="343"/>
      <c r="IB179" s="343"/>
      <c r="IC179" s="343"/>
      <c r="ID179" s="343"/>
      <c r="IE179" s="343"/>
      <c r="IF179" s="343"/>
      <c r="IG179" s="343"/>
      <c r="IH179" s="343"/>
      <c r="II179" s="343"/>
      <c r="IJ179" s="343"/>
      <c r="IK179" s="343"/>
      <c r="IL179" s="343"/>
      <c r="IM179" s="343"/>
      <c r="IN179" s="343"/>
      <c r="IO179" s="343"/>
      <c r="IP179" s="343"/>
      <c r="IQ179" s="343"/>
      <c r="IR179" s="343"/>
      <c r="IS179" s="343"/>
      <c r="IT179" s="343"/>
      <c r="IU179" s="343"/>
      <c r="IV179" s="343"/>
      <c r="IW179" s="343"/>
      <c r="IX179" s="343"/>
      <c r="IY179" s="343"/>
      <c r="IZ179" s="343"/>
      <c r="JA179" s="343"/>
      <c r="JB179" s="343"/>
      <c r="JC179" s="343"/>
      <c r="JD179" s="343"/>
      <c r="JE179" s="343"/>
      <c r="JF179" s="343"/>
      <c r="JG179" s="343"/>
      <c r="JH179" s="343"/>
      <c r="JI179" s="343"/>
      <c r="JJ179" s="343"/>
      <c r="JK179" s="343"/>
      <c r="JL179" s="343"/>
      <c r="JM179" s="343"/>
      <c r="JN179" s="343"/>
      <c r="JO179" s="343"/>
      <c r="JP179" s="343"/>
      <c r="JQ179" s="343"/>
      <c r="JR179" s="343"/>
      <c r="JS179" s="343"/>
      <c r="JT179" s="343"/>
      <c r="JU179" s="343"/>
      <c r="JV179" s="343"/>
      <c r="JW179" s="343"/>
      <c r="JX179" s="343"/>
      <c r="JY179" s="343"/>
      <c r="JZ179" s="343"/>
      <c r="KA179" s="343"/>
      <c r="KB179" s="343"/>
      <c r="KC179" s="343"/>
      <c r="KD179" s="343"/>
      <c r="KE179" s="343"/>
      <c r="KF179" s="343"/>
      <c r="KG179" s="343"/>
      <c r="KH179" s="343"/>
      <c r="KI179" s="343"/>
      <c r="KJ179" s="343"/>
      <c r="KK179" s="343"/>
      <c r="KL179" s="343"/>
      <c r="KM179" s="343"/>
      <c r="KN179" s="343"/>
      <c r="KO179" s="343"/>
      <c r="KP179" s="343"/>
      <c r="KQ179" s="343"/>
      <c r="KR179" s="343"/>
      <c r="KS179" s="343"/>
      <c r="KT179" s="343"/>
      <c r="KU179" s="343"/>
      <c r="KV179" s="343"/>
      <c r="KW179" s="343"/>
      <c r="KX179" s="343"/>
      <c r="KY179" s="343"/>
      <c r="KZ179" s="343"/>
      <c r="LA179" s="343"/>
      <c r="LB179" s="343"/>
      <c r="LC179" s="343"/>
      <c r="LD179" s="343"/>
      <c r="LE179" s="343"/>
      <c r="LF179" s="343"/>
      <c r="LG179" s="343"/>
      <c r="LH179" s="343"/>
      <c r="LI179" s="343"/>
      <c r="LJ179" s="343"/>
      <c r="LK179" s="343"/>
      <c r="LL179" s="343"/>
      <c r="LM179" s="343"/>
      <c r="LN179" s="343"/>
      <c r="LO179" s="343"/>
      <c r="LP179" s="343"/>
      <c r="LQ179" s="343"/>
      <c r="LR179" s="343"/>
      <c r="LS179" s="343"/>
      <c r="LT179" s="343"/>
      <c r="LU179" s="343"/>
      <c r="LV179" s="343"/>
      <c r="LW179" s="343"/>
      <c r="LX179" s="343"/>
      <c r="LY179" s="343"/>
      <c r="LZ179" s="343"/>
      <c r="MA179" s="343"/>
      <c r="MB179" s="343"/>
      <c r="MC179" s="343"/>
      <c r="MD179" s="343"/>
      <c r="ME179" s="343"/>
      <c r="MF179" s="343"/>
      <c r="MG179" s="343"/>
      <c r="MH179" s="343"/>
      <c r="MI179" s="343"/>
      <c r="MJ179" s="343"/>
      <c r="MK179" s="343"/>
      <c r="ML179" s="343"/>
      <c r="MM179" s="343"/>
      <c r="MN179" s="343"/>
      <c r="MO179" s="343"/>
      <c r="MP179" s="343"/>
      <c r="MQ179" s="343"/>
      <c r="MR179" s="343"/>
      <c r="MS179" s="343"/>
      <c r="MT179" s="343"/>
      <c r="MU179" s="343"/>
      <c r="MV179" s="343"/>
      <c r="MW179" s="343"/>
      <c r="MX179" s="343"/>
      <c r="MY179" s="343"/>
      <c r="MZ179" s="343"/>
      <c r="NA179" s="343"/>
      <c r="NB179" s="343"/>
      <c r="NC179" s="343"/>
      <c r="ND179" s="343"/>
      <c r="NE179" s="343"/>
      <c r="NF179" s="343"/>
      <c r="NG179" s="343"/>
      <c r="NH179" s="343"/>
      <c r="NI179" s="343"/>
      <c r="NJ179" s="343"/>
      <c r="NK179" s="343"/>
      <c r="NL179" s="343"/>
      <c r="NM179" s="343"/>
      <c r="NN179" s="343"/>
      <c r="NO179" s="343"/>
      <c r="NP179" s="343"/>
      <c r="NQ179" s="343"/>
      <c r="NR179" s="343"/>
      <c r="NS179" s="343"/>
      <c r="NT179" s="343"/>
      <c r="NU179" s="343"/>
      <c r="NV179" s="343"/>
      <c r="NW179" s="343"/>
      <c r="NX179" s="343"/>
      <c r="NY179" s="343"/>
      <c r="NZ179" s="343"/>
      <c r="OA179" s="343"/>
      <c r="OB179" s="343"/>
      <c r="OC179" s="343"/>
      <c r="OD179" s="343"/>
      <c r="OE179" s="343"/>
      <c r="OF179" s="343"/>
      <c r="OG179" s="343"/>
      <c r="OH179" s="343"/>
      <c r="OI179" s="343"/>
      <c r="OJ179" s="343"/>
      <c r="OK179" s="343"/>
      <c r="OL179" s="343"/>
      <c r="OM179" s="343"/>
      <c r="ON179" s="343"/>
      <c r="OO179" s="343"/>
      <c r="OP179" s="343"/>
      <c r="OQ179" s="343"/>
      <c r="OR179" s="343"/>
      <c r="OS179" s="343"/>
      <c r="OT179" s="343"/>
      <c r="OU179" s="343"/>
      <c r="OV179" s="343"/>
      <c r="OW179" s="343"/>
      <c r="OX179" s="343"/>
      <c r="OY179" s="343"/>
      <c r="OZ179" s="343"/>
      <c r="PA179" s="343"/>
      <c r="PB179" s="343"/>
      <c r="PC179" s="343"/>
      <c r="PD179" s="343"/>
      <c r="PE179" s="343"/>
      <c r="PF179" s="343"/>
      <c r="PG179" s="343"/>
      <c r="PH179" s="343"/>
      <c r="PI179" s="343"/>
      <c r="PJ179" s="343"/>
      <c r="PK179" s="343"/>
      <c r="PL179" s="343"/>
      <c r="PM179" s="343"/>
      <c r="PN179" s="343"/>
      <c r="PO179" s="343"/>
      <c r="PP179" s="343"/>
      <c r="PQ179" s="343"/>
      <c r="PR179" s="343"/>
      <c r="PS179" s="343"/>
      <c r="PT179" s="343"/>
      <c r="PU179" s="343"/>
      <c r="PV179" s="343"/>
      <c r="PW179" s="343"/>
      <c r="PX179" s="343"/>
      <c r="PY179" s="343"/>
      <c r="PZ179" s="343"/>
      <c r="QA179" s="343"/>
      <c r="QB179" s="343"/>
      <c r="QC179" s="343"/>
      <c r="QD179" s="343"/>
      <c r="QE179" s="343"/>
      <c r="QF179" s="343"/>
    </row>
    <row r="180" spans="1:448" s="347" customFormat="1" ht="118.5" customHeight="1" x14ac:dyDescent="0.25">
      <c r="A180" s="26">
        <v>179</v>
      </c>
      <c r="B180" s="22" t="s">
        <v>695</v>
      </c>
      <c r="C180" s="19" t="s">
        <v>694</v>
      </c>
      <c r="D180" s="19" t="s">
        <v>344</v>
      </c>
      <c r="E180" s="19"/>
      <c r="F180" s="41" t="s">
        <v>695</v>
      </c>
      <c r="G180" s="19" t="s">
        <v>269</v>
      </c>
      <c r="H180" s="19" t="s">
        <v>341</v>
      </c>
      <c r="I180" s="19" t="s">
        <v>696</v>
      </c>
      <c r="J180" s="41" t="s">
        <v>716</v>
      </c>
      <c r="K180" s="174" t="s">
        <v>717</v>
      </c>
      <c r="L180" s="174" t="s">
        <v>718</v>
      </c>
      <c r="M180" s="174" t="s">
        <v>719</v>
      </c>
      <c r="N180" s="174" t="s">
        <v>720</v>
      </c>
      <c r="O180" s="19" t="s">
        <v>158</v>
      </c>
      <c r="P180" s="19" t="s">
        <v>173</v>
      </c>
      <c r="Q180" s="19" t="s">
        <v>702</v>
      </c>
      <c r="R180" s="19" t="s">
        <v>250</v>
      </c>
      <c r="S180" s="18" t="s">
        <v>2430</v>
      </c>
      <c r="T180" s="34" t="s">
        <v>328</v>
      </c>
      <c r="U180" s="19" t="s">
        <v>2398</v>
      </c>
      <c r="V180" s="22">
        <v>2020</v>
      </c>
      <c r="W180" s="22" t="s">
        <v>2431</v>
      </c>
      <c r="X180" s="28" t="s">
        <v>2432</v>
      </c>
      <c r="Y180" s="19" t="s">
        <v>2433</v>
      </c>
      <c r="Z180" s="19" t="s">
        <v>2434</v>
      </c>
      <c r="AA180" s="22" t="s">
        <v>328</v>
      </c>
      <c r="AB180" s="19" t="s">
        <v>328</v>
      </c>
      <c r="AC180" s="19" t="s">
        <v>328</v>
      </c>
      <c r="AD180" s="22" t="s">
        <v>328</v>
      </c>
      <c r="AE180" s="22" t="s">
        <v>328</v>
      </c>
      <c r="AF180" s="959">
        <v>44346</v>
      </c>
      <c r="AG180" s="959">
        <v>44711</v>
      </c>
      <c r="AH180" s="424">
        <v>44743</v>
      </c>
      <c r="AI180" s="183" t="s">
        <v>309</v>
      </c>
      <c r="AJ180" s="183" t="s">
        <v>309</v>
      </c>
      <c r="AK180" s="241" t="e">
        <f>(IF(BA180=#REF!,#REF!,AG180-#REF!))</f>
        <v>#REF!</v>
      </c>
      <c r="AL180" s="48" t="s">
        <v>2403</v>
      </c>
      <c r="AM180" s="64">
        <v>44384</v>
      </c>
      <c r="AN180" s="54" t="s">
        <v>309</v>
      </c>
      <c r="AO180" s="60" t="s">
        <v>2435</v>
      </c>
      <c r="AP180" s="65">
        <v>0</v>
      </c>
      <c r="AQ180" s="4" t="s">
        <v>442</v>
      </c>
      <c r="AR180" s="49">
        <v>260</v>
      </c>
      <c r="AS180" s="60" t="s">
        <v>454</v>
      </c>
      <c r="AT180" s="66">
        <v>44519</v>
      </c>
      <c r="AU180" s="60" t="s">
        <v>2405</v>
      </c>
      <c r="AV180" s="77" t="s">
        <v>455</v>
      </c>
      <c r="AW180" s="67">
        <v>0</v>
      </c>
      <c r="AX180" s="65">
        <v>0</v>
      </c>
      <c r="AY180" s="60" t="s">
        <v>456</v>
      </c>
      <c r="AZ180" s="87" t="s">
        <v>439</v>
      </c>
      <c r="BA180" s="86" t="s">
        <v>446</v>
      </c>
      <c r="BB180" s="127" t="s">
        <v>2436</v>
      </c>
      <c r="BC180" s="33">
        <v>44620</v>
      </c>
      <c r="BD180" s="31" t="s">
        <v>529</v>
      </c>
      <c r="BE180" s="31" t="s">
        <v>328</v>
      </c>
      <c r="BF180" s="32">
        <v>1</v>
      </c>
      <c r="BG180" s="4" t="s">
        <v>436</v>
      </c>
      <c r="BH180" s="49">
        <v>-44620</v>
      </c>
      <c r="BI180" s="60" t="s">
        <v>454</v>
      </c>
      <c r="BJ180" s="196">
        <v>44631</v>
      </c>
      <c r="BK180" s="197" t="s">
        <v>2406</v>
      </c>
      <c r="BL180" s="197" t="s">
        <v>455</v>
      </c>
      <c r="BM180" s="198">
        <v>0</v>
      </c>
      <c r="BN180" s="60" t="s">
        <v>293</v>
      </c>
      <c r="BO180" s="30"/>
      <c r="BP180" s="184" t="s">
        <v>293</v>
      </c>
      <c r="BQ180" s="150" t="s">
        <v>2437</v>
      </c>
      <c r="BR180" s="185">
        <v>44712</v>
      </c>
      <c r="BS180" s="131">
        <v>0</v>
      </c>
      <c r="BT180" s="186">
        <v>1</v>
      </c>
      <c r="BU180" s="4" t="s">
        <v>436</v>
      </c>
      <c r="BV180" s="49">
        <v>0</v>
      </c>
      <c r="BW180" s="60" t="s">
        <v>443</v>
      </c>
      <c r="BX180" s="361">
        <v>44729</v>
      </c>
      <c r="BY180" s="362" t="s">
        <v>2438</v>
      </c>
      <c r="BZ180" s="362" t="s">
        <v>1018</v>
      </c>
      <c r="CA180" s="360">
        <v>1</v>
      </c>
      <c r="CB180" s="352" t="s">
        <v>294</v>
      </c>
      <c r="CC180" s="353"/>
      <c r="CD180" s="352" t="s">
        <v>294</v>
      </c>
      <c r="CE180" s="131" t="s">
        <v>767</v>
      </c>
      <c r="CF180" s="131" t="s">
        <v>767</v>
      </c>
      <c r="CG180" s="202" t="s">
        <v>328</v>
      </c>
      <c r="CH180" s="131" t="s">
        <v>328</v>
      </c>
      <c r="CI180" s="186">
        <v>1</v>
      </c>
      <c r="CJ180" s="4" t="str">
        <f t="shared" ref="CJ180:CJ202" si="5">IF(CI180&lt;=0%,"SIN AVANCE",IF(CI180&lt;33%,"AVANCE MINIMO",IF(CI180&lt;66%,"AVANCE PARCIAL",IF(CI180&lt;=99.9%,"AVANCE SIGNIFICATIVO",IF(CI180=100%,"CUMPLIMIENTO TOTAL","ERROR")))))</f>
        <v>CUMPLIMIENTO TOTAL</v>
      </c>
      <c r="CK180" s="49" t="str">
        <f>(IF(CD180="CERRADO","NO APLICA ACCION CERRADA",AG180-#REF!))</f>
        <v>NO APLICA ACCION CERRADA</v>
      </c>
      <c r="CL180" s="60" t="str">
        <f>(IF(CD180="CERRADO","NO APLICA ACCION CERRADA",IF(AK180&lt;=0,"VENCIDO",IF(AK180&lt;=#REF!,"POR VENCER","CON TIEMPO"))))</f>
        <v>NO APLICA ACCION CERRADA</v>
      </c>
      <c r="CM180" s="458" t="s">
        <v>328</v>
      </c>
      <c r="CN180" s="348" t="s">
        <v>767</v>
      </c>
      <c r="CO180" s="466" t="s">
        <v>1018</v>
      </c>
      <c r="CP180" s="473">
        <v>1</v>
      </c>
      <c r="CQ180" s="352" t="s">
        <v>294</v>
      </c>
      <c r="CR180" s="353"/>
      <c r="CS180" s="353"/>
      <c r="CT180" s="343"/>
      <c r="CU180" s="343"/>
      <c r="CV180" s="343"/>
      <c r="CW180" s="343"/>
      <c r="CX180" s="343"/>
      <c r="CY180" s="343"/>
      <c r="CZ180" s="343"/>
      <c r="DA180" s="343"/>
      <c r="DB180" s="343"/>
      <c r="DC180" s="343"/>
      <c r="DD180" s="343"/>
      <c r="DE180" s="343"/>
      <c r="DF180" s="343"/>
      <c r="DG180" s="343"/>
      <c r="DH180" s="343"/>
      <c r="DI180" s="343"/>
      <c r="DJ180" s="343"/>
      <c r="DK180" s="343"/>
      <c r="DL180" s="343"/>
      <c r="DM180" s="343"/>
      <c r="DN180" s="343"/>
      <c r="DO180" s="343"/>
      <c r="DP180" s="343"/>
      <c r="DQ180" s="343"/>
      <c r="DR180" s="343"/>
      <c r="DS180" s="343"/>
      <c r="DT180" s="343"/>
      <c r="DU180" s="343"/>
      <c r="DV180" s="343"/>
      <c r="DW180" s="343"/>
      <c r="DX180" s="343"/>
      <c r="DY180" s="343"/>
      <c r="DZ180" s="343"/>
      <c r="EA180" s="343"/>
      <c r="EB180" s="343"/>
      <c r="EC180" s="343"/>
      <c r="ED180" s="343"/>
      <c r="EE180" s="343"/>
      <c r="EF180" s="343"/>
      <c r="EG180" s="343"/>
      <c r="EH180" s="343"/>
      <c r="EI180" s="343"/>
      <c r="EJ180" s="343"/>
      <c r="EK180" s="343"/>
      <c r="EL180" s="343"/>
      <c r="EM180" s="343"/>
      <c r="EN180" s="343"/>
      <c r="EO180" s="343"/>
      <c r="EP180" s="343"/>
      <c r="EQ180" s="343"/>
      <c r="ER180" s="343"/>
      <c r="ES180" s="343"/>
      <c r="ET180" s="343"/>
      <c r="EU180" s="343"/>
      <c r="EV180" s="343"/>
      <c r="EW180" s="343"/>
      <c r="EX180" s="343"/>
      <c r="EY180" s="343"/>
      <c r="EZ180" s="343"/>
      <c r="FA180" s="343"/>
      <c r="FB180" s="343"/>
      <c r="FC180" s="343"/>
      <c r="FD180" s="343"/>
      <c r="FE180" s="343"/>
      <c r="FF180" s="343"/>
      <c r="FG180" s="343"/>
      <c r="FH180" s="343"/>
      <c r="FI180" s="343"/>
      <c r="FJ180" s="343"/>
      <c r="FK180" s="343"/>
      <c r="FL180" s="343"/>
      <c r="FM180" s="343"/>
      <c r="FN180" s="343"/>
      <c r="FO180" s="343"/>
      <c r="FP180" s="343"/>
      <c r="FQ180" s="343"/>
      <c r="FR180" s="343"/>
      <c r="FS180" s="343"/>
      <c r="FT180" s="343"/>
      <c r="FU180" s="343"/>
      <c r="FV180" s="343"/>
      <c r="FW180" s="343"/>
      <c r="FX180" s="343"/>
      <c r="FY180" s="343"/>
      <c r="FZ180" s="343"/>
      <c r="GA180" s="343"/>
      <c r="GB180" s="343"/>
      <c r="GC180" s="343"/>
      <c r="GD180" s="343"/>
      <c r="GE180" s="343"/>
      <c r="GF180" s="343"/>
      <c r="GG180" s="343"/>
      <c r="GH180" s="343"/>
      <c r="GI180" s="343"/>
      <c r="GJ180" s="343"/>
      <c r="GK180" s="343"/>
      <c r="GL180" s="343"/>
      <c r="GM180" s="343"/>
      <c r="GN180" s="343"/>
      <c r="GO180" s="343"/>
      <c r="GP180" s="343"/>
      <c r="GQ180" s="343"/>
      <c r="GR180" s="343"/>
      <c r="GS180" s="343"/>
      <c r="GT180" s="343"/>
      <c r="GU180" s="343"/>
      <c r="GV180" s="343"/>
      <c r="GW180" s="343"/>
      <c r="GX180" s="343"/>
      <c r="GY180" s="343"/>
      <c r="GZ180" s="343"/>
      <c r="HA180" s="343"/>
      <c r="HB180" s="343"/>
      <c r="HC180" s="343"/>
      <c r="HD180" s="343"/>
      <c r="HE180" s="343"/>
      <c r="HF180" s="343"/>
      <c r="HG180" s="343"/>
      <c r="HH180" s="343"/>
      <c r="HI180" s="343"/>
      <c r="HJ180" s="343"/>
      <c r="HK180" s="343"/>
      <c r="HL180" s="343"/>
      <c r="HM180" s="343"/>
      <c r="HN180" s="343"/>
      <c r="HO180" s="343"/>
      <c r="HP180" s="343"/>
      <c r="HQ180" s="343"/>
      <c r="HR180" s="343"/>
      <c r="HS180" s="343"/>
      <c r="HT180" s="343"/>
      <c r="HU180" s="343"/>
      <c r="HV180" s="343"/>
      <c r="HW180" s="343"/>
      <c r="HX180" s="343"/>
      <c r="HY180" s="343"/>
      <c r="HZ180" s="343"/>
      <c r="IA180" s="343"/>
      <c r="IB180" s="343"/>
      <c r="IC180" s="343"/>
      <c r="ID180" s="343"/>
      <c r="IE180" s="343"/>
      <c r="IF180" s="343"/>
      <c r="IG180" s="343"/>
      <c r="IH180" s="343"/>
      <c r="II180" s="343"/>
      <c r="IJ180" s="343"/>
      <c r="IK180" s="343"/>
      <c r="IL180" s="343"/>
      <c r="IM180" s="343"/>
      <c r="IN180" s="343"/>
      <c r="IO180" s="343"/>
      <c r="IP180" s="343"/>
      <c r="IQ180" s="343"/>
      <c r="IR180" s="343"/>
      <c r="IS180" s="343"/>
      <c r="IT180" s="343"/>
      <c r="IU180" s="343"/>
      <c r="IV180" s="343"/>
      <c r="IW180" s="343"/>
      <c r="IX180" s="343"/>
      <c r="IY180" s="343"/>
      <c r="IZ180" s="343"/>
      <c r="JA180" s="343"/>
      <c r="JB180" s="343"/>
      <c r="JC180" s="343"/>
      <c r="JD180" s="343"/>
      <c r="JE180" s="343"/>
      <c r="JF180" s="343"/>
      <c r="JG180" s="343"/>
      <c r="JH180" s="343"/>
      <c r="JI180" s="343"/>
      <c r="JJ180" s="343"/>
      <c r="JK180" s="343"/>
      <c r="JL180" s="343"/>
      <c r="JM180" s="343"/>
      <c r="JN180" s="343"/>
      <c r="JO180" s="343"/>
      <c r="JP180" s="343"/>
      <c r="JQ180" s="343"/>
      <c r="JR180" s="343"/>
      <c r="JS180" s="343"/>
      <c r="JT180" s="343"/>
      <c r="JU180" s="343"/>
      <c r="JV180" s="343"/>
      <c r="JW180" s="343"/>
      <c r="JX180" s="343"/>
      <c r="JY180" s="343"/>
      <c r="JZ180" s="343"/>
      <c r="KA180" s="343"/>
      <c r="KB180" s="343"/>
      <c r="KC180" s="343"/>
      <c r="KD180" s="343"/>
      <c r="KE180" s="343"/>
      <c r="KF180" s="343"/>
      <c r="KG180" s="343"/>
      <c r="KH180" s="343"/>
      <c r="KI180" s="343"/>
      <c r="KJ180" s="343"/>
      <c r="KK180" s="343"/>
      <c r="KL180" s="343"/>
      <c r="KM180" s="343"/>
      <c r="KN180" s="343"/>
      <c r="KO180" s="343"/>
      <c r="KP180" s="343"/>
      <c r="KQ180" s="343"/>
      <c r="KR180" s="343"/>
      <c r="KS180" s="343"/>
      <c r="KT180" s="343"/>
      <c r="KU180" s="343"/>
      <c r="KV180" s="343"/>
      <c r="KW180" s="343"/>
      <c r="KX180" s="343"/>
      <c r="KY180" s="343"/>
      <c r="KZ180" s="343"/>
      <c r="LA180" s="343"/>
      <c r="LB180" s="343"/>
      <c r="LC180" s="343"/>
      <c r="LD180" s="343"/>
      <c r="LE180" s="343"/>
      <c r="LF180" s="343"/>
      <c r="LG180" s="343"/>
      <c r="LH180" s="343"/>
      <c r="LI180" s="343"/>
      <c r="LJ180" s="343"/>
      <c r="LK180" s="343"/>
      <c r="LL180" s="343"/>
      <c r="LM180" s="343"/>
      <c r="LN180" s="343"/>
      <c r="LO180" s="343"/>
      <c r="LP180" s="343"/>
      <c r="LQ180" s="343"/>
      <c r="LR180" s="343"/>
      <c r="LS180" s="343"/>
      <c r="LT180" s="343"/>
      <c r="LU180" s="343"/>
      <c r="LV180" s="343"/>
      <c r="LW180" s="343"/>
      <c r="LX180" s="343"/>
      <c r="LY180" s="343"/>
      <c r="LZ180" s="343"/>
      <c r="MA180" s="343"/>
      <c r="MB180" s="343"/>
      <c r="MC180" s="343"/>
      <c r="MD180" s="343"/>
      <c r="ME180" s="343"/>
      <c r="MF180" s="343"/>
      <c r="MG180" s="343"/>
      <c r="MH180" s="343"/>
      <c r="MI180" s="343"/>
      <c r="MJ180" s="343"/>
      <c r="MK180" s="343"/>
      <c r="ML180" s="343"/>
      <c r="MM180" s="343"/>
      <c r="MN180" s="343"/>
      <c r="MO180" s="343"/>
      <c r="MP180" s="343"/>
      <c r="MQ180" s="343"/>
      <c r="MR180" s="343"/>
      <c r="MS180" s="343"/>
      <c r="MT180" s="343"/>
      <c r="MU180" s="343"/>
      <c r="MV180" s="343"/>
      <c r="MW180" s="343"/>
      <c r="MX180" s="343"/>
      <c r="MY180" s="343"/>
      <c r="MZ180" s="343"/>
      <c r="NA180" s="343"/>
      <c r="NB180" s="343"/>
      <c r="NC180" s="343"/>
      <c r="ND180" s="343"/>
      <c r="NE180" s="343"/>
      <c r="NF180" s="343"/>
      <c r="NG180" s="343"/>
      <c r="NH180" s="343"/>
      <c r="NI180" s="343"/>
      <c r="NJ180" s="343"/>
      <c r="NK180" s="343"/>
      <c r="NL180" s="343"/>
      <c r="NM180" s="343"/>
      <c r="NN180" s="343"/>
      <c r="NO180" s="343"/>
      <c r="NP180" s="343"/>
      <c r="NQ180" s="343"/>
      <c r="NR180" s="343"/>
      <c r="NS180" s="343"/>
      <c r="NT180" s="343"/>
      <c r="NU180" s="343"/>
      <c r="NV180" s="343"/>
      <c r="NW180" s="343"/>
      <c r="NX180" s="343"/>
      <c r="NY180" s="343"/>
      <c r="NZ180" s="343"/>
      <c r="OA180" s="343"/>
      <c r="OB180" s="343"/>
      <c r="OC180" s="343"/>
      <c r="OD180" s="343"/>
      <c r="OE180" s="343"/>
      <c r="OF180" s="343"/>
      <c r="OG180" s="343"/>
      <c r="OH180" s="343"/>
      <c r="OI180" s="343"/>
      <c r="OJ180" s="343"/>
      <c r="OK180" s="343"/>
      <c r="OL180" s="343"/>
      <c r="OM180" s="343"/>
      <c r="ON180" s="343"/>
      <c r="OO180" s="343"/>
      <c r="OP180" s="343"/>
      <c r="OQ180" s="343"/>
      <c r="OR180" s="343"/>
      <c r="OS180" s="343"/>
      <c r="OT180" s="343"/>
      <c r="OU180" s="343"/>
      <c r="OV180" s="343"/>
      <c r="OW180" s="343"/>
      <c r="OX180" s="343"/>
      <c r="OY180" s="343"/>
      <c r="OZ180" s="343"/>
      <c r="PA180" s="343"/>
      <c r="PB180" s="343"/>
      <c r="PC180" s="343"/>
      <c r="PD180" s="343"/>
      <c r="PE180" s="343"/>
      <c r="PF180" s="343"/>
      <c r="PG180" s="343"/>
      <c r="PH180" s="343"/>
      <c r="PI180" s="343"/>
      <c r="PJ180" s="343"/>
      <c r="PK180" s="343"/>
      <c r="PL180" s="343"/>
      <c r="PM180" s="343"/>
      <c r="PN180" s="343"/>
      <c r="PO180" s="343"/>
      <c r="PP180" s="343"/>
      <c r="PQ180" s="343"/>
      <c r="PR180" s="343"/>
      <c r="PS180" s="343"/>
      <c r="PT180" s="343"/>
      <c r="PU180" s="343"/>
      <c r="PV180" s="343"/>
      <c r="PW180" s="343"/>
      <c r="PX180" s="343"/>
      <c r="PY180" s="343"/>
      <c r="PZ180" s="343"/>
      <c r="QA180" s="343"/>
      <c r="QB180" s="343"/>
      <c r="QC180" s="343"/>
      <c r="QD180" s="343"/>
      <c r="QE180" s="343"/>
      <c r="QF180" s="343"/>
    </row>
    <row r="181" spans="1:448" s="347" customFormat="1" ht="118.5" customHeight="1" x14ac:dyDescent="0.25">
      <c r="A181" s="26">
        <v>180</v>
      </c>
      <c r="B181" s="22" t="s">
        <v>695</v>
      </c>
      <c r="C181" s="19" t="s">
        <v>694</v>
      </c>
      <c r="D181" s="19" t="s">
        <v>344</v>
      </c>
      <c r="E181" s="19"/>
      <c r="F181" s="41" t="s">
        <v>695</v>
      </c>
      <c r="G181" s="19" t="s">
        <v>269</v>
      </c>
      <c r="H181" s="19" t="s">
        <v>341</v>
      </c>
      <c r="I181" s="19" t="s">
        <v>696</v>
      </c>
      <c r="J181" s="41" t="s">
        <v>716</v>
      </c>
      <c r="K181" s="174" t="s">
        <v>717</v>
      </c>
      <c r="L181" s="174" t="s">
        <v>718</v>
      </c>
      <c r="M181" s="174" t="s">
        <v>719</v>
      </c>
      <c r="N181" s="174" t="s">
        <v>720</v>
      </c>
      <c r="O181" s="19" t="s">
        <v>17</v>
      </c>
      <c r="P181" s="19" t="s">
        <v>19</v>
      </c>
      <c r="Q181" s="19" t="s">
        <v>702</v>
      </c>
      <c r="R181" s="19" t="s">
        <v>250</v>
      </c>
      <c r="S181" s="18" t="s">
        <v>2439</v>
      </c>
      <c r="T181" s="34" t="s">
        <v>328</v>
      </c>
      <c r="U181" s="19" t="s">
        <v>2398</v>
      </c>
      <c r="V181" s="22">
        <v>2020</v>
      </c>
      <c r="W181" s="22" t="s">
        <v>2440</v>
      </c>
      <c r="X181" s="28" t="s">
        <v>2441</v>
      </c>
      <c r="Y181" s="19" t="s">
        <v>2442</v>
      </c>
      <c r="Z181" s="19" t="s">
        <v>2443</v>
      </c>
      <c r="AA181" s="22" t="s">
        <v>328</v>
      </c>
      <c r="AB181" s="19" t="s">
        <v>328</v>
      </c>
      <c r="AC181" s="19" t="s">
        <v>328</v>
      </c>
      <c r="AD181" s="22" t="s">
        <v>328</v>
      </c>
      <c r="AE181" s="22" t="s">
        <v>328</v>
      </c>
      <c r="AF181" s="959">
        <v>44346</v>
      </c>
      <c r="AG181" s="959">
        <v>44711</v>
      </c>
      <c r="AH181" s="424">
        <v>44743</v>
      </c>
      <c r="AI181" s="183" t="s">
        <v>309</v>
      </c>
      <c r="AJ181" s="183" t="s">
        <v>309</v>
      </c>
      <c r="AK181" s="241" t="e">
        <f>(IF(BA181=#REF!,#REF!,AG181-#REF!))</f>
        <v>#REF!</v>
      </c>
      <c r="AL181" s="48" t="s">
        <v>2403</v>
      </c>
      <c r="AM181" s="64">
        <v>44384</v>
      </c>
      <c r="AN181" s="54" t="s">
        <v>309</v>
      </c>
      <c r="AO181" s="60" t="s">
        <v>2435</v>
      </c>
      <c r="AP181" s="65">
        <v>0</v>
      </c>
      <c r="AQ181" s="4" t="s">
        <v>442</v>
      </c>
      <c r="AR181" s="49">
        <v>260</v>
      </c>
      <c r="AS181" s="60" t="s">
        <v>454</v>
      </c>
      <c r="AT181" s="66">
        <v>44519</v>
      </c>
      <c r="AU181" s="60" t="s">
        <v>2405</v>
      </c>
      <c r="AV181" s="77" t="s">
        <v>455</v>
      </c>
      <c r="AW181" s="67">
        <v>0</v>
      </c>
      <c r="AX181" s="65">
        <v>0</v>
      </c>
      <c r="AY181" s="60" t="s">
        <v>456</v>
      </c>
      <c r="AZ181" s="87" t="s">
        <v>439</v>
      </c>
      <c r="BA181" s="86" t="s">
        <v>446</v>
      </c>
      <c r="BB181" s="127" t="s">
        <v>2444</v>
      </c>
      <c r="BC181" s="33">
        <v>44620</v>
      </c>
      <c r="BD181" s="31" t="s">
        <v>529</v>
      </c>
      <c r="BE181" s="31" t="s">
        <v>328</v>
      </c>
      <c r="BF181" s="32">
        <v>1</v>
      </c>
      <c r="BG181" s="4" t="s">
        <v>436</v>
      </c>
      <c r="BH181" s="49">
        <v>-44620</v>
      </c>
      <c r="BI181" s="60" t="s">
        <v>454</v>
      </c>
      <c r="BJ181" s="196">
        <v>44631</v>
      </c>
      <c r="BK181" s="197" t="s">
        <v>2406</v>
      </c>
      <c r="BL181" s="197" t="s">
        <v>455</v>
      </c>
      <c r="BM181" s="198">
        <v>0</v>
      </c>
      <c r="BN181" s="60" t="s">
        <v>293</v>
      </c>
      <c r="BO181" s="30"/>
      <c r="BP181" s="184" t="s">
        <v>293</v>
      </c>
      <c r="BQ181" s="150" t="s">
        <v>2445</v>
      </c>
      <c r="BR181" s="185">
        <v>44712</v>
      </c>
      <c r="BS181" s="131">
        <v>0</v>
      </c>
      <c r="BT181" s="186">
        <v>1</v>
      </c>
      <c r="BU181" s="4" t="s">
        <v>436</v>
      </c>
      <c r="BV181" s="49">
        <v>0</v>
      </c>
      <c r="BW181" s="60" t="s">
        <v>443</v>
      </c>
      <c r="BX181" s="361">
        <v>44729</v>
      </c>
      <c r="BY181" s="362" t="s">
        <v>2446</v>
      </c>
      <c r="BZ181" s="362" t="s">
        <v>1018</v>
      </c>
      <c r="CA181" s="360">
        <v>1</v>
      </c>
      <c r="CB181" s="352" t="s">
        <v>294</v>
      </c>
      <c r="CC181" s="353"/>
      <c r="CD181" s="352" t="s">
        <v>294</v>
      </c>
      <c r="CE181" s="131" t="s">
        <v>767</v>
      </c>
      <c r="CF181" s="131" t="s">
        <v>767</v>
      </c>
      <c r="CG181" s="202" t="s">
        <v>328</v>
      </c>
      <c r="CH181" s="131" t="s">
        <v>328</v>
      </c>
      <c r="CI181" s="186">
        <v>1</v>
      </c>
      <c r="CJ181" s="4" t="str">
        <f t="shared" si="5"/>
        <v>CUMPLIMIENTO TOTAL</v>
      </c>
      <c r="CK181" s="49" t="str">
        <f>(IF(CD181="CERRADO","NO APLICA ACCION CERRADA",AG181-#REF!))</f>
        <v>NO APLICA ACCION CERRADA</v>
      </c>
      <c r="CL181" s="60" t="str">
        <f>(IF(CD181="CERRADO","NO APLICA ACCION CERRADA",IF(AK181&lt;=0,"VENCIDO",IF(AK181&lt;=#REF!,"POR VENCER","CON TIEMPO"))))</f>
        <v>NO APLICA ACCION CERRADA</v>
      </c>
      <c r="CM181" s="458" t="s">
        <v>328</v>
      </c>
      <c r="CN181" s="348" t="s">
        <v>767</v>
      </c>
      <c r="CO181" s="466" t="s">
        <v>1018</v>
      </c>
      <c r="CP181" s="473">
        <v>1</v>
      </c>
      <c r="CQ181" s="352" t="s">
        <v>294</v>
      </c>
      <c r="CR181" s="353"/>
      <c r="CS181" s="353"/>
      <c r="CT181" s="343"/>
      <c r="CU181" s="343"/>
      <c r="CV181" s="343"/>
      <c r="CW181" s="343"/>
      <c r="CX181" s="343"/>
      <c r="CY181" s="343"/>
      <c r="CZ181" s="343"/>
      <c r="DA181" s="343"/>
      <c r="DB181" s="343"/>
      <c r="DC181" s="343"/>
      <c r="DD181" s="343"/>
      <c r="DE181" s="343"/>
      <c r="DF181" s="343"/>
      <c r="DG181" s="343"/>
      <c r="DH181" s="343"/>
      <c r="DI181" s="343"/>
      <c r="DJ181" s="343"/>
      <c r="DK181" s="343"/>
      <c r="DL181" s="343"/>
      <c r="DM181" s="343"/>
      <c r="DN181" s="343"/>
      <c r="DO181" s="343"/>
      <c r="DP181" s="343"/>
      <c r="DQ181" s="343"/>
      <c r="DR181" s="343"/>
      <c r="DS181" s="343"/>
      <c r="DT181" s="343"/>
      <c r="DU181" s="343"/>
      <c r="DV181" s="343"/>
      <c r="DW181" s="343"/>
      <c r="DX181" s="343"/>
      <c r="DY181" s="343"/>
      <c r="DZ181" s="343"/>
      <c r="EA181" s="343"/>
      <c r="EB181" s="343"/>
      <c r="EC181" s="343"/>
      <c r="ED181" s="343"/>
      <c r="EE181" s="343"/>
      <c r="EF181" s="343"/>
      <c r="EG181" s="343"/>
      <c r="EH181" s="343"/>
      <c r="EI181" s="343"/>
      <c r="EJ181" s="343"/>
      <c r="EK181" s="343"/>
      <c r="EL181" s="343"/>
      <c r="EM181" s="343"/>
      <c r="EN181" s="343"/>
      <c r="EO181" s="343"/>
      <c r="EP181" s="343"/>
      <c r="EQ181" s="343"/>
      <c r="ER181" s="343"/>
      <c r="ES181" s="343"/>
      <c r="ET181" s="343"/>
      <c r="EU181" s="343"/>
      <c r="EV181" s="343"/>
      <c r="EW181" s="343"/>
      <c r="EX181" s="343"/>
      <c r="EY181" s="343"/>
      <c r="EZ181" s="343"/>
      <c r="FA181" s="343"/>
      <c r="FB181" s="343"/>
      <c r="FC181" s="343"/>
      <c r="FD181" s="343"/>
      <c r="FE181" s="343"/>
      <c r="FF181" s="343"/>
      <c r="FG181" s="343"/>
      <c r="FH181" s="343"/>
      <c r="FI181" s="343"/>
      <c r="FJ181" s="343"/>
      <c r="FK181" s="343"/>
      <c r="FL181" s="343"/>
      <c r="FM181" s="343"/>
      <c r="FN181" s="343"/>
      <c r="FO181" s="343"/>
      <c r="FP181" s="343"/>
      <c r="FQ181" s="343"/>
      <c r="FR181" s="343"/>
      <c r="FS181" s="343"/>
      <c r="FT181" s="343"/>
      <c r="FU181" s="343"/>
      <c r="FV181" s="343"/>
      <c r="FW181" s="343"/>
      <c r="FX181" s="343"/>
      <c r="FY181" s="343"/>
      <c r="FZ181" s="343"/>
      <c r="GA181" s="343"/>
      <c r="GB181" s="343"/>
      <c r="GC181" s="343"/>
      <c r="GD181" s="343"/>
      <c r="GE181" s="343"/>
      <c r="GF181" s="343"/>
      <c r="GG181" s="343"/>
      <c r="GH181" s="343"/>
      <c r="GI181" s="343"/>
      <c r="GJ181" s="343"/>
      <c r="GK181" s="343"/>
      <c r="GL181" s="343"/>
      <c r="GM181" s="343"/>
      <c r="GN181" s="343"/>
      <c r="GO181" s="343"/>
      <c r="GP181" s="343"/>
      <c r="GQ181" s="343"/>
      <c r="GR181" s="343"/>
      <c r="GS181" s="343"/>
      <c r="GT181" s="343"/>
      <c r="GU181" s="343"/>
      <c r="GV181" s="343"/>
      <c r="GW181" s="343"/>
      <c r="GX181" s="343"/>
      <c r="GY181" s="343"/>
      <c r="GZ181" s="343"/>
      <c r="HA181" s="343"/>
      <c r="HB181" s="343"/>
      <c r="HC181" s="343"/>
      <c r="HD181" s="343"/>
      <c r="HE181" s="343"/>
      <c r="HF181" s="343"/>
      <c r="HG181" s="343"/>
      <c r="HH181" s="343"/>
      <c r="HI181" s="343"/>
      <c r="HJ181" s="343"/>
      <c r="HK181" s="343"/>
      <c r="HL181" s="343"/>
      <c r="HM181" s="343"/>
      <c r="HN181" s="343"/>
      <c r="HO181" s="343"/>
      <c r="HP181" s="343"/>
      <c r="HQ181" s="343"/>
      <c r="HR181" s="343"/>
      <c r="HS181" s="343"/>
      <c r="HT181" s="343"/>
      <c r="HU181" s="343"/>
      <c r="HV181" s="343"/>
      <c r="HW181" s="343"/>
      <c r="HX181" s="343"/>
      <c r="HY181" s="343"/>
      <c r="HZ181" s="343"/>
      <c r="IA181" s="343"/>
      <c r="IB181" s="343"/>
      <c r="IC181" s="343"/>
      <c r="ID181" s="343"/>
      <c r="IE181" s="343"/>
      <c r="IF181" s="343"/>
      <c r="IG181" s="343"/>
      <c r="IH181" s="343"/>
      <c r="II181" s="343"/>
      <c r="IJ181" s="343"/>
      <c r="IK181" s="343"/>
      <c r="IL181" s="343"/>
      <c r="IM181" s="343"/>
      <c r="IN181" s="343"/>
      <c r="IO181" s="343"/>
      <c r="IP181" s="343"/>
      <c r="IQ181" s="343"/>
      <c r="IR181" s="343"/>
      <c r="IS181" s="343"/>
      <c r="IT181" s="343"/>
      <c r="IU181" s="343"/>
      <c r="IV181" s="343"/>
      <c r="IW181" s="343"/>
      <c r="IX181" s="343"/>
      <c r="IY181" s="343"/>
      <c r="IZ181" s="343"/>
      <c r="JA181" s="343"/>
      <c r="JB181" s="343"/>
      <c r="JC181" s="343"/>
      <c r="JD181" s="343"/>
      <c r="JE181" s="343"/>
      <c r="JF181" s="343"/>
      <c r="JG181" s="343"/>
      <c r="JH181" s="343"/>
      <c r="JI181" s="343"/>
      <c r="JJ181" s="343"/>
      <c r="JK181" s="343"/>
      <c r="JL181" s="343"/>
      <c r="JM181" s="343"/>
      <c r="JN181" s="343"/>
      <c r="JO181" s="343"/>
      <c r="JP181" s="343"/>
      <c r="JQ181" s="343"/>
      <c r="JR181" s="343"/>
      <c r="JS181" s="343"/>
      <c r="JT181" s="343"/>
      <c r="JU181" s="343"/>
      <c r="JV181" s="343"/>
      <c r="JW181" s="343"/>
      <c r="JX181" s="343"/>
      <c r="JY181" s="343"/>
      <c r="JZ181" s="343"/>
      <c r="KA181" s="343"/>
      <c r="KB181" s="343"/>
      <c r="KC181" s="343"/>
      <c r="KD181" s="343"/>
      <c r="KE181" s="343"/>
      <c r="KF181" s="343"/>
      <c r="KG181" s="343"/>
      <c r="KH181" s="343"/>
      <c r="KI181" s="343"/>
      <c r="KJ181" s="343"/>
      <c r="KK181" s="343"/>
      <c r="KL181" s="343"/>
      <c r="KM181" s="343"/>
      <c r="KN181" s="343"/>
      <c r="KO181" s="343"/>
      <c r="KP181" s="343"/>
      <c r="KQ181" s="343"/>
      <c r="KR181" s="343"/>
      <c r="KS181" s="343"/>
      <c r="KT181" s="343"/>
      <c r="KU181" s="343"/>
      <c r="KV181" s="343"/>
      <c r="KW181" s="343"/>
      <c r="KX181" s="343"/>
      <c r="KY181" s="343"/>
      <c r="KZ181" s="343"/>
      <c r="LA181" s="343"/>
      <c r="LB181" s="343"/>
      <c r="LC181" s="343"/>
      <c r="LD181" s="343"/>
      <c r="LE181" s="343"/>
      <c r="LF181" s="343"/>
      <c r="LG181" s="343"/>
      <c r="LH181" s="343"/>
      <c r="LI181" s="343"/>
      <c r="LJ181" s="343"/>
      <c r="LK181" s="343"/>
      <c r="LL181" s="343"/>
      <c r="LM181" s="343"/>
      <c r="LN181" s="343"/>
      <c r="LO181" s="343"/>
      <c r="LP181" s="343"/>
      <c r="LQ181" s="343"/>
      <c r="LR181" s="343"/>
      <c r="LS181" s="343"/>
      <c r="LT181" s="343"/>
      <c r="LU181" s="343"/>
      <c r="LV181" s="343"/>
      <c r="LW181" s="343"/>
      <c r="LX181" s="343"/>
      <c r="LY181" s="343"/>
      <c r="LZ181" s="343"/>
      <c r="MA181" s="343"/>
      <c r="MB181" s="343"/>
      <c r="MC181" s="343"/>
      <c r="MD181" s="343"/>
      <c r="ME181" s="343"/>
      <c r="MF181" s="343"/>
      <c r="MG181" s="343"/>
      <c r="MH181" s="343"/>
      <c r="MI181" s="343"/>
      <c r="MJ181" s="343"/>
      <c r="MK181" s="343"/>
      <c r="ML181" s="343"/>
      <c r="MM181" s="343"/>
      <c r="MN181" s="343"/>
      <c r="MO181" s="343"/>
      <c r="MP181" s="343"/>
      <c r="MQ181" s="343"/>
      <c r="MR181" s="343"/>
      <c r="MS181" s="343"/>
      <c r="MT181" s="343"/>
      <c r="MU181" s="343"/>
      <c r="MV181" s="343"/>
      <c r="MW181" s="343"/>
      <c r="MX181" s="343"/>
      <c r="MY181" s="343"/>
      <c r="MZ181" s="343"/>
      <c r="NA181" s="343"/>
      <c r="NB181" s="343"/>
      <c r="NC181" s="343"/>
      <c r="ND181" s="343"/>
      <c r="NE181" s="343"/>
      <c r="NF181" s="343"/>
      <c r="NG181" s="343"/>
      <c r="NH181" s="343"/>
      <c r="NI181" s="343"/>
      <c r="NJ181" s="343"/>
      <c r="NK181" s="343"/>
      <c r="NL181" s="343"/>
      <c r="NM181" s="343"/>
      <c r="NN181" s="343"/>
      <c r="NO181" s="343"/>
      <c r="NP181" s="343"/>
      <c r="NQ181" s="343"/>
      <c r="NR181" s="343"/>
      <c r="NS181" s="343"/>
      <c r="NT181" s="343"/>
      <c r="NU181" s="343"/>
      <c r="NV181" s="343"/>
      <c r="NW181" s="343"/>
      <c r="NX181" s="343"/>
      <c r="NY181" s="343"/>
      <c r="NZ181" s="343"/>
      <c r="OA181" s="343"/>
      <c r="OB181" s="343"/>
      <c r="OC181" s="343"/>
      <c r="OD181" s="343"/>
      <c r="OE181" s="343"/>
      <c r="OF181" s="343"/>
      <c r="OG181" s="343"/>
      <c r="OH181" s="343"/>
      <c r="OI181" s="343"/>
      <c r="OJ181" s="343"/>
      <c r="OK181" s="343"/>
      <c r="OL181" s="343"/>
      <c r="OM181" s="343"/>
      <c r="ON181" s="343"/>
      <c r="OO181" s="343"/>
      <c r="OP181" s="343"/>
      <c r="OQ181" s="343"/>
      <c r="OR181" s="343"/>
      <c r="OS181" s="343"/>
      <c r="OT181" s="343"/>
      <c r="OU181" s="343"/>
      <c r="OV181" s="343"/>
      <c r="OW181" s="343"/>
      <c r="OX181" s="343"/>
      <c r="OY181" s="343"/>
      <c r="OZ181" s="343"/>
      <c r="PA181" s="343"/>
      <c r="PB181" s="343"/>
      <c r="PC181" s="343"/>
      <c r="PD181" s="343"/>
      <c r="PE181" s="343"/>
      <c r="PF181" s="343"/>
      <c r="PG181" s="343"/>
      <c r="PH181" s="343"/>
      <c r="PI181" s="343"/>
      <c r="PJ181" s="343"/>
      <c r="PK181" s="343"/>
      <c r="PL181" s="343"/>
      <c r="PM181" s="343"/>
      <c r="PN181" s="343"/>
      <c r="PO181" s="343"/>
      <c r="PP181" s="343"/>
      <c r="PQ181" s="343"/>
      <c r="PR181" s="343"/>
      <c r="PS181" s="343"/>
      <c r="PT181" s="343"/>
      <c r="PU181" s="343"/>
      <c r="PV181" s="343"/>
      <c r="PW181" s="343"/>
      <c r="PX181" s="343"/>
      <c r="PY181" s="343"/>
      <c r="PZ181" s="343"/>
      <c r="QA181" s="343"/>
      <c r="QB181" s="343"/>
      <c r="QC181" s="343"/>
      <c r="QD181" s="343"/>
      <c r="QE181" s="343"/>
      <c r="QF181" s="343"/>
    </row>
    <row r="182" spans="1:448" s="347" customFormat="1" ht="118.5" customHeight="1" x14ac:dyDescent="0.25">
      <c r="A182" s="26">
        <v>181</v>
      </c>
      <c r="B182" s="22" t="s">
        <v>695</v>
      </c>
      <c r="C182" s="19" t="s">
        <v>694</v>
      </c>
      <c r="D182" s="19" t="s">
        <v>344</v>
      </c>
      <c r="E182" s="19" t="s">
        <v>2447</v>
      </c>
      <c r="F182" s="41" t="s">
        <v>693</v>
      </c>
      <c r="G182" s="41" t="s">
        <v>694</v>
      </c>
      <c r="H182" s="19" t="s">
        <v>344</v>
      </c>
      <c r="I182" s="27" t="s">
        <v>2447</v>
      </c>
      <c r="J182" s="41" t="s">
        <v>697</v>
      </c>
      <c r="K182" s="174" t="s">
        <v>742</v>
      </c>
      <c r="L182" s="174" t="s">
        <v>743</v>
      </c>
      <c r="M182" s="174" t="s">
        <v>744</v>
      </c>
      <c r="N182" s="174" t="s">
        <v>745</v>
      </c>
      <c r="O182" s="19" t="s">
        <v>158</v>
      </c>
      <c r="P182" s="19" t="s">
        <v>2448</v>
      </c>
      <c r="Q182" s="19" t="s">
        <v>702</v>
      </c>
      <c r="R182" s="19" t="s">
        <v>250</v>
      </c>
      <c r="S182" s="18" t="s">
        <v>2449</v>
      </c>
      <c r="T182" s="34" t="s">
        <v>328</v>
      </c>
      <c r="U182" s="19" t="s">
        <v>2398</v>
      </c>
      <c r="V182" s="22">
        <v>2020</v>
      </c>
      <c r="W182" s="22" t="s">
        <v>2450</v>
      </c>
      <c r="X182" s="28" t="s">
        <v>2451</v>
      </c>
      <c r="Y182" s="19" t="s">
        <v>2452</v>
      </c>
      <c r="Z182" s="19" t="s">
        <v>2453</v>
      </c>
      <c r="AA182" s="22" t="s">
        <v>328</v>
      </c>
      <c r="AB182" s="19" t="s">
        <v>328</v>
      </c>
      <c r="AC182" s="19" t="s">
        <v>328</v>
      </c>
      <c r="AD182" s="22" t="s">
        <v>328</v>
      </c>
      <c r="AE182" s="22" t="s">
        <v>328</v>
      </c>
      <c r="AF182" s="959">
        <v>44346</v>
      </c>
      <c r="AG182" s="959">
        <v>44711</v>
      </c>
      <c r="AH182" s="424"/>
      <c r="AI182" s="183" t="s">
        <v>309</v>
      </c>
      <c r="AJ182" s="183" t="s">
        <v>309</v>
      </c>
      <c r="AK182" s="241" t="e">
        <f>(IF(BA182=#REF!,#REF!,AG182-#REF!))</f>
        <v>#REF!</v>
      </c>
      <c r="AL182" s="48" t="s">
        <v>2403</v>
      </c>
      <c r="AM182" s="64">
        <v>44384</v>
      </c>
      <c r="AN182" s="54" t="s">
        <v>309</v>
      </c>
      <c r="AO182" s="60" t="s">
        <v>2435</v>
      </c>
      <c r="AP182" s="65">
        <v>0</v>
      </c>
      <c r="AQ182" s="4" t="s">
        <v>442</v>
      </c>
      <c r="AR182" s="49">
        <v>260</v>
      </c>
      <c r="AS182" s="60" t="s">
        <v>454</v>
      </c>
      <c r="AT182" s="66">
        <v>44519</v>
      </c>
      <c r="AU182" s="60" t="s">
        <v>2405</v>
      </c>
      <c r="AV182" s="77" t="s">
        <v>455</v>
      </c>
      <c r="AW182" s="67">
        <v>0</v>
      </c>
      <c r="AX182" s="65">
        <v>0</v>
      </c>
      <c r="AY182" s="60" t="s">
        <v>456</v>
      </c>
      <c r="AZ182" s="87" t="s">
        <v>439</v>
      </c>
      <c r="BA182" s="86" t="s">
        <v>446</v>
      </c>
      <c r="BB182" s="40" t="s">
        <v>627</v>
      </c>
      <c r="BC182" s="33">
        <v>44620</v>
      </c>
      <c r="BD182" s="31" t="s">
        <v>628</v>
      </c>
      <c r="BE182" s="127" t="s">
        <v>2453</v>
      </c>
      <c r="BF182" s="32">
        <v>0</v>
      </c>
      <c r="BG182" s="4" t="s">
        <v>442</v>
      </c>
      <c r="BH182" s="49">
        <v>-44620</v>
      </c>
      <c r="BI182" s="60" t="s">
        <v>454</v>
      </c>
      <c r="BJ182" s="196">
        <v>44631</v>
      </c>
      <c r="BK182" s="197" t="s">
        <v>2406</v>
      </c>
      <c r="BL182" s="197" t="s">
        <v>455</v>
      </c>
      <c r="BM182" s="198">
        <v>0</v>
      </c>
      <c r="BN182" s="60" t="s">
        <v>293</v>
      </c>
      <c r="BO182" s="30"/>
      <c r="BP182" s="184" t="s">
        <v>293</v>
      </c>
      <c r="BQ182" s="150" t="s">
        <v>2454</v>
      </c>
      <c r="BR182" s="185">
        <v>44712</v>
      </c>
      <c r="BS182" s="131" t="s">
        <v>2455</v>
      </c>
      <c r="BT182" s="186">
        <v>0</v>
      </c>
      <c r="BU182" s="4" t="s">
        <v>442</v>
      </c>
      <c r="BV182" s="49">
        <v>0</v>
      </c>
      <c r="BW182" s="60" t="s">
        <v>443</v>
      </c>
      <c r="BX182" s="361">
        <v>44729</v>
      </c>
      <c r="BY182" s="362" t="s">
        <v>2456</v>
      </c>
      <c r="BZ182" s="362" t="s">
        <v>1018</v>
      </c>
      <c r="CA182" s="360">
        <v>0</v>
      </c>
      <c r="CB182" s="352" t="s">
        <v>293</v>
      </c>
      <c r="CC182" s="353"/>
      <c r="CD182" s="184" t="s">
        <v>293</v>
      </c>
      <c r="CE182" s="531">
        <v>44823</v>
      </c>
      <c r="CF182" s="683" t="s">
        <v>2457</v>
      </c>
      <c r="CG182" s="684"/>
      <c r="CH182" s="568" t="s">
        <v>2453</v>
      </c>
      <c r="CI182" s="685">
        <v>0</v>
      </c>
      <c r="CJ182" s="4" t="str">
        <f t="shared" si="5"/>
        <v>SIN AVANCE</v>
      </c>
      <c r="CK182" s="49" t="e">
        <f>(IF(CD182="CERRADO","NO APLICA ACCION CERRADA",AG182-#REF!))</f>
        <v>#REF!</v>
      </c>
      <c r="CL182" s="60" t="e">
        <f>(IF(CD182="CERRADO","NO APLICA ACCION CERRADA",IF(AK182&lt;=0,"VENCIDO",IF(AK182&lt;=#REF!,"POR VENCER","CON TIEMPO"))))</f>
        <v>#REF!</v>
      </c>
      <c r="CM182" s="361">
        <v>44882</v>
      </c>
      <c r="CN182" s="362" t="s">
        <v>2458</v>
      </c>
      <c r="CO182" s="362" t="s">
        <v>1236</v>
      </c>
      <c r="CP182" s="360">
        <v>0</v>
      </c>
      <c r="CQ182" s="352" t="s">
        <v>443</v>
      </c>
      <c r="CR182" s="353"/>
      <c r="CS182" s="353"/>
      <c r="CT182" s="343"/>
      <c r="CU182" s="343"/>
      <c r="CV182" s="343"/>
      <c r="CW182" s="343"/>
      <c r="CX182" s="343"/>
      <c r="CY182" s="343"/>
      <c r="CZ182" s="343"/>
      <c r="DA182" s="343"/>
      <c r="DB182" s="343"/>
      <c r="DC182" s="343"/>
      <c r="DD182" s="343"/>
      <c r="DE182" s="343"/>
      <c r="DF182" s="343"/>
      <c r="DG182" s="343"/>
      <c r="DH182" s="343"/>
      <c r="DI182" s="343"/>
      <c r="DJ182" s="343"/>
      <c r="DK182" s="343"/>
      <c r="DL182" s="343"/>
      <c r="DM182" s="343"/>
      <c r="DN182" s="343"/>
      <c r="DO182" s="343"/>
      <c r="DP182" s="343"/>
      <c r="DQ182" s="343"/>
      <c r="DR182" s="343"/>
      <c r="DS182" s="343"/>
      <c r="DT182" s="343"/>
      <c r="DU182" s="343"/>
      <c r="DV182" s="343"/>
      <c r="DW182" s="343"/>
      <c r="DX182" s="343"/>
      <c r="DY182" s="343"/>
      <c r="DZ182" s="343"/>
      <c r="EA182" s="343"/>
      <c r="EB182" s="343"/>
      <c r="EC182" s="343"/>
      <c r="ED182" s="343"/>
      <c r="EE182" s="343"/>
      <c r="EF182" s="343"/>
      <c r="EG182" s="343"/>
      <c r="EH182" s="343"/>
      <c r="EI182" s="343"/>
      <c r="EJ182" s="343"/>
      <c r="EK182" s="343"/>
      <c r="EL182" s="343"/>
      <c r="EM182" s="343"/>
      <c r="EN182" s="343"/>
      <c r="EO182" s="343"/>
      <c r="EP182" s="343"/>
      <c r="EQ182" s="343"/>
      <c r="ER182" s="343"/>
      <c r="ES182" s="343"/>
      <c r="ET182" s="343"/>
      <c r="EU182" s="343"/>
      <c r="EV182" s="343"/>
      <c r="EW182" s="343"/>
      <c r="EX182" s="343"/>
      <c r="EY182" s="343"/>
      <c r="EZ182" s="343"/>
      <c r="FA182" s="343"/>
      <c r="FB182" s="343"/>
      <c r="FC182" s="343"/>
      <c r="FD182" s="343"/>
      <c r="FE182" s="343"/>
      <c r="FF182" s="343"/>
      <c r="FG182" s="343"/>
      <c r="FH182" s="343"/>
      <c r="FI182" s="343"/>
      <c r="FJ182" s="343"/>
      <c r="FK182" s="343"/>
      <c r="FL182" s="343"/>
      <c r="FM182" s="343"/>
      <c r="FN182" s="343"/>
      <c r="FO182" s="343"/>
      <c r="FP182" s="343"/>
      <c r="FQ182" s="343"/>
      <c r="FR182" s="343"/>
      <c r="FS182" s="343"/>
      <c r="FT182" s="343"/>
      <c r="FU182" s="343"/>
      <c r="FV182" s="343"/>
      <c r="FW182" s="343"/>
      <c r="FX182" s="343"/>
      <c r="FY182" s="343"/>
      <c r="FZ182" s="343"/>
      <c r="GA182" s="343"/>
      <c r="GB182" s="343"/>
      <c r="GC182" s="343"/>
      <c r="GD182" s="343"/>
      <c r="GE182" s="343"/>
      <c r="GF182" s="343"/>
      <c r="GG182" s="343"/>
      <c r="GH182" s="343"/>
      <c r="GI182" s="343"/>
      <c r="GJ182" s="343"/>
      <c r="GK182" s="343"/>
      <c r="GL182" s="343"/>
      <c r="GM182" s="343"/>
      <c r="GN182" s="343"/>
      <c r="GO182" s="343"/>
      <c r="GP182" s="343"/>
      <c r="GQ182" s="343"/>
      <c r="GR182" s="343"/>
      <c r="GS182" s="343"/>
      <c r="GT182" s="343"/>
      <c r="GU182" s="343"/>
      <c r="GV182" s="343"/>
      <c r="GW182" s="343"/>
      <c r="GX182" s="343"/>
      <c r="GY182" s="343"/>
      <c r="GZ182" s="343"/>
      <c r="HA182" s="343"/>
      <c r="HB182" s="343"/>
      <c r="HC182" s="343"/>
      <c r="HD182" s="343"/>
      <c r="HE182" s="343"/>
      <c r="HF182" s="343"/>
      <c r="HG182" s="343"/>
      <c r="HH182" s="343"/>
      <c r="HI182" s="343"/>
      <c r="HJ182" s="343"/>
      <c r="HK182" s="343"/>
      <c r="HL182" s="343"/>
      <c r="HM182" s="343"/>
      <c r="HN182" s="343"/>
      <c r="HO182" s="343"/>
      <c r="HP182" s="343"/>
      <c r="HQ182" s="343"/>
      <c r="HR182" s="343"/>
      <c r="HS182" s="343"/>
      <c r="HT182" s="343"/>
      <c r="HU182" s="343"/>
      <c r="HV182" s="343"/>
      <c r="HW182" s="343"/>
      <c r="HX182" s="343"/>
      <c r="HY182" s="343"/>
      <c r="HZ182" s="343"/>
      <c r="IA182" s="343"/>
      <c r="IB182" s="343"/>
      <c r="IC182" s="343"/>
      <c r="ID182" s="343"/>
      <c r="IE182" s="343"/>
      <c r="IF182" s="343"/>
      <c r="IG182" s="343"/>
      <c r="IH182" s="343"/>
      <c r="II182" s="343"/>
      <c r="IJ182" s="343"/>
      <c r="IK182" s="343"/>
      <c r="IL182" s="343"/>
      <c r="IM182" s="343"/>
      <c r="IN182" s="343"/>
      <c r="IO182" s="343"/>
      <c r="IP182" s="343"/>
      <c r="IQ182" s="343"/>
      <c r="IR182" s="343"/>
      <c r="IS182" s="343"/>
      <c r="IT182" s="343"/>
      <c r="IU182" s="343"/>
      <c r="IV182" s="343"/>
      <c r="IW182" s="343"/>
      <c r="IX182" s="343"/>
      <c r="IY182" s="343"/>
      <c r="IZ182" s="343"/>
      <c r="JA182" s="343"/>
      <c r="JB182" s="343"/>
      <c r="JC182" s="343"/>
      <c r="JD182" s="343"/>
      <c r="JE182" s="343"/>
      <c r="JF182" s="343"/>
      <c r="JG182" s="343"/>
      <c r="JH182" s="343"/>
      <c r="JI182" s="343"/>
      <c r="JJ182" s="343"/>
      <c r="JK182" s="343"/>
      <c r="JL182" s="343"/>
      <c r="JM182" s="343"/>
      <c r="JN182" s="343"/>
      <c r="JO182" s="343"/>
      <c r="JP182" s="343"/>
      <c r="JQ182" s="343"/>
      <c r="JR182" s="343"/>
      <c r="JS182" s="343"/>
      <c r="JT182" s="343"/>
      <c r="JU182" s="343"/>
      <c r="JV182" s="343"/>
      <c r="JW182" s="343"/>
      <c r="JX182" s="343"/>
      <c r="JY182" s="343"/>
      <c r="JZ182" s="343"/>
      <c r="KA182" s="343"/>
      <c r="KB182" s="343"/>
      <c r="KC182" s="343"/>
      <c r="KD182" s="343"/>
      <c r="KE182" s="343"/>
      <c r="KF182" s="343"/>
      <c r="KG182" s="343"/>
      <c r="KH182" s="343"/>
      <c r="KI182" s="343"/>
      <c r="KJ182" s="343"/>
      <c r="KK182" s="343"/>
      <c r="KL182" s="343"/>
      <c r="KM182" s="343"/>
      <c r="KN182" s="343"/>
      <c r="KO182" s="343"/>
      <c r="KP182" s="343"/>
      <c r="KQ182" s="343"/>
      <c r="KR182" s="343"/>
      <c r="KS182" s="343"/>
      <c r="KT182" s="343"/>
      <c r="KU182" s="343"/>
      <c r="KV182" s="343"/>
      <c r="KW182" s="343"/>
      <c r="KX182" s="343"/>
      <c r="KY182" s="343"/>
      <c r="KZ182" s="343"/>
      <c r="LA182" s="343"/>
      <c r="LB182" s="343"/>
      <c r="LC182" s="343"/>
      <c r="LD182" s="343"/>
      <c r="LE182" s="343"/>
      <c r="LF182" s="343"/>
      <c r="LG182" s="343"/>
      <c r="LH182" s="343"/>
      <c r="LI182" s="343"/>
      <c r="LJ182" s="343"/>
      <c r="LK182" s="343"/>
      <c r="LL182" s="343"/>
      <c r="LM182" s="343"/>
      <c r="LN182" s="343"/>
      <c r="LO182" s="343"/>
      <c r="LP182" s="343"/>
      <c r="LQ182" s="343"/>
      <c r="LR182" s="343"/>
      <c r="LS182" s="343"/>
      <c r="LT182" s="343"/>
      <c r="LU182" s="343"/>
      <c r="LV182" s="343"/>
      <c r="LW182" s="343"/>
      <c r="LX182" s="343"/>
      <c r="LY182" s="343"/>
      <c r="LZ182" s="343"/>
      <c r="MA182" s="343"/>
      <c r="MB182" s="343"/>
      <c r="MC182" s="343"/>
      <c r="MD182" s="343"/>
      <c r="ME182" s="343"/>
      <c r="MF182" s="343"/>
      <c r="MG182" s="343"/>
      <c r="MH182" s="343"/>
      <c r="MI182" s="343"/>
      <c r="MJ182" s="343"/>
      <c r="MK182" s="343"/>
      <c r="ML182" s="343"/>
      <c r="MM182" s="343"/>
      <c r="MN182" s="343"/>
      <c r="MO182" s="343"/>
      <c r="MP182" s="343"/>
      <c r="MQ182" s="343"/>
      <c r="MR182" s="343"/>
      <c r="MS182" s="343"/>
      <c r="MT182" s="343"/>
      <c r="MU182" s="343"/>
      <c r="MV182" s="343"/>
      <c r="MW182" s="343"/>
      <c r="MX182" s="343"/>
      <c r="MY182" s="343"/>
      <c r="MZ182" s="343"/>
      <c r="NA182" s="343"/>
      <c r="NB182" s="343"/>
      <c r="NC182" s="343"/>
      <c r="ND182" s="343"/>
      <c r="NE182" s="343"/>
      <c r="NF182" s="343"/>
      <c r="NG182" s="343"/>
      <c r="NH182" s="343"/>
      <c r="NI182" s="343"/>
      <c r="NJ182" s="343"/>
      <c r="NK182" s="343"/>
      <c r="NL182" s="343"/>
      <c r="NM182" s="343"/>
      <c r="NN182" s="343"/>
      <c r="NO182" s="343"/>
      <c r="NP182" s="343"/>
      <c r="NQ182" s="343"/>
      <c r="NR182" s="343"/>
      <c r="NS182" s="343"/>
      <c r="NT182" s="343"/>
      <c r="NU182" s="343"/>
      <c r="NV182" s="343"/>
      <c r="NW182" s="343"/>
      <c r="NX182" s="343"/>
      <c r="NY182" s="343"/>
      <c r="NZ182" s="343"/>
      <c r="OA182" s="343"/>
      <c r="OB182" s="343"/>
      <c r="OC182" s="343"/>
      <c r="OD182" s="343"/>
      <c r="OE182" s="343"/>
      <c r="OF182" s="343"/>
      <c r="OG182" s="343"/>
      <c r="OH182" s="343"/>
      <c r="OI182" s="343"/>
      <c r="OJ182" s="343"/>
      <c r="OK182" s="343"/>
      <c r="OL182" s="343"/>
      <c r="OM182" s="343"/>
      <c r="ON182" s="343"/>
      <c r="OO182" s="343"/>
      <c r="OP182" s="343"/>
      <c r="OQ182" s="343"/>
      <c r="OR182" s="343"/>
      <c r="OS182" s="343"/>
      <c r="OT182" s="343"/>
      <c r="OU182" s="343"/>
      <c r="OV182" s="343"/>
      <c r="OW182" s="343"/>
      <c r="OX182" s="343"/>
      <c r="OY182" s="343"/>
      <c r="OZ182" s="343"/>
      <c r="PA182" s="343"/>
      <c r="PB182" s="343"/>
      <c r="PC182" s="343"/>
      <c r="PD182" s="343"/>
      <c r="PE182" s="343"/>
      <c r="PF182" s="343"/>
      <c r="PG182" s="343"/>
      <c r="PH182" s="343"/>
      <c r="PI182" s="343"/>
      <c r="PJ182" s="343"/>
      <c r="PK182" s="343"/>
      <c r="PL182" s="343"/>
      <c r="PM182" s="343"/>
      <c r="PN182" s="343"/>
      <c r="PO182" s="343"/>
      <c r="PP182" s="343"/>
      <c r="PQ182" s="343"/>
      <c r="PR182" s="343"/>
      <c r="PS182" s="343"/>
      <c r="PT182" s="343"/>
      <c r="PU182" s="343"/>
      <c r="PV182" s="343"/>
      <c r="PW182" s="343"/>
      <c r="PX182" s="343"/>
      <c r="PY182" s="343"/>
      <c r="PZ182" s="343"/>
      <c r="QA182" s="343"/>
      <c r="QB182" s="343"/>
      <c r="QC182" s="343"/>
      <c r="QD182" s="343"/>
      <c r="QE182" s="343"/>
      <c r="QF182" s="343"/>
    </row>
    <row r="183" spans="1:448" s="343" customFormat="1" ht="118.5" customHeight="1" x14ac:dyDescent="0.25">
      <c r="A183" s="26">
        <v>182</v>
      </c>
      <c r="B183" s="22" t="s">
        <v>695</v>
      </c>
      <c r="C183" s="19" t="s">
        <v>694</v>
      </c>
      <c r="D183" s="19" t="s">
        <v>344</v>
      </c>
      <c r="E183" s="19"/>
      <c r="F183" s="41" t="s">
        <v>695</v>
      </c>
      <c r="G183" s="19" t="s">
        <v>269</v>
      </c>
      <c r="H183" s="19" t="s">
        <v>341</v>
      </c>
      <c r="I183" s="19" t="s">
        <v>696</v>
      </c>
      <c r="J183" s="41" t="s">
        <v>716</v>
      </c>
      <c r="K183" s="174" t="s">
        <v>717</v>
      </c>
      <c r="L183" s="174" t="s">
        <v>718</v>
      </c>
      <c r="M183" s="174" t="s">
        <v>719</v>
      </c>
      <c r="N183" s="174" t="s">
        <v>720</v>
      </c>
      <c r="O183" s="19" t="s">
        <v>380</v>
      </c>
      <c r="P183" s="19" t="s">
        <v>382</v>
      </c>
      <c r="Q183" s="19" t="s">
        <v>702</v>
      </c>
      <c r="R183" s="19" t="s">
        <v>250</v>
      </c>
      <c r="S183" s="18" t="s">
        <v>2459</v>
      </c>
      <c r="T183" s="34" t="s">
        <v>328</v>
      </c>
      <c r="U183" s="19" t="s">
        <v>2398</v>
      </c>
      <c r="V183" s="22">
        <v>2020</v>
      </c>
      <c r="W183" s="22" t="s">
        <v>2460</v>
      </c>
      <c r="X183" s="28" t="s">
        <v>2461</v>
      </c>
      <c r="Y183" s="19" t="s">
        <v>2433</v>
      </c>
      <c r="Z183" s="19" t="s">
        <v>2462</v>
      </c>
      <c r="AA183" s="22" t="s">
        <v>328</v>
      </c>
      <c r="AB183" s="19" t="s">
        <v>328</v>
      </c>
      <c r="AC183" s="19" t="s">
        <v>328</v>
      </c>
      <c r="AD183" s="22" t="s">
        <v>328</v>
      </c>
      <c r="AE183" s="22" t="s">
        <v>328</v>
      </c>
      <c r="AF183" s="959">
        <v>44346</v>
      </c>
      <c r="AG183" s="959">
        <v>44711</v>
      </c>
      <c r="AH183" s="424">
        <v>44743</v>
      </c>
      <c r="AI183" s="183" t="s">
        <v>309</v>
      </c>
      <c r="AJ183" s="183" t="s">
        <v>309</v>
      </c>
      <c r="AK183" s="241" t="e">
        <f>(IF(BA183=#REF!,#REF!,AG183-#REF!))</f>
        <v>#REF!</v>
      </c>
      <c r="AL183" s="49" t="s">
        <v>2403</v>
      </c>
      <c r="AM183" s="64">
        <v>44384</v>
      </c>
      <c r="AN183" s="54" t="s">
        <v>309</v>
      </c>
      <c r="AO183" s="60" t="s">
        <v>2435</v>
      </c>
      <c r="AP183" s="65">
        <v>0</v>
      </c>
      <c r="AQ183" s="19" t="s">
        <v>442</v>
      </c>
      <c r="AR183" s="49">
        <v>260</v>
      </c>
      <c r="AS183" s="60" t="s">
        <v>454</v>
      </c>
      <c r="AT183" s="66">
        <v>44519</v>
      </c>
      <c r="AU183" s="60" t="s">
        <v>2405</v>
      </c>
      <c r="AV183" s="60" t="s">
        <v>455</v>
      </c>
      <c r="AW183" s="67">
        <v>0</v>
      </c>
      <c r="AX183" s="65">
        <v>0</v>
      </c>
      <c r="AY183" s="60" t="s">
        <v>456</v>
      </c>
      <c r="AZ183" s="87" t="s">
        <v>439</v>
      </c>
      <c r="BA183" s="86" t="s">
        <v>446</v>
      </c>
      <c r="BB183" s="127" t="s">
        <v>2436</v>
      </c>
      <c r="BC183" s="33">
        <v>44620</v>
      </c>
      <c r="BD183" s="31" t="s">
        <v>529</v>
      </c>
      <c r="BE183" s="31" t="s">
        <v>328</v>
      </c>
      <c r="BF183" s="32">
        <v>1</v>
      </c>
      <c r="BG183" s="19" t="s">
        <v>436</v>
      </c>
      <c r="BH183" s="49">
        <v>-44620</v>
      </c>
      <c r="BI183" s="60" t="s">
        <v>454</v>
      </c>
      <c r="BJ183" s="196">
        <v>44631</v>
      </c>
      <c r="BK183" s="197" t="s">
        <v>2406</v>
      </c>
      <c r="BL183" s="197" t="s">
        <v>455</v>
      </c>
      <c r="BM183" s="198">
        <v>0</v>
      </c>
      <c r="BN183" s="60" t="s">
        <v>293</v>
      </c>
      <c r="BO183" s="30"/>
      <c r="BP183" s="184" t="s">
        <v>293</v>
      </c>
      <c r="BQ183" s="150" t="s">
        <v>2463</v>
      </c>
      <c r="BR183" s="185">
        <v>44712</v>
      </c>
      <c r="BS183" s="131">
        <v>0</v>
      </c>
      <c r="BT183" s="186">
        <v>1</v>
      </c>
      <c r="BU183" s="4" t="s">
        <v>436</v>
      </c>
      <c r="BV183" s="49">
        <v>0</v>
      </c>
      <c r="BW183" s="60" t="s">
        <v>443</v>
      </c>
      <c r="BX183" s="361">
        <v>44729</v>
      </c>
      <c r="BY183" s="362" t="s">
        <v>2463</v>
      </c>
      <c r="BZ183" s="362" t="s">
        <v>1018</v>
      </c>
      <c r="CA183" s="360">
        <v>1</v>
      </c>
      <c r="CB183" s="352" t="s">
        <v>294</v>
      </c>
      <c r="CC183" s="353"/>
      <c r="CD183" s="352" t="s">
        <v>294</v>
      </c>
      <c r="CE183" s="131" t="s">
        <v>767</v>
      </c>
      <c r="CF183" s="131" t="s">
        <v>767</v>
      </c>
      <c r="CG183" s="202" t="s">
        <v>328</v>
      </c>
      <c r="CH183" s="131" t="s">
        <v>328</v>
      </c>
      <c r="CI183" s="186">
        <v>1</v>
      </c>
      <c r="CJ183" s="4" t="str">
        <f t="shared" si="5"/>
        <v>CUMPLIMIENTO TOTAL</v>
      </c>
      <c r="CK183" s="49" t="str">
        <f>(IF(CD183="CERRADO","NO APLICA ACCION CERRADA",AG183-#REF!))</f>
        <v>NO APLICA ACCION CERRADA</v>
      </c>
      <c r="CL183" s="60" t="str">
        <f>(IF(CD183="CERRADO","NO APLICA ACCION CERRADA",IF(AK183&lt;=0,"VENCIDO",IF(AK183&lt;=#REF!,"POR VENCER","CON TIEMPO"))))</f>
        <v>NO APLICA ACCION CERRADA</v>
      </c>
      <c r="CM183" s="458" t="s">
        <v>328</v>
      </c>
      <c r="CN183" s="348" t="s">
        <v>767</v>
      </c>
      <c r="CO183" s="466" t="s">
        <v>1018</v>
      </c>
      <c r="CP183" s="473">
        <v>1</v>
      </c>
      <c r="CQ183" s="352" t="s">
        <v>294</v>
      </c>
      <c r="CR183" s="353"/>
      <c r="CS183" s="353"/>
    </row>
    <row r="184" spans="1:448" s="347" customFormat="1" ht="118.5" customHeight="1" x14ac:dyDescent="0.25">
      <c r="A184" s="26">
        <v>183</v>
      </c>
      <c r="B184" s="22" t="s">
        <v>695</v>
      </c>
      <c r="C184" s="19" t="s">
        <v>694</v>
      </c>
      <c r="D184" s="19" t="s">
        <v>344</v>
      </c>
      <c r="E184" s="19" t="s">
        <v>2464</v>
      </c>
      <c r="F184" s="41" t="s">
        <v>693</v>
      </c>
      <c r="G184" s="41" t="s">
        <v>694</v>
      </c>
      <c r="H184" s="19" t="s">
        <v>344</v>
      </c>
      <c r="I184" s="27" t="s">
        <v>2465</v>
      </c>
      <c r="J184" s="27" t="s">
        <v>697</v>
      </c>
      <c r="K184" s="27" t="s">
        <v>698</v>
      </c>
      <c r="L184" s="27" t="s">
        <v>699</v>
      </c>
      <c r="M184" s="27" t="s">
        <v>2466</v>
      </c>
      <c r="N184" s="27" t="s">
        <v>701</v>
      </c>
      <c r="O184" s="19" t="s">
        <v>158</v>
      </c>
      <c r="P184" s="19" t="s">
        <v>173</v>
      </c>
      <c r="Q184" s="19" t="s">
        <v>1687</v>
      </c>
      <c r="R184" s="19" t="s">
        <v>250</v>
      </c>
      <c r="S184" s="18" t="s">
        <v>2467</v>
      </c>
      <c r="T184" s="34" t="s">
        <v>328</v>
      </c>
      <c r="U184" s="19" t="s">
        <v>2398</v>
      </c>
      <c r="V184" s="22">
        <v>2020</v>
      </c>
      <c r="W184" s="22" t="s">
        <v>2468</v>
      </c>
      <c r="X184" s="28" t="s">
        <v>2469</v>
      </c>
      <c r="Y184" s="19" t="s">
        <v>2424</v>
      </c>
      <c r="Z184" s="19" t="s">
        <v>2470</v>
      </c>
      <c r="AA184" s="22" t="s">
        <v>328</v>
      </c>
      <c r="AB184" s="19" t="s">
        <v>328</v>
      </c>
      <c r="AC184" s="19" t="s">
        <v>328</v>
      </c>
      <c r="AD184" s="22" t="s">
        <v>328</v>
      </c>
      <c r="AE184" s="22" t="s">
        <v>328</v>
      </c>
      <c r="AF184" s="959">
        <v>44346</v>
      </c>
      <c r="AG184" s="959">
        <v>44711</v>
      </c>
      <c r="AH184" s="424"/>
      <c r="AI184" s="183" t="s">
        <v>309</v>
      </c>
      <c r="AJ184" s="183" t="s">
        <v>309</v>
      </c>
      <c r="AK184" s="241" t="e">
        <f>(IF(BA184=#REF!,#REF!,AG184-#REF!))</f>
        <v>#REF!</v>
      </c>
      <c r="AL184" s="48" t="s">
        <v>2403</v>
      </c>
      <c r="AM184" s="64">
        <v>44384</v>
      </c>
      <c r="AN184" s="54" t="s">
        <v>309</v>
      </c>
      <c r="AO184" s="60" t="s">
        <v>2435</v>
      </c>
      <c r="AP184" s="65">
        <v>0</v>
      </c>
      <c r="AQ184" s="4" t="s">
        <v>442</v>
      </c>
      <c r="AR184" s="49">
        <v>260</v>
      </c>
      <c r="AS184" s="60" t="s">
        <v>454</v>
      </c>
      <c r="AT184" s="66">
        <v>44519</v>
      </c>
      <c r="AU184" s="60" t="s">
        <v>2405</v>
      </c>
      <c r="AV184" s="77" t="s">
        <v>455</v>
      </c>
      <c r="AW184" s="67">
        <v>0</v>
      </c>
      <c r="AX184" s="65">
        <v>0</v>
      </c>
      <c r="AY184" s="60" t="s">
        <v>456</v>
      </c>
      <c r="AZ184" s="87" t="s">
        <v>439</v>
      </c>
      <c r="BA184" s="86" t="s">
        <v>446</v>
      </c>
      <c r="BB184" s="30" t="s">
        <v>2162</v>
      </c>
      <c r="BC184" s="128">
        <v>44620</v>
      </c>
      <c r="BD184" s="30" t="s">
        <v>450</v>
      </c>
      <c r="BE184" s="40" t="s">
        <v>629</v>
      </c>
      <c r="BF184" s="107">
        <v>0</v>
      </c>
      <c r="BG184" s="4" t="s">
        <v>442</v>
      </c>
      <c r="BH184" s="49">
        <v>-44620</v>
      </c>
      <c r="BI184" s="60" t="s">
        <v>454</v>
      </c>
      <c r="BJ184" s="196">
        <v>44631</v>
      </c>
      <c r="BK184" s="197" t="s">
        <v>2406</v>
      </c>
      <c r="BL184" s="197" t="s">
        <v>455</v>
      </c>
      <c r="BM184" s="198">
        <v>0</v>
      </c>
      <c r="BN184" s="60" t="s">
        <v>293</v>
      </c>
      <c r="BO184" s="30"/>
      <c r="BP184" s="184" t="s">
        <v>293</v>
      </c>
      <c r="BQ184" s="150" t="s">
        <v>2426</v>
      </c>
      <c r="BR184" s="185">
        <v>44712</v>
      </c>
      <c r="BS184" s="131" t="s">
        <v>2471</v>
      </c>
      <c r="BT184" s="186">
        <v>0.5</v>
      </c>
      <c r="BU184" s="4" t="s">
        <v>477</v>
      </c>
      <c r="BV184" s="49">
        <v>0</v>
      </c>
      <c r="BW184" s="60" t="s">
        <v>443</v>
      </c>
      <c r="BX184" s="357">
        <v>44734</v>
      </c>
      <c r="BY184" s="353" t="s">
        <v>2472</v>
      </c>
      <c r="BZ184" s="353" t="s">
        <v>824</v>
      </c>
      <c r="CA184" s="360">
        <v>0</v>
      </c>
      <c r="CB184" s="352" t="s">
        <v>443</v>
      </c>
      <c r="CC184" s="353"/>
      <c r="CD184" s="184" t="s">
        <v>293</v>
      </c>
      <c r="CE184" s="531">
        <v>44823</v>
      </c>
      <c r="CF184" s="669" t="s">
        <v>2473</v>
      </c>
      <c r="CG184" s="295" t="s">
        <v>2474</v>
      </c>
      <c r="CH184" s="117" t="s">
        <v>2470</v>
      </c>
      <c r="CI184" s="679">
        <v>0.2</v>
      </c>
      <c r="CJ184" s="4" t="str">
        <f t="shared" si="5"/>
        <v>AVANCE MINIMO</v>
      </c>
      <c r="CK184" s="49" t="e">
        <f>(IF(CD184="CERRADO","NO APLICA ACCION CERRADA",AG184-#REF!))</f>
        <v>#REF!</v>
      </c>
      <c r="CL184" s="60" t="e">
        <f>(IF(CD184="CERRADO","NO APLICA ACCION CERRADA",IF(AK184&lt;=0,"VENCIDO",IF(AK184&lt;=#REF!,"POR VENCER","CON TIEMPO"))))</f>
        <v>#REF!</v>
      </c>
      <c r="CM184" s="357">
        <v>44882</v>
      </c>
      <c r="CN184" s="353" t="s">
        <v>2429</v>
      </c>
      <c r="CO184" s="353" t="s">
        <v>464</v>
      </c>
      <c r="CP184" s="360">
        <v>0</v>
      </c>
      <c r="CQ184" s="352" t="s">
        <v>443</v>
      </c>
      <c r="CR184" s="353"/>
      <c r="CS184" s="353"/>
      <c r="CT184" s="343"/>
      <c r="CU184" s="343"/>
      <c r="CV184" s="343"/>
      <c r="CW184" s="343"/>
      <c r="CX184" s="343"/>
      <c r="CY184" s="343"/>
      <c r="CZ184" s="343"/>
      <c r="DA184" s="343"/>
      <c r="DB184" s="343"/>
      <c r="DC184" s="343"/>
      <c r="DD184" s="343"/>
      <c r="DE184" s="343"/>
      <c r="DF184" s="343"/>
      <c r="DG184" s="343"/>
      <c r="DH184" s="343"/>
      <c r="DI184" s="343"/>
      <c r="DJ184" s="343"/>
      <c r="DK184" s="343"/>
      <c r="DL184" s="343"/>
      <c r="DM184" s="343"/>
      <c r="DN184" s="343"/>
      <c r="DO184" s="343"/>
      <c r="DP184" s="343"/>
      <c r="DQ184" s="343"/>
      <c r="DR184" s="343"/>
      <c r="DS184" s="343"/>
      <c r="DT184" s="343"/>
      <c r="DU184" s="343"/>
      <c r="DV184" s="343"/>
      <c r="DW184" s="343"/>
      <c r="DX184" s="343"/>
      <c r="DY184" s="343"/>
      <c r="DZ184" s="343"/>
      <c r="EA184" s="343"/>
      <c r="EB184" s="343"/>
      <c r="EC184" s="343"/>
      <c r="ED184" s="343"/>
      <c r="EE184" s="343"/>
      <c r="EF184" s="343"/>
      <c r="EG184" s="343"/>
      <c r="EH184" s="343"/>
      <c r="EI184" s="343"/>
      <c r="EJ184" s="343"/>
      <c r="EK184" s="343"/>
      <c r="EL184" s="343"/>
      <c r="EM184" s="343"/>
      <c r="EN184" s="343"/>
      <c r="EO184" s="343"/>
      <c r="EP184" s="343"/>
      <c r="EQ184" s="343"/>
      <c r="ER184" s="343"/>
      <c r="ES184" s="343"/>
      <c r="ET184" s="343"/>
      <c r="EU184" s="343"/>
      <c r="EV184" s="343"/>
      <c r="EW184" s="343"/>
      <c r="EX184" s="343"/>
      <c r="EY184" s="343"/>
      <c r="EZ184" s="343"/>
      <c r="FA184" s="343"/>
      <c r="FB184" s="343"/>
      <c r="FC184" s="343"/>
      <c r="FD184" s="343"/>
      <c r="FE184" s="343"/>
      <c r="FF184" s="343"/>
      <c r="FG184" s="343"/>
      <c r="FH184" s="343"/>
      <c r="FI184" s="343"/>
      <c r="FJ184" s="343"/>
      <c r="FK184" s="343"/>
      <c r="FL184" s="343"/>
      <c r="FM184" s="343"/>
      <c r="FN184" s="343"/>
      <c r="FO184" s="343"/>
      <c r="FP184" s="343"/>
      <c r="FQ184" s="343"/>
      <c r="FR184" s="343"/>
      <c r="FS184" s="343"/>
      <c r="FT184" s="343"/>
      <c r="FU184" s="343"/>
      <c r="FV184" s="343"/>
      <c r="FW184" s="343"/>
      <c r="FX184" s="343"/>
      <c r="FY184" s="343"/>
      <c r="FZ184" s="343"/>
      <c r="GA184" s="343"/>
      <c r="GB184" s="343"/>
      <c r="GC184" s="343"/>
      <c r="GD184" s="343"/>
      <c r="GE184" s="343"/>
      <c r="GF184" s="343"/>
      <c r="GG184" s="343"/>
      <c r="GH184" s="343"/>
      <c r="GI184" s="343"/>
      <c r="GJ184" s="343"/>
      <c r="GK184" s="343"/>
      <c r="GL184" s="343"/>
      <c r="GM184" s="343"/>
      <c r="GN184" s="343"/>
      <c r="GO184" s="343"/>
      <c r="GP184" s="343"/>
      <c r="GQ184" s="343"/>
      <c r="GR184" s="343"/>
      <c r="GS184" s="343"/>
      <c r="GT184" s="343"/>
      <c r="GU184" s="343"/>
      <c r="GV184" s="343"/>
      <c r="GW184" s="343"/>
      <c r="GX184" s="343"/>
      <c r="GY184" s="343"/>
      <c r="GZ184" s="343"/>
      <c r="HA184" s="343"/>
      <c r="HB184" s="343"/>
      <c r="HC184" s="343"/>
      <c r="HD184" s="343"/>
      <c r="HE184" s="343"/>
      <c r="HF184" s="343"/>
      <c r="HG184" s="343"/>
      <c r="HH184" s="343"/>
      <c r="HI184" s="343"/>
      <c r="HJ184" s="343"/>
      <c r="HK184" s="343"/>
      <c r="HL184" s="343"/>
      <c r="HM184" s="343"/>
      <c r="HN184" s="343"/>
      <c r="HO184" s="343"/>
      <c r="HP184" s="343"/>
      <c r="HQ184" s="343"/>
      <c r="HR184" s="343"/>
      <c r="HS184" s="343"/>
      <c r="HT184" s="343"/>
      <c r="HU184" s="343"/>
      <c r="HV184" s="343"/>
      <c r="HW184" s="343"/>
      <c r="HX184" s="343"/>
      <c r="HY184" s="343"/>
      <c r="HZ184" s="343"/>
      <c r="IA184" s="343"/>
      <c r="IB184" s="343"/>
      <c r="IC184" s="343"/>
      <c r="ID184" s="343"/>
      <c r="IE184" s="343"/>
      <c r="IF184" s="343"/>
      <c r="IG184" s="343"/>
      <c r="IH184" s="343"/>
      <c r="II184" s="343"/>
      <c r="IJ184" s="343"/>
      <c r="IK184" s="343"/>
      <c r="IL184" s="343"/>
      <c r="IM184" s="343"/>
      <c r="IN184" s="343"/>
      <c r="IO184" s="343"/>
      <c r="IP184" s="343"/>
      <c r="IQ184" s="343"/>
      <c r="IR184" s="343"/>
      <c r="IS184" s="343"/>
      <c r="IT184" s="343"/>
      <c r="IU184" s="343"/>
      <c r="IV184" s="343"/>
      <c r="IW184" s="343"/>
      <c r="IX184" s="343"/>
      <c r="IY184" s="343"/>
      <c r="IZ184" s="343"/>
      <c r="JA184" s="343"/>
      <c r="JB184" s="343"/>
      <c r="JC184" s="343"/>
      <c r="JD184" s="343"/>
      <c r="JE184" s="343"/>
      <c r="JF184" s="343"/>
      <c r="JG184" s="343"/>
      <c r="JH184" s="343"/>
      <c r="JI184" s="343"/>
      <c r="JJ184" s="343"/>
      <c r="JK184" s="343"/>
      <c r="JL184" s="343"/>
      <c r="JM184" s="343"/>
      <c r="JN184" s="343"/>
      <c r="JO184" s="343"/>
      <c r="JP184" s="343"/>
      <c r="JQ184" s="343"/>
      <c r="JR184" s="343"/>
      <c r="JS184" s="343"/>
      <c r="JT184" s="343"/>
      <c r="JU184" s="343"/>
      <c r="JV184" s="343"/>
      <c r="JW184" s="343"/>
      <c r="JX184" s="343"/>
      <c r="JY184" s="343"/>
      <c r="JZ184" s="343"/>
      <c r="KA184" s="343"/>
      <c r="KB184" s="343"/>
      <c r="KC184" s="343"/>
      <c r="KD184" s="343"/>
      <c r="KE184" s="343"/>
      <c r="KF184" s="343"/>
      <c r="KG184" s="343"/>
      <c r="KH184" s="343"/>
      <c r="KI184" s="343"/>
      <c r="KJ184" s="343"/>
      <c r="KK184" s="343"/>
      <c r="KL184" s="343"/>
      <c r="KM184" s="343"/>
      <c r="KN184" s="343"/>
      <c r="KO184" s="343"/>
      <c r="KP184" s="343"/>
      <c r="KQ184" s="343"/>
      <c r="KR184" s="343"/>
      <c r="KS184" s="343"/>
      <c r="KT184" s="343"/>
      <c r="KU184" s="343"/>
      <c r="KV184" s="343"/>
      <c r="KW184" s="343"/>
      <c r="KX184" s="343"/>
      <c r="KY184" s="343"/>
      <c r="KZ184" s="343"/>
      <c r="LA184" s="343"/>
      <c r="LB184" s="343"/>
      <c r="LC184" s="343"/>
      <c r="LD184" s="343"/>
      <c r="LE184" s="343"/>
      <c r="LF184" s="343"/>
      <c r="LG184" s="343"/>
      <c r="LH184" s="343"/>
      <c r="LI184" s="343"/>
      <c r="LJ184" s="343"/>
      <c r="LK184" s="343"/>
      <c r="LL184" s="343"/>
      <c r="LM184" s="343"/>
      <c r="LN184" s="343"/>
      <c r="LO184" s="343"/>
      <c r="LP184" s="343"/>
      <c r="LQ184" s="343"/>
      <c r="LR184" s="343"/>
      <c r="LS184" s="343"/>
      <c r="LT184" s="343"/>
      <c r="LU184" s="343"/>
      <c r="LV184" s="343"/>
      <c r="LW184" s="343"/>
      <c r="LX184" s="343"/>
      <c r="LY184" s="343"/>
      <c r="LZ184" s="343"/>
      <c r="MA184" s="343"/>
      <c r="MB184" s="343"/>
      <c r="MC184" s="343"/>
      <c r="MD184" s="343"/>
      <c r="ME184" s="343"/>
      <c r="MF184" s="343"/>
      <c r="MG184" s="343"/>
      <c r="MH184" s="343"/>
      <c r="MI184" s="343"/>
      <c r="MJ184" s="343"/>
      <c r="MK184" s="343"/>
      <c r="ML184" s="343"/>
      <c r="MM184" s="343"/>
      <c r="MN184" s="343"/>
      <c r="MO184" s="343"/>
      <c r="MP184" s="343"/>
      <c r="MQ184" s="343"/>
      <c r="MR184" s="343"/>
      <c r="MS184" s="343"/>
      <c r="MT184" s="343"/>
      <c r="MU184" s="343"/>
      <c r="MV184" s="343"/>
      <c r="MW184" s="343"/>
      <c r="MX184" s="343"/>
      <c r="MY184" s="343"/>
      <c r="MZ184" s="343"/>
      <c r="NA184" s="343"/>
      <c r="NB184" s="343"/>
      <c r="NC184" s="343"/>
      <c r="ND184" s="343"/>
      <c r="NE184" s="343"/>
      <c r="NF184" s="343"/>
      <c r="NG184" s="343"/>
      <c r="NH184" s="343"/>
      <c r="NI184" s="343"/>
      <c r="NJ184" s="343"/>
      <c r="NK184" s="343"/>
      <c r="NL184" s="343"/>
      <c r="NM184" s="343"/>
      <c r="NN184" s="343"/>
      <c r="NO184" s="343"/>
      <c r="NP184" s="343"/>
      <c r="NQ184" s="343"/>
      <c r="NR184" s="343"/>
      <c r="NS184" s="343"/>
      <c r="NT184" s="343"/>
      <c r="NU184" s="343"/>
      <c r="NV184" s="343"/>
      <c r="NW184" s="343"/>
      <c r="NX184" s="343"/>
      <c r="NY184" s="343"/>
      <c r="NZ184" s="343"/>
      <c r="OA184" s="343"/>
      <c r="OB184" s="343"/>
      <c r="OC184" s="343"/>
      <c r="OD184" s="343"/>
      <c r="OE184" s="343"/>
      <c r="OF184" s="343"/>
      <c r="OG184" s="343"/>
      <c r="OH184" s="343"/>
      <c r="OI184" s="343"/>
      <c r="OJ184" s="343"/>
      <c r="OK184" s="343"/>
      <c r="OL184" s="343"/>
      <c r="OM184" s="343"/>
      <c r="ON184" s="343"/>
      <c r="OO184" s="343"/>
      <c r="OP184" s="343"/>
      <c r="OQ184" s="343"/>
      <c r="OR184" s="343"/>
      <c r="OS184" s="343"/>
      <c r="OT184" s="343"/>
      <c r="OU184" s="343"/>
      <c r="OV184" s="343"/>
      <c r="OW184" s="343"/>
      <c r="OX184" s="343"/>
      <c r="OY184" s="343"/>
      <c r="OZ184" s="343"/>
      <c r="PA184" s="343"/>
      <c r="PB184" s="343"/>
      <c r="PC184" s="343"/>
      <c r="PD184" s="343"/>
      <c r="PE184" s="343"/>
      <c r="PF184" s="343"/>
      <c r="PG184" s="343"/>
      <c r="PH184" s="343"/>
      <c r="PI184" s="343"/>
      <c r="PJ184" s="343"/>
      <c r="PK184" s="343"/>
      <c r="PL184" s="343"/>
      <c r="PM184" s="343"/>
      <c r="PN184" s="343"/>
      <c r="PO184" s="343"/>
      <c r="PP184" s="343"/>
      <c r="PQ184" s="343"/>
      <c r="PR184" s="343"/>
      <c r="PS184" s="343"/>
      <c r="PT184" s="343"/>
      <c r="PU184" s="343"/>
      <c r="PV184" s="343"/>
      <c r="PW184" s="343"/>
      <c r="PX184" s="343"/>
      <c r="PY184" s="343"/>
      <c r="PZ184" s="343"/>
      <c r="QA184" s="343"/>
      <c r="QB184" s="343"/>
      <c r="QC184" s="343"/>
      <c r="QD184" s="343"/>
      <c r="QE184" s="343"/>
      <c r="QF184" s="343"/>
    </row>
    <row r="185" spans="1:448" s="347" customFormat="1" ht="118.5" customHeight="1" x14ac:dyDescent="0.25">
      <c r="A185" s="26">
        <v>184</v>
      </c>
      <c r="B185" s="22" t="s">
        <v>695</v>
      </c>
      <c r="C185" s="19" t="s">
        <v>694</v>
      </c>
      <c r="D185" s="19" t="s">
        <v>344</v>
      </c>
      <c r="E185" s="19" t="s">
        <v>2475</v>
      </c>
      <c r="F185" s="41" t="s">
        <v>695</v>
      </c>
      <c r="G185" s="19" t="s">
        <v>269</v>
      </c>
      <c r="H185" s="19" t="s">
        <v>341</v>
      </c>
      <c r="I185" s="19" t="s">
        <v>696</v>
      </c>
      <c r="J185" s="41" t="s">
        <v>697</v>
      </c>
      <c r="K185" s="174" t="s">
        <v>698</v>
      </c>
      <c r="L185" s="174" t="s">
        <v>699</v>
      </c>
      <c r="M185" s="174" t="s">
        <v>700</v>
      </c>
      <c r="N185" s="174" t="s">
        <v>701</v>
      </c>
      <c r="O185" s="19" t="s">
        <v>158</v>
      </c>
      <c r="P185" s="19" t="s">
        <v>173</v>
      </c>
      <c r="Q185" s="19" t="s">
        <v>702</v>
      </c>
      <c r="R185" s="19" t="s">
        <v>250</v>
      </c>
      <c r="S185" s="18" t="s">
        <v>2476</v>
      </c>
      <c r="T185" s="34" t="s">
        <v>328</v>
      </c>
      <c r="U185" s="19" t="s">
        <v>2398</v>
      </c>
      <c r="V185" s="22">
        <v>2020</v>
      </c>
      <c r="W185" s="22" t="s">
        <v>2468</v>
      </c>
      <c r="X185" s="28" t="s">
        <v>2469</v>
      </c>
      <c r="Y185" s="19" t="s">
        <v>2424</v>
      </c>
      <c r="Z185" s="19" t="s">
        <v>2477</v>
      </c>
      <c r="AA185" s="22" t="s">
        <v>328</v>
      </c>
      <c r="AB185" s="19" t="s">
        <v>328</v>
      </c>
      <c r="AC185" s="19" t="s">
        <v>328</v>
      </c>
      <c r="AD185" s="22" t="s">
        <v>328</v>
      </c>
      <c r="AE185" s="22" t="s">
        <v>328</v>
      </c>
      <c r="AF185" s="959">
        <v>44346</v>
      </c>
      <c r="AG185" s="959">
        <v>44560</v>
      </c>
      <c r="AH185" s="424">
        <v>44743</v>
      </c>
      <c r="AI185" s="183" t="s">
        <v>309</v>
      </c>
      <c r="AJ185" s="183" t="s">
        <v>309</v>
      </c>
      <c r="AK185" s="241" t="e">
        <f>(IF(BA185=#REF!,#REF!,AG185-#REF!))</f>
        <v>#REF!</v>
      </c>
      <c r="AL185" s="48"/>
      <c r="AM185" s="64"/>
      <c r="AN185" s="54"/>
      <c r="AO185" s="60"/>
      <c r="AP185" s="65"/>
      <c r="AQ185" s="4" t="s">
        <v>442</v>
      </c>
      <c r="AR185" s="49">
        <v>109</v>
      </c>
      <c r="AS185" s="60" t="s">
        <v>454</v>
      </c>
      <c r="AT185" s="66">
        <v>44519</v>
      </c>
      <c r="AU185" s="60" t="s">
        <v>2405</v>
      </c>
      <c r="AV185" s="77" t="s">
        <v>455</v>
      </c>
      <c r="AW185" s="67">
        <v>0</v>
      </c>
      <c r="AX185" s="65">
        <v>0</v>
      </c>
      <c r="AY185" s="60" t="s">
        <v>456</v>
      </c>
      <c r="AZ185" s="87" t="s">
        <v>439</v>
      </c>
      <c r="BA185" s="86" t="s">
        <v>446</v>
      </c>
      <c r="BB185" s="252" t="s">
        <v>2478</v>
      </c>
      <c r="BC185" s="129">
        <v>44620</v>
      </c>
      <c r="BD185" s="130" t="s">
        <v>529</v>
      </c>
      <c r="BE185" s="127" t="s">
        <v>2479</v>
      </c>
      <c r="BF185" s="107">
        <v>0.5</v>
      </c>
      <c r="BG185" s="4" t="s">
        <v>477</v>
      </c>
      <c r="BH185" s="49">
        <v>-44620</v>
      </c>
      <c r="BI185" s="60" t="s">
        <v>443</v>
      </c>
      <c r="BJ185" s="196">
        <v>44631</v>
      </c>
      <c r="BK185" s="197" t="s">
        <v>2406</v>
      </c>
      <c r="BL185" s="197" t="s">
        <v>455</v>
      </c>
      <c r="BM185" s="198">
        <v>0</v>
      </c>
      <c r="BN185" s="60" t="s">
        <v>293</v>
      </c>
      <c r="BO185" s="30"/>
      <c r="BP185" s="184" t="s">
        <v>293</v>
      </c>
      <c r="BQ185" s="150" t="s">
        <v>2480</v>
      </c>
      <c r="BR185" s="185">
        <v>44712</v>
      </c>
      <c r="BS185" s="131">
        <v>0</v>
      </c>
      <c r="BT185" s="186">
        <v>1</v>
      </c>
      <c r="BU185" s="4" t="s">
        <v>436</v>
      </c>
      <c r="BV185" s="49">
        <v>-151</v>
      </c>
      <c r="BW185" s="60" t="s">
        <v>443</v>
      </c>
      <c r="BX185" s="361">
        <v>44729</v>
      </c>
      <c r="BY185" s="362" t="s">
        <v>2481</v>
      </c>
      <c r="BZ185" s="362" t="s">
        <v>1018</v>
      </c>
      <c r="CA185" s="360">
        <v>1</v>
      </c>
      <c r="CB185" s="352" t="s">
        <v>294</v>
      </c>
      <c r="CC185" s="353"/>
      <c r="CD185" s="352" t="s">
        <v>294</v>
      </c>
      <c r="CE185" s="131" t="s">
        <v>767</v>
      </c>
      <c r="CF185" s="131" t="s">
        <v>767</v>
      </c>
      <c r="CG185" s="202" t="s">
        <v>328</v>
      </c>
      <c r="CH185" s="131" t="s">
        <v>328</v>
      </c>
      <c r="CI185" s="186">
        <v>1</v>
      </c>
      <c r="CJ185" s="4" t="str">
        <f t="shared" si="5"/>
        <v>CUMPLIMIENTO TOTAL</v>
      </c>
      <c r="CK185" s="49" t="str">
        <f>(IF(CD185="CERRADO","NO APLICA ACCION CERRADA",AG185-#REF!))</f>
        <v>NO APLICA ACCION CERRADA</v>
      </c>
      <c r="CL185" s="60" t="str">
        <f>(IF(CD185="CERRADO","NO APLICA ACCION CERRADA",IF(AK185&lt;=0,"VENCIDO",IF(AK185&lt;=#REF!,"POR VENCER","CON TIEMPO"))))</f>
        <v>NO APLICA ACCION CERRADA</v>
      </c>
      <c r="CM185" s="458" t="s">
        <v>328</v>
      </c>
      <c r="CN185" s="348" t="s">
        <v>767</v>
      </c>
      <c r="CO185" s="466" t="s">
        <v>1018</v>
      </c>
      <c r="CP185" s="473">
        <v>1</v>
      </c>
      <c r="CQ185" s="352" t="s">
        <v>294</v>
      </c>
      <c r="CR185" s="353"/>
      <c r="CS185" s="353"/>
      <c r="CT185" s="343"/>
      <c r="CU185" s="343"/>
      <c r="CV185" s="343"/>
      <c r="CW185" s="343"/>
      <c r="CX185" s="343"/>
      <c r="CY185" s="343"/>
      <c r="CZ185" s="343"/>
      <c r="DA185" s="343"/>
      <c r="DB185" s="343"/>
      <c r="DC185" s="343"/>
      <c r="DD185" s="343"/>
      <c r="DE185" s="343"/>
      <c r="DF185" s="343"/>
      <c r="DG185" s="343"/>
      <c r="DH185" s="343"/>
      <c r="DI185" s="343"/>
      <c r="DJ185" s="343"/>
      <c r="DK185" s="343"/>
      <c r="DL185" s="343"/>
      <c r="DM185" s="343"/>
      <c r="DN185" s="343"/>
      <c r="DO185" s="343"/>
      <c r="DP185" s="343"/>
      <c r="DQ185" s="343"/>
      <c r="DR185" s="343"/>
      <c r="DS185" s="343"/>
      <c r="DT185" s="343"/>
      <c r="DU185" s="343"/>
      <c r="DV185" s="343"/>
      <c r="DW185" s="343"/>
      <c r="DX185" s="343"/>
      <c r="DY185" s="343"/>
      <c r="DZ185" s="343"/>
      <c r="EA185" s="343"/>
      <c r="EB185" s="343"/>
      <c r="EC185" s="343"/>
      <c r="ED185" s="343"/>
      <c r="EE185" s="343"/>
      <c r="EF185" s="343"/>
      <c r="EG185" s="343"/>
      <c r="EH185" s="343"/>
      <c r="EI185" s="343"/>
      <c r="EJ185" s="343"/>
      <c r="EK185" s="343"/>
      <c r="EL185" s="343"/>
      <c r="EM185" s="343"/>
      <c r="EN185" s="343"/>
      <c r="EO185" s="343"/>
      <c r="EP185" s="343"/>
      <c r="EQ185" s="343"/>
      <c r="ER185" s="343"/>
      <c r="ES185" s="343"/>
      <c r="ET185" s="343"/>
      <c r="EU185" s="343"/>
      <c r="EV185" s="343"/>
      <c r="EW185" s="343"/>
      <c r="EX185" s="343"/>
      <c r="EY185" s="343"/>
      <c r="EZ185" s="343"/>
      <c r="FA185" s="343"/>
      <c r="FB185" s="343"/>
      <c r="FC185" s="343"/>
      <c r="FD185" s="343"/>
      <c r="FE185" s="343"/>
      <c r="FF185" s="343"/>
      <c r="FG185" s="343"/>
      <c r="FH185" s="343"/>
      <c r="FI185" s="343"/>
      <c r="FJ185" s="343"/>
      <c r="FK185" s="343"/>
      <c r="FL185" s="343"/>
      <c r="FM185" s="343"/>
      <c r="FN185" s="343"/>
      <c r="FO185" s="343"/>
      <c r="FP185" s="343"/>
      <c r="FQ185" s="343"/>
      <c r="FR185" s="343"/>
      <c r="FS185" s="343"/>
      <c r="FT185" s="343"/>
      <c r="FU185" s="343"/>
      <c r="FV185" s="343"/>
      <c r="FW185" s="343"/>
      <c r="FX185" s="343"/>
      <c r="FY185" s="343"/>
      <c r="FZ185" s="343"/>
      <c r="GA185" s="343"/>
      <c r="GB185" s="343"/>
      <c r="GC185" s="343"/>
      <c r="GD185" s="343"/>
      <c r="GE185" s="343"/>
      <c r="GF185" s="343"/>
      <c r="GG185" s="343"/>
      <c r="GH185" s="343"/>
      <c r="GI185" s="343"/>
      <c r="GJ185" s="343"/>
      <c r="GK185" s="343"/>
      <c r="GL185" s="343"/>
      <c r="GM185" s="343"/>
      <c r="GN185" s="343"/>
      <c r="GO185" s="343"/>
      <c r="GP185" s="343"/>
      <c r="GQ185" s="343"/>
      <c r="GR185" s="343"/>
      <c r="GS185" s="343"/>
      <c r="GT185" s="343"/>
      <c r="GU185" s="343"/>
      <c r="GV185" s="343"/>
      <c r="GW185" s="343"/>
      <c r="GX185" s="343"/>
      <c r="GY185" s="343"/>
      <c r="GZ185" s="343"/>
      <c r="HA185" s="343"/>
      <c r="HB185" s="343"/>
      <c r="HC185" s="343"/>
      <c r="HD185" s="343"/>
      <c r="HE185" s="343"/>
      <c r="HF185" s="343"/>
      <c r="HG185" s="343"/>
      <c r="HH185" s="343"/>
      <c r="HI185" s="343"/>
      <c r="HJ185" s="343"/>
      <c r="HK185" s="343"/>
      <c r="HL185" s="343"/>
      <c r="HM185" s="343"/>
      <c r="HN185" s="343"/>
      <c r="HO185" s="343"/>
      <c r="HP185" s="343"/>
      <c r="HQ185" s="343"/>
      <c r="HR185" s="343"/>
      <c r="HS185" s="343"/>
      <c r="HT185" s="343"/>
      <c r="HU185" s="343"/>
      <c r="HV185" s="343"/>
      <c r="HW185" s="343"/>
      <c r="HX185" s="343"/>
      <c r="HY185" s="343"/>
      <c r="HZ185" s="343"/>
      <c r="IA185" s="343"/>
      <c r="IB185" s="343"/>
      <c r="IC185" s="343"/>
      <c r="ID185" s="343"/>
      <c r="IE185" s="343"/>
      <c r="IF185" s="343"/>
      <c r="IG185" s="343"/>
      <c r="IH185" s="343"/>
      <c r="II185" s="343"/>
      <c r="IJ185" s="343"/>
      <c r="IK185" s="343"/>
      <c r="IL185" s="343"/>
      <c r="IM185" s="343"/>
      <c r="IN185" s="343"/>
      <c r="IO185" s="343"/>
      <c r="IP185" s="343"/>
      <c r="IQ185" s="343"/>
      <c r="IR185" s="343"/>
      <c r="IS185" s="343"/>
      <c r="IT185" s="343"/>
      <c r="IU185" s="343"/>
      <c r="IV185" s="343"/>
      <c r="IW185" s="343"/>
      <c r="IX185" s="343"/>
      <c r="IY185" s="343"/>
      <c r="IZ185" s="343"/>
      <c r="JA185" s="343"/>
      <c r="JB185" s="343"/>
      <c r="JC185" s="343"/>
      <c r="JD185" s="343"/>
      <c r="JE185" s="343"/>
      <c r="JF185" s="343"/>
      <c r="JG185" s="343"/>
      <c r="JH185" s="343"/>
      <c r="JI185" s="343"/>
      <c r="JJ185" s="343"/>
      <c r="JK185" s="343"/>
      <c r="JL185" s="343"/>
      <c r="JM185" s="343"/>
      <c r="JN185" s="343"/>
      <c r="JO185" s="343"/>
      <c r="JP185" s="343"/>
      <c r="JQ185" s="343"/>
      <c r="JR185" s="343"/>
      <c r="JS185" s="343"/>
      <c r="JT185" s="343"/>
      <c r="JU185" s="343"/>
      <c r="JV185" s="343"/>
      <c r="JW185" s="343"/>
      <c r="JX185" s="343"/>
      <c r="JY185" s="343"/>
      <c r="JZ185" s="343"/>
      <c r="KA185" s="343"/>
      <c r="KB185" s="343"/>
      <c r="KC185" s="343"/>
      <c r="KD185" s="343"/>
      <c r="KE185" s="343"/>
      <c r="KF185" s="343"/>
      <c r="KG185" s="343"/>
      <c r="KH185" s="343"/>
      <c r="KI185" s="343"/>
      <c r="KJ185" s="343"/>
      <c r="KK185" s="343"/>
      <c r="KL185" s="343"/>
      <c r="KM185" s="343"/>
      <c r="KN185" s="343"/>
      <c r="KO185" s="343"/>
      <c r="KP185" s="343"/>
      <c r="KQ185" s="343"/>
      <c r="KR185" s="343"/>
      <c r="KS185" s="343"/>
      <c r="KT185" s="343"/>
      <c r="KU185" s="343"/>
      <c r="KV185" s="343"/>
      <c r="KW185" s="343"/>
      <c r="KX185" s="343"/>
      <c r="KY185" s="343"/>
      <c r="KZ185" s="343"/>
      <c r="LA185" s="343"/>
      <c r="LB185" s="343"/>
      <c r="LC185" s="343"/>
      <c r="LD185" s="343"/>
      <c r="LE185" s="343"/>
      <c r="LF185" s="343"/>
      <c r="LG185" s="343"/>
      <c r="LH185" s="343"/>
      <c r="LI185" s="343"/>
      <c r="LJ185" s="343"/>
      <c r="LK185" s="343"/>
      <c r="LL185" s="343"/>
      <c r="LM185" s="343"/>
      <c r="LN185" s="343"/>
      <c r="LO185" s="343"/>
      <c r="LP185" s="343"/>
      <c r="LQ185" s="343"/>
      <c r="LR185" s="343"/>
      <c r="LS185" s="343"/>
      <c r="LT185" s="343"/>
      <c r="LU185" s="343"/>
      <c r="LV185" s="343"/>
      <c r="LW185" s="343"/>
      <c r="LX185" s="343"/>
      <c r="LY185" s="343"/>
      <c r="LZ185" s="343"/>
      <c r="MA185" s="343"/>
      <c r="MB185" s="343"/>
      <c r="MC185" s="343"/>
      <c r="MD185" s="343"/>
      <c r="ME185" s="343"/>
      <c r="MF185" s="343"/>
      <c r="MG185" s="343"/>
      <c r="MH185" s="343"/>
      <c r="MI185" s="343"/>
      <c r="MJ185" s="343"/>
      <c r="MK185" s="343"/>
      <c r="ML185" s="343"/>
      <c r="MM185" s="343"/>
      <c r="MN185" s="343"/>
      <c r="MO185" s="343"/>
      <c r="MP185" s="343"/>
      <c r="MQ185" s="343"/>
      <c r="MR185" s="343"/>
      <c r="MS185" s="343"/>
      <c r="MT185" s="343"/>
      <c r="MU185" s="343"/>
      <c r="MV185" s="343"/>
      <c r="MW185" s="343"/>
      <c r="MX185" s="343"/>
      <c r="MY185" s="343"/>
      <c r="MZ185" s="343"/>
      <c r="NA185" s="343"/>
      <c r="NB185" s="343"/>
      <c r="NC185" s="343"/>
      <c r="ND185" s="343"/>
      <c r="NE185" s="343"/>
      <c r="NF185" s="343"/>
      <c r="NG185" s="343"/>
      <c r="NH185" s="343"/>
      <c r="NI185" s="343"/>
      <c r="NJ185" s="343"/>
      <c r="NK185" s="343"/>
      <c r="NL185" s="343"/>
      <c r="NM185" s="343"/>
      <c r="NN185" s="343"/>
      <c r="NO185" s="343"/>
      <c r="NP185" s="343"/>
      <c r="NQ185" s="343"/>
      <c r="NR185" s="343"/>
      <c r="NS185" s="343"/>
      <c r="NT185" s="343"/>
      <c r="NU185" s="343"/>
      <c r="NV185" s="343"/>
      <c r="NW185" s="343"/>
      <c r="NX185" s="343"/>
      <c r="NY185" s="343"/>
      <c r="NZ185" s="343"/>
      <c r="OA185" s="343"/>
      <c r="OB185" s="343"/>
      <c r="OC185" s="343"/>
      <c r="OD185" s="343"/>
      <c r="OE185" s="343"/>
      <c r="OF185" s="343"/>
      <c r="OG185" s="343"/>
      <c r="OH185" s="343"/>
      <c r="OI185" s="343"/>
      <c r="OJ185" s="343"/>
      <c r="OK185" s="343"/>
      <c r="OL185" s="343"/>
      <c r="OM185" s="343"/>
      <c r="ON185" s="343"/>
      <c r="OO185" s="343"/>
      <c r="OP185" s="343"/>
      <c r="OQ185" s="343"/>
      <c r="OR185" s="343"/>
      <c r="OS185" s="343"/>
      <c r="OT185" s="343"/>
      <c r="OU185" s="343"/>
      <c r="OV185" s="343"/>
      <c r="OW185" s="343"/>
      <c r="OX185" s="343"/>
      <c r="OY185" s="343"/>
      <c r="OZ185" s="343"/>
      <c r="PA185" s="343"/>
      <c r="PB185" s="343"/>
      <c r="PC185" s="343"/>
      <c r="PD185" s="343"/>
      <c r="PE185" s="343"/>
      <c r="PF185" s="343"/>
      <c r="PG185" s="343"/>
      <c r="PH185" s="343"/>
      <c r="PI185" s="343"/>
      <c r="PJ185" s="343"/>
      <c r="PK185" s="343"/>
      <c r="PL185" s="343"/>
      <c r="PM185" s="343"/>
      <c r="PN185" s="343"/>
      <c r="PO185" s="343"/>
      <c r="PP185" s="343"/>
      <c r="PQ185" s="343"/>
      <c r="PR185" s="343"/>
      <c r="PS185" s="343"/>
      <c r="PT185" s="343"/>
      <c r="PU185" s="343"/>
      <c r="PV185" s="343"/>
      <c r="PW185" s="343"/>
      <c r="PX185" s="343"/>
      <c r="PY185" s="343"/>
      <c r="PZ185" s="343"/>
      <c r="QA185" s="343"/>
      <c r="QB185" s="343"/>
      <c r="QC185" s="343"/>
      <c r="QD185" s="343"/>
      <c r="QE185" s="343"/>
      <c r="QF185" s="343"/>
    </row>
    <row r="186" spans="1:448" s="347" customFormat="1" ht="118.5" customHeight="1" x14ac:dyDescent="0.25">
      <c r="A186" s="26">
        <v>185</v>
      </c>
      <c r="B186" s="22" t="s">
        <v>695</v>
      </c>
      <c r="C186" s="19" t="s">
        <v>694</v>
      </c>
      <c r="D186" s="19" t="s">
        <v>344</v>
      </c>
      <c r="E186" s="19" t="s">
        <v>2482</v>
      </c>
      <c r="F186" s="41" t="s">
        <v>695</v>
      </c>
      <c r="G186" s="19" t="s">
        <v>269</v>
      </c>
      <c r="H186" s="19" t="s">
        <v>341</v>
      </c>
      <c r="I186" s="19" t="s">
        <v>696</v>
      </c>
      <c r="J186" s="41" t="s">
        <v>716</v>
      </c>
      <c r="K186" s="174" t="s">
        <v>717</v>
      </c>
      <c r="L186" s="174" t="s">
        <v>718</v>
      </c>
      <c r="M186" s="174" t="s">
        <v>719</v>
      </c>
      <c r="N186" s="174" t="s">
        <v>720</v>
      </c>
      <c r="O186" s="19" t="s">
        <v>158</v>
      </c>
      <c r="P186" s="19" t="s">
        <v>173</v>
      </c>
      <c r="Q186" s="19" t="s">
        <v>702</v>
      </c>
      <c r="R186" s="19" t="s">
        <v>250</v>
      </c>
      <c r="S186" s="18" t="s">
        <v>2483</v>
      </c>
      <c r="T186" s="34" t="s">
        <v>328</v>
      </c>
      <c r="U186" s="19" t="s">
        <v>2398</v>
      </c>
      <c r="V186" s="22">
        <v>2020</v>
      </c>
      <c r="W186" s="22" t="s">
        <v>2484</v>
      </c>
      <c r="X186" s="28" t="s">
        <v>2485</v>
      </c>
      <c r="Y186" s="19" t="s">
        <v>2424</v>
      </c>
      <c r="Z186" s="19" t="s">
        <v>2486</v>
      </c>
      <c r="AA186" s="22" t="s">
        <v>328</v>
      </c>
      <c r="AB186" s="19" t="s">
        <v>328</v>
      </c>
      <c r="AC186" s="19" t="s">
        <v>328</v>
      </c>
      <c r="AD186" s="22" t="s">
        <v>328</v>
      </c>
      <c r="AE186" s="22" t="s">
        <v>328</v>
      </c>
      <c r="AF186" s="959">
        <v>44346</v>
      </c>
      <c r="AG186" s="959">
        <v>44711</v>
      </c>
      <c r="AH186" s="424">
        <v>44743</v>
      </c>
      <c r="AI186" s="183" t="s">
        <v>309</v>
      </c>
      <c r="AJ186" s="183" t="s">
        <v>309</v>
      </c>
      <c r="AK186" s="241" t="e">
        <f>(IF(BA186=#REF!,#REF!,AG186-#REF!))</f>
        <v>#REF!</v>
      </c>
      <c r="AL186" s="48" t="s">
        <v>2403</v>
      </c>
      <c r="AM186" s="64">
        <v>44384</v>
      </c>
      <c r="AN186" s="54" t="s">
        <v>309</v>
      </c>
      <c r="AO186" s="60" t="s">
        <v>2435</v>
      </c>
      <c r="AP186" s="65">
        <v>0</v>
      </c>
      <c r="AQ186" s="4" t="s">
        <v>442</v>
      </c>
      <c r="AR186" s="49">
        <v>260</v>
      </c>
      <c r="AS186" s="60" t="s">
        <v>454</v>
      </c>
      <c r="AT186" s="66">
        <v>44519</v>
      </c>
      <c r="AU186" s="60" t="s">
        <v>2405</v>
      </c>
      <c r="AV186" s="77" t="s">
        <v>455</v>
      </c>
      <c r="AW186" s="67">
        <v>0</v>
      </c>
      <c r="AX186" s="65">
        <v>0</v>
      </c>
      <c r="AY186" s="60" t="s">
        <v>456</v>
      </c>
      <c r="AZ186" s="87" t="s">
        <v>439</v>
      </c>
      <c r="BA186" s="86" t="s">
        <v>446</v>
      </c>
      <c r="BB186" s="30" t="s">
        <v>2162</v>
      </c>
      <c r="BC186" s="128">
        <v>44620</v>
      </c>
      <c r="BD186" s="30" t="s">
        <v>450</v>
      </c>
      <c r="BE186" s="40" t="s">
        <v>629</v>
      </c>
      <c r="BF186" s="107">
        <v>0</v>
      </c>
      <c r="BG186" s="4" t="s">
        <v>442</v>
      </c>
      <c r="BH186" s="49">
        <v>-44620</v>
      </c>
      <c r="BI186" s="60" t="s">
        <v>454</v>
      </c>
      <c r="BJ186" s="196">
        <v>44631</v>
      </c>
      <c r="BK186" s="197" t="s">
        <v>2406</v>
      </c>
      <c r="BL186" s="197" t="s">
        <v>455</v>
      </c>
      <c r="BM186" s="198">
        <v>0</v>
      </c>
      <c r="BN186" s="60" t="s">
        <v>293</v>
      </c>
      <c r="BO186" s="30"/>
      <c r="BP186" s="184" t="s">
        <v>293</v>
      </c>
      <c r="BQ186" s="150" t="s">
        <v>2487</v>
      </c>
      <c r="BR186" s="185">
        <v>44712</v>
      </c>
      <c r="BS186" s="131">
        <v>0</v>
      </c>
      <c r="BT186" s="186">
        <v>1</v>
      </c>
      <c r="BU186" s="4" t="s">
        <v>436</v>
      </c>
      <c r="BV186" s="49">
        <v>0</v>
      </c>
      <c r="BW186" s="60" t="s">
        <v>443</v>
      </c>
      <c r="BX186" s="361">
        <v>44729</v>
      </c>
      <c r="BY186" s="362" t="s">
        <v>2488</v>
      </c>
      <c r="BZ186" s="362" t="s">
        <v>1018</v>
      </c>
      <c r="CA186" s="360">
        <v>1</v>
      </c>
      <c r="CB186" s="352" t="s">
        <v>294</v>
      </c>
      <c r="CC186" s="353"/>
      <c r="CD186" s="352" t="s">
        <v>294</v>
      </c>
      <c r="CE186" s="131" t="s">
        <v>767</v>
      </c>
      <c r="CF186" s="131" t="s">
        <v>767</v>
      </c>
      <c r="CG186" s="202" t="s">
        <v>328</v>
      </c>
      <c r="CH186" s="131" t="s">
        <v>328</v>
      </c>
      <c r="CI186" s="186">
        <v>1</v>
      </c>
      <c r="CJ186" s="4" t="str">
        <f t="shared" si="5"/>
        <v>CUMPLIMIENTO TOTAL</v>
      </c>
      <c r="CK186" s="49" t="str">
        <f>(IF(CD186="CERRADO","NO APLICA ACCION CERRADA",AG186-#REF!))</f>
        <v>NO APLICA ACCION CERRADA</v>
      </c>
      <c r="CL186" s="60" t="str">
        <f>(IF(CD186="CERRADO","NO APLICA ACCION CERRADA",IF(AK186&lt;=0,"VENCIDO",IF(AK186&lt;=#REF!,"POR VENCER","CON TIEMPO"))))</f>
        <v>NO APLICA ACCION CERRADA</v>
      </c>
      <c r="CM186" s="458" t="s">
        <v>328</v>
      </c>
      <c r="CN186" s="348" t="s">
        <v>767</v>
      </c>
      <c r="CO186" s="466" t="s">
        <v>1018</v>
      </c>
      <c r="CP186" s="473">
        <v>1</v>
      </c>
      <c r="CQ186" s="352" t="s">
        <v>294</v>
      </c>
      <c r="CR186" s="353"/>
      <c r="CS186" s="353"/>
      <c r="CT186" s="343"/>
      <c r="CU186" s="343"/>
      <c r="CV186" s="343"/>
      <c r="CW186" s="343"/>
      <c r="CX186" s="343"/>
      <c r="CY186" s="343"/>
      <c r="CZ186" s="343"/>
      <c r="DA186" s="343"/>
      <c r="DB186" s="343"/>
      <c r="DC186" s="343"/>
      <c r="DD186" s="343"/>
      <c r="DE186" s="343"/>
      <c r="DF186" s="343"/>
      <c r="DG186" s="343"/>
      <c r="DH186" s="343"/>
      <c r="DI186" s="343"/>
      <c r="DJ186" s="343"/>
      <c r="DK186" s="343"/>
      <c r="DL186" s="343"/>
      <c r="DM186" s="343"/>
      <c r="DN186" s="343"/>
      <c r="DO186" s="343"/>
      <c r="DP186" s="343"/>
      <c r="DQ186" s="343"/>
      <c r="DR186" s="343"/>
      <c r="DS186" s="343"/>
      <c r="DT186" s="343"/>
      <c r="DU186" s="343"/>
      <c r="DV186" s="343"/>
      <c r="DW186" s="343"/>
      <c r="DX186" s="343"/>
      <c r="DY186" s="343"/>
      <c r="DZ186" s="343"/>
      <c r="EA186" s="343"/>
      <c r="EB186" s="343"/>
      <c r="EC186" s="343"/>
      <c r="ED186" s="343"/>
      <c r="EE186" s="343"/>
      <c r="EF186" s="343"/>
      <c r="EG186" s="343"/>
      <c r="EH186" s="343"/>
      <c r="EI186" s="343"/>
      <c r="EJ186" s="343"/>
      <c r="EK186" s="343"/>
      <c r="EL186" s="343"/>
      <c r="EM186" s="343"/>
      <c r="EN186" s="343"/>
      <c r="EO186" s="343"/>
      <c r="EP186" s="343"/>
      <c r="EQ186" s="343"/>
      <c r="ER186" s="343"/>
      <c r="ES186" s="343"/>
      <c r="ET186" s="343"/>
      <c r="EU186" s="343"/>
      <c r="EV186" s="343"/>
      <c r="EW186" s="343"/>
      <c r="EX186" s="343"/>
      <c r="EY186" s="343"/>
      <c r="EZ186" s="343"/>
      <c r="FA186" s="343"/>
      <c r="FB186" s="343"/>
      <c r="FC186" s="343"/>
      <c r="FD186" s="343"/>
      <c r="FE186" s="343"/>
      <c r="FF186" s="343"/>
      <c r="FG186" s="343"/>
      <c r="FH186" s="343"/>
      <c r="FI186" s="343"/>
      <c r="FJ186" s="343"/>
      <c r="FK186" s="343"/>
      <c r="FL186" s="343"/>
      <c r="FM186" s="343"/>
      <c r="FN186" s="343"/>
      <c r="FO186" s="343"/>
      <c r="FP186" s="343"/>
      <c r="FQ186" s="343"/>
      <c r="FR186" s="343"/>
      <c r="FS186" s="343"/>
      <c r="FT186" s="343"/>
      <c r="FU186" s="343"/>
      <c r="FV186" s="343"/>
      <c r="FW186" s="343"/>
      <c r="FX186" s="343"/>
      <c r="FY186" s="343"/>
      <c r="FZ186" s="343"/>
      <c r="GA186" s="343"/>
      <c r="GB186" s="343"/>
      <c r="GC186" s="343"/>
      <c r="GD186" s="343"/>
      <c r="GE186" s="343"/>
      <c r="GF186" s="343"/>
      <c r="GG186" s="343"/>
      <c r="GH186" s="343"/>
      <c r="GI186" s="343"/>
      <c r="GJ186" s="343"/>
      <c r="GK186" s="343"/>
      <c r="GL186" s="343"/>
      <c r="GM186" s="343"/>
      <c r="GN186" s="343"/>
      <c r="GO186" s="343"/>
      <c r="GP186" s="343"/>
      <c r="GQ186" s="343"/>
      <c r="GR186" s="343"/>
      <c r="GS186" s="343"/>
      <c r="GT186" s="343"/>
      <c r="GU186" s="343"/>
      <c r="GV186" s="343"/>
      <c r="GW186" s="343"/>
      <c r="GX186" s="343"/>
      <c r="GY186" s="343"/>
      <c r="GZ186" s="343"/>
      <c r="HA186" s="343"/>
      <c r="HB186" s="343"/>
      <c r="HC186" s="343"/>
      <c r="HD186" s="343"/>
      <c r="HE186" s="343"/>
      <c r="HF186" s="343"/>
      <c r="HG186" s="343"/>
      <c r="HH186" s="343"/>
      <c r="HI186" s="343"/>
      <c r="HJ186" s="343"/>
      <c r="HK186" s="343"/>
      <c r="HL186" s="343"/>
      <c r="HM186" s="343"/>
      <c r="HN186" s="343"/>
      <c r="HO186" s="343"/>
      <c r="HP186" s="343"/>
      <c r="HQ186" s="343"/>
      <c r="HR186" s="343"/>
      <c r="HS186" s="343"/>
      <c r="HT186" s="343"/>
      <c r="HU186" s="343"/>
      <c r="HV186" s="343"/>
      <c r="HW186" s="343"/>
      <c r="HX186" s="343"/>
      <c r="HY186" s="343"/>
      <c r="HZ186" s="343"/>
      <c r="IA186" s="343"/>
      <c r="IB186" s="343"/>
      <c r="IC186" s="343"/>
      <c r="ID186" s="343"/>
      <c r="IE186" s="343"/>
      <c r="IF186" s="343"/>
      <c r="IG186" s="343"/>
      <c r="IH186" s="343"/>
      <c r="II186" s="343"/>
      <c r="IJ186" s="343"/>
      <c r="IK186" s="343"/>
      <c r="IL186" s="343"/>
      <c r="IM186" s="343"/>
      <c r="IN186" s="343"/>
      <c r="IO186" s="343"/>
      <c r="IP186" s="343"/>
      <c r="IQ186" s="343"/>
      <c r="IR186" s="343"/>
      <c r="IS186" s="343"/>
      <c r="IT186" s="343"/>
      <c r="IU186" s="343"/>
      <c r="IV186" s="343"/>
      <c r="IW186" s="343"/>
      <c r="IX186" s="343"/>
      <c r="IY186" s="343"/>
      <c r="IZ186" s="343"/>
      <c r="JA186" s="343"/>
      <c r="JB186" s="343"/>
      <c r="JC186" s="343"/>
      <c r="JD186" s="343"/>
      <c r="JE186" s="343"/>
      <c r="JF186" s="343"/>
      <c r="JG186" s="343"/>
      <c r="JH186" s="343"/>
      <c r="JI186" s="343"/>
      <c r="JJ186" s="343"/>
      <c r="JK186" s="343"/>
      <c r="JL186" s="343"/>
      <c r="JM186" s="343"/>
      <c r="JN186" s="343"/>
      <c r="JO186" s="343"/>
      <c r="JP186" s="343"/>
      <c r="JQ186" s="343"/>
      <c r="JR186" s="343"/>
      <c r="JS186" s="343"/>
      <c r="JT186" s="343"/>
      <c r="JU186" s="343"/>
      <c r="JV186" s="343"/>
      <c r="JW186" s="343"/>
      <c r="JX186" s="343"/>
      <c r="JY186" s="343"/>
      <c r="JZ186" s="343"/>
      <c r="KA186" s="343"/>
      <c r="KB186" s="343"/>
      <c r="KC186" s="343"/>
      <c r="KD186" s="343"/>
      <c r="KE186" s="343"/>
      <c r="KF186" s="343"/>
      <c r="KG186" s="343"/>
      <c r="KH186" s="343"/>
      <c r="KI186" s="343"/>
      <c r="KJ186" s="343"/>
      <c r="KK186" s="343"/>
      <c r="KL186" s="343"/>
      <c r="KM186" s="343"/>
      <c r="KN186" s="343"/>
      <c r="KO186" s="343"/>
      <c r="KP186" s="343"/>
      <c r="KQ186" s="343"/>
      <c r="KR186" s="343"/>
      <c r="KS186" s="343"/>
      <c r="KT186" s="343"/>
      <c r="KU186" s="343"/>
      <c r="KV186" s="343"/>
      <c r="KW186" s="343"/>
      <c r="KX186" s="343"/>
      <c r="KY186" s="343"/>
      <c r="KZ186" s="343"/>
      <c r="LA186" s="343"/>
      <c r="LB186" s="343"/>
      <c r="LC186" s="343"/>
      <c r="LD186" s="343"/>
      <c r="LE186" s="343"/>
      <c r="LF186" s="343"/>
      <c r="LG186" s="343"/>
      <c r="LH186" s="343"/>
      <c r="LI186" s="343"/>
      <c r="LJ186" s="343"/>
      <c r="LK186" s="343"/>
      <c r="LL186" s="343"/>
      <c r="LM186" s="343"/>
      <c r="LN186" s="343"/>
      <c r="LO186" s="343"/>
      <c r="LP186" s="343"/>
      <c r="LQ186" s="343"/>
      <c r="LR186" s="343"/>
      <c r="LS186" s="343"/>
      <c r="LT186" s="343"/>
      <c r="LU186" s="343"/>
      <c r="LV186" s="343"/>
      <c r="LW186" s="343"/>
      <c r="LX186" s="343"/>
      <c r="LY186" s="343"/>
      <c r="LZ186" s="343"/>
      <c r="MA186" s="343"/>
      <c r="MB186" s="343"/>
      <c r="MC186" s="343"/>
      <c r="MD186" s="343"/>
      <c r="ME186" s="343"/>
      <c r="MF186" s="343"/>
      <c r="MG186" s="343"/>
      <c r="MH186" s="343"/>
      <c r="MI186" s="343"/>
      <c r="MJ186" s="343"/>
      <c r="MK186" s="343"/>
      <c r="ML186" s="343"/>
      <c r="MM186" s="343"/>
      <c r="MN186" s="343"/>
      <c r="MO186" s="343"/>
      <c r="MP186" s="343"/>
      <c r="MQ186" s="343"/>
      <c r="MR186" s="343"/>
      <c r="MS186" s="343"/>
      <c r="MT186" s="343"/>
      <c r="MU186" s="343"/>
      <c r="MV186" s="343"/>
      <c r="MW186" s="343"/>
      <c r="MX186" s="343"/>
      <c r="MY186" s="343"/>
      <c r="MZ186" s="343"/>
      <c r="NA186" s="343"/>
      <c r="NB186" s="343"/>
      <c r="NC186" s="343"/>
      <c r="ND186" s="343"/>
      <c r="NE186" s="343"/>
      <c r="NF186" s="343"/>
      <c r="NG186" s="343"/>
      <c r="NH186" s="343"/>
      <c r="NI186" s="343"/>
      <c r="NJ186" s="343"/>
      <c r="NK186" s="343"/>
      <c r="NL186" s="343"/>
      <c r="NM186" s="343"/>
      <c r="NN186" s="343"/>
      <c r="NO186" s="343"/>
      <c r="NP186" s="343"/>
      <c r="NQ186" s="343"/>
      <c r="NR186" s="343"/>
      <c r="NS186" s="343"/>
      <c r="NT186" s="343"/>
      <c r="NU186" s="343"/>
      <c r="NV186" s="343"/>
      <c r="NW186" s="343"/>
      <c r="NX186" s="343"/>
      <c r="NY186" s="343"/>
      <c r="NZ186" s="343"/>
      <c r="OA186" s="343"/>
      <c r="OB186" s="343"/>
      <c r="OC186" s="343"/>
      <c r="OD186" s="343"/>
      <c r="OE186" s="343"/>
      <c r="OF186" s="343"/>
      <c r="OG186" s="343"/>
      <c r="OH186" s="343"/>
      <c r="OI186" s="343"/>
      <c r="OJ186" s="343"/>
      <c r="OK186" s="343"/>
      <c r="OL186" s="343"/>
      <c r="OM186" s="343"/>
      <c r="ON186" s="343"/>
      <c r="OO186" s="343"/>
      <c r="OP186" s="343"/>
      <c r="OQ186" s="343"/>
      <c r="OR186" s="343"/>
      <c r="OS186" s="343"/>
      <c r="OT186" s="343"/>
      <c r="OU186" s="343"/>
      <c r="OV186" s="343"/>
      <c r="OW186" s="343"/>
      <c r="OX186" s="343"/>
      <c r="OY186" s="343"/>
      <c r="OZ186" s="343"/>
      <c r="PA186" s="343"/>
      <c r="PB186" s="343"/>
      <c r="PC186" s="343"/>
      <c r="PD186" s="343"/>
      <c r="PE186" s="343"/>
      <c r="PF186" s="343"/>
      <c r="PG186" s="343"/>
      <c r="PH186" s="343"/>
      <c r="PI186" s="343"/>
      <c r="PJ186" s="343"/>
      <c r="PK186" s="343"/>
      <c r="PL186" s="343"/>
      <c r="PM186" s="343"/>
      <c r="PN186" s="343"/>
      <c r="PO186" s="343"/>
      <c r="PP186" s="343"/>
      <c r="PQ186" s="343"/>
      <c r="PR186" s="343"/>
      <c r="PS186" s="343"/>
      <c r="PT186" s="343"/>
      <c r="PU186" s="343"/>
      <c r="PV186" s="343"/>
      <c r="PW186" s="343"/>
      <c r="PX186" s="343"/>
      <c r="PY186" s="343"/>
      <c r="PZ186" s="343"/>
      <c r="QA186" s="343"/>
      <c r="QB186" s="343"/>
      <c r="QC186" s="343"/>
      <c r="QD186" s="343"/>
      <c r="QE186" s="343"/>
      <c r="QF186" s="343"/>
    </row>
    <row r="187" spans="1:448" s="347" customFormat="1" ht="118.5" customHeight="1" x14ac:dyDescent="0.25">
      <c r="A187" s="26">
        <v>186</v>
      </c>
      <c r="B187" s="22" t="s">
        <v>695</v>
      </c>
      <c r="C187" s="19" t="s">
        <v>694</v>
      </c>
      <c r="D187" s="19" t="s">
        <v>344</v>
      </c>
      <c r="E187" s="19" t="s">
        <v>2482</v>
      </c>
      <c r="F187" s="41" t="s">
        <v>695</v>
      </c>
      <c r="G187" s="19" t="s">
        <v>269</v>
      </c>
      <c r="H187" s="19" t="s">
        <v>341</v>
      </c>
      <c r="I187" s="19" t="s">
        <v>696</v>
      </c>
      <c r="J187" s="41" t="s">
        <v>716</v>
      </c>
      <c r="K187" s="174" t="s">
        <v>717</v>
      </c>
      <c r="L187" s="174" t="s">
        <v>718</v>
      </c>
      <c r="M187" s="174" t="s">
        <v>719</v>
      </c>
      <c r="N187" s="174" t="s">
        <v>720</v>
      </c>
      <c r="O187" s="19" t="s">
        <v>17</v>
      </c>
      <c r="P187" s="19" t="s">
        <v>19</v>
      </c>
      <c r="Q187" s="19" t="s">
        <v>702</v>
      </c>
      <c r="R187" s="19" t="s">
        <v>250</v>
      </c>
      <c r="S187" s="18" t="s">
        <v>2489</v>
      </c>
      <c r="T187" s="34" t="s">
        <v>328</v>
      </c>
      <c r="U187" s="19" t="s">
        <v>2398</v>
      </c>
      <c r="V187" s="22">
        <v>2020</v>
      </c>
      <c r="W187" s="22" t="s">
        <v>2490</v>
      </c>
      <c r="X187" s="28" t="s">
        <v>2491</v>
      </c>
      <c r="Y187" s="19" t="s">
        <v>2492</v>
      </c>
      <c r="Z187" s="19" t="s">
        <v>2493</v>
      </c>
      <c r="AA187" s="22" t="s">
        <v>328</v>
      </c>
      <c r="AB187" s="19" t="s">
        <v>328</v>
      </c>
      <c r="AC187" s="19" t="s">
        <v>328</v>
      </c>
      <c r="AD187" s="22" t="s">
        <v>328</v>
      </c>
      <c r="AE187" s="22" t="s">
        <v>328</v>
      </c>
      <c r="AF187" s="959">
        <v>44346</v>
      </c>
      <c r="AG187" s="959">
        <v>44711</v>
      </c>
      <c r="AH187" s="424">
        <v>44743</v>
      </c>
      <c r="AI187" s="183" t="s">
        <v>309</v>
      </c>
      <c r="AJ187" s="183" t="s">
        <v>309</v>
      </c>
      <c r="AK187" s="241" t="e">
        <f>(IF(BA187=#REF!,#REF!,AG187-#REF!))</f>
        <v>#REF!</v>
      </c>
      <c r="AL187" s="48" t="s">
        <v>2403</v>
      </c>
      <c r="AM187" s="64">
        <v>44384</v>
      </c>
      <c r="AN187" s="54" t="s">
        <v>309</v>
      </c>
      <c r="AO187" s="60" t="s">
        <v>2435</v>
      </c>
      <c r="AP187" s="65">
        <v>0</v>
      </c>
      <c r="AQ187" s="4" t="s">
        <v>442</v>
      </c>
      <c r="AR187" s="49">
        <v>260</v>
      </c>
      <c r="AS187" s="60" t="s">
        <v>454</v>
      </c>
      <c r="AT187" s="66">
        <v>44519</v>
      </c>
      <c r="AU187" s="60" t="s">
        <v>2405</v>
      </c>
      <c r="AV187" s="77" t="s">
        <v>455</v>
      </c>
      <c r="AW187" s="67">
        <v>0</v>
      </c>
      <c r="AX187" s="65">
        <v>0</v>
      </c>
      <c r="AY187" s="60" t="s">
        <v>456</v>
      </c>
      <c r="AZ187" s="87" t="s">
        <v>439</v>
      </c>
      <c r="BA187" s="86" t="s">
        <v>446</v>
      </c>
      <c r="BB187" s="253" t="s">
        <v>2436</v>
      </c>
      <c r="BC187" s="33">
        <v>44620</v>
      </c>
      <c r="BD187" s="31" t="s">
        <v>529</v>
      </c>
      <c r="BE187" s="31" t="s">
        <v>328</v>
      </c>
      <c r="BF187" s="32">
        <v>1</v>
      </c>
      <c r="BG187" s="4" t="s">
        <v>436</v>
      </c>
      <c r="BH187" s="49">
        <v>-44620</v>
      </c>
      <c r="BI187" s="60" t="s">
        <v>454</v>
      </c>
      <c r="BJ187" s="196">
        <v>44631</v>
      </c>
      <c r="BK187" s="197" t="s">
        <v>2406</v>
      </c>
      <c r="BL187" s="197" t="s">
        <v>455</v>
      </c>
      <c r="BM187" s="198">
        <v>0</v>
      </c>
      <c r="BN187" s="60" t="s">
        <v>293</v>
      </c>
      <c r="BO187" s="30"/>
      <c r="BP187" s="184" t="s">
        <v>293</v>
      </c>
      <c r="BQ187" s="150" t="s">
        <v>2494</v>
      </c>
      <c r="BR187" s="185">
        <v>44712</v>
      </c>
      <c r="BS187" s="131">
        <v>0</v>
      </c>
      <c r="BT187" s="186">
        <v>1</v>
      </c>
      <c r="BU187" s="4" t="s">
        <v>436</v>
      </c>
      <c r="BV187" s="49">
        <v>0</v>
      </c>
      <c r="BW187" s="60" t="s">
        <v>443</v>
      </c>
      <c r="BX187" s="361">
        <v>44729</v>
      </c>
      <c r="BY187" s="362" t="s">
        <v>2494</v>
      </c>
      <c r="BZ187" s="362" t="s">
        <v>1018</v>
      </c>
      <c r="CA187" s="360">
        <v>1</v>
      </c>
      <c r="CB187" s="352" t="s">
        <v>294</v>
      </c>
      <c r="CC187" s="353"/>
      <c r="CD187" s="352" t="s">
        <v>294</v>
      </c>
      <c r="CE187" s="131" t="s">
        <v>767</v>
      </c>
      <c r="CF187" s="131" t="s">
        <v>767</v>
      </c>
      <c r="CG187" s="202" t="s">
        <v>328</v>
      </c>
      <c r="CH187" s="131" t="s">
        <v>328</v>
      </c>
      <c r="CI187" s="186">
        <v>1</v>
      </c>
      <c r="CJ187" s="4" t="str">
        <f t="shared" si="5"/>
        <v>CUMPLIMIENTO TOTAL</v>
      </c>
      <c r="CK187" s="49" t="str">
        <f>(IF(CD187="CERRADO","NO APLICA ACCION CERRADA",AG187-#REF!))</f>
        <v>NO APLICA ACCION CERRADA</v>
      </c>
      <c r="CL187" s="60" t="str">
        <f>(IF(CD187="CERRADO","NO APLICA ACCION CERRADA",IF(AK187&lt;=0,"VENCIDO",IF(AK187&lt;=#REF!,"POR VENCER","CON TIEMPO"))))</f>
        <v>NO APLICA ACCION CERRADA</v>
      </c>
      <c r="CM187" s="458" t="s">
        <v>328</v>
      </c>
      <c r="CN187" s="348" t="s">
        <v>767</v>
      </c>
      <c r="CO187" s="466" t="s">
        <v>1018</v>
      </c>
      <c r="CP187" s="473">
        <v>1</v>
      </c>
      <c r="CQ187" s="352" t="s">
        <v>294</v>
      </c>
      <c r="CR187" s="353"/>
      <c r="CS187" s="353"/>
      <c r="CT187" s="343"/>
      <c r="CU187" s="343"/>
      <c r="CV187" s="343"/>
      <c r="CW187" s="343"/>
      <c r="CX187" s="343"/>
      <c r="CY187" s="343"/>
      <c r="CZ187" s="343"/>
      <c r="DA187" s="343"/>
      <c r="DB187" s="343"/>
      <c r="DC187" s="343"/>
      <c r="DD187" s="343"/>
      <c r="DE187" s="343"/>
      <c r="DF187" s="343"/>
      <c r="DG187" s="343"/>
      <c r="DH187" s="343"/>
      <c r="DI187" s="343"/>
      <c r="DJ187" s="343"/>
      <c r="DK187" s="343"/>
      <c r="DL187" s="343"/>
      <c r="DM187" s="343"/>
      <c r="DN187" s="343"/>
      <c r="DO187" s="343"/>
      <c r="DP187" s="343"/>
      <c r="DQ187" s="343"/>
      <c r="DR187" s="343"/>
      <c r="DS187" s="343"/>
      <c r="DT187" s="343"/>
      <c r="DU187" s="343"/>
      <c r="DV187" s="343"/>
      <c r="DW187" s="343"/>
      <c r="DX187" s="343"/>
      <c r="DY187" s="343"/>
      <c r="DZ187" s="343"/>
      <c r="EA187" s="343"/>
      <c r="EB187" s="343"/>
      <c r="EC187" s="343"/>
      <c r="ED187" s="343"/>
      <c r="EE187" s="343"/>
      <c r="EF187" s="343"/>
      <c r="EG187" s="343"/>
      <c r="EH187" s="343"/>
      <c r="EI187" s="343"/>
      <c r="EJ187" s="343"/>
      <c r="EK187" s="343"/>
      <c r="EL187" s="343"/>
      <c r="EM187" s="343"/>
      <c r="EN187" s="343"/>
      <c r="EO187" s="343"/>
      <c r="EP187" s="343"/>
      <c r="EQ187" s="343"/>
      <c r="ER187" s="343"/>
      <c r="ES187" s="343"/>
      <c r="ET187" s="343"/>
      <c r="EU187" s="343"/>
      <c r="EV187" s="343"/>
      <c r="EW187" s="343"/>
      <c r="EX187" s="343"/>
      <c r="EY187" s="343"/>
      <c r="EZ187" s="343"/>
      <c r="FA187" s="343"/>
      <c r="FB187" s="343"/>
      <c r="FC187" s="343"/>
      <c r="FD187" s="343"/>
      <c r="FE187" s="343"/>
      <c r="FF187" s="343"/>
      <c r="FG187" s="343"/>
      <c r="FH187" s="343"/>
      <c r="FI187" s="343"/>
      <c r="FJ187" s="343"/>
      <c r="FK187" s="343"/>
      <c r="FL187" s="343"/>
      <c r="FM187" s="343"/>
      <c r="FN187" s="343"/>
      <c r="FO187" s="343"/>
      <c r="FP187" s="343"/>
      <c r="FQ187" s="343"/>
      <c r="FR187" s="343"/>
      <c r="FS187" s="343"/>
      <c r="FT187" s="343"/>
      <c r="FU187" s="343"/>
      <c r="FV187" s="343"/>
      <c r="FW187" s="343"/>
      <c r="FX187" s="343"/>
      <c r="FY187" s="343"/>
      <c r="FZ187" s="343"/>
      <c r="GA187" s="343"/>
      <c r="GB187" s="343"/>
      <c r="GC187" s="343"/>
      <c r="GD187" s="343"/>
      <c r="GE187" s="343"/>
      <c r="GF187" s="343"/>
      <c r="GG187" s="343"/>
      <c r="GH187" s="343"/>
      <c r="GI187" s="343"/>
      <c r="GJ187" s="343"/>
      <c r="GK187" s="343"/>
      <c r="GL187" s="343"/>
      <c r="GM187" s="343"/>
      <c r="GN187" s="343"/>
      <c r="GO187" s="343"/>
      <c r="GP187" s="343"/>
      <c r="GQ187" s="343"/>
      <c r="GR187" s="343"/>
      <c r="GS187" s="343"/>
      <c r="GT187" s="343"/>
      <c r="GU187" s="343"/>
      <c r="GV187" s="343"/>
      <c r="GW187" s="343"/>
      <c r="GX187" s="343"/>
      <c r="GY187" s="343"/>
      <c r="GZ187" s="343"/>
      <c r="HA187" s="343"/>
      <c r="HB187" s="343"/>
      <c r="HC187" s="343"/>
      <c r="HD187" s="343"/>
      <c r="HE187" s="343"/>
      <c r="HF187" s="343"/>
      <c r="HG187" s="343"/>
      <c r="HH187" s="343"/>
      <c r="HI187" s="343"/>
      <c r="HJ187" s="343"/>
      <c r="HK187" s="343"/>
      <c r="HL187" s="343"/>
      <c r="HM187" s="343"/>
      <c r="HN187" s="343"/>
      <c r="HO187" s="343"/>
      <c r="HP187" s="343"/>
      <c r="HQ187" s="343"/>
      <c r="HR187" s="343"/>
      <c r="HS187" s="343"/>
      <c r="HT187" s="343"/>
      <c r="HU187" s="343"/>
      <c r="HV187" s="343"/>
      <c r="HW187" s="343"/>
      <c r="HX187" s="343"/>
      <c r="HY187" s="343"/>
      <c r="HZ187" s="343"/>
      <c r="IA187" s="343"/>
      <c r="IB187" s="343"/>
      <c r="IC187" s="343"/>
      <c r="ID187" s="343"/>
      <c r="IE187" s="343"/>
      <c r="IF187" s="343"/>
      <c r="IG187" s="343"/>
      <c r="IH187" s="343"/>
      <c r="II187" s="343"/>
      <c r="IJ187" s="343"/>
      <c r="IK187" s="343"/>
      <c r="IL187" s="343"/>
      <c r="IM187" s="343"/>
      <c r="IN187" s="343"/>
      <c r="IO187" s="343"/>
      <c r="IP187" s="343"/>
      <c r="IQ187" s="343"/>
      <c r="IR187" s="343"/>
      <c r="IS187" s="343"/>
      <c r="IT187" s="343"/>
      <c r="IU187" s="343"/>
      <c r="IV187" s="343"/>
      <c r="IW187" s="343"/>
      <c r="IX187" s="343"/>
      <c r="IY187" s="343"/>
      <c r="IZ187" s="343"/>
      <c r="JA187" s="343"/>
      <c r="JB187" s="343"/>
      <c r="JC187" s="343"/>
      <c r="JD187" s="343"/>
      <c r="JE187" s="343"/>
      <c r="JF187" s="343"/>
      <c r="JG187" s="343"/>
      <c r="JH187" s="343"/>
      <c r="JI187" s="343"/>
      <c r="JJ187" s="343"/>
      <c r="JK187" s="343"/>
      <c r="JL187" s="343"/>
      <c r="JM187" s="343"/>
      <c r="JN187" s="343"/>
      <c r="JO187" s="343"/>
      <c r="JP187" s="343"/>
      <c r="JQ187" s="343"/>
      <c r="JR187" s="343"/>
      <c r="JS187" s="343"/>
      <c r="JT187" s="343"/>
      <c r="JU187" s="343"/>
      <c r="JV187" s="343"/>
      <c r="JW187" s="343"/>
      <c r="JX187" s="343"/>
      <c r="JY187" s="343"/>
      <c r="JZ187" s="343"/>
      <c r="KA187" s="343"/>
      <c r="KB187" s="343"/>
      <c r="KC187" s="343"/>
      <c r="KD187" s="343"/>
      <c r="KE187" s="343"/>
      <c r="KF187" s="343"/>
      <c r="KG187" s="343"/>
      <c r="KH187" s="343"/>
      <c r="KI187" s="343"/>
      <c r="KJ187" s="343"/>
      <c r="KK187" s="343"/>
      <c r="KL187" s="343"/>
      <c r="KM187" s="343"/>
      <c r="KN187" s="343"/>
      <c r="KO187" s="343"/>
      <c r="KP187" s="343"/>
      <c r="KQ187" s="343"/>
      <c r="KR187" s="343"/>
      <c r="KS187" s="343"/>
      <c r="KT187" s="343"/>
      <c r="KU187" s="343"/>
      <c r="KV187" s="343"/>
      <c r="KW187" s="343"/>
      <c r="KX187" s="343"/>
      <c r="KY187" s="343"/>
      <c r="KZ187" s="343"/>
      <c r="LA187" s="343"/>
      <c r="LB187" s="343"/>
      <c r="LC187" s="343"/>
      <c r="LD187" s="343"/>
      <c r="LE187" s="343"/>
      <c r="LF187" s="343"/>
      <c r="LG187" s="343"/>
      <c r="LH187" s="343"/>
      <c r="LI187" s="343"/>
      <c r="LJ187" s="343"/>
      <c r="LK187" s="343"/>
      <c r="LL187" s="343"/>
      <c r="LM187" s="343"/>
      <c r="LN187" s="343"/>
      <c r="LO187" s="343"/>
      <c r="LP187" s="343"/>
      <c r="LQ187" s="343"/>
      <c r="LR187" s="343"/>
      <c r="LS187" s="343"/>
      <c r="LT187" s="343"/>
      <c r="LU187" s="343"/>
      <c r="LV187" s="343"/>
      <c r="LW187" s="343"/>
      <c r="LX187" s="343"/>
      <c r="LY187" s="343"/>
      <c r="LZ187" s="343"/>
      <c r="MA187" s="343"/>
      <c r="MB187" s="343"/>
      <c r="MC187" s="343"/>
      <c r="MD187" s="343"/>
      <c r="ME187" s="343"/>
      <c r="MF187" s="343"/>
      <c r="MG187" s="343"/>
      <c r="MH187" s="343"/>
      <c r="MI187" s="343"/>
      <c r="MJ187" s="343"/>
      <c r="MK187" s="343"/>
      <c r="ML187" s="343"/>
      <c r="MM187" s="343"/>
      <c r="MN187" s="343"/>
      <c r="MO187" s="343"/>
      <c r="MP187" s="343"/>
      <c r="MQ187" s="343"/>
      <c r="MR187" s="343"/>
      <c r="MS187" s="343"/>
      <c r="MT187" s="343"/>
      <c r="MU187" s="343"/>
      <c r="MV187" s="343"/>
      <c r="MW187" s="343"/>
      <c r="MX187" s="343"/>
      <c r="MY187" s="343"/>
      <c r="MZ187" s="343"/>
      <c r="NA187" s="343"/>
      <c r="NB187" s="343"/>
      <c r="NC187" s="343"/>
      <c r="ND187" s="343"/>
      <c r="NE187" s="343"/>
      <c r="NF187" s="343"/>
      <c r="NG187" s="343"/>
      <c r="NH187" s="343"/>
      <c r="NI187" s="343"/>
      <c r="NJ187" s="343"/>
      <c r="NK187" s="343"/>
      <c r="NL187" s="343"/>
      <c r="NM187" s="343"/>
      <c r="NN187" s="343"/>
      <c r="NO187" s="343"/>
      <c r="NP187" s="343"/>
      <c r="NQ187" s="343"/>
      <c r="NR187" s="343"/>
      <c r="NS187" s="343"/>
      <c r="NT187" s="343"/>
      <c r="NU187" s="343"/>
      <c r="NV187" s="343"/>
      <c r="NW187" s="343"/>
      <c r="NX187" s="343"/>
      <c r="NY187" s="343"/>
      <c r="NZ187" s="343"/>
      <c r="OA187" s="343"/>
      <c r="OB187" s="343"/>
      <c r="OC187" s="343"/>
      <c r="OD187" s="343"/>
      <c r="OE187" s="343"/>
      <c r="OF187" s="343"/>
      <c r="OG187" s="343"/>
      <c r="OH187" s="343"/>
      <c r="OI187" s="343"/>
      <c r="OJ187" s="343"/>
      <c r="OK187" s="343"/>
      <c r="OL187" s="343"/>
      <c r="OM187" s="343"/>
      <c r="ON187" s="343"/>
      <c r="OO187" s="343"/>
      <c r="OP187" s="343"/>
      <c r="OQ187" s="343"/>
      <c r="OR187" s="343"/>
      <c r="OS187" s="343"/>
      <c r="OT187" s="343"/>
      <c r="OU187" s="343"/>
      <c r="OV187" s="343"/>
      <c r="OW187" s="343"/>
      <c r="OX187" s="343"/>
      <c r="OY187" s="343"/>
      <c r="OZ187" s="343"/>
      <c r="PA187" s="343"/>
      <c r="PB187" s="343"/>
      <c r="PC187" s="343"/>
      <c r="PD187" s="343"/>
      <c r="PE187" s="343"/>
      <c r="PF187" s="343"/>
      <c r="PG187" s="343"/>
      <c r="PH187" s="343"/>
      <c r="PI187" s="343"/>
      <c r="PJ187" s="343"/>
      <c r="PK187" s="343"/>
      <c r="PL187" s="343"/>
      <c r="PM187" s="343"/>
      <c r="PN187" s="343"/>
      <c r="PO187" s="343"/>
      <c r="PP187" s="343"/>
      <c r="PQ187" s="343"/>
      <c r="PR187" s="343"/>
      <c r="PS187" s="343"/>
      <c r="PT187" s="343"/>
      <c r="PU187" s="343"/>
      <c r="PV187" s="343"/>
      <c r="PW187" s="343"/>
      <c r="PX187" s="343"/>
      <c r="PY187" s="343"/>
      <c r="PZ187" s="343"/>
      <c r="QA187" s="343"/>
      <c r="QB187" s="343"/>
      <c r="QC187" s="343"/>
      <c r="QD187" s="343"/>
      <c r="QE187" s="343"/>
      <c r="QF187" s="343"/>
    </row>
    <row r="188" spans="1:448" s="343" customFormat="1" ht="118.5" customHeight="1" x14ac:dyDescent="0.25">
      <c r="A188" s="26">
        <v>187</v>
      </c>
      <c r="B188" s="22" t="s">
        <v>695</v>
      </c>
      <c r="C188" s="19" t="s">
        <v>694</v>
      </c>
      <c r="D188" s="19" t="s">
        <v>344</v>
      </c>
      <c r="E188" s="19" t="s">
        <v>2482</v>
      </c>
      <c r="F188" s="41" t="s">
        <v>695</v>
      </c>
      <c r="G188" s="19" t="s">
        <v>269</v>
      </c>
      <c r="H188" s="19" t="s">
        <v>341</v>
      </c>
      <c r="I188" s="19" t="s">
        <v>696</v>
      </c>
      <c r="J188" s="41" t="s">
        <v>716</v>
      </c>
      <c r="K188" s="174" t="s">
        <v>717</v>
      </c>
      <c r="L188" s="174" t="s">
        <v>718</v>
      </c>
      <c r="M188" s="174" t="s">
        <v>719</v>
      </c>
      <c r="N188" s="174" t="s">
        <v>720</v>
      </c>
      <c r="O188" s="19" t="s">
        <v>22</v>
      </c>
      <c r="P188" s="19" t="s">
        <v>2495</v>
      </c>
      <c r="Q188" s="19" t="s">
        <v>702</v>
      </c>
      <c r="R188" s="19" t="s">
        <v>250</v>
      </c>
      <c r="S188" s="18" t="s">
        <v>2496</v>
      </c>
      <c r="T188" s="34" t="s">
        <v>328</v>
      </c>
      <c r="U188" s="19" t="s">
        <v>2398</v>
      </c>
      <c r="V188" s="22">
        <v>2020</v>
      </c>
      <c r="W188" s="22" t="s">
        <v>2497</v>
      </c>
      <c r="X188" s="28" t="s">
        <v>2498</v>
      </c>
      <c r="Y188" s="19" t="s">
        <v>2492</v>
      </c>
      <c r="Z188" s="19" t="s">
        <v>2493</v>
      </c>
      <c r="AA188" s="22" t="s">
        <v>328</v>
      </c>
      <c r="AB188" s="19" t="s">
        <v>328</v>
      </c>
      <c r="AC188" s="19" t="s">
        <v>328</v>
      </c>
      <c r="AD188" s="22" t="s">
        <v>328</v>
      </c>
      <c r="AE188" s="22" t="s">
        <v>328</v>
      </c>
      <c r="AF188" s="959">
        <v>44346</v>
      </c>
      <c r="AG188" s="959">
        <v>44711</v>
      </c>
      <c r="AH188" s="424">
        <v>44743</v>
      </c>
      <c r="AI188" s="183" t="s">
        <v>309</v>
      </c>
      <c r="AJ188" s="183" t="s">
        <v>309</v>
      </c>
      <c r="AK188" s="241" t="e">
        <f>(IF(BA188=#REF!,#REF!,AG188-#REF!))</f>
        <v>#REF!</v>
      </c>
      <c r="AL188" s="255" t="s">
        <v>2403</v>
      </c>
      <c r="AM188" s="256">
        <v>44384</v>
      </c>
      <c r="AN188" s="257" t="s">
        <v>309</v>
      </c>
      <c r="AO188" s="258" t="s">
        <v>2435</v>
      </c>
      <c r="AP188" s="259">
        <v>0</v>
      </c>
      <c r="AQ188" s="124" t="s">
        <v>442</v>
      </c>
      <c r="AR188" s="255">
        <v>260</v>
      </c>
      <c r="AS188" s="258" t="s">
        <v>454</v>
      </c>
      <c r="AT188" s="260">
        <v>44519</v>
      </c>
      <c r="AU188" s="258" t="s">
        <v>2405</v>
      </c>
      <c r="AV188" s="258" t="s">
        <v>455</v>
      </c>
      <c r="AW188" s="261">
        <v>0</v>
      </c>
      <c r="AX188" s="259">
        <v>0</v>
      </c>
      <c r="AY188" s="258" t="s">
        <v>456</v>
      </c>
      <c r="AZ188" s="262" t="s">
        <v>439</v>
      </c>
      <c r="BA188" s="86" t="s">
        <v>446</v>
      </c>
      <c r="BB188" s="253" t="s">
        <v>2436</v>
      </c>
      <c r="BC188" s="33">
        <v>44620</v>
      </c>
      <c r="BD188" s="31" t="s">
        <v>529</v>
      </c>
      <c r="BE188" s="31" t="s">
        <v>328</v>
      </c>
      <c r="BF188" s="32">
        <v>1</v>
      </c>
      <c r="BG188" s="19" t="s">
        <v>436</v>
      </c>
      <c r="BH188" s="49">
        <v>-44620</v>
      </c>
      <c r="BI188" s="60" t="s">
        <v>454</v>
      </c>
      <c r="BJ188" s="196">
        <v>44631</v>
      </c>
      <c r="BK188" s="197" t="s">
        <v>2406</v>
      </c>
      <c r="BL188" s="197" t="s">
        <v>455</v>
      </c>
      <c r="BM188" s="198">
        <v>0</v>
      </c>
      <c r="BN188" s="60" t="s">
        <v>293</v>
      </c>
      <c r="BO188" s="30"/>
      <c r="BP188" s="184" t="s">
        <v>293</v>
      </c>
      <c r="BQ188" s="150" t="s">
        <v>2499</v>
      </c>
      <c r="BR188" s="185">
        <v>44712</v>
      </c>
      <c r="BS188" s="131">
        <v>0</v>
      </c>
      <c r="BT188" s="186">
        <v>1</v>
      </c>
      <c r="BU188" s="4" t="s">
        <v>436</v>
      </c>
      <c r="BV188" s="49">
        <v>0</v>
      </c>
      <c r="BW188" s="60" t="s">
        <v>443</v>
      </c>
      <c r="BX188" s="361">
        <v>44729</v>
      </c>
      <c r="BY188" s="362" t="s">
        <v>2494</v>
      </c>
      <c r="BZ188" s="362" t="s">
        <v>1018</v>
      </c>
      <c r="CA188" s="360">
        <v>1</v>
      </c>
      <c r="CB188" s="352" t="s">
        <v>294</v>
      </c>
      <c r="CC188" s="353"/>
      <c r="CD188" s="352" t="s">
        <v>294</v>
      </c>
      <c r="CE188" s="131" t="s">
        <v>767</v>
      </c>
      <c r="CF188" s="131" t="s">
        <v>767</v>
      </c>
      <c r="CG188" s="202" t="s">
        <v>328</v>
      </c>
      <c r="CH188" s="131" t="s">
        <v>328</v>
      </c>
      <c r="CI188" s="186">
        <v>1</v>
      </c>
      <c r="CJ188" s="4" t="str">
        <f t="shared" si="5"/>
        <v>CUMPLIMIENTO TOTAL</v>
      </c>
      <c r="CK188" s="49" t="str">
        <f>(IF(CD188="CERRADO","NO APLICA ACCION CERRADA",AG188-#REF!))</f>
        <v>NO APLICA ACCION CERRADA</v>
      </c>
      <c r="CL188" s="60" t="str">
        <f>(IF(CD188="CERRADO","NO APLICA ACCION CERRADA",IF(AK188&lt;=0,"VENCIDO",IF(AK188&lt;=#REF!,"POR VENCER","CON TIEMPO"))))</f>
        <v>NO APLICA ACCION CERRADA</v>
      </c>
      <c r="CM188" s="458" t="s">
        <v>328</v>
      </c>
      <c r="CN188" s="348" t="s">
        <v>767</v>
      </c>
      <c r="CO188" s="466" t="s">
        <v>1018</v>
      </c>
      <c r="CP188" s="473">
        <v>1</v>
      </c>
      <c r="CQ188" s="352" t="s">
        <v>294</v>
      </c>
      <c r="CR188" s="353"/>
      <c r="CS188" s="353"/>
    </row>
    <row r="189" spans="1:448" s="354" customFormat="1" ht="118.5" customHeight="1" thickBot="1" x14ac:dyDescent="0.3">
      <c r="A189" s="26">
        <v>188</v>
      </c>
      <c r="B189" s="22" t="s">
        <v>695</v>
      </c>
      <c r="C189" s="19" t="s">
        <v>694</v>
      </c>
      <c r="D189" s="19" t="s">
        <v>344</v>
      </c>
      <c r="E189" s="19" t="s">
        <v>285</v>
      </c>
      <c r="F189" s="41" t="s">
        <v>695</v>
      </c>
      <c r="G189" s="41" t="s">
        <v>269</v>
      </c>
      <c r="H189" s="41" t="s">
        <v>341</v>
      </c>
      <c r="I189" s="41" t="s">
        <v>696</v>
      </c>
      <c r="J189" s="41" t="s">
        <v>716</v>
      </c>
      <c r="K189" s="174" t="s">
        <v>717</v>
      </c>
      <c r="L189" s="174" t="s">
        <v>718</v>
      </c>
      <c r="M189" s="174" t="s">
        <v>719</v>
      </c>
      <c r="N189" s="174" t="s">
        <v>720</v>
      </c>
      <c r="O189" s="38" t="s">
        <v>736</v>
      </c>
      <c r="P189" s="38" t="s">
        <v>737</v>
      </c>
      <c r="Q189" s="19" t="s">
        <v>702</v>
      </c>
      <c r="R189" s="19" t="s">
        <v>250</v>
      </c>
      <c r="S189" s="18" t="s">
        <v>738</v>
      </c>
      <c r="T189" s="22" t="s">
        <v>328</v>
      </c>
      <c r="U189" s="19" t="s">
        <v>734</v>
      </c>
      <c r="V189" s="22">
        <v>2019</v>
      </c>
      <c r="W189" s="22" t="s">
        <v>739</v>
      </c>
      <c r="X189" s="28" t="s">
        <v>740</v>
      </c>
      <c r="Y189" s="22" t="s">
        <v>299</v>
      </c>
      <c r="Z189" s="22" t="s">
        <v>299</v>
      </c>
      <c r="AA189" s="22" t="s">
        <v>328</v>
      </c>
      <c r="AB189" s="19" t="s">
        <v>328</v>
      </c>
      <c r="AC189" s="19" t="s">
        <v>328</v>
      </c>
      <c r="AD189" s="22" t="s">
        <v>328</v>
      </c>
      <c r="AE189" s="22" t="s">
        <v>328</v>
      </c>
      <c r="AF189" s="959" t="s">
        <v>299</v>
      </c>
      <c r="AG189" s="959" t="s">
        <v>299</v>
      </c>
      <c r="AH189" s="424"/>
      <c r="AI189" s="183" t="s">
        <v>307</v>
      </c>
      <c r="AJ189" s="183" t="s">
        <v>307</v>
      </c>
      <c r="AK189" s="241" t="e">
        <f>(IF(BA189=#REF!,#REF!,AG189-#REF!))</f>
        <v>#REF!</v>
      </c>
      <c r="AL189" s="69" t="s">
        <v>2500</v>
      </c>
      <c r="AM189" s="263">
        <v>44384</v>
      </c>
      <c r="AN189" s="73"/>
      <c r="AO189" s="73"/>
      <c r="AP189" s="74"/>
      <c r="AQ189" s="4" t="s">
        <v>442</v>
      </c>
      <c r="AR189" s="49" t="e">
        <v>#VALUE!</v>
      </c>
      <c r="AS189" s="60" t="e">
        <v>#VALUE!</v>
      </c>
      <c r="AT189" s="64" t="s">
        <v>467</v>
      </c>
      <c r="AU189" s="58" t="s">
        <v>2501</v>
      </c>
      <c r="AV189" s="58" t="s">
        <v>588</v>
      </c>
      <c r="AW189" s="67">
        <v>0</v>
      </c>
      <c r="AX189" s="65">
        <v>0</v>
      </c>
      <c r="AY189" s="60" t="e">
        <v>#VALUE!</v>
      </c>
      <c r="AZ189" s="87" t="s">
        <v>439</v>
      </c>
      <c r="BA189" s="86" t="s">
        <v>747</v>
      </c>
      <c r="BB189" s="127" t="s">
        <v>1064</v>
      </c>
      <c r="BC189" s="128">
        <v>44620</v>
      </c>
      <c r="BD189" s="30" t="s">
        <v>450</v>
      </c>
      <c r="BE189" s="40" t="s">
        <v>1065</v>
      </c>
      <c r="BF189" s="107">
        <v>0</v>
      </c>
      <c r="BG189" s="4" t="s">
        <v>442</v>
      </c>
      <c r="BH189" s="49">
        <v>-44620</v>
      </c>
      <c r="BI189" s="60" t="e">
        <v>#VALUE!</v>
      </c>
      <c r="BJ189" s="92"/>
      <c r="BK189" s="92"/>
      <c r="BL189" s="92"/>
      <c r="BM189" s="92"/>
      <c r="BN189" s="60"/>
      <c r="BO189" s="92"/>
      <c r="BP189" s="184" t="s">
        <v>293</v>
      </c>
      <c r="BQ189" s="150" t="s">
        <v>2502</v>
      </c>
      <c r="BR189" s="185">
        <v>44712</v>
      </c>
      <c r="BS189" s="131">
        <v>0</v>
      </c>
      <c r="BT189" s="186">
        <v>0</v>
      </c>
      <c r="BU189" s="4" t="s">
        <v>442</v>
      </c>
      <c r="BV189" s="49" t="e">
        <v>#VALUE!</v>
      </c>
      <c r="BW189" s="60" t="e">
        <v>#VALUE!</v>
      </c>
      <c r="BX189" s="357">
        <v>44730</v>
      </c>
      <c r="BY189" s="373" t="s">
        <v>2503</v>
      </c>
      <c r="BZ189" s="353" t="s">
        <v>521</v>
      </c>
      <c r="CA189" s="360">
        <v>0</v>
      </c>
      <c r="CB189" s="352" t="s">
        <v>293</v>
      </c>
      <c r="CC189" s="353"/>
      <c r="CD189" s="184" t="s">
        <v>293</v>
      </c>
      <c r="CE189" s="531">
        <v>44819</v>
      </c>
      <c r="CF189" s="515" t="s">
        <v>1069</v>
      </c>
      <c r="CG189" s="515" t="s">
        <v>1069</v>
      </c>
      <c r="CH189" s="515" t="s">
        <v>1069</v>
      </c>
      <c r="CI189" s="186">
        <v>0</v>
      </c>
      <c r="CJ189" s="4" t="str">
        <f t="shared" si="5"/>
        <v>SIN AVANCE</v>
      </c>
      <c r="CK189" s="49" t="e">
        <f>(IF(CD189="CERRADO","NO APLICA ACCION CERRADA",AG189-#REF!))</f>
        <v>#VALUE!</v>
      </c>
      <c r="CL189" s="60" t="e">
        <f>(IF(CD189="CERRADO","NO APLICA ACCION CERRADA",IF(AK189&lt;=0,"VENCIDO",IF(AK189&lt;=#REF!,"POR VENCER","CON TIEMPO"))))</f>
        <v>#REF!</v>
      </c>
      <c r="CM189" s="376"/>
      <c r="CN189" s="348"/>
      <c r="CO189" s="466"/>
      <c r="CP189" s="377"/>
      <c r="CQ189" s="352" t="s">
        <v>443</v>
      </c>
      <c r="CR189" s="353"/>
      <c r="CS189" s="353"/>
      <c r="CT189" s="347"/>
    </row>
    <row r="190" spans="1:448" s="355" customFormat="1" ht="118.5" customHeight="1" thickBot="1" x14ac:dyDescent="0.3">
      <c r="A190" s="26">
        <v>189</v>
      </c>
      <c r="B190" s="42" t="s">
        <v>1372</v>
      </c>
      <c r="C190" s="174" t="s">
        <v>694</v>
      </c>
      <c r="D190" s="19" t="s">
        <v>344</v>
      </c>
      <c r="E190" s="19" t="s">
        <v>2504</v>
      </c>
      <c r="F190" s="41" t="s">
        <v>693</v>
      </c>
      <c r="G190" s="41" t="s">
        <v>694</v>
      </c>
      <c r="H190" s="19" t="s">
        <v>344</v>
      </c>
      <c r="I190" s="19" t="s">
        <v>2505</v>
      </c>
      <c r="J190" s="41" t="s">
        <v>1287</v>
      </c>
      <c r="K190" s="174" t="s">
        <v>1237</v>
      </c>
      <c r="L190" s="174" t="s">
        <v>681</v>
      </c>
      <c r="M190" s="174" t="s">
        <v>1288</v>
      </c>
      <c r="N190" s="174" t="s">
        <v>710</v>
      </c>
      <c r="O190" s="19" t="s">
        <v>158</v>
      </c>
      <c r="P190" s="19" t="s">
        <v>2506</v>
      </c>
      <c r="Q190" s="19" t="s">
        <v>1687</v>
      </c>
      <c r="R190" s="19" t="s">
        <v>251</v>
      </c>
      <c r="S190" s="18" t="s">
        <v>2507</v>
      </c>
      <c r="T190" s="34" t="s">
        <v>1763</v>
      </c>
      <c r="U190" s="22">
        <v>86</v>
      </c>
      <c r="V190" s="22">
        <v>2020</v>
      </c>
      <c r="W190" s="22" t="s">
        <v>2508</v>
      </c>
      <c r="X190" s="28" t="s">
        <v>2509</v>
      </c>
      <c r="Y190" s="19" t="s">
        <v>2510</v>
      </c>
      <c r="Z190" s="19" t="s">
        <v>2511</v>
      </c>
      <c r="AA190" s="22" t="s">
        <v>328</v>
      </c>
      <c r="AB190" s="19" t="s">
        <v>328</v>
      </c>
      <c r="AC190" s="19" t="s">
        <v>2512</v>
      </c>
      <c r="AD190" s="22" t="s">
        <v>328</v>
      </c>
      <c r="AE190" s="22" t="s">
        <v>328</v>
      </c>
      <c r="AF190" s="959">
        <v>44284</v>
      </c>
      <c r="AG190" s="959">
        <v>44406</v>
      </c>
      <c r="AH190" s="424">
        <v>44743</v>
      </c>
      <c r="AI190" s="183" t="s">
        <v>309</v>
      </c>
      <c r="AJ190" s="183" t="s">
        <v>309</v>
      </c>
      <c r="AK190" s="241" t="e">
        <f>(IF(BA190=#REF!,#REF!,AG190-#REF!))</f>
        <v>#REF!</v>
      </c>
      <c r="AL190" s="264" t="s">
        <v>2513</v>
      </c>
      <c r="AM190" s="265">
        <v>44384</v>
      </c>
      <c r="AN190" s="266" t="s">
        <v>309</v>
      </c>
      <c r="AO190" s="267" t="s">
        <v>2077</v>
      </c>
      <c r="AP190" s="187">
        <v>0.2</v>
      </c>
      <c r="AQ190" s="4" t="s">
        <v>489</v>
      </c>
      <c r="AR190" s="49">
        <v>-45</v>
      </c>
      <c r="AS190" s="60" t="s">
        <v>443</v>
      </c>
      <c r="AT190" s="60" t="s">
        <v>467</v>
      </c>
      <c r="AU190" s="60" t="s">
        <v>467</v>
      </c>
      <c r="AV190" s="60" t="s">
        <v>467</v>
      </c>
      <c r="AW190" s="67">
        <v>0</v>
      </c>
      <c r="AX190" s="65">
        <v>0</v>
      </c>
      <c r="AY190" s="60" t="s">
        <v>449</v>
      </c>
      <c r="AZ190" s="54" t="s">
        <v>446</v>
      </c>
      <c r="BA190" s="86" t="s">
        <v>446</v>
      </c>
      <c r="BB190" s="148" t="s">
        <v>763</v>
      </c>
      <c r="BC190" s="149">
        <v>44620</v>
      </c>
      <c r="BD190" s="130" t="s">
        <v>309</v>
      </c>
      <c r="BE190" s="145" t="s">
        <v>629</v>
      </c>
      <c r="BF190" s="147">
        <v>0</v>
      </c>
      <c r="BG190" s="4" t="s">
        <v>442</v>
      </c>
      <c r="BH190" s="49">
        <v>-44619.8</v>
      </c>
      <c r="BI190" s="60" t="s">
        <v>443</v>
      </c>
      <c r="BJ190" s="268"/>
      <c r="BK190" s="268"/>
      <c r="BL190" s="268"/>
      <c r="BM190" s="268"/>
      <c r="BN190" s="60"/>
      <c r="BO190" s="268"/>
      <c r="BP190" s="184" t="s">
        <v>293</v>
      </c>
      <c r="BQ190" s="150" t="s">
        <v>2514</v>
      </c>
      <c r="BR190" s="185">
        <v>44712</v>
      </c>
      <c r="BS190" s="131" t="s">
        <v>878</v>
      </c>
      <c r="BT190" s="186">
        <v>1</v>
      </c>
      <c r="BU190" s="4" t="s">
        <v>436</v>
      </c>
      <c r="BV190" s="49">
        <v>-305</v>
      </c>
      <c r="BW190" s="60" t="s">
        <v>443</v>
      </c>
      <c r="BX190" s="357">
        <v>44607</v>
      </c>
      <c r="BY190" s="372" t="s">
        <v>2515</v>
      </c>
      <c r="BZ190" s="353" t="s">
        <v>521</v>
      </c>
      <c r="CA190" s="360">
        <v>1</v>
      </c>
      <c r="CB190" s="352" t="s">
        <v>294</v>
      </c>
      <c r="CC190" s="353"/>
      <c r="CD190" s="352" t="s">
        <v>294</v>
      </c>
      <c r="CE190" s="131" t="s">
        <v>767</v>
      </c>
      <c r="CF190" s="131" t="s">
        <v>767</v>
      </c>
      <c r="CG190" s="202" t="s">
        <v>328</v>
      </c>
      <c r="CH190" s="131" t="s">
        <v>328</v>
      </c>
      <c r="CI190" s="186">
        <v>1</v>
      </c>
      <c r="CJ190" s="4" t="str">
        <f t="shared" si="5"/>
        <v>CUMPLIMIENTO TOTAL</v>
      </c>
      <c r="CK190" s="49" t="str">
        <f>(IF(CD190="CERRADO","NO APLICA ACCION CERRADA",AG190-#REF!))</f>
        <v>NO APLICA ACCION CERRADA</v>
      </c>
      <c r="CL190" s="60" t="str">
        <f>(IF(CD190="CERRADO","NO APLICA ACCION CERRADA",IF(AK190&lt;=0,"VENCIDO",IF(AK190&lt;=#REF!,"POR VENCER","CON TIEMPO"))))</f>
        <v>NO APLICA ACCION CERRADA</v>
      </c>
      <c r="CM190" s="458" t="s">
        <v>328</v>
      </c>
      <c r="CN190" s="348" t="s">
        <v>1684</v>
      </c>
      <c r="CO190" s="349" t="s">
        <v>464</v>
      </c>
      <c r="CP190" s="380">
        <v>1</v>
      </c>
      <c r="CQ190" s="352" t="s">
        <v>294</v>
      </c>
      <c r="CR190" s="375" t="s">
        <v>438</v>
      </c>
      <c r="CS190" s="353"/>
      <c r="CT190" s="343"/>
      <c r="CU190" s="343"/>
      <c r="CV190" s="343"/>
      <c r="CW190" s="343"/>
    </row>
    <row r="191" spans="1:448" s="347" customFormat="1" ht="118.5" customHeight="1" thickBot="1" x14ac:dyDescent="0.3">
      <c r="A191" s="26">
        <v>190</v>
      </c>
      <c r="B191" s="42" t="s">
        <v>1372</v>
      </c>
      <c r="C191" s="174" t="s">
        <v>694</v>
      </c>
      <c r="D191" s="19" t="s">
        <v>344</v>
      </c>
      <c r="E191" s="19" t="s">
        <v>2504</v>
      </c>
      <c r="F191" s="41" t="s">
        <v>693</v>
      </c>
      <c r="G191" s="41" t="s">
        <v>694</v>
      </c>
      <c r="H191" s="19" t="s">
        <v>344</v>
      </c>
      <c r="I191" s="19" t="s">
        <v>2505</v>
      </c>
      <c r="J191" s="41" t="s">
        <v>1287</v>
      </c>
      <c r="K191" s="174" t="s">
        <v>1237</v>
      </c>
      <c r="L191" s="174" t="s">
        <v>681</v>
      </c>
      <c r="M191" s="174" t="s">
        <v>1288</v>
      </c>
      <c r="N191" s="174" t="s">
        <v>710</v>
      </c>
      <c r="O191" s="19" t="s">
        <v>158</v>
      </c>
      <c r="P191" s="19" t="s">
        <v>169</v>
      </c>
      <c r="Q191" s="19" t="s">
        <v>1687</v>
      </c>
      <c r="R191" s="19" t="s">
        <v>251</v>
      </c>
      <c r="S191" s="18" t="s">
        <v>2516</v>
      </c>
      <c r="T191" s="34" t="s">
        <v>554</v>
      </c>
      <c r="U191" s="22">
        <v>86</v>
      </c>
      <c r="V191" s="22">
        <v>2020</v>
      </c>
      <c r="W191" s="22" t="s">
        <v>2517</v>
      </c>
      <c r="X191" s="28" t="s">
        <v>2518</v>
      </c>
      <c r="Y191" s="19" t="s">
        <v>2519</v>
      </c>
      <c r="Z191" s="19" t="s">
        <v>2511</v>
      </c>
      <c r="AA191" s="22" t="s">
        <v>328</v>
      </c>
      <c r="AB191" s="19" t="s">
        <v>328</v>
      </c>
      <c r="AC191" s="19" t="s">
        <v>2512</v>
      </c>
      <c r="AD191" s="22" t="s">
        <v>328</v>
      </c>
      <c r="AE191" s="22" t="s">
        <v>328</v>
      </c>
      <c r="AF191" s="959">
        <v>44284</v>
      </c>
      <c r="AG191" s="959">
        <v>44406</v>
      </c>
      <c r="AH191" s="424">
        <v>44743</v>
      </c>
      <c r="AI191" s="183" t="s">
        <v>309</v>
      </c>
      <c r="AJ191" s="183" t="s">
        <v>309</v>
      </c>
      <c r="AK191" s="241" t="e">
        <f>(IF(BA191=#REF!,#REF!,AG191-#REF!))</f>
        <v>#REF!</v>
      </c>
      <c r="AL191" s="48" t="s">
        <v>2513</v>
      </c>
      <c r="AM191" s="64">
        <v>44384</v>
      </c>
      <c r="AN191" s="54" t="s">
        <v>309</v>
      </c>
      <c r="AO191" s="48" t="s">
        <v>2077</v>
      </c>
      <c r="AP191" s="65">
        <v>0.2</v>
      </c>
      <c r="AQ191" s="4" t="s">
        <v>489</v>
      </c>
      <c r="AR191" s="49">
        <v>-45</v>
      </c>
      <c r="AS191" s="60" t="s">
        <v>443</v>
      </c>
      <c r="AT191" s="60" t="s">
        <v>467</v>
      </c>
      <c r="AU191" s="60" t="s">
        <v>467</v>
      </c>
      <c r="AV191" s="60" t="s">
        <v>467</v>
      </c>
      <c r="AW191" s="67">
        <v>0</v>
      </c>
      <c r="AX191" s="65">
        <v>0</v>
      </c>
      <c r="AY191" s="60" t="s">
        <v>449</v>
      </c>
      <c r="AZ191" s="54" t="s">
        <v>446</v>
      </c>
      <c r="BA191" s="86" t="s">
        <v>446</v>
      </c>
      <c r="BB191" s="148" t="s">
        <v>763</v>
      </c>
      <c r="BC191" s="149">
        <v>44620</v>
      </c>
      <c r="BD191" s="130" t="s">
        <v>309</v>
      </c>
      <c r="BE191" s="145" t="s">
        <v>629</v>
      </c>
      <c r="BF191" s="147">
        <v>0</v>
      </c>
      <c r="BG191" s="4" t="s">
        <v>442</v>
      </c>
      <c r="BH191" s="49">
        <v>-44619.8</v>
      </c>
      <c r="BI191" s="60" t="s">
        <v>443</v>
      </c>
      <c r="BJ191" s="30"/>
      <c r="BK191" s="30"/>
      <c r="BL191" s="30"/>
      <c r="BM191" s="30"/>
      <c r="BN191" s="60"/>
      <c r="BO191" s="30"/>
      <c r="BP191" s="184" t="s">
        <v>293</v>
      </c>
      <c r="BQ191" s="150" t="s">
        <v>2514</v>
      </c>
      <c r="BR191" s="185">
        <v>44712</v>
      </c>
      <c r="BS191" s="131" t="s">
        <v>878</v>
      </c>
      <c r="BT191" s="186">
        <v>1</v>
      </c>
      <c r="BU191" s="4" t="s">
        <v>436</v>
      </c>
      <c r="BV191" s="49">
        <v>-305</v>
      </c>
      <c r="BW191" s="60" t="s">
        <v>443</v>
      </c>
      <c r="BX191" s="357">
        <v>44607</v>
      </c>
      <c r="BY191" s="372" t="s">
        <v>2520</v>
      </c>
      <c r="BZ191" s="353" t="s">
        <v>521</v>
      </c>
      <c r="CA191" s="360">
        <v>1</v>
      </c>
      <c r="CB191" s="352" t="s">
        <v>294</v>
      </c>
      <c r="CC191" s="353"/>
      <c r="CD191" s="352" t="s">
        <v>294</v>
      </c>
      <c r="CE191" s="131" t="s">
        <v>767</v>
      </c>
      <c r="CF191" s="131" t="s">
        <v>767</v>
      </c>
      <c r="CG191" s="202" t="s">
        <v>328</v>
      </c>
      <c r="CH191" s="131" t="s">
        <v>328</v>
      </c>
      <c r="CI191" s="186">
        <v>1</v>
      </c>
      <c r="CJ191" s="4" t="str">
        <f t="shared" si="5"/>
        <v>CUMPLIMIENTO TOTAL</v>
      </c>
      <c r="CK191" s="49" t="str">
        <f>(IF(CD191="CERRADO","NO APLICA ACCION CERRADA",AG191-#REF!))</f>
        <v>NO APLICA ACCION CERRADA</v>
      </c>
      <c r="CL191" s="60" t="str">
        <f>(IF(CD191="CERRADO","NO APLICA ACCION CERRADA",IF(AK191&lt;=0,"VENCIDO",IF(AK191&lt;=#REF!,"POR VENCER","CON TIEMPO"))))</f>
        <v>NO APLICA ACCION CERRADA</v>
      </c>
      <c r="CM191" s="458" t="s">
        <v>328</v>
      </c>
      <c r="CN191" s="348" t="s">
        <v>1684</v>
      </c>
      <c r="CO191" s="349" t="s">
        <v>464</v>
      </c>
      <c r="CP191" s="380">
        <v>1</v>
      </c>
      <c r="CQ191" s="352" t="s">
        <v>294</v>
      </c>
      <c r="CR191" s="375" t="s">
        <v>438</v>
      </c>
      <c r="CS191" s="353"/>
      <c r="CT191" s="343"/>
      <c r="CU191" s="343"/>
      <c r="CV191" s="343"/>
      <c r="CW191" s="343"/>
      <c r="CX191" s="343"/>
      <c r="CY191" s="343"/>
      <c r="CZ191" s="343"/>
      <c r="DA191" s="343"/>
      <c r="DB191" s="343"/>
      <c r="DC191" s="343"/>
      <c r="DD191" s="343"/>
      <c r="DE191" s="343"/>
      <c r="DF191" s="343"/>
      <c r="DG191" s="343"/>
      <c r="DH191" s="343"/>
      <c r="DI191" s="343"/>
      <c r="DJ191" s="343"/>
      <c r="DK191" s="343"/>
      <c r="DL191" s="343"/>
      <c r="DM191" s="343"/>
      <c r="DN191" s="343"/>
      <c r="DO191" s="343"/>
      <c r="DP191" s="343"/>
      <c r="DQ191" s="343"/>
      <c r="DR191" s="343"/>
      <c r="DS191" s="343"/>
      <c r="DT191" s="343"/>
      <c r="DU191" s="343"/>
      <c r="DV191" s="343"/>
      <c r="DW191" s="343"/>
      <c r="DX191" s="343"/>
      <c r="DY191" s="343"/>
      <c r="DZ191" s="343"/>
      <c r="EA191" s="343"/>
      <c r="EB191" s="343"/>
      <c r="EC191" s="343"/>
      <c r="ED191" s="343"/>
      <c r="EE191" s="343"/>
      <c r="EF191" s="343"/>
      <c r="EG191" s="343"/>
      <c r="EH191" s="343"/>
      <c r="EI191" s="343"/>
      <c r="EJ191" s="343"/>
      <c r="EK191" s="343"/>
      <c r="EL191" s="343"/>
      <c r="EM191" s="343"/>
      <c r="EN191" s="343"/>
      <c r="EO191" s="343"/>
      <c r="EP191" s="343"/>
      <c r="EQ191" s="343"/>
      <c r="ER191" s="343"/>
      <c r="ES191" s="343"/>
      <c r="ET191" s="343"/>
      <c r="EU191" s="343"/>
      <c r="EV191" s="343"/>
      <c r="EW191" s="343"/>
      <c r="EX191" s="343"/>
      <c r="EY191" s="343"/>
      <c r="EZ191" s="343"/>
      <c r="FA191" s="343"/>
      <c r="FB191" s="343"/>
      <c r="FC191" s="343"/>
      <c r="FD191" s="343"/>
      <c r="FE191" s="343"/>
      <c r="FF191" s="343"/>
      <c r="FG191" s="343"/>
      <c r="FH191" s="343"/>
      <c r="FI191" s="343"/>
      <c r="FJ191" s="343"/>
      <c r="FK191" s="343"/>
      <c r="FL191" s="343"/>
      <c r="FM191" s="343"/>
      <c r="FN191" s="343"/>
      <c r="FO191" s="343"/>
      <c r="FP191" s="343"/>
      <c r="FQ191" s="343"/>
      <c r="FR191" s="343"/>
      <c r="FS191" s="343"/>
      <c r="FT191" s="343"/>
      <c r="FU191" s="343"/>
      <c r="FV191" s="343"/>
      <c r="FW191" s="343"/>
      <c r="FX191" s="343"/>
      <c r="FY191" s="343"/>
      <c r="FZ191" s="343"/>
      <c r="GA191" s="343"/>
      <c r="GB191" s="343"/>
      <c r="GC191" s="343"/>
      <c r="GD191" s="343"/>
      <c r="GE191" s="343"/>
      <c r="GF191" s="343"/>
      <c r="GG191" s="343"/>
      <c r="GH191" s="343"/>
      <c r="GI191" s="343"/>
      <c r="GJ191" s="343"/>
      <c r="GK191" s="343"/>
      <c r="GL191" s="343"/>
      <c r="GM191" s="343"/>
      <c r="GN191" s="343"/>
      <c r="GO191" s="343"/>
      <c r="GP191" s="343"/>
      <c r="GQ191" s="343"/>
      <c r="GR191" s="343"/>
      <c r="GS191" s="343"/>
      <c r="GT191" s="343"/>
      <c r="GU191" s="343"/>
      <c r="GV191" s="343"/>
      <c r="GW191" s="343"/>
      <c r="GX191" s="343"/>
      <c r="GY191" s="343"/>
      <c r="GZ191" s="343"/>
      <c r="HA191" s="343"/>
      <c r="HB191" s="343"/>
      <c r="HC191" s="343"/>
      <c r="HD191" s="343"/>
      <c r="HE191" s="343"/>
      <c r="HF191" s="343"/>
      <c r="HG191" s="343"/>
      <c r="HH191" s="343"/>
      <c r="HI191" s="343"/>
      <c r="HJ191" s="343"/>
      <c r="HK191" s="343"/>
      <c r="HL191" s="343"/>
      <c r="HM191" s="343"/>
      <c r="HN191" s="343"/>
      <c r="HO191" s="343"/>
      <c r="HP191" s="343"/>
      <c r="HQ191" s="343"/>
      <c r="HR191" s="343"/>
      <c r="HS191" s="343"/>
      <c r="HT191" s="343"/>
      <c r="HU191" s="343"/>
      <c r="HV191" s="343"/>
      <c r="HW191" s="343"/>
      <c r="HX191" s="343"/>
      <c r="HY191" s="343"/>
      <c r="HZ191" s="343"/>
      <c r="IA191" s="343"/>
      <c r="IB191" s="343"/>
      <c r="IC191" s="343"/>
      <c r="ID191" s="343"/>
      <c r="IE191" s="343"/>
      <c r="IF191" s="343"/>
      <c r="IG191" s="343"/>
      <c r="IH191" s="343"/>
      <c r="II191" s="343"/>
      <c r="IJ191" s="343"/>
      <c r="IK191" s="343"/>
      <c r="IL191" s="343"/>
      <c r="IM191" s="343"/>
      <c r="IN191" s="343"/>
      <c r="IO191" s="343"/>
      <c r="IP191" s="343"/>
      <c r="IQ191" s="343"/>
      <c r="IR191" s="343"/>
      <c r="IS191" s="343"/>
      <c r="IT191" s="343"/>
      <c r="IU191" s="343"/>
      <c r="IV191" s="343"/>
      <c r="IW191" s="343"/>
      <c r="IX191" s="343"/>
      <c r="IY191" s="343"/>
      <c r="IZ191" s="343"/>
      <c r="JA191" s="343"/>
      <c r="JB191" s="343"/>
      <c r="JC191" s="343"/>
      <c r="JD191" s="343"/>
      <c r="JE191" s="343"/>
      <c r="JF191" s="343"/>
      <c r="JG191" s="343"/>
      <c r="JH191" s="343"/>
      <c r="JI191" s="343"/>
      <c r="JJ191" s="343"/>
      <c r="JK191" s="343"/>
      <c r="JL191" s="343"/>
      <c r="JM191" s="343"/>
      <c r="JN191" s="343"/>
      <c r="JO191" s="343"/>
      <c r="JP191" s="343"/>
      <c r="JQ191" s="343"/>
      <c r="JR191" s="343"/>
      <c r="JS191" s="343"/>
      <c r="JT191" s="343"/>
      <c r="JU191" s="343"/>
      <c r="JV191" s="343"/>
      <c r="JW191" s="343"/>
      <c r="JX191" s="343"/>
      <c r="JY191" s="343"/>
      <c r="JZ191" s="343"/>
      <c r="KA191" s="343"/>
      <c r="KB191" s="343"/>
      <c r="KC191" s="343"/>
      <c r="KD191" s="343"/>
      <c r="KE191" s="343"/>
      <c r="KF191" s="343"/>
      <c r="KG191" s="343"/>
      <c r="KH191" s="343"/>
      <c r="KI191" s="343"/>
      <c r="KJ191" s="343"/>
      <c r="KK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H191" s="343"/>
      <c r="LI191" s="343"/>
      <c r="LJ191" s="343"/>
      <c r="LK191" s="343"/>
      <c r="LL191" s="343"/>
      <c r="LM191" s="343"/>
      <c r="LN191" s="343"/>
      <c r="LO191" s="343"/>
      <c r="LP191" s="343"/>
      <c r="LQ191" s="343"/>
      <c r="LR191" s="343"/>
      <c r="LS191" s="343"/>
      <c r="LT191" s="343"/>
      <c r="LU191" s="343"/>
      <c r="LV191" s="343"/>
      <c r="LW191" s="343"/>
      <c r="LX191" s="343"/>
      <c r="LY191" s="343"/>
      <c r="LZ191" s="343"/>
      <c r="MA191" s="343"/>
      <c r="MB191" s="343"/>
      <c r="MC191" s="343"/>
      <c r="MD191" s="343"/>
      <c r="ME191" s="343"/>
      <c r="MF191" s="343"/>
      <c r="MG191" s="343"/>
      <c r="MH191" s="343"/>
      <c r="MI191" s="343"/>
      <c r="MJ191" s="343"/>
      <c r="MK191" s="343"/>
      <c r="ML191" s="343"/>
      <c r="MM191" s="343"/>
      <c r="MN191" s="343"/>
      <c r="MO191" s="343"/>
      <c r="MP191" s="343"/>
      <c r="MQ191" s="343"/>
      <c r="MR191" s="343"/>
      <c r="MS191" s="343"/>
      <c r="MT191" s="343"/>
      <c r="MU191" s="343"/>
      <c r="MV191" s="343"/>
      <c r="MW191" s="343"/>
      <c r="MX191" s="343"/>
      <c r="MY191" s="343"/>
      <c r="MZ191" s="343"/>
      <c r="NA191" s="343"/>
      <c r="NB191" s="343"/>
      <c r="NC191" s="343"/>
      <c r="ND191" s="343"/>
      <c r="NE191" s="343"/>
      <c r="NF191" s="343"/>
      <c r="NG191" s="343"/>
      <c r="NH191" s="343"/>
      <c r="NI191" s="343"/>
      <c r="NJ191" s="343"/>
      <c r="NK191" s="343"/>
      <c r="NL191" s="343"/>
      <c r="NM191" s="343"/>
      <c r="NN191" s="343"/>
      <c r="NO191" s="343"/>
      <c r="NP191" s="343"/>
      <c r="NQ191" s="343"/>
      <c r="NR191" s="343"/>
      <c r="NS191" s="343"/>
      <c r="NT191" s="343"/>
      <c r="NU191" s="343"/>
      <c r="NV191" s="343"/>
      <c r="NW191" s="343"/>
      <c r="NX191" s="343"/>
      <c r="NY191" s="343"/>
      <c r="NZ191" s="343"/>
      <c r="OA191" s="343"/>
      <c r="OB191" s="343"/>
      <c r="OC191" s="343"/>
      <c r="OD191" s="343"/>
      <c r="OE191" s="343"/>
      <c r="OF191" s="343"/>
      <c r="OG191" s="343"/>
      <c r="OH191" s="343"/>
      <c r="OI191" s="343"/>
      <c r="OJ191" s="343"/>
      <c r="OK191" s="343"/>
      <c r="OL191" s="343"/>
      <c r="OM191" s="343"/>
      <c r="ON191" s="343"/>
      <c r="OO191" s="343"/>
      <c r="OP191" s="343"/>
      <c r="OQ191" s="343"/>
      <c r="OR191" s="343"/>
      <c r="OS191" s="343"/>
      <c r="OT191" s="343"/>
      <c r="OU191" s="343"/>
      <c r="OV191" s="343"/>
      <c r="OW191" s="343"/>
      <c r="OX191" s="343"/>
      <c r="OY191" s="343"/>
      <c r="OZ191" s="343"/>
      <c r="PA191" s="343"/>
      <c r="PB191" s="343"/>
      <c r="PC191" s="343"/>
      <c r="PD191" s="343"/>
      <c r="PE191" s="343"/>
      <c r="PF191" s="343"/>
      <c r="PG191" s="343"/>
      <c r="PH191" s="343"/>
      <c r="PI191" s="343"/>
      <c r="PJ191" s="343"/>
      <c r="PK191" s="343"/>
      <c r="PL191" s="343"/>
      <c r="PM191" s="343"/>
      <c r="PN191" s="343"/>
      <c r="PO191" s="343"/>
      <c r="PP191" s="343"/>
      <c r="PQ191" s="343"/>
      <c r="PR191" s="343"/>
      <c r="PS191" s="343"/>
      <c r="PT191" s="343"/>
      <c r="PU191" s="343"/>
      <c r="PV191" s="343"/>
      <c r="PW191" s="343"/>
      <c r="PX191" s="343"/>
      <c r="PY191" s="343"/>
      <c r="PZ191" s="343"/>
      <c r="QA191" s="343"/>
      <c r="QB191" s="343"/>
      <c r="QC191" s="343"/>
      <c r="QD191" s="343"/>
      <c r="QE191" s="343"/>
      <c r="QF191" s="343"/>
    </row>
    <row r="192" spans="1:448" s="347" customFormat="1" ht="118.5" customHeight="1" thickBot="1" x14ac:dyDescent="0.3">
      <c r="A192" s="26">
        <v>191</v>
      </c>
      <c r="B192" s="42" t="s">
        <v>1372</v>
      </c>
      <c r="C192" s="174" t="s">
        <v>694</v>
      </c>
      <c r="D192" s="19" t="s">
        <v>344</v>
      </c>
      <c r="E192" s="19" t="s">
        <v>2521</v>
      </c>
      <c r="F192" s="41" t="s">
        <v>693</v>
      </c>
      <c r="G192" s="41" t="s">
        <v>694</v>
      </c>
      <c r="H192" s="19" t="s">
        <v>344</v>
      </c>
      <c r="I192" s="19" t="s">
        <v>2505</v>
      </c>
      <c r="J192" s="41" t="s">
        <v>1287</v>
      </c>
      <c r="K192" s="174" t="s">
        <v>1237</v>
      </c>
      <c r="L192" s="174" t="s">
        <v>681</v>
      </c>
      <c r="M192" s="174" t="s">
        <v>1288</v>
      </c>
      <c r="N192" s="174" t="s">
        <v>710</v>
      </c>
      <c r="O192" s="19" t="s">
        <v>158</v>
      </c>
      <c r="P192" s="19" t="s">
        <v>169</v>
      </c>
      <c r="Q192" s="19" t="s">
        <v>1687</v>
      </c>
      <c r="R192" s="19" t="s">
        <v>251</v>
      </c>
      <c r="S192" s="18" t="s">
        <v>2522</v>
      </c>
      <c r="T192" s="34" t="s">
        <v>555</v>
      </c>
      <c r="U192" s="22">
        <v>86</v>
      </c>
      <c r="V192" s="22">
        <v>2020</v>
      </c>
      <c r="W192" s="22" t="s">
        <v>2523</v>
      </c>
      <c r="X192" s="28" t="s">
        <v>2524</v>
      </c>
      <c r="Y192" s="19" t="s">
        <v>2525</v>
      </c>
      <c r="Z192" s="19" t="s">
        <v>2526</v>
      </c>
      <c r="AA192" s="22" t="s">
        <v>328</v>
      </c>
      <c r="AB192" s="19" t="s">
        <v>328</v>
      </c>
      <c r="AC192" s="19" t="s">
        <v>2527</v>
      </c>
      <c r="AD192" s="22" t="s">
        <v>328</v>
      </c>
      <c r="AE192" s="22" t="s">
        <v>328</v>
      </c>
      <c r="AF192" s="959">
        <v>44284</v>
      </c>
      <c r="AG192" s="959">
        <v>44406</v>
      </c>
      <c r="AH192" s="424">
        <v>44743</v>
      </c>
      <c r="AI192" s="183" t="s">
        <v>309</v>
      </c>
      <c r="AJ192" s="183" t="s">
        <v>309</v>
      </c>
      <c r="AK192" s="241" t="e">
        <f>(IF(BA192=#REF!,#REF!,AG192-#REF!))</f>
        <v>#REF!</v>
      </c>
      <c r="AL192" s="48" t="s">
        <v>2513</v>
      </c>
      <c r="AM192" s="64">
        <v>44384</v>
      </c>
      <c r="AN192" s="54" t="s">
        <v>309</v>
      </c>
      <c r="AO192" s="48" t="s">
        <v>2077</v>
      </c>
      <c r="AP192" s="65">
        <v>0.2</v>
      </c>
      <c r="AQ192" s="4" t="s">
        <v>489</v>
      </c>
      <c r="AR192" s="49">
        <v>-45</v>
      </c>
      <c r="AS192" s="60" t="s">
        <v>443</v>
      </c>
      <c r="AT192" s="60" t="s">
        <v>467</v>
      </c>
      <c r="AU192" s="60" t="s">
        <v>467</v>
      </c>
      <c r="AV192" s="60" t="s">
        <v>467</v>
      </c>
      <c r="AW192" s="67">
        <v>0</v>
      </c>
      <c r="AX192" s="65">
        <v>0</v>
      </c>
      <c r="AY192" s="60" t="s">
        <v>449</v>
      </c>
      <c r="AZ192" s="54" t="s">
        <v>446</v>
      </c>
      <c r="BA192" s="86" t="s">
        <v>446</v>
      </c>
      <c r="BB192" s="148" t="s">
        <v>763</v>
      </c>
      <c r="BC192" s="149">
        <v>44620</v>
      </c>
      <c r="BD192" s="130" t="s">
        <v>309</v>
      </c>
      <c r="BE192" s="145" t="s">
        <v>629</v>
      </c>
      <c r="BF192" s="147">
        <v>0</v>
      </c>
      <c r="BG192" s="4" t="s">
        <v>442</v>
      </c>
      <c r="BH192" s="49">
        <v>-44619.8</v>
      </c>
      <c r="BI192" s="60" t="s">
        <v>443</v>
      </c>
      <c r="BJ192" s="30"/>
      <c r="BK192" s="30"/>
      <c r="BL192" s="30"/>
      <c r="BM192" s="30"/>
      <c r="BN192" s="60"/>
      <c r="BO192" s="30"/>
      <c r="BP192" s="184" t="s">
        <v>293</v>
      </c>
      <c r="BQ192" s="150" t="s">
        <v>2528</v>
      </c>
      <c r="BR192" s="185">
        <v>44712</v>
      </c>
      <c r="BS192" s="131" t="s">
        <v>878</v>
      </c>
      <c r="BT192" s="186">
        <v>1</v>
      </c>
      <c r="BU192" s="4" t="s">
        <v>436</v>
      </c>
      <c r="BV192" s="49">
        <v>-305</v>
      </c>
      <c r="BW192" s="60" t="s">
        <v>443</v>
      </c>
      <c r="BX192" s="357">
        <v>44607</v>
      </c>
      <c r="BY192" s="372" t="s">
        <v>2529</v>
      </c>
      <c r="BZ192" s="353" t="s">
        <v>521</v>
      </c>
      <c r="CA192" s="360">
        <v>1</v>
      </c>
      <c r="CB192" s="352" t="s">
        <v>294</v>
      </c>
      <c r="CC192" s="353"/>
      <c r="CD192" s="352" t="s">
        <v>294</v>
      </c>
      <c r="CE192" s="131" t="s">
        <v>767</v>
      </c>
      <c r="CF192" s="131" t="s">
        <v>767</v>
      </c>
      <c r="CG192" s="202" t="s">
        <v>328</v>
      </c>
      <c r="CH192" s="131" t="s">
        <v>328</v>
      </c>
      <c r="CI192" s="186">
        <v>1</v>
      </c>
      <c r="CJ192" s="4" t="str">
        <f t="shared" si="5"/>
        <v>CUMPLIMIENTO TOTAL</v>
      </c>
      <c r="CK192" s="49" t="str">
        <f>(IF(CD192="CERRADO","NO APLICA ACCION CERRADA",AG192-#REF!))</f>
        <v>NO APLICA ACCION CERRADA</v>
      </c>
      <c r="CL192" s="60" t="str">
        <f>(IF(CD192="CERRADO","NO APLICA ACCION CERRADA",IF(AK192&lt;=0,"VENCIDO",IF(AK192&lt;=#REF!,"POR VENCER","CON TIEMPO"))))</f>
        <v>NO APLICA ACCION CERRADA</v>
      </c>
      <c r="CM192" s="458" t="s">
        <v>328</v>
      </c>
      <c r="CN192" s="348" t="s">
        <v>1684</v>
      </c>
      <c r="CO192" s="349" t="s">
        <v>464</v>
      </c>
      <c r="CP192" s="380">
        <v>1</v>
      </c>
      <c r="CQ192" s="352" t="s">
        <v>294</v>
      </c>
      <c r="CR192" s="375" t="s">
        <v>438</v>
      </c>
      <c r="CS192" s="353"/>
      <c r="CT192" s="343"/>
      <c r="CU192" s="343"/>
      <c r="CV192" s="343"/>
      <c r="CW192" s="343"/>
      <c r="CX192" s="343"/>
      <c r="CY192" s="343"/>
      <c r="CZ192" s="343"/>
      <c r="DA192" s="343"/>
      <c r="DB192" s="343"/>
      <c r="DC192" s="343"/>
      <c r="DD192" s="343"/>
      <c r="DE192" s="343"/>
      <c r="DF192" s="343"/>
      <c r="DG192" s="343"/>
      <c r="DH192" s="343"/>
      <c r="DI192" s="343"/>
      <c r="DJ192" s="343"/>
      <c r="DK192" s="343"/>
      <c r="DL192" s="343"/>
      <c r="DM192" s="343"/>
      <c r="DN192" s="343"/>
      <c r="DO192" s="343"/>
      <c r="DP192" s="343"/>
      <c r="DQ192" s="343"/>
      <c r="DR192" s="343"/>
      <c r="DS192" s="343"/>
      <c r="DT192" s="343"/>
      <c r="DU192" s="343"/>
      <c r="DV192" s="343"/>
      <c r="DW192" s="343"/>
      <c r="DX192" s="343"/>
      <c r="DY192" s="343"/>
      <c r="DZ192" s="343"/>
      <c r="EA192" s="343"/>
      <c r="EB192" s="343"/>
      <c r="EC192" s="343"/>
      <c r="ED192" s="343"/>
      <c r="EE192" s="343"/>
      <c r="EF192" s="343"/>
      <c r="EG192" s="343"/>
      <c r="EH192" s="343"/>
      <c r="EI192" s="343"/>
      <c r="EJ192" s="343"/>
      <c r="EK192" s="343"/>
      <c r="EL192" s="343"/>
      <c r="EM192" s="343"/>
      <c r="EN192" s="343"/>
      <c r="EO192" s="343"/>
      <c r="EP192" s="343"/>
      <c r="EQ192" s="343"/>
      <c r="ER192" s="343"/>
      <c r="ES192" s="343"/>
      <c r="ET192" s="343"/>
      <c r="EU192" s="343"/>
      <c r="EV192" s="343"/>
      <c r="EW192" s="343"/>
      <c r="EX192" s="343"/>
      <c r="EY192" s="343"/>
      <c r="EZ192" s="343"/>
      <c r="FA192" s="343"/>
      <c r="FB192" s="343"/>
      <c r="FC192" s="343"/>
      <c r="FD192" s="343"/>
      <c r="FE192" s="343"/>
      <c r="FF192" s="343"/>
      <c r="FG192" s="343"/>
      <c r="FH192" s="343"/>
      <c r="FI192" s="343"/>
      <c r="FJ192" s="343"/>
      <c r="FK192" s="343"/>
      <c r="FL192" s="343"/>
      <c r="FM192" s="343"/>
      <c r="FN192" s="343"/>
      <c r="FO192" s="343"/>
      <c r="FP192" s="343"/>
      <c r="FQ192" s="343"/>
      <c r="FR192" s="343"/>
      <c r="FS192" s="343"/>
      <c r="FT192" s="343"/>
      <c r="FU192" s="343"/>
      <c r="FV192" s="343"/>
      <c r="FW192" s="343"/>
      <c r="FX192" s="343"/>
      <c r="FY192" s="343"/>
      <c r="FZ192" s="343"/>
      <c r="GA192" s="343"/>
      <c r="GB192" s="343"/>
      <c r="GC192" s="343"/>
      <c r="GD192" s="343"/>
      <c r="GE192" s="343"/>
      <c r="GF192" s="343"/>
      <c r="GG192" s="343"/>
      <c r="GH192" s="343"/>
      <c r="GI192" s="343"/>
      <c r="GJ192" s="343"/>
      <c r="GK192" s="343"/>
      <c r="GL192" s="343"/>
      <c r="GM192" s="343"/>
      <c r="GN192" s="343"/>
      <c r="GO192" s="343"/>
      <c r="GP192" s="343"/>
      <c r="GQ192" s="343"/>
      <c r="GR192" s="343"/>
      <c r="GS192" s="343"/>
      <c r="GT192" s="343"/>
      <c r="GU192" s="343"/>
      <c r="GV192" s="343"/>
      <c r="GW192" s="343"/>
      <c r="GX192" s="343"/>
      <c r="GY192" s="343"/>
      <c r="GZ192" s="343"/>
      <c r="HA192" s="343"/>
      <c r="HB192" s="343"/>
      <c r="HC192" s="343"/>
      <c r="HD192" s="343"/>
      <c r="HE192" s="343"/>
      <c r="HF192" s="343"/>
      <c r="HG192" s="343"/>
      <c r="HH192" s="343"/>
      <c r="HI192" s="343"/>
      <c r="HJ192" s="343"/>
      <c r="HK192" s="343"/>
      <c r="HL192" s="343"/>
      <c r="HM192" s="343"/>
      <c r="HN192" s="343"/>
      <c r="HO192" s="343"/>
      <c r="HP192" s="343"/>
      <c r="HQ192" s="343"/>
      <c r="HR192" s="343"/>
      <c r="HS192" s="343"/>
      <c r="HT192" s="343"/>
      <c r="HU192" s="343"/>
      <c r="HV192" s="343"/>
      <c r="HW192" s="343"/>
      <c r="HX192" s="343"/>
      <c r="HY192" s="343"/>
      <c r="HZ192" s="343"/>
      <c r="IA192" s="343"/>
      <c r="IB192" s="343"/>
      <c r="IC192" s="343"/>
      <c r="ID192" s="343"/>
      <c r="IE192" s="343"/>
      <c r="IF192" s="343"/>
      <c r="IG192" s="343"/>
      <c r="IH192" s="343"/>
      <c r="II192" s="343"/>
      <c r="IJ192" s="343"/>
      <c r="IK192" s="343"/>
      <c r="IL192" s="343"/>
      <c r="IM192" s="343"/>
      <c r="IN192" s="343"/>
      <c r="IO192" s="343"/>
      <c r="IP192" s="343"/>
      <c r="IQ192" s="343"/>
      <c r="IR192" s="343"/>
      <c r="IS192" s="343"/>
      <c r="IT192" s="343"/>
      <c r="IU192" s="343"/>
      <c r="IV192" s="343"/>
      <c r="IW192" s="343"/>
      <c r="IX192" s="343"/>
      <c r="IY192" s="343"/>
      <c r="IZ192" s="343"/>
      <c r="JA192" s="343"/>
      <c r="JB192" s="343"/>
      <c r="JC192" s="343"/>
      <c r="JD192" s="343"/>
      <c r="JE192" s="343"/>
      <c r="JF192" s="343"/>
      <c r="JG192" s="343"/>
      <c r="JH192" s="343"/>
      <c r="JI192" s="343"/>
      <c r="JJ192" s="343"/>
      <c r="JK192" s="343"/>
      <c r="JL192" s="343"/>
      <c r="JM192" s="343"/>
      <c r="JN192" s="343"/>
      <c r="JO192" s="343"/>
      <c r="JP192" s="343"/>
      <c r="JQ192" s="343"/>
      <c r="JR192" s="343"/>
      <c r="JS192" s="343"/>
      <c r="JT192" s="343"/>
      <c r="JU192" s="343"/>
      <c r="JV192" s="343"/>
      <c r="JW192" s="343"/>
      <c r="JX192" s="343"/>
      <c r="JY192" s="343"/>
      <c r="JZ192" s="343"/>
      <c r="KA192" s="343"/>
      <c r="KB192" s="343"/>
      <c r="KC192" s="343"/>
      <c r="KD192" s="343"/>
      <c r="KE192" s="343"/>
      <c r="KF192" s="343"/>
      <c r="KG192" s="343"/>
      <c r="KH192" s="343"/>
      <c r="KI192" s="343"/>
      <c r="KJ192" s="343"/>
      <c r="KK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H192" s="343"/>
      <c r="LI192" s="343"/>
      <c r="LJ192" s="343"/>
      <c r="LK192" s="343"/>
      <c r="LL192" s="343"/>
      <c r="LM192" s="343"/>
      <c r="LN192" s="343"/>
      <c r="LO192" s="343"/>
      <c r="LP192" s="343"/>
      <c r="LQ192" s="343"/>
      <c r="LR192" s="343"/>
      <c r="LS192" s="343"/>
      <c r="LT192" s="343"/>
      <c r="LU192" s="343"/>
      <c r="LV192" s="343"/>
      <c r="LW192" s="343"/>
      <c r="LX192" s="343"/>
      <c r="LY192" s="343"/>
      <c r="LZ192" s="343"/>
      <c r="MA192" s="343"/>
      <c r="MB192" s="343"/>
      <c r="MC192" s="343"/>
      <c r="MD192" s="343"/>
      <c r="ME192" s="343"/>
      <c r="MF192" s="343"/>
      <c r="MG192" s="343"/>
      <c r="MH192" s="343"/>
      <c r="MI192" s="343"/>
      <c r="MJ192" s="343"/>
      <c r="MK192" s="343"/>
      <c r="ML192" s="343"/>
      <c r="MM192" s="343"/>
      <c r="MN192" s="343"/>
      <c r="MO192" s="343"/>
      <c r="MP192" s="343"/>
      <c r="MQ192" s="343"/>
      <c r="MR192" s="343"/>
      <c r="MS192" s="343"/>
      <c r="MT192" s="343"/>
      <c r="MU192" s="343"/>
      <c r="MV192" s="343"/>
      <c r="MW192" s="343"/>
      <c r="MX192" s="343"/>
      <c r="MY192" s="343"/>
      <c r="MZ192" s="343"/>
      <c r="NA192" s="343"/>
      <c r="NB192" s="343"/>
      <c r="NC192" s="343"/>
      <c r="ND192" s="343"/>
      <c r="NE192" s="343"/>
      <c r="NF192" s="343"/>
      <c r="NG192" s="343"/>
      <c r="NH192" s="343"/>
      <c r="NI192" s="343"/>
      <c r="NJ192" s="343"/>
      <c r="NK192" s="343"/>
      <c r="NL192" s="343"/>
      <c r="NM192" s="343"/>
      <c r="NN192" s="343"/>
      <c r="NO192" s="343"/>
      <c r="NP192" s="343"/>
      <c r="NQ192" s="343"/>
      <c r="NR192" s="343"/>
      <c r="NS192" s="343"/>
      <c r="NT192" s="343"/>
      <c r="NU192" s="343"/>
      <c r="NV192" s="343"/>
      <c r="NW192" s="343"/>
      <c r="NX192" s="343"/>
      <c r="NY192" s="343"/>
      <c r="NZ192" s="343"/>
      <c r="OA192" s="343"/>
      <c r="OB192" s="343"/>
      <c r="OC192" s="343"/>
      <c r="OD192" s="343"/>
      <c r="OE192" s="343"/>
      <c r="OF192" s="343"/>
      <c r="OG192" s="343"/>
      <c r="OH192" s="343"/>
      <c r="OI192" s="343"/>
      <c r="OJ192" s="343"/>
      <c r="OK192" s="343"/>
      <c r="OL192" s="343"/>
      <c r="OM192" s="343"/>
      <c r="ON192" s="343"/>
      <c r="OO192" s="343"/>
      <c r="OP192" s="343"/>
      <c r="OQ192" s="343"/>
      <c r="OR192" s="343"/>
      <c r="OS192" s="343"/>
      <c r="OT192" s="343"/>
      <c r="OU192" s="343"/>
      <c r="OV192" s="343"/>
      <c r="OW192" s="343"/>
      <c r="OX192" s="343"/>
      <c r="OY192" s="343"/>
      <c r="OZ192" s="343"/>
      <c r="PA192" s="343"/>
      <c r="PB192" s="343"/>
      <c r="PC192" s="343"/>
      <c r="PD192" s="343"/>
      <c r="PE192" s="343"/>
      <c r="PF192" s="343"/>
      <c r="PG192" s="343"/>
      <c r="PH192" s="343"/>
      <c r="PI192" s="343"/>
      <c r="PJ192" s="343"/>
      <c r="PK192" s="343"/>
      <c r="PL192" s="343"/>
      <c r="PM192" s="343"/>
      <c r="PN192" s="343"/>
      <c r="PO192" s="343"/>
      <c r="PP192" s="343"/>
      <c r="PQ192" s="343"/>
      <c r="PR192" s="343"/>
      <c r="PS192" s="343"/>
      <c r="PT192" s="343"/>
      <c r="PU192" s="343"/>
      <c r="PV192" s="343"/>
      <c r="PW192" s="343"/>
      <c r="PX192" s="343"/>
      <c r="PY192" s="343"/>
      <c r="PZ192" s="343"/>
      <c r="QA192" s="343"/>
      <c r="QB192" s="343"/>
      <c r="QC192" s="343"/>
      <c r="QD192" s="343"/>
      <c r="QE192" s="343"/>
      <c r="QF192" s="343"/>
    </row>
    <row r="193" spans="1:448" s="347" customFormat="1" ht="118.5" customHeight="1" thickBot="1" x14ac:dyDescent="0.3">
      <c r="A193" s="26">
        <v>192</v>
      </c>
      <c r="B193" s="42" t="s">
        <v>1372</v>
      </c>
      <c r="C193" s="174" t="s">
        <v>694</v>
      </c>
      <c r="D193" s="19" t="s">
        <v>344</v>
      </c>
      <c r="E193" s="19" t="s">
        <v>2530</v>
      </c>
      <c r="F193" s="22" t="s">
        <v>1605</v>
      </c>
      <c r="G193" s="42" t="s">
        <v>664</v>
      </c>
      <c r="H193" s="42" t="s">
        <v>337</v>
      </c>
      <c r="I193" s="19" t="s">
        <v>1606</v>
      </c>
      <c r="J193" s="464" t="s">
        <v>1607</v>
      </c>
      <c r="K193" s="464" t="s">
        <v>805</v>
      </c>
      <c r="L193" s="461" t="s">
        <v>337</v>
      </c>
      <c r="M193" s="461" t="s">
        <v>328</v>
      </c>
      <c r="N193" s="461" t="s">
        <v>328</v>
      </c>
      <c r="O193" s="19" t="s">
        <v>24</v>
      </c>
      <c r="P193" s="19" t="s">
        <v>44</v>
      </c>
      <c r="Q193" s="19" t="s">
        <v>348</v>
      </c>
      <c r="R193" s="19" t="s">
        <v>251</v>
      </c>
      <c r="S193" s="18" t="s">
        <v>2531</v>
      </c>
      <c r="T193" s="34" t="s">
        <v>556</v>
      </c>
      <c r="U193" s="22">
        <v>86</v>
      </c>
      <c r="V193" s="22">
        <v>2020</v>
      </c>
      <c r="W193" s="22" t="s">
        <v>2532</v>
      </c>
      <c r="X193" s="28" t="s">
        <v>2533</v>
      </c>
      <c r="Y193" s="19" t="s">
        <v>2534</v>
      </c>
      <c r="Z193" s="19" t="s">
        <v>2535</v>
      </c>
      <c r="AA193" s="22" t="s">
        <v>328</v>
      </c>
      <c r="AB193" s="19" t="s">
        <v>328</v>
      </c>
      <c r="AC193" s="19" t="s">
        <v>2536</v>
      </c>
      <c r="AD193" s="22" t="s">
        <v>328</v>
      </c>
      <c r="AE193" s="22" t="s">
        <v>328</v>
      </c>
      <c r="AF193" s="959">
        <v>44319</v>
      </c>
      <c r="AG193" s="959">
        <v>44530</v>
      </c>
      <c r="AH193" s="424">
        <v>44743</v>
      </c>
      <c r="AI193" s="183" t="s">
        <v>309</v>
      </c>
      <c r="AJ193" s="183" t="s">
        <v>309</v>
      </c>
      <c r="AK193" s="241" t="e">
        <f>(IF(BA193=#REF!,#REF!,AG193-#REF!))</f>
        <v>#REF!</v>
      </c>
      <c r="AL193" s="58" t="s">
        <v>2537</v>
      </c>
      <c r="AM193" s="64">
        <v>44421</v>
      </c>
      <c r="AN193" s="54" t="s">
        <v>309</v>
      </c>
      <c r="AO193" s="48" t="s">
        <v>2538</v>
      </c>
      <c r="AP193" s="65">
        <v>0.2</v>
      </c>
      <c r="AQ193" s="4" t="s">
        <v>489</v>
      </c>
      <c r="AR193" s="49">
        <v>79</v>
      </c>
      <c r="AS193" s="60" t="s">
        <v>454</v>
      </c>
      <c r="AT193" s="60" t="s">
        <v>467</v>
      </c>
      <c r="AU193" s="60" t="s">
        <v>467</v>
      </c>
      <c r="AV193" s="60" t="s">
        <v>467</v>
      </c>
      <c r="AW193" s="67">
        <v>0</v>
      </c>
      <c r="AX193" s="65">
        <v>0</v>
      </c>
      <c r="AY193" s="60" t="s">
        <v>456</v>
      </c>
      <c r="AZ193" s="54" t="s">
        <v>446</v>
      </c>
      <c r="BA193" s="86" t="s">
        <v>446</v>
      </c>
      <c r="BB193" s="127" t="s">
        <v>2539</v>
      </c>
      <c r="BC193" s="129">
        <v>44620</v>
      </c>
      <c r="BD193" s="130" t="s">
        <v>447</v>
      </c>
      <c r="BE193" s="130" t="s">
        <v>328</v>
      </c>
      <c r="BF193" s="147">
        <v>1</v>
      </c>
      <c r="BG193" s="4" t="s">
        <v>436</v>
      </c>
      <c r="BH193" s="49">
        <v>-44619.8</v>
      </c>
      <c r="BI193" s="60" t="s">
        <v>443</v>
      </c>
      <c r="BJ193" s="30"/>
      <c r="BK193" s="30"/>
      <c r="BL193" s="30"/>
      <c r="BM193" s="30"/>
      <c r="BN193" s="60"/>
      <c r="BO193" s="30"/>
      <c r="BP193" s="192" t="s">
        <v>855</v>
      </c>
      <c r="BQ193" s="150" t="s">
        <v>1615</v>
      </c>
      <c r="BR193" s="185">
        <v>44712</v>
      </c>
      <c r="BS193" s="131" t="s">
        <v>1615</v>
      </c>
      <c r="BT193" s="186">
        <v>1</v>
      </c>
      <c r="BU193" s="4" t="s">
        <v>436</v>
      </c>
      <c r="BV193" s="49">
        <v>-181</v>
      </c>
      <c r="BW193" s="60" t="s">
        <v>443</v>
      </c>
      <c r="BX193" s="357">
        <v>44607</v>
      </c>
      <c r="BY193" s="372" t="s">
        <v>2540</v>
      </c>
      <c r="BZ193" s="353" t="s">
        <v>521</v>
      </c>
      <c r="CA193" s="360">
        <v>1</v>
      </c>
      <c r="CB193" s="352" t="s">
        <v>294</v>
      </c>
      <c r="CC193" s="353"/>
      <c r="CD193" s="352" t="s">
        <v>294</v>
      </c>
      <c r="CE193" s="131" t="s">
        <v>767</v>
      </c>
      <c r="CF193" s="131" t="s">
        <v>767</v>
      </c>
      <c r="CG193" s="202" t="s">
        <v>328</v>
      </c>
      <c r="CH193" s="131" t="s">
        <v>328</v>
      </c>
      <c r="CI193" s="186">
        <v>1</v>
      </c>
      <c r="CJ193" s="4" t="str">
        <f t="shared" si="5"/>
        <v>CUMPLIMIENTO TOTAL</v>
      </c>
      <c r="CK193" s="49" t="str">
        <f>(IF(CD193="CERRADO","NO APLICA ACCION CERRADA",AG193-#REF!))</f>
        <v>NO APLICA ACCION CERRADA</v>
      </c>
      <c r="CL193" s="60" t="str">
        <f>(IF(CD193="CERRADO","NO APLICA ACCION CERRADA",IF(AK193&lt;=0,"VENCIDO",IF(AK193&lt;=#REF!,"POR VENCER","CON TIEMPO"))))</f>
        <v>NO APLICA ACCION CERRADA</v>
      </c>
      <c r="CM193" s="458" t="s">
        <v>328</v>
      </c>
      <c r="CN193" s="348" t="s">
        <v>1684</v>
      </c>
      <c r="CO193" s="349" t="s">
        <v>464</v>
      </c>
      <c r="CP193" s="380">
        <v>1</v>
      </c>
      <c r="CQ193" s="352" t="s">
        <v>294</v>
      </c>
      <c r="CR193" s="375" t="s">
        <v>445</v>
      </c>
      <c r="CS193" s="353"/>
      <c r="CT193" s="343"/>
      <c r="CU193" s="343"/>
      <c r="CV193" s="343"/>
      <c r="CW193" s="343"/>
      <c r="CX193" s="343"/>
      <c r="CY193" s="343"/>
      <c r="CZ193" s="343"/>
      <c r="DA193" s="343"/>
      <c r="DB193" s="343"/>
      <c r="DC193" s="343"/>
      <c r="DD193" s="343"/>
      <c r="DE193" s="343"/>
      <c r="DF193" s="343"/>
      <c r="DG193" s="343"/>
      <c r="DH193" s="343"/>
      <c r="DI193" s="343"/>
      <c r="DJ193" s="343"/>
      <c r="DK193" s="343"/>
      <c r="DL193" s="343"/>
      <c r="DM193" s="343"/>
      <c r="DN193" s="343"/>
      <c r="DO193" s="343"/>
      <c r="DP193" s="343"/>
      <c r="DQ193" s="343"/>
      <c r="DR193" s="343"/>
      <c r="DS193" s="343"/>
      <c r="DT193" s="343"/>
      <c r="DU193" s="343"/>
      <c r="DV193" s="343"/>
      <c r="DW193" s="343"/>
      <c r="DX193" s="343"/>
      <c r="DY193" s="343"/>
      <c r="DZ193" s="343"/>
      <c r="EA193" s="343"/>
      <c r="EB193" s="343"/>
      <c r="EC193" s="343"/>
      <c r="ED193" s="343"/>
      <c r="EE193" s="343"/>
      <c r="EF193" s="343"/>
      <c r="EG193" s="343"/>
      <c r="EH193" s="343"/>
      <c r="EI193" s="343"/>
      <c r="EJ193" s="343"/>
      <c r="EK193" s="343"/>
      <c r="EL193" s="343"/>
      <c r="EM193" s="343"/>
      <c r="EN193" s="343"/>
      <c r="EO193" s="343"/>
      <c r="EP193" s="343"/>
      <c r="EQ193" s="343"/>
      <c r="ER193" s="343"/>
      <c r="ES193" s="343"/>
      <c r="ET193" s="343"/>
      <c r="EU193" s="343"/>
      <c r="EV193" s="343"/>
      <c r="EW193" s="343"/>
      <c r="EX193" s="343"/>
      <c r="EY193" s="343"/>
      <c r="EZ193" s="343"/>
      <c r="FA193" s="343"/>
      <c r="FB193" s="343"/>
      <c r="FC193" s="343"/>
      <c r="FD193" s="343"/>
      <c r="FE193" s="343"/>
      <c r="FF193" s="343"/>
      <c r="FG193" s="343"/>
      <c r="FH193" s="343"/>
      <c r="FI193" s="343"/>
      <c r="FJ193" s="343"/>
      <c r="FK193" s="343"/>
      <c r="FL193" s="343"/>
      <c r="FM193" s="343"/>
      <c r="FN193" s="343"/>
      <c r="FO193" s="343"/>
      <c r="FP193" s="343"/>
      <c r="FQ193" s="343"/>
      <c r="FR193" s="343"/>
      <c r="FS193" s="343"/>
      <c r="FT193" s="343"/>
      <c r="FU193" s="343"/>
      <c r="FV193" s="343"/>
      <c r="FW193" s="343"/>
      <c r="FX193" s="343"/>
      <c r="FY193" s="343"/>
      <c r="FZ193" s="343"/>
      <c r="GA193" s="343"/>
      <c r="GB193" s="343"/>
      <c r="GC193" s="343"/>
      <c r="GD193" s="343"/>
      <c r="GE193" s="343"/>
      <c r="GF193" s="343"/>
      <c r="GG193" s="343"/>
      <c r="GH193" s="343"/>
      <c r="GI193" s="343"/>
      <c r="GJ193" s="343"/>
      <c r="GK193" s="343"/>
      <c r="GL193" s="343"/>
      <c r="GM193" s="343"/>
      <c r="GN193" s="343"/>
      <c r="GO193" s="343"/>
      <c r="GP193" s="343"/>
      <c r="GQ193" s="343"/>
      <c r="GR193" s="343"/>
      <c r="GS193" s="343"/>
      <c r="GT193" s="343"/>
      <c r="GU193" s="343"/>
      <c r="GV193" s="343"/>
      <c r="GW193" s="343"/>
      <c r="GX193" s="343"/>
      <c r="GY193" s="343"/>
      <c r="GZ193" s="343"/>
      <c r="HA193" s="343"/>
      <c r="HB193" s="343"/>
      <c r="HC193" s="343"/>
      <c r="HD193" s="343"/>
      <c r="HE193" s="343"/>
      <c r="HF193" s="343"/>
      <c r="HG193" s="343"/>
      <c r="HH193" s="343"/>
      <c r="HI193" s="343"/>
      <c r="HJ193" s="343"/>
      <c r="HK193" s="343"/>
      <c r="HL193" s="343"/>
      <c r="HM193" s="343"/>
      <c r="HN193" s="343"/>
      <c r="HO193" s="343"/>
      <c r="HP193" s="343"/>
      <c r="HQ193" s="343"/>
      <c r="HR193" s="343"/>
      <c r="HS193" s="343"/>
      <c r="HT193" s="343"/>
      <c r="HU193" s="343"/>
      <c r="HV193" s="343"/>
      <c r="HW193" s="343"/>
      <c r="HX193" s="343"/>
      <c r="HY193" s="343"/>
      <c r="HZ193" s="343"/>
      <c r="IA193" s="343"/>
      <c r="IB193" s="343"/>
      <c r="IC193" s="343"/>
      <c r="ID193" s="343"/>
      <c r="IE193" s="343"/>
      <c r="IF193" s="343"/>
      <c r="IG193" s="343"/>
      <c r="IH193" s="343"/>
      <c r="II193" s="343"/>
      <c r="IJ193" s="343"/>
      <c r="IK193" s="343"/>
      <c r="IL193" s="343"/>
      <c r="IM193" s="343"/>
      <c r="IN193" s="343"/>
      <c r="IO193" s="343"/>
      <c r="IP193" s="343"/>
      <c r="IQ193" s="343"/>
      <c r="IR193" s="343"/>
      <c r="IS193" s="343"/>
      <c r="IT193" s="343"/>
      <c r="IU193" s="343"/>
      <c r="IV193" s="343"/>
      <c r="IW193" s="343"/>
      <c r="IX193" s="343"/>
      <c r="IY193" s="343"/>
      <c r="IZ193" s="343"/>
      <c r="JA193" s="343"/>
      <c r="JB193" s="343"/>
      <c r="JC193" s="343"/>
      <c r="JD193" s="343"/>
      <c r="JE193" s="343"/>
      <c r="JF193" s="343"/>
      <c r="JG193" s="343"/>
      <c r="JH193" s="343"/>
      <c r="JI193" s="343"/>
      <c r="JJ193" s="343"/>
      <c r="JK193" s="343"/>
      <c r="JL193" s="343"/>
      <c r="JM193" s="343"/>
      <c r="JN193" s="343"/>
      <c r="JO193" s="343"/>
      <c r="JP193" s="343"/>
      <c r="JQ193" s="343"/>
      <c r="JR193" s="343"/>
      <c r="JS193" s="343"/>
      <c r="JT193" s="343"/>
      <c r="JU193" s="343"/>
      <c r="JV193" s="343"/>
      <c r="JW193" s="343"/>
      <c r="JX193" s="343"/>
      <c r="JY193" s="343"/>
      <c r="JZ193" s="343"/>
      <c r="KA193" s="343"/>
      <c r="KB193" s="343"/>
      <c r="KC193" s="343"/>
      <c r="KD193" s="343"/>
      <c r="KE193" s="343"/>
      <c r="KF193" s="343"/>
      <c r="KG193" s="343"/>
      <c r="KH193" s="343"/>
      <c r="KI193" s="343"/>
      <c r="KJ193" s="343"/>
      <c r="KK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H193" s="343"/>
      <c r="LI193" s="343"/>
      <c r="LJ193" s="343"/>
      <c r="LK193" s="343"/>
      <c r="LL193" s="343"/>
      <c r="LM193" s="343"/>
      <c r="LN193" s="343"/>
      <c r="LO193" s="343"/>
      <c r="LP193" s="343"/>
      <c r="LQ193" s="343"/>
      <c r="LR193" s="343"/>
      <c r="LS193" s="343"/>
      <c r="LT193" s="343"/>
      <c r="LU193" s="343"/>
      <c r="LV193" s="343"/>
      <c r="LW193" s="343"/>
      <c r="LX193" s="343"/>
      <c r="LY193" s="343"/>
      <c r="LZ193" s="343"/>
      <c r="MA193" s="343"/>
      <c r="MB193" s="343"/>
      <c r="MC193" s="343"/>
      <c r="MD193" s="343"/>
      <c r="ME193" s="343"/>
      <c r="MF193" s="343"/>
      <c r="MG193" s="343"/>
      <c r="MH193" s="343"/>
      <c r="MI193" s="343"/>
      <c r="MJ193" s="343"/>
      <c r="MK193" s="343"/>
      <c r="ML193" s="343"/>
      <c r="MM193" s="343"/>
      <c r="MN193" s="343"/>
      <c r="MO193" s="343"/>
      <c r="MP193" s="343"/>
      <c r="MQ193" s="343"/>
      <c r="MR193" s="343"/>
      <c r="MS193" s="343"/>
      <c r="MT193" s="343"/>
      <c r="MU193" s="343"/>
      <c r="MV193" s="343"/>
      <c r="MW193" s="343"/>
      <c r="MX193" s="343"/>
      <c r="MY193" s="343"/>
      <c r="MZ193" s="343"/>
      <c r="NA193" s="343"/>
      <c r="NB193" s="343"/>
      <c r="NC193" s="343"/>
      <c r="ND193" s="343"/>
      <c r="NE193" s="343"/>
      <c r="NF193" s="343"/>
      <c r="NG193" s="343"/>
      <c r="NH193" s="343"/>
      <c r="NI193" s="343"/>
      <c r="NJ193" s="343"/>
      <c r="NK193" s="343"/>
      <c r="NL193" s="343"/>
      <c r="NM193" s="343"/>
      <c r="NN193" s="343"/>
      <c r="NO193" s="343"/>
      <c r="NP193" s="343"/>
      <c r="NQ193" s="343"/>
      <c r="NR193" s="343"/>
      <c r="NS193" s="343"/>
      <c r="NT193" s="343"/>
      <c r="NU193" s="343"/>
      <c r="NV193" s="343"/>
      <c r="NW193" s="343"/>
      <c r="NX193" s="343"/>
      <c r="NY193" s="343"/>
      <c r="NZ193" s="343"/>
      <c r="OA193" s="343"/>
      <c r="OB193" s="343"/>
      <c r="OC193" s="343"/>
      <c r="OD193" s="343"/>
      <c r="OE193" s="343"/>
      <c r="OF193" s="343"/>
      <c r="OG193" s="343"/>
      <c r="OH193" s="343"/>
      <c r="OI193" s="343"/>
      <c r="OJ193" s="343"/>
      <c r="OK193" s="343"/>
      <c r="OL193" s="343"/>
      <c r="OM193" s="343"/>
      <c r="ON193" s="343"/>
      <c r="OO193" s="343"/>
      <c r="OP193" s="343"/>
      <c r="OQ193" s="343"/>
      <c r="OR193" s="343"/>
      <c r="OS193" s="343"/>
      <c r="OT193" s="343"/>
      <c r="OU193" s="343"/>
      <c r="OV193" s="343"/>
      <c r="OW193" s="343"/>
      <c r="OX193" s="343"/>
      <c r="OY193" s="343"/>
      <c r="OZ193" s="343"/>
      <c r="PA193" s="343"/>
      <c r="PB193" s="343"/>
      <c r="PC193" s="343"/>
      <c r="PD193" s="343"/>
      <c r="PE193" s="343"/>
      <c r="PF193" s="343"/>
      <c r="PG193" s="343"/>
      <c r="PH193" s="343"/>
      <c r="PI193" s="343"/>
      <c r="PJ193" s="343"/>
      <c r="PK193" s="343"/>
      <c r="PL193" s="343"/>
      <c r="PM193" s="343"/>
      <c r="PN193" s="343"/>
      <c r="PO193" s="343"/>
      <c r="PP193" s="343"/>
      <c r="PQ193" s="343"/>
      <c r="PR193" s="343"/>
      <c r="PS193" s="343"/>
      <c r="PT193" s="343"/>
      <c r="PU193" s="343"/>
      <c r="PV193" s="343"/>
      <c r="PW193" s="343"/>
      <c r="PX193" s="343"/>
      <c r="PY193" s="343"/>
      <c r="PZ193" s="343"/>
      <c r="QA193" s="343"/>
      <c r="QB193" s="343"/>
      <c r="QC193" s="343"/>
      <c r="QD193" s="343"/>
      <c r="QE193" s="343"/>
      <c r="QF193" s="343"/>
    </row>
    <row r="194" spans="1:448" s="347" customFormat="1" ht="118.5" customHeight="1" thickBot="1" x14ac:dyDescent="0.3">
      <c r="A194" s="26">
        <v>193</v>
      </c>
      <c r="B194" s="42" t="s">
        <v>1372</v>
      </c>
      <c r="C194" s="174" t="s">
        <v>694</v>
      </c>
      <c r="D194" s="19" t="s">
        <v>344</v>
      </c>
      <c r="E194" s="19" t="s">
        <v>2541</v>
      </c>
      <c r="F194" s="19" t="s">
        <v>1425</v>
      </c>
      <c r="G194" s="178" t="s">
        <v>269</v>
      </c>
      <c r="H194" s="19" t="s">
        <v>341</v>
      </c>
      <c r="I194" s="41" t="s">
        <v>1426</v>
      </c>
      <c r="J194" s="461" t="s">
        <v>102</v>
      </c>
      <c r="K194" s="440" t="s">
        <v>680</v>
      </c>
      <c r="L194" s="461" t="s">
        <v>681</v>
      </c>
      <c r="M194" s="460" t="s">
        <v>1427</v>
      </c>
      <c r="N194" s="461" t="s">
        <v>1428</v>
      </c>
      <c r="O194" s="19" t="s">
        <v>24</v>
      </c>
      <c r="P194" s="19" t="s">
        <v>44</v>
      </c>
      <c r="Q194" s="19" t="s">
        <v>684</v>
      </c>
      <c r="R194" s="19" t="s">
        <v>251</v>
      </c>
      <c r="S194" s="18" t="s">
        <v>2542</v>
      </c>
      <c r="T194" s="34" t="s">
        <v>556</v>
      </c>
      <c r="U194" s="22">
        <v>86</v>
      </c>
      <c r="V194" s="22">
        <v>2020</v>
      </c>
      <c r="W194" s="22" t="s">
        <v>2532</v>
      </c>
      <c r="X194" s="28" t="s">
        <v>2533</v>
      </c>
      <c r="Y194" s="19" t="s">
        <v>2543</v>
      </c>
      <c r="Z194" s="19" t="s">
        <v>2544</v>
      </c>
      <c r="AA194" s="22" t="s">
        <v>328</v>
      </c>
      <c r="AB194" s="19" t="s">
        <v>328</v>
      </c>
      <c r="AC194" s="19" t="s">
        <v>2545</v>
      </c>
      <c r="AD194" s="22" t="s">
        <v>328</v>
      </c>
      <c r="AE194" s="22" t="s">
        <v>328</v>
      </c>
      <c r="AF194" s="959">
        <v>44319</v>
      </c>
      <c r="AG194" s="959">
        <v>44500</v>
      </c>
      <c r="AH194" s="424">
        <v>44743</v>
      </c>
      <c r="AI194" s="183" t="s">
        <v>309</v>
      </c>
      <c r="AJ194" s="183" t="s">
        <v>309</v>
      </c>
      <c r="AK194" s="241" t="e">
        <f>(IF(BA194=#REF!,#REF!,AG194-#REF!))</f>
        <v>#REF!</v>
      </c>
      <c r="AL194" s="60" t="s">
        <v>440</v>
      </c>
      <c r="AM194" s="64">
        <v>44386</v>
      </c>
      <c r="AN194" s="54" t="s">
        <v>309</v>
      </c>
      <c r="AO194" s="60" t="s">
        <v>593</v>
      </c>
      <c r="AP194" s="65">
        <v>0</v>
      </c>
      <c r="AQ194" s="4" t="s">
        <v>442</v>
      </c>
      <c r="AR194" s="49">
        <v>49</v>
      </c>
      <c r="AS194" s="60" t="s">
        <v>454</v>
      </c>
      <c r="AT194" s="60" t="s">
        <v>467</v>
      </c>
      <c r="AU194" s="60" t="s">
        <v>467</v>
      </c>
      <c r="AV194" s="60" t="s">
        <v>467</v>
      </c>
      <c r="AW194" s="67">
        <v>0</v>
      </c>
      <c r="AX194" s="65">
        <v>0</v>
      </c>
      <c r="AY194" s="60" t="s">
        <v>456</v>
      </c>
      <c r="AZ194" s="54" t="s">
        <v>446</v>
      </c>
      <c r="BA194" s="86" t="s">
        <v>446</v>
      </c>
      <c r="BB194" s="127" t="s">
        <v>2546</v>
      </c>
      <c r="BC194" s="123">
        <v>44620</v>
      </c>
      <c r="BD194" s="2" t="s">
        <v>307</v>
      </c>
      <c r="BE194" s="40" t="s">
        <v>328</v>
      </c>
      <c r="BF194" s="137">
        <v>1</v>
      </c>
      <c r="BG194" s="4" t="s">
        <v>436</v>
      </c>
      <c r="BH194" s="49">
        <v>-44620</v>
      </c>
      <c r="BI194" s="60" t="s">
        <v>443</v>
      </c>
      <c r="BJ194" s="30"/>
      <c r="BK194" s="30"/>
      <c r="BL194" s="30"/>
      <c r="BM194" s="30"/>
      <c r="BN194" s="60"/>
      <c r="BO194" s="30"/>
      <c r="BP194" s="192" t="s">
        <v>855</v>
      </c>
      <c r="BQ194" s="150" t="s">
        <v>1740</v>
      </c>
      <c r="BR194" s="185">
        <v>44712</v>
      </c>
      <c r="BS194" s="131" t="s">
        <v>535</v>
      </c>
      <c r="BT194" s="186">
        <v>1</v>
      </c>
      <c r="BU194" s="4" t="s">
        <v>436</v>
      </c>
      <c r="BV194" s="49">
        <v>-211</v>
      </c>
      <c r="BW194" s="60" t="s">
        <v>443</v>
      </c>
      <c r="BX194" s="357">
        <v>44607</v>
      </c>
      <c r="BY194" s="372" t="s">
        <v>2547</v>
      </c>
      <c r="BZ194" s="353" t="s">
        <v>521</v>
      </c>
      <c r="CA194" s="360">
        <v>1</v>
      </c>
      <c r="CB194" s="352" t="s">
        <v>294</v>
      </c>
      <c r="CC194" s="353"/>
      <c r="CD194" s="352" t="s">
        <v>294</v>
      </c>
      <c r="CE194" s="131" t="s">
        <v>767</v>
      </c>
      <c r="CF194" s="131" t="s">
        <v>767</v>
      </c>
      <c r="CG194" s="202" t="s">
        <v>328</v>
      </c>
      <c r="CH194" s="131" t="s">
        <v>328</v>
      </c>
      <c r="CI194" s="186">
        <v>1</v>
      </c>
      <c r="CJ194" s="4" t="str">
        <f t="shared" si="5"/>
        <v>CUMPLIMIENTO TOTAL</v>
      </c>
      <c r="CK194" s="49" t="str">
        <f>(IF(CD194="CERRADO","NO APLICA ACCION CERRADA",AG194-#REF!))</f>
        <v>NO APLICA ACCION CERRADA</v>
      </c>
      <c r="CL194" s="60" t="str">
        <f>(IF(CD194="CERRADO","NO APLICA ACCION CERRADA",IF(AK194&lt;=0,"VENCIDO",IF(AK194&lt;=#REF!,"POR VENCER","CON TIEMPO"))))</f>
        <v>NO APLICA ACCION CERRADA</v>
      </c>
      <c r="CM194" s="458" t="s">
        <v>328</v>
      </c>
      <c r="CN194" s="348" t="s">
        <v>1684</v>
      </c>
      <c r="CO194" s="349" t="s">
        <v>464</v>
      </c>
      <c r="CP194" s="380">
        <v>1</v>
      </c>
      <c r="CQ194" s="352" t="s">
        <v>294</v>
      </c>
      <c r="CR194" s="375" t="s">
        <v>438</v>
      </c>
      <c r="CS194" s="353"/>
      <c r="CT194" s="343"/>
      <c r="CU194" s="343"/>
      <c r="CV194" s="343"/>
      <c r="CW194" s="343"/>
      <c r="CX194" s="343"/>
      <c r="CY194" s="343"/>
      <c r="CZ194" s="343"/>
      <c r="DA194" s="343"/>
      <c r="DB194" s="343"/>
      <c r="DC194" s="343"/>
      <c r="DD194" s="343"/>
      <c r="DE194" s="343"/>
      <c r="DF194" s="343"/>
      <c r="DG194" s="343"/>
      <c r="DH194" s="343"/>
      <c r="DI194" s="343"/>
      <c r="DJ194" s="343"/>
      <c r="DK194" s="343"/>
      <c r="DL194" s="343"/>
      <c r="DM194" s="343"/>
      <c r="DN194" s="343"/>
      <c r="DO194" s="343"/>
      <c r="DP194" s="343"/>
      <c r="DQ194" s="343"/>
      <c r="DR194" s="343"/>
      <c r="DS194" s="343"/>
      <c r="DT194" s="343"/>
      <c r="DU194" s="343"/>
      <c r="DV194" s="343"/>
      <c r="DW194" s="343"/>
      <c r="DX194" s="343"/>
      <c r="DY194" s="343"/>
      <c r="DZ194" s="343"/>
      <c r="EA194" s="343"/>
      <c r="EB194" s="343"/>
      <c r="EC194" s="343"/>
      <c r="ED194" s="343"/>
      <c r="EE194" s="343"/>
      <c r="EF194" s="343"/>
      <c r="EG194" s="343"/>
      <c r="EH194" s="343"/>
      <c r="EI194" s="343"/>
      <c r="EJ194" s="343"/>
      <c r="EK194" s="343"/>
      <c r="EL194" s="343"/>
      <c r="EM194" s="343"/>
      <c r="EN194" s="343"/>
      <c r="EO194" s="343"/>
      <c r="EP194" s="343"/>
      <c r="EQ194" s="343"/>
      <c r="ER194" s="343"/>
      <c r="ES194" s="343"/>
      <c r="ET194" s="343"/>
      <c r="EU194" s="343"/>
      <c r="EV194" s="343"/>
      <c r="EW194" s="343"/>
      <c r="EX194" s="343"/>
      <c r="EY194" s="343"/>
      <c r="EZ194" s="343"/>
      <c r="FA194" s="343"/>
      <c r="FB194" s="343"/>
      <c r="FC194" s="343"/>
      <c r="FD194" s="343"/>
      <c r="FE194" s="343"/>
      <c r="FF194" s="343"/>
      <c r="FG194" s="343"/>
      <c r="FH194" s="343"/>
      <c r="FI194" s="343"/>
      <c r="FJ194" s="343"/>
      <c r="FK194" s="343"/>
      <c r="FL194" s="343"/>
      <c r="FM194" s="343"/>
      <c r="FN194" s="343"/>
      <c r="FO194" s="343"/>
      <c r="FP194" s="343"/>
      <c r="FQ194" s="343"/>
      <c r="FR194" s="343"/>
      <c r="FS194" s="343"/>
      <c r="FT194" s="343"/>
      <c r="FU194" s="343"/>
      <c r="FV194" s="343"/>
      <c r="FW194" s="343"/>
      <c r="FX194" s="343"/>
      <c r="FY194" s="343"/>
      <c r="FZ194" s="343"/>
      <c r="GA194" s="343"/>
      <c r="GB194" s="343"/>
      <c r="GC194" s="343"/>
      <c r="GD194" s="343"/>
      <c r="GE194" s="343"/>
      <c r="GF194" s="343"/>
      <c r="GG194" s="343"/>
      <c r="GH194" s="343"/>
      <c r="GI194" s="343"/>
      <c r="GJ194" s="343"/>
      <c r="GK194" s="343"/>
      <c r="GL194" s="343"/>
      <c r="GM194" s="343"/>
      <c r="GN194" s="343"/>
      <c r="GO194" s="343"/>
      <c r="GP194" s="343"/>
      <c r="GQ194" s="343"/>
      <c r="GR194" s="343"/>
      <c r="GS194" s="343"/>
      <c r="GT194" s="343"/>
      <c r="GU194" s="343"/>
      <c r="GV194" s="343"/>
      <c r="GW194" s="343"/>
      <c r="GX194" s="343"/>
      <c r="GY194" s="343"/>
      <c r="GZ194" s="343"/>
      <c r="HA194" s="343"/>
      <c r="HB194" s="343"/>
      <c r="HC194" s="343"/>
      <c r="HD194" s="343"/>
      <c r="HE194" s="343"/>
      <c r="HF194" s="343"/>
      <c r="HG194" s="343"/>
      <c r="HH194" s="343"/>
      <c r="HI194" s="343"/>
      <c r="HJ194" s="343"/>
      <c r="HK194" s="343"/>
      <c r="HL194" s="343"/>
      <c r="HM194" s="343"/>
      <c r="HN194" s="343"/>
      <c r="HO194" s="343"/>
      <c r="HP194" s="343"/>
      <c r="HQ194" s="343"/>
      <c r="HR194" s="343"/>
      <c r="HS194" s="343"/>
      <c r="HT194" s="343"/>
      <c r="HU194" s="343"/>
      <c r="HV194" s="343"/>
      <c r="HW194" s="343"/>
      <c r="HX194" s="343"/>
      <c r="HY194" s="343"/>
      <c r="HZ194" s="343"/>
      <c r="IA194" s="343"/>
      <c r="IB194" s="343"/>
      <c r="IC194" s="343"/>
      <c r="ID194" s="343"/>
      <c r="IE194" s="343"/>
      <c r="IF194" s="343"/>
      <c r="IG194" s="343"/>
      <c r="IH194" s="343"/>
      <c r="II194" s="343"/>
      <c r="IJ194" s="343"/>
      <c r="IK194" s="343"/>
      <c r="IL194" s="343"/>
      <c r="IM194" s="343"/>
      <c r="IN194" s="343"/>
      <c r="IO194" s="343"/>
      <c r="IP194" s="343"/>
      <c r="IQ194" s="343"/>
      <c r="IR194" s="343"/>
      <c r="IS194" s="343"/>
      <c r="IT194" s="343"/>
      <c r="IU194" s="343"/>
      <c r="IV194" s="343"/>
      <c r="IW194" s="343"/>
      <c r="IX194" s="343"/>
      <c r="IY194" s="343"/>
      <c r="IZ194" s="343"/>
      <c r="JA194" s="343"/>
      <c r="JB194" s="343"/>
      <c r="JC194" s="343"/>
      <c r="JD194" s="343"/>
      <c r="JE194" s="343"/>
      <c r="JF194" s="343"/>
      <c r="JG194" s="343"/>
      <c r="JH194" s="343"/>
      <c r="JI194" s="343"/>
      <c r="JJ194" s="343"/>
      <c r="JK194" s="343"/>
      <c r="JL194" s="343"/>
      <c r="JM194" s="343"/>
      <c r="JN194" s="343"/>
      <c r="JO194" s="343"/>
      <c r="JP194" s="343"/>
      <c r="JQ194" s="343"/>
      <c r="JR194" s="343"/>
      <c r="JS194" s="343"/>
      <c r="JT194" s="343"/>
      <c r="JU194" s="343"/>
      <c r="JV194" s="343"/>
      <c r="JW194" s="343"/>
      <c r="JX194" s="343"/>
      <c r="JY194" s="343"/>
      <c r="JZ194" s="343"/>
      <c r="KA194" s="343"/>
      <c r="KB194" s="343"/>
      <c r="KC194" s="343"/>
      <c r="KD194" s="343"/>
      <c r="KE194" s="343"/>
      <c r="KF194" s="343"/>
      <c r="KG194" s="343"/>
      <c r="KH194" s="343"/>
      <c r="KI194" s="343"/>
      <c r="KJ194" s="343"/>
      <c r="KK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H194" s="343"/>
      <c r="LI194" s="343"/>
      <c r="LJ194" s="343"/>
      <c r="LK194" s="343"/>
      <c r="LL194" s="343"/>
      <c r="LM194" s="343"/>
      <c r="LN194" s="343"/>
      <c r="LO194" s="343"/>
      <c r="LP194" s="343"/>
      <c r="LQ194" s="343"/>
      <c r="LR194" s="343"/>
      <c r="LS194" s="343"/>
      <c r="LT194" s="343"/>
      <c r="LU194" s="343"/>
      <c r="LV194" s="343"/>
      <c r="LW194" s="343"/>
      <c r="LX194" s="343"/>
      <c r="LY194" s="343"/>
      <c r="LZ194" s="343"/>
      <c r="MA194" s="343"/>
      <c r="MB194" s="343"/>
      <c r="MC194" s="343"/>
      <c r="MD194" s="343"/>
      <c r="ME194" s="343"/>
      <c r="MF194" s="343"/>
      <c r="MG194" s="343"/>
      <c r="MH194" s="343"/>
      <c r="MI194" s="343"/>
      <c r="MJ194" s="343"/>
      <c r="MK194" s="343"/>
      <c r="ML194" s="343"/>
      <c r="MM194" s="343"/>
      <c r="MN194" s="343"/>
      <c r="MO194" s="343"/>
      <c r="MP194" s="343"/>
      <c r="MQ194" s="343"/>
      <c r="MR194" s="343"/>
      <c r="MS194" s="343"/>
      <c r="MT194" s="343"/>
      <c r="MU194" s="343"/>
      <c r="MV194" s="343"/>
      <c r="MW194" s="343"/>
      <c r="MX194" s="343"/>
      <c r="MY194" s="343"/>
      <c r="MZ194" s="343"/>
      <c r="NA194" s="343"/>
      <c r="NB194" s="343"/>
      <c r="NC194" s="343"/>
      <c r="ND194" s="343"/>
      <c r="NE194" s="343"/>
      <c r="NF194" s="343"/>
      <c r="NG194" s="343"/>
      <c r="NH194" s="343"/>
      <c r="NI194" s="343"/>
      <c r="NJ194" s="343"/>
      <c r="NK194" s="343"/>
      <c r="NL194" s="343"/>
      <c r="NM194" s="343"/>
      <c r="NN194" s="343"/>
      <c r="NO194" s="343"/>
      <c r="NP194" s="343"/>
      <c r="NQ194" s="343"/>
      <c r="NR194" s="343"/>
      <c r="NS194" s="343"/>
      <c r="NT194" s="343"/>
      <c r="NU194" s="343"/>
      <c r="NV194" s="343"/>
      <c r="NW194" s="343"/>
      <c r="NX194" s="343"/>
      <c r="NY194" s="343"/>
      <c r="NZ194" s="343"/>
      <c r="OA194" s="343"/>
      <c r="OB194" s="343"/>
      <c r="OC194" s="343"/>
      <c r="OD194" s="343"/>
      <c r="OE194" s="343"/>
      <c r="OF194" s="343"/>
      <c r="OG194" s="343"/>
      <c r="OH194" s="343"/>
      <c r="OI194" s="343"/>
      <c r="OJ194" s="343"/>
      <c r="OK194" s="343"/>
      <c r="OL194" s="343"/>
      <c r="OM194" s="343"/>
      <c r="ON194" s="343"/>
      <c r="OO194" s="343"/>
      <c r="OP194" s="343"/>
      <c r="OQ194" s="343"/>
      <c r="OR194" s="343"/>
      <c r="OS194" s="343"/>
      <c r="OT194" s="343"/>
      <c r="OU194" s="343"/>
      <c r="OV194" s="343"/>
      <c r="OW194" s="343"/>
      <c r="OX194" s="343"/>
      <c r="OY194" s="343"/>
      <c r="OZ194" s="343"/>
      <c r="PA194" s="343"/>
      <c r="PB194" s="343"/>
      <c r="PC194" s="343"/>
      <c r="PD194" s="343"/>
      <c r="PE194" s="343"/>
      <c r="PF194" s="343"/>
      <c r="PG194" s="343"/>
      <c r="PH194" s="343"/>
      <c r="PI194" s="343"/>
      <c r="PJ194" s="343"/>
      <c r="PK194" s="343"/>
      <c r="PL194" s="343"/>
      <c r="PM194" s="343"/>
      <c r="PN194" s="343"/>
      <c r="PO194" s="343"/>
      <c r="PP194" s="343"/>
      <c r="PQ194" s="343"/>
      <c r="PR194" s="343"/>
      <c r="PS194" s="343"/>
      <c r="PT194" s="343"/>
      <c r="PU194" s="343"/>
      <c r="PV194" s="343"/>
      <c r="PW194" s="343"/>
      <c r="PX194" s="343"/>
      <c r="PY194" s="343"/>
      <c r="PZ194" s="343"/>
      <c r="QA194" s="343"/>
      <c r="QB194" s="343"/>
      <c r="QC194" s="343"/>
      <c r="QD194" s="343"/>
      <c r="QE194" s="343"/>
      <c r="QF194" s="343"/>
    </row>
    <row r="195" spans="1:448" s="347" customFormat="1" ht="118.5" customHeight="1" thickBot="1" x14ac:dyDescent="0.3">
      <c r="A195" s="26">
        <v>194</v>
      </c>
      <c r="B195" s="42" t="s">
        <v>1372</v>
      </c>
      <c r="C195" s="174" t="s">
        <v>694</v>
      </c>
      <c r="D195" s="19" t="s">
        <v>344</v>
      </c>
      <c r="E195" s="19" t="s">
        <v>2548</v>
      </c>
      <c r="F195" s="34" t="s">
        <v>676</v>
      </c>
      <c r="G195" s="34" t="s">
        <v>677</v>
      </c>
      <c r="H195" s="22" t="s">
        <v>338</v>
      </c>
      <c r="I195" s="27" t="s">
        <v>1752</v>
      </c>
      <c r="J195" s="320" t="s">
        <v>679</v>
      </c>
      <c r="K195" s="132" t="s">
        <v>680</v>
      </c>
      <c r="L195" s="112" t="s">
        <v>681</v>
      </c>
      <c r="M195" s="134" t="s">
        <v>682</v>
      </c>
      <c r="N195" s="112" t="s">
        <v>683</v>
      </c>
      <c r="O195" s="19" t="s">
        <v>24</v>
      </c>
      <c r="P195" s="19" t="s">
        <v>44</v>
      </c>
      <c r="Q195" s="19" t="s">
        <v>684</v>
      </c>
      <c r="R195" s="19" t="s">
        <v>251</v>
      </c>
      <c r="S195" s="18" t="s">
        <v>2549</v>
      </c>
      <c r="T195" s="34" t="s">
        <v>556</v>
      </c>
      <c r="U195" s="22">
        <v>86</v>
      </c>
      <c r="V195" s="22">
        <v>2020</v>
      </c>
      <c r="W195" s="22" t="s">
        <v>2532</v>
      </c>
      <c r="X195" s="28" t="s">
        <v>2533</v>
      </c>
      <c r="Y195" s="19" t="s">
        <v>2550</v>
      </c>
      <c r="Z195" s="19" t="s">
        <v>2551</v>
      </c>
      <c r="AA195" s="22" t="s">
        <v>328</v>
      </c>
      <c r="AB195" s="19" t="s">
        <v>328</v>
      </c>
      <c r="AC195" s="19" t="s">
        <v>2552</v>
      </c>
      <c r="AD195" s="22" t="s">
        <v>328</v>
      </c>
      <c r="AE195" s="22" t="s">
        <v>328</v>
      </c>
      <c r="AF195" s="959">
        <v>44291</v>
      </c>
      <c r="AG195" s="959">
        <v>44334</v>
      </c>
      <c r="AH195" s="424">
        <v>44743</v>
      </c>
      <c r="AI195" s="183" t="s">
        <v>309</v>
      </c>
      <c r="AJ195" s="183" t="s">
        <v>309</v>
      </c>
      <c r="AK195" s="241" t="e">
        <f>(IF(BA195=#REF!,#REF!,AG195-#REF!))</f>
        <v>#REF!</v>
      </c>
      <c r="AL195" s="58" t="s">
        <v>2553</v>
      </c>
      <c r="AM195" s="64">
        <v>44368</v>
      </c>
      <c r="AN195" s="54" t="s">
        <v>309</v>
      </c>
      <c r="AO195" s="58" t="s">
        <v>2554</v>
      </c>
      <c r="AP195" s="65">
        <v>0.5</v>
      </c>
      <c r="AQ195" s="4" t="s">
        <v>477</v>
      </c>
      <c r="AR195" s="49">
        <v>-117</v>
      </c>
      <c r="AS195" s="60" t="s">
        <v>443</v>
      </c>
      <c r="AT195" s="60" t="s">
        <v>467</v>
      </c>
      <c r="AU195" s="60" t="s">
        <v>467</v>
      </c>
      <c r="AV195" s="60" t="s">
        <v>467</v>
      </c>
      <c r="AW195" s="67">
        <v>0</v>
      </c>
      <c r="AX195" s="65">
        <v>0</v>
      </c>
      <c r="AY195" s="60" t="s">
        <v>449</v>
      </c>
      <c r="AZ195" s="54" t="s">
        <v>446</v>
      </c>
      <c r="BA195" s="86" t="s">
        <v>446</v>
      </c>
      <c r="BB195" s="132" t="s">
        <v>627</v>
      </c>
      <c r="BC195" s="133">
        <v>44620</v>
      </c>
      <c r="BD195" s="112" t="s">
        <v>628</v>
      </c>
      <c r="BE195" s="134" t="s">
        <v>629</v>
      </c>
      <c r="BF195" s="135">
        <v>0</v>
      </c>
      <c r="BG195" s="4" t="s">
        <v>442</v>
      </c>
      <c r="BH195" s="49">
        <v>-44619.5</v>
      </c>
      <c r="BI195" s="60" t="s">
        <v>443</v>
      </c>
      <c r="BJ195" s="30"/>
      <c r="BK195" s="30"/>
      <c r="BL195" s="30"/>
      <c r="BM195" s="30"/>
      <c r="BN195" s="60"/>
      <c r="BO195" s="30"/>
      <c r="BP195" s="184" t="s">
        <v>293</v>
      </c>
      <c r="BQ195" s="150" t="s">
        <v>2555</v>
      </c>
      <c r="BR195" s="185">
        <v>44712</v>
      </c>
      <c r="BS195" s="131" t="s">
        <v>535</v>
      </c>
      <c r="BT195" s="186">
        <v>1</v>
      </c>
      <c r="BU195" s="4" t="s">
        <v>436</v>
      </c>
      <c r="BV195" s="49">
        <v>-377</v>
      </c>
      <c r="BW195" s="60" t="s">
        <v>443</v>
      </c>
      <c r="BX195" s="357">
        <v>44607</v>
      </c>
      <c r="BY195" s="372" t="s">
        <v>2515</v>
      </c>
      <c r="BZ195" s="353" t="s">
        <v>521</v>
      </c>
      <c r="CA195" s="360">
        <v>1</v>
      </c>
      <c r="CB195" s="352" t="s">
        <v>294</v>
      </c>
      <c r="CC195" s="353"/>
      <c r="CD195" s="352" t="s">
        <v>294</v>
      </c>
      <c r="CE195" s="131" t="s">
        <v>767</v>
      </c>
      <c r="CF195" s="131" t="s">
        <v>767</v>
      </c>
      <c r="CG195" s="202" t="s">
        <v>328</v>
      </c>
      <c r="CH195" s="131" t="s">
        <v>328</v>
      </c>
      <c r="CI195" s="186">
        <v>1</v>
      </c>
      <c r="CJ195" s="4" t="str">
        <f t="shared" si="5"/>
        <v>CUMPLIMIENTO TOTAL</v>
      </c>
      <c r="CK195" s="49" t="str">
        <f>(IF(CD195="CERRADO","NO APLICA ACCION CERRADA",AG195-#REF!))</f>
        <v>NO APLICA ACCION CERRADA</v>
      </c>
      <c r="CL195" s="60" t="str">
        <f>(IF(CD195="CERRADO","NO APLICA ACCION CERRADA",IF(AK195&lt;=0,"VENCIDO",IF(AK195&lt;=#REF!,"POR VENCER","CON TIEMPO"))))</f>
        <v>NO APLICA ACCION CERRADA</v>
      </c>
      <c r="CM195" s="458" t="s">
        <v>328</v>
      </c>
      <c r="CN195" s="348" t="s">
        <v>1684</v>
      </c>
      <c r="CO195" s="349" t="s">
        <v>464</v>
      </c>
      <c r="CP195" s="380">
        <v>1</v>
      </c>
      <c r="CQ195" s="352" t="s">
        <v>294</v>
      </c>
      <c r="CR195" s="375" t="s">
        <v>438</v>
      </c>
      <c r="CS195" s="353"/>
      <c r="CT195" s="343"/>
      <c r="CU195" s="343"/>
      <c r="CV195" s="343"/>
      <c r="CW195" s="343"/>
      <c r="CX195" s="343"/>
      <c r="CY195" s="343"/>
      <c r="CZ195" s="343"/>
      <c r="DA195" s="343"/>
      <c r="DB195" s="343"/>
      <c r="DC195" s="343"/>
      <c r="DD195" s="343"/>
      <c r="DE195" s="343"/>
      <c r="DF195" s="343"/>
      <c r="DG195" s="343"/>
      <c r="DH195" s="343"/>
      <c r="DI195" s="343"/>
      <c r="DJ195" s="343"/>
      <c r="DK195" s="343"/>
      <c r="DL195" s="343"/>
      <c r="DM195" s="343"/>
      <c r="DN195" s="343"/>
      <c r="DO195" s="343"/>
      <c r="DP195" s="343"/>
      <c r="DQ195" s="343"/>
      <c r="DR195" s="343"/>
      <c r="DS195" s="343"/>
      <c r="DT195" s="343"/>
      <c r="DU195" s="343"/>
      <c r="DV195" s="343"/>
      <c r="DW195" s="343"/>
      <c r="DX195" s="343"/>
      <c r="DY195" s="343"/>
      <c r="DZ195" s="343"/>
      <c r="EA195" s="343"/>
      <c r="EB195" s="343"/>
      <c r="EC195" s="343"/>
      <c r="ED195" s="343"/>
      <c r="EE195" s="343"/>
      <c r="EF195" s="343"/>
      <c r="EG195" s="343"/>
      <c r="EH195" s="343"/>
      <c r="EI195" s="343"/>
      <c r="EJ195" s="343"/>
      <c r="EK195" s="343"/>
      <c r="EL195" s="343"/>
      <c r="EM195" s="343"/>
      <c r="EN195" s="343"/>
      <c r="EO195" s="343"/>
      <c r="EP195" s="343"/>
      <c r="EQ195" s="343"/>
      <c r="ER195" s="343"/>
      <c r="ES195" s="343"/>
      <c r="ET195" s="343"/>
      <c r="EU195" s="343"/>
      <c r="EV195" s="343"/>
      <c r="EW195" s="343"/>
      <c r="EX195" s="343"/>
      <c r="EY195" s="343"/>
      <c r="EZ195" s="343"/>
      <c r="FA195" s="343"/>
      <c r="FB195" s="343"/>
      <c r="FC195" s="343"/>
      <c r="FD195" s="343"/>
      <c r="FE195" s="343"/>
      <c r="FF195" s="343"/>
      <c r="FG195" s="343"/>
      <c r="FH195" s="343"/>
      <c r="FI195" s="343"/>
      <c r="FJ195" s="343"/>
      <c r="FK195" s="343"/>
      <c r="FL195" s="343"/>
      <c r="FM195" s="343"/>
      <c r="FN195" s="343"/>
      <c r="FO195" s="343"/>
      <c r="FP195" s="343"/>
      <c r="FQ195" s="343"/>
      <c r="FR195" s="343"/>
      <c r="FS195" s="343"/>
      <c r="FT195" s="343"/>
      <c r="FU195" s="343"/>
      <c r="FV195" s="343"/>
      <c r="FW195" s="343"/>
      <c r="FX195" s="343"/>
      <c r="FY195" s="343"/>
      <c r="FZ195" s="343"/>
      <c r="GA195" s="343"/>
      <c r="GB195" s="343"/>
      <c r="GC195" s="343"/>
      <c r="GD195" s="343"/>
      <c r="GE195" s="343"/>
      <c r="GF195" s="343"/>
      <c r="GG195" s="343"/>
      <c r="GH195" s="343"/>
      <c r="GI195" s="343"/>
      <c r="GJ195" s="343"/>
      <c r="GK195" s="343"/>
      <c r="GL195" s="343"/>
      <c r="GM195" s="343"/>
      <c r="GN195" s="343"/>
      <c r="GO195" s="343"/>
      <c r="GP195" s="343"/>
      <c r="GQ195" s="343"/>
      <c r="GR195" s="343"/>
      <c r="GS195" s="343"/>
      <c r="GT195" s="343"/>
      <c r="GU195" s="343"/>
      <c r="GV195" s="343"/>
      <c r="GW195" s="343"/>
      <c r="GX195" s="343"/>
      <c r="GY195" s="343"/>
      <c r="GZ195" s="343"/>
      <c r="HA195" s="343"/>
      <c r="HB195" s="343"/>
      <c r="HC195" s="343"/>
      <c r="HD195" s="343"/>
      <c r="HE195" s="343"/>
      <c r="HF195" s="343"/>
      <c r="HG195" s="343"/>
      <c r="HH195" s="343"/>
      <c r="HI195" s="343"/>
      <c r="HJ195" s="343"/>
      <c r="HK195" s="343"/>
      <c r="HL195" s="343"/>
      <c r="HM195" s="343"/>
      <c r="HN195" s="343"/>
      <c r="HO195" s="343"/>
      <c r="HP195" s="343"/>
      <c r="HQ195" s="343"/>
      <c r="HR195" s="343"/>
      <c r="HS195" s="343"/>
      <c r="HT195" s="343"/>
      <c r="HU195" s="343"/>
      <c r="HV195" s="343"/>
      <c r="HW195" s="343"/>
      <c r="HX195" s="343"/>
      <c r="HY195" s="343"/>
      <c r="HZ195" s="343"/>
      <c r="IA195" s="343"/>
      <c r="IB195" s="343"/>
      <c r="IC195" s="343"/>
      <c r="ID195" s="343"/>
      <c r="IE195" s="343"/>
      <c r="IF195" s="343"/>
      <c r="IG195" s="343"/>
      <c r="IH195" s="343"/>
      <c r="II195" s="343"/>
      <c r="IJ195" s="343"/>
      <c r="IK195" s="343"/>
      <c r="IL195" s="343"/>
      <c r="IM195" s="343"/>
      <c r="IN195" s="343"/>
      <c r="IO195" s="343"/>
      <c r="IP195" s="343"/>
      <c r="IQ195" s="343"/>
      <c r="IR195" s="343"/>
      <c r="IS195" s="343"/>
      <c r="IT195" s="343"/>
      <c r="IU195" s="343"/>
      <c r="IV195" s="343"/>
      <c r="IW195" s="343"/>
      <c r="IX195" s="343"/>
      <c r="IY195" s="343"/>
      <c r="IZ195" s="343"/>
      <c r="JA195" s="343"/>
      <c r="JB195" s="343"/>
      <c r="JC195" s="343"/>
      <c r="JD195" s="343"/>
      <c r="JE195" s="343"/>
      <c r="JF195" s="343"/>
      <c r="JG195" s="343"/>
      <c r="JH195" s="343"/>
      <c r="JI195" s="343"/>
      <c r="JJ195" s="343"/>
      <c r="JK195" s="343"/>
      <c r="JL195" s="343"/>
      <c r="JM195" s="343"/>
      <c r="JN195" s="343"/>
      <c r="JO195" s="343"/>
      <c r="JP195" s="343"/>
      <c r="JQ195" s="343"/>
      <c r="JR195" s="343"/>
      <c r="JS195" s="343"/>
      <c r="JT195" s="343"/>
      <c r="JU195" s="343"/>
      <c r="JV195" s="343"/>
      <c r="JW195" s="343"/>
      <c r="JX195" s="343"/>
      <c r="JY195" s="343"/>
      <c r="JZ195" s="343"/>
      <c r="KA195" s="343"/>
      <c r="KB195" s="343"/>
      <c r="KC195" s="343"/>
      <c r="KD195" s="343"/>
      <c r="KE195" s="343"/>
      <c r="KF195" s="343"/>
      <c r="KG195" s="343"/>
      <c r="KH195" s="343"/>
      <c r="KI195" s="343"/>
      <c r="KJ195" s="343"/>
      <c r="KK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H195" s="343"/>
      <c r="LI195" s="343"/>
      <c r="LJ195" s="343"/>
      <c r="LK195" s="343"/>
      <c r="LL195" s="343"/>
      <c r="LM195" s="343"/>
      <c r="LN195" s="343"/>
      <c r="LO195" s="343"/>
      <c r="LP195" s="343"/>
      <c r="LQ195" s="343"/>
      <c r="LR195" s="343"/>
      <c r="LS195" s="343"/>
      <c r="LT195" s="343"/>
      <c r="LU195" s="343"/>
      <c r="LV195" s="343"/>
      <c r="LW195" s="343"/>
      <c r="LX195" s="343"/>
      <c r="LY195" s="343"/>
      <c r="LZ195" s="343"/>
      <c r="MA195" s="343"/>
      <c r="MB195" s="343"/>
      <c r="MC195" s="343"/>
      <c r="MD195" s="343"/>
      <c r="ME195" s="343"/>
      <c r="MF195" s="343"/>
      <c r="MG195" s="343"/>
      <c r="MH195" s="343"/>
      <c r="MI195" s="343"/>
      <c r="MJ195" s="343"/>
      <c r="MK195" s="343"/>
      <c r="ML195" s="343"/>
      <c r="MM195" s="343"/>
      <c r="MN195" s="343"/>
      <c r="MO195" s="343"/>
      <c r="MP195" s="343"/>
      <c r="MQ195" s="343"/>
      <c r="MR195" s="343"/>
      <c r="MS195" s="343"/>
      <c r="MT195" s="343"/>
      <c r="MU195" s="343"/>
      <c r="MV195" s="343"/>
      <c r="MW195" s="343"/>
      <c r="MX195" s="343"/>
      <c r="MY195" s="343"/>
      <c r="MZ195" s="343"/>
      <c r="NA195" s="343"/>
      <c r="NB195" s="343"/>
      <c r="NC195" s="343"/>
      <c r="ND195" s="343"/>
      <c r="NE195" s="343"/>
      <c r="NF195" s="343"/>
      <c r="NG195" s="343"/>
      <c r="NH195" s="343"/>
      <c r="NI195" s="343"/>
      <c r="NJ195" s="343"/>
      <c r="NK195" s="343"/>
      <c r="NL195" s="343"/>
      <c r="NM195" s="343"/>
      <c r="NN195" s="343"/>
      <c r="NO195" s="343"/>
      <c r="NP195" s="343"/>
      <c r="NQ195" s="343"/>
      <c r="NR195" s="343"/>
      <c r="NS195" s="343"/>
      <c r="NT195" s="343"/>
      <c r="NU195" s="343"/>
      <c r="NV195" s="343"/>
      <c r="NW195" s="343"/>
      <c r="NX195" s="343"/>
      <c r="NY195" s="343"/>
      <c r="NZ195" s="343"/>
      <c r="OA195" s="343"/>
      <c r="OB195" s="343"/>
      <c r="OC195" s="343"/>
      <c r="OD195" s="343"/>
      <c r="OE195" s="343"/>
      <c r="OF195" s="343"/>
      <c r="OG195" s="343"/>
      <c r="OH195" s="343"/>
      <c r="OI195" s="343"/>
      <c r="OJ195" s="343"/>
      <c r="OK195" s="343"/>
      <c r="OL195" s="343"/>
      <c r="OM195" s="343"/>
      <c r="ON195" s="343"/>
      <c r="OO195" s="343"/>
      <c r="OP195" s="343"/>
      <c r="OQ195" s="343"/>
      <c r="OR195" s="343"/>
      <c r="OS195" s="343"/>
      <c r="OT195" s="343"/>
      <c r="OU195" s="343"/>
      <c r="OV195" s="343"/>
      <c r="OW195" s="343"/>
      <c r="OX195" s="343"/>
      <c r="OY195" s="343"/>
      <c r="OZ195" s="343"/>
      <c r="PA195" s="343"/>
      <c r="PB195" s="343"/>
      <c r="PC195" s="343"/>
      <c r="PD195" s="343"/>
      <c r="PE195" s="343"/>
      <c r="PF195" s="343"/>
      <c r="PG195" s="343"/>
      <c r="PH195" s="343"/>
      <c r="PI195" s="343"/>
      <c r="PJ195" s="343"/>
      <c r="PK195" s="343"/>
      <c r="PL195" s="343"/>
      <c r="PM195" s="343"/>
      <c r="PN195" s="343"/>
      <c r="PO195" s="343"/>
      <c r="PP195" s="343"/>
      <c r="PQ195" s="343"/>
      <c r="PR195" s="343"/>
      <c r="PS195" s="343"/>
      <c r="PT195" s="343"/>
      <c r="PU195" s="343"/>
      <c r="PV195" s="343"/>
      <c r="PW195" s="343"/>
      <c r="PX195" s="343"/>
      <c r="PY195" s="343"/>
      <c r="PZ195" s="343"/>
      <c r="QA195" s="343"/>
      <c r="QB195" s="343"/>
      <c r="QC195" s="343"/>
      <c r="QD195" s="343"/>
      <c r="QE195" s="343"/>
      <c r="QF195" s="343"/>
    </row>
    <row r="196" spans="1:448" s="347" customFormat="1" ht="118.5" customHeight="1" thickBot="1" x14ac:dyDescent="0.3">
      <c r="A196" s="26">
        <v>195</v>
      </c>
      <c r="B196" s="42" t="s">
        <v>1372</v>
      </c>
      <c r="C196" s="174" t="s">
        <v>694</v>
      </c>
      <c r="D196" s="19" t="s">
        <v>344</v>
      </c>
      <c r="E196" s="19" t="s">
        <v>539</v>
      </c>
      <c r="F196" s="34" t="s">
        <v>676</v>
      </c>
      <c r="G196" s="34" t="s">
        <v>677</v>
      </c>
      <c r="H196" s="22" t="s">
        <v>338</v>
      </c>
      <c r="I196" s="27" t="s">
        <v>1752</v>
      </c>
      <c r="J196" s="320" t="s">
        <v>679</v>
      </c>
      <c r="K196" s="132" t="s">
        <v>680</v>
      </c>
      <c r="L196" s="112" t="s">
        <v>681</v>
      </c>
      <c r="M196" s="134" t="s">
        <v>682</v>
      </c>
      <c r="N196" s="112" t="s">
        <v>683</v>
      </c>
      <c r="O196" s="19" t="s">
        <v>24</v>
      </c>
      <c r="P196" s="19" t="s">
        <v>44</v>
      </c>
      <c r="Q196" s="19" t="s">
        <v>684</v>
      </c>
      <c r="R196" s="19" t="s">
        <v>251</v>
      </c>
      <c r="S196" s="18" t="s">
        <v>2556</v>
      </c>
      <c r="T196" s="34" t="s">
        <v>556</v>
      </c>
      <c r="U196" s="22">
        <v>86</v>
      </c>
      <c r="V196" s="22">
        <v>2020</v>
      </c>
      <c r="W196" s="22" t="s">
        <v>2532</v>
      </c>
      <c r="X196" s="28" t="s">
        <v>2533</v>
      </c>
      <c r="Y196" s="19" t="s">
        <v>2557</v>
      </c>
      <c r="Z196" s="19" t="s">
        <v>2558</v>
      </c>
      <c r="AA196" s="22" t="s">
        <v>328</v>
      </c>
      <c r="AB196" s="19" t="s">
        <v>328</v>
      </c>
      <c r="AC196" s="19" t="s">
        <v>2559</v>
      </c>
      <c r="AD196" s="22" t="s">
        <v>328</v>
      </c>
      <c r="AE196" s="22" t="s">
        <v>328</v>
      </c>
      <c r="AF196" s="959">
        <v>44334</v>
      </c>
      <c r="AG196" s="959">
        <v>44395</v>
      </c>
      <c r="AH196" s="424">
        <v>44743</v>
      </c>
      <c r="AI196" s="183" t="s">
        <v>309</v>
      </c>
      <c r="AJ196" s="183" t="s">
        <v>309</v>
      </c>
      <c r="AK196" s="241" t="e">
        <f>(IF(BA196=#REF!,#REF!,AG196-#REF!))</f>
        <v>#REF!</v>
      </c>
      <c r="AL196" s="58" t="s">
        <v>2560</v>
      </c>
      <c r="AM196" s="64">
        <v>44368</v>
      </c>
      <c r="AN196" s="54" t="s">
        <v>309</v>
      </c>
      <c r="AO196" s="68" t="s">
        <v>2561</v>
      </c>
      <c r="AP196" s="65">
        <v>0</v>
      </c>
      <c r="AQ196" s="4" t="s">
        <v>442</v>
      </c>
      <c r="AR196" s="49">
        <v>-56</v>
      </c>
      <c r="AS196" s="60" t="s">
        <v>443</v>
      </c>
      <c r="AT196" s="60" t="s">
        <v>467</v>
      </c>
      <c r="AU196" s="60" t="s">
        <v>467</v>
      </c>
      <c r="AV196" s="60" t="s">
        <v>467</v>
      </c>
      <c r="AW196" s="67">
        <v>0</v>
      </c>
      <c r="AX196" s="65">
        <v>0</v>
      </c>
      <c r="AY196" s="60" t="s">
        <v>449</v>
      </c>
      <c r="AZ196" s="54" t="s">
        <v>446</v>
      </c>
      <c r="BA196" s="86" t="s">
        <v>446</v>
      </c>
      <c r="BB196" s="132" t="s">
        <v>627</v>
      </c>
      <c r="BC196" s="133">
        <v>44620</v>
      </c>
      <c r="BD196" s="112" t="s">
        <v>628</v>
      </c>
      <c r="BE196" s="134" t="s">
        <v>629</v>
      </c>
      <c r="BF196" s="135">
        <v>0</v>
      </c>
      <c r="BG196" s="4" t="s">
        <v>442</v>
      </c>
      <c r="BH196" s="49">
        <v>-44620</v>
      </c>
      <c r="BI196" s="60" t="s">
        <v>443</v>
      </c>
      <c r="BJ196" s="30"/>
      <c r="BK196" s="30"/>
      <c r="BL196" s="30"/>
      <c r="BM196" s="30"/>
      <c r="BN196" s="60"/>
      <c r="BO196" s="30"/>
      <c r="BP196" s="184" t="s">
        <v>293</v>
      </c>
      <c r="BQ196" s="150" t="s">
        <v>2562</v>
      </c>
      <c r="BR196" s="185">
        <v>44712</v>
      </c>
      <c r="BS196" s="131" t="s">
        <v>535</v>
      </c>
      <c r="BT196" s="186">
        <v>1</v>
      </c>
      <c r="BU196" s="4" t="s">
        <v>436</v>
      </c>
      <c r="BV196" s="49">
        <v>-316</v>
      </c>
      <c r="BW196" s="60" t="s">
        <v>443</v>
      </c>
      <c r="BX196" s="357">
        <v>44607</v>
      </c>
      <c r="BY196" s="372" t="s">
        <v>2563</v>
      </c>
      <c r="BZ196" s="353" t="s">
        <v>521</v>
      </c>
      <c r="CA196" s="360">
        <v>1</v>
      </c>
      <c r="CB196" s="352" t="s">
        <v>294</v>
      </c>
      <c r="CC196" s="353"/>
      <c r="CD196" s="352" t="s">
        <v>294</v>
      </c>
      <c r="CE196" s="131" t="s">
        <v>767</v>
      </c>
      <c r="CF196" s="131" t="s">
        <v>767</v>
      </c>
      <c r="CG196" s="202" t="s">
        <v>328</v>
      </c>
      <c r="CH196" s="131" t="s">
        <v>328</v>
      </c>
      <c r="CI196" s="186">
        <v>1</v>
      </c>
      <c r="CJ196" s="4" t="str">
        <f t="shared" si="5"/>
        <v>CUMPLIMIENTO TOTAL</v>
      </c>
      <c r="CK196" s="49" t="str">
        <f>(IF(CD196="CERRADO","NO APLICA ACCION CERRADA",AG196-#REF!))</f>
        <v>NO APLICA ACCION CERRADA</v>
      </c>
      <c r="CL196" s="60" t="str">
        <f>(IF(CD196="CERRADO","NO APLICA ACCION CERRADA",IF(AK196&lt;=0,"VENCIDO",IF(AK196&lt;=#REF!,"POR VENCER","CON TIEMPO"))))</f>
        <v>NO APLICA ACCION CERRADA</v>
      </c>
      <c r="CM196" s="458" t="s">
        <v>328</v>
      </c>
      <c r="CN196" s="348" t="s">
        <v>1684</v>
      </c>
      <c r="CO196" s="349" t="s">
        <v>464</v>
      </c>
      <c r="CP196" s="380">
        <v>1</v>
      </c>
      <c r="CQ196" s="352" t="s">
        <v>294</v>
      </c>
      <c r="CR196" s="375" t="s">
        <v>445</v>
      </c>
      <c r="CS196" s="353"/>
      <c r="CT196" s="343"/>
      <c r="CU196" s="343"/>
      <c r="CV196" s="343"/>
      <c r="CW196" s="343"/>
      <c r="CX196" s="343"/>
      <c r="CY196" s="343"/>
      <c r="CZ196" s="343"/>
      <c r="DA196" s="343"/>
      <c r="DB196" s="343"/>
      <c r="DC196" s="343"/>
      <c r="DD196" s="343"/>
      <c r="DE196" s="343"/>
      <c r="DF196" s="343"/>
      <c r="DG196" s="343"/>
      <c r="DH196" s="343"/>
      <c r="DI196" s="343"/>
      <c r="DJ196" s="343"/>
      <c r="DK196" s="343"/>
      <c r="DL196" s="343"/>
      <c r="DM196" s="343"/>
      <c r="DN196" s="343"/>
      <c r="DO196" s="343"/>
      <c r="DP196" s="343"/>
      <c r="DQ196" s="343"/>
      <c r="DR196" s="343"/>
      <c r="DS196" s="343"/>
      <c r="DT196" s="343"/>
      <c r="DU196" s="343"/>
      <c r="DV196" s="343"/>
      <c r="DW196" s="343"/>
      <c r="DX196" s="343"/>
      <c r="DY196" s="343"/>
      <c r="DZ196" s="343"/>
      <c r="EA196" s="343"/>
      <c r="EB196" s="343"/>
      <c r="EC196" s="343"/>
      <c r="ED196" s="343"/>
      <c r="EE196" s="343"/>
      <c r="EF196" s="343"/>
      <c r="EG196" s="343"/>
      <c r="EH196" s="343"/>
      <c r="EI196" s="343"/>
      <c r="EJ196" s="343"/>
      <c r="EK196" s="343"/>
      <c r="EL196" s="343"/>
      <c r="EM196" s="343"/>
      <c r="EN196" s="343"/>
      <c r="EO196" s="343"/>
      <c r="EP196" s="343"/>
      <c r="EQ196" s="343"/>
      <c r="ER196" s="343"/>
      <c r="ES196" s="343"/>
      <c r="ET196" s="343"/>
      <c r="EU196" s="343"/>
      <c r="EV196" s="343"/>
      <c r="EW196" s="343"/>
      <c r="EX196" s="343"/>
      <c r="EY196" s="343"/>
      <c r="EZ196" s="343"/>
      <c r="FA196" s="343"/>
      <c r="FB196" s="343"/>
      <c r="FC196" s="343"/>
      <c r="FD196" s="343"/>
      <c r="FE196" s="343"/>
      <c r="FF196" s="343"/>
      <c r="FG196" s="343"/>
      <c r="FH196" s="343"/>
      <c r="FI196" s="343"/>
      <c r="FJ196" s="343"/>
      <c r="FK196" s="343"/>
      <c r="FL196" s="343"/>
      <c r="FM196" s="343"/>
      <c r="FN196" s="343"/>
      <c r="FO196" s="343"/>
      <c r="FP196" s="343"/>
      <c r="FQ196" s="343"/>
      <c r="FR196" s="343"/>
      <c r="FS196" s="343"/>
      <c r="FT196" s="343"/>
      <c r="FU196" s="343"/>
      <c r="FV196" s="343"/>
      <c r="FW196" s="343"/>
      <c r="FX196" s="343"/>
      <c r="FY196" s="343"/>
      <c r="FZ196" s="343"/>
      <c r="GA196" s="343"/>
      <c r="GB196" s="343"/>
      <c r="GC196" s="343"/>
      <c r="GD196" s="343"/>
      <c r="GE196" s="343"/>
      <c r="GF196" s="343"/>
      <c r="GG196" s="343"/>
      <c r="GH196" s="343"/>
      <c r="GI196" s="343"/>
      <c r="GJ196" s="343"/>
      <c r="GK196" s="343"/>
      <c r="GL196" s="343"/>
      <c r="GM196" s="343"/>
      <c r="GN196" s="343"/>
      <c r="GO196" s="343"/>
      <c r="GP196" s="343"/>
      <c r="GQ196" s="343"/>
      <c r="GR196" s="343"/>
      <c r="GS196" s="343"/>
      <c r="GT196" s="343"/>
      <c r="GU196" s="343"/>
      <c r="GV196" s="343"/>
      <c r="GW196" s="343"/>
      <c r="GX196" s="343"/>
      <c r="GY196" s="343"/>
      <c r="GZ196" s="343"/>
      <c r="HA196" s="343"/>
      <c r="HB196" s="343"/>
      <c r="HC196" s="343"/>
      <c r="HD196" s="343"/>
      <c r="HE196" s="343"/>
      <c r="HF196" s="343"/>
      <c r="HG196" s="343"/>
      <c r="HH196" s="343"/>
      <c r="HI196" s="343"/>
      <c r="HJ196" s="343"/>
      <c r="HK196" s="343"/>
      <c r="HL196" s="343"/>
      <c r="HM196" s="343"/>
      <c r="HN196" s="343"/>
      <c r="HO196" s="343"/>
      <c r="HP196" s="343"/>
      <c r="HQ196" s="343"/>
      <c r="HR196" s="343"/>
      <c r="HS196" s="343"/>
      <c r="HT196" s="343"/>
      <c r="HU196" s="343"/>
      <c r="HV196" s="343"/>
      <c r="HW196" s="343"/>
      <c r="HX196" s="343"/>
      <c r="HY196" s="343"/>
      <c r="HZ196" s="343"/>
      <c r="IA196" s="343"/>
      <c r="IB196" s="343"/>
      <c r="IC196" s="343"/>
      <c r="ID196" s="343"/>
      <c r="IE196" s="343"/>
      <c r="IF196" s="343"/>
      <c r="IG196" s="343"/>
      <c r="IH196" s="343"/>
      <c r="II196" s="343"/>
      <c r="IJ196" s="343"/>
      <c r="IK196" s="343"/>
      <c r="IL196" s="343"/>
      <c r="IM196" s="343"/>
      <c r="IN196" s="343"/>
      <c r="IO196" s="343"/>
      <c r="IP196" s="343"/>
      <c r="IQ196" s="343"/>
      <c r="IR196" s="343"/>
      <c r="IS196" s="343"/>
      <c r="IT196" s="343"/>
      <c r="IU196" s="343"/>
      <c r="IV196" s="343"/>
      <c r="IW196" s="343"/>
      <c r="IX196" s="343"/>
      <c r="IY196" s="343"/>
      <c r="IZ196" s="343"/>
      <c r="JA196" s="343"/>
      <c r="JB196" s="343"/>
      <c r="JC196" s="343"/>
      <c r="JD196" s="343"/>
      <c r="JE196" s="343"/>
      <c r="JF196" s="343"/>
      <c r="JG196" s="343"/>
      <c r="JH196" s="343"/>
      <c r="JI196" s="343"/>
      <c r="JJ196" s="343"/>
      <c r="JK196" s="343"/>
      <c r="JL196" s="343"/>
      <c r="JM196" s="343"/>
      <c r="JN196" s="343"/>
      <c r="JO196" s="343"/>
      <c r="JP196" s="343"/>
      <c r="JQ196" s="343"/>
      <c r="JR196" s="343"/>
      <c r="JS196" s="343"/>
      <c r="JT196" s="343"/>
      <c r="JU196" s="343"/>
      <c r="JV196" s="343"/>
      <c r="JW196" s="343"/>
      <c r="JX196" s="343"/>
      <c r="JY196" s="343"/>
      <c r="JZ196" s="343"/>
      <c r="KA196" s="343"/>
      <c r="KB196" s="343"/>
      <c r="KC196" s="343"/>
      <c r="KD196" s="343"/>
      <c r="KE196" s="343"/>
      <c r="KF196" s="343"/>
      <c r="KG196" s="343"/>
      <c r="KH196" s="343"/>
      <c r="KI196" s="343"/>
      <c r="KJ196" s="343"/>
      <c r="KK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H196" s="343"/>
      <c r="LI196" s="343"/>
      <c r="LJ196" s="343"/>
      <c r="LK196" s="343"/>
      <c r="LL196" s="343"/>
      <c r="LM196" s="343"/>
      <c r="LN196" s="343"/>
      <c r="LO196" s="343"/>
      <c r="LP196" s="343"/>
      <c r="LQ196" s="343"/>
      <c r="LR196" s="343"/>
      <c r="LS196" s="343"/>
      <c r="LT196" s="343"/>
      <c r="LU196" s="343"/>
      <c r="LV196" s="343"/>
      <c r="LW196" s="343"/>
      <c r="LX196" s="343"/>
      <c r="LY196" s="343"/>
      <c r="LZ196" s="343"/>
      <c r="MA196" s="343"/>
      <c r="MB196" s="343"/>
      <c r="MC196" s="343"/>
      <c r="MD196" s="343"/>
      <c r="ME196" s="343"/>
      <c r="MF196" s="343"/>
      <c r="MG196" s="343"/>
      <c r="MH196" s="343"/>
      <c r="MI196" s="343"/>
      <c r="MJ196" s="343"/>
      <c r="MK196" s="343"/>
      <c r="ML196" s="343"/>
      <c r="MM196" s="343"/>
      <c r="MN196" s="343"/>
      <c r="MO196" s="343"/>
      <c r="MP196" s="343"/>
      <c r="MQ196" s="343"/>
      <c r="MR196" s="343"/>
      <c r="MS196" s="343"/>
      <c r="MT196" s="343"/>
      <c r="MU196" s="343"/>
      <c r="MV196" s="343"/>
      <c r="MW196" s="343"/>
      <c r="MX196" s="343"/>
      <c r="MY196" s="343"/>
      <c r="MZ196" s="343"/>
      <c r="NA196" s="343"/>
      <c r="NB196" s="343"/>
      <c r="NC196" s="343"/>
      <c r="ND196" s="343"/>
      <c r="NE196" s="343"/>
      <c r="NF196" s="343"/>
      <c r="NG196" s="343"/>
      <c r="NH196" s="343"/>
      <c r="NI196" s="343"/>
      <c r="NJ196" s="343"/>
      <c r="NK196" s="343"/>
      <c r="NL196" s="343"/>
      <c r="NM196" s="343"/>
      <c r="NN196" s="343"/>
      <c r="NO196" s="343"/>
      <c r="NP196" s="343"/>
      <c r="NQ196" s="343"/>
      <c r="NR196" s="343"/>
      <c r="NS196" s="343"/>
      <c r="NT196" s="343"/>
      <c r="NU196" s="343"/>
      <c r="NV196" s="343"/>
      <c r="NW196" s="343"/>
      <c r="NX196" s="343"/>
      <c r="NY196" s="343"/>
      <c r="NZ196" s="343"/>
      <c r="OA196" s="343"/>
      <c r="OB196" s="343"/>
      <c r="OC196" s="343"/>
      <c r="OD196" s="343"/>
      <c r="OE196" s="343"/>
      <c r="OF196" s="343"/>
      <c r="OG196" s="343"/>
      <c r="OH196" s="343"/>
      <c r="OI196" s="343"/>
      <c r="OJ196" s="343"/>
      <c r="OK196" s="343"/>
      <c r="OL196" s="343"/>
      <c r="OM196" s="343"/>
      <c r="ON196" s="343"/>
      <c r="OO196" s="343"/>
      <c r="OP196" s="343"/>
      <c r="OQ196" s="343"/>
      <c r="OR196" s="343"/>
      <c r="OS196" s="343"/>
      <c r="OT196" s="343"/>
      <c r="OU196" s="343"/>
      <c r="OV196" s="343"/>
      <c r="OW196" s="343"/>
      <c r="OX196" s="343"/>
      <c r="OY196" s="343"/>
      <c r="OZ196" s="343"/>
      <c r="PA196" s="343"/>
      <c r="PB196" s="343"/>
      <c r="PC196" s="343"/>
      <c r="PD196" s="343"/>
      <c r="PE196" s="343"/>
      <c r="PF196" s="343"/>
      <c r="PG196" s="343"/>
      <c r="PH196" s="343"/>
      <c r="PI196" s="343"/>
      <c r="PJ196" s="343"/>
      <c r="PK196" s="343"/>
      <c r="PL196" s="343"/>
      <c r="PM196" s="343"/>
      <c r="PN196" s="343"/>
      <c r="PO196" s="343"/>
      <c r="PP196" s="343"/>
      <c r="PQ196" s="343"/>
      <c r="PR196" s="343"/>
      <c r="PS196" s="343"/>
      <c r="PT196" s="343"/>
      <c r="PU196" s="343"/>
      <c r="PV196" s="343"/>
      <c r="PW196" s="343"/>
      <c r="PX196" s="343"/>
      <c r="PY196" s="343"/>
      <c r="PZ196" s="343"/>
      <c r="QA196" s="343"/>
      <c r="QB196" s="343"/>
      <c r="QC196" s="343"/>
      <c r="QD196" s="343"/>
      <c r="QE196" s="343"/>
      <c r="QF196" s="343"/>
    </row>
    <row r="197" spans="1:448" s="347" customFormat="1" ht="118.5" customHeight="1" thickBot="1" x14ac:dyDescent="0.3">
      <c r="A197" s="26">
        <v>196</v>
      </c>
      <c r="B197" s="42" t="s">
        <v>1372</v>
      </c>
      <c r="C197" s="174" t="s">
        <v>694</v>
      </c>
      <c r="D197" s="19" t="s">
        <v>344</v>
      </c>
      <c r="E197" s="19" t="s">
        <v>2564</v>
      </c>
      <c r="F197" s="41" t="s">
        <v>693</v>
      </c>
      <c r="G197" s="41" t="s">
        <v>694</v>
      </c>
      <c r="H197" s="19" t="s">
        <v>344</v>
      </c>
      <c r="I197" s="27" t="s">
        <v>2374</v>
      </c>
      <c r="J197" s="41" t="s">
        <v>697</v>
      </c>
      <c r="K197" s="174" t="s">
        <v>742</v>
      </c>
      <c r="L197" s="174" t="s">
        <v>743</v>
      </c>
      <c r="M197" s="174" t="s">
        <v>744</v>
      </c>
      <c r="N197" s="174" t="s">
        <v>745</v>
      </c>
      <c r="O197" s="19" t="s">
        <v>24</v>
      </c>
      <c r="P197" s="19" t="s">
        <v>44</v>
      </c>
      <c r="Q197" s="19" t="s">
        <v>1687</v>
      </c>
      <c r="R197" s="19" t="s">
        <v>251</v>
      </c>
      <c r="S197" s="18" t="s">
        <v>2565</v>
      </c>
      <c r="T197" s="34" t="s">
        <v>557</v>
      </c>
      <c r="U197" s="22">
        <v>86</v>
      </c>
      <c r="V197" s="22">
        <v>2020</v>
      </c>
      <c r="W197" s="22" t="s">
        <v>2566</v>
      </c>
      <c r="X197" s="28" t="s">
        <v>2567</v>
      </c>
      <c r="Y197" s="19" t="s">
        <v>2568</v>
      </c>
      <c r="Z197" s="19" t="s">
        <v>2569</v>
      </c>
      <c r="AA197" s="22" t="s">
        <v>328</v>
      </c>
      <c r="AB197" s="19" t="s">
        <v>328</v>
      </c>
      <c r="AC197" s="19" t="s">
        <v>2570</v>
      </c>
      <c r="AD197" s="22" t="s">
        <v>328</v>
      </c>
      <c r="AE197" s="22" t="s">
        <v>328</v>
      </c>
      <c r="AF197" s="959">
        <v>44284</v>
      </c>
      <c r="AG197" s="959">
        <v>44649</v>
      </c>
      <c r="AH197" s="424"/>
      <c r="AI197" s="183" t="s">
        <v>309</v>
      </c>
      <c r="AJ197" s="183" t="s">
        <v>309</v>
      </c>
      <c r="AK197" s="241" t="e">
        <f>(IF(BA197=#REF!,#REF!,AG197-#REF!))</f>
        <v>#REF!</v>
      </c>
      <c r="AL197" s="48" t="s">
        <v>2571</v>
      </c>
      <c r="AM197" s="64">
        <v>44384</v>
      </c>
      <c r="AN197" s="54" t="s">
        <v>309</v>
      </c>
      <c r="AO197" s="48" t="s">
        <v>2572</v>
      </c>
      <c r="AP197" s="65">
        <v>0</v>
      </c>
      <c r="AQ197" s="4" t="s">
        <v>442</v>
      </c>
      <c r="AR197" s="49">
        <v>198</v>
      </c>
      <c r="AS197" s="60" t="s">
        <v>454</v>
      </c>
      <c r="AT197" s="60" t="s">
        <v>467</v>
      </c>
      <c r="AU197" s="60" t="s">
        <v>467</v>
      </c>
      <c r="AV197" s="60" t="s">
        <v>467</v>
      </c>
      <c r="AW197" s="67">
        <v>0</v>
      </c>
      <c r="AX197" s="65">
        <v>0</v>
      </c>
      <c r="AY197" s="60" t="s">
        <v>456</v>
      </c>
      <c r="AZ197" s="54" t="s">
        <v>446</v>
      </c>
      <c r="BA197" s="86" t="s">
        <v>446</v>
      </c>
      <c r="BB197" s="148" t="s">
        <v>2162</v>
      </c>
      <c r="BC197" s="149">
        <v>44620</v>
      </c>
      <c r="BD197" s="130" t="s">
        <v>450</v>
      </c>
      <c r="BE197" s="134" t="s">
        <v>629</v>
      </c>
      <c r="BF197" s="147">
        <v>0</v>
      </c>
      <c r="BG197" s="4" t="s">
        <v>442</v>
      </c>
      <c r="BH197" s="49">
        <v>-44620</v>
      </c>
      <c r="BI197" s="60" t="s">
        <v>454</v>
      </c>
      <c r="BJ197" s="30"/>
      <c r="BK197" s="30"/>
      <c r="BL197" s="30"/>
      <c r="BM197" s="30"/>
      <c r="BN197" s="60"/>
      <c r="BO197" s="30"/>
      <c r="BP197" s="184" t="s">
        <v>293</v>
      </c>
      <c r="BQ197" s="150" t="s">
        <v>2573</v>
      </c>
      <c r="BR197" s="185">
        <v>44712</v>
      </c>
      <c r="BS197" s="131" t="s">
        <v>2574</v>
      </c>
      <c r="BT197" s="186">
        <v>0</v>
      </c>
      <c r="BU197" s="4" t="s">
        <v>442</v>
      </c>
      <c r="BV197" s="49">
        <v>-62</v>
      </c>
      <c r="BW197" s="60" t="s">
        <v>443</v>
      </c>
      <c r="BX197" s="357">
        <v>44726</v>
      </c>
      <c r="BY197" s="353" t="s">
        <v>2575</v>
      </c>
      <c r="BZ197" s="353" t="s">
        <v>459</v>
      </c>
      <c r="CA197" s="360">
        <v>0</v>
      </c>
      <c r="CB197" s="352" t="s">
        <v>443</v>
      </c>
      <c r="CC197" s="353"/>
      <c r="CD197" s="184" t="s">
        <v>293</v>
      </c>
      <c r="CE197" s="531">
        <v>44823</v>
      </c>
      <c r="CF197" s="686" t="s">
        <v>2576</v>
      </c>
      <c r="CG197" s="660" t="s">
        <v>2577</v>
      </c>
      <c r="CH197" s="657" t="s">
        <v>878</v>
      </c>
      <c r="CI197" s="658">
        <v>1</v>
      </c>
      <c r="CJ197" s="4" t="str">
        <f t="shared" si="5"/>
        <v>CUMPLIMIENTO TOTAL</v>
      </c>
      <c r="CK197" s="49" t="e">
        <f>(IF(CD197="CERRADO","NO APLICA ACCION CERRADA",AG197-#REF!))</f>
        <v>#REF!</v>
      </c>
      <c r="CL197" s="60" t="e">
        <f>(IF(CD197="CERRADO","NO APLICA ACCION CERRADA",IF(AK197&lt;=0,"VENCIDO",IF(AK197&lt;=#REF!,"POR VENCER","CON TIEMPO"))))</f>
        <v>#REF!</v>
      </c>
      <c r="CM197" s="458" t="s">
        <v>328</v>
      </c>
      <c r="CN197" s="348" t="s">
        <v>1684</v>
      </c>
      <c r="CO197" s="349" t="s">
        <v>464</v>
      </c>
      <c r="CP197" s="380">
        <v>1</v>
      </c>
      <c r="CQ197" s="352" t="s">
        <v>294</v>
      </c>
      <c r="CR197" s="375" t="s">
        <v>438</v>
      </c>
      <c r="CS197" s="353"/>
      <c r="CT197" s="343"/>
      <c r="CU197" s="343"/>
      <c r="CV197" s="343"/>
      <c r="CW197" s="343"/>
      <c r="CX197" s="343"/>
      <c r="CY197" s="343"/>
      <c r="CZ197" s="343"/>
      <c r="DA197" s="343"/>
      <c r="DB197" s="343"/>
      <c r="DC197" s="343"/>
      <c r="DD197" s="343"/>
      <c r="DE197" s="343"/>
      <c r="DF197" s="343"/>
      <c r="DG197" s="343"/>
      <c r="DH197" s="343"/>
      <c r="DI197" s="343"/>
      <c r="DJ197" s="343"/>
      <c r="DK197" s="343"/>
      <c r="DL197" s="343"/>
      <c r="DM197" s="343"/>
      <c r="DN197" s="343"/>
      <c r="DO197" s="343"/>
      <c r="DP197" s="343"/>
      <c r="DQ197" s="343"/>
      <c r="DR197" s="343"/>
      <c r="DS197" s="343"/>
      <c r="DT197" s="343"/>
      <c r="DU197" s="343"/>
      <c r="DV197" s="343"/>
      <c r="DW197" s="343"/>
      <c r="DX197" s="343"/>
      <c r="DY197" s="343"/>
      <c r="DZ197" s="343"/>
      <c r="EA197" s="343"/>
      <c r="EB197" s="343"/>
      <c r="EC197" s="343"/>
      <c r="ED197" s="343"/>
      <c r="EE197" s="343"/>
      <c r="EF197" s="343"/>
      <c r="EG197" s="343"/>
      <c r="EH197" s="343"/>
      <c r="EI197" s="343"/>
      <c r="EJ197" s="343"/>
      <c r="EK197" s="343"/>
      <c r="EL197" s="343"/>
      <c r="EM197" s="343"/>
      <c r="EN197" s="343"/>
      <c r="EO197" s="343"/>
      <c r="EP197" s="343"/>
      <c r="EQ197" s="343"/>
      <c r="ER197" s="343"/>
      <c r="ES197" s="343"/>
      <c r="ET197" s="343"/>
      <c r="EU197" s="343"/>
      <c r="EV197" s="343"/>
      <c r="EW197" s="343"/>
      <c r="EX197" s="343"/>
      <c r="EY197" s="343"/>
      <c r="EZ197" s="343"/>
      <c r="FA197" s="343"/>
      <c r="FB197" s="343"/>
      <c r="FC197" s="343"/>
      <c r="FD197" s="343"/>
      <c r="FE197" s="343"/>
      <c r="FF197" s="343"/>
      <c r="FG197" s="343"/>
      <c r="FH197" s="343"/>
      <c r="FI197" s="343"/>
      <c r="FJ197" s="343"/>
      <c r="FK197" s="343"/>
      <c r="FL197" s="343"/>
      <c r="FM197" s="343"/>
      <c r="FN197" s="343"/>
      <c r="FO197" s="343"/>
      <c r="FP197" s="343"/>
      <c r="FQ197" s="343"/>
      <c r="FR197" s="343"/>
      <c r="FS197" s="343"/>
      <c r="FT197" s="343"/>
      <c r="FU197" s="343"/>
      <c r="FV197" s="343"/>
      <c r="FW197" s="343"/>
      <c r="FX197" s="343"/>
      <c r="FY197" s="343"/>
      <c r="FZ197" s="343"/>
      <c r="GA197" s="343"/>
      <c r="GB197" s="343"/>
      <c r="GC197" s="343"/>
      <c r="GD197" s="343"/>
      <c r="GE197" s="343"/>
      <c r="GF197" s="343"/>
      <c r="GG197" s="343"/>
      <c r="GH197" s="343"/>
      <c r="GI197" s="343"/>
      <c r="GJ197" s="343"/>
      <c r="GK197" s="343"/>
      <c r="GL197" s="343"/>
      <c r="GM197" s="343"/>
      <c r="GN197" s="343"/>
      <c r="GO197" s="343"/>
      <c r="GP197" s="343"/>
      <c r="GQ197" s="343"/>
      <c r="GR197" s="343"/>
      <c r="GS197" s="343"/>
      <c r="GT197" s="343"/>
      <c r="GU197" s="343"/>
      <c r="GV197" s="343"/>
      <c r="GW197" s="343"/>
      <c r="GX197" s="343"/>
      <c r="GY197" s="343"/>
      <c r="GZ197" s="343"/>
      <c r="HA197" s="343"/>
      <c r="HB197" s="343"/>
      <c r="HC197" s="343"/>
      <c r="HD197" s="343"/>
      <c r="HE197" s="343"/>
      <c r="HF197" s="343"/>
      <c r="HG197" s="343"/>
      <c r="HH197" s="343"/>
      <c r="HI197" s="343"/>
      <c r="HJ197" s="343"/>
      <c r="HK197" s="343"/>
      <c r="HL197" s="343"/>
      <c r="HM197" s="343"/>
      <c r="HN197" s="343"/>
      <c r="HO197" s="343"/>
      <c r="HP197" s="343"/>
      <c r="HQ197" s="343"/>
      <c r="HR197" s="343"/>
      <c r="HS197" s="343"/>
      <c r="HT197" s="343"/>
      <c r="HU197" s="343"/>
      <c r="HV197" s="343"/>
      <c r="HW197" s="343"/>
      <c r="HX197" s="343"/>
      <c r="HY197" s="343"/>
      <c r="HZ197" s="343"/>
      <c r="IA197" s="343"/>
      <c r="IB197" s="343"/>
      <c r="IC197" s="343"/>
      <c r="ID197" s="343"/>
      <c r="IE197" s="343"/>
      <c r="IF197" s="343"/>
      <c r="IG197" s="343"/>
      <c r="IH197" s="343"/>
      <c r="II197" s="343"/>
      <c r="IJ197" s="343"/>
      <c r="IK197" s="343"/>
      <c r="IL197" s="343"/>
      <c r="IM197" s="343"/>
      <c r="IN197" s="343"/>
      <c r="IO197" s="343"/>
      <c r="IP197" s="343"/>
      <c r="IQ197" s="343"/>
      <c r="IR197" s="343"/>
      <c r="IS197" s="343"/>
      <c r="IT197" s="343"/>
      <c r="IU197" s="343"/>
      <c r="IV197" s="343"/>
      <c r="IW197" s="343"/>
      <c r="IX197" s="343"/>
      <c r="IY197" s="343"/>
      <c r="IZ197" s="343"/>
      <c r="JA197" s="343"/>
      <c r="JB197" s="343"/>
      <c r="JC197" s="343"/>
      <c r="JD197" s="343"/>
      <c r="JE197" s="343"/>
      <c r="JF197" s="343"/>
      <c r="JG197" s="343"/>
      <c r="JH197" s="343"/>
      <c r="JI197" s="343"/>
      <c r="JJ197" s="343"/>
      <c r="JK197" s="343"/>
      <c r="JL197" s="343"/>
      <c r="JM197" s="343"/>
      <c r="JN197" s="343"/>
      <c r="JO197" s="343"/>
      <c r="JP197" s="343"/>
      <c r="JQ197" s="343"/>
      <c r="JR197" s="343"/>
      <c r="JS197" s="343"/>
      <c r="JT197" s="343"/>
      <c r="JU197" s="343"/>
      <c r="JV197" s="343"/>
      <c r="JW197" s="343"/>
      <c r="JX197" s="343"/>
      <c r="JY197" s="343"/>
      <c r="JZ197" s="343"/>
      <c r="KA197" s="343"/>
      <c r="KB197" s="343"/>
      <c r="KC197" s="343"/>
      <c r="KD197" s="343"/>
      <c r="KE197" s="343"/>
      <c r="KF197" s="343"/>
      <c r="KG197" s="343"/>
      <c r="KH197" s="343"/>
      <c r="KI197" s="343"/>
      <c r="KJ197" s="343"/>
      <c r="KK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H197" s="343"/>
      <c r="LI197" s="343"/>
      <c r="LJ197" s="343"/>
      <c r="LK197" s="343"/>
      <c r="LL197" s="343"/>
      <c r="LM197" s="343"/>
      <c r="LN197" s="343"/>
      <c r="LO197" s="343"/>
      <c r="LP197" s="343"/>
      <c r="LQ197" s="343"/>
      <c r="LR197" s="343"/>
      <c r="LS197" s="343"/>
      <c r="LT197" s="343"/>
      <c r="LU197" s="343"/>
      <c r="LV197" s="343"/>
      <c r="LW197" s="343"/>
      <c r="LX197" s="343"/>
      <c r="LY197" s="343"/>
      <c r="LZ197" s="343"/>
      <c r="MA197" s="343"/>
      <c r="MB197" s="343"/>
      <c r="MC197" s="343"/>
      <c r="MD197" s="343"/>
      <c r="ME197" s="343"/>
      <c r="MF197" s="343"/>
      <c r="MG197" s="343"/>
      <c r="MH197" s="343"/>
      <c r="MI197" s="343"/>
      <c r="MJ197" s="343"/>
      <c r="MK197" s="343"/>
      <c r="ML197" s="343"/>
      <c r="MM197" s="343"/>
      <c r="MN197" s="343"/>
      <c r="MO197" s="343"/>
      <c r="MP197" s="343"/>
      <c r="MQ197" s="343"/>
      <c r="MR197" s="343"/>
      <c r="MS197" s="343"/>
      <c r="MT197" s="343"/>
      <c r="MU197" s="343"/>
      <c r="MV197" s="343"/>
      <c r="MW197" s="343"/>
      <c r="MX197" s="343"/>
      <c r="MY197" s="343"/>
      <c r="MZ197" s="343"/>
      <c r="NA197" s="343"/>
      <c r="NB197" s="343"/>
      <c r="NC197" s="343"/>
      <c r="ND197" s="343"/>
      <c r="NE197" s="343"/>
      <c r="NF197" s="343"/>
      <c r="NG197" s="343"/>
      <c r="NH197" s="343"/>
      <c r="NI197" s="343"/>
      <c r="NJ197" s="343"/>
      <c r="NK197" s="343"/>
      <c r="NL197" s="343"/>
      <c r="NM197" s="343"/>
      <c r="NN197" s="343"/>
      <c r="NO197" s="343"/>
      <c r="NP197" s="343"/>
      <c r="NQ197" s="343"/>
      <c r="NR197" s="343"/>
      <c r="NS197" s="343"/>
      <c r="NT197" s="343"/>
      <c r="NU197" s="343"/>
      <c r="NV197" s="343"/>
      <c r="NW197" s="343"/>
      <c r="NX197" s="343"/>
      <c r="NY197" s="343"/>
      <c r="NZ197" s="343"/>
      <c r="OA197" s="343"/>
      <c r="OB197" s="343"/>
      <c r="OC197" s="343"/>
      <c r="OD197" s="343"/>
      <c r="OE197" s="343"/>
      <c r="OF197" s="343"/>
      <c r="OG197" s="343"/>
      <c r="OH197" s="343"/>
      <c r="OI197" s="343"/>
      <c r="OJ197" s="343"/>
      <c r="OK197" s="343"/>
      <c r="OL197" s="343"/>
      <c r="OM197" s="343"/>
      <c r="ON197" s="343"/>
      <c r="OO197" s="343"/>
      <c r="OP197" s="343"/>
      <c r="OQ197" s="343"/>
      <c r="OR197" s="343"/>
      <c r="OS197" s="343"/>
      <c r="OT197" s="343"/>
      <c r="OU197" s="343"/>
      <c r="OV197" s="343"/>
      <c r="OW197" s="343"/>
      <c r="OX197" s="343"/>
      <c r="OY197" s="343"/>
      <c r="OZ197" s="343"/>
      <c r="PA197" s="343"/>
      <c r="PB197" s="343"/>
      <c r="PC197" s="343"/>
      <c r="PD197" s="343"/>
      <c r="PE197" s="343"/>
      <c r="PF197" s="343"/>
      <c r="PG197" s="343"/>
      <c r="PH197" s="343"/>
      <c r="PI197" s="343"/>
      <c r="PJ197" s="343"/>
      <c r="PK197" s="343"/>
      <c r="PL197" s="343"/>
      <c r="PM197" s="343"/>
      <c r="PN197" s="343"/>
      <c r="PO197" s="343"/>
      <c r="PP197" s="343"/>
      <c r="PQ197" s="343"/>
      <c r="PR197" s="343"/>
      <c r="PS197" s="343"/>
      <c r="PT197" s="343"/>
      <c r="PU197" s="343"/>
      <c r="PV197" s="343"/>
      <c r="PW197" s="343"/>
      <c r="PX197" s="343"/>
      <c r="PY197" s="343"/>
      <c r="PZ197" s="343"/>
      <c r="QA197" s="343"/>
      <c r="QB197" s="343"/>
      <c r="QC197" s="343"/>
      <c r="QD197" s="343"/>
      <c r="QE197" s="343"/>
      <c r="QF197" s="343"/>
    </row>
    <row r="198" spans="1:448" s="347" customFormat="1" ht="118.5" customHeight="1" thickBot="1" x14ac:dyDescent="0.3">
      <c r="A198" s="26">
        <v>197</v>
      </c>
      <c r="B198" s="42" t="s">
        <v>1372</v>
      </c>
      <c r="C198" s="174" t="s">
        <v>694</v>
      </c>
      <c r="D198" s="19" t="s">
        <v>344</v>
      </c>
      <c r="E198" s="19" t="s">
        <v>2541</v>
      </c>
      <c r="F198" s="19" t="s">
        <v>1425</v>
      </c>
      <c r="G198" s="178" t="s">
        <v>269</v>
      </c>
      <c r="H198" s="19" t="s">
        <v>341</v>
      </c>
      <c r="I198" s="41" t="s">
        <v>1426</v>
      </c>
      <c r="J198" s="461" t="s">
        <v>102</v>
      </c>
      <c r="K198" s="440" t="s">
        <v>680</v>
      </c>
      <c r="L198" s="461" t="s">
        <v>681</v>
      </c>
      <c r="M198" s="460" t="s">
        <v>1427</v>
      </c>
      <c r="N198" s="461" t="s">
        <v>1428</v>
      </c>
      <c r="O198" s="19" t="s">
        <v>24</v>
      </c>
      <c r="P198" s="19" t="s">
        <v>44</v>
      </c>
      <c r="Q198" s="19" t="s">
        <v>684</v>
      </c>
      <c r="R198" s="19" t="s">
        <v>251</v>
      </c>
      <c r="S198" s="18" t="s">
        <v>2578</v>
      </c>
      <c r="T198" s="34" t="s">
        <v>557</v>
      </c>
      <c r="U198" s="22">
        <v>86</v>
      </c>
      <c r="V198" s="22">
        <v>2020</v>
      </c>
      <c r="W198" s="22" t="s">
        <v>2566</v>
      </c>
      <c r="X198" s="28" t="s">
        <v>2567</v>
      </c>
      <c r="Y198" s="19" t="s">
        <v>1734</v>
      </c>
      <c r="Z198" s="19" t="s">
        <v>1735</v>
      </c>
      <c r="AA198" s="22" t="s">
        <v>328</v>
      </c>
      <c r="AB198" s="19" t="s">
        <v>328</v>
      </c>
      <c r="AC198" s="19" t="s">
        <v>2579</v>
      </c>
      <c r="AD198" s="22" t="s">
        <v>328</v>
      </c>
      <c r="AE198" s="22" t="s">
        <v>328</v>
      </c>
      <c r="AF198" s="959">
        <v>44084</v>
      </c>
      <c r="AG198" s="959">
        <v>44428</v>
      </c>
      <c r="AH198" s="424">
        <v>44743</v>
      </c>
      <c r="AI198" s="183" t="s">
        <v>309</v>
      </c>
      <c r="AJ198" s="183" t="s">
        <v>309</v>
      </c>
      <c r="AK198" s="241" t="e">
        <f>(IF(BA198=#REF!,#REF!,AG198-#REF!))</f>
        <v>#REF!</v>
      </c>
      <c r="AL198" s="68" t="s">
        <v>590</v>
      </c>
      <c r="AM198" s="64">
        <v>44386</v>
      </c>
      <c r="AN198" s="54" t="s">
        <v>309</v>
      </c>
      <c r="AO198" s="58" t="s">
        <v>591</v>
      </c>
      <c r="AP198" s="65">
        <v>0.7</v>
      </c>
      <c r="AQ198" s="4" t="s">
        <v>469</v>
      </c>
      <c r="AR198" s="49">
        <v>-23</v>
      </c>
      <c r="AS198" s="60" t="s">
        <v>443</v>
      </c>
      <c r="AT198" s="60" t="s">
        <v>467</v>
      </c>
      <c r="AU198" s="60" t="s">
        <v>467</v>
      </c>
      <c r="AV198" s="60" t="s">
        <v>467</v>
      </c>
      <c r="AW198" s="67">
        <v>0</v>
      </c>
      <c r="AX198" s="65">
        <v>0</v>
      </c>
      <c r="AY198" s="60" t="s">
        <v>449</v>
      </c>
      <c r="AZ198" s="54" t="s">
        <v>446</v>
      </c>
      <c r="BA198" s="86" t="s">
        <v>446</v>
      </c>
      <c r="BB198" s="127" t="s">
        <v>1739</v>
      </c>
      <c r="BC198" s="123">
        <v>44620</v>
      </c>
      <c r="BD198" s="2" t="s">
        <v>307</v>
      </c>
      <c r="BE198" s="40" t="s">
        <v>328</v>
      </c>
      <c r="BF198" s="137">
        <v>1</v>
      </c>
      <c r="BG198" s="4" t="s">
        <v>436</v>
      </c>
      <c r="BH198" s="49">
        <v>-44619.3</v>
      </c>
      <c r="BI198" s="60" t="s">
        <v>443</v>
      </c>
      <c r="BJ198" s="30"/>
      <c r="BK198" s="30"/>
      <c r="BL198" s="30"/>
      <c r="BM198" s="30"/>
      <c r="BN198" s="60"/>
      <c r="BO198" s="30"/>
      <c r="BP198" s="192" t="s">
        <v>855</v>
      </c>
      <c r="BQ198" s="150" t="s">
        <v>1740</v>
      </c>
      <c r="BR198" s="185">
        <v>44712</v>
      </c>
      <c r="BS198" s="131" t="s">
        <v>535</v>
      </c>
      <c r="BT198" s="186">
        <v>1</v>
      </c>
      <c r="BU198" s="4" t="s">
        <v>436</v>
      </c>
      <c r="BV198" s="49">
        <v>-283</v>
      </c>
      <c r="BW198" s="60" t="s">
        <v>443</v>
      </c>
      <c r="BX198" s="357">
        <v>44607</v>
      </c>
      <c r="BY198" s="372" t="s">
        <v>2580</v>
      </c>
      <c r="BZ198" s="353" t="s">
        <v>521</v>
      </c>
      <c r="CA198" s="360">
        <v>1</v>
      </c>
      <c r="CB198" s="352" t="s">
        <v>294</v>
      </c>
      <c r="CC198" s="353"/>
      <c r="CD198" s="352" t="s">
        <v>294</v>
      </c>
      <c r="CE198" s="131" t="s">
        <v>767</v>
      </c>
      <c r="CF198" s="131" t="s">
        <v>767</v>
      </c>
      <c r="CG198" s="202" t="s">
        <v>328</v>
      </c>
      <c r="CH198" s="131" t="s">
        <v>328</v>
      </c>
      <c r="CI198" s="186">
        <v>1</v>
      </c>
      <c r="CJ198" s="4" t="str">
        <f t="shared" si="5"/>
        <v>CUMPLIMIENTO TOTAL</v>
      </c>
      <c r="CK198" s="49" t="str">
        <f>(IF(CD198="CERRADO","NO APLICA ACCION CERRADA",AG198-#REF!))</f>
        <v>NO APLICA ACCION CERRADA</v>
      </c>
      <c r="CL198" s="60" t="str">
        <f>(IF(CD198="CERRADO","NO APLICA ACCION CERRADA",IF(AK198&lt;=0,"VENCIDO",IF(AK198&lt;=#REF!,"POR VENCER","CON TIEMPO"))))</f>
        <v>NO APLICA ACCION CERRADA</v>
      </c>
      <c r="CM198" s="458" t="s">
        <v>328</v>
      </c>
      <c r="CN198" s="348" t="s">
        <v>1684</v>
      </c>
      <c r="CO198" s="349" t="s">
        <v>464</v>
      </c>
      <c r="CP198" s="380">
        <v>1</v>
      </c>
      <c r="CQ198" s="352" t="s">
        <v>294</v>
      </c>
      <c r="CR198" s="375" t="s">
        <v>438</v>
      </c>
      <c r="CS198" s="353"/>
      <c r="CT198" s="343"/>
      <c r="CU198" s="343"/>
      <c r="CV198" s="343"/>
      <c r="CW198" s="343"/>
      <c r="CX198" s="343"/>
      <c r="CY198" s="343"/>
      <c r="CZ198" s="343"/>
      <c r="DA198" s="343"/>
      <c r="DB198" s="343"/>
      <c r="DC198" s="343"/>
      <c r="DD198" s="343"/>
      <c r="DE198" s="343"/>
      <c r="DF198" s="343"/>
      <c r="DG198" s="343"/>
      <c r="DH198" s="343"/>
      <c r="DI198" s="343"/>
      <c r="DJ198" s="343"/>
      <c r="DK198" s="343"/>
      <c r="DL198" s="343"/>
      <c r="DM198" s="343"/>
      <c r="DN198" s="343"/>
      <c r="DO198" s="343"/>
      <c r="DP198" s="343"/>
      <c r="DQ198" s="343"/>
      <c r="DR198" s="343"/>
      <c r="DS198" s="343"/>
      <c r="DT198" s="343"/>
      <c r="DU198" s="343"/>
      <c r="DV198" s="343"/>
      <c r="DW198" s="343"/>
      <c r="DX198" s="343"/>
      <c r="DY198" s="343"/>
      <c r="DZ198" s="343"/>
      <c r="EA198" s="343"/>
      <c r="EB198" s="343"/>
      <c r="EC198" s="343"/>
      <c r="ED198" s="343"/>
      <c r="EE198" s="343"/>
      <c r="EF198" s="343"/>
      <c r="EG198" s="343"/>
      <c r="EH198" s="343"/>
      <c r="EI198" s="343"/>
      <c r="EJ198" s="343"/>
      <c r="EK198" s="343"/>
      <c r="EL198" s="343"/>
      <c r="EM198" s="343"/>
      <c r="EN198" s="343"/>
      <c r="EO198" s="343"/>
      <c r="EP198" s="343"/>
      <c r="EQ198" s="343"/>
      <c r="ER198" s="343"/>
      <c r="ES198" s="343"/>
      <c r="ET198" s="343"/>
      <c r="EU198" s="343"/>
      <c r="EV198" s="343"/>
      <c r="EW198" s="343"/>
      <c r="EX198" s="343"/>
      <c r="EY198" s="343"/>
      <c r="EZ198" s="343"/>
      <c r="FA198" s="343"/>
      <c r="FB198" s="343"/>
      <c r="FC198" s="343"/>
      <c r="FD198" s="343"/>
      <c r="FE198" s="343"/>
      <c r="FF198" s="343"/>
      <c r="FG198" s="343"/>
      <c r="FH198" s="343"/>
      <c r="FI198" s="343"/>
      <c r="FJ198" s="343"/>
      <c r="FK198" s="343"/>
      <c r="FL198" s="343"/>
      <c r="FM198" s="343"/>
      <c r="FN198" s="343"/>
      <c r="FO198" s="343"/>
      <c r="FP198" s="343"/>
      <c r="FQ198" s="343"/>
      <c r="FR198" s="343"/>
      <c r="FS198" s="343"/>
      <c r="FT198" s="343"/>
      <c r="FU198" s="343"/>
      <c r="FV198" s="343"/>
      <c r="FW198" s="343"/>
      <c r="FX198" s="343"/>
      <c r="FY198" s="343"/>
      <c r="FZ198" s="343"/>
      <c r="GA198" s="343"/>
      <c r="GB198" s="343"/>
      <c r="GC198" s="343"/>
      <c r="GD198" s="343"/>
      <c r="GE198" s="343"/>
      <c r="GF198" s="343"/>
      <c r="GG198" s="343"/>
      <c r="GH198" s="343"/>
      <c r="GI198" s="343"/>
      <c r="GJ198" s="343"/>
      <c r="GK198" s="343"/>
      <c r="GL198" s="343"/>
      <c r="GM198" s="343"/>
      <c r="GN198" s="343"/>
      <c r="GO198" s="343"/>
      <c r="GP198" s="343"/>
      <c r="GQ198" s="343"/>
      <c r="GR198" s="343"/>
      <c r="GS198" s="343"/>
      <c r="GT198" s="343"/>
      <c r="GU198" s="343"/>
      <c r="GV198" s="343"/>
      <c r="GW198" s="343"/>
      <c r="GX198" s="343"/>
      <c r="GY198" s="343"/>
      <c r="GZ198" s="343"/>
      <c r="HA198" s="343"/>
      <c r="HB198" s="343"/>
      <c r="HC198" s="343"/>
      <c r="HD198" s="343"/>
      <c r="HE198" s="343"/>
      <c r="HF198" s="343"/>
      <c r="HG198" s="343"/>
      <c r="HH198" s="343"/>
      <c r="HI198" s="343"/>
      <c r="HJ198" s="343"/>
      <c r="HK198" s="343"/>
      <c r="HL198" s="343"/>
      <c r="HM198" s="343"/>
      <c r="HN198" s="343"/>
      <c r="HO198" s="343"/>
      <c r="HP198" s="343"/>
      <c r="HQ198" s="343"/>
      <c r="HR198" s="343"/>
      <c r="HS198" s="343"/>
      <c r="HT198" s="343"/>
      <c r="HU198" s="343"/>
      <c r="HV198" s="343"/>
      <c r="HW198" s="343"/>
      <c r="HX198" s="343"/>
      <c r="HY198" s="343"/>
      <c r="HZ198" s="343"/>
      <c r="IA198" s="343"/>
      <c r="IB198" s="343"/>
      <c r="IC198" s="343"/>
      <c r="ID198" s="343"/>
      <c r="IE198" s="343"/>
      <c r="IF198" s="343"/>
      <c r="IG198" s="343"/>
      <c r="IH198" s="343"/>
      <c r="II198" s="343"/>
      <c r="IJ198" s="343"/>
      <c r="IK198" s="343"/>
      <c r="IL198" s="343"/>
      <c r="IM198" s="343"/>
      <c r="IN198" s="343"/>
      <c r="IO198" s="343"/>
      <c r="IP198" s="343"/>
      <c r="IQ198" s="343"/>
      <c r="IR198" s="343"/>
      <c r="IS198" s="343"/>
      <c r="IT198" s="343"/>
      <c r="IU198" s="343"/>
      <c r="IV198" s="343"/>
      <c r="IW198" s="343"/>
      <c r="IX198" s="343"/>
      <c r="IY198" s="343"/>
      <c r="IZ198" s="343"/>
      <c r="JA198" s="343"/>
      <c r="JB198" s="343"/>
      <c r="JC198" s="343"/>
      <c r="JD198" s="343"/>
      <c r="JE198" s="343"/>
      <c r="JF198" s="343"/>
      <c r="JG198" s="343"/>
      <c r="JH198" s="343"/>
      <c r="JI198" s="343"/>
      <c r="JJ198" s="343"/>
      <c r="JK198" s="343"/>
      <c r="JL198" s="343"/>
      <c r="JM198" s="343"/>
      <c r="JN198" s="343"/>
      <c r="JO198" s="343"/>
      <c r="JP198" s="343"/>
      <c r="JQ198" s="343"/>
      <c r="JR198" s="343"/>
      <c r="JS198" s="343"/>
      <c r="JT198" s="343"/>
      <c r="JU198" s="343"/>
      <c r="JV198" s="343"/>
      <c r="JW198" s="343"/>
      <c r="JX198" s="343"/>
      <c r="JY198" s="343"/>
      <c r="JZ198" s="343"/>
      <c r="KA198" s="343"/>
      <c r="KB198" s="343"/>
      <c r="KC198" s="343"/>
      <c r="KD198" s="343"/>
      <c r="KE198" s="343"/>
      <c r="KF198" s="343"/>
      <c r="KG198" s="343"/>
      <c r="KH198" s="343"/>
      <c r="KI198" s="343"/>
      <c r="KJ198" s="343"/>
      <c r="KK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H198" s="343"/>
      <c r="LI198" s="343"/>
      <c r="LJ198" s="343"/>
      <c r="LK198" s="343"/>
      <c r="LL198" s="343"/>
      <c r="LM198" s="343"/>
      <c r="LN198" s="343"/>
      <c r="LO198" s="343"/>
      <c r="LP198" s="343"/>
      <c r="LQ198" s="343"/>
      <c r="LR198" s="343"/>
      <c r="LS198" s="343"/>
      <c r="LT198" s="343"/>
      <c r="LU198" s="343"/>
      <c r="LV198" s="343"/>
      <c r="LW198" s="343"/>
      <c r="LX198" s="343"/>
      <c r="LY198" s="343"/>
      <c r="LZ198" s="343"/>
      <c r="MA198" s="343"/>
      <c r="MB198" s="343"/>
      <c r="MC198" s="343"/>
      <c r="MD198" s="343"/>
      <c r="ME198" s="343"/>
      <c r="MF198" s="343"/>
      <c r="MG198" s="343"/>
      <c r="MH198" s="343"/>
      <c r="MI198" s="343"/>
      <c r="MJ198" s="343"/>
      <c r="MK198" s="343"/>
      <c r="ML198" s="343"/>
      <c r="MM198" s="343"/>
      <c r="MN198" s="343"/>
      <c r="MO198" s="343"/>
      <c r="MP198" s="343"/>
      <c r="MQ198" s="343"/>
      <c r="MR198" s="343"/>
      <c r="MS198" s="343"/>
      <c r="MT198" s="343"/>
      <c r="MU198" s="343"/>
      <c r="MV198" s="343"/>
      <c r="MW198" s="343"/>
      <c r="MX198" s="343"/>
      <c r="MY198" s="343"/>
      <c r="MZ198" s="343"/>
      <c r="NA198" s="343"/>
      <c r="NB198" s="343"/>
      <c r="NC198" s="343"/>
      <c r="ND198" s="343"/>
      <c r="NE198" s="343"/>
      <c r="NF198" s="343"/>
      <c r="NG198" s="343"/>
      <c r="NH198" s="343"/>
      <c r="NI198" s="343"/>
      <c r="NJ198" s="343"/>
      <c r="NK198" s="343"/>
      <c r="NL198" s="343"/>
      <c r="NM198" s="343"/>
      <c r="NN198" s="343"/>
      <c r="NO198" s="343"/>
      <c r="NP198" s="343"/>
      <c r="NQ198" s="343"/>
      <c r="NR198" s="343"/>
      <c r="NS198" s="343"/>
      <c r="NT198" s="343"/>
      <c r="NU198" s="343"/>
      <c r="NV198" s="343"/>
      <c r="NW198" s="343"/>
      <c r="NX198" s="343"/>
      <c r="NY198" s="343"/>
      <c r="NZ198" s="343"/>
      <c r="OA198" s="343"/>
      <c r="OB198" s="343"/>
      <c r="OC198" s="343"/>
      <c r="OD198" s="343"/>
      <c r="OE198" s="343"/>
      <c r="OF198" s="343"/>
      <c r="OG198" s="343"/>
      <c r="OH198" s="343"/>
      <c r="OI198" s="343"/>
      <c r="OJ198" s="343"/>
      <c r="OK198" s="343"/>
      <c r="OL198" s="343"/>
      <c r="OM198" s="343"/>
      <c r="ON198" s="343"/>
      <c r="OO198" s="343"/>
      <c r="OP198" s="343"/>
      <c r="OQ198" s="343"/>
      <c r="OR198" s="343"/>
      <c r="OS198" s="343"/>
      <c r="OT198" s="343"/>
      <c r="OU198" s="343"/>
      <c r="OV198" s="343"/>
      <c r="OW198" s="343"/>
      <c r="OX198" s="343"/>
      <c r="OY198" s="343"/>
      <c r="OZ198" s="343"/>
      <c r="PA198" s="343"/>
      <c r="PB198" s="343"/>
      <c r="PC198" s="343"/>
      <c r="PD198" s="343"/>
      <c r="PE198" s="343"/>
      <c r="PF198" s="343"/>
      <c r="PG198" s="343"/>
      <c r="PH198" s="343"/>
      <c r="PI198" s="343"/>
      <c r="PJ198" s="343"/>
      <c r="PK198" s="343"/>
      <c r="PL198" s="343"/>
      <c r="PM198" s="343"/>
      <c r="PN198" s="343"/>
      <c r="PO198" s="343"/>
      <c r="PP198" s="343"/>
      <c r="PQ198" s="343"/>
      <c r="PR198" s="343"/>
      <c r="PS198" s="343"/>
      <c r="PT198" s="343"/>
      <c r="PU198" s="343"/>
      <c r="PV198" s="343"/>
      <c r="PW198" s="343"/>
      <c r="PX198" s="343"/>
      <c r="PY198" s="343"/>
      <c r="PZ198" s="343"/>
      <c r="QA198" s="343"/>
      <c r="QB198" s="343"/>
      <c r="QC198" s="343"/>
      <c r="QD198" s="343"/>
      <c r="QE198" s="343"/>
      <c r="QF198" s="343"/>
    </row>
    <row r="199" spans="1:448" s="347" customFormat="1" ht="118.5" customHeight="1" thickBot="1" x14ac:dyDescent="0.3">
      <c r="A199" s="26">
        <v>198</v>
      </c>
      <c r="B199" s="42" t="s">
        <v>1372</v>
      </c>
      <c r="C199" s="174" t="s">
        <v>694</v>
      </c>
      <c r="D199" s="19" t="s">
        <v>344</v>
      </c>
      <c r="E199" s="19" t="s">
        <v>2581</v>
      </c>
      <c r="F199" s="34" t="s">
        <v>676</v>
      </c>
      <c r="G199" s="34" t="s">
        <v>677</v>
      </c>
      <c r="H199" s="22" t="s">
        <v>338</v>
      </c>
      <c r="I199" s="27" t="s">
        <v>1752</v>
      </c>
      <c r="J199" s="320" t="s">
        <v>679</v>
      </c>
      <c r="K199" s="132" t="s">
        <v>680</v>
      </c>
      <c r="L199" s="112" t="s">
        <v>681</v>
      </c>
      <c r="M199" s="134" t="s">
        <v>682</v>
      </c>
      <c r="N199" s="112" t="s">
        <v>683</v>
      </c>
      <c r="O199" s="19" t="s">
        <v>24</v>
      </c>
      <c r="P199" s="19" t="s">
        <v>44</v>
      </c>
      <c r="Q199" s="19" t="s">
        <v>684</v>
      </c>
      <c r="R199" s="19" t="s">
        <v>251</v>
      </c>
      <c r="S199" s="18" t="s">
        <v>2582</v>
      </c>
      <c r="T199" s="34" t="s">
        <v>557</v>
      </c>
      <c r="U199" s="22">
        <v>86</v>
      </c>
      <c r="V199" s="22">
        <v>2020</v>
      </c>
      <c r="W199" s="22" t="s">
        <v>2566</v>
      </c>
      <c r="X199" s="28" t="s">
        <v>2567</v>
      </c>
      <c r="Y199" s="19" t="s">
        <v>2568</v>
      </c>
      <c r="Z199" s="19" t="s">
        <v>2583</v>
      </c>
      <c r="AA199" s="22" t="s">
        <v>328</v>
      </c>
      <c r="AB199" s="19" t="s">
        <v>328</v>
      </c>
      <c r="AC199" s="19" t="s">
        <v>2584</v>
      </c>
      <c r="AD199" s="22" t="s">
        <v>328</v>
      </c>
      <c r="AE199" s="22" t="s">
        <v>328</v>
      </c>
      <c r="AF199" s="959">
        <v>44291</v>
      </c>
      <c r="AG199" s="959">
        <v>44334</v>
      </c>
      <c r="AH199" s="424">
        <v>44743</v>
      </c>
      <c r="AI199" s="183" t="s">
        <v>309</v>
      </c>
      <c r="AJ199" s="183" t="s">
        <v>309</v>
      </c>
      <c r="AK199" s="241" t="e">
        <f>(IF(BA199=#REF!,#REF!,AG199-#REF!))</f>
        <v>#REF!</v>
      </c>
      <c r="AL199" s="58" t="s">
        <v>2585</v>
      </c>
      <c r="AM199" s="64">
        <v>44368</v>
      </c>
      <c r="AN199" s="54" t="s">
        <v>307</v>
      </c>
      <c r="AO199" s="54" t="s">
        <v>328</v>
      </c>
      <c r="AP199" s="65">
        <v>1</v>
      </c>
      <c r="AQ199" s="4" t="s">
        <v>436</v>
      </c>
      <c r="AR199" s="49">
        <v>-117</v>
      </c>
      <c r="AS199" s="60" t="s">
        <v>443</v>
      </c>
      <c r="AT199" s="60" t="s">
        <v>467</v>
      </c>
      <c r="AU199" s="60" t="s">
        <v>467</v>
      </c>
      <c r="AV199" s="60" t="s">
        <v>467</v>
      </c>
      <c r="AW199" s="67">
        <v>0</v>
      </c>
      <c r="AX199" s="65">
        <v>0</v>
      </c>
      <c r="AY199" s="60" t="s">
        <v>449</v>
      </c>
      <c r="AZ199" s="54" t="s">
        <v>446</v>
      </c>
      <c r="BA199" s="86" t="s">
        <v>495</v>
      </c>
      <c r="BB199" s="201" t="s">
        <v>1064</v>
      </c>
      <c r="BC199" s="149">
        <v>44620</v>
      </c>
      <c r="BD199" s="130" t="s">
        <v>450</v>
      </c>
      <c r="BE199" s="134" t="s">
        <v>1065</v>
      </c>
      <c r="BF199" s="147">
        <v>0</v>
      </c>
      <c r="BG199" s="4" t="s">
        <v>442</v>
      </c>
      <c r="BH199" s="49">
        <v>-44619</v>
      </c>
      <c r="BI199" s="60" t="s">
        <v>443</v>
      </c>
      <c r="BJ199" s="30"/>
      <c r="BK199" s="30"/>
      <c r="BL199" s="30"/>
      <c r="BM199" s="30"/>
      <c r="BN199" s="60"/>
      <c r="BO199" s="30"/>
      <c r="BP199" s="184" t="s">
        <v>293</v>
      </c>
      <c r="BQ199" s="150" t="s">
        <v>2586</v>
      </c>
      <c r="BR199" s="185">
        <v>44712</v>
      </c>
      <c r="BS199" s="131" t="s">
        <v>535</v>
      </c>
      <c r="BT199" s="186">
        <v>1</v>
      </c>
      <c r="BU199" s="4" t="s">
        <v>436</v>
      </c>
      <c r="BV199" s="49">
        <v>-377</v>
      </c>
      <c r="BW199" s="60" t="s">
        <v>443</v>
      </c>
      <c r="BX199" s="357">
        <v>44607</v>
      </c>
      <c r="BY199" s="372" t="s">
        <v>2587</v>
      </c>
      <c r="BZ199" s="353" t="s">
        <v>521</v>
      </c>
      <c r="CA199" s="360">
        <v>1</v>
      </c>
      <c r="CB199" s="352" t="s">
        <v>294</v>
      </c>
      <c r="CC199" s="353"/>
      <c r="CD199" s="352" t="s">
        <v>294</v>
      </c>
      <c r="CE199" s="131" t="s">
        <v>767</v>
      </c>
      <c r="CF199" s="131" t="s">
        <v>767</v>
      </c>
      <c r="CG199" s="202" t="s">
        <v>328</v>
      </c>
      <c r="CH199" s="131" t="s">
        <v>328</v>
      </c>
      <c r="CI199" s="186">
        <v>1</v>
      </c>
      <c r="CJ199" s="4" t="str">
        <f t="shared" si="5"/>
        <v>CUMPLIMIENTO TOTAL</v>
      </c>
      <c r="CK199" s="49" t="str">
        <f>(IF(CD199="CERRADO","NO APLICA ACCION CERRADA",AG199-#REF!))</f>
        <v>NO APLICA ACCION CERRADA</v>
      </c>
      <c r="CL199" s="60" t="str">
        <f>(IF(CD199="CERRADO","NO APLICA ACCION CERRADA",IF(AK199&lt;=0,"VENCIDO",IF(AK199&lt;=#REF!,"POR VENCER","CON TIEMPO"))))</f>
        <v>NO APLICA ACCION CERRADA</v>
      </c>
      <c r="CM199" s="458" t="s">
        <v>328</v>
      </c>
      <c r="CN199" s="348" t="s">
        <v>1684</v>
      </c>
      <c r="CO199" s="349" t="s">
        <v>464</v>
      </c>
      <c r="CP199" s="380">
        <v>1</v>
      </c>
      <c r="CQ199" s="352" t="s">
        <v>294</v>
      </c>
      <c r="CR199" s="375" t="s">
        <v>438</v>
      </c>
      <c r="CS199" s="353"/>
      <c r="CT199" s="343"/>
      <c r="CU199" s="343"/>
      <c r="CV199" s="343"/>
      <c r="CW199" s="343"/>
      <c r="CX199" s="343"/>
      <c r="CY199" s="343"/>
      <c r="CZ199" s="343"/>
      <c r="DA199" s="343"/>
      <c r="DB199" s="343"/>
      <c r="DC199" s="343"/>
      <c r="DD199" s="343"/>
      <c r="DE199" s="343"/>
      <c r="DF199" s="343"/>
      <c r="DG199" s="343"/>
      <c r="DH199" s="343"/>
      <c r="DI199" s="343"/>
      <c r="DJ199" s="343"/>
      <c r="DK199" s="343"/>
      <c r="DL199" s="343"/>
      <c r="DM199" s="343"/>
      <c r="DN199" s="343"/>
      <c r="DO199" s="343"/>
      <c r="DP199" s="343"/>
      <c r="DQ199" s="343"/>
      <c r="DR199" s="343"/>
      <c r="DS199" s="343"/>
      <c r="DT199" s="343"/>
      <c r="DU199" s="343"/>
      <c r="DV199" s="343"/>
      <c r="DW199" s="343"/>
      <c r="DX199" s="343"/>
      <c r="DY199" s="343"/>
      <c r="DZ199" s="343"/>
      <c r="EA199" s="343"/>
      <c r="EB199" s="343"/>
      <c r="EC199" s="343"/>
      <c r="ED199" s="343"/>
      <c r="EE199" s="343"/>
      <c r="EF199" s="343"/>
      <c r="EG199" s="343"/>
      <c r="EH199" s="343"/>
      <c r="EI199" s="343"/>
      <c r="EJ199" s="343"/>
      <c r="EK199" s="343"/>
      <c r="EL199" s="343"/>
      <c r="EM199" s="343"/>
      <c r="EN199" s="343"/>
      <c r="EO199" s="343"/>
      <c r="EP199" s="343"/>
      <c r="EQ199" s="343"/>
      <c r="ER199" s="343"/>
      <c r="ES199" s="343"/>
      <c r="ET199" s="343"/>
      <c r="EU199" s="343"/>
      <c r="EV199" s="343"/>
      <c r="EW199" s="343"/>
      <c r="EX199" s="343"/>
      <c r="EY199" s="343"/>
      <c r="EZ199" s="343"/>
      <c r="FA199" s="343"/>
      <c r="FB199" s="343"/>
      <c r="FC199" s="343"/>
      <c r="FD199" s="343"/>
      <c r="FE199" s="343"/>
      <c r="FF199" s="343"/>
      <c r="FG199" s="343"/>
      <c r="FH199" s="343"/>
      <c r="FI199" s="343"/>
      <c r="FJ199" s="343"/>
      <c r="FK199" s="343"/>
      <c r="FL199" s="343"/>
      <c r="FM199" s="343"/>
      <c r="FN199" s="343"/>
      <c r="FO199" s="343"/>
      <c r="FP199" s="343"/>
      <c r="FQ199" s="343"/>
      <c r="FR199" s="343"/>
      <c r="FS199" s="343"/>
      <c r="FT199" s="343"/>
      <c r="FU199" s="343"/>
      <c r="FV199" s="343"/>
      <c r="FW199" s="343"/>
      <c r="FX199" s="343"/>
      <c r="FY199" s="343"/>
      <c r="FZ199" s="343"/>
      <c r="GA199" s="343"/>
      <c r="GB199" s="343"/>
      <c r="GC199" s="343"/>
      <c r="GD199" s="343"/>
      <c r="GE199" s="343"/>
      <c r="GF199" s="343"/>
      <c r="GG199" s="343"/>
      <c r="GH199" s="343"/>
      <c r="GI199" s="343"/>
      <c r="GJ199" s="343"/>
      <c r="GK199" s="343"/>
      <c r="GL199" s="343"/>
      <c r="GM199" s="343"/>
      <c r="GN199" s="343"/>
      <c r="GO199" s="343"/>
      <c r="GP199" s="343"/>
      <c r="GQ199" s="343"/>
      <c r="GR199" s="343"/>
      <c r="GS199" s="343"/>
      <c r="GT199" s="343"/>
      <c r="GU199" s="343"/>
      <c r="GV199" s="343"/>
      <c r="GW199" s="343"/>
      <c r="GX199" s="343"/>
      <c r="GY199" s="343"/>
      <c r="GZ199" s="343"/>
      <c r="HA199" s="343"/>
      <c r="HB199" s="343"/>
      <c r="HC199" s="343"/>
      <c r="HD199" s="343"/>
      <c r="HE199" s="343"/>
      <c r="HF199" s="343"/>
      <c r="HG199" s="343"/>
      <c r="HH199" s="343"/>
      <c r="HI199" s="343"/>
      <c r="HJ199" s="343"/>
      <c r="HK199" s="343"/>
      <c r="HL199" s="343"/>
      <c r="HM199" s="343"/>
      <c r="HN199" s="343"/>
      <c r="HO199" s="343"/>
      <c r="HP199" s="343"/>
      <c r="HQ199" s="343"/>
      <c r="HR199" s="343"/>
      <c r="HS199" s="343"/>
      <c r="HT199" s="343"/>
      <c r="HU199" s="343"/>
      <c r="HV199" s="343"/>
      <c r="HW199" s="343"/>
      <c r="HX199" s="343"/>
      <c r="HY199" s="343"/>
      <c r="HZ199" s="343"/>
      <c r="IA199" s="343"/>
      <c r="IB199" s="343"/>
      <c r="IC199" s="343"/>
      <c r="ID199" s="343"/>
      <c r="IE199" s="343"/>
      <c r="IF199" s="343"/>
      <c r="IG199" s="343"/>
      <c r="IH199" s="343"/>
      <c r="II199" s="343"/>
      <c r="IJ199" s="343"/>
      <c r="IK199" s="343"/>
      <c r="IL199" s="343"/>
      <c r="IM199" s="343"/>
      <c r="IN199" s="343"/>
      <c r="IO199" s="343"/>
      <c r="IP199" s="343"/>
      <c r="IQ199" s="343"/>
      <c r="IR199" s="343"/>
      <c r="IS199" s="343"/>
      <c r="IT199" s="343"/>
      <c r="IU199" s="343"/>
      <c r="IV199" s="343"/>
      <c r="IW199" s="343"/>
      <c r="IX199" s="343"/>
      <c r="IY199" s="343"/>
      <c r="IZ199" s="343"/>
      <c r="JA199" s="343"/>
      <c r="JB199" s="343"/>
      <c r="JC199" s="343"/>
      <c r="JD199" s="343"/>
      <c r="JE199" s="343"/>
      <c r="JF199" s="343"/>
      <c r="JG199" s="343"/>
      <c r="JH199" s="343"/>
      <c r="JI199" s="343"/>
      <c r="JJ199" s="343"/>
      <c r="JK199" s="343"/>
      <c r="JL199" s="343"/>
      <c r="JM199" s="343"/>
      <c r="JN199" s="343"/>
      <c r="JO199" s="343"/>
      <c r="JP199" s="343"/>
      <c r="JQ199" s="343"/>
      <c r="JR199" s="343"/>
      <c r="JS199" s="343"/>
      <c r="JT199" s="343"/>
      <c r="JU199" s="343"/>
      <c r="JV199" s="343"/>
      <c r="JW199" s="343"/>
      <c r="JX199" s="343"/>
      <c r="JY199" s="343"/>
      <c r="JZ199" s="343"/>
      <c r="KA199" s="343"/>
      <c r="KB199" s="343"/>
      <c r="KC199" s="343"/>
      <c r="KD199" s="343"/>
      <c r="KE199" s="343"/>
      <c r="KF199" s="343"/>
      <c r="KG199" s="343"/>
      <c r="KH199" s="343"/>
      <c r="KI199" s="343"/>
      <c r="KJ199" s="343"/>
      <c r="KK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H199" s="343"/>
      <c r="LI199" s="343"/>
      <c r="LJ199" s="343"/>
      <c r="LK199" s="343"/>
      <c r="LL199" s="343"/>
      <c r="LM199" s="343"/>
      <c r="LN199" s="343"/>
      <c r="LO199" s="343"/>
      <c r="LP199" s="343"/>
      <c r="LQ199" s="343"/>
      <c r="LR199" s="343"/>
      <c r="LS199" s="343"/>
      <c r="LT199" s="343"/>
      <c r="LU199" s="343"/>
      <c r="LV199" s="343"/>
      <c r="LW199" s="343"/>
      <c r="LX199" s="343"/>
      <c r="LY199" s="343"/>
      <c r="LZ199" s="343"/>
      <c r="MA199" s="343"/>
      <c r="MB199" s="343"/>
      <c r="MC199" s="343"/>
      <c r="MD199" s="343"/>
      <c r="ME199" s="343"/>
      <c r="MF199" s="343"/>
      <c r="MG199" s="343"/>
      <c r="MH199" s="343"/>
      <c r="MI199" s="343"/>
      <c r="MJ199" s="343"/>
      <c r="MK199" s="343"/>
      <c r="ML199" s="343"/>
      <c r="MM199" s="343"/>
      <c r="MN199" s="343"/>
      <c r="MO199" s="343"/>
      <c r="MP199" s="343"/>
      <c r="MQ199" s="343"/>
      <c r="MR199" s="343"/>
      <c r="MS199" s="343"/>
      <c r="MT199" s="343"/>
      <c r="MU199" s="343"/>
      <c r="MV199" s="343"/>
      <c r="MW199" s="343"/>
      <c r="MX199" s="343"/>
      <c r="MY199" s="343"/>
      <c r="MZ199" s="343"/>
      <c r="NA199" s="343"/>
      <c r="NB199" s="343"/>
      <c r="NC199" s="343"/>
      <c r="ND199" s="343"/>
      <c r="NE199" s="343"/>
      <c r="NF199" s="343"/>
      <c r="NG199" s="343"/>
      <c r="NH199" s="343"/>
      <c r="NI199" s="343"/>
      <c r="NJ199" s="343"/>
      <c r="NK199" s="343"/>
      <c r="NL199" s="343"/>
      <c r="NM199" s="343"/>
      <c r="NN199" s="343"/>
      <c r="NO199" s="343"/>
      <c r="NP199" s="343"/>
      <c r="NQ199" s="343"/>
      <c r="NR199" s="343"/>
      <c r="NS199" s="343"/>
      <c r="NT199" s="343"/>
      <c r="NU199" s="343"/>
      <c r="NV199" s="343"/>
      <c r="NW199" s="343"/>
      <c r="NX199" s="343"/>
      <c r="NY199" s="343"/>
      <c r="NZ199" s="343"/>
      <c r="OA199" s="343"/>
      <c r="OB199" s="343"/>
      <c r="OC199" s="343"/>
      <c r="OD199" s="343"/>
      <c r="OE199" s="343"/>
      <c r="OF199" s="343"/>
      <c r="OG199" s="343"/>
      <c r="OH199" s="343"/>
      <c r="OI199" s="343"/>
      <c r="OJ199" s="343"/>
      <c r="OK199" s="343"/>
      <c r="OL199" s="343"/>
      <c r="OM199" s="343"/>
      <c r="ON199" s="343"/>
      <c r="OO199" s="343"/>
      <c r="OP199" s="343"/>
      <c r="OQ199" s="343"/>
      <c r="OR199" s="343"/>
      <c r="OS199" s="343"/>
      <c r="OT199" s="343"/>
      <c r="OU199" s="343"/>
      <c r="OV199" s="343"/>
      <c r="OW199" s="343"/>
      <c r="OX199" s="343"/>
      <c r="OY199" s="343"/>
      <c r="OZ199" s="343"/>
      <c r="PA199" s="343"/>
      <c r="PB199" s="343"/>
      <c r="PC199" s="343"/>
      <c r="PD199" s="343"/>
      <c r="PE199" s="343"/>
      <c r="PF199" s="343"/>
      <c r="PG199" s="343"/>
      <c r="PH199" s="343"/>
      <c r="PI199" s="343"/>
      <c r="PJ199" s="343"/>
      <c r="PK199" s="343"/>
      <c r="PL199" s="343"/>
      <c r="PM199" s="343"/>
      <c r="PN199" s="343"/>
      <c r="PO199" s="343"/>
      <c r="PP199" s="343"/>
      <c r="PQ199" s="343"/>
      <c r="PR199" s="343"/>
      <c r="PS199" s="343"/>
      <c r="PT199" s="343"/>
      <c r="PU199" s="343"/>
      <c r="PV199" s="343"/>
      <c r="PW199" s="343"/>
      <c r="PX199" s="343"/>
      <c r="PY199" s="343"/>
      <c r="PZ199" s="343"/>
      <c r="QA199" s="343"/>
      <c r="QB199" s="343"/>
      <c r="QC199" s="343"/>
      <c r="QD199" s="343"/>
      <c r="QE199" s="343"/>
      <c r="QF199" s="343"/>
    </row>
    <row r="200" spans="1:448" s="347" customFormat="1" ht="118.5" customHeight="1" thickBot="1" x14ac:dyDescent="0.3">
      <c r="A200" s="26">
        <v>199</v>
      </c>
      <c r="B200" s="42" t="s">
        <v>1372</v>
      </c>
      <c r="C200" s="174" t="s">
        <v>694</v>
      </c>
      <c r="D200" s="19" t="s">
        <v>344</v>
      </c>
      <c r="E200" s="19" t="s">
        <v>2541</v>
      </c>
      <c r="F200" s="19" t="s">
        <v>1425</v>
      </c>
      <c r="G200" s="178" t="s">
        <v>269</v>
      </c>
      <c r="H200" s="19" t="s">
        <v>341</v>
      </c>
      <c r="I200" s="41" t="s">
        <v>1426</v>
      </c>
      <c r="J200" s="461" t="s">
        <v>102</v>
      </c>
      <c r="K200" s="440" t="s">
        <v>680</v>
      </c>
      <c r="L200" s="461" t="s">
        <v>681</v>
      </c>
      <c r="M200" s="460" t="s">
        <v>1427</v>
      </c>
      <c r="N200" s="461" t="s">
        <v>1428</v>
      </c>
      <c r="O200" s="19" t="s">
        <v>17</v>
      </c>
      <c r="P200" s="19" t="s">
        <v>19</v>
      </c>
      <c r="Q200" s="19" t="s">
        <v>684</v>
      </c>
      <c r="R200" s="19" t="s">
        <v>251</v>
      </c>
      <c r="S200" s="18" t="s">
        <v>2588</v>
      </c>
      <c r="T200" s="34" t="s">
        <v>558</v>
      </c>
      <c r="U200" s="22">
        <v>86</v>
      </c>
      <c r="V200" s="22">
        <v>2020</v>
      </c>
      <c r="W200" s="22" t="s">
        <v>2589</v>
      </c>
      <c r="X200" s="28" t="s">
        <v>2590</v>
      </c>
      <c r="Y200" s="19" t="s">
        <v>1734</v>
      </c>
      <c r="Z200" s="19" t="s">
        <v>1735</v>
      </c>
      <c r="AA200" s="22" t="s">
        <v>328</v>
      </c>
      <c r="AB200" s="19" t="s">
        <v>328</v>
      </c>
      <c r="AC200" s="19" t="s">
        <v>2579</v>
      </c>
      <c r="AD200" s="22" t="s">
        <v>328</v>
      </c>
      <c r="AE200" s="22" t="s">
        <v>328</v>
      </c>
      <c r="AF200" s="959">
        <v>44084</v>
      </c>
      <c r="AG200" s="959">
        <v>44428</v>
      </c>
      <c r="AH200" s="424">
        <v>44743</v>
      </c>
      <c r="AI200" s="183" t="s">
        <v>309</v>
      </c>
      <c r="AJ200" s="183" t="s">
        <v>309</v>
      </c>
      <c r="AK200" s="241" t="e">
        <f>(IF(BA200=#REF!,#REF!,AG200-#REF!))</f>
        <v>#REF!</v>
      </c>
      <c r="AL200" s="48" t="s">
        <v>1737</v>
      </c>
      <c r="AM200" s="64">
        <v>44386</v>
      </c>
      <c r="AN200" s="54" t="s">
        <v>309</v>
      </c>
      <c r="AO200" s="68" t="s">
        <v>1738</v>
      </c>
      <c r="AP200" s="65">
        <v>0.4</v>
      </c>
      <c r="AQ200" s="4" t="s">
        <v>477</v>
      </c>
      <c r="AR200" s="49">
        <v>-23</v>
      </c>
      <c r="AS200" s="60" t="s">
        <v>443</v>
      </c>
      <c r="AT200" s="60" t="s">
        <v>467</v>
      </c>
      <c r="AU200" s="60" t="s">
        <v>467</v>
      </c>
      <c r="AV200" s="60" t="s">
        <v>467</v>
      </c>
      <c r="AW200" s="67">
        <v>0</v>
      </c>
      <c r="AX200" s="65">
        <v>0</v>
      </c>
      <c r="AY200" s="60" t="s">
        <v>449</v>
      </c>
      <c r="AZ200" s="54" t="s">
        <v>446</v>
      </c>
      <c r="BA200" s="86" t="s">
        <v>446</v>
      </c>
      <c r="BB200" s="127" t="s">
        <v>1739</v>
      </c>
      <c r="BC200" s="123">
        <v>44620</v>
      </c>
      <c r="BD200" s="2" t="s">
        <v>307</v>
      </c>
      <c r="BE200" s="40" t="s">
        <v>328</v>
      </c>
      <c r="BF200" s="137">
        <v>1</v>
      </c>
      <c r="BG200" s="4" t="s">
        <v>436</v>
      </c>
      <c r="BH200" s="49">
        <v>-44619.6</v>
      </c>
      <c r="BI200" s="60" t="s">
        <v>443</v>
      </c>
      <c r="BJ200" s="30"/>
      <c r="BK200" s="30"/>
      <c r="BL200" s="30"/>
      <c r="BM200" s="30"/>
      <c r="BN200" s="60"/>
      <c r="BO200" s="30"/>
      <c r="BP200" s="192" t="s">
        <v>855</v>
      </c>
      <c r="BQ200" s="150" t="s">
        <v>1740</v>
      </c>
      <c r="BR200" s="185">
        <v>44712</v>
      </c>
      <c r="BS200" s="131" t="s">
        <v>535</v>
      </c>
      <c r="BT200" s="186">
        <v>1</v>
      </c>
      <c r="BU200" s="4" t="s">
        <v>436</v>
      </c>
      <c r="BV200" s="49">
        <v>-283</v>
      </c>
      <c r="BW200" s="60" t="s">
        <v>443</v>
      </c>
      <c r="BX200" s="357">
        <v>44607</v>
      </c>
      <c r="BY200" s="372" t="s">
        <v>2591</v>
      </c>
      <c r="BZ200" s="353" t="s">
        <v>521</v>
      </c>
      <c r="CA200" s="360">
        <v>1</v>
      </c>
      <c r="CB200" s="352" t="s">
        <v>294</v>
      </c>
      <c r="CC200" s="353"/>
      <c r="CD200" s="352" t="s">
        <v>294</v>
      </c>
      <c r="CE200" s="131" t="s">
        <v>767</v>
      </c>
      <c r="CF200" s="131" t="s">
        <v>767</v>
      </c>
      <c r="CG200" s="202" t="s">
        <v>328</v>
      </c>
      <c r="CH200" s="131" t="s">
        <v>328</v>
      </c>
      <c r="CI200" s="186">
        <v>1</v>
      </c>
      <c r="CJ200" s="4" t="str">
        <f t="shared" si="5"/>
        <v>CUMPLIMIENTO TOTAL</v>
      </c>
      <c r="CK200" s="49" t="str">
        <f>(IF(CD200="CERRADO","NO APLICA ACCION CERRADA",AG200-#REF!))</f>
        <v>NO APLICA ACCION CERRADA</v>
      </c>
      <c r="CL200" s="60" t="str">
        <f>(IF(CD200="CERRADO","NO APLICA ACCION CERRADA",IF(AK200&lt;=0,"VENCIDO",IF(AK200&lt;=#REF!,"POR VENCER","CON TIEMPO"))))</f>
        <v>NO APLICA ACCION CERRADA</v>
      </c>
      <c r="CM200" s="458" t="s">
        <v>328</v>
      </c>
      <c r="CN200" s="348" t="s">
        <v>1684</v>
      </c>
      <c r="CO200" s="349" t="s">
        <v>464</v>
      </c>
      <c r="CP200" s="380">
        <v>1</v>
      </c>
      <c r="CQ200" s="352" t="s">
        <v>294</v>
      </c>
      <c r="CR200" s="375" t="s">
        <v>438</v>
      </c>
      <c r="CS200" s="353"/>
      <c r="CT200" s="343"/>
      <c r="CU200" s="343"/>
      <c r="CV200" s="343"/>
      <c r="CW200" s="343"/>
      <c r="CX200" s="343"/>
      <c r="CY200" s="343"/>
      <c r="CZ200" s="343"/>
      <c r="DA200" s="343"/>
      <c r="DB200" s="343"/>
      <c r="DC200" s="343"/>
      <c r="DD200" s="343"/>
      <c r="DE200" s="343"/>
      <c r="DF200" s="343"/>
      <c r="DG200" s="343"/>
      <c r="DH200" s="343"/>
      <c r="DI200" s="343"/>
      <c r="DJ200" s="343"/>
      <c r="DK200" s="343"/>
      <c r="DL200" s="343"/>
      <c r="DM200" s="343"/>
      <c r="DN200" s="343"/>
      <c r="DO200" s="343"/>
      <c r="DP200" s="343"/>
      <c r="DQ200" s="343"/>
      <c r="DR200" s="343"/>
      <c r="DS200" s="343"/>
      <c r="DT200" s="343"/>
      <c r="DU200" s="343"/>
      <c r="DV200" s="343"/>
      <c r="DW200" s="343"/>
      <c r="DX200" s="343"/>
      <c r="DY200" s="343"/>
      <c r="DZ200" s="343"/>
      <c r="EA200" s="343"/>
      <c r="EB200" s="343"/>
      <c r="EC200" s="343"/>
      <c r="ED200" s="343"/>
      <c r="EE200" s="343"/>
      <c r="EF200" s="343"/>
      <c r="EG200" s="343"/>
      <c r="EH200" s="343"/>
      <c r="EI200" s="343"/>
      <c r="EJ200" s="343"/>
      <c r="EK200" s="343"/>
      <c r="EL200" s="343"/>
      <c r="EM200" s="343"/>
      <c r="EN200" s="343"/>
      <c r="EO200" s="343"/>
      <c r="EP200" s="343"/>
      <c r="EQ200" s="343"/>
      <c r="ER200" s="343"/>
      <c r="ES200" s="343"/>
      <c r="ET200" s="343"/>
      <c r="EU200" s="343"/>
      <c r="EV200" s="343"/>
      <c r="EW200" s="343"/>
      <c r="EX200" s="343"/>
      <c r="EY200" s="343"/>
      <c r="EZ200" s="343"/>
      <c r="FA200" s="343"/>
      <c r="FB200" s="343"/>
      <c r="FC200" s="343"/>
      <c r="FD200" s="343"/>
      <c r="FE200" s="343"/>
      <c r="FF200" s="343"/>
      <c r="FG200" s="343"/>
      <c r="FH200" s="343"/>
      <c r="FI200" s="343"/>
      <c r="FJ200" s="343"/>
      <c r="FK200" s="343"/>
      <c r="FL200" s="343"/>
      <c r="FM200" s="343"/>
      <c r="FN200" s="343"/>
      <c r="FO200" s="343"/>
      <c r="FP200" s="343"/>
      <c r="FQ200" s="343"/>
      <c r="FR200" s="343"/>
      <c r="FS200" s="343"/>
      <c r="FT200" s="343"/>
      <c r="FU200" s="343"/>
      <c r="FV200" s="343"/>
      <c r="FW200" s="343"/>
      <c r="FX200" s="343"/>
      <c r="FY200" s="343"/>
      <c r="FZ200" s="343"/>
      <c r="GA200" s="343"/>
      <c r="GB200" s="343"/>
      <c r="GC200" s="343"/>
      <c r="GD200" s="343"/>
      <c r="GE200" s="343"/>
      <c r="GF200" s="343"/>
      <c r="GG200" s="343"/>
      <c r="GH200" s="343"/>
      <c r="GI200" s="343"/>
      <c r="GJ200" s="343"/>
      <c r="GK200" s="343"/>
      <c r="GL200" s="343"/>
      <c r="GM200" s="343"/>
      <c r="GN200" s="343"/>
      <c r="GO200" s="343"/>
      <c r="GP200" s="343"/>
      <c r="GQ200" s="343"/>
      <c r="GR200" s="343"/>
      <c r="GS200" s="343"/>
      <c r="GT200" s="343"/>
      <c r="GU200" s="343"/>
      <c r="GV200" s="343"/>
      <c r="GW200" s="343"/>
      <c r="GX200" s="343"/>
      <c r="GY200" s="343"/>
      <c r="GZ200" s="343"/>
      <c r="HA200" s="343"/>
      <c r="HB200" s="343"/>
      <c r="HC200" s="343"/>
      <c r="HD200" s="343"/>
      <c r="HE200" s="343"/>
      <c r="HF200" s="343"/>
      <c r="HG200" s="343"/>
      <c r="HH200" s="343"/>
      <c r="HI200" s="343"/>
      <c r="HJ200" s="343"/>
      <c r="HK200" s="343"/>
      <c r="HL200" s="343"/>
      <c r="HM200" s="343"/>
      <c r="HN200" s="343"/>
      <c r="HO200" s="343"/>
      <c r="HP200" s="343"/>
      <c r="HQ200" s="343"/>
      <c r="HR200" s="343"/>
      <c r="HS200" s="343"/>
      <c r="HT200" s="343"/>
      <c r="HU200" s="343"/>
      <c r="HV200" s="343"/>
      <c r="HW200" s="343"/>
      <c r="HX200" s="343"/>
      <c r="HY200" s="343"/>
      <c r="HZ200" s="343"/>
      <c r="IA200" s="343"/>
      <c r="IB200" s="343"/>
      <c r="IC200" s="343"/>
      <c r="ID200" s="343"/>
      <c r="IE200" s="343"/>
      <c r="IF200" s="343"/>
      <c r="IG200" s="343"/>
      <c r="IH200" s="343"/>
      <c r="II200" s="343"/>
      <c r="IJ200" s="343"/>
      <c r="IK200" s="343"/>
      <c r="IL200" s="343"/>
      <c r="IM200" s="343"/>
      <c r="IN200" s="343"/>
      <c r="IO200" s="343"/>
      <c r="IP200" s="343"/>
      <c r="IQ200" s="343"/>
      <c r="IR200" s="343"/>
      <c r="IS200" s="343"/>
      <c r="IT200" s="343"/>
      <c r="IU200" s="343"/>
      <c r="IV200" s="343"/>
      <c r="IW200" s="343"/>
      <c r="IX200" s="343"/>
      <c r="IY200" s="343"/>
      <c r="IZ200" s="343"/>
      <c r="JA200" s="343"/>
      <c r="JB200" s="343"/>
      <c r="JC200" s="343"/>
      <c r="JD200" s="343"/>
      <c r="JE200" s="343"/>
      <c r="JF200" s="343"/>
      <c r="JG200" s="343"/>
      <c r="JH200" s="343"/>
      <c r="JI200" s="343"/>
      <c r="JJ200" s="343"/>
      <c r="JK200" s="343"/>
      <c r="JL200" s="343"/>
      <c r="JM200" s="343"/>
      <c r="JN200" s="343"/>
      <c r="JO200" s="343"/>
      <c r="JP200" s="343"/>
      <c r="JQ200" s="343"/>
      <c r="JR200" s="343"/>
      <c r="JS200" s="343"/>
      <c r="JT200" s="343"/>
      <c r="JU200" s="343"/>
      <c r="JV200" s="343"/>
      <c r="JW200" s="343"/>
      <c r="JX200" s="343"/>
      <c r="JY200" s="343"/>
      <c r="JZ200" s="343"/>
      <c r="KA200" s="343"/>
      <c r="KB200" s="343"/>
      <c r="KC200" s="343"/>
      <c r="KD200" s="343"/>
      <c r="KE200" s="343"/>
      <c r="KF200" s="343"/>
      <c r="KG200" s="343"/>
      <c r="KH200" s="343"/>
      <c r="KI200" s="343"/>
      <c r="KJ200" s="343"/>
      <c r="KK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H200" s="343"/>
      <c r="LI200" s="343"/>
      <c r="LJ200" s="343"/>
      <c r="LK200" s="343"/>
      <c r="LL200" s="343"/>
      <c r="LM200" s="343"/>
      <c r="LN200" s="343"/>
      <c r="LO200" s="343"/>
      <c r="LP200" s="343"/>
      <c r="LQ200" s="343"/>
      <c r="LR200" s="343"/>
      <c r="LS200" s="343"/>
      <c r="LT200" s="343"/>
      <c r="LU200" s="343"/>
      <c r="LV200" s="343"/>
      <c r="LW200" s="343"/>
      <c r="LX200" s="343"/>
      <c r="LY200" s="343"/>
      <c r="LZ200" s="343"/>
      <c r="MA200" s="343"/>
      <c r="MB200" s="343"/>
      <c r="MC200" s="343"/>
      <c r="MD200" s="343"/>
      <c r="ME200" s="343"/>
      <c r="MF200" s="343"/>
      <c r="MG200" s="343"/>
      <c r="MH200" s="343"/>
      <c r="MI200" s="343"/>
      <c r="MJ200" s="343"/>
      <c r="MK200" s="343"/>
      <c r="ML200" s="343"/>
      <c r="MM200" s="343"/>
      <c r="MN200" s="343"/>
      <c r="MO200" s="343"/>
      <c r="MP200" s="343"/>
      <c r="MQ200" s="343"/>
      <c r="MR200" s="343"/>
      <c r="MS200" s="343"/>
      <c r="MT200" s="343"/>
      <c r="MU200" s="343"/>
      <c r="MV200" s="343"/>
      <c r="MW200" s="343"/>
      <c r="MX200" s="343"/>
      <c r="MY200" s="343"/>
      <c r="MZ200" s="343"/>
      <c r="NA200" s="343"/>
      <c r="NB200" s="343"/>
      <c r="NC200" s="343"/>
      <c r="ND200" s="343"/>
      <c r="NE200" s="343"/>
      <c r="NF200" s="343"/>
      <c r="NG200" s="343"/>
      <c r="NH200" s="343"/>
      <c r="NI200" s="343"/>
      <c r="NJ200" s="343"/>
      <c r="NK200" s="343"/>
      <c r="NL200" s="343"/>
      <c r="NM200" s="343"/>
      <c r="NN200" s="343"/>
      <c r="NO200" s="343"/>
      <c r="NP200" s="343"/>
      <c r="NQ200" s="343"/>
      <c r="NR200" s="343"/>
      <c r="NS200" s="343"/>
      <c r="NT200" s="343"/>
      <c r="NU200" s="343"/>
      <c r="NV200" s="343"/>
      <c r="NW200" s="343"/>
      <c r="NX200" s="343"/>
      <c r="NY200" s="343"/>
      <c r="NZ200" s="343"/>
      <c r="OA200" s="343"/>
      <c r="OB200" s="343"/>
      <c r="OC200" s="343"/>
      <c r="OD200" s="343"/>
      <c r="OE200" s="343"/>
      <c r="OF200" s="343"/>
      <c r="OG200" s="343"/>
      <c r="OH200" s="343"/>
      <c r="OI200" s="343"/>
      <c r="OJ200" s="343"/>
      <c r="OK200" s="343"/>
      <c r="OL200" s="343"/>
      <c r="OM200" s="343"/>
      <c r="ON200" s="343"/>
      <c r="OO200" s="343"/>
      <c r="OP200" s="343"/>
      <c r="OQ200" s="343"/>
      <c r="OR200" s="343"/>
      <c r="OS200" s="343"/>
      <c r="OT200" s="343"/>
      <c r="OU200" s="343"/>
      <c r="OV200" s="343"/>
      <c r="OW200" s="343"/>
      <c r="OX200" s="343"/>
      <c r="OY200" s="343"/>
      <c r="OZ200" s="343"/>
      <c r="PA200" s="343"/>
      <c r="PB200" s="343"/>
      <c r="PC200" s="343"/>
      <c r="PD200" s="343"/>
      <c r="PE200" s="343"/>
      <c r="PF200" s="343"/>
      <c r="PG200" s="343"/>
      <c r="PH200" s="343"/>
      <c r="PI200" s="343"/>
      <c r="PJ200" s="343"/>
      <c r="PK200" s="343"/>
      <c r="PL200" s="343"/>
      <c r="PM200" s="343"/>
      <c r="PN200" s="343"/>
      <c r="PO200" s="343"/>
      <c r="PP200" s="343"/>
      <c r="PQ200" s="343"/>
      <c r="PR200" s="343"/>
      <c r="PS200" s="343"/>
      <c r="PT200" s="343"/>
      <c r="PU200" s="343"/>
      <c r="PV200" s="343"/>
      <c r="PW200" s="343"/>
      <c r="PX200" s="343"/>
      <c r="PY200" s="343"/>
      <c r="PZ200" s="343"/>
      <c r="QA200" s="343"/>
      <c r="QB200" s="343"/>
      <c r="QC200" s="343"/>
      <c r="QD200" s="343"/>
      <c r="QE200" s="343"/>
      <c r="QF200" s="343"/>
    </row>
    <row r="201" spans="1:448" s="347" customFormat="1" ht="118.5" customHeight="1" thickBot="1" x14ac:dyDescent="0.3">
      <c r="A201" s="26">
        <v>200</v>
      </c>
      <c r="B201" s="42" t="s">
        <v>1372</v>
      </c>
      <c r="C201" s="174" t="s">
        <v>694</v>
      </c>
      <c r="D201" s="19" t="s">
        <v>344</v>
      </c>
      <c r="E201" s="19" t="s">
        <v>2581</v>
      </c>
      <c r="F201" s="22" t="s">
        <v>703</v>
      </c>
      <c r="G201" s="26" t="s">
        <v>269</v>
      </c>
      <c r="H201" s="19" t="s">
        <v>341</v>
      </c>
      <c r="I201" s="19" t="s">
        <v>704</v>
      </c>
      <c r="J201" s="440" t="s">
        <v>703</v>
      </c>
      <c r="K201" s="440" t="s">
        <v>680</v>
      </c>
      <c r="L201" s="461" t="s">
        <v>681</v>
      </c>
      <c r="M201" s="460" t="s">
        <v>705</v>
      </c>
      <c r="N201" s="461" t="s">
        <v>706</v>
      </c>
      <c r="O201" s="19" t="s">
        <v>17</v>
      </c>
      <c r="P201" s="19" t="s">
        <v>19</v>
      </c>
      <c r="Q201" s="19" t="s">
        <v>702</v>
      </c>
      <c r="R201" s="19" t="s">
        <v>251</v>
      </c>
      <c r="S201" s="18" t="s">
        <v>2592</v>
      </c>
      <c r="T201" s="34" t="s">
        <v>558</v>
      </c>
      <c r="U201" s="22">
        <v>86</v>
      </c>
      <c r="V201" s="22">
        <v>2020</v>
      </c>
      <c r="W201" s="22" t="s">
        <v>2589</v>
      </c>
      <c r="X201" s="28" t="s">
        <v>2590</v>
      </c>
      <c r="Y201" s="19" t="s">
        <v>2593</v>
      </c>
      <c r="Z201" s="19" t="s">
        <v>2583</v>
      </c>
      <c r="AA201" s="22" t="s">
        <v>328</v>
      </c>
      <c r="AB201" s="19" t="s">
        <v>328</v>
      </c>
      <c r="AC201" s="19" t="s">
        <v>2584</v>
      </c>
      <c r="AD201" s="22" t="s">
        <v>328</v>
      </c>
      <c r="AE201" s="22" t="s">
        <v>328</v>
      </c>
      <c r="AF201" s="959">
        <v>44291</v>
      </c>
      <c r="AG201" s="959">
        <v>44334</v>
      </c>
      <c r="AH201" s="424">
        <v>44743</v>
      </c>
      <c r="AI201" s="183" t="s">
        <v>309</v>
      </c>
      <c r="AJ201" s="183" t="s">
        <v>309</v>
      </c>
      <c r="AK201" s="241" t="e">
        <f>(IF(BA201=#REF!,#REF!,AG201-#REF!))</f>
        <v>#REF!</v>
      </c>
      <c r="AL201" s="48" t="s">
        <v>2594</v>
      </c>
      <c r="AM201" s="64">
        <v>44385</v>
      </c>
      <c r="AN201" s="54" t="s">
        <v>307</v>
      </c>
      <c r="AO201" s="54" t="s">
        <v>2595</v>
      </c>
      <c r="AP201" s="65">
        <v>1</v>
      </c>
      <c r="AQ201" s="4" t="s">
        <v>436</v>
      </c>
      <c r="AR201" s="49">
        <v>-117</v>
      </c>
      <c r="AS201" s="60" t="s">
        <v>443</v>
      </c>
      <c r="AT201" s="60" t="s">
        <v>467</v>
      </c>
      <c r="AU201" s="60" t="s">
        <v>467</v>
      </c>
      <c r="AV201" s="60" t="s">
        <v>467</v>
      </c>
      <c r="AW201" s="67">
        <v>0</v>
      </c>
      <c r="AX201" s="65">
        <v>0</v>
      </c>
      <c r="AY201" s="60" t="s">
        <v>449</v>
      </c>
      <c r="AZ201" s="54" t="s">
        <v>446</v>
      </c>
      <c r="BA201" s="85" t="s">
        <v>495</v>
      </c>
      <c r="BB201" s="40" t="s">
        <v>528</v>
      </c>
      <c r="BC201" s="33">
        <v>44620</v>
      </c>
      <c r="BD201" s="31" t="s">
        <v>450</v>
      </c>
      <c r="BE201" s="31" t="s">
        <v>328</v>
      </c>
      <c r="BF201" s="32">
        <v>1</v>
      </c>
      <c r="BG201" s="4" t="s">
        <v>436</v>
      </c>
      <c r="BH201" s="49">
        <v>-44619</v>
      </c>
      <c r="BI201" s="60" t="s">
        <v>443</v>
      </c>
      <c r="BJ201" s="30"/>
      <c r="BK201" s="30"/>
      <c r="BL201" s="30"/>
      <c r="BM201" s="30"/>
      <c r="BN201" s="60"/>
      <c r="BO201" s="30"/>
      <c r="BP201" s="192" t="s">
        <v>855</v>
      </c>
      <c r="BQ201" s="150" t="s">
        <v>2596</v>
      </c>
      <c r="BR201" s="185">
        <v>44712</v>
      </c>
      <c r="BS201" s="131" t="s">
        <v>328</v>
      </c>
      <c r="BT201" s="186">
        <v>1</v>
      </c>
      <c r="BU201" s="4" t="s">
        <v>436</v>
      </c>
      <c r="BV201" s="49">
        <v>-377</v>
      </c>
      <c r="BW201" s="60" t="s">
        <v>443</v>
      </c>
      <c r="BX201" s="816">
        <v>44607</v>
      </c>
      <c r="BY201" s="815" t="s">
        <v>2597</v>
      </c>
      <c r="BZ201" s="349" t="s">
        <v>521</v>
      </c>
      <c r="CA201" s="360">
        <v>1</v>
      </c>
      <c r="CB201" s="352" t="s">
        <v>294</v>
      </c>
      <c r="CC201" s="353"/>
      <c r="CD201" s="352" t="s">
        <v>294</v>
      </c>
      <c r="CE201" s="131" t="s">
        <v>767</v>
      </c>
      <c r="CF201" s="131" t="s">
        <v>767</v>
      </c>
      <c r="CG201" s="202" t="s">
        <v>328</v>
      </c>
      <c r="CH201" s="131" t="s">
        <v>328</v>
      </c>
      <c r="CI201" s="186">
        <v>1</v>
      </c>
      <c r="CJ201" s="4" t="str">
        <f t="shared" si="5"/>
        <v>CUMPLIMIENTO TOTAL</v>
      </c>
      <c r="CK201" s="49" t="str">
        <f>(IF(CD201="CERRADO","NO APLICA ACCION CERRADA",AG201-#REF!))</f>
        <v>NO APLICA ACCION CERRADA</v>
      </c>
      <c r="CL201" s="60" t="str">
        <f>(IF(CD201="CERRADO","NO APLICA ACCION CERRADA",IF(AK201&lt;=0,"VENCIDO",IF(AK201&lt;=#REF!,"POR VENCER","CON TIEMPO"))))</f>
        <v>NO APLICA ACCION CERRADA</v>
      </c>
      <c r="CM201" s="458" t="s">
        <v>328</v>
      </c>
      <c r="CN201" s="348" t="s">
        <v>1684</v>
      </c>
      <c r="CO201" s="349" t="s">
        <v>464</v>
      </c>
      <c r="CP201" s="380">
        <v>1</v>
      </c>
      <c r="CQ201" s="352" t="s">
        <v>294</v>
      </c>
      <c r="CR201" s="375" t="s">
        <v>438</v>
      </c>
      <c r="CS201" s="353"/>
      <c r="CT201" s="343"/>
      <c r="CU201" s="343"/>
      <c r="CV201" s="343"/>
      <c r="CW201" s="343"/>
      <c r="CX201" s="343"/>
      <c r="CY201" s="343"/>
      <c r="CZ201" s="343"/>
      <c r="DA201" s="343"/>
      <c r="DB201" s="343"/>
      <c r="DC201" s="343"/>
      <c r="DD201" s="343"/>
      <c r="DE201" s="343"/>
      <c r="DF201" s="343"/>
      <c r="DG201" s="343"/>
      <c r="DH201" s="343"/>
      <c r="DI201" s="343"/>
      <c r="DJ201" s="343"/>
      <c r="DK201" s="343"/>
      <c r="DL201" s="343"/>
      <c r="DM201" s="343"/>
      <c r="DN201" s="343"/>
      <c r="DO201" s="343"/>
      <c r="DP201" s="343"/>
      <c r="DQ201" s="343"/>
      <c r="DR201" s="343"/>
      <c r="DS201" s="343"/>
      <c r="DT201" s="343"/>
      <c r="DU201" s="343"/>
      <c r="DV201" s="343"/>
      <c r="DW201" s="343"/>
      <c r="DX201" s="343"/>
      <c r="DY201" s="343"/>
      <c r="DZ201" s="343"/>
      <c r="EA201" s="343"/>
      <c r="EB201" s="343"/>
      <c r="EC201" s="343"/>
      <c r="ED201" s="343"/>
      <c r="EE201" s="343"/>
      <c r="EF201" s="343"/>
      <c r="EG201" s="343"/>
      <c r="EH201" s="343"/>
      <c r="EI201" s="343"/>
      <c r="EJ201" s="343"/>
      <c r="EK201" s="343"/>
      <c r="EL201" s="343"/>
      <c r="EM201" s="343"/>
      <c r="EN201" s="343"/>
      <c r="EO201" s="343"/>
      <c r="EP201" s="343"/>
      <c r="EQ201" s="343"/>
      <c r="ER201" s="343"/>
      <c r="ES201" s="343"/>
      <c r="ET201" s="343"/>
      <c r="EU201" s="343"/>
      <c r="EV201" s="343"/>
      <c r="EW201" s="343"/>
      <c r="EX201" s="343"/>
      <c r="EY201" s="343"/>
      <c r="EZ201" s="343"/>
      <c r="FA201" s="343"/>
      <c r="FB201" s="343"/>
      <c r="FC201" s="343"/>
      <c r="FD201" s="343"/>
      <c r="FE201" s="343"/>
      <c r="FF201" s="343"/>
      <c r="FG201" s="343"/>
      <c r="FH201" s="343"/>
      <c r="FI201" s="343"/>
      <c r="FJ201" s="343"/>
      <c r="FK201" s="343"/>
      <c r="FL201" s="343"/>
      <c r="FM201" s="343"/>
      <c r="FN201" s="343"/>
      <c r="FO201" s="343"/>
      <c r="FP201" s="343"/>
      <c r="FQ201" s="343"/>
      <c r="FR201" s="343"/>
      <c r="FS201" s="343"/>
      <c r="FT201" s="343"/>
      <c r="FU201" s="343"/>
      <c r="FV201" s="343"/>
      <c r="FW201" s="343"/>
      <c r="FX201" s="343"/>
      <c r="FY201" s="343"/>
      <c r="FZ201" s="343"/>
      <c r="GA201" s="343"/>
      <c r="GB201" s="343"/>
      <c r="GC201" s="343"/>
      <c r="GD201" s="343"/>
      <c r="GE201" s="343"/>
      <c r="GF201" s="343"/>
      <c r="GG201" s="343"/>
      <c r="GH201" s="343"/>
      <c r="GI201" s="343"/>
      <c r="GJ201" s="343"/>
      <c r="GK201" s="343"/>
      <c r="GL201" s="343"/>
      <c r="GM201" s="343"/>
      <c r="GN201" s="343"/>
      <c r="GO201" s="343"/>
      <c r="GP201" s="343"/>
      <c r="GQ201" s="343"/>
      <c r="GR201" s="343"/>
      <c r="GS201" s="343"/>
      <c r="GT201" s="343"/>
      <c r="GU201" s="343"/>
      <c r="GV201" s="343"/>
      <c r="GW201" s="343"/>
      <c r="GX201" s="343"/>
      <c r="GY201" s="343"/>
      <c r="GZ201" s="343"/>
      <c r="HA201" s="343"/>
      <c r="HB201" s="343"/>
      <c r="HC201" s="343"/>
      <c r="HD201" s="343"/>
      <c r="HE201" s="343"/>
      <c r="HF201" s="343"/>
      <c r="HG201" s="343"/>
      <c r="HH201" s="343"/>
      <c r="HI201" s="343"/>
      <c r="HJ201" s="343"/>
      <c r="HK201" s="343"/>
      <c r="HL201" s="343"/>
      <c r="HM201" s="343"/>
      <c r="HN201" s="343"/>
      <c r="HO201" s="343"/>
      <c r="HP201" s="343"/>
      <c r="HQ201" s="343"/>
      <c r="HR201" s="343"/>
      <c r="HS201" s="343"/>
      <c r="HT201" s="343"/>
      <c r="HU201" s="343"/>
      <c r="HV201" s="343"/>
      <c r="HW201" s="343"/>
      <c r="HX201" s="343"/>
      <c r="HY201" s="343"/>
      <c r="HZ201" s="343"/>
      <c r="IA201" s="343"/>
      <c r="IB201" s="343"/>
      <c r="IC201" s="343"/>
      <c r="ID201" s="343"/>
      <c r="IE201" s="343"/>
      <c r="IF201" s="343"/>
      <c r="IG201" s="343"/>
      <c r="IH201" s="343"/>
      <c r="II201" s="343"/>
      <c r="IJ201" s="343"/>
      <c r="IK201" s="343"/>
      <c r="IL201" s="343"/>
      <c r="IM201" s="343"/>
      <c r="IN201" s="343"/>
      <c r="IO201" s="343"/>
      <c r="IP201" s="343"/>
      <c r="IQ201" s="343"/>
      <c r="IR201" s="343"/>
      <c r="IS201" s="343"/>
      <c r="IT201" s="343"/>
      <c r="IU201" s="343"/>
      <c r="IV201" s="343"/>
      <c r="IW201" s="343"/>
      <c r="IX201" s="343"/>
      <c r="IY201" s="343"/>
      <c r="IZ201" s="343"/>
      <c r="JA201" s="343"/>
      <c r="JB201" s="343"/>
      <c r="JC201" s="343"/>
      <c r="JD201" s="343"/>
      <c r="JE201" s="343"/>
      <c r="JF201" s="343"/>
      <c r="JG201" s="343"/>
      <c r="JH201" s="343"/>
      <c r="JI201" s="343"/>
      <c r="JJ201" s="343"/>
      <c r="JK201" s="343"/>
      <c r="JL201" s="343"/>
      <c r="JM201" s="343"/>
      <c r="JN201" s="343"/>
      <c r="JO201" s="343"/>
      <c r="JP201" s="343"/>
      <c r="JQ201" s="343"/>
      <c r="JR201" s="343"/>
      <c r="JS201" s="343"/>
      <c r="JT201" s="343"/>
      <c r="JU201" s="343"/>
      <c r="JV201" s="343"/>
      <c r="JW201" s="343"/>
      <c r="JX201" s="343"/>
      <c r="JY201" s="343"/>
      <c r="JZ201" s="343"/>
      <c r="KA201" s="343"/>
      <c r="KB201" s="343"/>
      <c r="KC201" s="343"/>
      <c r="KD201" s="343"/>
      <c r="KE201" s="343"/>
      <c r="KF201" s="343"/>
      <c r="KG201" s="343"/>
      <c r="KH201" s="343"/>
      <c r="KI201" s="343"/>
      <c r="KJ201" s="343"/>
      <c r="KK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H201" s="343"/>
      <c r="LI201" s="343"/>
      <c r="LJ201" s="343"/>
      <c r="LK201" s="343"/>
      <c r="LL201" s="343"/>
      <c r="LM201" s="343"/>
      <c r="LN201" s="343"/>
      <c r="LO201" s="343"/>
      <c r="LP201" s="343"/>
      <c r="LQ201" s="343"/>
      <c r="LR201" s="343"/>
      <c r="LS201" s="343"/>
      <c r="LT201" s="343"/>
      <c r="LU201" s="343"/>
      <c r="LV201" s="343"/>
      <c r="LW201" s="343"/>
      <c r="LX201" s="343"/>
      <c r="LY201" s="343"/>
      <c r="LZ201" s="343"/>
      <c r="MA201" s="343"/>
      <c r="MB201" s="343"/>
      <c r="MC201" s="343"/>
      <c r="MD201" s="343"/>
      <c r="ME201" s="343"/>
      <c r="MF201" s="343"/>
      <c r="MG201" s="343"/>
      <c r="MH201" s="343"/>
      <c r="MI201" s="343"/>
      <c r="MJ201" s="343"/>
      <c r="MK201" s="343"/>
      <c r="ML201" s="343"/>
      <c r="MM201" s="343"/>
      <c r="MN201" s="343"/>
      <c r="MO201" s="343"/>
      <c r="MP201" s="343"/>
      <c r="MQ201" s="343"/>
      <c r="MR201" s="343"/>
      <c r="MS201" s="343"/>
      <c r="MT201" s="343"/>
      <c r="MU201" s="343"/>
      <c r="MV201" s="343"/>
      <c r="MW201" s="343"/>
      <c r="MX201" s="343"/>
      <c r="MY201" s="343"/>
      <c r="MZ201" s="343"/>
      <c r="NA201" s="343"/>
      <c r="NB201" s="343"/>
      <c r="NC201" s="343"/>
      <c r="ND201" s="343"/>
      <c r="NE201" s="343"/>
      <c r="NF201" s="343"/>
      <c r="NG201" s="343"/>
      <c r="NH201" s="343"/>
      <c r="NI201" s="343"/>
      <c r="NJ201" s="343"/>
      <c r="NK201" s="343"/>
      <c r="NL201" s="343"/>
      <c r="NM201" s="343"/>
      <c r="NN201" s="343"/>
      <c r="NO201" s="343"/>
      <c r="NP201" s="343"/>
      <c r="NQ201" s="343"/>
      <c r="NR201" s="343"/>
      <c r="NS201" s="343"/>
      <c r="NT201" s="343"/>
      <c r="NU201" s="343"/>
      <c r="NV201" s="343"/>
      <c r="NW201" s="343"/>
      <c r="NX201" s="343"/>
      <c r="NY201" s="343"/>
      <c r="NZ201" s="343"/>
      <c r="OA201" s="343"/>
      <c r="OB201" s="343"/>
      <c r="OC201" s="343"/>
      <c r="OD201" s="343"/>
      <c r="OE201" s="343"/>
      <c r="OF201" s="343"/>
      <c r="OG201" s="343"/>
      <c r="OH201" s="343"/>
      <c r="OI201" s="343"/>
      <c r="OJ201" s="343"/>
      <c r="OK201" s="343"/>
      <c r="OL201" s="343"/>
      <c r="OM201" s="343"/>
      <c r="ON201" s="343"/>
      <c r="OO201" s="343"/>
      <c r="OP201" s="343"/>
      <c r="OQ201" s="343"/>
      <c r="OR201" s="343"/>
      <c r="OS201" s="343"/>
      <c r="OT201" s="343"/>
      <c r="OU201" s="343"/>
      <c r="OV201" s="343"/>
      <c r="OW201" s="343"/>
      <c r="OX201" s="343"/>
      <c r="OY201" s="343"/>
      <c r="OZ201" s="343"/>
      <c r="PA201" s="343"/>
      <c r="PB201" s="343"/>
      <c r="PC201" s="343"/>
      <c r="PD201" s="343"/>
      <c r="PE201" s="343"/>
      <c r="PF201" s="343"/>
      <c r="PG201" s="343"/>
      <c r="PH201" s="343"/>
      <c r="PI201" s="343"/>
      <c r="PJ201" s="343"/>
      <c r="PK201" s="343"/>
      <c r="PL201" s="343"/>
      <c r="PM201" s="343"/>
      <c r="PN201" s="343"/>
      <c r="PO201" s="343"/>
      <c r="PP201" s="343"/>
      <c r="PQ201" s="343"/>
      <c r="PR201" s="343"/>
      <c r="PS201" s="343"/>
      <c r="PT201" s="343"/>
      <c r="PU201" s="343"/>
      <c r="PV201" s="343"/>
      <c r="PW201" s="343"/>
      <c r="PX201" s="343"/>
      <c r="PY201" s="343"/>
      <c r="PZ201" s="343"/>
      <c r="QA201" s="343"/>
      <c r="QB201" s="343"/>
      <c r="QC201" s="343"/>
      <c r="QD201" s="343"/>
      <c r="QE201" s="343"/>
      <c r="QF201" s="343"/>
    </row>
    <row r="202" spans="1:448" s="347" customFormat="1" ht="118.5" customHeight="1" thickBot="1" x14ac:dyDescent="0.3">
      <c r="A202" s="26">
        <v>201</v>
      </c>
      <c r="B202" s="42" t="s">
        <v>1372</v>
      </c>
      <c r="C202" s="174" t="s">
        <v>694</v>
      </c>
      <c r="D202" s="19" t="s">
        <v>344</v>
      </c>
      <c r="E202" s="19" t="s">
        <v>2598</v>
      </c>
      <c r="F202" s="41" t="s">
        <v>693</v>
      </c>
      <c r="G202" s="41" t="s">
        <v>694</v>
      </c>
      <c r="H202" s="19" t="s">
        <v>344</v>
      </c>
      <c r="I202" s="27" t="s">
        <v>2599</v>
      </c>
      <c r="J202" s="41" t="s">
        <v>716</v>
      </c>
      <c r="K202" s="174" t="s">
        <v>717</v>
      </c>
      <c r="L202" s="174" t="s">
        <v>718</v>
      </c>
      <c r="M202" s="174" t="s">
        <v>719</v>
      </c>
      <c r="N202" s="174" t="s">
        <v>720</v>
      </c>
      <c r="O202" s="19" t="s">
        <v>158</v>
      </c>
      <c r="P202" s="19" t="s">
        <v>2600</v>
      </c>
      <c r="Q202" s="19" t="s">
        <v>1687</v>
      </c>
      <c r="R202" s="19" t="s">
        <v>251</v>
      </c>
      <c r="S202" s="18" t="s">
        <v>2601</v>
      </c>
      <c r="T202" s="34" t="s">
        <v>586</v>
      </c>
      <c r="U202" s="22">
        <v>86</v>
      </c>
      <c r="V202" s="22">
        <v>2020</v>
      </c>
      <c r="W202" s="22" t="s">
        <v>2602</v>
      </c>
      <c r="X202" s="28" t="s">
        <v>2603</v>
      </c>
      <c r="Y202" s="19" t="s">
        <v>2604</v>
      </c>
      <c r="Z202" s="19" t="s">
        <v>2605</v>
      </c>
      <c r="AA202" s="22" t="s">
        <v>328</v>
      </c>
      <c r="AB202" s="19" t="s">
        <v>328</v>
      </c>
      <c r="AC202" s="19" t="s">
        <v>2606</v>
      </c>
      <c r="AD202" s="22" t="s">
        <v>328</v>
      </c>
      <c r="AE202" s="22" t="s">
        <v>328</v>
      </c>
      <c r="AF202" s="959">
        <v>44284</v>
      </c>
      <c r="AG202" s="959">
        <v>44590</v>
      </c>
      <c r="AH202" s="424">
        <v>44743</v>
      </c>
      <c r="AI202" s="183" t="s">
        <v>309</v>
      </c>
      <c r="AJ202" s="183" t="s">
        <v>309</v>
      </c>
      <c r="AK202" s="241" t="e">
        <f>(IF(BA202=#REF!,#REF!,AG202-#REF!))</f>
        <v>#REF!</v>
      </c>
      <c r="AL202" s="48" t="s">
        <v>2607</v>
      </c>
      <c r="AM202" s="64">
        <v>44384</v>
      </c>
      <c r="AN202" s="54" t="s">
        <v>309</v>
      </c>
      <c r="AO202" s="48" t="s">
        <v>2608</v>
      </c>
      <c r="AP202" s="65">
        <v>0.3</v>
      </c>
      <c r="AQ202" s="4" t="s">
        <v>489</v>
      </c>
      <c r="AR202" s="49">
        <v>139</v>
      </c>
      <c r="AS202" s="60" t="s">
        <v>454</v>
      </c>
      <c r="AT202" s="60" t="s">
        <v>467</v>
      </c>
      <c r="AU202" s="60" t="s">
        <v>467</v>
      </c>
      <c r="AV202" s="60" t="s">
        <v>467</v>
      </c>
      <c r="AW202" s="67">
        <v>0</v>
      </c>
      <c r="AX202" s="65">
        <v>0</v>
      </c>
      <c r="AY202" s="60" t="s">
        <v>456</v>
      </c>
      <c r="AZ202" s="54" t="s">
        <v>446</v>
      </c>
      <c r="BA202" s="86" t="s">
        <v>446</v>
      </c>
      <c r="BB202" s="148" t="s">
        <v>763</v>
      </c>
      <c r="BC202" s="149">
        <v>44620</v>
      </c>
      <c r="BD202" s="130" t="s">
        <v>309</v>
      </c>
      <c r="BE202" s="145" t="s">
        <v>629</v>
      </c>
      <c r="BF202" s="147">
        <v>0</v>
      </c>
      <c r="BG202" s="4" t="s">
        <v>442</v>
      </c>
      <c r="BH202" s="49">
        <v>-44619.7</v>
      </c>
      <c r="BI202" s="60" t="s">
        <v>443</v>
      </c>
      <c r="BJ202" s="30"/>
      <c r="BK202" s="30"/>
      <c r="BL202" s="30"/>
      <c r="BM202" s="30"/>
      <c r="BN202" s="60"/>
      <c r="BO202" s="30"/>
      <c r="BP202" s="184" t="s">
        <v>293</v>
      </c>
      <c r="BQ202" s="150" t="s">
        <v>2609</v>
      </c>
      <c r="BR202" s="185">
        <v>44712</v>
      </c>
      <c r="BS202" s="131" t="s">
        <v>878</v>
      </c>
      <c r="BT202" s="186">
        <v>1</v>
      </c>
      <c r="BU202" s="4" t="s">
        <v>436</v>
      </c>
      <c r="BV202" s="49">
        <v>-121</v>
      </c>
      <c r="BW202" s="60" t="s">
        <v>443</v>
      </c>
      <c r="BX202" s="357">
        <v>44726</v>
      </c>
      <c r="BY202" s="353" t="s">
        <v>2610</v>
      </c>
      <c r="BZ202" s="353" t="s">
        <v>459</v>
      </c>
      <c r="CA202" s="360">
        <v>1</v>
      </c>
      <c r="CB202" s="352" t="s">
        <v>294</v>
      </c>
      <c r="CC202" s="353"/>
      <c r="CD202" s="352" t="s">
        <v>294</v>
      </c>
      <c r="CE202" s="131" t="s">
        <v>767</v>
      </c>
      <c r="CF202" s="131" t="s">
        <v>767</v>
      </c>
      <c r="CG202" s="202" t="s">
        <v>328</v>
      </c>
      <c r="CH202" s="131" t="s">
        <v>328</v>
      </c>
      <c r="CI202" s="186">
        <v>1</v>
      </c>
      <c r="CJ202" s="4" t="str">
        <f t="shared" si="5"/>
        <v>CUMPLIMIENTO TOTAL</v>
      </c>
      <c r="CK202" s="49" t="str">
        <f>(IF(CD202="CERRADO","NO APLICA ACCION CERRADA",AG202-#REF!))</f>
        <v>NO APLICA ACCION CERRADA</v>
      </c>
      <c r="CL202" s="60" t="str">
        <f>(IF(CD202="CERRADO","NO APLICA ACCION CERRADA",IF(AK202&lt;=0,"VENCIDO",IF(AK202&lt;=#REF!,"POR VENCER","CON TIEMPO"))))</f>
        <v>NO APLICA ACCION CERRADA</v>
      </c>
      <c r="CM202" s="458" t="s">
        <v>328</v>
      </c>
      <c r="CN202" s="348" t="s">
        <v>1684</v>
      </c>
      <c r="CO202" s="349" t="s">
        <v>464</v>
      </c>
      <c r="CP202" s="380">
        <v>1</v>
      </c>
      <c r="CQ202" s="352" t="s">
        <v>294</v>
      </c>
      <c r="CR202" s="375" t="s">
        <v>438</v>
      </c>
      <c r="CS202" s="353"/>
      <c r="CT202" s="343"/>
      <c r="CU202" s="343"/>
      <c r="CV202" s="343"/>
      <c r="CW202" s="343"/>
      <c r="CX202" s="343"/>
      <c r="CY202" s="343"/>
      <c r="CZ202" s="343"/>
      <c r="DA202" s="343"/>
      <c r="DB202" s="343"/>
      <c r="DC202" s="343"/>
      <c r="DD202" s="343"/>
      <c r="DE202" s="343"/>
      <c r="DF202" s="343"/>
      <c r="DG202" s="343"/>
      <c r="DH202" s="343"/>
      <c r="DI202" s="343"/>
      <c r="DJ202" s="343"/>
      <c r="DK202" s="343"/>
      <c r="DL202" s="343"/>
      <c r="DM202" s="343"/>
      <c r="DN202" s="343"/>
      <c r="DO202" s="343"/>
      <c r="DP202" s="343"/>
      <c r="DQ202" s="343"/>
      <c r="DR202" s="343"/>
      <c r="DS202" s="343"/>
      <c r="DT202" s="343"/>
      <c r="DU202" s="343"/>
      <c r="DV202" s="343"/>
      <c r="DW202" s="343"/>
      <c r="DX202" s="343"/>
      <c r="DY202" s="343"/>
      <c r="DZ202" s="343"/>
      <c r="EA202" s="343"/>
      <c r="EB202" s="343"/>
      <c r="EC202" s="343"/>
      <c r="ED202" s="343"/>
      <c r="EE202" s="343"/>
      <c r="EF202" s="343"/>
      <c r="EG202" s="343"/>
      <c r="EH202" s="343"/>
      <c r="EI202" s="343"/>
      <c r="EJ202" s="343"/>
      <c r="EK202" s="343"/>
      <c r="EL202" s="343"/>
      <c r="EM202" s="343"/>
      <c r="EN202" s="343"/>
      <c r="EO202" s="343"/>
      <c r="EP202" s="343"/>
      <c r="EQ202" s="343"/>
      <c r="ER202" s="343"/>
      <c r="ES202" s="343"/>
      <c r="ET202" s="343"/>
      <c r="EU202" s="343"/>
      <c r="EV202" s="343"/>
      <c r="EW202" s="343"/>
      <c r="EX202" s="343"/>
      <c r="EY202" s="343"/>
      <c r="EZ202" s="343"/>
      <c r="FA202" s="343"/>
      <c r="FB202" s="343"/>
      <c r="FC202" s="343"/>
      <c r="FD202" s="343"/>
      <c r="FE202" s="343"/>
      <c r="FF202" s="343"/>
      <c r="FG202" s="343"/>
      <c r="FH202" s="343"/>
      <c r="FI202" s="343"/>
      <c r="FJ202" s="343"/>
      <c r="FK202" s="343"/>
      <c r="FL202" s="343"/>
      <c r="FM202" s="343"/>
      <c r="FN202" s="343"/>
      <c r="FO202" s="343"/>
      <c r="FP202" s="343"/>
      <c r="FQ202" s="343"/>
      <c r="FR202" s="343"/>
      <c r="FS202" s="343"/>
      <c r="FT202" s="343"/>
      <c r="FU202" s="343"/>
      <c r="FV202" s="343"/>
      <c r="FW202" s="343"/>
      <c r="FX202" s="343"/>
      <c r="FY202" s="343"/>
      <c r="FZ202" s="343"/>
      <c r="GA202" s="343"/>
      <c r="GB202" s="343"/>
      <c r="GC202" s="343"/>
      <c r="GD202" s="343"/>
      <c r="GE202" s="343"/>
      <c r="GF202" s="343"/>
      <c r="GG202" s="343"/>
      <c r="GH202" s="343"/>
      <c r="GI202" s="343"/>
      <c r="GJ202" s="343"/>
      <c r="GK202" s="343"/>
      <c r="GL202" s="343"/>
      <c r="GM202" s="343"/>
      <c r="GN202" s="343"/>
      <c r="GO202" s="343"/>
      <c r="GP202" s="343"/>
      <c r="GQ202" s="343"/>
      <c r="GR202" s="343"/>
      <c r="GS202" s="343"/>
      <c r="GT202" s="343"/>
      <c r="GU202" s="343"/>
      <c r="GV202" s="343"/>
      <c r="GW202" s="343"/>
      <c r="GX202" s="343"/>
      <c r="GY202" s="343"/>
      <c r="GZ202" s="343"/>
      <c r="HA202" s="343"/>
      <c r="HB202" s="343"/>
      <c r="HC202" s="343"/>
      <c r="HD202" s="343"/>
      <c r="HE202" s="343"/>
      <c r="HF202" s="343"/>
      <c r="HG202" s="343"/>
      <c r="HH202" s="343"/>
      <c r="HI202" s="343"/>
      <c r="HJ202" s="343"/>
      <c r="HK202" s="343"/>
      <c r="HL202" s="343"/>
      <c r="HM202" s="343"/>
      <c r="HN202" s="343"/>
      <c r="HO202" s="343"/>
      <c r="HP202" s="343"/>
      <c r="HQ202" s="343"/>
      <c r="HR202" s="343"/>
      <c r="HS202" s="343"/>
      <c r="HT202" s="343"/>
      <c r="HU202" s="343"/>
      <c r="HV202" s="343"/>
      <c r="HW202" s="343"/>
      <c r="HX202" s="343"/>
      <c r="HY202" s="343"/>
      <c r="HZ202" s="343"/>
      <c r="IA202" s="343"/>
      <c r="IB202" s="343"/>
      <c r="IC202" s="343"/>
      <c r="ID202" s="343"/>
      <c r="IE202" s="343"/>
      <c r="IF202" s="343"/>
      <c r="IG202" s="343"/>
      <c r="IH202" s="343"/>
      <c r="II202" s="343"/>
      <c r="IJ202" s="343"/>
      <c r="IK202" s="343"/>
      <c r="IL202" s="343"/>
      <c r="IM202" s="343"/>
      <c r="IN202" s="343"/>
      <c r="IO202" s="343"/>
      <c r="IP202" s="343"/>
      <c r="IQ202" s="343"/>
      <c r="IR202" s="343"/>
      <c r="IS202" s="343"/>
      <c r="IT202" s="343"/>
      <c r="IU202" s="343"/>
      <c r="IV202" s="343"/>
      <c r="IW202" s="343"/>
      <c r="IX202" s="343"/>
      <c r="IY202" s="343"/>
      <c r="IZ202" s="343"/>
      <c r="JA202" s="343"/>
      <c r="JB202" s="343"/>
      <c r="JC202" s="343"/>
      <c r="JD202" s="343"/>
      <c r="JE202" s="343"/>
      <c r="JF202" s="343"/>
      <c r="JG202" s="343"/>
      <c r="JH202" s="343"/>
      <c r="JI202" s="343"/>
      <c r="JJ202" s="343"/>
      <c r="JK202" s="343"/>
      <c r="JL202" s="343"/>
      <c r="JM202" s="343"/>
      <c r="JN202" s="343"/>
      <c r="JO202" s="343"/>
      <c r="JP202" s="343"/>
      <c r="JQ202" s="343"/>
      <c r="JR202" s="343"/>
      <c r="JS202" s="343"/>
      <c r="JT202" s="343"/>
      <c r="JU202" s="343"/>
      <c r="JV202" s="343"/>
      <c r="JW202" s="343"/>
      <c r="JX202" s="343"/>
      <c r="JY202" s="343"/>
      <c r="JZ202" s="343"/>
      <c r="KA202" s="343"/>
      <c r="KB202" s="343"/>
      <c r="KC202" s="343"/>
      <c r="KD202" s="343"/>
      <c r="KE202" s="343"/>
      <c r="KF202" s="343"/>
      <c r="KG202" s="343"/>
      <c r="KH202" s="343"/>
      <c r="KI202" s="343"/>
      <c r="KJ202" s="343"/>
      <c r="KK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H202" s="343"/>
      <c r="LI202" s="343"/>
      <c r="LJ202" s="343"/>
      <c r="LK202" s="343"/>
      <c r="LL202" s="343"/>
      <c r="LM202" s="343"/>
      <c r="LN202" s="343"/>
      <c r="LO202" s="343"/>
      <c r="LP202" s="343"/>
      <c r="LQ202" s="343"/>
      <c r="LR202" s="343"/>
      <c r="LS202" s="343"/>
      <c r="LT202" s="343"/>
      <c r="LU202" s="343"/>
      <c r="LV202" s="343"/>
      <c r="LW202" s="343"/>
      <c r="LX202" s="343"/>
      <c r="LY202" s="343"/>
      <c r="LZ202" s="343"/>
      <c r="MA202" s="343"/>
      <c r="MB202" s="343"/>
      <c r="MC202" s="343"/>
      <c r="MD202" s="343"/>
      <c r="ME202" s="343"/>
      <c r="MF202" s="343"/>
      <c r="MG202" s="343"/>
      <c r="MH202" s="343"/>
      <c r="MI202" s="343"/>
      <c r="MJ202" s="343"/>
      <c r="MK202" s="343"/>
      <c r="ML202" s="343"/>
      <c r="MM202" s="343"/>
      <c r="MN202" s="343"/>
      <c r="MO202" s="343"/>
      <c r="MP202" s="343"/>
      <c r="MQ202" s="343"/>
      <c r="MR202" s="343"/>
      <c r="MS202" s="343"/>
      <c r="MT202" s="343"/>
      <c r="MU202" s="343"/>
      <c r="MV202" s="343"/>
      <c r="MW202" s="343"/>
      <c r="MX202" s="343"/>
      <c r="MY202" s="343"/>
      <c r="MZ202" s="343"/>
      <c r="NA202" s="343"/>
      <c r="NB202" s="343"/>
      <c r="NC202" s="343"/>
      <c r="ND202" s="343"/>
      <c r="NE202" s="343"/>
      <c r="NF202" s="343"/>
      <c r="NG202" s="343"/>
      <c r="NH202" s="343"/>
      <c r="NI202" s="343"/>
      <c r="NJ202" s="343"/>
      <c r="NK202" s="343"/>
      <c r="NL202" s="343"/>
      <c r="NM202" s="343"/>
      <c r="NN202" s="343"/>
      <c r="NO202" s="343"/>
      <c r="NP202" s="343"/>
      <c r="NQ202" s="343"/>
      <c r="NR202" s="343"/>
      <c r="NS202" s="343"/>
      <c r="NT202" s="343"/>
      <c r="NU202" s="343"/>
      <c r="NV202" s="343"/>
      <c r="NW202" s="343"/>
      <c r="NX202" s="343"/>
      <c r="NY202" s="343"/>
      <c r="NZ202" s="343"/>
      <c r="OA202" s="343"/>
      <c r="OB202" s="343"/>
      <c r="OC202" s="343"/>
      <c r="OD202" s="343"/>
      <c r="OE202" s="343"/>
      <c r="OF202" s="343"/>
      <c r="OG202" s="343"/>
      <c r="OH202" s="343"/>
      <c r="OI202" s="343"/>
      <c r="OJ202" s="343"/>
      <c r="OK202" s="343"/>
      <c r="OL202" s="343"/>
      <c r="OM202" s="343"/>
      <c r="ON202" s="343"/>
      <c r="OO202" s="343"/>
      <c r="OP202" s="343"/>
      <c r="OQ202" s="343"/>
      <c r="OR202" s="343"/>
      <c r="OS202" s="343"/>
      <c r="OT202" s="343"/>
      <c r="OU202" s="343"/>
      <c r="OV202" s="343"/>
      <c r="OW202" s="343"/>
      <c r="OX202" s="343"/>
      <c r="OY202" s="343"/>
      <c r="OZ202" s="343"/>
      <c r="PA202" s="343"/>
      <c r="PB202" s="343"/>
      <c r="PC202" s="343"/>
      <c r="PD202" s="343"/>
      <c r="PE202" s="343"/>
      <c r="PF202" s="343"/>
      <c r="PG202" s="343"/>
      <c r="PH202" s="343"/>
      <c r="PI202" s="343"/>
      <c r="PJ202" s="343"/>
      <c r="PK202" s="343"/>
      <c r="PL202" s="343"/>
      <c r="PM202" s="343"/>
      <c r="PN202" s="343"/>
      <c r="PO202" s="343"/>
      <c r="PP202" s="343"/>
      <c r="PQ202" s="343"/>
      <c r="PR202" s="343"/>
      <c r="PS202" s="343"/>
      <c r="PT202" s="343"/>
      <c r="PU202" s="343"/>
      <c r="PV202" s="343"/>
      <c r="PW202" s="343"/>
      <c r="PX202" s="343"/>
      <c r="PY202" s="343"/>
      <c r="PZ202" s="343"/>
      <c r="QA202" s="343"/>
      <c r="QB202" s="343"/>
      <c r="QC202" s="343"/>
      <c r="QD202" s="343"/>
      <c r="QE202" s="343"/>
      <c r="QF202" s="343"/>
    </row>
    <row r="203" spans="1:448" s="347" customFormat="1" ht="118.5" customHeight="1" thickBot="1" x14ac:dyDescent="0.3">
      <c r="A203" s="26">
        <v>202</v>
      </c>
      <c r="B203" s="42" t="s">
        <v>1372</v>
      </c>
      <c r="C203" s="174" t="s">
        <v>694</v>
      </c>
      <c r="D203" s="19" t="s">
        <v>344</v>
      </c>
      <c r="E203" s="19" t="s">
        <v>2611</v>
      </c>
      <c r="F203" s="41" t="s">
        <v>2115</v>
      </c>
      <c r="G203" s="44" t="s">
        <v>282</v>
      </c>
      <c r="H203" s="22" t="s">
        <v>342</v>
      </c>
      <c r="I203" s="19" t="s">
        <v>210</v>
      </c>
      <c r="J203" s="320" t="s">
        <v>2116</v>
      </c>
      <c r="K203" s="132" t="s">
        <v>680</v>
      </c>
      <c r="L203" s="112" t="s">
        <v>681</v>
      </c>
      <c r="M203" s="134" t="s">
        <v>2117</v>
      </c>
      <c r="N203" s="112" t="s">
        <v>2118</v>
      </c>
      <c r="O203" s="19" t="s">
        <v>158</v>
      </c>
      <c r="P203" s="19" t="s">
        <v>2600</v>
      </c>
      <c r="Q203" s="19" t="s">
        <v>711</v>
      </c>
      <c r="R203" s="19" t="s">
        <v>251</v>
      </c>
      <c r="S203" s="18" t="s">
        <v>2612</v>
      </c>
      <c r="T203" s="34" t="s">
        <v>586</v>
      </c>
      <c r="U203" s="22">
        <v>86</v>
      </c>
      <c r="V203" s="22">
        <v>2020</v>
      </c>
      <c r="W203" s="22" t="s">
        <v>2602</v>
      </c>
      <c r="X203" s="28" t="s">
        <v>2603</v>
      </c>
      <c r="Y203" s="19" t="s">
        <v>2613</v>
      </c>
      <c r="Z203" s="19" t="s">
        <v>2614</v>
      </c>
      <c r="AA203" s="22" t="s">
        <v>328</v>
      </c>
      <c r="AB203" s="19" t="s">
        <v>328</v>
      </c>
      <c r="AC203" s="19" t="s">
        <v>2615</v>
      </c>
      <c r="AD203" s="22" t="s">
        <v>328</v>
      </c>
      <c r="AE203" s="22" t="s">
        <v>328</v>
      </c>
      <c r="AF203" s="959">
        <v>44284</v>
      </c>
      <c r="AG203" s="959">
        <v>44345</v>
      </c>
      <c r="AH203" s="424">
        <v>44743</v>
      </c>
      <c r="AI203" s="183" t="s">
        <v>309</v>
      </c>
      <c r="AJ203" s="183" t="s">
        <v>309</v>
      </c>
      <c r="AK203" s="241" t="e">
        <f>(IF(BA203=#REF!,#REF!,AG203-#REF!))</f>
        <v>#REF!</v>
      </c>
      <c r="AL203" s="61" t="s">
        <v>2616</v>
      </c>
      <c r="AM203" s="64">
        <v>44372</v>
      </c>
      <c r="AN203" s="54" t="s">
        <v>307</v>
      </c>
      <c r="AO203" s="54" t="s">
        <v>328</v>
      </c>
      <c r="AP203" s="65">
        <v>1</v>
      </c>
      <c r="AQ203" s="4" t="s">
        <v>436</v>
      </c>
      <c r="AR203" s="49">
        <v>-106</v>
      </c>
      <c r="AS203" s="60" t="s">
        <v>443</v>
      </c>
      <c r="AT203" s="60" t="s">
        <v>467</v>
      </c>
      <c r="AU203" s="60" t="s">
        <v>467</v>
      </c>
      <c r="AV203" s="60" t="s">
        <v>467</v>
      </c>
      <c r="AW203" s="67">
        <v>0</v>
      </c>
      <c r="AX203" s="65">
        <v>0</v>
      </c>
      <c r="AY203" s="60" t="s">
        <v>449</v>
      </c>
      <c r="AZ203" s="54" t="s">
        <v>446</v>
      </c>
      <c r="BA203" s="85" t="s">
        <v>495</v>
      </c>
      <c r="BB203" s="40" t="s">
        <v>2617</v>
      </c>
      <c r="BC203" s="136">
        <v>44620</v>
      </c>
      <c r="BD203" s="112" t="s">
        <v>529</v>
      </c>
      <c r="BE203" s="112" t="s">
        <v>328</v>
      </c>
      <c r="BF203" s="135">
        <v>1</v>
      </c>
      <c r="BG203" s="4" t="s">
        <v>436</v>
      </c>
      <c r="BH203" s="49">
        <v>-44619</v>
      </c>
      <c r="BI203" s="60" t="s">
        <v>443</v>
      </c>
      <c r="BJ203" s="30"/>
      <c r="BK203" s="30"/>
      <c r="BL203" s="30"/>
      <c r="BM203" s="30"/>
      <c r="BN203" s="60"/>
      <c r="BO203" s="30"/>
      <c r="BP203" s="192" t="s">
        <v>855</v>
      </c>
      <c r="BQ203" s="150" t="s">
        <v>2618</v>
      </c>
      <c r="BR203" s="185">
        <v>44712</v>
      </c>
      <c r="BS203" s="131" t="s">
        <v>864</v>
      </c>
      <c r="BT203" s="186">
        <v>1</v>
      </c>
      <c r="BU203" s="4" t="s">
        <v>436</v>
      </c>
      <c r="BV203" s="49">
        <v>-366</v>
      </c>
      <c r="BW203" s="60" t="s">
        <v>443</v>
      </c>
      <c r="BX203" s="357">
        <v>44607</v>
      </c>
      <c r="BY203" s="372" t="s">
        <v>2619</v>
      </c>
      <c r="BZ203" s="353" t="s">
        <v>521</v>
      </c>
      <c r="CA203" s="360">
        <v>1</v>
      </c>
      <c r="CB203" s="352" t="s">
        <v>294</v>
      </c>
      <c r="CC203" s="353"/>
      <c r="CD203" s="352" t="s">
        <v>294</v>
      </c>
      <c r="CE203" s="131" t="s">
        <v>767</v>
      </c>
      <c r="CF203" s="131" t="s">
        <v>767</v>
      </c>
      <c r="CG203" s="202" t="s">
        <v>328</v>
      </c>
      <c r="CH203" s="131" t="s">
        <v>328</v>
      </c>
      <c r="CI203" s="186">
        <v>1</v>
      </c>
      <c r="CJ203" s="4" t="str">
        <f t="shared" ref="CJ203:CJ210" si="6">IF(CI203&lt;=0%,"SIN AVANCE",IF(CI203&lt;33%,"AVANCE MINIMO",IF(CI203&lt;66%,"AVANCE PARCIAL",IF(CI203&lt;=99.9%,"AVANCE SIGNIFICATIVO",IF(CI203=100%,"CUMPLIMIENTO TOTAL","ERROR")))))</f>
        <v>CUMPLIMIENTO TOTAL</v>
      </c>
      <c r="CK203" s="49" t="str">
        <f>(IF(CD203="CERRADO","NO APLICA ACCION CERRADA",AG203-#REF!))</f>
        <v>NO APLICA ACCION CERRADA</v>
      </c>
      <c r="CL203" s="60" t="str">
        <f>(IF(CD203="CERRADO","NO APLICA ACCION CERRADA",IF(AK203&lt;=0,"VENCIDO",IF(AK203&lt;=#REF!,"POR VENCER","CON TIEMPO"))))</f>
        <v>NO APLICA ACCION CERRADA</v>
      </c>
      <c r="CM203" s="458" t="s">
        <v>328</v>
      </c>
      <c r="CN203" s="348" t="s">
        <v>1684</v>
      </c>
      <c r="CO203" s="349" t="s">
        <v>464</v>
      </c>
      <c r="CP203" s="380">
        <v>1</v>
      </c>
      <c r="CQ203" s="352" t="s">
        <v>294</v>
      </c>
      <c r="CR203" s="375" t="s">
        <v>438</v>
      </c>
      <c r="CS203" s="353"/>
      <c r="CT203" s="343"/>
      <c r="CU203" s="343"/>
      <c r="CV203" s="343"/>
      <c r="CW203" s="343"/>
      <c r="CX203" s="343"/>
      <c r="CY203" s="343"/>
      <c r="CZ203" s="343"/>
      <c r="DA203" s="343"/>
      <c r="DB203" s="343"/>
      <c r="DC203" s="343"/>
      <c r="DD203" s="343"/>
      <c r="DE203" s="343"/>
      <c r="DF203" s="343"/>
      <c r="DG203" s="343"/>
      <c r="DH203" s="343"/>
      <c r="DI203" s="343"/>
      <c r="DJ203" s="343"/>
      <c r="DK203" s="343"/>
      <c r="DL203" s="343"/>
      <c r="DM203" s="343"/>
      <c r="DN203" s="343"/>
      <c r="DO203" s="343"/>
      <c r="DP203" s="343"/>
      <c r="DQ203" s="343"/>
      <c r="DR203" s="343"/>
      <c r="DS203" s="343"/>
      <c r="DT203" s="343"/>
      <c r="DU203" s="343"/>
      <c r="DV203" s="343"/>
      <c r="DW203" s="343"/>
      <c r="DX203" s="343"/>
      <c r="DY203" s="343"/>
      <c r="DZ203" s="343"/>
      <c r="EA203" s="343"/>
      <c r="EB203" s="343"/>
      <c r="EC203" s="343"/>
      <c r="ED203" s="343"/>
      <c r="EE203" s="343"/>
      <c r="EF203" s="343"/>
      <c r="EG203" s="343"/>
      <c r="EH203" s="343"/>
      <c r="EI203" s="343"/>
      <c r="EJ203" s="343"/>
      <c r="EK203" s="343"/>
      <c r="EL203" s="343"/>
      <c r="EM203" s="343"/>
      <c r="EN203" s="343"/>
      <c r="EO203" s="343"/>
      <c r="EP203" s="343"/>
      <c r="EQ203" s="343"/>
      <c r="ER203" s="343"/>
      <c r="ES203" s="343"/>
      <c r="ET203" s="343"/>
      <c r="EU203" s="343"/>
      <c r="EV203" s="343"/>
      <c r="EW203" s="343"/>
      <c r="EX203" s="343"/>
      <c r="EY203" s="343"/>
      <c r="EZ203" s="343"/>
      <c r="FA203" s="343"/>
      <c r="FB203" s="343"/>
      <c r="FC203" s="343"/>
      <c r="FD203" s="343"/>
      <c r="FE203" s="343"/>
      <c r="FF203" s="343"/>
      <c r="FG203" s="343"/>
      <c r="FH203" s="343"/>
      <c r="FI203" s="343"/>
      <c r="FJ203" s="343"/>
      <c r="FK203" s="343"/>
      <c r="FL203" s="343"/>
      <c r="FM203" s="343"/>
      <c r="FN203" s="343"/>
      <c r="FO203" s="343"/>
      <c r="FP203" s="343"/>
      <c r="FQ203" s="343"/>
      <c r="FR203" s="343"/>
      <c r="FS203" s="343"/>
      <c r="FT203" s="343"/>
      <c r="FU203" s="343"/>
      <c r="FV203" s="343"/>
      <c r="FW203" s="343"/>
      <c r="FX203" s="343"/>
      <c r="FY203" s="343"/>
      <c r="FZ203" s="343"/>
      <c r="GA203" s="343"/>
      <c r="GB203" s="343"/>
      <c r="GC203" s="343"/>
      <c r="GD203" s="343"/>
      <c r="GE203" s="343"/>
      <c r="GF203" s="343"/>
      <c r="GG203" s="343"/>
      <c r="GH203" s="343"/>
      <c r="GI203" s="343"/>
      <c r="GJ203" s="343"/>
      <c r="GK203" s="343"/>
      <c r="GL203" s="343"/>
      <c r="GM203" s="343"/>
      <c r="GN203" s="343"/>
      <c r="GO203" s="343"/>
      <c r="GP203" s="343"/>
      <c r="GQ203" s="343"/>
      <c r="GR203" s="343"/>
      <c r="GS203" s="343"/>
      <c r="GT203" s="343"/>
      <c r="GU203" s="343"/>
      <c r="GV203" s="343"/>
      <c r="GW203" s="343"/>
      <c r="GX203" s="343"/>
      <c r="GY203" s="343"/>
      <c r="GZ203" s="343"/>
      <c r="HA203" s="343"/>
      <c r="HB203" s="343"/>
      <c r="HC203" s="343"/>
      <c r="HD203" s="343"/>
      <c r="HE203" s="343"/>
      <c r="HF203" s="343"/>
      <c r="HG203" s="343"/>
      <c r="HH203" s="343"/>
      <c r="HI203" s="343"/>
      <c r="HJ203" s="343"/>
      <c r="HK203" s="343"/>
      <c r="HL203" s="343"/>
      <c r="HM203" s="343"/>
      <c r="HN203" s="343"/>
      <c r="HO203" s="343"/>
      <c r="HP203" s="343"/>
      <c r="HQ203" s="343"/>
      <c r="HR203" s="343"/>
      <c r="HS203" s="343"/>
      <c r="HT203" s="343"/>
      <c r="HU203" s="343"/>
      <c r="HV203" s="343"/>
      <c r="HW203" s="343"/>
      <c r="HX203" s="343"/>
      <c r="HY203" s="343"/>
      <c r="HZ203" s="343"/>
      <c r="IA203" s="343"/>
      <c r="IB203" s="343"/>
      <c r="IC203" s="343"/>
      <c r="ID203" s="343"/>
      <c r="IE203" s="343"/>
      <c r="IF203" s="343"/>
      <c r="IG203" s="343"/>
      <c r="IH203" s="343"/>
      <c r="II203" s="343"/>
      <c r="IJ203" s="343"/>
      <c r="IK203" s="343"/>
      <c r="IL203" s="343"/>
      <c r="IM203" s="343"/>
      <c r="IN203" s="343"/>
      <c r="IO203" s="343"/>
      <c r="IP203" s="343"/>
      <c r="IQ203" s="343"/>
      <c r="IR203" s="343"/>
      <c r="IS203" s="343"/>
      <c r="IT203" s="343"/>
      <c r="IU203" s="343"/>
      <c r="IV203" s="343"/>
      <c r="IW203" s="343"/>
      <c r="IX203" s="343"/>
      <c r="IY203" s="343"/>
      <c r="IZ203" s="343"/>
      <c r="JA203" s="343"/>
      <c r="JB203" s="343"/>
      <c r="JC203" s="343"/>
      <c r="JD203" s="343"/>
      <c r="JE203" s="343"/>
      <c r="JF203" s="343"/>
      <c r="JG203" s="343"/>
      <c r="JH203" s="343"/>
      <c r="JI203" s="343"/>
      <c r="JJ203" s="343"/>
      <c r="JK203" s="343"/>
      <c r="JL203" s="343"/>
      <c r="JM203" s="343"/>
      <c r="JN203" s="343"/>
      <c r="JO203" s="343"/>
      <c r="JP203" s="343"/>
      <c r="JQ203" s="343"/>
      <c r="JR203" s="343"/>
      <c r="JS203" s="343"/>
      <c r="JT203" s="343"/>
      <c r="JU203" s="343"/>
      <c r="JV203" s="343"/>
      <c r="JW203" s="343"/>
      <c r="JX203" s="343"/>
      <c r="JY203" s="343"/>
      <c r="JZ203" s="343"/>
      <c r="KA203" s="343"/>
      <c r="KB203" s="343"/>
      <c r="KC203" s="343"/>
      <c r="KD203" s="343"/>
      <c r="KE203" s="343"/>
      <c r="KF203" s="343"/>
      <c r="KG203" s="343"/>
      <c r="KH203" s="343"/>
      <c r="KI203" s="343"/>
      <c r="KJ203" s="343"/>
      <c r="KK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H203" s="343"/>
      <c r="LI203" s="343"/>
      <c r="LJ203" s="343"/>
      <c r="LK203" s="343"/>
      <c r="LL203" s="343"/>
      <c r="LM203" s="343"/>
      <c r="LN203" s="343"/>
      <c r="LO203" s="343"/>
      <c r="LP203" s="343"/>
      <c r="LQ203" s="343"/>
      <c r="LR203" s="343"/>
      <c r="LS203" s="343"/>
      <c r="LT203" s="343"/>
      <c r="LU203" s="343"/>
      <c r="LV203" s="343"/>
      <c r="LW203" s="343"/>
      <c r="LX203" s="343"/>
      <c r="LY203" s="343"/>
      <c r="LZ203" s="343"/>
      <c r="MA203" s="343"/>
      <c r="MB203" s="343"/>
      <c r="MC203" s="343"/>
      <c r="MD203" s="343"/>
      <c r="ME203" s="343"/>
      <c r="MF203" s="343"/>
      <c r="MG203" s="343"/>
      <c r="MH203" s="343"/>
      <c r="MI203" s="343"/>
      <c r="MJ203" s="343"/>
      <c r="MK203" s="343"/>
      <c r="ML203" s="343"/>
      <c r="MM203" s="343"/>
      <c r="MN203" s="343"/>
      <c r="MO203" s="343"/>
      <c r="MP203" s="343"/>
      <c r="MQ203" s="343"/>
      <c r="MR203" s="343"/>
      <c r="MS203" s="343"/>
      <c r="MT203" s="343"/>
      <c r="MU203" s="343"/>
      <c r="MV203" s="343"/>
      <c r="MW203" s="343"/>
      <c r="MX203" s="343"/>
      <c r="MY203" s="343"/>
      <c r="MZ203" s="343"/>
      <c r="NA203" s="343"/>
      <c r="NB203" s="343"/>
      <c r="NC203" s="343"/>
      <c r="ND203" s="343"/>
      <c r="NE203" s="343"/>
      <c r="NF203" s="343"/>
      <c r="NG203" s="343"/>
      <c r="NH203" s="343"/>
      <c r="NI203" s="343"/>
      <c r="NJ203" s="343"/>
      <c r="NK203" s="343"/>
      <c r="NL203" s="343"/>
      <c r="NM203" s="343"/>
      <c r="NN203" s="343"/>
      <c r="NO203" s="343"/>
      <c r="NP203" s="343"/>
      <c r="NQ203" s="343"/>
      <c r="NR203" s="343"/>
      <c r="NS203" s="343"/>
      <c r="NT203" s="343"/>
      <c r="NU203" s="343"/>
      <c r="NV203" s="343"/>
      <c r="NW203" s="343"/>
      <c r="NX203" s="343"/>
      <c r="NY203" s="343"/>
      <c r="NZ203" s="343"/>
      <c r="OA203" s="343"/>
      <c r="OB203" s="343"/>
      <c r="OC203" s="343"/>
      <c r="OD203" s="343"/>
      <c r="OE203" s="343"/>
      <c r="OF203" s="343"/>
      <c r="OG203" s="343"/>
      <c r="OH203" s="343"/>
      <c r="OI203" s="343"/>
      <c r="OJ203" s="343"/>
      <c r="OK203" s="343"/>
      <c r="OL203" s="343"/>
      <c r="OM203" s="343"/>
      <c r="ON203" s="343"/>
      <c r="OO203" s="343"/>
      <c r="OP203" s="343"/>
      <c r="OQ203" s="343"/>
      <c r="OR203" s="343"/>
      <c r="OS203" s="343"/>
      <c r="OT203" s="343"/>
      <c r="OU203" s="343"/>
      <c r="OV203" s="343"/>
      <c r="OW203" s="343"/>
      <c r="OX203" s="343"/>
      <c r="OY203" s="343"/>
      <c r="OZ203" s="343"/>
      <c r="PA203" s="343"/>
      <c r="PB203" s="343"/>
      <c r="PC203" s="343"/>
      <c r="PD203" s="343"/>
      <c r="PE203" s="343"/>
      <c r="PF203" s="343"/>
      <c r="PG203" s="343"/>
      <c r="PH203" s="343"/>
      <c r="PI203" s="343"/>
      <c r="PJ203" s="343"/>
      <c r="PK203" s="343"/>
      <c r="PL203" s="343"/>
      <c r="PM203" s="343"/>
      <c r="PN203" s="343"/>
      <c r="PO203" s="343"/>
      <c r="PP203" s="343"/>
      <c r="PQ203" s="343"/>
      <c r="PR203" s="343"/>
      <c r="PS203" s="343"/>
      <c r="PT203" s="343"/>
      <c r="PU203" s="343"/>
      <c r="PV203" s="343"/>
      <c r="PW203" s="343"/>
      <c r="PX203" s="343"/>
      <c r="PY203" s="343"/>
      <c r="PZ203" s="343"/>
      <c r="QA203" s="343"/>
      <c r="QB203" s="343"/>
      <c r="QC203" s="343"/>
      <c r="QD203" s="343"/>
      <c r="QE203" s="343"/>
      <c r="QF203" s="343"/>
    </row>
    <row r="204" spans="1:448" s="347" customFormat="1" ht="118.5" customHeight="1" thickBot="1" x14ac:dyDescent="0.3">
      <c r="A204" s="26">
        <v>203</v>
      </c>
      <c r="B204" s="42" t="s">
        <v>1372</v>
      </c>
      <c r="C204" s="174" t="s">
        <v>694</v>
      </c>
      <c r="D204" s="19" t="s">
        <v>344</v>
      </c>
      <c r="E204" s="19" t="s">
        <v>344</v>
      </c>
      <c r="F204" s="41" t="s">
        <v>693</v>
      </c>
      <c r="G204" s="41" t="s">
        <v>694</v>
      </c>
      <c r="H204" s="19" t="s">
        <v>344</v>
      </c>
      <c r="I204" s="27"/>
      <c r="J204" s="41" t="s">
        <v>716</v>
      </c>
      <c r="K204" s="174" t="s">
        <v>717</v>
      </c>
      <c r="L204" s="174" t="s">
        <v>718</v>
      </c>
      <c r="M204" s="174" t="s">
        <v>719</v>
      </c>
      <c r="N204" s="174" t="s">
        <v>720</v>
      </c>
      <c r="O204" s="19" t="s">
        <v>158</v>
      </c>
      <c r="P204" s="19" t="s">
        <v>2600</v>
      </c>
      <c r="Q204" s="19" t="s">
        <v>1687</v>
      </c>
      <c r="R204" s="19" t="s">
        <v>251</v>
      </c>
      <c r="S204" s="18" t="s">
        <v>2620</v>
      </c>
      <c r="T204" s="34" t="s">
        <v>586</v>
      </c>
      <c r="U204" s="22">
        <v>86</v>
      </c>
      <c r="V204" s="22">
        <v>2020</v>
      </c>
      <c r="W204" s="22" t="s">
        <v>2602</v>
      </c>
      <c r="X204" s="28" t="s">
        <v>2603</v>
      </c>
      <c r="Y204" s="19" t="s">
        <v>2613</v>
      </c>
      <c r="Z204" s="19" t="s">
        <v>2621</v>
      </c>
      <c r="AA204" s="22" t="s">
        <v>328</v>
      </c>
      <c r="AB204" s="19" t="s">
        <v>328</v>
      </c>
      <c r="AC204" s="19" t="s">
        <v>2622</v>
      </c>
      <c r="AD204" s="22" t="s">
        <v>328</v>
      </c>
      <c r="AE204" s="22" t="s">
        <v>328</v>
      </c>
      <c r="AF204" s="959">
        <v>44284</v>
      </c>
      <c r="AG204" s="959">
        <v>44345</v>
      </c>
      <c r="AH204" s="424">
        <v>44743</v>
      </c>
      <c r="AI204" s="183" t="s">
        <v>309</v>
      </c>
      <c r="AJ204" s="183" t="s">
        <v>309</v>
      </c>
      <c r="AK204" s="241" t="e">
        <f>(IF(BA204=#REF!,#REF!,AG204-#REF!))</f>
        <v>#REF!</v>
      </c>
      <c r="AL204" s="48" t="s">
        <v>2623</v>
      </c>
      <c r="AM204" s="64">
        <v>44384</v>
      </c>
      <c r="AN204" s="54" t="s">
        <v>307</v>
      </c>
      <c r="AO204" s="54" t="s">
        <v>328</v>
      </c>
      <c r="AP204" s="65">
        <v>1</v>
      </c>
      <c r="AQ204" s="4" t="s">
        <v>436</v>
      </c>
      <c r="AR204" s="49">
        <v>-106</v>
      </c>
      <c r="AS204" s="60" t="s">
        <v>443</v>
      </c>
      <c r="AT204" s="60" t="s">
        <v>467</v>
      </c>
      <c r="AU204" s="60" t="s">
        <v>467</v>
      </c>
      <c r="AV204" s="60" t="s">
        <v>467</v>
      </c>
      <c r="AW204" s="67">
        <v>0</v>
      </c>
      <c r="AX204" s="65">
        <v>0</v>
      </c>
      <c r="AY204" s="60" t="s">
        <v>449</v>
      </c>
      <c r="AZ204" s="54" t="s">
        <v>446</v>
      </c>
      <c r="BA204" s="85" t="s">
        <v>495</v>
      </c>
      <c r="BB204" s="148" t="s">
        <v>763</v>
      </c>
      <c r="BC204" s="149">
        <v>44620</v>
      </c>
      <c r="BD204" s="130" t="s">
        <v>309</v>
      </c>
      <c r="BE204" s="145" t="s">
        <v>629</v>
      </c>
      <c r="BF204" s="147">
        <v>0</v>
      </c>
      <c r="BG204" s="4" t="s">
        <v>442</v>
      </c>
      <c r="BH204" s="49">
        <v>-44619</v>
      </c>
      <c r="BI204" s="60" t="s">
        <v>443</v>
      </c>
      <c r="BJ204" s="30"/>
      <c r="BK204" s="30"/>
      <c r="BL204" s="30"/>
      <c r="BM204" s="30"/>
      <c r="BN204" s="60"/>
      <c r="BO204" s="30"/>
      <c r="BP204" s="184" t="s">
        <v>293</v>
      </c>
      <c r="BQ204" s="150" t="s">
        <v>2623</v>
      </c>
      <c r="BR204" s="185">
        <v>44712</v>
      </c>
      <c r="BS204" s="131" t="s">
        <v>535</v>
      </c>
      <c r="BT204" s="186">
        <v>1</v>
      </c>
      <c r="BU204" s="4" t="s">
        <v>436</v>
      </c>
      <c r="BV204" s="49">
        <v>-366</v>
      </c>
      <c r="BW204" s="60" t="s">
        <v>443</v>
      </c>
      <c r="BX204" s="357">
        <v>44607</v>
      </c>
      <c r="BY204" s="372" t="s">
        <v>1683</v>
      </c>
      <c r="BZ204" s="353" t="s">
        <v>521</v>
      </c>
      <c r="CA204" s="360">
        <v>1</v>
      </c>
      <c r="CB204" s="352" t="s">
        <v>294</v>
      </c>
      <c r="CC204" s="353"/>
      <c r="CD204" s="352" t="s">
        <v>294</v>
      </c>
      <c r="CE204" s="131" t="s">
        <v>767</v>
      </c>
      <c r="CF204" s="131" t="s">
        <v>767</v>
      </c>
      <c r="CG204" s="202" t="s">
        <v>328</v>
      </c>
      <c r="CH204" s="131" t="s">
        <v>328</v>
      </c>
      <c r="CI204" s="186">
        <v>1</v>
      </c>
      <c r="CJ204" s="4" t="str">
        <f t="shared" si="6"/>
        <v>CUMPLIMIENTO TOTAL</v>
      </c>
      <c r="CK204" s="49" t="str">
        <f>(IF(CD204="CERRADO","NO APLICA ACCION CERRADA",AG204-#REF!))</f>
        <v>NO APLICA ACCION CERRADA</v>
      </c>
      <c r="CL204" s="60" t="str">
        <f>(IF(CD204="CERRADO","NO APLICA ACCION CERRADA",IF(AK204&lt;=0,"VENCIDO",IF(AK204&lt;=#REF!,"POR VENCER","CON TIEMPO"))))</f>
        <v>NO APLICA ACCION CERRADA</v>
      </c>
      <c r="CM204" s="458" t="s">
        <v>328</v>
      </c>
      <c r="CN204" s="348" t="s">
        <v>1684</v>
      </c>
      <c r="CO204" s="349" t="s">
        <v>464</v>
      </c>
      <c r="CP204" s="380">
        <v>1</v>
      </c>
      <c r="CQ204" s="352" t="s">
        <v>294</v>
      </c>
      <c r="CR204" s="375" t="s">
        <v>438</v>
      </c>
      <c r="CS204" s="353"/>
      <c r="CT204" s="343"/>
      <c r="CU204" s="343"/>
      <c r="CV204" s="343"/>
      <c r="CW204" s="343"/>
      <c r="CX204" s="343"/>
      <c r="CY204" s="343"/>
      <c r="CZ204" s="343"/>
      <c r="DA204" s="343"/>
      <c r="DB204" s="343"/>
      <c r="DC204" s="343"/>
      <c r="DD204" s="343"/>
      <c r="DE204" s="343"/>
      <c r="DF204" s="343"/>
      <c r="DG204" s="343"/>
      <c r="DH204" s="343"/>
      <c r="DI204" s="343"/>
      <c r="DJ204" s="343"/>
      <c r="DK204" s="343"/>
      <c r="DL204" s="343"/>
      <c r="DM204" s="343"/>
      <c r="DN204" s="343"/>
      <c r="DO204" s="343"/>
      <c r="DP204" s="343"/>
      <c r="DQ204" s="343"/>
      <c r="DR204" s="343"/>
      <c r="DS204" s="343"/>
      <c r="DT204" s="343"/>
      <c r="DU204" s="343"/>
      <c r="DV204" s="343"/>
      <c r="DW204" s="343"/>
      <c r="DX204" s="343"/>
      <c r="DY204" s="343"/>
      <c r="DZ204" s="343"/>
      <c r="EA204" s="343"/>
      <c r="EB204" s="343"/>
      <c r="EC204" s="343"/>
      <c r="ED204" s="343"/>
      <c r="EE204" s="343"/>
      <c r="EF204" s="343"/>
      <c r="EG204" s="343"/>
      <c r="EH204" s="343"/>
      <c r="EI204" s="343"/>
      <c r="EJ204" s="343"/>
      <c r="EK204" s="343"/>
      <c r="EL204" s="343"/>
      <c r="EM204" s="343"/>
      <c r="EN204" s="343"/>
      <c r="EO204" s="343"/>
      <c r="EP204" s="343"/>
      <c r="EQ204" s="343"/>
      <c r="ER204" s="343"/>
      <c r="ES204" s="343"/>
      <c r="ET204" s="343"/>
      <c r="EU204" s="343"/>
      <c r="EV204" s="343"/>
      <c r="EW204" s="343"/>
      <c r="EX204" s="343"/>
      <c r="EY204" s="343"/>
      <c r="EZ204" s="343"/>
      <c r="FA204" s="343"/>
      <c r="FB204" s="343"/>
      <c r="FC204" s="343"/>
      <c r="FD204" s="343"/>
      <c r="FE204" s="343"/>
      <c r="FF204" s="343"/>
      <c r="FG204" s="343"/>
      <c r="FH204" s="343"/>
      <c r="FI204" s="343"/>
      <c r="FJ204" s="343"/>
      <c r="FK204" s="343"/>
      <c r="FL204" s="343"/>
      <c r="FM204" s="343"/>
      <c r="FN204" s="343"/>
      <c r="FO204" s="343"/>
      <c r="FP204" s="343"/>
      <c r="FQ204" s="343"/>
      <c r="FR204" s="343"/>
      <c r="FS204" s="343"/>
      <c r="FT204" s="343"/>
      <c r="FU204" s="343"/>
      <c r="FV204" s="343"/>
      <c r="FW204" s="343"/>
      <c r="FX204" s="343"/>
      <c r="FY204" s="343"/>
      <c r="FZ204" s="343"/>
      <c r="GA204" s="343"/>
      <c r="GB204" s="343"/>
      <c r="GC204" s="343"/>
      <c r="GD204" s="343"/>
      <c r="GE204" s="343"/>
      <c r="GF204" s="343"/>
      <c r="GG204" s="343"/>
      <c r="GH204" s="343"/>
      <c r="GI204" s="343"/>
      <c r="GJ204" s="343"/>
      <c r="GK204" s="343"/>
      <c r="GL204" s="343"/>
      <c r="GM204" s="343"/>
      <c r="GN204" s="343"/>
      <c r="GO204" s="343"/>
      <c r="GP204" s="343"/>
      <c r="GQ204" s="343"/>
      <c r="GR204" s="343"/>
      <c r="GS204" s="343"/>
      <c r="GT204" s="343"/>
      <c r="GU204" s="343"/>
      <c r="GV204" s="343"/>
      <c r="GW204" s="343"/>
      <c r="GX204" s="343"/>
      <c r="GY204" s="343"/>
      <c r="GZ204" s="343"/>
      <c r="HA204" s="343"/>
      <c r="HB204" s="343"/>
      <c r="HC204" s="343"/>
      <c r="HD204" s="343"/>
      <c r="HE204" s="343"/>
      <c r="HF204" s="343"/>
      <c r="HG204" s="343"/>
      <c r="HH204" s="343"/>
      <c r="HI204" s="343"/>
      <c r="HJ204" s="343"/>
      <c r="HK204" s="343"/>
      <c r="HL204" s="343"/>
      <c r="HM204" s="343"/>
      <c r="HN204" s="343"/>
      <c r="HO204" s="343"/>
      <c r="HP204" s="343"/>
      <c r="HQ204" s="343"/>
      <c r="HR204" s="343"/>
      <c r="HS204" s="343"/>
      <c r="HT204" s="343"/>
      <c r="HU204" s="343"/>
      <c r="HV204" s="343"/>
      <c r="HW204" s="343"/>
      <c r="HX204" s="343"/>
      <c r="HY204" s="343"/>
      <c r="HZ204" s="343"/>
      <c r="IA204" s="343"/>
      <c r="IB204" s="343"/>
      <c r="IC204" s="343"/>
      <c r="ID204" s="343"/>
      <c r="IE204" s="343"/>
      <c r="IF204" s="343"/>
      <c r="IG204" s="343"/>
      <c r="IH204" s="343"/>
      <c r="II204" s="343"/>
      <c r="IJ204" s="343"/>
      <c r="IK204" s="343"/>
      <c r="IL204" s="343"/>
      <c r="IM204" s="343"/>
      <c r="IN204" s="343"/>
      <c r="IO204" s="343"/>
      <c r="IP204" s="343"/>
      <c r="IQ204" s="343"/>
      <c r="IR204" s="343"/>
      <c r="IS204" s="343"/>
      <c r="IT204" s="343"/>
      <c r="IU204" s="343"/>
      <c r="IV204" s="343"/>
      <c r="IW204" s="343"/>
      <c r="IX204" s="343"/>
      <c r="IY204" s="343"/>
      <c r="IZ204" s="343"/>
      <c r="JA204" s="343"/>
      <c r="JB204" s="343"/>
      <c r="JC204" s="343"/>
      <c r="JD204" s="343"/>
      <c r="JE204" s="343"/>
      <c r="JF204" s="343"/>
      <c r="JG204" s="343"/>
      <c r="JH204" s="343"/>
      <c r="JI204" s="343"/>
      <c r="JJ204" s="343"/>
      <c r="JK204" s="343"/>
      <c r="JL204" s="343"/>
      <c r="JM204" s="343"/>
      <c r="JN204" s="343"/>
      <c r="JO204" s="343"/>
      <c r="JP204" s="343"/>
      <c r="JQ204" s="343"/>
      <c r="JR204" s="343"/>
      <c r="JS204" s="343"/>
      <c r="JT204" s="343"/>
      <c r="JU204" s="343"/>
      <c r="JV204" s="343"/>
      <c r="JW204" s="343"/>
      <c r="JX204" s="343"/>
      <c r="JY204" s="343"/>
      <c r="JZ204" s="343"/>
      <c r="KA204" s="343"/>
      <c r="KB204" s="343"/>
      <c r="KC204" s="343"/>
      <c r="KD204" s="343"/>
      <c r="KE204" s="343"/>
      <c r="KF204" s="343"/>
      <c r="KG204" s="343"/>
      <c r="KH204" s="343"/>
      <c r="KI204" s="343"/>
      <c r="KJ204" s="343"/>
      <c r="KK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H204" s="343"/>
      <c r="LI204" s="343"/>
      <c r="LJ204" s="343"/>
      <c r="LK204" s="343"/>
      <c r="LL204" s="343"/>
      <c r="LM204" s="343"/>
      <c r="LN204" s="343"/>
      <c r="LO204" s="343"/>
      <c r="LP204" s="343"/>
      <c r="LQ204" s="343"/>
      <c r="LR204" s="343"/>
      <c r="LS204" s="343"/>
      <c r="LT204" s="343"/>
      <c r="LU204" s="343"/>
      <c r="LV204" s="343"/>
      <c r="LW204" s="343"/>
      <c r="LX204" s="343"/>
      <c r="LY204" s="343"/>
      <c r="LZ204" s="343"/>
      <c r="MA204" s="343"/>
      <c r="MB204" s="343"/>
      <c r="MC204" s="343"/>
      <c r="MD204" s="343"/>
      <c r="ME204" s="343"/>
      <c r="MF204" s="343"/>
      <c r="MG204" s="343"/>
      <c r="MH204" s="343"/>
      <c r="MI204" s="343"/>
      <c r="MJ204" s="343"/>
      <c r="MK204" s="343"/>
      <c r="ML204" s="343"/>
      <c r="MM204" s="343"/>
      <c r="MN204" s="343"/>
      <c r="MO204" s="343"/>
      <c r="MP204" s="343"/>
      <c r="MQ204" s="343"/>
      <c r="MR204" s="343"/>
      <c r="MS204" s="343"/>
      <c r="MT204" s="343"/>
      <c r="MU204" s="343"/>
      <c r="MV204" s="343"/>
      <c r="MW204" s="343"/>
      <c r="MX204" s="343"/>
      <c r="MY204" s="343"/>
      <c r="MZ204" s="343"/>
      <c r="NA204" s="343"/>
      <c r="NB204" s="343"/>
      <c r="NC204" s="343"/>
      <c r="ND204" s="343"/>
      <c r="NE204" s="343"/>
      <c r="NF204" s="343"/>
      <c r="NG204" s="343"/>
      <c r="NH204" s="343"/>
      <c r="NI204" s="343"/>
      <c r="NJ204" s="343"/>
      <c r="NK204" s="343"/>
      <c r="NL204" s="343"/>
      <c r="NM204" s="343"/>
      <c r="NN204" s="343"/>
      <c r="NO204" s="343"/>
      <c r="NP204" s="343"/>
      <c r="NQ204" s="343"/>
      <c r="NR204" s="343"/>
      <c r="NS204" s="343"/>
      <c r="NT204" s="343"/>
      <c r="NU204" s="343"/>
      <c r="NV204" s="343"/>
      <c r="NW204" s="343"/>
      <c r="NX204" s="343"/>
      <c r="NY204" s="343"/>
      <c r="NZ204" s="343"/>
      <c r="OA204" s="343"/>
      <c r="OB204" s="343"/>
      <c r="OC204" s="343"/>
      <c r="OD204" s="343"/>
      <c r="OE204" s="343"/>
      <c r="OF204" s="343"/>
      <c r="OG204" s="343"/>
      <c r="OH204" s="343"/>
      <c r="OI204" s="343"/>
      <c r="OJ204" s="343"/>
      <c r="OK204" s="343"/>
      <c r="OL204" s="343"/>
      <c r="OM204" s="343"/>
      <c r="ON204" s="343"/>
      <c r="OO204" s="343"/>
      <c r="OP204" s="343"/>
      <c r="OQ204" s="343"/>
      <c r="OR204" s="343"/>
      <c r="OS204" s="343"/>
      <c r="OT204" s="343"/>
      <c r="OU204" s="343"/>
      <c r="OV204" s="343"/>
      <c r="OW204" s="343"/>
      <c r="OX204" s="343"/>
      <c r="OY204" s="343"/>
      <c r="OZ204" s="343"/>
      <c r="PA204" s="343"/>
      <c r="PB204" s="343"/>
      <c r="PC204" s="343"/>
      <c r="PD204" s="343"/>
      <c r="PE204" s="343"/>
      <c r="PF204" s="343"/>
      <c r="PG204" s="343"/>
      <c r="PH204" s="343"/>
      <c r="PI204" s="343"/>
      <c r="PJ204" s="343"/>
      <c r="PK204" s="343"/>
      <c r="PL204" s="343"/>
      <c r="PM204" s="343"/>
      <c r="PN204" s="343"/>
      <c r="PO204" s="343"/>
      <c r="PP204" s="343"/>
      <c r="PQ204" s="343"/>
      <c r="PR204" s="343"/>
      <c r="PS204" s="343"/>
      <c r="PT204" s="343"/>
      <c r="PU204" s="343"/>
      <c r="PV204" s="343"/>
      <c r="PW204" s="343"/>
      <c r="PX204" s="343"/>
      <c r="PY204" s="343"/>
      <c r="PZ204" s="343"/>
      <c r="QA204" s="343"/>
      <c r="QB204" s="343"/>
      <c r="QC204" s="343"/>
      <c r="QD204" s="343"/>
      <c r="QE204" s="343"/>
      <c r="QF204" s="343"/>
    </row>
    <row r="205" spans="1:448" s="347" customFormat="1" ht="118.5" customHeight="1" thickBot="1" x14ac:dyDescent="0.3">
      <c r="A205" s="26">
        <v>204</v>
      </c>
      <c r="B205" s="42" t="s">
        <v>1372</v>
      </c>
      <c r="C205" s="174" t="s">
        <v>694</v>
      </c>
      <c r="D205" s="19" t="s">
        <v>344</v>
      </c>
      <c r="E205" s="19" t="s">
        <v>2624</v>
      </c>
      <c r="F205" s="41" t="s">
        <v>693</v>
      </c>
      <c r="G205" s="41" t="s">
        <v>694</v>
      </c>
      <c r="H205" s="19" t="s">
        <v>344</v>
      </c>
      <c r="I205" s="27" t="s">
        <v>2599</v>
      </c>
      <c r="J205" s="41" t="s">
        <v>716</v>
      </c>
      <c r="K205" s="174" t="s">
        <v>717</v>
      </c>
      <c r="L205" s="174" t="s">
        <v>718</v>
      </c>
      <c r="M205" s="174" t="s">
        <v>719</v>
      </c>
      <c r="N205" s="174" t="s">
        <v>720</v>
      </c>
      <c r="O205" s="19" t="s">
        <v>158</v>
      </c>
      <c r="P205" s="19" t="s">
        <v>2600</v>
      </c>
      <c r="Q205" s="19" t="s">
        <v>1687</v>
      </c>
      <c r="R205" s="19" t="s">
        <v>251</v>
      </c>
      <c r="S205" s="18" t="s">
        <v>2625</v>
      </c>
      <c r="T205" s="34" t="s">
        <v>586</v>
      </c>
      <c r="U205" s="22">
        <v>86</v>
      </c>
      <c r="V205" s="22">
        <v>2020</v>
      </c>
      <c r="W205" s="22" t="s">
        <v>2602</v>
      </c>
      <c r="X205" s="28" t="s">
        <v>2603</v>
      </c>
      <c r="Y205" s="19" t="s">
        <v>2626</v>
      </c>
      <c r="Z205" s="19" t="s">
        <v>2627</v>
      </c>
      <c r="AA205" s="22" t="s">
        <v>328</v>
      </c>
      <c r="AB205" s="19" t="s">
        <v>328</v>
      </c>
      <c r="AC205" s="19" t="s">
        <v>2628</v>
      </c>
      <c r="AD205" s="22" t="s">
        <v>328</v>
      </c>
      <c r="AE205" s="22" t="s">
        <v>328</v>
      </c>
      <c r="AF205" s="959">
        <v>44284</v>
      </c>
      <c r="AG205" s="959">
        <v>44345</v>
      </c>
      <c r="AH205" s="424">
        <v>44743</v>
      </c>
      <c r="AI205" s="183" t="s">
        <v>309</v>
      </c>
      <c r="AJ205" s="183" t="s">
        <v>309</v>
      </c>
      <c r="AK205" s="241" t="e">
        <f>(IF(BA205=#REF!,#REF!,AG205-#REF!))</f>
        <v>#REF!</v>
      </c>
      <c r="AL205" s="48" t="s">
        <v>2629</v>
      </c>
      <c r="AM205" s="64">
        <v>44384</v>
      </c>
      <c r="AN205" s="54" t="s">
        <v>307</v>
      </c>
      <c r="AO205" s="54" t="s">
        <v>328</v>
      </c>
      <c r="AP205" s="65">
        <v>1</v>
      </c>
      <c r="AQ205" s="4" t="s">
        <v>436</v>
      </c>
      <c r="AR205" s="49">
        <v>-106</v>
      </c>
      <c r="AS205" s="60" t="s">
        <v>443</v>
      </c>
      <c r="AT205" s="60" t="s">
        <v>467</v>
      </c>
      <c r="AU205" s="60" t="s">
        <v>467</v>
      </c>
      <c r="AV205" s="60" t="s">
        <v>467</v>
      </c>
      <c r="AW205" s="67">
        <v>0</v>
      </c>
      <c r="AX205" s="65">
        <v>0</v>
      </c>
      <c r="AY205" s="60" t="s">
        <v>449</v>
      </c>
      <c r="AZ205" s="54" t="s">
        <v>446</v>
      </c>
      <c r="BA205" s="85" t="s">
        <v>495</v>
      </c>
      <c r="BB205" s="148" t="s">
        <v>763</v>
      </c>
      <c r="BC205" s="149">
        <v>44620</v>
      </c>
      <c r="BD205" s="130" t="s">
        <v>309</v>
      </c>
      <c r="BE205" s="145" t="s">
        <v>629</v>
      </c>
      <c r="BF205" s="147">
        <v>0</v>
      </c>
      <c r="BG205" s="4" t="s">
        <v>442</v>
      </c>
      <c r="BH205" s="49">
        <v>-44619</v>
      </c>
      <c r="BI205" s="60" t="s">
        <v>443</v>
      </c>
      <c r="BJ205" s="30"/>
      <c r="BK205" s="30"/>
      <c r="BL205" s="30"/>
      <c r="BM205" s="30"/>
      <c r="BN205" s="60"/>
      <c r="BO205" s="30"/>
      <c r="BP205" s="184" t="s">
        <v>293</v>
      </c>
      <c r="BQ205" s="150" t="s">
        <v>2629</v>
      </c>
      <c r="BR205" s="185">
        <v>44712</v>
      </c>
      <c r="BS205" s="131" t="s">
        <v>535</v>
      </c>
      <c r="BT205" s="186">
        <v>1</v>
      </c>
      <c r="BU205" s="4" t="s">
        <v>436</v>
      </c>
      <c r="BV205" s="49">
        <v>-366</v>
      </c>
      <c r="BW205" s="60" t="s">
        <v>443</v>
      </c>
      <c r="BX205" s="357">
        <v>44607</v>
      </c>
      <c r="BY205" s="372" t="s">
        <v>2619</v>
      </c>
      <c r="BZ205" s="353" t="s">
        <v>521</v>
      </c>
      <c r="CA205" s="360">
        <v>1</v>
      </c>
      <c r="CB205" s="352" t="s">
        <v>294</v>
      </c>
      <c r="CC205" s="353"/>
      <c r="CD205" s="352" t="s">
        <v>294</v>
      </c>
      <c r="CE205" s="131" t="s">
        <v>767</v>
      </c>
      <c r="CF205" s="131" t="s">
        <v>767</v>
      </c>
      <c r="CG205" s="202" t="s">
        <v>328</v>
      </c>
      <c r="CH205" s="131" t="s">
        <v>328</v>
      </c>
      <c r="CI205" s="186">
        <v>1</v>
      </c>
      <c r="CJ205" s="4" t="str">
        <f t="shared" si="6"/>
        <v>CUMPLIMIENTO TOTAL</v>
      </c>
      <c r="CK205" s="49" t="str">
        <f>(IF(CD205="CERRADO","NO APLICA ACCION CERRADA",AG205-#REF!))</f>
        <v>NO APLICA ACCION CERRADA</v>
      </c>
      <c r="CL205" s="60" t="str">
        <f>(IF(CD205="CERRADO","NO APLICA ACCION CERRADA",IF(AK205&lt;=0,"VENCIDO",IF(AK205&lt;=#REF!,"POR VENCER","CON TIEMPO"))))</f>
        <v>NO APLICA ACCION CERRADA</v>
      </c>
      <c r="CM205" s="458" t="s">
        <v>328</v>
      </c>
      <c r="CN205" s="348" t="s">
        <v>1684</v>
      </c>
      <c r="CO205" s="349" t="s">
        <v>464</v>
      </c>
      <c r="CP205" s="380">
        <v>1</v>
      </c>
      <c r="CQ205" s="352" t="s">
        <v>294</v>
      </c>
      <c r="CR205" s="375" t="s">
        <v>438</v>
      </c>
      <c r="CS205" s="353"/>
      <c r="CT205" s="343"/>
      <c r="CU205" s="343"/>
      <c r="CV205" s="343"/>
      <c r="CW205" s="343"/>
      <c r="CX205" s="343"/>
      <c r="CY205" s="343"/>
      <c r="CZ205" s="343"/>
      <c r="DA205" s="343"/>
      <c r="DB205" s="343"/>
      <c r="DC205" s="343"/>
      <c r="DD205" s="343"/>
      <c r="DE205" s="343"/>
      <c r="DF205" s="343"/>
      <c r="DG205" s="343"/>
      <c r="DH205" s="343"/>
      <c r="DI205" s="343"/>
      <c r="DJ205" s="343"/>
      <c r="DK205" s="343"/>
      <c r="DL205" s="343"/>
      <c r="DM205" s="343"/>
      <c r="DN205" s="343"/>
      <c r="DO205" s="343"/>
      <c r="DP205" s="343"/>
      <c r="DQ205" s="343"/>
      <c r="DR205" s="343"/>
      <c r="DS205" s="343"/>
      <c r="DT205" s="343"/>
      <c r="DU205" s="343"/>
      <c r="DV205" s="343"/>
      <c r="DW205" s="343"/>
      <c r="DX205" s="343"/>
      <c r="DY205" s="343"/>
      <c r="DZ205" s="343"/>
      <c r="EA205" s="343"/>
      <c r="EB205" s="343"/>
      <c r="EC205" s="343"/>
      <c r="ED205" s="343"/>
      <c r="EE205" s="343"/>
      <c r="EF205" s="343"/>
      <c r="EG205" s="343"/>
      <c r="EH205" s="343"/>
      <c r="EI205" s="343"/>
      <c r="EJ205" s="343"/>
      <c r="EK205" s="343"/>
      <c r="EL205" s="343"/>
      <c r="EM205" s="343"/>
      <c r="EN205" s="343"/>
      <c r="EO205" s="343"/>
      <c r="EP205" s="343"/>
      <c r="EQ205" s="343"/>
      <c r="ER205" s="343"/>
      <c r="ES205" s="343"/>
      <c r="ET205" s="343"/>
      <c r="EU205" s="343"/>
      <c r="EV205" s="343"/>
      <c r="EW205" s="343"/>
      <c r="EX205" s="343"/>
      <c r="EY205" s="343"/>
      <c r="EZ205" s="343"/>
      <c r="FA205" s="343"/>
      <c r="FB205" s="343"/>
      <c r="FC205" s="343"/>
      <c r="FD205" s="343"/>
      <c r="FE205" s="343"/>
      <c r="FF205" s="343"/>
      <c r="FG205" s="343"/>
      <c r="FH205" s="343"/>
      <c r="FI205" s="343"/>
      <c r="FJ205" s="343"/>
      <c r="FK205" s="343"/>
      <c r="FL205" s="343"/>
      <c r="FM205" s="343"/>
      <c r="FN205" s="343"/>
      <c r="FO205" s="343"/>
      <c r="FP205" s="343"/>
      <c r="FQ205" s="343"/>
      <c r="FR205" s="343"/>
      <c r="FS205" s="343"/>
      <c r="FT205" s="343"/>
      <c r="FU205" s="343"/>
      <c r="FV205" s="343"/>
      <c r="FW205" s="343"/>
      <c r="FX205" s="343"/>
      <c r="FY205" s="343"/>
      <c r="FZ205" s="343"/>
      <c r="GA205" s="343"/>
      <c r="GB205" s="343"/>
      <c r="GC205" s="343"/>
      <c r="GD205" s="343"/>
      <c r="GE205" s="343"/>
      <c r="GF205" s="343"/>
      <c r="GG205" s="343"/>
      <c r="GH205" s="343"/>
      <c r="GI205" s="343"/>
      <c r="GJ205" s="343"/>
      <c r="GK205" s="343"/>
      <c r="GL205" s="343"/>
      <c r="GM205" s="343"/>
      <c r="GN205" s="343"/>
      <c r="GO205" s="343"/>
      <c r="GP205" s="343"/>
      <c r="GQ205" s="343"/>
      <c r="GR205" s="343"/>
      <c r="GS205" s="343"/>
      <c r="GT205" s="343"/>
      <c r="GU205" s="343"/>
      <c r="GV205" s="343"/>
      <c r="GW205" s="343"/>
      <c r="GX205" s="343"/>
      <c r="GY205" s="343"/>
      <c r="GZ205" s="343"/>
      <c r="HA205" s="343"/>
      <c r="HB205" s="343"/>
      <c r="HC205" s="343"/>
      <c r="HD205" s="343"/>
      <c r="HE205" s="343"/>
      <c r="HF205" s="343"/>
      <c r="HG205" s="343"/>
      <c r="HH205" s="343"/>
      <c r="HI205" s="343"/>
      <c r="HJ205" s="343"/>
      <c r="HK205" s="343"/>
      <c r="HL205" s="343"/>
      <c r="HM205" s="343"/>
      <c r="HN205" s="343"/>
      <c r="HO205" s="343"/>
      <c r="HP205" s="343"/>
      <c r="HQ205" s="343"/>
      <c r="HR205" s="343"/>
      <c r="HS205" s="343"/>
      <c r="HT205" s="343"/>
      <c r="HU205" s="343"/>
      <c r="HV205" s="343"/>
      <c r="HW205" s="343"/>
      <c r="HX205" s="343"/>
      <c r="HY205" s="343"/>
      <c r="HZ205" s="343"/>
      <c r="IA205" s="343"/>
      <c r="IB205" s="343"/>
      <c r="IC205" s="343"/>
      <c r="ID205" s="343"/>
      <c r="IE205" s="343"/>
      <c r="IF205" s="343"/>
      <c r="IG205" s="343"/>
      <c r="IH205" s="343"/>
      <c r="II205" s="343"/>
      <c r="IJ205" s="343"/>
      <c r="IK205" s="343"/>
      <c r="IL205" s="343"/>
      <c r="IM205" s="343"/>
      <c r="IN205" s="343"/>
      <c r="IO205" s="343"/>
      <c r="IP205" s="343"/>
      <c r="IQ205" s="343"/>
      <c r="IR205" s="343"/>
      <c r="IS205" s="343"/>
      <c r="IT205" s="343"/>
      <c r="IU205" s="343"/>
      <c r="IV205" s="343"/>
      <c r="IW205" s="343"/>
      <c r="IX205" s="343"/>
      <c r="IY205" s="343"/>
      <c r="IZ205" s="343"/>
      <c r="JA205" s="343"/>
      <c r="JB205" s="343"/>
      <c r="JC205" s="343"/>
      <c r="JD205" s="343"/>
      <c r="JE205" s="343"/>
      <c r="JF205" s="343"/>
      <c r="JG205" s="343"/>
      <c r="JH205" s="343"/>
      <c r="JI205" s="343"/>
      <c r="JJ205" s="343"/>
      <c r="JK205" s="343"/>
      <c r="JL205" s="343"/>
      <c r="JM205" s="343"/>
      <c r="JN205" s="343"/>
      <c r="JO205" s="343"/>
      <c r="JP205" s="343"/>
      <c r="JQ205" s="343"/>
      <c r="JR205" s="343"/>
      <c r="JS205" s="343"/>
      <c r="JT205" s="343"/>
      <c r="JU205" s="343"/>
      <c r="JV205" s="343"/>
      <c r="JW205" s="343"/>
      <c r="JX205" s="343"/>
      <c r="JY205" s="343"/>
      <c r="JZ205" s="343"/>
      <c r="KA205" s="343"/>
      <c r="KB205" s="343"/>
      <c r="KC205" s="343"/>
      <c r="KD205" s="343"/>
      <c r="KE205" s="343"/>
      <c r="KF205" s="343"/>
      <c r="KG205" s="343"/>
      <c r="KH205" s="343"/>
      <c r="KI205" s="343"/>
      <c r="KJ205" s="343"/>
      <c r="KK205" s="343"/>
      <c r="KL205" s="343"/>
      <c r="KM205" s="343"/>
      <c r="KN205" s="343"/>
      <c r="KO205" s="343"/>
      <c r="KP205" s="343"/>
      <c r="KQ205" s="343"/>
      <c r="KR205" s="343"/>
      <c r="KS205" s="343"/>
      <c r="KT205" s="343"/>
      <c r="KU205" s="343"/>
      <c r="KV205" s="343"/>
      <c r="KW205" s="343"/>
      <c r="KX205" s="343"/>
      <c r="KY205" s="343"/>
      <c r="KZ205" s="343"/>
      <c r="LA205" s="343"/>
      <c r="LB205" s="343"/>
      <c r="LC205" s="343"/>
      <c r="LD205" s="343"/>
      <c r="LE205" s="343"/>
      <c r="LF205" s="343"/>
      <c r="LG205" s="343"/>
      <c r="LH205" s="343"/>
      <c r="LI205" s="343"/>
      <c r="LJ205" s="343"/>
      <c r="LK205" s="343"/>
      <c r="LL205" s="343"/>
      <c r="LM205" s="343"/>
      <c r="LN205" s="343"/>
      <c r="LO205" s="343"/>
      <c r="LP205" s="343"/>
      <c r="LQ205" s="343"/>
      <c r="LR205" s="343"/>
      <c r="LS205" s="343"/>
      <c r="LT205" s="343"/>
      <c r="LU205" s="343"/>
      <c r="LV205" s="343"/>
      <c r="LW205" s="343"/>
      <c r="LX205" s="343"/>
      <c r="LY205" s="343"/>
      <c r="LZ205" s="343"/>
      <c r="MA205" s="343"/>
      <c r="MB205" s="343"/>
      <c r="MC205" s="343"/>
      <c r="MD205" s="343"/>
      <c r="ME205" s="343"/>
      <c r="MF205" s="343"/>
      <c r="MG205" s="343"/>
      <c r="MH205" s="343"/>
      <c r="MI205" s="343"/>
      <c r="MJ205" s="343"/>
      <c r="MK205" s="343"/>
      <c r="ML205" s="343"/>
      <c r="MM205" s="343"/>
      <c r="MN205" s="343"/>
      <c r="MO205" s="343"/>
      <c r="MP205" s="343"/>
      <c r="MQ205" s="343"/>
      <c r="MR205" s="343"/>
      <c r="MS205" s="343"/>
      <c r="MT205" s="343"/>
      <c r="MU205" s="343"/>
      <c r="MV205" s="343"/>
      <c r="MW205" s="343"/>
      <c r="MX205" s="343"/>
      <c r="MY205" s="343"/>
      <c r="MZ205" s="343"/>
      <c r="NA205" s="343"/>
      <c r="NB205" s="343"/>
      <c r="NC205" s="343"/>
      <c r="ND205" s="343"/>
      <c r="NE205" s="343"/>
      <c r="NF205" s="343"/>
      <c r="NG205" s="343"/>
      <c r="NH205" s="343"/>
      <c r="NI205" s="343"/>
      <c r="NJ205" s="343"/>
      <c r="NK205" s="343"/>
      <c r="NL205" s="343"/>
      <c r="NM205" s="343"/>
      <c r="NN205" s="343"/>
      <c r="NO205" s="343"/>
      <c r="NP205" s="343"/>
      <c r="NQ205" s="343"/>
      <c r="NR205" s="343"/>
      <c r="NS205" s="343"/>
      <c r="NT205" s="343"/>
      <c r="NU205" s="343"/>
      <c r="NV205" s="343"/>
      <c r="NW205" s="343"/>
      <c r="NX205" s="343"/>
      <c r="NY205" s="343"/>
      <c r="NZ205" s="343"/>
      <c r="OA205" s="343"/>
      <c r="OB205" s="343"/>
      <c r="OC205" s="343"/>
      <c r="OD205" s="343"/>
      <c r="OE205" s="343"/>
      <c r="OF205" s="343"/>
      <c r="OG205" s="343"/>
      <c r="OH205" s="343"/>
      <c r="OI205" s="343"/>
      <c r="OJ205" s="343"/>
      <c r="OK205" s="343"/>
      <c r="OL205" s="343"/>
      <c r="OM205" s="343"/>
      <c r="ON205" s="343"/>
      <c r="OO205" s="343"/>
      <c r="OP205" s="343"/>
      <c r="OQ205" s="343"/>
      <c r="OR205" s="343"/>
      <c r="OS205" s="343"/>
      <c r="OT205" s="343"/>
      <c r="OU205" s="343"/>
      <c r="OV205" s="343"/>
      <c r="OW205" s="343"/>
      <c r="OX205" s="343"/>
      <c r="OY205" s="343"/>
      <c r="OZ205" s="343"/>
      <c r="PA205" s="343"/>
      <c r="PB205" s="343"/>
      <c r="PC205" s="343"/>
      <c r="PD205" s="343"/>
      <c r="PE205" s="343"/>
      <c r="PF205" s="343"/>
      <c r="PG205" s="343"/>
      <c r="PH205" s="343"/>
      <c r="PI205" s="343"/>
      <c r="PJ205" s="343"/>
      <c r="PK205" s="343"/>
      <c r="PL205" s="343"/>
      <c r="PM205" s="343"/>
      <c r="PN205" s="343"/>
      <c r="PO205" s="343"/>
      <c r="PP205" s="343"/>
      <c r="PQ205" s="343"/>
      <c r="PR205" s="343"/>
      <c r="PS205" s="343"/>
      <c r="PT205" s="343"/>
      <c r="PU205" s="343"/>
      <c r="PV205" s="343"/>
      <c r="PW205" s="343"/>
      <c r="PX205" s="343"/>
      <c r="PY205" s="343"/>
      <c r="PZ205" s="343"/>
      <c r="QA205" s="343"/>
      <c r="QB205" s="343"/>
      <c r="QC205" s="343"/>
      <c r="QD205" s="343"/>
      <c r="QE205" s="343"/>
      <c r="QF205" s="343"/>
    </row>
    <row r="206" spans="1:448" s="343" customFormat="1" ht="118.5" customHeight="1" thickBot="1" x14ac:dyDescent="0.3">
      <c r="A206" s="26">
        <v>205</v>
      </c>
      <c r="B206" s="22" t="s">
        <v>666</v>
      </c>
      <c r="C206" s="431" t="s">
        <v>269</v>
      </c>
      <c r="D206" s="22" t="s">
        <v>341</v>
      </c>
      <c r="E206" s="23"/>
      <c r="F206" s="22" t="s">
        <v>843</v>
      </c>
      <c r="G206" s="26" t="s">
        <v>269</v>
      </c>
      <c r="H206" s="19" t="s">
        <v>341</v>
      </c>
      <c r="I206" s="19" t="s">
        <v>844</v>
      </c>
      <c r="J206" s="462" t="s">
        <v>845</v>
      </c>
      <c r="K206" s="112" t="s">
        <v>680</v>
      </c>
      <c r="L206" s="112" t="s">
        <v>681</v>
      </c>
      <c r="M206" s="134" t="s">
        <v>705</v>
      </c>
      <c r="N206" s="112" t="s">
        <v>706</v>
      </c>
      <c r="O206" s="19" t="s">
        <v>236</v>
      </c>
      <c r="P206" s="19" t="s">
        <v>237</v>
      </c>
      <c r="Q206" s="19" t="s">
        <v>711</v>
      </c>
      <c r="R206" s="19" t="s">
        <v>251</v>
      </c>
      <c r="S206" s="18" t="s">
        <v>2630</v>
      </c>
      <c r="T206" s="34" t="s">
        <v>576</v>
      </c>
      <c r="U206" s="22">
        <v>102</v>
      </c>
      <c r="V206" s="19">
        <v>2020</v>
      </c>
      <c r="W206" s="22" t="s">
        <v>2631</v>
      </c>
      <c r="X206" s="20" t="s">
        <v>577</v>
      </c>
      <c r="Y206" s="19" t="s">
        <v>578</v>
      </c>
      <c r="Z206" s="23" t="s">
        <v>2632</v>
      </c>
      <c r="AA206" s="22" t="s">
        <v>328</v>
      </c>
      <c r="AB206" s="20" t="s">
        <v>328</v>
      </c>
      <c r="AC206" s="20" t="s">
        <v>2633</v>
      </c>
      <c r="AD206" s="22" t="s">
        <v>328</v>
      </c>
      <c r="AE206" s="22" t="s">
        <v>328</v>
      </c>
      <c r="AF206" s="959">
        <v>44150</v>
      </c>
      <c r="AG206" s="959">
        <v>44489</v>
      </c>
      <c r="AH206" s="424">
        <v>44743</v>
      </c>
      <c r="AI206" s="183" t="s">
        <v>309</v>
      </c>
      <c r="AJ206" s="183" t="s">
        <v>309</v>
      </c>
      <c r="AK206" s="241" t="e">
        <f>(IF(BA206=#REF!,#REF!,AG206-#REF!))</f>
        <v>#REF!</v>
      </c>
      <c r="AL206" s="68" t="s">
        <v>2634</v>
      </c>
      <c r="AM206" s="64">
        <v>44356</v>
      </c>
      <c r="AN206" s="54" t="s">
        <v>309</v>
      </c>
      <c r="AO206" s="60" t="s">
        <v>572</v>
      </c>
      <c r="AP206" s="65">
        <v>0</v>
      </c>
      <c r="AQ206" s="4" t="s">
        <v>442</v>
      </c>
      <c r="AR206" s="49">
        <v>38</v>
      </c>
      <c r="AS206" s="60" t="s">
        <v>454</v>
      </c>
      <c r="AT206" s="60" t="s">
        <v>467</v>
      </c>
      <c r="AU206" s="60" t="s">
        <v>467</v>
      </c>
      <c r="AV206" s="60" t="s">
        <v>467</v>
      </c>
      <c r="AW206" s="67">
        <v>0</v>
      </c>
      <c r="AX206" s="65">
        <v>0</v>
      </c>
      <c r="AY206" s="60" t="s">
        <v>456</v>
      </c>
      <c r="AZ206" s="54" t="s">
        <v>446</v>
      </c>
      <c r="BA206" s="86" t="s">
        <v>446</v>
      </c>
      <c r="BB206" s="2" t="s">
        <v>2635</v>
      </c>
      <c r="BC206" s="128">
        <v>44620</v>
      </c>
      <c r="BD206" s="30" t="s">
        <v>450</v>
      </c>
      <c r="BE206" s="30" t="s">
        <v>328</v>
      </c>
      <c r="BF206" s="107">
        <v>1</v>
      </c>
      <c r="BG206" s="4" t="s">
        <v>436</v>
      </c>
      <c r="BH206" s="49">
        <v>-44620</v>
      </c>
      <c r="BI206" s="60" t="s">
        <v>443</v>
      </c>
      <c r="BJ206" s="30"/>
      <c r="BK206" s="30"/>
      <c r="BL206" s="30"/>
      <c r="BM206" s="30"/>
      <c r="BN206" s="60"/>
      <c r="BO206" s="30"/>
      <c r="BP206" s="192" t="s">
        <v>855</v>
      </c>
      <c r="BQ206" s="150" t="s">
        <v>863</v>
      </c>
      <c r="BR206" s="185">
        <v>44712</v>
      </c>
      <c r="BS206" s="131" t="s">
        <v>864</v>
      </c>
      <c r="BT206" s="186">
        <v>1</v>
      </c>
      <c r="BU206" s="4" t="s">
        <v>436</v>
      </c>
      <c r="BV206" s="49">
        <v>-222</v>
      </c>
      <c r="BW206" s="60" t="s">
        <v>443</v>
      </c>
      <c r="BX206" s="357">
        <v>44607</v>
      </c>
      <c r="BY206" s="506" t="s">
        <v>2636</v>
      </c>
      <c r="BZ206" s="353" t="s">
        <v>521</v>
      </c>
      <c r="CA206" s="509">
        <v>1</v>
      </c>
      <c r="CB206" s="352" t="s">
        <v>294</v>
      </c>
      <c r="CC206" s="353"/>
      <c r="CD206" s="352" t="s">
        <v>294</v>
      </c>
      <c r="CE206" s="131" t="s">
        <v>767</v>
      </c>
      <c r="CF206" s="131" t="s">
        <v>767</v>
      </c>
      <c r="CG206" s="202" t="s">
        <v>328</v>
      </c>
      <c r="CH206" s="131" t="s">
        <v>328</v>
      </c>
      <c r="CI206" s="186">
        <v>1</v>
      </c>
      <c r="CJ206" s="4" t="str">
        <f t="shared" si="6"/>
        <v>CUMPLIMIENTO TOTAL</v>
      </c>
      <c r="CK206" s="49" t="str">
        <f>(IF(CD206="CERRADO","NO APLICA ACCION CERRADA",AG206-#REF!))</f>
        <v>NO APLICA ACCION CERRADA</v>
      </c>
      <c r="CL206" s="60" t="str">
        <f>(IF(CD206="CERRADO","NO APLICA ACCION CERRADA",IF(AK206&lt;=0,"VENCIDO",IF(AK206&lt;=#REF!,"POR VENCER","CON TIEMPO"))))</f>
        <v>NO APLICA ACCION CERRADA</v>
      </c>
      <c r="CM206" s="458" t="s">
        <v>328</v>
      </c>
      <c r="CN206" s="348" t="s">
        <v>1684</v>
      </c>
      <c r="CO206" s="349" t="s">
        <v>464</v>
      </c>
      <c r="CP206" s="380">
        <v>1</v>
      </c>
      <c r="CQ206" s="352" t="s">
        <v>294</v>
      </c>
      <c r="CR206" s="375" t="s">
        <v>438</v>
      </c>
      <c r="CS206" s="353"/>
    </row>
    <row r="207" spans="1:448" s="347" customFormat="1" ht="118.5" customHeight="1" thickBot="1" x14ac:dyDescent="0.3">
      <c r="A207" s="26">
        <v>206</v>
      </c>
      <c r="B207" s="22" t="s">
        <v>666</v>
      </c>
      <c r="C207" s="431" t="s">
        <v>269</v>
      </c>
      <c r="D207" s="22" t="s">
        <v>341</v>
      </c>
      <c r="E207" s="23"/>
      <c r="F207" s="22" t="s">
        <v>843</v>
      </c>
      <c r="G207" s="26" t="s">
        <v>269</v>
      </c>
      <c r="H207" s="19" t="s">
        <v>341</v>
      </c>
      <c r="I207" s="19" t="s">
        <v>844</v>
      </c>
      <c r="J207" s="462" t="s">
        <v>845</v>
      </c>
      <c r="K207" s="112" t="s">
        <v>680</v>
      </c>
      <c r="L207" s="112" t="s">
        <v>681</v>
      </c>
      <c r="M207" s="134" t="s">
        <v>705</v>
      </c>
      <c r="N207" s="112" t="s">
        <v>706</v>
      </c>
      <c r="O207" s="27" t="s">
        <v>236</v>
      </c>
      <c r="P207" s="19" t="s">
        <v>237</v>
      </c>
      <c r="Q207" s="19" t="s">
        <v>711</v>
      </c>
      <c r="R207" s="19" t="s">
        <v>251</v>
      </c>
      <c r="S207" s="18" t="s">
        <v>2637</v>
      </c>
      <c r="T207" s="34" t="s">
        <v>576</v>
      </c>
      <c r="U207" s="22">
        <v>102</v>
      </c>
      <c r="V207" s="19">
        <v>2020</v>
      </c>
      <c r="W207" s="22" t="s">
        <v>2631</v>
      </c>
      <c r="X207" s="20" t="s">
        <v>577</v>
      </c>
      <c r="Y207" s="19" t="s">
        <v>578</v>
      </c>
      <c r="Z207" s="23" t="s">
        <v>2638</v>
      </c>
      <c r="AA207" s="22" t="s">
        <v>328</v>
      </c>
      <c r="AB207" s="20" t="s">
        <v>328</v>
      </c>
      <c r="AC207" s="20" t="s">
        <v>2639</v>
      </c>
      <c r="AD207" s="22" t="s">
        <v>328</v>
      </c>
      <c r="AE207" s="22" t="s">
        <v>328</v>
      </c>
      <c r="AF207" s="959">
        <v>44150</v>
      </c>
      <c r="AG207" s="959">
        <v>44489</v>
      </c>
      <c r="AH207" s="424">
        <v>44743</v>
      </c>
      <c r="AI207" s="183" t="s">
        <v>309</v>
      </c>
      <c r="AJ207" s="183" t="s">
        <v>309</v>
      </c>
      <c r="AK207" s="241" t="e">
        <f>(IF(BA207=#REF!,#REF!,AG207-#REF!))</f>
        <v>#REF!</v>
      </c>
      <c r="AL207" s="68" t="s">
        <v>468</v>
      </c>
      <c r="AM207" s="64">
        <v>44356</v>
      </c>
      <c r="AN207" s="54" t="s">
        <v>307</v>
      </c>
      <c r="AO207" s="54" t="s">
        <v>328</v>
      </c>
      <c r="AP207" s="65">
        <v>1</v>
      </c>
      <c r="AQ207" s="4" t="s">
        <v>436</v>
      </c>
      <c r="AR207" s="49">
        <v>38</v>
      </c>
      <c r="AS207" s="60" t="s">
        <v>454</v>
      </c>
      <c r="AT207" s="60" t="s">
        <v>467</v>
      </c>
      <c r="AU207" s="60" t="s">
        <v>467</v>
      </c>
      <c r="AV207" s="60" t="s">
        <v>467</v>
      </c>
      <c r="AW207" s="67">
        <v>0</v>
      </c>
      <c r="AX207" s="65">
        <v>0</v>
      </c>
      <c r="AY207" s="60" t="s">
        <v>456</v>
      </c>
      <c r="AZ207" s="54" t="s">
        <v>446</v>
      </c>
      <c r="BA207" s="227" t="s">
        <v>495</v>
      </c>
      <c r="BB207" s="2" t="s">
        <v>2640</v>
      </c>
      <c r="BC207" s="185">
        <v>44620</v>
      </c>
      <c r="BD207" s="163" t="s">
        <v>450</v>
      </c>
      <c r="BE207" s="163" t="s">
        <v>328</v>
      </c>
      <c r="BF207" s="162">
        <v>1</v>
      </c>
      <c r="BG207" s="4" t="s">
        <v>436</v>
      </c>
      <c r="BH207" s="49">
        <v>-44619</v>
      </c>
      <c r="BI207" s="60" t="s">
        <v>443</v>
      </c>
      <c r="BJ207" s="30"/>
      <c r="BK207" s="30"/>
      <c r="BL207" s="30"/>
      <c r="BM207" s="30"/>
      <c r="BN207" s="60"/>
      <c r="BO207" s="30"/>
      <c r="BP207" s="192" t="s">
        <v>855</v>
      </c>
      <c r="BQ207" s="150" t="s">
        <v>863</v>
      </c>
      <c r="BR207" s="185">
        <v>44712</v>
      </c>
      <c r="BS207" s="131" t="s">
        <v>864</v>
      </c>
      <c r="BT207" s="186">
        <v>1</v>
      </c>
      <c r="BU207" s="4" t="s">
        <v>436</v>
      </c>
      <c r="BV207" s="49">
        <v>-222</v>
      </c>
      <c r="BW207" s="60" t="s">
        <v>443</v>
      </c>
      <c r="BX207" s="357">
        <v>44607</v>
      </c>
      <c r="BY207" s="366" t="s">
        <v>2641</v>
      </c>
      <c r="BZ207" s="353" t="s">
        <v>521</v>
      </c>
      <c r="CA207" s="360">
        <v>1</v>
      </c>
      <c r="CB207" s="352" t="s">
        <v>294</v>
      </c>
      <c r="CC207" s="353"/>
      <c r="CD207" s="352" t="s">
        <v>294</v>
      </c>
      <c r="CE207" s="131" t="s">
        <v>767</v>
      </c>
      <c r="CF207" s="131" t="s">
        <v>767</v>
      </c>
      <c r="CG207" s="202" t="s">
        <v>328</v>
      </c>
      <c r="CH207" s="131" t="s">
        <v>328</v>
      </c>
      <c r="CI207" s="186">
        <v>1</v>
      </c>
      <c r="CJ207" s="4" t="str">
        <f t="shared" si="6"/>
        <v>CUMPLIMIENTO TOTAL</v>
      </c>
      <c r="CK207" s="49" t="str">
        <f>(IF(CD207="CERRADO","NO APLICA ACCION CERRADA",AG207-#REF!))</f>
        <v>NO APLICA ACCION CERRADA</v>
      </c>
      <c r="CL207" s="60" t="str">
        <f>(IF(CD207="CERRADO","NO APLICA ACCION CERRADA",IF(AK207&lt;=0,"VENCIDO",IF(AK207&lt;=#REF!,"POR VENCER","CON TIEMPO"))))</f>
        <v>NO APLICA ACCION CERRADA</v>
      </c>
      <c r="CM207" s="458" t="s">
        <v>328</v>
      </c>
      <c r="CN207" s="348" t="s">
        <v>1684</v>
      </c>
      <c r="CO207" s="349" t="s">
        <v>464</v>
      </c>
      <c r="CP207" s="380">
        <v>1</v>
      </c>
      <c r="CQ207" s="352" t="s">
        <v>294</v>
      </c>
      <c r="CR207" s="375" t="s">
        <v>438</v>
      </c>
      <c r="CS207" s="353"/>
      <c r="CT207" s="343"/>
      <c r="CU207" s="343"/>
      <c r="CV207" s="343"/>
      <c r="CW207" s="343"/>
      <c r="CX207" s="343"/>
      <c r="CY207" s="343"/>
      <c r="CZ207" s="343"/>
      <c r="DA207" s="343"/>
      <c r="DB207" s="343"/>
      <c r="DC207" s="343"/>
      <c r="DD207" s="343"/>
      <c r="DE207" s="343"/>
      <c r="DF207" s="343"/>
      <c r="DG207" s="343"/>
      <c r="DH207" s="343"/>
      <c r="DI207" s="343"/>
      <c r="DJ207" s="343"/>
      <c r="DK207" s="343"/>
      <c r="DL207" s="343"/>
      <c r="DM207" s="343"/>
      <c r="DN207" s="343"/>
      <c r="DO207" s="343"/>
      <c r="DP207" s="343"/>
      <c r="DQ207" s="343"/>
      <c r="DR207" s="343"/>
      <c r="DS207" s="343"/>
      <c r="DT207" s="343"/>
      <c r="DU207" s="343"/>
      <c r="DV207" s="343"/>
      <c r="DW207" s="343"/>
      <c r="DX207" s="343"/>
      <c r="DY207" s="343"/>
      <c r="DZ207" s="343"/>
      <c r="EA207" s="343"/>
      <c r="EB207" s="343"/>
      <c r="EC207" s="343"/>
      <c r="ED207" s="343"/>
      <c r="EE207" s="343"/>
      <c r="EF207" s="343"/>
      <c r="EG207" s="343"/>
      <c r="EH207" s="343"/>
      <c r="EI207" s="343"/>
      <c r="EJ207" s="343"/>
      <c r="EK207" s="343"/>
      <c r="EL207" s="343"/>
      <c r="EM207" s="343"/>
      <c r="EN207" s="343"/>
      <c r="EO207" s="343"/>
      <c r="EP207" s="343"/>
      <c r="EQ207" s="343"/>
      <c r="ER207" s="343"/>
      <c r="ES207" s="343"/>
      <c r="ET207" s="343"/>
      <c r="EU207" s="343"/>
      <c r="EV207" s="343"/>
      <c r="EW207" s="343"/>
      <c r="EX207" s="343"/>
      <c r="EY207" s="343"/>
      <c r="EZ207" s="343"/>
      <c r="FA207" s="343"/>
      <c r="FB207" s="343"/>
      <c r="FC207" s="343"/>
      <c r="FD207" s="343"/>
      <c r="FE207" s="343"/>
      <c r="FF207" s="343"/>
      <c r="FG207" s="343"/>
      <c r="FH207" s="343"/>
      <c r="FI207" s="343"/>
      <c r="FJ207" s="343"/>
      <c r="FK207" s="343"/>
      <c r="FL207" s="343"/>
      <c r="FM207" s="343"/>
      <c r="FN207" s="343"/>
      <c r="FO207" s="343"/>
      <c r="FP207" s="343"/>
      <c r="FQ207" s="343"/>
      <c r="FR207" s="343"/>
      <c r="FS207" s="343"/>
      <c r="FT207" s="343"/>
      <c r="FU207" s="343"/>
      <c r="FV207" s="343"/>
      <c r="FW207" s="343"/>
      <c r="FX207" s="343"/>
      <c r="FY207" s="343"/>
      <c r="FZ207" s="343"/>
      <c r="GA207" s="343"/>
      <c r="GB207" s="343"/>
      <c r="GC207" s="343"/>
      <c r="GD207" s="343"/>
      <c r="GE207" s="343"/>
      <c r="GF207" s="343"/>
      <c r="GG207" s="343"/>
      <c r="GH207" s="343"/>
      <c r="GI207" s="343"/>
      <c r="GJ207" s="343"/>
      <c r="GK207" s="343"/>
      <c r="GL207" s="343"/>
      <c r="GM207" s="343"/>
      <c r="GN207" s="343"/>
      <c r="GO207" s="343"/>
      <c r="GP207" s="343"/>
      <c r="GQ207" s="343"/>
      <c r="GR207" s="343"/>
      <c r="GS207" s="343"/>
      <c r="GT207" s="343"/>
      <c r="GU207" s="343"/>
      <c r="GV207" s="343"/>
      <c r="GW207" s="343"/>
      <c r="GX207" s="343"/>
      <c r="GY207" s="343"/>
      <c r="GZ207" s="343"/>
      <c r="HA207" s="343"/>
      <c r="HB207" s="343"/>
      <c r="HC207" s="343"/>
      <c r="HD207" s="343"/>
      <c r="HE207" s="343"/>
      <c r="HF207" s="343"/>
      <c r="HG207" s="343"/>
      <c r="HH207" s="343"/>
      <c r="HI207" s="343"/>
      <c r="HJ207" s="343"/>
      <c r="HK207" s="343"/>
      <c r="HL207" s="343"/>
      <c r="HM207" s="343"/>
      <c r="HN207" s="343"/>
      <c r="HO207" s="343"/>
      <c r="HP207" s="343"/>
      <c r="HQ207" s="343"/>
      <c r="HR207" s="343"/>
      <c r="HS207" s="343"/>
      <c r="HT207" s="343"/>
      <c r="HU207" s="343"/>
      <c r="HV207" s="343"/>
      <c r="HW207" s="343"/>
      <c r="HX207" s="343"/>
      <c r="HY207" s="343"/>
      <c r="HZ207" s="343"/>
      <c r="IA207" s="343"/>
      <c r="IB207" s="343"/>
      <c r="IC207" s="343"/>
      <c r="ID207" s="343"/>
      <c r="IE207" s="343"/>
      <c r="IF207" s="343"/>
      <c r="IG207" s="343"/>
      <c r="IH207" s="343"/>
      <c r="II207" s="343"/>
      <c r="IJ207" s="343"/>
      <c r="IK207" s="343"/>
      <c r="IL207" s="343"/>
      <c r="IM207" s="343"/>
      <c r="IN207" s="343"/>
      <c r="IO207" s="343"/>
      <c r="IP207" s="343"/>
      <c r="IQ207" s="343"/>
      <c r="IR207" s="343"/>
      <c r="IS207" s="343"/>
      <c r="IT207" s="343"/>
      <c r="IU207" s="343"/>
      <c r="IV207" s="343"/>
      <c r="IW207" s="343"/>
      <c r="IX207" s="343"/>
      <c r="IY207" s="343"/>
      <c r="IZ207" s="343"/>
      <c r="JA207" s="343"/>
      <c r="JB207" s="343"/>
      <c r="JC207" s="343"/>
      <c r="JD207" s="343"/>
      <c r="JE207" s="343"/>
      <c r="JF207" s="343"/>
      <c r="JG207" s="343"/>
      <c r="JH207" s="343"/>
      <c r="JI207" s="343"/>
      <c r="JJ207" s="343"/>
      <c r="JK207" s="343"/>
      <c r="JL207" s="343"/>
      <c r="JM207" s="343"/>
      <c r="JN207" s="343"/>
      <c r="JO207" s="343"/>
      <c r="JP207" s="343"/>
      <c r="JQ207" s="343"/>
      <c r="JR207" s="343"/>
      <c r="JS207" s="343"/>
      <c r="JT207" s="343"/>
      <c r="JU207" s="343"/>
      <c r="JV207" s="343"/>
      <c r="JW207" s="343"/>
      <c r="JX207" s="343"/>
      <c r="JY207" s="343"/>
      <c r="JZ207" s="343"/>
      <c r="KA207" s="343"/>
      <c r="KB207" s="343"/>
      <c r="KC207" s="343"/>
      <c r="KD207" s="343"/>
      <c r="KE207" s="343"/>
      <c r="KF207" s="343"/>
      <c r="KG207" s="343"/>
      <c r="KH207" s="343"/>
      <c r="KI207" s="343"/>
      <c r="KJ207" s="343"/>
      <c r="KK207" s="343"/>
      <c r="KL207" s="343"/>
      <c r="KM207" s="343"/>
      <c r="KN207" s="343"/>
      <c r="KO207" s="343"/>
      <c r="KP207" s="343"/>
      <c r="KQ207" s="343"/>
      <c r="KR207" s="343"/>
      <c r="KS207" s="343"/>
      <c r="KT207" s="343"/>
      <c r="KU207" s="343"/>
      <c r="KV207" s="343"/>
      <c r="KW207" s="343"/>
      <c r="KX207" s="343"/>
      <c r="KY207" s="343"/>
      <c r="KZ207" s="343"/>
      <c r="LA207" s="343"/>
      <c r="LB207" s="343"/>
      <c r="LC207" s="343"/>
      <c r="LD207" s="343"/>
      <c r="LE207" s="343"/>
      <c r="LF207" s="343"/>
      <c r="LG207" s="343"/>
      <c r="LH207" s="343"/>
      <c r="LI207" s="343"/>
      <c r="LJ207" s="343"/>
      <c r="LK207" s="343"/>
      <c r="LL207" s="343"/>
      <c r="LM207" s="343"/>
      <c r="LN207" s="343"/>
      <c r="LO207" s="343"/>
      <c r="LP207" s="343"/>
      <c r="LQ207" s="343"/>
      <c r="LR207" s="343"/>
      <c r="LS207" s="343"/>
      <c r="LT207" s="343"/>
      <c r="LU207" s="343"/>
      <c r="LV207" s="343"/>
      <c r="LW207" s="343"/>
      <c r="LX207" s="343"/>
      <c r="LY207" s="343"/>
      <c r="LZ207" s="343"/>
      <c r="MA207" s="343"/>
      <c r="MB207" s="343"/>
      <c r="MC207" s="343"/>
      <c r="MD207" s="343"/>
      <c r="ME207" s="343"/>
      <c r="MF207" s="343"/>
      <c r="MG207" s="343"/>
      <c r="MH207" s="343"/>
      <c r="MI207" s="343"/>
      <c r="MJ207" s="343"/>
      <c r="MK207" s="343"/>
      <c r="ML207" s="343"/>
      <c r="MM207" s="343"/>
      <c r="MN207" s="343"/>
      <c r="MO207" s="343"/>
      <c r="MP207" s="343"/>
      <c r="MQ207" s="343"/>
      <c r="MR207" s="343"/>
      <c r="MS207" s="343"/>
      <c r="MT207" s="343"/>
      <c r="MU207" s="343"/>
      <c r="MV207" s="343"/>
      <c r="MW207" s="343"/>
      <c r="MX207" s="343"/>
      <c r="MY207" s="343"/>
      <c r="MZ207" s="343"/>
      <c r="NA207" s="343"/>
      <c r="NB207" s="343"/>
      <c r="NC207" s="343"/>
      <c r="ND207" s="343"/>
      <c r="NE207" s="343"/>
      <c r="NF207" s="343"/>
      <c r="NG207" s="343"/>
      <c r="NH207" s="343"/>
      <c r="NI207" s="343"/>
      <c r="NJ207" s="343"/>
      <c r="NK207" s="343"/>
      <c r="NL207" s="343"/>
      <c r="NM207" s="343"/>
      <c r="NN207" s="343"/>
      <c r="NO207" s="343"/>
      <c r="NP207" s="343"/>
      <c r="NQ207" s="343"/>
      <c r="NR207" s="343"/>
      <c r="NS207" s="343"/>
      <c r="NT207" s="343"/>
      <c r="NU207" s="343"/>
      <c r="NV207" s="343"/>
      <c r="NW207" s="343"/>
      <c r="NX207" s="343"/>
      <c r="NY207" s="343"/>
      <c r="NZ207" s="343"/>
      <c r="OA207" s="343"/>
      <c r="OB207" s="343"/>
      <c r="OC207" s="343"/>
      <c r="OD207" s="343"/>
      <c r="OE207" s="343"/>
      <c r="OF207" s="343"/>
      <c r="OG207" s="343"/>
      <c r="OH207" s="343"/>
      <c r="OI207" s="343"/>
      <c r="OJ207" s="343"/>
      <c r="OK207" s="343"/>
      <c r="OL207" s="343"/>
      <c r="OM207" s="343"/>
      <c r="ON207" s="343"/>
      <c r="OO207" s="343"/>
      <c r="OP207" s="343"/>
      <c r="OQ207" s="343"/>
      <c r="OR207" s="343"/>
      <c r="OS207" s="343"/>
      <c r="OT207" s="343"/>
      <c r="OU207" s="343"/>
      <c r="OV207" s="343"/>
      <c r="OW207" s="343"/>
      <c r="OX207" s="343"/>
      <c r="OY207" s="343"/>
      <c r="OZ207" s="343"/>
      <c r="PA207" s="343"/>
      <c r="PB207" s="343"/>
      <c r="PC207" s="343"/>
      <c r="PD207" s="343"/>
      <c r="PE207" s="343"/>
      <c r="PF207" s="343"/>
      <c r="PG207" s="343"/>
      <c r="PH207" s="343"/>
      <c r="PI207" s="343"/>
      <c r="PJ207" s="343"/>
      <c r="PK207" s="343"/>
      <c r="PL207" s="343"/>
      <c r="PM207" s="343"/>
      <c r="PN207" s="343"/>
      <c r="PO207" s="343"/>
      <c r="PP207" s="343"/>
      <c r="PQ207" s="343"/>
      <c r="PR207" s="343"/>
      <c r="PS207" s="343"/>
      <c r="PT207" s="343"/>
      <c r="PU207" s="343"/>
      <c r="PV207" s="343"/>
      <c r="PW207" s="343"/>
      <c r="PX207" s="343"/>
      <c r="PY207" s="343"/>
      <c r="PZ207" s="343"/>
      <c r="QA207" s="343"/>
      <c r="QB207" s="343"/>
      <c r="QC207" s="343"/>
      <c r="QD207" s="343"/>
      <c r="QE207" s="343"/>
      <c r="QF207" s="343"/>
    </row>
    <row r="208" spans="1:448" s="347" customFormat="1" ht="118.5" customHeight="1" thickBot="1" x14ac:dyDescent="0.3">
      <c r="A208" s="26">
        <v>207</v>
      </c>
      <c r="B208" s="22" t="s">
        <v>666</v>
      </c>
      <c r="C208" s="431" t="s">
        <v>269</v>
      </c>
      <c r="D208" s="22" t="s">
        <v>341</v>
      </c>
      <c r="E208" s="23"/>
      <c r="F208" s="41" t="s">
        <v>693</v>
      </c>
      <c r="G208" s="41" t="s">
        <v>694</v>
      </c>
      <c r="H208" s="19" t="s">
        <v>344</v>
      </c>
      <c r="I208" s="27"/>
      <c r="J208" s="41" t="s">
        <v>697</v>
      </c>
      <c r="K208" s="174" t="s">
        <v>742</v>
      </c>
      <c r="L208" s="174" t="s">
        <v>743</v>
      </c>
      <c r="M208" s="174" t="s">
        <v>744</v>
      </c>
      <c r="N208" s="174" t="s">
        <v>745</v>
      </c>
      <c r="O208" s="19" t="s">
        <v>26</v>
      </c>
      <c r="P208" s="27" t="s">
        <v>149</v>
      </c>
      <c r="Q208" s="19" t="s">
        <v>721</v>
      </c>
      <c r="R208" s="19" t="s">
        <v>251</v>
      </c>
      <c r="S208" s="18" t="s">
        <v>2642</v>
      </c>
      <c r="T208" s="34" t="s">
        <v>2643</v>
      </c>
      <c r="U208" s="22">
        <v>102</v>
      </c>
      <c r="V208" s="19">
        <v>2020</v>
      </c>
      <c r="W208" s="22" t="s">
        <v>2644</v>
      </c>
      <c r="X208" s="20" t="s">
        <v>2645</v>
      </c>
      <c r="Y208" s="19" t="s">
        <v>2646</v>
      </c>
      <c r="Z208" s="23" t="s">
        <v>2647</v>
      </c>
      <c r="AA208" s="22" t="s">
        <v>328</v>
      </c>
      <c r="AB208" s="20" t="s">
        <v>328</v>
      </c>
      <c r="AC208" s="20" t="s">
        <v>2648</v>
      </c>
      <c r="AD208" s="22" t="s">
        <v>328</v>
      </c>
      <c r="AE208" s="22" t="s">
        <v>328</v>
      </c>
      <c r="AF208" s="959">
        <v>44150</v>
      </c>
      <c r="AG208" s="959">
        <v>44469</v>
      </c>
      <c r="AH208" s="424">
        <v>44743</v>
      </c>
      <c r="AI208" s="183" t="s">
        <v>309</v>
      </c>
      <c r="AJ208" s="183" t="s">
        <v>309</v>
      </c>
      <c r="AK208" s="241" t="e">
        <f>(IF(BA208=#REF!,#REF!,AG208-#REF!))</f>
        <v>#REF!</v>
      </c>
      <c r="AL208" s="48" t="s">
        <v>549</v>
      </c>
      <c r="AM208" s="64">
        <v>44384</v>
      </c>
      <c r="AN208" s="54" t="s">
        <v>309</v>
      </c>
      <c r="AO208" s="60" t="s">
        <v>550</v>
      </c>
      <c r="AP208" s="65">
        <v>0</v>
      </c>
      <c r="AQ208" s="4" t="s">
        <v>442</v>
      </c>
      <c r="AR208" s="49">
        <v>18</v>
      </c>
      <c r="AS208" s="60" t="s">
        <v>454</v>
      </c>
      <c r="AT208" s="60" t="s">
        <v>467</v>
      </c>
      <c r="AU208" s="60" t="s">
        <v>467</v>
      </c>
      <c r="AV208" s="60" t="s">
        <v>467</v>
      </c>
      <c r="AW208" s="67">
        <v>0</v>
      </c>
      <c r="AX208" s="65">
        <v>0</v>
      </c>
      <c r="AY208" s="60" t="s">
        <v>456</v>
      </c>
      <c r="AZ208" s="54" t="s">
        <v>446</v>
      </c>
      <c r="BA208" s="86" t="s">
        <v>446</v>
      </c>
      <c r="BB208" s="148" t="s">
        <v>644</v>
      </c>
      <c r="BC208" s="149">
        <v>44620</v>
      </c>
      <c r="BD208" s="130" t="s">
        <v>450</v>
      </c>
      <c r="BE208" s="134" t="s">
        <v>629</v>
      </c>
      <c r="BF208" s="147">
        <v>0</v>
      </c>
      <c r="BG208" s="4" t="s">
        <v>442</v>
      </c>
      <c r="BH208" s="49">
        <v>-44620</v>
      </c>
      <c r="BI208" s="60" t="s">
        <v>443</v>
      </c>
      <c r="BJ208" s="30"/>
      <c r="BK208" s="30"/>
      <c r="BL208" s="30"/>
      <c r="BM208" s="30"/>
      <c r="BN208" s="60"/>
      <c r="BO208" s="30"/>
      <c r="BP208" s="184" t="s">
        <v>293</v>
      </c>
      <c r="BQ208" s="150" t="s">
        <v>2649</v>
      </c>
      <c r="BR208" s="185">
        <v>44712</v>
      </c>
      <c r="BS208" s="131" t="s">
        <v>878</v>
      </c>
      <c r="BT208" s="186">
        <v>1</v>
      </c>
      <c r="BU208" s="4" t="s">
        <v>436</v>
      </c>
      <c r="BV208" s="49">
        <v>-242</v>
      </c>
      <c r="BW208" s="60" t="s">
        <v>443</v>
      </c>
      <c r="BX208" s="357">
        <v>44607</v>
      </c>
      <c r="BY208" s="507" t="s">
        <v>2650</v>
      </c>
      <c r="BZ208" s="353" t="s">
        <v>521</v>
      </c>
      <c r="CA208" s="360">
        <v>1</v>
      </c>
      <c r="CB208" s="352" t="s">
        <v>294</v>
      </c>
      <c r="CC208" s="353"/>
      <c r="CD208" s="352" t="s">
        <v>294</v>
      </c>
      <c r="CE208" s="131" t="s">
        <v>767</v>
      </c>
      <c r="CF208" s="131" t="s">
        <v>767</v>
      </c>
      <c r="CG208" s="202" t="s">
        <v>328</v>
      </c>
      <c r="CH208" s="131" t="s">
        <v>328</v>
      </c>
      <c r="CI208" s="186">
        <v>1</v>
      </c>
      <c r="CJ208" s="4" t="str">
        <f t="shared" si="6"/>
        <v>CUMPLIMIENTO TOTAL</v>
      </c>
      <c r="CK208" s="49" t="str">
        <f>(IF(CD208="CERRADO","NO APLICA ACCION CERRADA",AG208-#REF!))</f>
        <v>NO APLICA ACCION CERRADA</v>
      </c>
      <c r="CL208" s="60" t="str">
        <f>(IF(CD208="CERRADO","NO APLICA ACCION CERRADA",IF(AK208&lt;=0,"VENCIDO",IF(AK208&lt;=#REF!,"POR VENCER","CON TIEMPO"))))</f>
        <v>NO APLICA ACCION CERRADA</v>
      </c>
      <c r="CM208" s="458" t="s">
        <v>328</v>
      </c>
      <c r="CN208" s="348" t="s">
        <v>1684</v>
      </c>
      <c r="CO208" s="349" t="s">
        <v>464</v>
      </c>
      <c r="CP208" s="380">
        <v>1</v>
      </c>
      <c r="CQ208" s="352" t="s">
        <v>294</v>
      </c>
      <c r="CR208" s="375" t="s">
        <v>438</v>
      </c>
      <c r="CS208" s="353"/>
      <c r="CT208" s="343"/>
      <c r="CU208" s="343"/>
      <c r="CV208" s="343"/>
      <c r="CW208" s="343"/>
      <c r="CX208" s="343"/>
      <c r="CY208" s="343"/>
      <c r="CZ208" s="343"/>
      <c r="DA208" s="343"/>
      <c r="DB208" s="343"/>
      <c r="DC208" s="343"/>
      <c r="DD208" s="343"/>
      <c r="DE208" s="343"/>
      <c r="DF208" s="343"/>
      <c r="DG208" s="343"/>
      <c r="DH208" s="343"/>
      <c r="DI208" s="343"/>
      <c r="DJ208" s="343"/>
      <c r="DK208" s="343"/>
      <c r="DL208" s="343"/>
      <c r="DM208" s="343"/>
      <c r="DN208" s="343"/>
      <c r="DO208" s="343"/>
      <c r="DP208" s="343"/>
      <c r="DQ208" s="343"/>
      <c r="DR208" s="343"/>
      <c r="DS208" s="343"/>
      <c r="DT208" s="343"/>
      <c r="DU208" s="343"/>
      <c r="DV208" s="343"/>
      <c r="DW208" s="343"/>
      <c r="DX208" s="343"/>
      <c r="DY208" s="343"/>
      <c r="DZ208" s="343"/>
      <c r="EA208" s="343"/>
      <c r="EB208" s="343"/>
      <c r="EC208" s="343"/>
      <c r="ED208" s="343"/>
      <c r="EE208" s="343"/>
      <c r="EF208" s="343"/>
      <c r="EG208" s="343"/>
      <c r="EH208" s="343"/>
      <c r="EI208" s="343"/>
      <c r="EJ208" s="343"/>
      <c r="EK208" s="343"/>
      <c r="EL208" s="343"/>
      <c r="EM208" s="343"/>
      <c r="EN208" s="343"/>
      <c r="EO208" s="343"/>
      <c r="EP208" s="343"/>
      <c r="EQ208" s="343"/>
      <c r="ER208" s="343"/>
      <c r="ES208" s="343"/>
      <c r="ET208" s="343"/>
      <c r="EU208" s="343"/>
      <c r="EV208" s="343"/>
      <c r="EW208" s="343"/>
      <c r="EX208" s="343"/>
      <c r="EY208" s="343"/>
      <c r="EZ208" s="343"/>
      <c r="FA208" s="343"/>
      <c r="FB208" s="343"/>
      <c r="FC208" s="343"/>
      <c r="FD208" s="343"/>
      <c r="FE208" s="343"/>
      <c r="FF208" s="343"/>
      <c r="FG208" s="343"/>
      <c r="FH208" s="343"/>
      <c r="FI208" s="343"/>
      <c r="FJ208" s="343"/>
      <c r="FK208" s="343"/>
      <c r="FL208" s="343"/>
      <c r="FM208" s="343"/>
      <c r="FN208" s="343"/>
      <c r="FO208" s="343"/>
      <c r="FP208" s="343"/>
      <c r="FQ208" s="343"/>
      <c r="FR208" s="343"/>
      <c r="FS208" s="343"/>
      <c r="FT208" s="343"/>
      <c r="FU208" s="343"/>
      <c r="FV208" s="343"/>
      <c r="FW208" s="343"/>
      <c r="FX208" s="343"/>
      <c r="FY208" s="343"/>
      <c r="FZ208" s="343"/>
      <c r="GA208" s="343"/>
      <c r="GB208" s="343"/>
      <c r="GC208" s="343"/>
      <c r="GD208" s="343"/>
      <c r="GE208" s="343"/>
      <c r="GF208" s="343"/>
      <c r="GG208" s="343"/>
      <c r="GH208" s="343"/>
      <c r="GI208" s="343"/>
      <c r="GJ208" s="343"/>
      <c r="GK208" s="343"/>
      <c r="GL208" s="343"/>
      <c r="GM208" s="343"/>
      <c r="GN208" s="343"/>
      <c r="GO208" s="343"/>
      <c r="GP208" s="343"/>
      <c r="GQ208" s="343"/>
      <c r="GR208" s="343"/>
      <c r="GS208" s="343"/>
      <c r="GT208" s="343"/>
      <c r="GU208" s="343"/>
      <c r="GV208" s="343"/>
      <c r="GW208" s="343"/>
      <c r="GX208" s="343"/>
      <c r="GY208" s="343"/>
      <c r="GZ208" s="343"/>
      <c r="HA208" s="343"/>
      <c r="HB208" s="343"/>
      <c r="HC208" s="343"/>
      <c r="HD208" s="343"/>
      <c r="HE208" s="343"/>
      <c r="HF208" s="343"/>
      <c r="HG208" s="343"/>
      <c r="HH208" s="343"/>
      <c r="HI208" s="343"/>
      <c r="HJ208" s="343"/>
      <c r="HK208" s="343"/>
      <c r="HL208" s="343"/>
      <c r="HM208" s="343"/>
      <c r="HN208" s="343"/>
      <c r="HO208" s="343"/>
      <c r="HP208" s="343"/>
      <c r="HQ208" s="343"/>
      <c r="HR208" s="343"/>
      <c r="HS208" s="343"/>
      <c r="HT208" s="343"/>
      <c r="HU208" s="343"/>
      <c r="HV208" s="343"/>
      <c r="HW208" s="343"/>
      <c r="HX208" s="343"/>
      <c r="HY208" s="343"/>
      <c r="HZ208" s="343"/>
      <c r="IA208" s="343"/>
      <c r="IB208" s="343"/>
      <c r="IC208" s="343"/>
      <c r="ID208" s="343"/>
      <c r="IE208" s="343"/>
      <c r="IF208" s="343"/>
      <c r="IG208" s="343"/>
      <c r="IH208" s="343"/>
      <c r="II208" s="343"/>
      <c r="IJ208" s="343"/>
      <c r="IK208" s="343"/>
      <c r="IL208" s="343"/>
      <c r="IM208" s="343"/>
      <c r="IN208" s="343"/>
      <c r="IO208" s="343"/>
      <c r="IP208" s="343"/>
      <c r="IQ208" s="343"/>
      <c r="IR208" s="343"/>
      <c r="IS208" s="343"/>
      <c r="IT208" s="343"/>
      <c r="IU208" s="343"/>
      <c r="IV208" s="343"/>
      <c r="IW208" s="343"/>
      <c r="IX208" s="343"/>
      <c r="IY208" s="343"/>
      <c r="IZ208" s="343"/>
      <c r="JA208" s="343"/>
      <c r="JB208" s="343"/>
      <c r="JC208" s="343"/>
      <c r="JD208" s="343"/>
      <c r="JE208" s="343"/>
      <c r="JF208" s="343"/>
      <c r="JG208" s="343"/>
      <c r="JH208" s="343"/>
      <c r="JI208" s="343"/>
      <c r="JJ208" s="343"/>
      <c r="JK208" s="343"/>
      <c r="JL208" s="343"/>
      <c r="JM208" s="343"/>
      <c r="JN208" s="343"/>
      <c r="JO208" s="343"/>
      <c r="JP208" s="343"/>
      <c r="JQ208" s="343"/>
      <c r="JR208" s="343"/>
      <c r="JS208" s="343"/>
      <c r="JT208" s="343"/>
      <c r="JU208" s="343"/>
      <c r="JV208" s="343"/>
      <c r="JW208" s="343"/>
      <c r="JX208" s="343"/>
      <c r="JY208" s="343"/>
      <c r="JZ208" s="343"/>
      <c r="KA208" s="343"/>
      <c r="KB208" s="343"/>
      <c r="KC208" s="343"/>
      <c r="KD208" s="343"/>
      <c r="KE208" s="343"/>
      <c r="KF208" s="343"/>
      <c r="KG208" s="343"/>
      <c r="KH208" s="343"/>
      <c r="KI208" s="343"/>
      <c r="KJ208" s="343"/>
      <c r="KK208" s="343"/>
      <c r="KL208" s="343"/>
      <c r="KM208" s="343"/>
      <c r="KN208" s="343"/>
      <c r="KO208" s="343"/>
      <c r="KP208" s="343"/>
      <c r="KQ208" s="343"/>
      <c r="KR208" s="343"/>
      <c r="KS208" s="343"/>
      <c r="KT208" s="343"/>
      <c r="KU208" s="343"/>
      <c r="KV208" s="343"/>
      <c r="KW208" s="343"/>
      <c r="KX208" s="343"/>
      <c r="KY208" s="343"/>
      <c r="KZ208" s="343"/>
      <c r="LA208" s="343"/>
      <c r="LB208" s="343"/>
      <c r="LC208" s="343"/>
      <c r="LD208" s="343"/>
      <c r="LE208" s="343"/>
      <c r="LF208" s="343"/>
      <c r="LG208" s="343"/>
      <c r="LH208" s="343"/>
      <c r="LI208" s="343"/>
      <c r="LJ208" s="343"/>
      <c r="LK208" s="343"/>
      <c r="LL208" s="343"/>
      <c r="LM208" s="343"/>
      <c r="LN208" s="343"/>
      <c r="LO208" s="343"/>
      <c r="LP208" s="343"/>
      <c r="LQ208" s="343"/>
      <c r="LR208" s="343"/>
      <c r="LS208" s="343"/>
      <c r="LT208" s="343"/>
      <c r="LU208" s="343"/>
      <c r="LV208" s="343"/>
      <c r="LW208" s="343"/>
      <c r="LX208" s="343"/>
      <c r="LY208" s="343"/>
      <c r="LZ208" s="343"/>
      <c r="MA208" s="343"/>
      <c r="MB208" s="343"/>
      <c r="MC208" s="343"/>
      <c r="MD208" s="343"/>
      <c r="ME208" s="343"/>
      <c r="MF208" s="343"/>
      <c r="MG208" s="343"/>
      <c r="MH208" s="343"/>
      <c r="MI208" s="343"/>
      <c r="MJ208" s="343"/>
      <c r="MK208" s="343"/>
      <c r="ML208" s="343"/>
      <c r="MM208" s="343"/>
      <c r="MN208" s="343"/>
      <c r="MO208" s="343"/>
      <c r="MP208" s="343"/>
      <c r="MQ208" s="343"/>
      <c r="MR208" s="343"/>
      <c r="MS208" s="343"/>
      <c r="MT208" s="343"/>
      <c r="MU208" s="343"/>
      <c r="MV208" s="343"/>
      <c r="MW208" s="343"/>
      <c r="MX208" s="343"/>
      <c r="MY208" s="343"/>
      <c r="MZ208" s="343"/>
      <c r="NA208" s="343"/>
      <c r="NB208" s="343"/>
      <c r="NC208" s="343"/>
      <c r="ND208" s="343"/>
      <c r="NE208" s="343"/>
      <c r="NF208" s="343"/>
      <c r="NG208" s="343"/>
      <c r="NH208" s="343"/>
      <c r="NI208" s="343"/>
      <c r="NJ208" s="343"/>
      <c r="NK208" s="343"/>
      <c r="NL208" s="343"/>
      <c r="NM208" s="343"/>
      <c r="NN208" s="343"/>
      <c r="NO208" s="343"/>
      <c r="NP208" s="343"/>
      <c r="NQ208" s="343"/>
      <c r="NR208" s="343"/>
      <c r="NS208" s="343"/>
      <c r="NT208" s="343"/>
      <c r="NU208" s="343"/>
      <c r="NV208" s="343"/>
      <c r="NW208" s="343"/>
      <c r="NX208" s="343"/>
      <c r="NY208" s="343"/>
      <c r="NZ208" s="343"/>
      <c r="OA208" s="343"/>
      <c r="OB208" s="343"/>
      <c r="OC208" s="343"/>
      <c r="OD208" s="343"/>
      <c r="OE208" s="343"/>
      <c r="OF208" s="343"/>
      <c r="OG208" s="343"/>
      <c r="OH208" s="343"/>
      <c r="OI208" s="343"/>
      <c r="OJ208" s="343"/>
      <c r="OK208" s="343"/>
      <c r="OL208" s="343"/>
      <c r="OM208" s="343"/>
      <c r="ON208" s="343"/>
      <c r="OO208" s="343"/>
      <c r="OP208" s="343"/>
      <c r="OQ208" s="343"/>
      <c r="OR208" s="343"/>
      <c r="OS208" s="343"/>
      <c r="OT208" s="343"/>
      <c r="OU208" s="343"/>
      <c r="OV208" s="343"/>
      <c r="OW208" s="343"/>
      <c r="OX208" s="343"/>
      <c r="OY208" s="343"/>
      <c r="OZ208" s="343"/>
      <c r="PA208" s="343"/>
      <c r="PB208" s="343"/>
      <c r="PC208" s="343"/>
      <c r="PD208" s="343"/>
      <c r="PE208" s="343"/>
      <c r="PF208" s="343"/>
      <c r="PG208" s="343"/>
      <c r="PH208" s="343"/>
      <c r="PI208" s="343"/>
      <c r="PJ208" s="343"/>
      <c r="PK208" s="343"/>
      <c r="PL208" s="343"/>
      <c r="PM208" s="343"/>
      <c r="PN208" s="343"/>
      <c r="PO208" s="343"/>
      <c r="PP208" s="343"/>
      <c r="PQ208" s="343"/>
      <c r="PR208" s="343"/>
      <c r="PS208" s="343"/>
      <c r="PT208" s="343"/>
      <c r="PU208" s="343"/>
      <c r="PV208" s="343"/>
      <c r="PW208" s="343"/>
      <c r="PX208" s="343"/>
      <c r="PY208" s="343"/>
      <c r="PZ208" s="343"/>
      <c r="QA208" s="343"/>
      <c r="QB208" s="343"/>
      <c r="QC208" s="343"/>
      <c r="QD208" s="343"/>
      <c r="QE208" s="343"/>
      <c r="QF208" s="343"/>
    </row>
    <row r="209" spans="1:448" s="347" customFormat="1" ht="118.5" customHeight="1" thickBot="1" x14ac:dyDescent="0.3">
      <c r="A209" s="26">
        <v>208</v>
      </c>
      <c r="B209" s="22" t="s">
        <v>666</v>
      </c>
      <c r="C209" s="431" t="s">
        <v>269</v>
      </c>
      <c r="D209" s="22" t="s">
        <v>341</v>
      </c>
      <c r="E209" s="23" t="s">
        <v>1785</v>
      </c>
      <c r="F209" s="22" t="s">
        <v>666</v>
      </c>
      <c r="G209" s="26" t="s">
        <v>269</v>
      </c>
      <c r="H209" s="19" t="s">
        <v>341</v>
      </c>
      <c r="I209" s="19" t="s">
        <v>667</v>
      </c>
      <c r="J209" s="464" t="s">
        <v>1287</v>
      </c>
      <c r="K209" s="440" t="s">
        <v>680</v>
      </c>
      <c r="L209" s="461" t="s">
        <v>681</v>
      </c>
      <c r="M209" s="460" t="s">
        <v>709</v>
      </c>
      <c r="N209" s="461" t="s">
        <v>710</v>
      </c>
      <c r="O209" s="19" t="s">
        <v>26</v>
      </c>
      <c r="P209" s="27" t="s">
        <v>149</v>
      </c>
      <c r="Q209" s="19" t="s">
        <v>711</v>
      </c>
      <c r="R209" s="19" t="s">
        <v>251</v>
      </c>
      <c r="S209" s="18" t="s">
        <v>2651</v>
      </c>
      <c r="T209" s="34" t="s">
        <v>2643</v>
      </c>
      <c r="U209" s="22">
        <v>102</v>
      </c>
      <c r="V209" s="19">
        <v>2020</v>
      </c>
      <c r="W209" s="22" t="s">
        <v>2644</v>
      </c>
      <c r="X209" s="20" t="s">
        <v>2645</v>
      </c>
      <c r="Y209" s="19" t="s">
        <v>2646</v>
      </c>
      <c r="Z209" s="23" t="s">
        <v>1789</v>
      </c>
      <c r="AA209" s="22" t="s">
        <v>328</v>
      </c>
      <c r="AB209" s="20" t="s">
        <v>328</v>
      </c>
      <c r="AC209" s="20" t="s">
        <v>1790</v>
      </c>
      <c r="AD209" s="22" t="s">
        <v>328</v>
      </c>
      <c r="AE209" s="22" t="s">
        <v>328</v>
      </c>
      <c r="AF209" s="959">
        <v>44150</v>
      </c>
      <c r="AG209" s="959">
        <v>44469</v>
      </c>
      <c r="AH209" s="424">
        <v>44743</v>
      </c>
      <c r="AI209" s="183" t="s">
        <v>309</v>
      </c>
      <c r="AJ209" s="183" t="s">
        <v>309</v>
      </c>
      <c r="AK209" s="241" t="e">
        <f>(IF(BA209=#REF!,#REF!,AG209-#REF!))</f>
        <v>#REF!</v>
      </c>
      <c r="AL209" s="52" t="s">
        <v>2652</v>
      </c>
      <c r="AM209" s="64">
        <v>44418</v>
      </c>
      <c r="AN209" s="54" t="s">
        <v>309</v>
      </c>
      <c r="AO209" s="52" t="s">
        <v>2653</v>
      </c>
      <c r="AP209" s="65">
        <v>0.2</v>
      </c>
      <c r="AQ209" s="4" t="s">
        <v>489</v>
      </c>
      <c r="AR209" s="49">
        <v>18</v>
      </c>
      <c r="AS209" s="60" t="s">
        <v>454</v>
      </c>
      <c r="AT209" s="60" t="s">
        <v>467</v>
      </c>
      <c r="AU209" s="60" t="s">
        <v>467</v>
      </c>
      <c r="AV209" s="60" t="s">
        <v>467</v>
      </c>
      <c r="AW209" s="67">
        <v>0</v>
      </c>
      <c r="AX209" s="65">
        <v>0</v>
      </c>
      <c r="AY209" s="60" t="s">
        <v>456</v>
      </c>
      <c r="AZ209" s="54" t="s">
        <v>446</v>
      </c>
      <c r="BA209" s="86" t="s">
        <v>446</v>
      </c>
      <c r="BB209" s="127" t="s">
        <v>2654</v>
      </c>
      <c r="BC209" s="140">
        <v>44620</v>
      </c>
      <c r="BD209" s="141" t="s">
        <v>307</v>
      </c>
      <c r="BE209" s="134" t="s">
        <v>328</v>
      </c>
      <c r="BF209" s="142">
        <v>1</v>
      </c>
      <c r="BG209" s="4" t="s">
        <v>436</v>
      </c>
      <c r="BH209" s="49">
        <v>-44619.8</v>
      </c>
      <c r="BI209" s="60" t="s">
        <v>443</v>
      </c>
      <c r="BJ209" s="30"/>
      <c r="BK209" s="30"/>
      <c r="BL209" s="30"/>
      <c r="BM209" s="30"/>
      <c r="BN209" s="60"/>
      <c r="BO209" s="30"/>
      <c r="BP209" s="192" t="s">
        <v>855</v>
      </c>
      <c r="BQ209" s="150" t="s">
        <v>863</v>
      </c>
      <c r="BR209" s="185">
        <v>44712</v>
      </c>
      <c r="BS209" s="131" t="s">
        <v>864</v>
      </c>
      <c r="BT209" s="186">
        <v>1</v>
      </c>
      <c r="BU209" s="4" t="s">
        <v>436</v>
      </c>
      <c r="BV209" s="49">
        <v>-242</v>
      </c>
      <c r="BW209" s="60" t="s">
        <v>443</v>
      </c>
      <c r="BX209" s="357">
        <v>44607</v>
      </c>
      <c r="BY209" s="507" t="s">
        <v>1794</v>
      </c>
      <c r="BZ209" s="353" t="s">
        <v>521</v>
      </c>
      <c r="CA209" s="360">
        <v>1</v>
      </c>
      <c r="CB209" s="352" t="s">
        <v>294</v>
      </c>
      <c r="CC209" s="353"/>
      <c r="CD209" s="352" t="s">
        <v>294</v>
      </c>
      <c r="CE209" s="131" t="s">
        <v>767</v>
      </c>
      <c r="CF209" s="131" t="s">
        <v>767</v>
      </c>
      <c r="CG209" s="202" t="s">
        <v>328</v>
      </c>
      <c r="CH209" s="131" t="s">
        <v>328</v>
      </c>
      <c r="CI209" s="186">
        <v>1</v>
      </c>
      <c r="CJ209" s="4" t="str">
        <f t="shared" si="6"/>
        <v>CUMPLIMIENTO TOTAL</v>
      </c>
      <c r="CK209" s="49" t="str">
        <f>(IF(CD209="CERRADO","NO APLICA ACCION CERRADA",AG209-#REF!))</f>
        <v>NO APLICA ACCION CERRADA</v>
      </c>
      <c r="CL209" s="60" t="str">
        <f>(IF(CD209="CERRADO","NO APLICA ACCION CERRADA",IF(AK209&lt;=0,"VENCIDO",IF(AK209&lt;=#REF!,"POR VENCER","CON TIEMPO"))))</f>
        <v>NO APLICA ACCION CERRADA</v>
      </c>
      <c r="CM209" s="458" t="s">
        <v>328</v>
      </c>
      <c r="CN209" s="348" t="s">
        <v>1684</v>
      </c>
      <c r="CO209" s="349" t="s">
        <v>464</v>
      </c>
      <c r="CP209" s="380">
        <v>1</v>
      </c>
      <c r="CQ209" s="352" t="s">
        <v>294</v>
      </c>
      <c r="CR209" s="375" t="s">
        <v>438</v>
      </c>
      <c r="CS209" s="353"/>
      <c r="CT209" s="343"/>
      <c r="CU209" s="343"/>
      <c r="CV209" s="343"/>
      <c r="CW209" s="343"/>
      <c r="CX209" s="343"/>
      <c r="CY209" s="343"/>
      <c r="CZ209" s="343"/>
      <c r="DA209" s="343"/>
      <c r="DB209" s="343"/>
      <c r="DC209" s="343"/>
      <c r="DD209" s="343"/>
      <c r="DE209" s="343"/>
      <c r="DF209" s="343"/>
      <c r="DG209" s="343"/>
      <c r="DH209" s="343"/>
      <c r="DI209" s="343"/>
      <c r="DJ209" s="343"/>
      <c r="DK209" s="343"/>
      <c r="DL209" s="343"/>
      <c r="DM209" s="343"/>
      <c r="DN209" s="343"/>
      <c r="DO209" s="343"/>
      <c r="DP209" s="343"/>
      <c r="DQ209" s="343"/>
      <c r="DR209" s="343"/>
      <c r="DS209" s="343"/>
      <c r="DT209" s="343"/>
      <c r="DU209" s="343"/>
      <c r="DV209" s="343"/>
      <c r="DW209" s="343"/>
      <c r="DX209" s="343"/>
      <c r="DY209" s="343"/>
      <c r="DZ209" s="343"/>
      <c r="EA209" s="343"/>
      <c r="EB209" s="343"/>
      <c r="EC209" s="343"/>
      <c r="ED209" s="343"/>
      <c r="EE209" s="343"/>
      <c r="EF209" s="343"/>
      <c r="EG209" s="343"/>
      <c r="EH209" s="343"/>
      <c r="EI209" s="343"/>
      <c r="EJ209" s="343"/>
      <c r="EK209" s="343"/>
      <c r="EL209" s="343"/>
      <c r="EM209" s="343"/>
      <c r="EN209" s="343"/>
      <c r="EO209" s="343"/>
      <c r="EP209" s="343"/>
      <c r="EQ209" s="343"/>
      <c r="ER209" s="343"/>
      <c r="ES209" s="343"/>
      <c r="ET209" s="343"/>
      <c r="EU209" s="343"/>
      <c r="EV209" s="343"/>
      <c r="EW209" s="343"/>
      <c r="EX209" s="343"/>
      <c r="EY209" s="343"/>
      <c r="EZ209" s="343"/>
      <c r="FA209" s="343"/>
      <c r="FB209" s="343"/>
      <c r="FC209" s="343"/>
      <c r="FD209" s="343"/>
      <c r="FE209" s="343"/>
      <c r="FF209" s="343"/>
      <c r="FG209" s="343"/>
      <c r="FH209" s="343"/>
      <c r="FI209" s="343"/>
      <c r="FJ209" s="343"/>
      <c r="FK209" s="343"/>
      <c r="FL209" s="343"/>
      <c r="FM209" s="343"/>
      <c r="FN209" s="343"/>
      <c r="FO209" s="343"/>
      <c r="FP209" s="343"/>
      <c r="FQ209" s="343"/>
      <c r="FR209" s="343"/>
      <c r="FS209" s="343"/>
      <c r="FT209" s="343"/>
      <c r="FU209" s="343"/>
      <c r="FV209" s="343"/>
      <c r="FW209" s="343"/>
      <c r="FX209" s="343"/>
      <c r="FY209" s="343"/>
      <c r="FZ209" s="343"/>
      <c r="GA209" s="343"/>
      <c r="GB209" s="343"/>
      <c r="GC209" s="343"/>
      <c r="GD209" s="343"/>
      <c r="GE209" s="343"/>
      <c r="GF209" s="343"/>
      <c r="GG209" s="343"/>
      <c r="GH209" s="343"/>
      <c r="GI209" s="343"/>
      <c r="GJ209" s="343"/>
      <c r="GK209" s="343"/>
      <c r="GL209" s="343"/>
      <c r="GM209" s="343"/>
      <c r="GN209" s="343"/>
      <c r="GO209" s="343"/>
      <c r="GP209" s="343"/>
      <c r="GQ209" s="343"/>
      <c r="GR209" s="343"/>
      <c r="GS209" s="343"/>
      <c r="GT209" s="343"/>
      <c r="GU209" s="343"/>
      <c r="GV209" s="343"/>
      <c r="GW209" s="343"/>
      <c r="GX209" s="343"/>
      <c r="GY209" s="343"/>
      <c r="GZ209" s="343"/>
      <c r="HA209" s="343"/>
      <c r="HB209" s="343"/>
      <c r="HC209" s="343"/>
      <c r="HD209" s="343"/>
      <c r="HE209" s="343"/>
      <c r="HF209" s="343"/>
      <c r="HG209" s="343"/>
      <c r="HH209" s="343"/>
      <c r="HI209" s="343"/>
      <c r="HJ209" s="343"/>
      <c r="HK209" s="343"/>
      <c r="HL209" s="343"/>
      <c r="HM209" s="343"/>
      <c r="HN209" s="343"/>
      <c r="HO209" s="343"/>
      <c r="HP209" s="343"/>
      <c r="HQ209" s="343"/>
      <c r="HR209" s="343"/>
      <c r="HS209" s="343"/>
      <c r="HT209" s="343"/>
      <c r="HU209" s="343"/>
      <c r="HV209" s="343"/>
      <c r="HW209" s="343"/>
      <c r="HX209" s="343"/>
      <c r="HY209" s="343"/>
      <c r="HZ209" s="343"/>
      <c r="IA209" s="343"/>
      <c r="IB209" s="343"/>
      <c r="IC209" s="343"/>
      <c r="ID209" s="343"/>
      <c r="IE209" s="343"/>
      <c r="IF209" s="343"/>
      <c r="IG209" s="343"/>
      <c r="IH209" s="343"/>
      <c r="II209" s="343"/>
      <c r="IJ209" s="343"/>
      <c r="IK209" s="343"/>
      <c r="IL209" s="343"/>
      <c r="IM209" s="343"/>
      <c r="IN209" s="343"/>
      <c r="IO209" s="343"/>
      <c r="IP209" s="343"/>
      <c r="IQ209" s="343"/>
      <c r="IR209" s="343"/>
      <c r="IS209" s="343"/>
      <c r="IT209" s="343"/>
      <c r="IU209" s="343"/>
      <c r="IV209" s="343"/>
      <c r="IW209" s="343"/>
      <c r="IX209" s="343"/>
      <c r="IY209" s="343"/>
      <c r="IZ209" s="343"/>
      <c r="JA209" s="343"/>
      <c r="JB209" s="343"/>
      <c r="JC209" s="343"/>
      <c r="JD209" s="343"/>
      <c r="JE209" s="343"/>
      <c r="JF209" s="343"/>
      <c r="JG209" s="343"/>
      <c r="JH209" s="343"/>
      <c r="JI209" s="343"/>
      <c r="JJ209" s="343"/>
      <c r="JK209" s="343"/>
      <c r="JL209" s="343"/>
      <c r="JM209" s="343"/>
      <c r="JN209" s="343"/>
      <c r="JO209" s="343"/>
      <c r="JP209" s="343"/>
      <c r="JQ209" s="343"/>
      <c r="JR209" s="343"/>
      <c r="JS209" s="343"/>
      <c r="JT209" s="343"/>
      <c r="JU209" s="343"/>
      <c r="JV209" s="343"/>
      <c r="JW209" s="343"/>
      <c r="JX209" s="343"/>
      <c r="JY209" s="343"/>
      <c r="JZ209" s="343"/>
      <c r="KA209" s="343"/>
      <c r="KB209" s="343"/>
      <c r="KC209" s="343"/>
      <c r="KD209" s="343"/>
      <c r="KE209" s="343"/>
      <c r="KF209" s="343"/>
      <c r="KG209" s="343"/>
      <c r="KH209" s="343"/>
      <c r="KI209" s="343"/>
      <c r="KJ209" s="343"/>
      <c r="KK209" s="343"/>
      <c r="KL209" s="343"/>
      <c r="KM209" s="343"/>
      <c r="KN209" s="343"/>
      <c r="KO209" s="343"/>
      <c r="KP209" s="343"/>
      <c r="KQ209" s="343"/>
      <c r="KR209" s="343"/>
      <c r="KS209" s="343"/>
      <c r="KT209" s="343"/>
      <c r="KU209" s="343"/>
      <c r="KV209" s="343"/>
      <c r="KW209" s="343"/>
      <c r="KX209" s="343"/>
      <c r="KY209" s="343"/>
      <c r="KZ209" s="343"/>
      <c r="LA209" s="343"/>
      <c r="LB209" s="343"/>
      <c r="LC209" s="343"/>
      <c r="LD209" s="343"/>
      <c r="LE209" s="343"/>
      <c r="LF209" s="343"/>
      <c r="LG209" s="343"/>
      <c r="LH209" s="343"/>
      <c r="LI209" s="343"/>
      <c r="LJ209" s="343"/>
      <c r="LK209" s="343"/>
      <c r="LL209" s="343"/>
      <c r="LM209" s="343"/>
      <c r="LN209" s="343"/>
      <c r="LO209" s="343"/>
      <c r="LP209" s="343"/>
      <c r="LQ209" s="343"/>
      <c r="LR209" s="343"/>
      <c r="LS209" s="343"/>
      <c r="LT209" s="343"/>
      <c r="LU209" s="343"/>
      <c r="LV209" s="343"/>
      <c r="LW209" s="343"/>
      <c r="LX209" s="343"/>
      <c r="LY209" s="343"/>
      <c r="LZ209" s="343"/>
      <c r="MA209" s="343"/>
      <c r="MB209" s="343"/>
      <c r="MC209" s="343"/>
      <c r="MD209" s="343"/>
      <c r="ME209" s="343"/>
      <c r="MF209" s="343"/>
      <c r="MG209" s="343"/>
      <c r="MH209" s="343"/>
      <c r="MI209" s="343"/>
      <c r="MJ209" s="343"/>
      <c r="MK209" s="343"/>
      <c r="ML209" s="343"/>
      <c r="MM209" s="343"/>
      <c r="MN209" s="343"/>
      <c r="MO209" s="343"/>
      <c r="MP209" s="343"/>
      <c r="MQ209" s="343"/>
      <c r="MR209" s="343"/>
      <c r="MS209" s="343"/>
      <c r="MT209" s="343"/>
      <c r="MU209" s="343"/>
      <c r="MV209" s="343"/>
      <c r="MW209" s="343"/>
      <c r="MX209" s="343"/>
      <c r="MY209" s="343"/>
      <c r="MZ209" s="343"/>
      <c r="NA209" s="343"/>
      <c r="NB209" s="343"/>
      <c r="NC209" s="343"/>
      <c r="ND209" s="343"/>
      <c r="NE209" s="343"/>
      <c r="NF209" s="343"/>
      <c r="NG209" s="343"/>
      <c r="NH209" s="343"/>
      <c r="NI209" s="343"/>
      <c r="NJ209" s="343"/>
      <c r="NK209" s="343"/>
      <c r="NL209" s="343"/>
      <c r="NM209" s="343"/>
      <c r="NN209" s="343"/>
      <c r="NO209" s="343"/>
      <c r="NP209" s="343"/>
      <c r="NQ209" s="343"/>
      <c r="NR209" s="343"/>
      <c r="NS209" s="343"/>
      <c r="NT209" s="343"/>
      <c r="NU209" s="343"/>
      <c r="NV209" s="343"/>
      <c r="NW209" s="343"/>
      <c r="NX209" s="343"/>
      <c r="NY209" s="343"/>
      <c r="NZ209" s="343"/>
      <c r="OA209" s="343"/>
      <c r="OB209" s="343"/>
      <c r="OC209" s="343"/>
      <c r="OD209" s="343"/>
      <c r="OE209" s="343"/>
      <c r="OF209" s="343"/>
      <c r="OG209" s="343"/>
      <c r="OH209" s="343"/>
      <c r="OI209" s="343"/>
      <c r="OJ209" s="343"/>
      <c r="OK209" s="343"/>
      <c r="OL209" s="343"/>
      <c r="OM209" s="343"/>
      <c r="ON209" s="343"/>
      <c r="OO209" s="343"/>
      <c r="OP209" s="343"/>
      <c r="OQ209" s="343"/>
      <c r="OR209" s="343"/>
      <c r="OS209" s="343"/>
      <c r="OT209" s="343"/>
      <c r="OU209" s="343"/>
      <c r="OV209" s="343"/>
      <c r="OW209" s="343"/>
      <c r="OX209" s="343"/>
      <c r="OY209" s="343"/>
      <c r="OZ209" s="343"/>
      <c r="PA209" s="343"/>
      <c r="PB209" s="343"/>
      <c r="PC209" s="343"/>
      <c r="PD209" s="343"/>
      <c r="PE209" s="343"/>
      <c r="PF209" s="343"/>
      <c r="PG209" s="343"/>
      <c r="PH209" s="343"/>
      <c r="PI209" s="343"/>
      <c r="PJ209" s="343"/>
      <c r="PK209" s="343"/>
      <c r="PL209" s="343"/>
      <c r="PM209" s="343"/>
      <c r="PN209" s="343"/>
      <c r="PO209" s="343"/>
      <c r="PP209" s="343"/>
      <c r="PQ209" s="343"/>
      <c r="PR209" s="343"/>
      <c r="PS209" s="343"/>
      <c r="PT209" s="343"/>
      <c r="PU209" s="343"/>
      <c r="PV209" s="343"/>
      <c r="PW209" s="343"/>
      <c r="PX209" s="343"/>
      <c r="PY209" s="343"/>
      <c r="PZ209" s="343"/>
      <c r="QA209" s="343"/>
      <c r="QB209" s="343"/>
      <c r="QC209" s="343"/>
      <c r="QD209" s="343"/>
      <c r="QE209" s="343"/>
      <c r="QF209" s="343"/>
    </row>
    <row r="210" spans="1:448" s="347" customFormat="1" ht="118.5" customHeight="1" thickBot="1" x14ac:dyDescent="0.3">
      <c r="A210" s="26">
        <v>209</v>
      </c>
      <c r="B210" s="22" t="s">
        <v>666</v>
      </c>
      <c r="C210" s="431" t="s">
        <v>269</v>
      </c>
      <c r="D210" s="22" t="s">
        <v>341</v>
      </c>
      <c r="E210" s="23" t="s">
        <v>1805</v>
      </c>
      <c r="F210" s="22" t="s">
        <v>666</v>
      </c>
      <c r="G210" s="26" t="s">
        <v>269</v>
      </c>
      <c r="H210" s="19" t="s">
        <v>341</v>
      </c>
      <c r="I210" s="19" t="s">
        <v>667</v>
      </c>
      <c r="J210" s="464" t="s">
        <v>1287</v>
      </c>
      <c r="K210" s="461" t="s">
        <v>680</v>
      </c>
      <c r="L210" s="461" t="s">
        <v>681</v>
      </c>
      <c r="M210" s="460" t="s">
        <v>709</v>
      </c>
      <c r="N210" s="461" t="s">
        <v>710</v>
      </c>
      <c r="O210" s="19" t="s">
        <v>26</v>
      </c>
      <c r="P210" s="27" t="s">
        <v>149</v>
      </c>
      <c r="Q210" s="19" t="s">
        <v>711</v>
      </c>
      <c r="R210" s="19" t="s">
        <v>251</v>
      </c>
      <c r="S210" s="18" t="s">
        <v>2655</v>
      </c>
      <c r="T210" s="34" t="s">
        <v>2643</v>
      </c>
      <c r="U210" s="22">
        <v>102</v>
      </c>
      <c r="V210" s="19">
        <v>2020</v>
      </c>
      <c r="W210" s="22" t="s">
        <v>2644</v>
      </c>
      <c r="X210" s="20" t="s">
        <v>2645</v>
      </c>
      <c r="Y210" s="19" t="s">
        <v>2646</v>
      </c>
      <c r="Z210" s="23" t="s">
        <v>1807</v>
      </c>
      <c r="AA210" s="22" t="s">
        <v>328</v>
      </c>
      <c r="AB210" s="20" t="s">
        <v>328</v>
      </c>
      <c r="AC210" s="20" t="s">
        <v>1808</v>
      </c>
      <c r="AD210" s="22" t="s">
        <v>328</v>
      </c>
      <c r="AE210" s="22" t="s">
        <v>328</v>
      </c>
      <c r="AF210" s="959">
        <v>44150</v>
      </c>
      <c r="AG210" s="959">
        <v>44469</v>
      </c>
      <c r="AH210" s="424">
        <v>44743</v>
      </c>
      <c r="AI210" s="183" t="s">
        <v>309</v>
      </c>
      <c r="AJ210" s="183" t="s">
        <v>309</v>
      </c>
      <c r="AK210" s="241" t="e">
        <f>(IF(BA210=#REF!,#REF!,AG210-#REF!))</f>
        <v>#REF!</v>
      </c>
      <c r="AL210" s="52" t="s">
        <v>2656</v>
      </c>
      <c r="AM210" s="64">
        <v>44418</v>
      </c>
      <c r="AN210" s="54" t="s">
        <v>309</v>
      </c>
      <c r="AO210" s="52" t="s">
        <v>2657</v>
      </c>
      <c r="AP210" s="65">
        <v>0.25</v>
      </c>
      <c r="AQ210" s="4" t="s">
        <v>489</v>
      </c>
      <c r="AR210" s="49">
        <v>18</v>
      </c>
      <c r="AS210" s="60" t="s">
        <v>454</v>
      </c>
      <c r="AT210" s="60" t="s">
        <v>467</v>
      </c>
      <c r="AU210" s="60" t="s">
        <v>467</v>
      </c>
      <c r="AV210" s="60" t="s">
        <v>467</v>
      </c>
      <c r="AW210" s="67">
        <v>0</v>
      </c>
      <c r="AX210" s="65">
        <v>0</v>
      </c>
      <c r="AY210" s="60" t="s">
        <v>456</v>
      </c>
      <c r="AZ210" s="54" t="s">
        <v>446</v>
      </c>
      <c r="BA210" s="86" t="s">
        <v>446</v>
      </c>
      <c r="BB210" s="127" t="s">
        <v>1810</v>
      </c>
      <c r="BC210" s="494">
        <v>44620</v>
      </c>
      <c r="BD210" s="141" t="s">
        <v>307</v>
      </c>
      <c r="BE210" s="496" t="s">
        <v>1811</v>
      </c>
      <c r="BF210" s="162">
        <v>0.5</v>
      </c>
      <c r="BG210" s="4" t="s">
        <v>477</v>
      </c>
      <c r="BH210" s="49">
        <v>-44619.75</v>
      </c>
      <c r="BI210" s="60" t="s">
        <v>443</v>
      </c>
      <c r="BJ210" s="30"/>
      <c r="BK210" s="30"/>
      <c r="BL210" s="30"/>
      <c r="BM210" s="30"/>
      <c r="BN210" s="60"/>
      <c r="BO210" s="30"/>
      <c r="BP210" s="184" t="s">
        <v>293</v>
      </c>
      <c r="BQ210" s="150" t="s">
        <v>1812</v>
      </c>
      <c r="BR210" s="185">
        <v>44712</v>
      </c>
      <c r="BS210" s="131" t="s">
        <v>864</v>
      </c>
      <c r="BT210" s="186">
        <v>1</v>
      </c>
      <c r="BU210" s="4" t="s">
        <v>436</v>
      </c>
      <c r="BV210" s="49">
        <v>-242</v>
      </c>
      <c r="BW210" s="60" t="s">
        <v>443</v>
      </c>
      <c r="BX210" s="357">
        <v>44607</v>
      </c>
      <c r="BY210" s="507" t="s">
        <v>1813</v>
      </c>
      <c r="BZ210" s="353" t="s">
        <v>521</v>
      </c>
      <c r="CA210" s="360">
        <v>1</v>
      </c>
      <c r="CB210" s="352" t="s">
        <v>294</v>
      </c>
      <c r="CC210" s="353"/>
      <c r="CD210" s="352" t="s">
        <v>294</v>
      </c>
      <c r="CE210" s="131" t="s">
        <v>767</v>
      </c>
      <c r="CF210" s="131" t="s">
        <v>767</v>
      </c>
      <c r="CG210" s="202" t="s">
        <v>328</v>
      </c>
      <c r="CH210" s="131" t="s">
        <v>328</v>
      </c>
      <c r="CI210" s="186">
        <v>1</v>
      </c>
      <c r="CJ210" s="4" t="str">
        <f t="shared" si="6"/>
        <v>CUMPLIMIENTO TOTAL</v>
      </c>
      <c r="CK210" s="49" t="str">
        <f>(IF(CD210="CERRADO","NO APLICA ACCION CERRADA",AG210-#REF!))</f>
        <v>NO APLICA ACCION CERRADA</v>
      </c>
      <c r="CL210" s="60" t="str">
        <f>(IF(CD210="CERRADO","NO APLICA ACCION CERRADA",IF(AK210&lt;=0,"VENCIDO",IF(AK210&lt;=#REF!,"POR VENCER","CON TIEMPO"))))</f>
        <v>NO APLICA ACCION CERRADA</v>
      </c>
      <c r="CM210" s="458" t="s">
        <v>328</v>
      </c>
      <c r="CN210" s="348" t="s">
        <v>1684</v>
      </c>
      <c r="CO210" s="349" t="s">
        <v>464</v>
      </c>
      <c r="CP210" s="380">
        <v>1</v>
      </c>
      <c r="CQ210" s="352" t="s">
        <v>294</v>
      </c>
      <c r="CR210" s="375" t="s">
        <v>438</v>
      </c>
      <c r="CS210" s="353"/>
      <c r="CT210" s="343"/>
      <c r="CU210" s="343"/>
      <c r="CV210" s="343"/>
      <c r="CW210" s="343"/>
      <c r="CX210" s="343"/>
      <c r="CY210" s="343"/>
      <c r="CZ210" s="343"/>
      <c r="DA210" s="343"/>
      <c r="DB210" s="343"/>
      <c r="DC210" s="343"/>
      <c r="DD210" s="343"/>
      <c r="DE210" s="343"/>
      <c r="DF210" s="343"/>
      <c r="DG210" s="343"/>
      <c r="DH210" s="343"/>
      <c r="DI210" s="343"/>
      <c r="DJ210" s="343"/>
      <c r="DK210" s="343"/>
      <c r="DL210" s="343"/>
      <c r="DM210" s="343"/>
      <c r="DN210" s="343"/>
      <c r="DO210" s="343"/>
      <c r="DP210" s="343"/>
      <c r="DQ210" s="343"/>
      <c r="DR210" s="343"/>
      <c r="DS210" s="343"/>
      <c r="DT210" s="343"/>
      <c r="DU210" s="343"/>
      <c r="DV210" s="343"/>
      <c r="DW210" s="343"/>
      <c r="DX210" s="343"/>
      <c r="DY210" s="343"/>
      <c r="DZ210" s="343"/>
      <c r="EA210" s="343"/>
      <c r="EB210" s="343"/>
      <c r="EC210" s="343"/>
      <c r="ED210" s="343"/>
      <c r="EE210" s="343"/>
      <c r="EF210" s="343"/>
      <c r="EG210" s="343"/>
      <c r="EH210" s="343"/>
      <c r="EI210" s="343"/>
      <c r="EJ210" s="343"/>
      <c r="EK210" s="343"/>
      <c r="EL210" s="343"/>
      <c r="EM210" s="343"/>
      <c r="EN210" s="343"/>
      <c r="EO210" s="343"/>
      <c r="EP210" s="343"/>
      <c r="EQ210" s="343"/>
      <c r="ER210" s="343"/>
      <c r="ES210" s="343"/>
      <c r="ET210" s="343"/>
      <c r="EU210" s="343"/>
      <c r="EV210" s="343"/>
      <c r="EW210" s="343"/>
      <c r="EX210" s="343"/>
      <c r="EY210" s="343"/>
      <c r="EZ210" s="343"/>
      <c r="FA210" s="343"/>
      <c r="FB210" s="343"/>
      <c r="FC210" s="343"/>
      <c r="FD210" s="343"/>
      <c r="FE210" s="343"/>
      <c r="FF210" s="343"/>
      <c r="FG210" s="343"/>
      <c r="FH210" s="343"/>
      <c r="FI210" s="343"/>
      <c r="FJ210" s="343"/>
      <c r="FK210" s="343"/>
      <c r="FL210" s="343"/>
      <c r="FM210" s="343"/>
      <c r="FN210" s="343"/>
      <c r="FO210" s="343"/>
      <c r="FP210" s="343"/>
      <c r="FQ210" s="343"/>
      <c r="FR210" s="343"/>
      <c r="FS210" s="343"/>
      <c r="FT210" s="343"/>
      <c r="FU210" s="343"/>
      <c r="FV210" s="343"/>
      <c r="FW210" s="343"/>
      <c r="FX210" s="343"/>
      <c r="FY210" s="343"/>
      <c r="FZ210" s="343"/>
      <c r="GA210" s="343"/>
      <c r="GB210" s="343"/>
      <c r="GC210" s="343"/>
      <c r="GD210" s="343"/>
      <c r="GE210" s="343"/>
      <c r="GF210" s="343"/>
      <c r="GG210" s="343"/>
      <c r="GH210" s="343"/>
      <c r="GI210" s="343"/>
      <c r="GJ210" s="343"/>
      <c r="GK210" s="343"/>
      <c r="GL210" s="343"/>
      <c r="GM210" s="343"/>
      <c r="GN210" s="343"/>
      <c r="GO210" s="343"/>
      <c r="GP210" s="343"/>
      <c r="GQ210" s="343"/>
      <c r="GR210" s="343"/>
      <c r="GS210" s="343"/>
      <c r="GT210" s="343"/>
      <c r="GU210" s="343"/>
      <c r="GV210" s="343"/>
      <c r="GW210" s="343"/>
      <c r="GX210" s="343"/>
      <c r="GY210" s="343"/>
      <c r="GZ210" s="343"/>
      <c r="HA210" s="343"/>
      <c r="HB210" s="343"/>
      <c r="HC210" s="343"/>
      <c r="HD210" s="343"/>
      <c r="HE210" s="343"/>
      <c r="HF210" s="343"/>
      <c r="HG210" s="343"/>
      <c r="HH210" s="343"/>
      <c r="HI210" s="343"/>
      <c r="HJ210" s="343"/>
      <c r="HK210" s="343"/>
      <c r="HL210" s="343"/>
      <c r="HM210" s="343"/>
      <c r="HN210" s="343"/>
      <c r="HO210" s="343"/>
      <c r="HP210" s="343"/>
      <c r="HQ210" s="343"/>
      <c r="HR210" s="343"/>
      <c r="HS210" s="343"/>
      <c r="HT210" s="343"/>
      <c r="HU210" s="343"/>
      <c r="HV210" s="343"/>
      <c r="HW210" s="343"/>
      <c r="HX210" s="343"/>
      <c r="HY210" s="343"/>
      <c r="HZ210" s="343"/>
      <c r="IA210" s="343"/>
      <c r="IB210" s="343"/>
      <c r="IC210" s="343"/>
      <c r="ID210" s="343"/>
      <c r="IE210" s="343"/>
      <c r="IF210" s="343"/>
      <c r="IG210" s="343"/>
      <c r="IH210" s="343"/>
      <c r="II210" s="343"/>
      <c r="IJ210" s="343"/>
      <c r="IK210" s="343"/>
      <c r="IL210" s="343"/>
      <c r="IM210" s="343"/>
      <c r="IN210" s="343"/>
      <c r="IO210" s="343"/>
      <c r="IP210" s="343"/>
      <c r="IQ210" s="343"/>
      <c r="IR210" s="343"/>
      <c r="IS210" s="343"/>
      <c r="IT210" s="343"/>
      <c r="IU210" s="343"/>
      <c r="IV210" s="343"/>
      <c r="IW210" s="343"/>
      <c r="IX210" s="343"/>
      <c r="IY210" s="343"/>
      <c r="IZ210" s="343"/>
      <c r="JA210" s="343"/>
      <c r="JB210" s="343"/>
      <c r="JC210" s="343"/>
      <c r="JD210" s="343"/>
      <c r="JE210" s="343"/>
      <c r="JF210" s="343"/>
      <c r="JG210" s="343"/>
      <c r="JH210" s="343"/>
      <c r="JI210" s="343"/>
      <c r="JJ210" s="343"/>
      <c r="JK210" s="343"/>
      <c r="JL210" s="343"/>
      <c r="JM210" s="343"/>
      <c r="JN210" s="343"/>
      <c r="JO210" s="343"/>
      <c r="JP210" s="343"/>
      <c r="JQ210" s="343"/>
      <c r="JR210" s="343"/>
      <c r="JS210" s="343"/>
      <c r="JT210" s="343"/>
      <c r="JU210" s="343"/>
      <c r="JV210" s="343"/>
      <c r="JW210" s="343"/>
      <c r="JX210" s="343"/>
      <c r="JY210" s="343"/>
      <c r="JZ210" s="343"/>
      <c r="KA210" s="343"/>
      <c r="KB210" s="343"/>
      <c r="KC210" s="343"/>
      <c r="KD210" s="343"/>
      <c r="KE210" s="343"/>
      <c r="KF210" s="343"/>
      <c r="KG210" s="343"/>
      <c r="KH210" s="343"/>
      <c r="KI210" s="343"/>
      <c r="KJ210" s="343"/>
      <c r="KK210" s="343"/>
      <c r="KL210" s="343"/>
      <c r="KM210" s="343"/>
      <c r="KN210" s="343"/>
      <c r="KO210" s="343"/>
      <c r="KP210" s="343"/>
      <c r="KQ210" s="343"/>
      <c r="KR210" s="343"/>
      <c r="KS210" s="343"/>
      <c r="KT210" s="343"/>
      <c r="KU210" s="343"/>
      <c r="KV210" s="343"/>
      <c r="KW210" s="343"/>
      <c r="KX210" s="343"/>
      <c r="KY210" s="343"/>
      <c r="KZ210" s="343"/>
      <c r="LA210" s="343"/>
      <c r="LB210" s="343"/>
      <c r="LC210" s="343"/>
      <c r="LD210" s="343"/>
      <c r="LE210" s="343"/>
      <c r="LF210" s="343"/>
      <c r="LG210" s="343"/>
      <c r="LH210" s="343"/>
      <c r="LI210" s="343"/>
      <c r="LJ210" s="343"/>
      <c r="LK210" s="343"/>
      <c r="LL210" s="343"/>
      <c r="LM210" s="343"/>
      <c r="LN210" s="343"/>
      <c r="LO210" s="343"/>
      <c r="LP210" s="343"/>
      <c r="LQ210" s="343"/>
      <c r="LR210" s="343"/>
      <c r="LS210" s="343"/>
      <c r="LT210" s="343"/>
      <c r="LU210" s="343"/>
      <c r="LV210" s="343"/>
      <c r="LW210" s="343"/>
      <c r="LX210" s="343"/>
      <c r="LY210" s="343"/>
      <c r="LZ210" s="343"/>
      <c r="MA210" s="343"/>
      <c r="MB210" s="343"/>
      <c r="MC210" s="343"/>
      <c r="MD210" s="343"/>
      <c r="ME210" s="343"/>
      <c r="MF210" s="343"/>
      <c r="MG210" s="343"/>
      <c r="MH210" s="343"/>
      <c r="MI210" s="343"/>
      <c r="MJ210" s="343"/>
      <c r="MK210" s="343"/>
      <c r="ML210" s="343"/>
      <c r="MM210" s="343"/>
      <c r="MN210" s="343"/>
      <c r="MO210" s="343"/>
      <c r="MP210" s="343"/>
      <c r="MQ210" s="343"/>
      <c r="MR210" s="343"/>
      <c r="MS210" s="343"/>
      <c r="MT210" s="343"/>
      <c r="MU210" s="343"/>
      <c r="MV210" s="343"/>
      <c r="MW210" s="343"/>
      <c r="MX210" s="343"/>
      <c r="MY210" s="343"/>
      <c r="MZ210" s="343"/>
      <c r="NA210" s="343"/>
      <c r="NB210" s="343"/>
      <c r="NC210" s="343"/>
      <c r="ND210" s="343"/>
      <c r="NE210" s="343"/>
      <c r="NF210" s="343"/>
      <c r="NG210" s="343"/>
      <c r="NH210" s="343"/>
      <c r="NI210" s="343"/>
      <c r="NJ210" s="343"/>
      <c r="NK210" s="343"/>
      <c r="NL210" s="343"/>
      <c r="NM210" s="343"/>
      <c r="NN210" s="343"/>
      <c r="NO210" s="343"/>
      <c r="NP210" s="343"/>
      <c r="NQ210" s="343"/>
      <c r="NR210" s="343"/>
      <c r="NS210" s="343"/>
      <c r="NT210" s="343"/>
      <c r="NU210" s="343"/>
      <c r="NV210" s="343"/>
      <c r="NW210" s="343"/>
      <c r="NX210" s="343"/>
      <c r="NY210" s="343"/>
      <c r="NZ210" s="343"/>
      <c r="OA210" s="343"/>
      <c r="OB210" s="343"/>
      <c r="OC210" s="343"/>
      <c r="OD210" s="343"/>
      <c r="OE210" s="343"/>
      <c r="OF210" s="343"/>
      <c r="OG210" s="343"/>
      <c r="OH210" s="343"/>
      <c r="OI210" s="343"/>
      <c r="OJ210" s="343"/>
      <c r="OK210" s="343"/>
      <c r="OL210" s="343"/>
      <c r="OM210" s="343"/>
      <c r="ON210" s="343"/>
      <c r="OO210" s="343"/>
      <c r="OP210" s="343"/>
      <c r="OQ210" s="343"/>
      <c r="OR210" s="343"/>
      <c r="OS210" s="343"/>
      <c r="OT210" s="343"/>
      <c r="OU210" s="343"/>
      <c r="OV210" s="343"/>
      <c r="OW210" s="343"/>
      <c r="OX210" s="343"/>
      <c r="OY210" s="343"/>
      <c r="OZ210" s="343"/>
      <c r="PA210" s="343"/>
      <c r="PB210" s="343"/>
      <c r="PC210" s="343"/>
      <c r="PD210" s="343"/>
      <c r="PE210" s="343"/>
      <c r="PF210" s="343"/>
      <c r="PG210" s="343"/>
      <c r="PH210" s="343"/>
      <c r="PI210" s="343"/>
      <c r="PJ210" s="343"/>
      <c r="PK210" s="343"/>
      <c r="PL210" s="343"/>
      <c r="PM210" s="343"/>
      <c r="PN210" s="343"/>
      <c r="PO210" s="343"/>
      <c r="PP210" s="343"/>
      <c r="PQ210" s="343"/>
      <c r="PR210" s="343"/>
      <c r="PS210" s="343"/>
      <c r="PT210" s="343"/>
      <c r="PU210" s="343"/>
      <c r="PV210" s="343"/>
      <c r="PW210" s="343"/>
      <c r="PX210" s="343"/>
      <c r="PY210" s="343"/>
      <c r="PZ210" s="343"/>
      <c r="QA210" s="343"/>
      <c r="QB210" s="343"/>
      <c r="QC210" s="343"/>
      <c r="QD210" s="343"/>
      <c r="QE210" s="343"/>
      <c r="QF210" s="343"/>
    </row>
    <row r="211" spans="1:448" s="347" customFormat="1" ht="118.5" customHeight="1" thickBot="1" x14ac:dyDescent="0.3">
      <c r="A211" s="26">
        <v>210</v>
      </c>
      <c r="B211" s="42" t="s">
        <v>196</v>
      </c>
      <c r="C211" s="175" t="s">
        <v>664</v>
      </c>
      <c r="D211" s="22" t="s">
        <v>337</v>
      </c>
      <c r="E211" s="19" t="s">
        <v>2658</v>
      </c>
      <c r="F211" s="19" t="s">
        <v>1425</v>
      </c>
      <c r="G211" s="178" t="s">
        <v>269</v>
      </c>
      <c r="H211" s="19" t="s">
        <v>341</v>
      </c>
      <c r="I211" s="19" t="s">
        <v>1459</v>
      </c>
      <c r="J211" s="461" t="s">
        <v>102</v>
      </c>
      <c r="K211" s="440" t="s">
        <v>680</v>
      </c>
      <c r="L211" s="461" t="s">
        <v>681</v>
      </c>
      <c r="M211" s="460" t="s">
        <v>1427</v>
      </c>
      <c r="N211" s="461" t="s">
        <v>1428</v>
      </c>
      <c r="O211" s="19" t="s">
        <v>17</v>
      </c>
      <c r="P211" s="19" t="s">
        <v>19</v>
      </c>
      <c r="Q211" s="19" t="s">
        <v>1849</v>
      </c>
      <c r="R211" s="19" t="s">
        <v>251</v>
      </c>
      <c r="S211" s="18" t="s">
        <v>2659</v>
      </c>
      <c r="T211" s="34" t="s">
        <v>1763</v>
      </c>
      <c r="U211" s="22">
        <v>88</v>
      </c>
      <c r="V211" s="22">
        <v>2021</v>
      </c>
      <c r="W211" s="22" t="s">
        <v>2660</v>
      </c>
      <c r="X211" s="28" t="s">
        <v>2661</v>
      </c>
      <c r="Y211" s="23" t="s">
        <v>2662</v>
      </c>
      <c r="Z211" s="23" t="s">
        <v>2663</v>
      </c>
      <c r="AA211" s="22" t="s">
        <v>328</v>
      </c>
      <c r="AB211" s="19" t="s">
        <v>328</v>
      </c>
      <c r="AC211" s="23" t="s">
        <v>2664</v>
      </c>
      <c r="AD211" s="269">
        <v>1</v>
      </c>
      <c r="AE211" s="22" t="s">
        <v>328</v>
      </c>
      <c r="AF211" s="959">
        <v>44378</v>
      </c>
      <c r="AG211" s="959">
        <v>44408</v>
      </c>
      <c r="AH211" s="424">
        <v>44743</v>
      </c>
      <c r="AI211" s="183" t="s">
        <v>309</v>
      </c>
      <c r="AJ211" s="183" t="s">
        <v>309</v>
      </c>
      <c r="AK211" s="241" t="e">
        <f>(IF(BA211=#REF!,#REF!,AG211-#REF!))</f>
        <v>#REF!</v>
      </c>
      <c r="AL211" s="66" t="s">
        <v>1724</v>
      </c>
      <c r="AM211" s="64"/>
      <c r="AN211" s="54"/>
      <c r="AO211" s="48"/>
      <c r="AP211" s="65">
        <v>0</v>
      </c>
      <c r="AQ211" s="4" t="s">
        <v>442</v>
      </c>
      <c r="AR211" s="49">
        <v>-43</v>
      </c>
      <c r="AS211" s="60" t="s">
        <v>443</v>
      </c>
      <c r="AT211" s="60" t="s">
        <v>467</v>
      </c>
      <c r="AU211" s="60" t="s">
        <v>467</v>
      </c>
      <c r="AV211" s="60" t="s">
        <v>467</v>
      </c>
      <c r="AW211" s="67">
        <v>0</v>
      </c>
      <c r="AX211" s="65">
        <v>0</v>
      </c>
      <c r="AY211" s="60" t="s">
        <v>449</v>
      </c>
      <c r="AZ211" s="54" t="s">
        <v>446</v>
      </c>
      <c r="BA211" s="86" t="s">
        <v>446</v>
      </c>
      <c r="BB211" s="127" t="s">
        <v>2665</v>
      </c>
      <c r="BC211" s="123">
        <v>44620</v>
      </c>
      <c r="BD211" s="2" t="s">
        <v>307</v>
      </c>
      <c r="BE211" s="40" t="s">
        <v>328</v>
      </c>
      <c r="BF211" s="137">
        <v>1</v>
      </c>
      <c r="BG211" s="4" t="s">
        <v>436</v>
      </c>
      <c r="BH211" s="49">
        <v>-44620</v>
      </c>
      <c r="BI211" s="60" t="s">
        <v>443</v>
      </c>
      <c r="BJ211" s="30"/>
      <c r="BK211" s="30"/>
      <c r="BL211" s="30"/>
      <c r="BM211" s="30"/>
      <c r="BN211" s="60"/>
      <c r="BO211" s="30"/>
      <c r="BP211" s="192" t="s">
        <v>855</v>
      </c>
      <c r="BQ211" s="150" t="s">
        <v>1740</v>
      </c>
      <c r="BR211" s="185">
        <v>44712</v>
      </c>
      <c r="BS211" s="131" t="s">
        <v>535</v>
      </c>
      <c r="BT211" s="186">
        <v>1</v>
      </c>
      <c r="BU211" s="4" t="s">
        <v>436</v>
      </c>
      <c r="BV211" s="49">
        <v>-303</v>
      </c>
      <c r="BW211" s="60" t="s">
        <v>443</v>
      </c>
      <c r="BX211" s="357">
        <v>44607</v>
      </c>
      <c r="BY211" s="372" t="s">
        <v>2666</v>
      </c>
      <c r="BZ211" s="353" t="s">
        <v>521</v>
      </c>
      <c r="CA211" s="360">
        <v>1</v>
      </c>
      <c r="CB211" s="352" t="s">
        <v>294</v>
      </c>
      <c r="CC211" s="353"/>
      <c r="CD211" s="352" t="s">
        <v>294</v>
      </c>
      <c r="CE211" s="131" t="s">
        <v>767</v>
      </c>
      <c r="CF211" s="131" t="s">
        <v>767</v>
      </c>
      <c r="CG211" s="202" t="s">
        <v>328</v>
      </c>
      <c r="CH211" s="131" t="s">
        <v>328</v>
      </c>
      <c r="CI211" s="186">
        <v>1</v>
      </c>
      <c r="CJ211" s="4" t="str">
        <f t="shared" ref="CJ211:CJ225" si="7">IF(CI211&lt;=0%,"SIN AVANCE",IF(CI211&lt;33%,"AVANCE MINIMO",IF(CI211&lt;66%,"AVANCE PARCIAL",IF(CI211&lt;=99.9%,"AVANCE SIGNIFICATIVO",IF(CI211=100%,"CUMPLIMIENTO TOTAL","ERROR")))))</f>
        <v>CUMPLIMIENTO TOTAL</v>
      </c>
      <c r="CK211" s="49" t="str">
        <f>(IF(CD211="CERRADO","NO APLICA ACCION CERRADA",AG211-#REF!))</f>
        <v>NO APLICA ACCION CERRADA</v>
      </c>
      <c r="CL211" s="60" t="str">
        <f>(IF(CD211="CERRADO","NO APLICA ACCION CERRADA",IF(AK211&lt;=0,"VENCIDO",IF(AK211&lt;=#REF!,"POR VENCER","CON TIEMPO"))))</f>
        <v>NO APLICA ACCION CERRADA</v>
      </c>
      <c r="CM211" s="458" t="s">
        <v>328</v>
      </c>
      <c r="CN211" s="348" t="s">
        <v>1684</v>
      </c>
      <c r="CO211" s="349" t="s">
        <v>464</v>
      </c>
      <c r="CP211" s="380">
        <v>1</v>
      </c>
      <c r="CQ211" s="352" t="s">
        <v>294</v>
      </c>
      <c r="CR211" s="375" t="s">
        <v>438</v>
      </c>
      <c r="CS211" s="353"/>
      <c r="CT211" s="343"/>
      <c r="CU211" s="343"/>
      <c r="CV211" s="343"/>
      <c r="CW211" s="343"/>
      <c r="CX211" s="343"/>
      <c r="CY211" s="343"/>
      <c r="CZ211" s="343"/>
      <c r="DA211" s="343"/>
      <c r="DB211" s="343"/>
      <c r="DC211" s="343"/>
      <c r="DD211" s="343"/>
      <c r="DE211" s="343"/>
      <c r="DF211" s="343"/>
      <c r="DG211" s="343"/>
      <c r="DH211" s="343"/>
      <c r="DI211" s="343"/>
      <c r="DJ211" s="343"/>
      <c r="DK211" s="343"/>
      <c r="DL211" s="343"/>
      <c r="DM211" s="343"/>
      <c r="DN211" s="343"/>
      <c r="DO211" s="343"/>
      <c r="DP211" s="343"/>
      <c r="DQ211" s="343"/>
      <c r="DR211" s="343"/>
      <c r="DS211" s="343"/>
      <c r="DT211" s="343"/>
      <c r="DU211" s="343"/>
      <c r="DV211" s="343"/>
      <c r="DW211" s="343"/>
      <c r="DX211" s="343"/>
      <c r="DY211" s="343"/>
      <c r="DZ211" s="343"/>
      <c r="EA211" s="343"/>
      <c r="EB211" s="343"/>
      <c r="EC211" s="343"/>
      <c r="ED211" s="343"/>
      <c r="EE211" s="343"/>
      <c r="EF211" s="343"/>
      <c r="EG211" s="343"/>
      <c r="EH211" s="343"/>
      <c r="EI211" s="343"/>
      <c r="EJ211" s="343"/>
      <c r="EK211" s="343"/>
      <c r="EL211" s="343"/>
      <c r="EM211" s="343"/>
      <c r="EN211" s="343"/>
      <c r="EO211" s="343"/>
      <c r="EP211" s="343"/>
      <c r="EQ211" s="343"/>
      <c r="ER211" s="343"/>
      <c r="ES211" s="343"/>
      <c r="ET211" s="343"/>
      <c r="EU211" s="343"/>
      <c r="EV211" s="343"/>
      <c r="EW211" s="343"/>
      <c r="EX211" s="343"/>
      <c r="EY211" s="343"/>
      <c r="EZ211" s="343"/>
      <c r="FA211" s="343"/>
      <c r="FB211" s="343"/>
      <c r="FC211" s="343"/>
      <c r="FD211" s="343"/>
      <c r="FE211" s="343"/>
      <c r="FF211" s="343"/>
      <c r="FG211" s="343"/>
      <c r="FH211" s="343"/>
      <c r="FI211" s="343"/>
      <c r="FJ211" s="343"/>
      <c r="FK211" s="343"/>
      <c r="FL211" s="343"/>
      <c r="FM211" s="343"/>
      <c r="FN211" s="343"/>
      <c r="FO211" s="343"/>
      <c r="FP211" s="343"/>
      <c r="FQ211" s="343"/>
      <c r="FR211" s="343"/>
      <c r="FS211" s="343"/>
      <c r="FT211" s="343"/>
      <c r="FU211" s="343"/>
      <c r="FV211" s="343"/>
      <c r="FW211" s="343"/>
      <c r="FX211" s="343"/>
      <c r="FY211" s="343"/>
      <c r="FZ211" s="343"/>
      <c r="GA211" s="343"/>
      <c r="GB211" s="343"/>
      <c r="GC211" s="343"/>
      <c r="GD211" s="343"/>
      <c r="GE211" s="343"/>
      <c r="GF211" s="343"/>
      <c r="GG211" s="343"/>
      <c r="GH211" s="343"/>
      <c r="GI211" s="343"/>
      <c r="GJ211" s="343"/>
      <c r="GK211" s="343"/>
      <c r="GL211" s="343"/>
      <c r="GM211" s="343"/>
      <c r="GN211" s="343"/>
      <c r="GO211" s="343"/>
      <c r="GP211" s="343"/>
      <c r="GQ211" s="343"/>
      <c r="GR211" s="343"/>
      <c r="GS211" s="343"/>
      <c r="GT211" s="343"/>
      <c r="GU211" s="343"/>
      <c r="GV211" s="343"/>
      <c r="GW211" s="343"/>
      <c r="GX211" s="343"/>
      <c r="GY211" s="343"/>
      <c r="GZ211" s="343"/>
      <c r="HA211" s="343"/>
      <c r="HB211" s="343"/>
      <c r="HC211" s="343"/>
      <c r="HD211" s="343"/>
      <c r="HE211" s="343"/>
      <c r="HF211" s="343"/>
      <c r="HG211" s="343"/>
      <c r="HH211" s="343"/>
      <c r="HI211" s="343"/>
      <c r="HJ211" s="343"/>
      <c r="HK211" s="343"/>
      <c r="HL211" s="343"/>
      <c r="HM211" s="343"/>
      <c r="HN211" s="343"/>
      <c r="HO211" s="343"/>
      <c r="HP211" s="343"/>
      <c r="HQ211" s="343"/>
      <c r="HR211" s="343"/>
      <c r="HS211" s="343"/>
      <c r="HT211" s="343"/>
      <c r="HU211" s="343"/>
      <c r="HV211" s="343"/>
      <c r="HW211" s="343"/>
      <c r="HX211" s="343"/>
      <c r="HY211" s="343"/>
      <c r="HZ211" s="343"/>
      <c r="IA211" s="343"/>
      <c r="IB211" s="343"/>
      <c r="IC211" s="343"/>
      <c r="ID211" s="343"/>
      <c r="IE211" s="343"/>
      <c r="IF211" s="343"/>
      <c r="IG211" s="343"/>
      <c r="IH211" s="343"/>
      <c r="II211" s="343"/>
      <c r="IJ211" s="343"/>
      <c r="IK211" s="343"/>
      <c r="IL211" s="343"/>
      <c r="IM211" s="343"/>
      <c r="IN211" s="343"/>
      <c r="IO211" s="343"/>
      <c r="IP211" s="343"/>
      <c r="IQ211" s="343"/>
      <c r="IR211" s="343"/>
      <c r="IS211" s="343"/>
      <c r="IT211" s="343"/>
      <c r="IU211" s="343"/>
      <c r="IV211" s="343"/>
      <c r="IW211" s="343"/>
      <c r="IX211" s="343"/>
      <c r="IY211" s="343"/>
      <c r="IZ211" s="343"/>
      <c r="JA211" s="343"/>
      <c r="JB211" s="343"/>
      <c r="JC211" s="343"/>
      <c r="JD211" s="343"/>
      <c r="JE211" s="343"/>
      <c r="JF211" s="343"/>
      <c r="JG211" s="343"/>
      <c r="JH211" s="343"/>
      <c r="JI211" s="343"/>
      <c r="JJ211" s="343"/>
      <c r="JK211" s="343"/>
      <c r="JL211" s="343"/>
      <c r="JM211" s="343"/>
      <c r="JN211" s="343"/>
      <c r="JO211" s="343"/>
      <c r="JP211" s="343"/>
      <c r="JQ211" s="343"/>
      <c r="JR211" s="343"/>
      <c r="JS211" s="343"/>
      <c r="JT211" s="343"/>
      <c r="JU211" s="343"/>
      <c r="JV211" s="343"/>
      <c r="JW211" s="343"/>
      <c r="JX211" s="343"/>
      <c r="JY211" s="343"/>
      <c r="JZ211" s="343"/>
      <c r="KA211" s="343"/>
      <c r="KB211" s="343"/>
      <c r="KC211" s="343"/>
      <c r="KD211" s="343"/>
      <c r="KE211" s="343"/>
      <c r="KF211" s="343"/>
      <c r="KG211" s="343"/>
      <c r="KH211" s="343"/>
      <c r="KI211" s="343"/>
      <c r="KJ211" s="343"/>
      <c r="KK211" s="343"/>
      <c r="KL211" s="343"/>
      <c r="KM211" s="343"/>
      <c r="KN211" s="343"/>
      <c r="KO211" s="343"/>
      <c r="KP211" s="343"/>
      <c r="KQ211" s="343"/>
      <c r="KR211" s="343"/>
      <c r="KS211" s="343"/>
      <c r="KT211" s="343"/>
      <c r="KU211" s="343"/>
      <c r="KV211" s="343"/>
      <c r="KW211" s="343"/>
      <c r="KX211" s="343"/>
      <c r="KY211" s="343"/>
      <c r="KZ211" s="343"/>
      <c r="LA211" s="343"/>
      <c r="LB211" s="343"/>
      <c r="LC211" s="343"/>
      <c r="LD211" s="343"/>
      <c r="LE211" s="343"/>
      <c r="LF211" s="343"/>
      <c r="LG211" s="343"/>
      <c r="LH211" s="343"/>
      <c r="LI211" s="343"/>
      <c r="LJ211" s="343"/>
      <c r="LK211" s="343"/>
      <c r="LL211" s="343"/>
      <c r="LM211" s="343"/>
      <c r="LN211" s="343"/>
      <c r="LO211" s="343"/>
      <c r="LP211" s="343"/>
      <c r="LQ211" s="343"/>
      <c r="LR211" s="343"/>
      <c r="LS211" s="343"/>
      <c r="LT211" s="343"/>
      <c r="LU211" s="343"/>
      <c r="LV211" s="343"/>
      <c r="LW211" s="343"/>
      <c r="LX211" s="343"/>
      <c r="LY211" s="343"/>
      <c r="LZ211" s="343"/>
      <c r="MA211" s="343"/>
      <c r="MB211" s="343"/>
      <c r="MC211" s="343"/>
      <c r="MD211" s="343"/>
      <c r="ME211" s="343"/>
      <c r="MF211" s="343"/>
      <c r="MG211" s="343"/>
      <c r="MH211" s="343"/>
      <c r="MI211" s="343"/>
      <c r="MJ211" s="343"/>
      <c r="MK211" s="343"/>
      <c r="ML211" s="343"/>
      <c r="MM211" s="343"/>
      <c r="MN211" s="343"/>
      <c r="MO211" s="343"/>
      <c r="MP211" s="343"/>
      <c r="MQ211" s="343"/>
      <c r="MR211" s="343"/>
      <c r="MS211" s="343"/>
      <c r="MT211" s="343"/>
      <c r="MU211" s="343"/>
      <c r="MV211" s="343"/>
      <c r="MW211" s="343"/>
      <c r="MX211" s="343"/>
      <c r="MY211" s="343"/>
      <c r="MZ211" s="343"/>
      <c r="NA211" s="343"/>
      <c r="NB211" s="343"/>
      <c r="NC211" s="343"/>
      <c r="ND211" s="343"/>
      <c r="NE211" s="343"/>
      <c r="NF211" s="343"/>
      <c r="NG211" s="343"/>
      <c r="NH211" s="343"/>
      <c r="NI211" s="343"/>
      <c r="NJ211" s="343"/>
      <c r="NK211" s="343"/>
      <c r="NL211" s="343"/>
      <c r="NM211" s="343"/>
      <c r="NN211" s="343"/>
      <c r="NO211" s="343"/>
      <c r="NP211" s="343"/>
      <c r="NQ211" s="343"/>
      <c r="NR211" s="343"/>
      <c r="NS211" s="343"/>
      <c r="NT211" s="343"/>
      <c r="NU211" s="343"/>
      <c r="NV211" s="343"/>
      <c r="NW211" s="343"/>
      <c r="NX211" s="343"/>
      <c r="NY211" s="343"/>
      <c r="NZ211" s="343"/>
      <c r="OA211" s="343"/>
      <c r="OB211" s="343"/>
      <c r="OC211" s="343"/>
      <c r="OD211" s="343"/>
      <c r="OE211" s="343"/>
      <c r="OF211" s="343"/>
      <c r="OG211" s="343"/>
      <c r="OH211" s="343"/>
      <c r="OI211" s="343"/>
      <c r="OJ211" s="343"/>
      <c r="OK211" s="343"/>
      <c r="OL211" s="343"/>
      <c r="OM211" s="343"/>
      <c r="ON211" s="343"/>
      <c r="OO211" s="343"/>
      <c r="OP211" s="343"/>
      <c r="OQ211" s="343"/>
      <c r="OR211" s="343"/>
      <c r="OS211" s="343"/>
      <c r="OT211" s="343"/>
      <c r="OU211" s="343"/>
      <c r="OV211" s="343"/>
      <c r="OW211" s="343"/>
      <c r="OX211" s="343"/>
      <c r="OY211" s="343"/>
      <c r="OZ211" s="343"/>
      <c r="PA211" s="343"/>
      <c r="PB211" s="343"/>
      <c r="PC211" s="343"/>
      <c r="PD211" s="343"/>
      <c r="PE211" s="343"/>
      <c r="PF211" s="343"/>
      <c r="PG211" s="343"/>
      <c r="PH211" s="343"/>
      <c r="PI211" s="343"/>
      <c r="PJ211" s="343"/>
      <c r="PK211" s="343"/>
      <c r="PL211" s="343"/>
      <c r="PM211" s="343"/>
      <c r="PN211" s="343"/>
      <c r="PO211" s="343"/>
      <c r="PP211" s="343"/>
      <c r="PQ211" s="343"/>
      <c r="PR211" s="343"/>
      <c r="PS211" s="343"/>
      <c r="PT211" s="343"/>
      <c r="PU211" s="343"/>
      <c r="PV211" s="343"/>
      <c r="PW211" s="343"/>
      <c r="PX211" s="343"/>
      <c r="PY211" s="343"/>
      <c r="PZ211" s="343"/>
      <c r="QA211" s="343"/>
      <c r="QB211" s="343"/>
      <c r="QC211" s="343"/>
      <c r="QD211" s="343"/>
      <c r="QE211" s="343"/>
      <c r="QF211" s="343"/>
    </row>
    <row r="212" spans="1:448" s="347" customFormat="1" ht="118.5" customHeight="1" thickBot="1" x14ac:dyDescent="0.3">
      <c r="A212" s="26">
        <v>211</v>
      </c>
      <c r="B212" s="42" t="s">
        <v>196</v>
      </c>
      <c r="C212" s="175" t="s">
        <v>664</v>
      </c>
      <c r="D212" s="22" t="s">
        <v>337</v>
      </c>
      <c r="E212" s="19" t="s">
        <v>648</v>
      </c>
      <c r="F212" s="19" t="s">
        <v>1425</v>
      </c>
      <c r="G212" s="178" t="s">
        <v>269</v>
      </c>
      <c r="H212" s="19" t="s">
        <v>341</v>
      </c>
      <c r="I212" s="19" t="s">
        <v>207</v>
      </c>
      <c r="J212" s="461" t="s">
        <v>102</v>
      </c>
      <c r="K212" s="440" t="s">
        <v>680</v>
      </c>
      <c r="L212" s="461" t="s">
        <v>681</v>
      </c>
      <c r="M212" s="460" t="s">
        <v>1427</v>
      </c>
      <c r="N212" s="461" t="s">
        <v>1428</v>
      </c>
      <c r="O212" s="19" t="s">
        <v>17</v>
      </c>
      <c r="P212" s="19" t="s">
        <v>19</v>
      </c>
      <c r="Q212" s="19" t="s">
        <v>1849</v>
      </c>
      <c r="R212" s="19" t="s">
        <v>251</v>
      </c>
      <c r="S212" s="18" t="s">
        <v>2667</v>
      </c>
      <c r="T212" s="34" t="s">
        <v>1763</v>
      </c>
      <c r="U212" s="22">
        <v>88</v>
      </c>
      <c r="V212" s="22">
        <v>2021</v>
      </c>
      <c r="W212" s="22" t="s">
        <v>2660</v>
      </c>
      <c r="X212" s="28" t="s">
        <v>2661</v>
      </c>
      <c r="Y212" s="23" t="s">
        <v>2662</v>
      </c>
      <c r="Z212" s="23" t="s">
        <v>2668</v>
      </c>
      <c r="AA212" s="22" t="s">
        <v>328</v>
      </c>
      <c r="AB212" s="19" t="s">
        <v>328</v>
      </c>
      <c r="AC212" s="23" t="s">
        <v>2669</v>
      </c>
      <c r="AD212" s="269">
        <v>1</v>
      </c>
      <c r="AE212" s="22" t="s">
        <v>328</v>
      </c>
      <c r="AF212" s="959">
        <v>44378</v>
      </c>
      <c r="AG212" s="959">
        <v>44439</v>
      </c>
      <c r="AH212" s="424">
        <v>44743</v>
      </c>
      <c r="AI212" s="183" t="s">
        <v>309</v>
      </c>
      <c r="AJ212" s="183" t="s">
        <v>309</v>
      </c>
      <c r="AK212" s="241" t="e">
        <f>(IF(BA212=#REF!,#REF!,AG212-#REF!))</f>
        <v>#REF!</v>
      </c>
      <c r="AL212" s="66" t="s">
        <v>1724</v>
      </c>
      <c r="AM212" s="64"/>
      <c r="AN212" s="54"/>
      <c r="AO212" s="48"/>
      <c r="AP212" s="65">
        <v>0</v>
      </c>
      <c r="AQ212" s="4" t="s">
        <v>442</v>
      </c>
      <c r="AR212" s="49">
        <v>-12</v>
      </c>
      <c r="AS212" s="60" t="s">
        <v>443</v>
      </c>
      <c r="AT212" s="60" t="s">
        <v>467</v>
      </c>
      <c r="AU212" s="60" t="s">
        <v>467</v>
      </c>
      <c r="AV212" s="60" t="s">
        <v>467</v>
      </c>
      <c r="AW212" s="67">
        <v>0</v>
      </c>
      <c r="AX212" s="65">
        <v>0</v>
      </c>
      <c r="AY212" s="60" t="s">
        <v>449</v>
      </c>
      <c r="AZ212" s="54" t="s">
        <v>446</v>
      </c>
      <c r="BA212" s="86" t="s">
        <v>446</v>
      </c>
      <c r="BB212" s="127" t="s">
        <v>2670</v>
      </c>
      <c r="BC212" s="123">
        <v>44620</v>
      </c>
      <c r="BD212" s="2" t="s">
        <v>307</v>
      </c>
      <c r="BE212" s="40" t="s">
        <v>328</v>
      </c>
      <c r="BF212" s="137">
        <v>1</v>
      </c>
      <c r="BG212" s="4" t="s">
        <v>436</v>
      </c>
      <c r="BH212" s="49">
        <v>-44620</v>
      </c>
      <c r="BI212" s="60" t="s">
        <v>443</v>
      </c>
      <c r="BJ212" s="30"/>
      <c r="BK212" s="30"/>
      <c r="BL212" s="30"/>
      <c r="BM212" s="30"/>
      <c r="BN212" s="60"/>
      <c r="BO212" s="30"/>
      <c r="BP212" s="192" t="s">
        <v>855</v>
      </c>
      <c r="BQ212" s="150" t="s">
        <v>1740</v>
      </c>
      <c r="BR212" s="185">
        <v>44712</v>
      </c>
      <c r="BS212" s="131" t="s">
        <v>535</v>
      </c>
      <c r="BT212" s="186">
        <v>1</v>
      </c>
      <c r="BU212" s="4" t="s">
        <v>436</v>
      </c>
      <c r="BV212" s="49">
        <v>-272</v>
      </c>
      <c r="BW212" s="60" t="s">
        <v>443</v>
      </c>
      <c r="BX212" s="357">
        <v>44607</v>
      </c>
      <c r="BY212" s="372" t="s">
        <v>2671</v>
      </c>
      <c r="BZ212" s="353" t="s">
        <v>521</v>
      </c>
      <c r="CA212" s="360">
        <v>1</v>
      </c>
      <c r="CB212" s="352" t="s">
        <v>294</v>
      </c>
      <c r="CC212" s="353"/>
      <c r="CD212" s="352" t="s">
        <v>294</v>
      </c>
      <c r="CE212" s="131" t="s">
        <v>767</v>
      </c>
      <c r="CF212" s="131" t="s">
        <v>767</v>
      </c>
      <c r="CG212" s="202" t="s">
        <v>328</v>
      </c>
      <c r="CH212" s="131" t="s">
        <v>328</v>
      </c>
      <c r="CI212" s="186">
        <v>1</v>
      </c>
      <c r="CJ212" s="4" t="str">
        <f t="shared" si="7"/>
        <v>CUMPLIMIENTO TOTAL</v>
      </c>
      <c r="CK212" s="49" t="str">
        <f>(IF(CD212="CERRADO","NO APLICA ACCION CERRADA",AG212-#REF!))</f>
        <v>NO APLICA ACCION CERRADA</v>
      </c>
      <c r="CL212" s="60" t="str">
        <f>(IF(CD212="CERRADO","NO APLICA ACCION CERRADA",IF(AK212&lt;=0,"VENCIDO",IF(AK212&lt;=#REF!,"POR VENCER","CON TIEMPO"))))</f>
        <v>NO APLICA ACCION CERRADA</v>
      </c>
      <c r="CM212" s="458" t="s">
        <v>328</v>
      </c>
      <c r="CN212" s="348" t="s">
        <v>1684</v>
      </c>
      <c r="CO212" s="349" t="s">
        <v>464</v>
      </c>
      <c r="CP212" s="380">
        <v>1</v>
      </c>
      <c r="CQ212" s="352" t="s">
        <v>294</v>
      </c>
      <c r="CR212" s="375" t="s">
        <v>438</v>
      </c>
      <c r="CS212" s="353"/>
      <c r="CT212" s="343"/>
      <c r="CU212" s="343"/>
      <c r="CV212" s="343"/>
      <c r="CW212" s="343"/>
      <c r="CX212" s="343"/>
      <c r="CY212" s="343"/>
      <c r="CZ212" s="343"/>
      <c r="DA212" s="343"/>
      <c r="DB212" s="343"/>
      <c r="DC212" s="343"/>
      <c r="DD212" s="343"/>
      <c r="DE212" s="343"/>
      <c r="DF212" s="343"/>
      <c r="DG212" s="343"/>
      <c r="DH212" s="343"/>
      <c r="DI212" s="343"/>
      <c r="DJ212" s="343"/>
      <c r="DK212" s="343"/>
      <c r="DL212" s="343"/>
      <c r="DM212" s="343"/>
      <c r="DN212" s="343"/>
      <c r="DO212" s="343"/>
      <c r="DP212" s="343"/>
      <c r="DQ212" s="343"/>
      <c r="DR212" s="343"/>
      <c r="DS212" s="343"/>
      <c r="DT212" s="343"/>
      <c r="DU212" s="343"/>
      <c r="DV212" s="343"/>
      <c r="DW212" s="343"/>
      <c r="DX212" s="343"/>
      <c r="DY212" s="343"/>
      <c r="DZ212" s="343"/>
      <c r="EA212" s="343"/>
      <c r="EB212" s="343"/>
      <c r="EC212" s="343"/>
      <c r="ED212" s="343"/>
      <c r="EE212" s="343"/>
      <c r="EF212" s="343"/>
      <c r="EG212" s="343"/>
      <c r="EH212" s="343"/>
      <c r="EI212" s="343"/>
      <c r="EJ212" s="343"/>
      <c r="EK212" s="343"/>
      <c r="EL212" s="343"/>
      <c r="EM212" s="343"/>
      <c r="EN212" s="343"/>
      <c r="EO212" s="343"/>
      <c r="EP212" s="343"/>
      <c r="EQ212" s="343"/>
      <c r="ER212" s="343"/>
      <c r="ES212" s="343"/>
      <c r="ET212" s="343"/>
      <c r="EU212" s="343"/>
      <c r="EV212" s="343"/>
      <c r="EW212" s="343"/>
      <c r="EX212" s="343"/>
      <c r="EY212" s="343"/>
      <c r="EZ212" s="343"/>
      <c r="FA212" s="343"/>
      <c r="FB212" s="343"/>
      <c r="FC212" s="343"/>
      <c r="FD212" s="343"/>
      <c r="FE212" s="343"/>
      <c r="FF212" s="343"/>
      <c r="FG212" s="343"/>
      <c r="FH212" s="343"/>
      <c r="FI212" s="343"/>
      <c r="FJ212" s="343"/>
      <c r="FK212" s="343"/>
      <c r="FL212" s="343"/>
      <c r="FM212" s="343"/>
      <c r="FN212" s="343"/>
      <c r="FO212" s="343"/>
      <c r="FP212" s="343"/>
      <c r="FQ212" s="343"/>
      <c r="FR212" s="343"/>
      <c r="FS212" s="343"/>
      <c r="FT212" s="343"/>
      <c r="FU212" s="343"/>
      <c r="FV212" s="343"/>
      <c r="FW212" s="343"/>
      <c r="FX212" s="343"/>
      <c r="FY212" s="343"/>
      <c r="FZ212" s="343"/>
      <c r="GA212" s="343"/>
      <c r="GB212" s="343"/>
      <c r="GC212" s="343"/>
      <c r="GD212" s="343"/>
      <c r="GE212" s="343"/>
      <c r="GF212" s="343"/>
      <c r="GG212" s="343"/>
      <c r="GH212" s="343"/>
      <c r="GI212" s="343"/>
      <c r="GJ212" s="343"/>
      <c r="GK212" s="343"/>
      <c r="GL212" s="343"/>
      <c r="GM212" s="343"/>
      <c r="GN212" s="343"/>
      <c r="GO212" s="343"/>
      <c r="GP212" s="343"/>
      <c r="GQ212" s="343"/>
      <c r="GR212" s="343"/>
      <c r="GS212" s="343"/>
      <c r="GT212" s="343"/>
      <c r="GU212" s="343"/>
      <c r="GV212" s="343"/>
      <c r="GW212" s="343"/>
      <c r="GX212" s="343"/>
      <c r="GY212" s="343"/>
      <c r="GZ212" s="343"/>
      <c r="HA212" s="343"/>
      <c r="HB212" s="343"/>
      <c r="HC212" s="343"/>
      <c r="HD212" s="343"/>
      <c r="HE212" s="343"/>
      <c r="HF212" s="343"/>
      <c r="HG212" s="343"/>
      <c r="HH212" s="343"/>
      <c r="HI212" s="343"/>
      <c r="HJ212" s="343"/>
      <c r="HK212" s="343"/>
      <c r="HL212" s="343"/>
      <c r="HM212" s="343"/>
      <c r="HN212" s="343"/>
      <c r="HO212" s="343"/>
      <c r="HP212" s="343"/>
      <c r="HQ212" s="343"/>
      <c r="HR212" s="343"/>
      <c r="HS212" s="343"/>
      <c r="HT212" s="343"/>
      <c r="HU212" s="343"/>
      <c r="HV212" s="343"/>
      <c r="HW212" s="343"/>
      <c r="HX212" s="343"/>
      <c r="HY212" s="343"/>
      <c r="HZ212" s="343"/>
      <c r="IA212" s="343"/>
      <c r="IB212" s="343"/>
      <c r="IC212" s="343"/>
      <c r="ID212" s="343"/>
      <c r="IE212" s="343"/>
      <c r="IF212" s="343"/>
      <c r="IG212" s="343"/>
      <c r="IH212" s="343"/>
      <c r="II212" s="343"/>
      <c r="IJ212" s="343"/>
      <c r="IK212" s="343"/>
      <c r="IL212" s="343"/>
      <c r="IM212" s="343"/>
      <c r="IN212" s="343"/>
      <c r="IO212" s="343"/>
      <c r="IP212" s="343"/>
      <c r="IQ212" s="343"/>
      <c r="IR212" s="343"/>
      <c r="IS212" s="343"/>
      <c r="IT212" s="343"/>
      <c r="IU212" s="343"/>
      <c r="IV212" s="343"/>
      <c r="IW212" s="343"/>
      <c r="IX212" s="343"/>
      <c r="IY212" s="343"/>
      <c r="IZ212" s="343"/>
      <c r="JA212" s="343"/>
      <c r="JB212" s="343"/>
      <c r="JC212" s="343"/>
      <c r="JD212" s="343"/>
      <c r="JE212" s="343"/>
      <c r="JF212" s="343"/>
      <c r="JG212" s="343"/>
      <c r="JH212" s="343"/>
      <c r="JI212" s="343"/>
      <c r="JJ212" s="343"/>
      <c r="JK212" s="343"/>
      <c r="JL212" s="343"/>
      <c r="JM212" s="343"/>
      <c r="JN212" s="343"/>
      <c r="JO212" s="343"/>
      <c r="JP212" s="343"/>
      <c r="JQ212" s="343"/>
      <c r="JR212" s="343"/>
      <c r="JS212" s="343"/>
      <c r="JT212" s="343"/>
      <c r="JU212" s="343"/>
      <c r="JV212" s="343"/>
      <c r="JW212" s="343"/>
      <c r="JX212" s="343"/>
      <c r="JY212" s="343"/>
      <c r="JZ212" s="343"/>
      <c r="KA212" s="343"/>
      <c r="KB212" s="343"/>
      <c r="KC212" s="343"/>
      <c r="KD212" s="343"/>
      <c r="KE212" s="343"/>
      <c r="KF212" s="343"/>
      <c r="KG212" s="343"/>
      <c r="KH212" s="343"/>
      <c r="KI212" s="343"/>
      <c r="KJ212" s="343"/>
      <c r="KK212" s="343"/>
      <c r="KL212" s="343"/>
      <c r="KM212" s="343"/>
      <c r="KN212" s="343"/>
      <c r="KO212" s="343"/>
      <c r="KP212" s="343"/>
      <c r="KQ212" s="343"/>
      <c r="KR212" s="343"/>
      <c r="KS212" s="343"/>
      <c r="KT212" s="343"/>
      <c r="KU212" s="343"/>
      <c r="KV212" s="343"/>
      <c r="KW212" s="343"/>
      <c r="KX212" s="343"/>
      <c r="KY212" s="343"/>
      <c r="KZ212" s="343"/>
      <c r="LA212" s="343"/>
      <c r="LB212" s="343"/>
      <c r="LC212" s="343"/>
      <c r="LD212" s="343"/>
      <c r="LE212" s="343"/>
      <c r="LF212" s="343"/>
      <c r="LG212" s="343"/>
      <c r="LH212" s="343"/>
      <c r="LI212" s="343"/>
      <c r="LJ212" s="343"/>
      <c r="LK212" s="343"/>
      <c r="LL212" s="343"/>
      <c r="LM212" s="343"/>
      <c r="LN212" s="343"/>
      <c r="LO212" s="343"/>
      <c r="LP212" s="343"/>
      <c r="LQ212" s="343"/>
      <c r="LR212" s="343"/>
      <c r="LS212" s="343"/>
      <c r="LT212" s="343"/>
      <c r="LU212" s="343"/>
      <c r="LV212" s="343"/>
      <c r="LW212" s="343"/>
      <c r="LX212" s="343"/>
      <c r="LY212" s="343"/>
      <c r="LZ212" s="343"/>
      <c r="MA212" s="343"/>
      <c r="MB212" s="343"/>
      <c r="MC212" s="343"/>
      <c r="MD212" s="343"/>
      <c r="ME212" s="343"/>
      <c r="MF212" s="343"/>
      <c r="MG212" s="343"/>
      <c r="MH212" s="343"/>
      <c r="MI212" s="343"/>
      <c r="MJ212" s="343"/>
      <c r="MK212" s="343"/>
      <c r="ML212" s="343"/>
      <c r="MM212" s="343"/>
      <c r="MN212" s="343"/>
      <c r="MO212" s="343"/>
      <c r="MP212" s="343"/>
      <c r="MQ212" s="343"/>
      <c r="MR212" s="343"/>
      <c r="MS212" s="343"/>
      <c r="MT212" s="343"/>
      <c r="MU212" s="343"/>
      <c r="MV212" s="343"/>
      <c r="MW212" s="343"/>
      <c r="MX212" s="343"/>
      <c r="MY212" s="343"/>
      <c r="MZ212" s="343"/>
      <c r="NA212" s="343"/>
      <c r="NB212" s="343"/>
      <c r="NC212" s="343"/>
      <c r="ND212" s="343"/>
      <c r="NE212" s="343"/>
      <c r="NF212" s="343"/>
      <c r="NG212" s="343"/>
      <c r="NH212" s="343"/>
      <c r="NI212" s="343"/>
      <c r="NJ212" s="343"/>
      <c r="NK212" s="343"/>
      <c r="NL212" s="343"/>
      <c r="NM212" s="343"/>
      <c r="NN212" s="343"/>
      <c r="NO212" s="343"/>
      <c r="NP212" s="343"/>
      <c r="NQ212" s="343"/>
      <c r="NR212" s="343"/>
      <c r="NS212" s="343"/>
      <c r="NT212" s="343"/>
      <c r="NU212" s="343"/>
      <c r="NV212" s="343"/>
      <c r="NW212" s="343"/>
      <c r="NX212" s="343"/>
      <c r="NY212" s="343"/>
      <c r="NZ212" s="343"/>
      <c r="OA212" s="343"/>
      <c r="OB212" s="343"/>
      <c r="OC212" s="343"/>
      <c r="OD212" s="343"/>
      <c r="OE212" s="343"/>
      <c r="OF212" s="343"/>
      <c r="OG212" s="343"/>
      <c r="OH212" s="343"/>
      <c r="OI212" s="343"/>
      <c r="OJ212" s="343"/>
      <c r="OK212" s="343"/>
      <c r="OL212" s="343"/>
      <c r="OM212" s="343"/>
      <c r="ON212" s="343"/>
      <c r="OO212" s="343"/>
      <c r="OP212" s="343"/>
      <c r="OQ212" s="343"/>
      <c r="OR212" s="343"/>
      <c r="OS212" s="343"/>
      <c r="OT212" s="343"/>
      <c r="OU212" s="343"/>
      <c r="OV212" s="343"/>
      <c r="OW212" s="343"/>
      <c r="OX212" s="343"/>
      <c r="OY212" s="343"/>
      <c r="OZ212" s="343"/>
      <c r="PA212" s="343"/>
      <c r="PB212" s="343"/>
      <c r="PC212" s="343"/>
      <c r="PD212" s="343"/>
      <c r="PE212" s="343"/>
      <c r="PF212" s="343"/>
      <c r="PG212" s="343"/>
      <c r="PH212" s="343"/>
      <c r="PI212" s="343"/>
      <c r="PJ212" s="343"/>
      <c r="PK212" s="343"/>
      <c r="PL212" s="343"/>
      <c r="PM212" s="343"/>
      <c r="PN212" s="343"/>
      <c r="PO212" s="343"/>
      <c r="PP212" s="343"/>
      <c r="PQ212" s="343"/>
      <c r="PR212" s="343"/>
      <c r="PS212" s="343"/>
      <c r="PT212" s="343"/>
      <c r="PU212" s="343"/>
      <c r="PV212" s="343"/>
      <c r="PW212" s="343"/>
      <c r="PX212" s="343"/>
      <c r="PY212" s="343"/>
      <c r="PZ212" s="343"/>
      <c r="QA212" s="343"/>
      <c r="QB212" s="343"/>
      <c r="QC212" s="343"/>
      <c r="QD212" s="343"/>
      <c r="QE212" s="343"/>
      <c r="QF212" s="343"/>
    </row>
    <row r="213" spans="1:448" s="347" customFormat="1" ht="118.5" customHeight="1" thickBot="1" x14ac:dyDescent="0.3">
      <c r="A213" s="26">
        <v>212</v>
      </c>
      <c r="B213" s="42" t="s">
        <v>196</v>
      </c>
      <c r="C213" s="175" t="s">
        <v>664</v>
      </c>
      <c r="D213" s="22" t="s">
        <v>337</v>
      </c>
      <c r="E213" s="19" t="s">
        <v>218</v>
      </c>
      <c r="F213" s="41" t="s">
        <v>1848</v>
      </c>
      <c r="G213" s="178" t="s">
        <v>269</v>
      </c>
      <c r="H213" s="19" t="s">
        <v>341</v>
      </c>
      <c r="I213" s="41" t="s">
        <v>218</v>
      </c>
      <c r="J213" s="440" t="s">
        <v>826</v>
      </c>
      <c r="K213" s="464" t="s">
        <v>827</v>
      </c>
      <c r="L213" s="461" t="s">
        <v>828</v>
      </c>
      <c r="M213" s="461" t="s">
        <v>328</v>
      </c>
      <c r="N213" s="461" t="s">
        <v>328</v>
      </c>
      <c r="O213" s="19" t="s">
        <v>17</v>
      </c>
      <c r="P213" s="19" t="s">
        <v>19</v>
      </c>
      <c r="Q213" s="19" t="s">
        <v>1849</v>
      </c>
      <c r="R213" s="19" t="s">
        <v>251</v>
      </c>
      <c r="S213" s="18" t="s">
        <v>2672</v>
      </c>
      <c r="T213" s="34" t="s">
        <v>1763</v>
      </c>
      <c r="U213" s="22">
        <v>88</v>
      </c>
      <c r="V213" s="22">
        <v>2021</v>
      </c>
      <c r="W213" s="22" t="s">
        <v>2660</v>
      </c>
      <c r="X213" s="28" t="s">
        <v>2661</v>
      </c>
      <c r="Y213" s="23" t="s">
        <v>2662</v>
      </c>
      <c r="Z213" s="23" t="s">
        <v>2673</v>
      </c>
      <c r="AA213" s="22" t="s">
        <v>328</v>
      </c>
      <c r="AB213" s="19" t="s">
        <v>328</v>
      </c>
      <c r="AC213" s="23" t="s">
        <v>2674</v>
      </c>
      <c r="AD213" s="269">
        <v>1</v>
      </c>
      <c r="AE213" s="22" t="s">
        <v>328</v>
      </c>
      <c r="AF213" s="959">
        <v>44440</v>
      </c>
      <c r="AG213" s="959">
        <v>44545</v>
      </c>
      <c r="AH213" s="424">
        <v>44743</v>
      </c>
      <c r="AI213" s="183" t="s">
        <v>309</v>
      </c>
      <c r="AJ213" s="183" t="s">
        <v>309</v>
      </c>
      <c r="AK213" s="241" t="e">
        <f>(IF(BA213=#REF!,#REF!,AG213-#REF!))</f>
        <v>#REF!</v>
      </c>
      <c r="AL213" s="66" t="s">
        <v>1724</v>
      </c>
      <c r="AM213" s="64"/>
      <c r="AN213" s="54"/>
      <c r="AO213" s="48"/>
      <c r="AP213" s="65">
        <v>0</v>
      </c>
      <c r="AQ213" s="4" t="s">
        <v>442</v>
      </c>
      <c r="AR213" s="49">
        <v>94</v>
      </c>
      <c r="AS213" s="60" t="s">
        <v>454</v>
      </c>
      <c r="AT213" s="60" t="s">
        <v>467</v>
      </c>
      <c r="AU213" s="60" t="s">
        <v>467</v>
      </c>
      <c r="AV213" s="60" t="s">
        <v>467</v>
      </c>
      <c r="AW213" s="67">
        <v>0</v>
      </c>
      <c r="AX213" s="65">
        <v>0</v>
      </c>
      <c r="AY213" s="60" t="s">
        <v>456</v>
      </c>
      <c r="AZ213" s="54" t="s">
        <v>446</v>
      </c>
      <c r="BA213" s="86" t="s">
        <v>446</v>
      </c>
      <c r="BB213" s="127" t="s">
        <v>2675</v>
      </c>
      <c r="BC213" s="33">
        <v>44620</v>
      </c>
      <c r="BD213" s="31" t="s">
        <v>450</v>
      </c>
      <c r="BE213" s="31" t="s">
        <v>328</v>
      </c>
      <c r="BF213" s="32">
        <v>1</v>
      </c>
      <c r="BG213" s="4" t="s">
        <v>436</v>
      </c>
      <c r="BH213" s="49">
        <v>-44620</v>
      </c>
      <c r="BI213" s="60" t="s">
        <v>443</v>
      </c>
      <c r="BJ213" s="30"/>
      <c r="BK213" s="30"/>
      <c r="BL213" s="30"/>
      <c r="BM213" s="30"/>
      <c r="BN213" s="60"/>
      <c r="BO213" s="30"/>
      <c r="BP213" s="192" t="s">
        <v>855</v>
      </c>
      <c r="BQ213" s="150" t="s">
        <v>1857</v>
      </c>
      <c r="BR213" s="185">
        <v>44712</v>
      </c>
      <c r="BS213" s="131" t="s">
        <v>878</v>
      </c>
      <c r="BT213" s="186">
        <v>1</v>
      </c>
      <c r="BU213" s="4" t="s">
        <v>436</v>
      </c>
      <c r="BV213" s="49">
        <v>-166</v>
      </c>
      <c r="BW213" s="60" t="s">
        <v>443</v>
      </c>
      <c r="BX213" s="357">
        <v>44607</v>
      </c>
      <c r="BY213" s="372" t="s">
        <v>2676</v>
      </c>
      <c r="BZ213" s="353" t="s">
        <v>521</v>
      </c>
      <c r="CA213" s="360">
        <v>1</v>
      </c>
      <c r="CB213" s="352" t="s">
        <v>294</v>
      </c>
      <c r="CC213" s="353"/>
      <c r="CD213" s="352" t="s">
        <v>294</v>
      </c>
      <c r="CE213" s="131" t="s">
        <v>767</v>
      </c>
      <c r="CF213" s="131" t="s">
        <v>767</v>
      </c>
      <c r="CG213" s="202" t="s">
        <v>328</v>
      </c>
      <c r="CH213" s="131" t="s">
        <v>328</v>
      </c>
      <c r="CI213" s="186">
        <v>1</v>
      </c>
      <c r="CJ213" s="4" t="str">
        <f t="shared" si="7"/>
        <v>CUMPLIMIENTO TOTAL</v>
      </c>
      <c r="CK213" s="49" t="str">
        <f>(IF(CD213="CERRADO","NO APLICA ACCION CERRADA",AG213-#REF!))</f>
        <v>NO APLICA ACCION CERRADA</v>
      </c>
      <c r="CL213" s="60" t="str">
        <f>(IF(CD213="CERRADO","NO APLICA ACCION CERRADA",IF(AK213&lt;=0,"VENCIDO",IF(AK213&lt;=#REF!,"POR VENCER","CON TIEMPO"))))</f>
        <v>NO APLICA ACCION CERRADA</v>
      </c>
      <c r="CM213" s="458" t="s">
        <v>328</v>
      </c>
      <c r="CN213" s="348" t="s">
        <v>1684</v>
      </c>
      <c r="CO213" s="349" t="s">
        <v>464</v>
      </c>
      <c r="CP213" s="380">
        <v>1</v>
      </c>
      <c r="CQ213" s="352" t="s">
        <v>294</v>
      </c>
      <c r="CR213" s="375" t="s">
        <v>438</v>
      </c>
      <c r="CS213" s="353"/>
      <c r="CT213" s="343"/>
      <c r="CU213" s="343"/>
      <c r="CV213" s="343"/>
      <c r="CW213" s="343"/>
      <c r="CX213" s="343"/>
      <c r="CY213" s="343"/>
      <c r="CZ213" s="343"/>
      <c r="DA213" s="343"/>
      <c r="DB213" s="343"/>
      <c r="DC213" s="343"/>
      <c r="DD213" s="343"/>
      <c r="DE213" s="343"/>
      <c r="DF213" s="343"/>
      <c r="DG213" s="343"/>
      <c r="DH213" s="343"/>
      <c r="DI213" s="343"/>
      <c r="DJ213" s="343"/>
      <c r="DK213" s="343"/>
      <c r="DL213" s="343"/>
      <c r="DM213" s="343"/>
      <c r="DN213" s="343"/>
      <c r="DO213" s="343"/>
      <c r="DP213" s="343"/>
      <c r="DQ213" s="343"/>
      <c r="DR213" s="343"/>
      <c r="DS213" s="343"/>
      <c r="DT213" s="343"/>
      <c r="DU213" s="343"/>
      <c r="DV213" s="343"/>
      <c r="DW213" s="343"/>
      <c r="DX213" s="343"/>
      <c r="DY213" s="343"/>
      <c r="DZ213" s="343"/>
      <c r="EA213" s="343"/>
      <c r="EB213" s="343"/>
      <c r="EC213" s="343"/>
      <c r="ED213" s="343"/>
      <c r="EE213" s="343"/>
      <c r="EF213" s="343"/>
      <c r="EG213" s="343"/>
      <c r="EH213" s="343"/>
      <c r="EI213" s="343"/>
      <c r="EJ213" s="343"/>
      <c r="EK213" s="343"/>
      <c r="EL213" s="343"/>
      <c r="EM213" s="343"/>
      <c r="EN213" s="343"/>
      <c r="EO213" s="343"/>
      <c r="EP213" s="343"/>
      <c r="EQ213" s="343"/>
      <c r="ER213" s="343"/>
      <c r="ES213" s="343"/>
      <c r="ET213" s="343"/>
      <c r="EU213" s="343"/>
      <c r="EV213" s="343"/>
      <c r="EW213" s="343"/>
      <c r="EX213" s="343"/>
      <c r="EY213" s="343"/>
      <c r="EZ213" s="343"/>
      <c r="FA213" s="343"/>
      <c r="FB213" s="343"/>
      <c r="FC213" s="343"/>
      <c r="FD213" s="343"/>
      <c r="FE213" s="343"/>
      <c r="FF213" s="343"/>
      <c r="FG213" s="343"/>
      <c r="FH213" s="343"/>
      <c r="FI213" s="343"/>
      <c r="FJ213" s="343"/>
      <c r="FK213" s="343"/>
      <c r="FL213" s="343"/>
      <c r="FM213" s="343"/>
      <c r="FN213" s="343"/>
      <c r="FO213" s="343"/>
      <c r="FP213" s="343"/>
      <c r="FQ213" s="343"/>
      <c r="FR213" s="343"/>
      <c r="FS213" s="343"/>
      <c r="FT213" s="343"/>
      <c r="FU213" s="343"/>
      <c r="FV213" s="343"/>
      <c r="FW213" s="343"/>
      <c r="FX213" s="343"/>
      <c r="FY213" s="343"/>
      <c r="FZ213" s="343"/>
      <c r="GA213" s="343"/>
      <c r="GB213" s="343"/>
      <c r="GC213" s="343"/>
      <c r="GD213" s="343"/>
      <c r="GE213" s="343"/>
      <c r="GF213" s="343"/>
      <c r="GG213" s="343"/>
      <c r="GH213" s="343"/>
      <c r="GI213" s="343"/>
      <c r="GJ213" s="343"/>
      <c r="GK213" s="343"/>
      <c r="GL213" s="343"/>
      <c r="GM213" s="343"/>
      <c r="GN213" s="343"/>
      <c r="GO213" s="343"/>
      <c r="GP213" s="343"/>
      <c r="GQ213" s="343"/>
      <c r="GR213" s="343"/>
      <c r="GS213" s="343"/>
      <c r="GT213" s="343"/>
      <c r="GU213" s="343"/>
      <c r="GV213" s="343"/>
      <c r="GW213" s="343"/>
      <c r="GX213" s="343"/>
      <c r="GY213" s="343"/>
      <c r="GZ213" s="343"/>
      <c r="HA213" s="343"/>
      <c r="HB213" s="343"/>
      <c r="HC213" s="343"/>
      <c r="HD213" s="343"/>
      <c r="HE213" s="343"/>
      <c r="HF213" s="343"/>
      <c r="HG213" s="343"/>
      <c r="HH213" s="343"/>
      <c r="HI213" s="343"/>
      <c r="HJ213" s="343"/>
      <c r="HK213" s="343"/>
      <c r="HL213" s="343"/>
      <c r="HM213" s="343"/>
      <c r="HN213" s="343"/>
      <c r="HO213" s="343"/>
      <c r="HP213" s="343"/>
      <c r="HQ213" s="343"/>
      <c r="HR213" s="343"/>
      <c r="HS213" s="343"/>
      <c r="HT213" s="343"/>
      <c r="HU213" s="343"/>
      <c r="HV213" s="343"/>
      <c r="HW213" s="343"/>
      <c r="HX213" s="343"/>
      <c r="HY213" s="343"/>
      <c r="HZ213" s="343"/>
      <c r="IA213" s="343"/>
      <c r="IB213" s="343"/>
      <c r="IC213" s="343"/>
      <c r="ID213" s="343"/>
      <c r="IE213" s="343"/>
      <c r="IF213" s="343"/>
      <c r="IG213" s="343"/>
      <c r="IH213" s="343"/>
      <c r="II213" s="343"/>
      <c r="IJ213" s="343"/>
      <c r="IK213" s="343"/>
      <c r="IL213" s="343"/>
      <c r="IM213" s="343"/>
      <c r="IN213" s="343"/>
      <c r="IO213" s="343"/>
      <c r="IP213" s="343"/>
      <c r="IQ213" s="343"/>
      <c r="IR213" s="343"/>
      <c r="IS213" s="343"/>
      <c r="IT213" s="343"/>
      <c r="IU213" s="343"/>
      <c r="IV213" s="343"/>
      <c r="IW213" s="343"/>
      <c r="IX213" s="343"/>
      <c r="IY213" s="343"/>
      <c r="IZ213" s="343"/>
      <c r="JA213" s="343"/>
      <c r="JB213" s="343"/>
      <c r="JC213" s="343"/>
      <c r="JD213" s="343"/>
      <c r="JE213" s="343"/>
      <c r="JF213" s="343"/>
      <c r="JG213" s="343"/>
      <c r="JH213" s="343"/>
      <c r="JI213" s="343"/>
      <c r="JJ213" s="343"/>
      <c r="JK213" s="343"/>
      <c r="JL213" s="343"/>
      <c r="JM213" s="343"/>
      <c r="JN213" s="343"/>
      <c r="JO213" s="343"/>
      <c r="JP213" s="343"/>
      <c r="JQ213" s="343"/>
      <c r="JR213" s="343"/>
      <c r="JS213" s="343"/>
      <c r="JT213" s="343"/>
      <c r="JU213" s="343"/>
      <c r="JV213" s="343"/>
      <c r="JW213" s="343"/>
      <c r="JX213" s="343"/>
      <c r="JY213" s="343"/>
      <c r="JZ213" s="343"/>
      <c r="KA213" s="343"/>
      <c r="KB213" s="343"/>
      <c r="KC213" s="343"/>
      <c r="KD213" s="343"/>
      <c r="KE213" s="343"/>
      <c r="KF213" s="343"/>
      <c r="KG213" s="343"/>
      <c r="KH213" s="343"/>
      <c r="KI213" s="343"/>
      <c r="KJ213" s="343"/>
      <c r="KK213" s="343"/>
      <c r="KL213" s="343"/>
      <c r="KM213" s="343"/>
      <c r="KN213" s="343"/>
      <c r="KO213" s="343"/>
      <c r="KP213" s="343"/>
      <c r="KQ213" s="343"/>
      <c r="KR213" s="343"/>
      <c r="KS213" s="343"/>
      <c r="KT213" s="343"/>
      <c r="KU213" s="343"/>
      <c r="KV213" s="343"/>
      <c r="KW213" s="343"/>
      <c r="KX213" s="343"/>
      <c r="KY213" s="343"/>
      <c r="KZ213" s="343"/>
      <c r="LA213" s="343"/>
      <c r="LB213" s="343"/>
      <c r="LC213" s="343"/>
      <c r="LD213" s="343"/>
      <c r="LE213" s="343"/>
      <c r="LF213" s="343"/>
      <c r="LG213" s="343"/>
      <c r="LH213" s="343"/>
      <c r="LI213" s="343"/>
      <c r="LJ213" s="343"/>
      <c r="LK213" s="343"/>
      <c r="LL213" s="343"/>
      <c r="LM213" s="343"/>
      <c r="LN213" s="343"/>
      <c r="LO213" s="343"/>
      <c r="LP213" s="343"/>
      <c r="LQ213" s="343"/>
      <c r="LR213" s="343"/>
      <c r="LS213" s="343"/>
      <c r="LT213" s="343"/>
      <c r="LU213" s="343"/>
      <c r="LV213" s="343"/>
      <c r="LW213" s="343"/>
      <c r="LX213" s="343"/>
      <c r="LY213" s="343"/>
      <c r="LZ213" s="343"/>
      <c r="MA213" s="343"/>
      <c r="MB213" s="343"/>
      <c r="MC213" s="343"/>
      <c r="MD213" s="343"/>
      <c r="ME213" s="343"/>
      <c r="MF213" s="343"/>
      <c r="MG213" s="343"/>
      <c r="MH213" s="343"/>
      <c r="MI213" s="343"/>
      <c r="MJ213" s="343"/>
      <c r="MK213" s="343"/>
      <c r="ML213" s="343"/>
      <c r="MM213" s="343"/>
      <c r="MN213" s="343"/>
      <c r="MO213" s="343"/>
      <c r="MP213" s="343"/>
      <c r="MQ213" s="343"/>
      <c r="MR213" s="343"/>
      <c r="MS213" s="343"/>
      <c r="MT213" s="343"/>
      <c r="MU213" s="343"/>
      <c r="MV213" s="343"/>
      <c r="MW213" s="343"/>
      <c r="MX213" s="343"/>
      <c r="MY213" s="343"/>
      <c r="MZ213" s="343"/>
      <c r="NA213" s="343"/>
      <c r="NB213" s="343"/>
      <c r="NC213" s="343"/>
      <c r="ND213" s="343"/>
      <c r="NE213" s="343"/>
      <c r="NF213" s="343"/>
      <c r="NG213" s="343"/>
      <c r="NH213" s="343"/>
      <c r="NI213" s="343"/>
      <c r="NJ213" s="343"/>
      <c r="NK213" s="343"/>
      <c r="NL213" s="343"/>
      <c r="NM213" s="343"/>
      <c r="NN213" s="343"/>
      <c r="NO213" s="343"/>
      <c r="NP213" s="343"/>
      <c r="NQ213" s="343"/>
      <c r="NR213" s="343"/>
      <c r="NS213" s="343"/>
      <c r="NT213" s="343"/>
      <c r="NU213" s="343"/>
      <c r="NV213" s="343"/>
      <c r="NW213" s="343"/>
      <c r="NX213" s="343"/>
      <c r="NY213" s="343"/>
      <c r="NZ213" s="343"/>
      <c r="OA213" s="343"/>
      <c r="OB213" s="343"/>
      <c r="OC213" s="343"/>
      <c r="OD213" s="343"/>
      <c r="OE213" s="343"/>
      <c r="OF213" s="343"/>
      <c r="OG213" s="343"/>
      <c r="OH213" s="343"/>
      <c r="OI213" s="343"/>
      <c r="OJ213" s="343"/>
      <c r="OK213" s="343"/>
      <c r="OL213" s="343"/>
      <c r="OM213" s="343"/>
      <c r="ON213" s="343"/>
      <c r="OO213" s="343"/>
      <c r="OP213" s="343"/>
      <c r="OQ213" s="343"/>
      <c r="OR213" s="343"/>
      <c r="OS213" s="343"/>
      <c r="OT213" s="343"/>
      <c r="OU213" s="343"/>
      <c r="OV213" s="343"/>
      <c r="OW213" s="343"/>
      <c r="OX213" s="343"/>
      <c r="OY213" s="343"/>
      <c r="OZ213" s="343"/>
      <c r="PA213" s="343"/>
      <c r="PB213" s="343"/>
      <c r="PC213" s="343"/>
      <c r="PD213" s="343"/>
      <c r="PE213" s="343"/>
      <c r="PF213" s="343"/>
      <c r="PG213" s="343"/>
      <c r="PH213" s="343"/>
      <c r="PI213" s="343"/>
      <c r="PJ213" s="343"/>
      <c r="PK213" s="343"/>
      <c r="PL213" s="343"/>
      <c r="PM213" s="343"/>
      <c r="PN213" s="343"/>
      <c r="PO213" s="343"/>
      <c r="PP213" s="343"/>
      <c r="PQ213" s="343"/>
      <c r="PR213" s="343"/>
      <c r="PS213" s="343"/>
      <c r="PT213" s="343"/>
      <c r="PU213" s="343"/>
      <c r="PV213" s="343"/>
      <c r="PW213" s="343"/>
      <c r="PX213" s="343"/>
      <c r="PY213" s="343"/>
      <c r="PZ213" s="343"/>
      <c r="QA213" s="343"/>
      <c r="QB213" s="343"/>
      <c r="QC213" s="343"/>
      <c r="QD213" s="343"/>
      <c r="QE213" s="343"/>
      <c r="QF213" s="343"/>
    </row>
    <row r="214" spans="1:448" s="347" customFormat="1" ht="118.5" customHeight="1" thickBot="1" x14ac:dyDescent="0.3">
      <c r="A214" s="26">
        <v>213</v>
      </c>
      <c r="B214" s="42" t="s">
        <v>196</v>
      </c>
      <c r="C214" s="175" t="s">
        <v>664</v>
      </c>
      <c r="D214" s="22" t="s">
        <v>337</v>
      </c>
      <c r="E214" s="19" t="s">
        <v>2677</v>
      </c>
      <c r="F214" s="22" t="s">
        <v>666</v>
      </c>
      <c r="G214" s="26" t="s">
        <v>269</v>
      </c>
      <c r="H214" s="19" t="s">
        <v>341</v>
      </c>
      <c r="I214" s="19" t="s">
        <v>667</v>
      </c>
      <c r="J214" s="460" t="s">
        <v>1287</v>
      </c>
      <c r="K214" s="440" t="s">
        <v>680</v>
      </c>
      <c r="L214" s="461" t="s">
        <v>681</v>
      </c>
      <c r="M214" s="460" t="s">
        <v>709</v>
      </c>
      <c r="N214" s="461" t="s">
        <v>710</v>
      </c>
      <c r="O214" s="19" t="s">
        <v>17</v>
      </c>
      <c r="P214" s="19" t="s">
        <v>19</v>
      </c>
      <c r="Q214" s="19" t="s">
        <v>711</v>
      </c>
      <c r="R214" s="19" t="s">
        <v>251</v>
      </c>
      <c r="S214" s="18" t="s">
        <v>2678</v>
      </c>
      <c r="T214" s="34" t="s">
        <v>1763</v>
      </c>
      <c r="U214" s="22">
        <v>88</v>
      </c>
      <c r="V214" s="22">
        <v>2021</v>
      </c>
      <c r="W214" s="22" t="s">
        <v>2660</v>
      </c>
      <c r="X214" s="28" t="s">
        <v>2661</v>
      </c>
      <c r="Y214" s="23" t="s">
        <v>2662</v>
      </c>
      <c r="Z214" s="23" t="s">
        <v>2679</v>
      </c>
      <c r="AA214" s="22" t="s">
        <v>328</v>
      </c>
      <c r="AB214" s="19" t="s">
        <v>328</v>
      </c>
      <c r="AC214" s="23" t="s">
        <v>2680</v>
      </c>
      <c r="AD214" s="22" t="s">
        <v>328</v>
      </c>
      <c r="AE214" s="22" t="s">
        <v>328</v>
      </c>
      <c r="AF214" s="959">
        <v>44378</v>
      </c>
      <c r="AG214" s="959">
        <v>44515</v>
      </c>
      <c r="AH214" s="424">
        <v>44743</v>
      </c>
      <c r="AI214" s="183" t="s">
        <v>309</v>
      </c>
      <c r="AJ214" s="183" t="s">
        <v>309</v>
      </c>
      <c r="AK214" s="241" t="e">
        <f>(IF(BA214=#REF!,#REF!,AG214-#REF!))</f>
        <v>#REF!</v>
      </c>
      <c r="AL214" s="66" t="s">
        <v>1724</v>
      </c>
      <c r="AM214" s="64"/>
      <c r="AN214" s="54"/>
      <c r="AO214" s="48"/>
      <c r="AP214" s="65">
        <v>0</v>
      </c>
      <c r="AQ214" s="4" t="s">
        <v>442</v>
      </c>
      <c r="AR214" s="49">
        <v>64</v>
      </c>
      <c r="AS214" s="60" t="s">
        <v>454</v>
      </c>
      <c r="AT214" s="60" t="s">
        <v>467</v>
      </c>
      <c r="AU214" s="60" t="s">
        <v>467</v>
      </c>
      <c r="AV214" s="60" t="s">
        <v>467</v>
      </c>
      <c r="AW214" s="67">
        <v>0</v>
      </c>
      <c r="AX214" s="65">
        <v>0</v>
      </c>
      <c r="AY214" s="60" t="s">
        <v>456</v>
      </c>
      <c r="AZ214" s="54" t="s">
        <v>446</v>
      </c>
      <c r="BA214" s="86" t="s">
        <v>446</v>
      </c>
      <c r="BB214" s="127" t="s">
        <v>2681</v>
      </c>
      <c r="BC214" s="140">
        <v>44620</v>
      </c>
      <c r="BD214" s="141" t="s">
        <v>307</v>
      </c>
      <c r="BE214" s="134" t="s">
        <v>328</v>
      </c>
      <c r="BF214" s="142">
        <v>1</v>
      </c>
      <c r="BG214" s="4" t="s">
        <v>436</v>
      </c>
      <c r="BH214" s="49">
        <v>-44620</v>
      </c>
      <c r="BI214" s="60" t="s">
        <v>443</v>
      </c>
      <c r="BJ214" s="30"/>
      <c r="BK214" s="30"/>
      <c r="BL214" s="30"/>
      <c r="BM214" s="30"/>
      <c r="BN214" s="60"/>
      <c r="BO214" s="30"/>
      <c r="BP214" s="192" t="s">
        <v>855</v>
      </c>
      <c r="BQ214" s="150" t="s">
        <v>863</v>
      </c>
      <c r="BR214" s="185">
        <v>44712</v>
      </c>
      <c r="BS214" s="131" t="s">
        <v>864</v>
      </c>
      <c r="BT214" s="186">
        <v>1</v>
      </c>
      <c r="BU214" s="4" t="s">
        <v>436</v>
      </c>
      <c r="BV214" s="49">
        <v>-196</v>
      </c>
      <c r="BW214" s="60" t="s">
        <v>443</v>
      </c>
      <c r="BX214" s="357">
        <v>44607</v>
      </c>
      <c r="BY214" s="372" t="s">
        <v>2682</v>
      </c>
      <c r="BZ214" s="353" t="s">
        <v>521</v>
      </c>
      <c r="CA214" s="360">
        <v>1</v>
      </c>
      <c r="CB214" s="352" t="s">
        <v>294</v>
      </c>
      <c r="CC214" s="353"/>
      <c r="CD214" s="352" t="s">
        <v>294</v>
      </c>
      <c r="CE214" s="131" t="s">
        <v>767</v>
      </c>
      <c r="CF214" s="131" t="s">
        <v>767</v>
      </c>
      <c r="CG214" s="202" t="s">
        <v>328</v>
      </c>
      <c r="CH214" s="131" t="s">
        <v>328</v>
      </c>
      <c r="CI214" s="186">
        <v>1</v>
      </c>
      <c r="CJ214" s="4" t="str">
        <f t="shared" si="7"/>
        <v>CUMPLIMIENTO TOTAL</v>
      </c>
      <c r="CK214" s="49" t="str">
        <f>(IF(CD214="CERRADO","NO APLICA ACCION CERRADA",AG214-#REF!))</f>
        <v>NO APLICA ACCION CERRADA</v>
      </c>
      <c r="CL214" s="60" t="str">
        <f>(IF(CD214="CERRADO","NO APLICA ACCION CERRADA",IF(AK214&lt;=0,"VENCIDO",IF(AK214&lt;=#REF!,"POR VENCER","CON TIEMPO"))))</f>
        <v>NO APLICA ACCION CERRADA</v>
      </c>
      <c r="CM214" s="458" t="s">
        <v>328</v>
      </c>
      <c r="CN214" s="348" t="s">
        <v>1684</v>
      </c>
      <c r="CO214" s="349" t="s">
        <v>464</v>
      </c>
      <c r="CP214" s="380">
        <v>1</v>
      </c>
      <c r="CQ214" s="352" t="s">
        <v>294</v>
      </c>
      <c r="CR214" s="375" t="s">
        <v>438</v>
      </c>
      <c r="CS214" s="353"/>
      <c r="CT214" s="343"/>
      <c r="CU214" s="343"/>
      <c r="CV214" s="343"/>
      <c r="CW214" s="343"/>
      <c r="CX214" s="343"/>
      <c r="CY214" s="343"/>
      <c r="CZ214" s="343"/>
      <c r="DA214" s="343"/>
      <c r="DB214" s="343"/>
      <c r="DC214" s="343"/>
      <c r="DD214" s="343"/>
      <c r="DE214" s="343"/>
      <c r="DF214" s="343"/>
      <c r="DG214" s="343"/>
      <c r="DH214" s="343"/>
      <c r="DI214" s="343"/>
      <c r="DJ214" s="343"/>
      <c r="DK214" s="343"/>
      <c r="DL214" s="343"/>
      <c r="DM214" s="343"/>
      <c r="DN214" s="343"/>
      <c r="DO214" s="343"/>
      <c r="DP214" s="343"/>
      <c r="DQ214" s="343"/>
      <c r="DR214" s="343"/>
      <c r="DS214" s="343"/>
      <c r="DT214" s="343"/>
      <c r="DU214" s="343"/>
      <c r="DV214" s="343"/>
      <c r="DW214" s="343"/>
      <c r="DX214" s="343"/>
      <c r="DY214" s="343"/>
      <c r="DZ214" s="343"/>
      <c r="EA214" s="343"/>
      <c r="EB214" s="343"/>
      <c r="EC214" s="343"/>
      <c r="ED214" s="343"/>
      <c r="EE214" s="343"/>
      <c r="EF214" s="343"/>
      <c r="EG214" s="343"/>
      <c r="EH214" s="343"/>
      <c r="EI214" s="343"/>
      <c r="EJ214" s="343"/>
      <c r="EK214" s="343"/>
      <c r="EL214" s="343"/>
      <c r="EM214" s="343"/>
      <c r="EN214" s="343"/>
      <c r="EO214" s="343"/>
      <c r="EP214" s="343"/>
      <c r="EQ214" s="343"/>
      <c r="ER214" s="343"/>
      <c r="ES214" s="343"/>
      <c r="ET214" s="343"/>
      <c r="EU214" s="343"/>
      <c r="EV214" s="343"/>
      <c r="EW214" s="343"/>
      <c r="EX214" s="343"/>
      <c r="EY214" s="343"/>
      <c r="EZ214" s="343"/>
      <c r="FA214" s="343"/>
      <c r="FB214" s="343"/>
      <c r="FC214" s="343"/>
      <c r="FD214" s="343"/>
      <c r="FE214" s="343"/>
      <c r="FF214" s="343"/>
      <c r="FG214" s="343"/>
      <c r="FH214" s="343"/>
      <c r="FI214" s="343"/>
      <c r="FJ214" s="343"/>
      <c r="FK214" s="343"/>
      <c r="FL214" s="343"/>
      <c r="FM214" s="343"/>
      <c r="FN214" s="343"/>
      <c r="FO214" s="343"/>
      <c r="FP214" s="343"/>
      <c r="FQ214" s="343"/>
      <c r="FR214" s="343"/>
      <c r="FS214" s="343"/>
      <c r="FT214" s="343"/>
      <c r="FU214" s="343"/>
      <c r="FV214" s="343"/>
      <c r="FW214" s="343"/>
      <c r="FX214" s="343"/>
      <c r="FY214" s="343"/>
      <c r="FZ214" s="343"/>
      <c r="GA214" s="343"/>
      <c r="GB214" s="343"/>
      <c r="GC214" s="343"/>
      <c r="GD214" s="343"/>
      <c r="GE214" s="343"/>
      <c r="GF214" s="343"/>
      <c r="GG214" s="343"/>
      <c r="GH214" s="343"/>
      <c r="GI214" s="343"/>
      <c r="GJ214" s="343"/>
      <c r="GK214" s="343"/>
      <c r="GL214" s="343"/>
      <c r="GM214" s="343"/>
      <c r="GN214" s="343"/>
      <c r="GO214" s="343"/>
      <c r="GP214" s="343"/>
      <c r="GQ214" s="343"/>
      <c r="GR214" s="343"/>
      <c r="GS214" s="343"/>
      <c r="GT214" s="343"/>
      <c r="GU214" s="343"/>
      <c r="GV214" s="343"/>
      <c r="GW214" s="343"/>
      <c r="GX214" s="343"/>
      <c r="GY214" s="343"/>
      <c r="GZ214" s="343"/>
      <c r="HA214" s="343"/>
      <c r="HB214" s="343"/>
      <c r="HC214" s="343"/>
      <c r="HD214" s="343"/>
      <c r="HE214" s="343"/>
      <c r="HF214" s="343"/>
      <c r="HG214" s="343"/>
      <c r="HH214" s="343"/>
      <c r="HI214" s="343"/>
      <c r="HJ214" s="343"/>
      <c r="HK214" s="343"/>
      <c r="HL214" s="343"/>
      <c r="HM214" s="343"/>
      <c r="HN214" s="343"/>
      <c r="HO214" s="343"/>
      <c r="HP214" s="343"/>
      <c r="HQ214" s="343"/>
      <c r="HR214" s="343"/>
      <c r="HS214" s="343"/>
      <c r="HT214" s="343"/>
      <c r="HU214" s="343"/>
      <c r="HV214" s="343"/>
      <c r="HW214" s="343"/>
      <c r="HX214" s="343"/>
      <c r="HY214" s="343"/>
      <c r="HZ214" s="343"/>
      <c r="IA214" s="343"/>
      <c r="IB214" s="343"/>
      <c r="IC214" s="343"/>
      <c r="ID214" s="343"/>
      <c r="IE214" s="343"/>
      <c r="IF214" s="343"/>
      <c r="IG214" s="343"/>
      <c r="IH214" s="343"/>
      <c r="II214" s="343"/>
      <c r="IJ214" s="343"/>
      <c r="IK214" s="343"/>
      <c r="IL214" s="343"/>
      <c r="IM214" s="343"/>
      <c r="IN214" s="343"/>
      <c r="IO214" s="343"/>
      <c r="IP214" s="343"/>
      <c r="IQ214" s="343"/>
      <c r="IR214" s="343"/>
      <c r="IS214" s="343"/>
      <c r="IT214" s="343"/>
      <c r="IU214" s="343"/>
      <c r="IV214" s="343"/>
      <c r="IW214" s="343"/>
      <c r="IX214" s="343"/>
      <c r="IY214" s="343"/>
      <c r="IZ214" s="343"/>
      <c r="JA214" s="343"/>
      <c r="JB214" s="343"/>
      <c r="JC214" s="343"/>
      <c r="JD214" s="343"/>
      <c r="JE214" s="343"/>
      <c r="JF214" s="343"/>
      <c r="JG214" s="343"/>
      <c r="JH214" s="343"/>
      <c r="JI214" s="343"/>
      <c r="JJ214" s="343"/>
      <c r="JK214" s="343"/>
      <c r="JL214" s="343"/>
      <c r="JM214" s="343"/>
      <c r="JN214" s="343"/>
      <c r="JO214" s="343"/>
      <c r="JP214" s="343"/>
      <c r="JQ214" s="343"/>
      <c r="JR214" s="343"/>
      <c r="JS214" s="343"/>
      <c r="JT214" s="343"/>
      <c r="JU214" s="343"/>
      <c r="JV214" s="343"/>
      <c r="JW214" s="343"/>
      <c r="JX214" s="343"/>
      <c r="JY214" s="343"/>
      <c r="JZ214" s="343"/>
      <c r="KA214" s="343"/>
      <c r="KB214" s="343"/>
      <c r="KC214" s="343"/>
      <c r="KD214" s="343"/>
      <c r="KE214" s="343"/>
      <c r="KF214" s="343"/>
      <c r="KG214" s="343"/>
      <c r="KH214" s="343"/>
      <c r="KI214" s="343"/>
      <c r="KJ214" s="343"/>
      <c r="KK214" s="343"/>
      <c r="KL214" s="343"/>
      <c r="KM214" s="343"/>
      <c r="KN214" s="343"/>
      <c r="KO214" s="343"/>
      <c r="KP214" s="343"/>
      <c r="KQ214" s="343"/>
      <c r="KR214" s="343"/>
      <c r="KS214" s="343"/>
      <c r="KT214" s="343"/>
      <c r="KU214" s="343"/>
      <c r="KV214" s="343"/>
      <c r="KW214" s="343"/>
      <c r="KX214" s="343"/>
      <c r="KY214" s="343"/>
      <c r="KZ214" s="343"/>
      <c r="LA214" s="343"/>
      <c r="LB214" s="343"/>
      <c r="LC214" s="343"/>
      <c r="LD214" s="343"/>
      <c r="LE214" s="343"/>
      <c r="LF214" s="343"/>
      <c r="LG214" s="343"/>
      <c r="LH214" s="343"/>
      <c r="LI214" s="343"/>
      <c r="LJ214" s="343"/>
      <c r="LK214" s="343"/>
      <c r="LL214" s="343"/>
      <c r="LM214" s="343"/>
      <c r="LN214" s="343"/>
      <c r="LO214" s="343"/>
      <c r="LP214" s="343"/>
      <c r="LQ214" s="343"/>
      <c r="LR214" s="343"/>
      <c r="LS214" s="343"/>
      <c r="LT214" s="343"/>
      <c r="LU214" s="343"/>
      <c r="LV214" s="343"/>
      <c r="LW214" s="343"/>
      <c r="LX214" s="343"/>
      <c r="LY214" s="343"/>
      <c r="LZ214" s="343"/>
      <c r="MA214" s="343"/>
      <c r="MB214" s="343"/>
      <c r="MC214" s="343"/>
      <c r="MD214" s="343"/>
      <c r="ME214" s="343"/>
      <c r="MF214" s="343"/>
      <c r="MG214" s="343"/>
      <c r="MH214" s="343"/>
      <c r="MI214" s="343"/>
      <c r="MJ214" s="343"/>
      <c r="MK214" s="343"/>
      <c r="ML214" s="343"/>
      <c r="MM214" s="343"/>
      <c r="MN214" s="343"/>
      <c r="MO214" s="343"/>
      <c r="MP214" s="343"/>
      <c r="MQ214" s="343"/>
      <c r="MR214" s="343"/>
      <c r="MS214" s="343"/>
      <c r="MT214" s="343"/>
      <c r="MU214" s="343"/>
      <c r="MV214" s="343"/>
      <c r="MW214" s="343"/>
      <c r="MX214" s="343"/>
      <c r="MY214" s="343"/>
      <c r="MZ214" s="343"/>
      <c r="NA214" s="343"/>
      <c r="NB214" s="343"/>
      <c r="NC214" s="343"/>
      <c r="ND214" s="343"/>
      <c r="NE214" s="343"/>
      <c r="NF214" s="343"/>
      <c r="NG214" s="343"/>
      <c r="NH214" s="343"/>
      <c r="NI214" s="343"/>
      <c r="NJ214" s="343"/>
      <c r="NK214" s="343"/>
      <c r="NL214" s="343"/>
      <c r="NM214" s="343"/>
      <c r="NN214" s="343"/>
      <c r="NO214" s="343"/>
      <c r="NP214" s="343"/>
      <c r="NQ214" s="343"/>
      <c r="NR214" s="343"/>
      <c r="NS214" s="343"/>
      <c r="NT214" s="343"/>
      <c r="NU214" s="343"/>
      <c r="NV214" s="343"/>
      <c r="NW214" s="343"/>
      <c r="NX214" s="343"/>
      <c r="NY214" s="343"/>
      <c r="NZ214" s="343"/>
      <c r="OA214" s="343"/>
      <c r="OB214" s="343"/>
      <c r="OC214" s="343"/>
      <c r="OD214" s="343"/>
      <c r="OE214" s="343"/>
      <c r="OF214" s="343"/>
      <c r="OG214" s="343"/>
      <c r="OH214" s="343"/>
      <c r="OI214" s="343"/>
      <c r="OJ214" s="343"/>
      <c r="OK214" s="343"/>
      <c r="OL214" s="343"/>
      <c r="OM214" s="343"/>
      <c r="ON214" s="343"/>
      <c r="OO214" s="343"/>
      <c r="OP214" s="343"/>
      <c r="OQ214" s="343"/>
      <c r="OR214" s="343"/>
      <c r="OS214" s="343"/>
      <c r="OT214" s="343"/>
      <c r="OU214" s="343"/>
      <c r="OV214" s="343"/>
      <c r="OW214" s="343"/>
      <c r="OX214" s="343"/>
      <c r="OY214" s="343"/>
      <c r="OZ214" s="343"/>
      <c r="PA214" s="343"/>
      <c r="PB214" s="343"/>
      <c r="PC214" s="343"/>
      <c r="PD214" s="343"/>
      <c r="PE214" s="343"/>
      <c r="PF214" s="343"/>
      <c r="PG214" s="343"/>
      <c r="PH214" s="343"/>
      <c r="PI214" s="343"/>
      <c r="PJ214" s="343"/>
      <c r="PK214" s="343"/>
      <c r="PL214" s="343"/>
      <c r="PM214" s="343"/>
      <c r="PN214" s="343"/>
      <c r="PO214" s="343"/>
      <c r="PP214" s="343"/>
      <c r="PQ214" s="343"/>
      <c r="PR214" s="343"/>
      <c r="PS214" s="343"/>
      <c r="PT214" s="343"/>
      <c r="PU214" s="343"/>
      <c r="PV214" s="343"/>
      <c r="PW214" s="343"/>
      <c r="PX214" s="343"/>
      <c r="PY214" s="343"/>
      <c r="PZ214" s="343"/>
      <c r="QA214" s="343"/>
      <c r="QB214" s="343"/>
      <c r="QC214" s="343"/>
      <c r="QD214" s="343"/>
      <c r="QE214" s="343"/>
      <c r="QF214" s="343"/>
    </row>
    <row r="215" spans="1:448" s="347" customFormat="1" ht="118.5" customHeight="1" thickBot="1" x14ac:dyDescent="0.3">
      <c r="A215" s="26">
        <v>214</v>
      </c>
      <c r="B215" s="42" t="s">
        <v>196</v>
      </c>
      <c r="C215" s="175" t="s">
        <v>664</v>
      </c>
      <c r="D215" s="22" t="s">
        <v>337</v>
      </c>
      <c r="E215" s="19" t="s">
        <v>337</v>
      </c>
      <c r="F215" s="42" t="s">
        <v>196</v>
      </c>
      <c r="G215" s="42" t="s">
        <v>664</v>
      </c>
      <c r="H215" s="42" t="s">
        <v>337</v>
      </c>
      <c r="I215" s="19" t="s">
        <v>399</v>
      </c>
      <c r="J215" s="440" t="s">
        <v>826</v>
      </c>
      <c r="K215" s="464" t="s">
        <v>827</v>
      </c>
      <c r="L215" s="461" t="s">
        <v>828</v>
      </c>
      <c r="M215" s="461" t="s">
        <v>328</v>
      </c>
      <c r="N215" s="461" t="s">
        <v>328</v>
      </c>
      <c r="O215" s="19" t="s">
        <v>17</v>
      </c>
      <c r="P215" s="19" t="s">
        <v>19</v>
      </c>
      <c r="Q215" s="19" t="s">
        <v>721</v>
      </c>
      <c r="R215" s="19" t="s">
        <v>251</v>
      </c>
      <c r="S215" s="18" t="s">
        <v>2683</v>
      </c>
      <c r="T215" s="34" t="s">
        <v>1763</v>
      </c>
      <c r="U215" s="22">
        <v>88</v>
      </c>
      <c r="V215" s="22">
        <v>2021</v>
      </c>
      <c r="W215" s="22" t="s">
        <v>2660</v>
      </c>
      <c r="X215" s="28" t="s">
        <v>2661</v>
      </c>
      <c r="Y215" s="23" t="s">
        <v>2684</v>
      </c>
      <c r="Z215" s="23" t="s">
        <v>2685</v>
      </c>
      <c r="AA215" s="22" t="s">
        <v>328</v>
      </c>
      <c r="AB215" s="19" t="s">
        <v>328</v>
      </c>
      <c r="AC215" s="23" t="s">
        <v>2686</v>
      </c>
      <c r="AD215" s="22" t="s">
        <v>328</v>
      </c>
      <c r="AE215" s="22" t="s">
        <v>328</v>
      </c>
      <c r="AF215" s="959">
        <v>44470</v>
      </c>
      <c r="AG215" s="959">
        <v>44530</v>
      </c>
      <c r="AH215" s="424">
        <v>44743</v>
      </c>
      <c r="AI215" s="183" t="s">
        <v>309</v>
      </c>
      <c r="AJ215" s="183" t="s">
        <v>309</v>
      </c>
      <c r="AK215" s="241" t="e">
        <f>(IF(BA215=#REF!,#REF!,AG215-#REF!))</f>
        <v>#REF!</v>
      </c>
      <c r="AL215" s="66" t="s">
        <v>1724</v>
      </c>
      <c r="AM215" s="64"/>
      <c r="AN215" s="54"/>
      <c r="AO215" s="48"/>
      <c r="AP215" s="65">
        <v>0</v>
      </c>
      <c r="AQ215" s="4" t="s">
        <v>442</v>
      </c>
      <c r="AR215" s="49">
        <v>79</v>
      </c>
      <c r="AS215" s="60" t="s">
        <v>454</v>
      </c>
      <c r="AT215" s="60" t="s">
        <v>467</v>
      </c>
      <c r="AU215" s="60" t="s">
        <v>467</v>
      </c>
      <c r="AV215" s="60" t="s">
        <v>467</v>
      </c>
      <c r="AW215" s="67">
        <v>0</v>
      </c>
      <c r="AX215" s="65">
        <v>0</v>
      </c>
      <c r="AY215" s="60" t="s">
        <v>456</v>
      </c>
      <c r="AZ215" s="54" t="s">
        <v>446</v>
      </c>
      <c r="BA215" s="86" t="s">
        <v>446</v>
      </c>
      <c r="BB215" s="127" t="s">
        <v>2687</v>
      </c>
      <c r="BC215" s="129">
        <v>44620</v>
      </c>
      <c r="BD215" s="130" t="s">
        <v>450</v>
      </c>
      <c r="BE215" s="130" t="s">
        <v>328</v>
      </c>
      <c r="BF215" s="147">
        <v>1</v>
      </c>
      <c r="BG215" s="4" t="s">
        <v>436</v>
      </c>
      <c r="BH215" s="49">
        <v>-44620</v>
      </c>
      <c r="BI215" s="60" t="s">
        <v>443</v>
      </c>
      <c r="BJ215" s="30"/>
      <c r="BK215" s="30"/>
      <c r="BL215" s="30"/>
      <c r="BM215" s="30"/>
      <c r="BN215" s="60"/>
      <c r="BO215" s="30"/>
      <c r="BP215" s="192" t="s">
        <v>855</v>
      </c>
      <c r="BQ215" s="150" t="s">
        <v>2688</v>
      </c>
      <c r="BR215" s="185">
        <v>44712</v>
      </c>
      <c r="BS215" s="131" t="s">
        <v>328</v>
      </c>
      <c r="BT215" s="186">
        <v>1</v>
      </c>
      <c r="BU215" s="4" t="s">
        <v>436</v>
      </c>
      <c r="BV215" s="49">
        <v>-181</v>
      </c>
      <c r="BW215" s="60" t="s">
        <v>443</v>
      </c>
      <c r="BX215" s="357">
        <v>44607</v>
      </c>
      <c r="BY215" s="372" t="s">
        <v>2689</v>
      </c>
      <c r="BZ215" s="353" t="s">
        <v>521</v>
      </c>
      <c r="CA215" s="360">
        <v>1</v>
      </c>
      <c r="CB215" s="352" t="s">
        <v>294</v>
      </c>
      <c r="CC215" s="353"/>
      <c r="CD215" s="352" t="s">
        <v>294</v>
      </c>
      <c r="CE215" s="131" t="s">
        <v>767</v>
      </c>
      <c r="CF215" s="131" t="s">
        <v>767</v>
      </c>
      <c r="CG215" s="202" t="s">
        <v>328</v>
      </c>
      <c r="CH215" s="131" t="s">
        <v>328</v>
      </c>
      <c r="CI215" s="186">
        <v>1</v>
      </c>
      <c r="CJ215" s="4" t="str">
        <f t="shared" si="7"/>
        <v>CUMPLIMIENTO TOTAL</v>
      </c>
      <c r="CK215" s="49" t="str">
        <f>(IF(CD215="CERRADO","NO APLICA ACCION CERRADA",AG215-#REF!))</f>
        <v>NO APLICA ACCION CERRADA</v>
      </c>
      <c r="CL215" s="60" t="str">
        <f>(IF(CD215="CERRADO","NO APLICA ACCION CERRADA",IF(AK215&lt;=0,"VENCIDO",IF(AK215&lt;=#REF!,"POR VENCER","CON TIEMPO"))))</f>
        <v>NO APLICA ACCION CERRADA</v>
      </c>
      <c r="CM215" s="458" t="s">
        <v>328</v>
      </c>
      <c r="CN215" s="348" t="s">
        <v>1684</v>
      </c>
      <c r="CO215" s="349" t="s">
        <v>464</v>
      </c>
      <c r="CP215" s="380">
        <v>1</v>
      </c>
      <c r="CQ215" s="352" t="s">
        <v>294</v>
      </c>
      <c r="CR215" s="375" t="s">
        <v>438</v>
      </c>
      <c r="CS215" s="353"/>
      <c r="CT215" s="343"/>
      <c r="CU215" s="343"/>
      <c r="CV215" s="343"/>
      <c r="CW215" s="343"/>
      <c r="CX215" s="343"/>
      <c r="CY215" s="343"/>
      <c r="CZ215" s="343"/>
      <c r="DA215" s="343"/>
      <c r="DB215" s="343"/>
      <c r="DC215" s="343"/>
      <c r="DD215" s="343"/>
      <c r="DE215" s="343"/>
      <c r="DF215" s="343"/>
      <c r="DG215" s="343"/>
      <c r="DH215" s="343"/>
      <c r="DI215" s="343"/>
      <c r="DJ215" s="343"/>
      <c r="DK215" s="343"/>
      <c r="DL215" s="343"/>
      <c r="DM215" s="343"/>
      <c r="DN215" s="343"/>
      <c r="DO215" s="343"/>
      <c r="DP215" s="343"/>
      <c r="DQ215" s="343"/>
      <c r="DR215" s="343"/>
      <c r="DS215" s="343"/>
      <c r="DT215" s="343"/>
      <c r="DU215" s="343"/>
      <c r="DV215" s="343"/>
      <c r="DW215" s="343"/>
      <c r="DX215" s="343"/>
      <c r="DY215" s="343"/>
      <c r="DZ215" s="343"/>
      <c r="EA215" s="343"/>
      <c r="EB215" s="343"/>
      <c r="EC215" s="343"/>
      <c r="ED215" s="343"/>
      <c r="EE215" s="343"/>
      <c r="EF215" s="343"/>
      <c r="EG215" s="343"/>
      <c r="EH215" s="343"/>
      <c r="EI215" s="343"/>
      <c r="EJ215" s="343"/>
      <c r="EK215" s="343"/>
      <c r="EL215" s="343"/>
      <c r="EM215" s="343"/>
      <c r="EN215" s="343"/>
      <c r="EO215" s="343"/>
      <c r="EP215" s="343"/>
      <c r="EQ215" s="343"/>
      <c r="ER215" s="343"/>
      <c r="ES215" s="343"/>
      <c r="ET215" s="343"/>
      <c r="EU215" s="343"/>
      <c r="EV215" s="343"/>
      <c r="EW215" s="343"/>
      <c r="EX215" s="343"/>
      <c r="EY215" s="343"/>
      <c r="EZ215" s="343"/>
      <c r="FA215" s="343"/>
      <c r="FB215" s="343"/>
      <c r="FC215" s="343"/>
      <c r="FD215" s="343"/>
      <c r="FE215" s="343"/>
      <c r="FF215" s="343"/>
      <c r="FG215" s="343"/>
      <c r="FH215" s="343"/>
      <c r="FI215" s="343"/>
      <c r="FJ215" s="343"/>
      <c r="FK215" s="343"/>
      <c r="FL215" s="343"/>
      <c r="FM215" s="343"/>
      <c r="FN215" s="343"/>
      <c r="FO215" s="343"/>
      <c r="FP215" s="343"/>
      <c r="FQ215" s="343"/>
      <c r="FR215" s="343"/>
      <c r="FS215" s="343"/>
      <c r="FT215" s="343"/>
      <c r="FU215" s="343"/>
      <c r="FV215" s="343"/>
      <c r="FW215" s="343"/>
      <c r="FX215" s="343"/>
      <c r="FY215" s="343"/>
      <c r="FZ215" s="343"/>
      <c r="GA215" s="343"/>
      <c r="GB215" s="343"/>
      <c r="GC215" s="343"/>
      <c r="GD215" s="343"/>
      <c r="GE215" s="343"/>
      <c r="GF215" s="343"/>
      <c r="GG215" s="343"/>
      <c r="GH215" s="343"/>
      <c r="GI215" s="343"/>
      <c r="GJ215" s="343"/>
      <c r="GK215" s="343"/>
      <c r="GL215" s="343"/>
      <c r="GM215" s="343"/>
      <c r="GN215" s="343"/>
      <c r="GO215" s="343"/>
      <c r="GP215" s="343"/>
      <c r="GQ215" s="343"/>
      <c r="GR215" s="343"/>
      <c r="GS215" s="343"/>
      <c r="GT215" s="343"/>
      <c r="GU215" s="343"/>
      <c r="GV215" s="343"/>
      <c r="GW215" s="343"/>
      <c r="GX215" s="343"/>
      <c r="GY215" s="343"/>
      <c r="GZ215" s="343"/>
      <c r="HA215" s="343"/>
      <c r="HB215" s="343"/>
      <c r="HC215" s="343"/>
      <c r="HD215" s="343"/>
      <c r="HE215" s="343"/>
      <c r="HF215" s="343"/>
      <c r="HG215" s="343"/>
      <c r="HH215" s="343"/>
      <c r="HI215" s="343"/>
      <c r="HJ215" s="343"/>
      <c r="HK215" s="343"/>
      <c r="HL215" s="343"/>
      <c r="HM215" s="343"/>
      <c r="HN215" s="343"/>
      <c r="HO215" s="343"/>
      <c r="HP215" s="343"/>
      <c r="HQ215" s="343"/>
      <c r="HR215" s="343"/>
      <c r="HS215" s="343"/>
      <c r="HT215" s="343"/>
      <c r="HU215" s="343"/>
      <c r="HV215" s="343"/>
      <c r="HW215" s="343"/>
      <c r="HX215" s="343"/>
      <c r="HY215" s="343"/>
      <c r="HZ215" s="343"/>
      <c r="IA215" s="343"/>
      <c r="IB215" s="343"/>
      <c r="IC215" s="343"/>
      <c r="ID215" s="343"/>
      <c r="IE215" s="343"/>
      <c r="IF215" s="343"/>
      <c r="IG215" s="343"/>
      <c r="IH215" s="343"/>
      <c r="II215" s="343"/>
      <c r="IJ215" s="343"/>
      <c r="IK215" s="343"/>
      <c r="IL215" s="343"/>
      <c r="IM215" s="343"/>
      <c r="IN215" s="343"/>
      <c r="IO215" s="343"/>
      <c r="IP215" s="343"/>
      <c r="IQ215" s="343"/>
      <c r="IR215" s="343"/>
      <c r="IS215" s="343"/>
      <c r="IT215" s="343"/>
      <c r="IU215" s="343"/>
      <c r="IV215" s="343"/>
      <c r="IW215" s="343"/>
      <c r="IX215" s="343"/>
      <c r="IY215" s="343"/>
      <c r="IZ215" s="343"/>
      <c r="JA215" s="343"/>
      <c r="JB215" s="343"/>
      <c r="JC215" s="343"/>
      <c r="JD215" s="343"/>
      <c r="JE215" s="343"/>
      <c r="JF215" s="343"/>
      <c r="JG215" s="343"/>
      <c r="JH215" s="343"/>
      <c r="JI215" s="343"/>
      <c r="JJ215" s="343"/>
      <c r="JK215" s="343"/>
      <c r="JL215" s="343"/>
      <c r="JM215" s="343"/>
      <c r="JN215" s="343"/>
      <c r="JO215" s="343"/>
      <c r="JP215" s="343"/>
      <c r="JQ215" s="343"/>
      <c r="JR215" s="343"/>
      <c r="JS215" s="343"/>
      <c r="JT215" s="343"/>
      <c r="JU215" s="343"/>
      <c r="JV215" s="343"/>
      <c r="JW215" s="343"/>
      <c r="JX215" s="343"/>
      <c r="JY215" s="343"/>
      <c r="JZ215" s="343"/>
      <c r="KA215" s="343"/>
      <c r="KB215" s="343"/>
      <c r="KC215" s="343"/>
      <c r="KD215" s="343"/>
      <c r="KE215" s="343"/>
      <c r="KF215" s="343"/>
      <c r="KG215" s="343"/>
      <c r="KH215" s="343"/>
      <c r="KI215" s="343"/>
      <c r="KJ215" s="343"/>
      <c r="KK215" s="343"/>
      <c r="KL215" s="343"/>
      <c r="KM215" s="343"/>
      <c r="KN215" s="343"/>
      <c r="KO215" s="343"/>
      <c r="KP215" s="343"/>
      <c r="KQ215" s="343"/>
      <c r="KR215" s="343"/>
      <c r="KS215" s="343"/>
      <c r="KT215" s="343"/>
      <c r="KU215" s="343"/>
      <c r="KV215" s="343"/>
      <c r="KW215" s="343"/>
      <c r="KX215" s="343"/>
      <c r="KY215" s="343"/>
      <c r="KZ215" s="343"/>
      <c r="LA215" s="343"/>
      <c r="LB215" s="343"/>
      <c r="LC215" s="343"/>
      <c r="LD215" s="343"/>
      <c r="LE215" s="343"/>
      <c r="LF215" s="343"/>
      <c r="LG215" s="343"/>
      <c r="LH215" s="343"/>
      <c r="LI215" s="343"/>
      <c r="LJ215" s="343"/>
      <c r="LK215" s="343"/>
      <c r="LL215" s="343"/>
      <c r="LM215" s="343"/>
      <c r="LN215" s="343"/>
      <c r="LO215" s="343"/>
      <c r="LP215" s="343"/>
      <c r="LQ215" s="343"/>
      <c r="LR215" s="343"/>
      <c r="LS215" s="343"/>
      <c r="LT215" s="343"/>
      <c r="LU215" s="343"/>
      <c r="LV215" s="343"/>
      <c r="LW215" s="343"/>
      <c r="LX215" s="343"/>
      <c r="LY215" s="343"/>
      <c r="LZ215" s="343"/>
      <c r="MA215" s="343"/>
      <c r="MB215" s="343"/>
      <c r="MC215" s="343"/>
      <c r="MD215" s="343"/>
      <c r="ME215" s="343"/>
      <c r="MF215" s="343"/>
      <c r="MG215" s="343"/>
      <c r="MH215" s="343"/>
      <c r="MI215" s="343"/>
      <c r="MJ215" s="343"/>
      <c r="MK215" s="343"/>
      <c r="ML215" s="343"/>
      <c r="MM215" s="343"/>
      <c r="MN215" s="343"/>
      <c r="MO215" s="343"/>
      <c r="MP215" s="343"/>
      <c r="MQ215" s="343"/>
      <c r="MR215" s="343"/>
      <c r="MS215" s="343"/>
      <c r="MT215" s="343"/>
      <c r="MU215" s="343"/>
      <c r="MV215" s="343"/>
      <c r="MW215" s="343"/>
      <c r="MX215" s="343"/>
      <c r="MY215" s="343"/>
      <c r="MZ215" s="343"/>
      <c r="NA215" s="343"/>
      <c r="NB215" s="343"/>
      <c r="NC215" s="343"/>
      <c r="ND215" s="343"/>
      <c r="NE215" s="343"/>
      <c r="NF215" s="343"/>
      <c r="NG215" s="343"/>
      <c r="NH215" s="343"/>
      <c r="NI215" s="343"/>
      <c r="NJ215" s="343"/>
      <c r="NK215" s="343"/>
      <c r="NL215" s="343"/>
      <c r="NM215" s="343"/>
      <c r="NN215" s="343"/>
      <c r="NO215" s="343"/>
      <c r="NP215" s="343"/>
      <c r="NQ215" s="343"/>
      <c r="NR215" s="343"/>
      <c r="NS215" s="343"/>
      <c r="NT215" s="343"/>
      <c r="NU215" s="343"/>
      <c r="NV215" s="343"/>
      <c r="NW215" s="343"/>
      <c r="NX215" s="343"/>
      <c r="NY215" s="343"/>
      <c r="NZ215" s="343"/>
      <c r="OA215" s="343"/>
      <c r="OB215" s="343"/>
      <c r="OC215" s="343"/>
      <c r="OD215" s="343"/>
      <c r="OE215" s="343"/>
      <c r="OF215" s="343"/>
      <c r="OG215" s="343"/>
      <c r="OH215" s="343"/>
      <c r="OI215" s="343"/>
      <c r="OJ215" s="343"/>
      <c r="OK215" s="343"/>
      <c r="OL215" s="343"/>
      <c r="OM215" s="343"/>
      <c r="ON215" s="343"/>
      <c r="OO215" s="343"/>
      <c r="OP215" s="343"/>
      <c r="OQ215" s="343"/>
      <c r="OR215" s="343"/>
      <c r="OS215" s="343"/>
      <c r="OT215" s="343"/>
      <c r="OU215" s="343"/>
      <c r="OV215" s="343"/>
      <c r="OW215" s="343"/>
      <c r="OX215" s="343"/>
      <c r="OY215" s="343"/>
      <c r="OZ215" s="343"/>
      <c r="PA215" s="343"/>
      <c r="PB215" s="343"/>
      <c r="PC215" s="343"/>
      <c r="PD215" s="343"/>
      <c r="PE215" s="343"/>
      <c r="PF215" s="343"/>
      <c r="PG215" s="343"/>
      <c r="PH215" s="343"/>
      <c r="PI215" s="343"/>
      <c r="PJ215" s="343"/>
      <c r="PK215" s="343"/>
      <c r="PL215" s="343"/>
      <c r="PM215" s="343"/>
      <c r="PN215" s="343"/>
      <c r="PO215" s="343"/>
      <c r="PP215" s="343"/>
      <c r="PQ215" s="343"/>
      <c r="PR215" s="343"/>
      <c r="PS215" s="343"/>
      <c r="PT215" s="343"/>
      <c r="PU215" s="343"/>
      <c r="PV215" s="343"/>
      <c r="PW215" s="343"/>
      <c r="PX215" s="343"/>
      <c r="PY215" s="343"/>
      <c r="PZ215" s="343"/>
      <c r="QA215" s="343"/>
      <c r="QB215" s="343"/>
      <c r="QC215" s="343"/>
      <c r="QD215" s="343"/>
      <c r="QE215" s="343"/>
      <c r="QF215" s="343"/>
    </row>
    <row r="216" spans="1:448" s="347" customFormat="1" ht="118.5" customHeight="1" thickBot="1" x14ac:dyDescent="0.3">
      <c r="A216" s="26">
        <v>215</v>
      </c>
      <c r="B216" s="42" t="s">
        <v>196</v>
      </c>
      <c r="C216" s="175" t="s">
        <v>664</v>
      </c>
      <c r="D216" s="22" t="s">
        <v>337</v>
      </c>
      <c r="E216" s="19" t="s">
        <v>218</v>
      </c>
      <c r="F216" s="41" t="s">
        <v>1848</v>
      </c>
      <c r="G216" s="178" t="s">
        <v>269</v>
      </c>
      <c r="H216" s="19" t="s">
        <v>341</v>
      </c>
      <c r="I216" s="41" t="s">
        <v>218</v>
      </c>
      <c r="J216" s="440" t="s">
        <v>826</v>
      </c>
      <c r="K216" s="464" t="s">
        <v>827</v>
      </c>
      <c r="L216" s="461" t="s">
        <v>828</v>
      </c>
      <c r="M216" s="461" t="s">
        <v>328</v>
      </c>
      <c r="N216" s="461" t="s">
        <v>328</v>
      </c>
      <c r="O216" s="19" t="s">
        <v>17</v>
      </c>
      <c r="P216" s="19" t="s">
        <v>19</v>
      </c>
      <c r="Q216" s="19" t="s">
        <v>1849</v>
      </c>
      <c r="R216" s="19" t="s">
        <v>251</v>
      </c>
      <c r="S216" s="18" t="s">
        <v>2690</v>
      </c>
      <c r="T216" s="34" t="s">
        <v>1775</v>
      </c>
      <c r="U216" s="22">
        <v>88</v>
      </c>
      <c r="V216" s="22">
        <v>2021</v>
      </c>
      <c r="W216" s="22" t="s">
        <v>2691</v>
      </c>
      <c r="X216" s="28" t="s">
        <v>2692</v>
      </c>
      <c r="Y216" s="23" t="s">
        <v>2693</v>
      </c>
      <c r="Z216" s="23" t="s">
        <v>2694</v>
      </c>
      <c r="AA216" s="22" t="s">
        <v>328</v>
      </c>
      <c r="AB216" s="19" t="s">
        <v>328</v>
      </c>
      <c r="AC216" s="23" t="s">
        <v>2695</v>
      </c>
      <c r="AD216" s="269">
        <v>1</v>
      </c>
      <c r="AE216" s="22" t="s">
        <v>328</v>
      </c>
      <c r="AF216" s="959">
        <v>44440</v>
      </c>
      <c r="AG216" s="959">
        <v>44545</v>
      </c>
      <c r="AH216" s="424">
        <v>44743</v>
      </c>
      <c r="AI216" s="183" t="s">
        <v>309</v>
      </c>
      <c r="AJ216" s="183" t="s">
        <v>309</v>
      </c>
      <c r="AK216" s="241" t="e">
        <f>(IF(BA216=#REF!,#REF!,AG216-#REF!))</f>
        <v>#REF!</v>
      </c>
      <c r="AL216" s="66" t="s">
        <v>1724</v>
      </c>
      <c r="AM216" s="64"/>
      <c r="AN216" s="54"/>
      <c r="AO216" s="48"/>
      <c r="AP216" s="65">
        <v>0</v>
      </c>
      <c r="AQ216" s="4" t="s">
        <v>442</v>
      </c>
      <c r="AR216" s="49">
        <v>94</v>
      </c>
      <c r="AS216" s="60" t="s">
        <v>454</v>
      </c>
      <c r="AT216" s="60" t="s">
        <v>467</v>
      </c>
      <c r="AU216" s="60" t="s">
        <v>467</v>
      </c>
      <c r="AV216" s="60" t="s">
        <v>467</v>
      </c>
      <c r="AW216" s="67">
        <v>0</v>
      </c>
      <c r="AX216" s="65">
        <v>0</v>
      </c>
      <c r="AY216" s="60" t="s">
        <v>456</v>
      </c>
      <c r="AZ216" s="54" t="s">
        <v>446</v>
      </c>
      <c r="BA216" s="86" t="s">
        <v>446</v>
      </c>
      <c r="BB216" s="127" t="s">
        <v>2696</v>
      </c>
      <c r="BC216" s="33">
        <v>44620</v>
      </c>
      <c r="BD216" s="31" t="s">
        <v>450</v>
      </c>
      <c r="BE216" s="31" t="s">
        <v>328</v>
      </c>
      <c r="BF216" s="32">
        <v>1</v>
      </c>
      <c r="BG216" s="4" t="s">
        <v>436</v>
      </c>
      <c r="BH216" s="49">
        <v>-44620</v>
      </c>
      <c r="BI216" s="60" t="s">
        <v>443</v>
      </c>
      <c r="BJ216" s="30"/>
      <c r="BK216" s="30"/>
      <c r="BL216" s="30"/>
      <c r="BM216" s="30"/>
      <c r="BN216" s="60"/>
      <c r="BO216" s="30"/>
      <c r="BP216" s="192" t="s">
        <v>855</v>
      </c>
      <c r="BQ216" s="150" t="s">
        <v>1857</v>
      </c>
      <c r="BR216" s="185">
        <v>44712</v>
      </c>
      <c r="BS216" s="131" t="s">
        <v>878</v>
      </c>
      <c r="BT216" s="186">
        <v>1</v>
      </c>
      <c r="BU216" s="4" t="s">
        <v>436</v>
      </c>
      <c r="BV216" s="49">
        <v>-166</v>
      </c>
      <c r="BW216" s="60" t="s">
        <v>443</v>
      </c>
      <c r="BX216" s="357">
        <v>44607</v>
      </c>
      <c r="BY216" s="372" t="s">
        <v>2697</v>
      </c>
      <c r="BZ216" s="353" t="s">
        <v>521</v>
      </c>
      <c r="CA216" s="360">
        <v>1</v>
      </c>
      <c r="CB216" s="352" t="s">
        <v>294</v>
      </c>
      <c r="CC216" s="353"/>
      <c r="CD216" s="352" t="s">
        <v>294</v>
      </c>
      <c r="CE216" s="131" t="s">
        <v>767</v>
      </c>
      <c r="CF216" s="131" t="s">
        <v>767</v>
      </c>
      <c r="CG216" s="202" t="s">
        <v>328</v>
      </c>
      <c r="CH216" s="131" t="s">
        <v>328</v>
      </c>
      <c r="CI216" s="186">
        <v>1</v>
      </c>
      <c r="CJ216" s="4" t="str">
        <f t="shared" si="7"/>
        <v>CUMPLIMIENTO TOTAL</v>
      </c>
      <c r="CK216" s="49" t="str">
        <f>(IF(CD216="CERRADO","NO APLICA ACCION CERRADA",AG216-#REF!))</f>
        <v>NO APLICA ACCION CERRADA</v>
      </c>
      <c r="CL216" s="60" t="str">
        <f>(IF(CD216="CERRADO","NO APLICA ACCION CERRADA",IF(AK216&lt;=0,"VENCIDO",IF(AK216&lt;=#REF!,"POR VENCER","CON TIEMPO"))))</f>
        <v>NO APLICA ACCION CERRADA</v>
      </c>
      <c r="CM216" s="458" t="s">
        <v>328</v>
      </c>
      <c r="CN216" s="348" t="s">
        <v>1684</v>
      </c>
      <c r="CO216" s="349" t="s">
        <v>464</v>
      </c>
      <c r="CP216" s="380">
        <v>1</v>
      </c>
      <c r="CQ216" s="352" t="s">
        <v>294</v>
      </c>
      <c r="CR216" s="375" t="s">
        <v>438</v>
      </c>
      <c r="CS216" s="353"/>
      <c r="CT216" s="343"/>
      <c r="CU216" s="343"/>
      <c r="CV216" s="343"/>
      <c r="CW216" s="343"/>
      <c r="CX216" s="343"/>
      <c r="CY216" s="343"/>
      <c r="CZ216" s="343"/>
      <c r="DA216" s="343"/>
      <c r="DB216" s="343"/>
      <c r="DC216" s="343"/>
      <c r="DD216" s="343"/>
      <c r="DE216" s="343"/>
      <c r="DF216" s="343"/>
      <c r="DG216" s="343"/>
      <c r="DH216" s="343"/>
      <c r="DI216" s="343"/>
      <c r="DJ216" s="343"/>
      <c r="DK216" s="343"/>
      <c r="DL216" s="343"/>
      <c r="DM216" s="343"/>
      <c r="DN216" s="343"/>
      <c r="DO216" s="343"/>
      <c r="DP216" s="343"/>
      <c r="DQ216" s="343"/>
      <c r="DR216" s="343"/>
      <c r="DS216" s="343"/>
      <c r="DT216" s="343"/>
      <c r="DU216" s="343"/>
      <c r="DV216" s="343"/>
      <c r="DW216" s="343"/>
      <c r="DX216" s="343"/>
      <c r="DY216" s="343"/>
      <c r="DZ216" s="343"/>
      <c r="EA216" s="343"/>
      <c r="EB216" s="343"/>
      <c r="EC216" s="343"/>
      <c r="ED216" s="343"/>
      <c r="EE216" s="343"/>
      <c r="EF216" s="343"/>
      <c r="EG216" s="343"/>
      <c r="EH216" s="343"/>
      <c r="EI216" s="343"/>
      <c r="EJ216" s="343"/>
      <c r="EK216" s="343"/>
      <c r="EL216" s="343"/>
      <c r="EM216" s="343"/>
      <c r="EN216" s="343"/>
      <c r="EO216" s="343"/>
      <c r="EP216" s="343"/>
      <c r="EQ216" s="343"/>
      <c r="ER216" s="343"/>
      <c r="ES216" s="343"/>
      <c r="ET216" s="343"/>
      <c r="EU216" s="343"/>
      <c r="EV216" s="343"/>
      <c r="EW216" s="343"/>
      <c r="EX216" s="343"/>
      <c r="EY216" s="343"/>
      <c r="EZ216" s="343"/>
      <c r="FA216" s="343"/>
      <c r="FB216" s="343"/>
      <c r="FC216" s="343"/>
      <c r="FD216" s="343"/>
      <c r="FE216" s="343"/>
      <c r="FF216" s="343"/>
      <c r="FG216" s="343"/>
      <c r="FH216" s="343"/>
      <c r="FI216" s="343"/>
      <c r="FJ216" s="343"/>
      <c r="FK216" s="343"/>
      <c r="FL216" s="343"/>
      <c r="FM216" s="343"/>
      <c r="FN216" s="343"/>
      <c r="FO216" s="343"/>
      <c r="FP216" s="343"/>
      <c r="FQ216" s="343"/>
      <c r="FR216" s="343"/>
      <c r="FS216" s="343"/>
      <c r="FT216" s="343"/>
      <c r="FU216" s="343"/>
      <c r="FV216" s="343"/>
      <c r="FW216" s="343"/>
      <c r="FX216" s="343"/>
      <c r="FY216" s="343"/>
      <c r="FZ216" s="343"/>
      <c r="GA216" s="343"/>
      <c r="GB216" s="343"/>
      <c r="GC216" s="343"/>
      <c r="GD216" s="343"/>
      <c r="GE216" s="343"/>
      <c r="GF216" s="343"/>
      <c r="GG216" s="343"/>
      <c r="GH216" s="343"/>
      <c r="GI216" s="343"/>
      <c r="GJ216" s="343"/>
      <c r="GK216" s="343"/>
      <c r="GL216" s="343"/>
      <c r="GM216" s="343"/>
      <c r="GN216" s="343"/>
      <c r="GO216" s="343"/>
      <c r="GP216" s="343"/>
      <c r="GQ216" s="343"/>
      <c r="GR216" s="343"/>
      <c r="GS216" s="343"/>
      <c r="GT216" s="343"/>
      <c r="GU216" s="343"/>
      <c r="GV216" s="343"/>
      <c r="GW216" s="343"/>
      <c r="GX216" s="343"/>
      <c r="GY216" s="343"/>
      <c r="GZ216" s="343"/>
      <c r="HA216" s="343"/>
      <c r="HB216" s="343"/>
      <c r="HC216" s="343"/>
      <c r="HD216" s="343"/>
      <c r="HE216" s="343"/>
      <c r="HF216" s="343"/>
      <c r="HG216" s="343"/>
      <c r="HH216" s="343"/>
      <c r="HI216" s="343"/>
      <c r="HJ216" s="343"/>
      <c r="HK216" s="343"/>
      <c r="HL216" s="343"/>
      <c r="HM216" s="343"/>
      <c r="HN216" s="343"/>
      <c r="HO216" s="343"/>
      <c r="HP216" s="343"/>
      <c r="HQ216" s="343"/>
      <c r="HR216" s="343"/>
      <c r="HS216" s="343"/>
      <c r="HT216" s="343"/>
      <c r="HU216" s="343"/>
      <c r="HV216" s="343"/>
      <c r="HW216" s="343"/>
      <c r="HX216" s="343"/>
      <c r="HY216" s="343"/>
      <c r="HZ216" s="343"/>
      <c r="IA216" s="343"/>
      <c r="IB216" s="343"/>
      <c r="IC216" s="343"/>
      <c r="ID216" s="343"/>
      <c r="IE216" s="343"/>
      <c r="IF216" s="343"/>
      <c r="IG216" s="343"/>
      <c r="IH216" s="343"/>
      <c r="II216" s="343"/>
      <c r="IJ216" s="343"/>
      <c r="IK216" s="343"/>
      <c r="IL216" s="343"/>
      <c r="IM216" s="343"/>
      <c r="IN216" s="343"/>
      <c r="IO216" s="343"/>
      <c r="IP216" s="343"/>
      <c r="IQ216" s="343"/>
      <c r="IR216" s="343"/>
      <c r="IS216" s="343"/>
      <c r="IT216" s="343"/>
      <c r="IU216" s="343"/>
      <c r="IV216" s="343"/>
      <c r="IW216" s="343"/>
      <c r="IX216" s="343"/>
      <c r="IY216" s="343"/>
      <c r="IZ216" s="343"/>
      <c r="JA216" s="343"/>
      <c r="JB216" s="343"/>
      <c r="JC216" s="343"/>
      <c r="JD216" s="343"/>
      <c r="JE216" s="343"/>
      <c r="JF216" s="343"/>
      <c r="JG216" s="343"/>
      <c r="JH216" s="343"/>
      <c r="JI216" s="343"/>
      <c r="JJ216" s="343"/>
      <c r="JK216" s="343"/>
      <c r="JL216" s="343"/>
      <c r="JM216" s="343"/>
      <c r="JN216" s="343"/>
      <c r="JO216" s="343"/>
      <c r="JP216" s="343"/>
      <c r="JQ216" s="343"/>
      <c r="JR216" s="343"/>
      <c r="JS216" s="343"/>
      <c r="JT216" s="343"/>
      <c r="JU216" s="343"/>
      <c r="JV216" s="343"/>
      <c r="JW216" s="343"/>
      <c r="JX216" s="343"/>
      <c r="JY216" s="343"/>
      <c r="JZ216" s="343"/>
      <c r="KA216" s="343"/>
      <c r="KB216" s="343"/>
      <c r="KC216" s="343"/>
      <c r="KD216" s="343"/>
      <c r="KE216" s="343"/>
      <c r="KF216" s="343"/>
      <c r="KG216" s="343"/>
      <c r="KH216" s="343"/>
      <c r="KI216" s="343"/>
      <c r="KJ216" s="343"/>
      <c r="KK216" s="343"/>
      <c r="KL216" s="343"/>
      <c r="KM216" s="343"/>
      <c r="KN216" s="343"/>
      <c r="KO216" s="343"/>
      <c r="KP216" s="343"/>
      <c r="KQ216" s="343"/>
      <c r="KR216" s="343"/>
      <c r="KS216" s="343"/>
      <c r="KT216" s="343"/>
      <c r="KU216" s="343"/>
      <c r="KV216" s="343"/>
      <c r="KW216" s="343"/>
      <c r="KX216" s="343"/>
      <c r="KY216" s="343"/>
      <c r="KZ216" s="343"/>
      <c r="LA216" s="343"/>
      <c r="LB216" s="343"/>
      <c r="LC216" s="343"/>
      <c r="LD216" s="343"/>
      <c r="LE216" s="343"/>
      <c r="LF216" s="343"/>
      <c r="LG216" s="343"/>
      <c r="LH216" s="343"/>
      <c r="LI216" s="343"/>
      <c r="LJ216" s="343"/>
      <c r="LK216" s="343"/>
      <c r="LL216" s="343"/>
      <c r="LM216" s="343"/>
      <c r="LN216" s="343"/>
      <c r="LO216" s="343"/>
      <c r="LP216" s="343"/>
      <c r="LQ216" s="343"/>
      <c r="LR216" s="343"/>
      <c r="LS216" s="343"/>
      <c r="LT216" s="343"/>
      <c r="LU216" s="343"/>
      <c r="LV216" s="343"/>
      <c r="LW216" s="343"/>
      <c r="LX216" s="343"/>
      <c r="LY216" s="343"/>
      <c r="LZ216" s="343"/>
      <c r="MA216" s="343"/>
      <c r="MB216" s="343"/>
      <c r="MC216" s="343"/>
      <c r="MD216" s="343"/>
      <c r="ME216" s="343"/>
      <c r="MF216" s="343"/>
      <c r="MG216" s="343"/>
      <c r="MH216" s="343"/>
      <c r="MI216" s="343"/>
      <c r="MJ216" s="343"/>
      <c r="MK216" s="343"/>
      <c r="ML216" s="343"/>
      <c r="MM216" s="343"/>
      <c r="MN216" s="343"/>
      <c r="MO216" s="343"/>
      <c r="MP216" s="343"/>
      <c r="MQ216" s="343"/>
      <c r="MR216" s="343"/>
      <c r="MS216" s="343"/>
      <c r="MT216" s="343"/>
      <c r="MU216" s="343"/>
      <c r="MV216" s="343"/>
      <c r="MW216" s="343"/>
      <c r="MX216" s="343"/>
      <c r="MY216" s="343"/>
      <c r="MZ216" s="343"/>
      <c r="NA216" s="343"/>
      <c r="NB216" s="343"/>
      <c r="NC216" s="343"/>
      <c r="ND216" s="343"/>
      <c r="NE216" s="343"/>
      <c r="NF216" s="343"/>
      <c r="NG216" s="343"/>
      <c r="NH216" s="343"/>
      <c r="NI216" s="343"/>
      <c r="NJ216" s="343"/>
      <c r="NK216" s="343"/>
      <c r="NL216" s="343"/>
      <c r="NM216" s="343"/>
      <c r="NN216" s="343"/>
      <c r="NO216" s="343"/>
      <c r="NP216" s="343"/>
      <c r="NQ216" s="343"/>
      <c r="NR216" s="343"/>
      <c r="NS216" s="343"/>
      <c r="NT216" s="343"/>
      <c r="NU216" s="343"/>
      <c r="NV216" s="343"/>
      <c r="NW216" s="343"/>
      <c r="NX216" s="343"/>
      <c r="NY216" s="343"/>
      <c r="NZ216" s="343"/>
      <c r="OA216" s="343"/>
      <c r="OB216" s="343"/>
      <c r="OC216" s="343"/>
      <c r="OD216" s="343"/>
      <c r="OE216" s="343"/>
      <c r="OF216" s="343"/>
      <c r="OG216" s="343"/>
      <c r="OH216" s="343"/>
      <c r="OI216" s="343"/>
      <c r="OJ216" s="343"/>
      <c r="OK216" s="343"/>
      <c r="OL216" s="343"/>
      <c r="OM216" s="343"/>
      <c r="ON216" s="343"/>
      <c r="OO216" s="343"/>
      <c r="OP216" s="343"/>
      <c r="OQ216" s="343"/>
      <c r="OR216" s="343"/>
      <c r="OS216" s="343"/>
      <c r="OT216" s="343"/>
      <c r="OU216" s="343"/>
      <c r="OV216" s="343"/>
      <c r="OW216" s="343"/>
      <c r="OX216" s="343"/>
      <c r="OY216" s="343"/>
      <c r="OZ216" s="343"/>
      <c r="PA216" s="343"/>
      <c r="PB216" s="343"/>
      <c r="PC216" s="343"/>
      <c r="PD216" s="343"/>
      <c r="PE216" s="343"/>
      <c r="PF216" s="343"/>
      <c r="PG216" s="343"/>
      <c r="PH216" s="343"/>
      <c r="PI216" s="343"/>
      <c r="PJ216" s="343"/>
      <c r="PK216" s="343"/>
      <c r="PL216" s="343"/>
      <c r="PM216" s="343"/>
      <c r="PN216" s="343"/>
      <c r="PO216" s="343"/>
      <c r="PP216" s="343"/>
      <c r="PQ216" s="343"/>
      <c r="PR216" s="343"/>
      <c r="PS216" s="343"/>
      <c r="PT216" s="343"/>
      <c r="PU216" s="343"/>
      <c r="PV216" s="343"/>
      <c r="PW216" s="343"/>
      <c r="PX216" s="343"/>
      <c r="PY216" s="343"/>
      <c r="PZ216" s="343"/>
      <c r="QA216" s="343"/>
      <c r="QB216" s="343"/>
      <c r="QC216" s="343"/>
      <c r="QD216" s="343"/>
      <c r="QE216" s="343"/>
      <c r="QF216" s="343"/>
    </row>
    <row r="217" spans="1:448" s="347" customFormat="1" ht="118.5" customHeight="1" x14ac:dyDescent="0.25">
      <c r="A217" s="26">
        <v>216</v>
      </c>
      <c r="B217" s="42" t="s">
        <v>196</v>
      </c>
      <c r="C217" s="175" t="s">
        <v>664</v>
      </c>
      <c r="D217" s="22" t="s">
        <v>337</v>
      </c>
      <c r="E217" s="19" t="s">
        <v>337</v>
      </c>
      <c r="F217" s="42" t="s">
        <v>196</v>
      </c>
      <c r="G217" s="42" t="s">
        <v>664</v>
      </c>
      <c r="H217" s="42" t="s">
        <v>337</v>
      </c>
      <c r="I217" s="19" t="s">
        <v>399</v>
      </c>
      <c r="J217" s="480" t="s">
        <v>323</v>
      </c>
      <c r="K217" s="481" t="s">
        <v>805</v>
      </c>
      <c r="L217" s="481" t="s">
        <v>337</v>
      </c>
      <c r="M217" s="481" t="s">
        <v>328</v>
      </c>
      <c r="N217" s="481" t="s">
        <v>328</v>
      </c>
      <c r="O217" s="19" t="s">
        <v>196</v>
      </c>
      <c r="P217" s="19" t="s">
        <v>2698</v>
      </c>
      <c r="Q217" s="19" t="s">
        <v>721</v>
      </c>
      <c r="R217" s="19" t="s">
        <v>251</v>
      </c>
      <c r="S217" s="18" t="s">
        <v>2699</v>
      </c>
      <c r="T217" s="34" t="s">
        <v>554</v>
      </c>
      <c r="U217" s="22">
        <v>88</v>
      </c>
      <c r="V217" s="22">
        <v>2021</v>
      </c>
      <c r="W217" s="22" t="s">
        <v>2700</v>
      </c>
      <c r="X217" s="28" t="s">
        <v>2701</v>
      </c>
      <c r="Y217" s="23" t="s">
        <v>2702</v>
      </c>
      <c r="Z217" s="23" t="s">
        <v>2703</v>
      </c>
      <c r="AA217" s="22" t="s">
        <v>328</v>
      </c>
      <c r="AB217" s="19" t="s">
        <v>328</v>
      </c>
      <c r="AC217" s="23" t="s">
        <v>2704</v>
      </c>
      <c r="AD217" s="22" t="s">
        <v>328</v>
      </c>
      <c r="AE217" s="22" t="s">
        <v>328</v>
      </c>
      <c r="AF217" s="959">
        <v>44368</v>
      </c>
      <c r="AG217" s="959">
        <v>44591</v>
      </c>
      <c r="AH217" s="424">
        <v>44743</v>
      </c>
      <c r="AI217" s="183" t="s">
        <v>309</v>
      </c>
      <c r="AJ217" s="183" t="s">
        <v>309</v>
      </c>
      <c r="AK217" s="241" t="e">
        <f>(IF(BA217=#REF!,#REF!,AG217-#REF!))</f>
        <v>#REF!</v>
      </c>
      <c r="AL217" s="66" t="s">
        <v>1724</v>
      </c>
      <c r="AM217" s="64"/>
      <c r="AN217" s="54"/>
      <c r="AO217" s="48"/>
      <c r="AP217" s="65">
        <v>0</v>
      </c>
      <c r="AQ217" s="4" t="s">
        <v>442</v>
      </c>
      <c r="AR217" s="49">
        <v>140</v>
      </c>
      <c r="AS217" s="60" t="s">
        <v>454</v>
      </c>
      <c r="AT217" s="60" t="s">
        <v>467</v>
      </c>
      <c r="AU217" s="60" t="s">
        <v>467</v>
      </c>
      <c r="AV217" s="60" t="s">
        <v>467</v>
      </c>
      <c r="AW217" s="67">
        <v>0</v>
      </c>
      <c r="AX217" s="65">
        <v>0</v>
      </c>
      <c r="AY217" s="60" t="s">
        <v>456</v>
      </c>
      <c r="AZ217" s="54" t="s">
        <v>446</v>
      </c>
      <c r="BA217" s="86" t="s">
        <v>446</v>
      </c>
      <c r="BB217" s="127" t="s">
        <v>2705</v>
      </c>
      <c r="BC217" s="129">
        <v>44620</v>
      </c>
      <c r="BD217" s="130" t="s">
        <v>450</v>
      </c>
      <c r="BE217" s="130" t="s">
        <v>328</v>
      </c>
      <c r="BF217" s="147">
        <v>1</v>
      </c>
      <c r="BG217" s="4" t="s">
        <v>436</v>
      </c>
      <c r="BH217" s="49">
        <v>-44620</v>
      </c>
      <c r="BI217" s="60" t="s">
        <v>443</v>
      </c>
      <c r="BJ217" s="30"/>
      <c r="BK217" s="30"/>
      <c r="BL217" s="30"/>
      <c r="BM217" s="30"/>
      <c r="BN217" s="60"/>
      <c r="BO217" s="30"/>
      <c r="BP217" s="192" t="s">
        <v>855</v>
      </c>
      <c r="BQ217" s="150" t="s">
        <v>2688</v>
      </c>
      <c r="BR217" s="185">
        <v>44712</v>
      </c>
      <c r="BS217" s="131" t="s">
        <v>328</v>
      </c>
      <c r="BT217" s="186">
        <v>1</v>
      </c>
      <c r="BU217" s="4" t="s">
        <v>436</v>
      </c>
      <c r="BV217" s="49">
        <v>-120</v>
      </c>
      <c r="BW217" s="60" t="s">
        <v>443</v>
      </c>
      <c r="BX217" s="357">
        <v>44725</v>
      </c>
      <c r="BY217" s="366" t="s">
        <v>2706</v>
      </c>
      <c r="BZ217" s="353" t="s">
        <v>521</v>
      </c>
      <c r="CA217" s="360">
        <v>1</v>
      </c>
      <c r="CB217" s="352" t="s">
        <v>294</v>
      </c>
      <c r="CC217" s="353"/>
      <c r="CD217" s="352" t="s">
        <v>294</v>
      </c>
      <c r="CE217" s="131" t="s">
        <v>767</v>
      </c>
      <c r="CF217" s="131" t="s">
        <v>767</v>
      </c>
      <c r="CG217" s="202" t="s">
        <v>328</v>
      </c>
      <c r="CH217" s="131" t="s">
        <v>328</v>
      </c>
      <c r="CI217" s="186">
        <v>1</v>
      </c>
      <c r="CJ217" s="4" t="str">
        <f t="shared" si="7"/>
        <v>CUMPLIMIENTO TOTAL</v>
      </c>
      <c r="CK217" s="49" t="str">
        <f>(IF(CD217="CERRADO","NO APLICA ACCION CERRADA",AG217-#REF!))</f>
        <v>NO APLICA ACCION CERRADA</v>
      </c>
      <c r="CL217" s="60" t="str">
        <f>(IF(CD217="CERRADO","NO APLICA ACCION CERRADA",IF(AK217&lt;=0,"VENCIDO",IF(AK217&lt;=#REF!,"POR VENCER","CON TIEMPO"))))</f>
        <v>NO APLICA ACCION CERRADA</v>
      </c>
      <c r="CM217" s="458" t="s">
        <v>328</v>
      </c>
      <c r="CN217" s="348" t="s">
        <v>1684</v>
      </c>
      <c r="CO217" s="349" t="s">
        <v>464</v>
      </c>
      <c r="CP217" s="380">
        <v>1</v>
      </c>
      <c r="CQ217" s="352" t="s">
        <v>294</v>
      </c>
      <c r="CR217" s="375" t="s">
        <v>438</v>
      </c>
      <c r="CS217" s="353"/>
      <c r="CT217" s="343"/>
      <c r="CU217" s="343"/>
      <c r="CV217" s="343"/>
      <c r="CW217" s="343"/>
      <c r="CX217" s="343"/>
      <c r="CY217" s="343"/>
      <c r="CZ217" s="343"/>
      <c r="DA217" s="343"/>
      <c r="DB217" s="343"/>
      <c r="DC217" s="343"/>
      <c r="DD217" s="343"/>
      <c r="DE217" s="343"/>
      <c r="DF217" s="343"/>
      <c r="DG217" s="343"/>
      <c r="DH217" s="343"/>
      <c r="DI217" s="343"/>
      <c r="DJ217" s="343"/>
      <c r="DK217" s="343"/>
      <c r="DL217" s="343"/>
      <c r="DM217" s="343"/>
      <c r="DN217" s="343"/>
      <c r="DO217" s="343"/>
      <c r="DP217" s="343"/>
      <c r="DQ217" s="343"/>
      <c r="DR217" s="343"/>
      <c r="DS217" s="343"/>
      <c r="DT217" s="343"/>
      <c r="DU217" s="343"/>
      <c r="DV217" s="343"/>
      <c r="DW217" s="343"/>
      <c r="DX217" s="343"/>
      <c r="DY217" s="343"/>
      <c r="DZ217" s="343"/>
      <c r="EA217" s="343"/>
      <c r="EB217" s="343"/>
      <c r="EC217" s="343"/>
      <c r="ED217" s="343"/>
      <c r="EE217" s="343"/>
      <c r="EF217" s="343"/>
      <c r="EG217" s="343"/>
      <c r="EH217" s="343"/>
      <c r="EI217" s="343"/>
      <c r="EJ217" s="343"/>
      <c r="EK217" s="343"/>
      <c r="EL217" s="343"/>
      <c r="EM217" s="343"/>
      <c r="EN217" s="343"/>
      <c r="EO217" s="343"/>
      <c r="EP217" s="343"/>
      <c r="EQ217" s="343"/>
      <c r="ER217" s="343"/>
      <c r="ES217" s="343"/>
      <c r="ET217" s="343"/>
      <c r="EU217" s="343"/>
      <c r="EV217" s="343"/>
      <c r="EW217" s="343"/>
      <c r="EX217" s="343"/>
      <c r="EY217" s="343"/>
      <c r="EZ217" s="343"/>
      <c r="FA217" s="343"/>
      <c r="FB217" s="343"/>
      <c r="FC217" s="343"/>
      <c r="FD217" s="343"/>
      <c r="FE217" s="343"/>
      <c r="FF217" s="343"/>
      <c r="FG217" s="343"/>
      <c r="FH217" s="343"/>
      <c r="FI217" s="343"/>
      <c r="FJ217" s="343"/>
      <c r="FK217" s="343"/>
      <c r="FL217" s="343"/>
      <c r="FM217" s="343"/>
      <c r="FN217" s="343"/>
      <c r="FO217" s="343"/>
      <c r="FP217" s="343"/>
      <c r="FQ217" s="343"/>
      <c r="FR217" s="343"/>
      <c r="FS217" s="343"/>
      <c r="FT217" s="343"/>
      <c r="FU217" s="343"/>
      <c r="FV217" s="343"/>
      <c r="FW217" s="343"/>
      <c r="FX217" s="343"/>
      <c r="FY217" s="343"/>
      <c r="FZ217" s="343"/>
      <c r="GA217" s="343"/>
      <c r="GB217" s="343"/>
      <c r="GC217" s="343"/>
      <c r="GD217" s="343"/>
      <c r="GE217" s="343"/>
      <c r="GF217" s="343"/>
      <c r="GG217" s="343"/>
      <c r="GH217" s="343"/>
      <c r="GI217" s="343"/>
      <c r="GJ217" s="343"/>
      <c r="GK217" s="343"/>
      <c r="GL217" s="343"/>
      <c r="GM217" s="343"/>
      <c r="GN217" s="343"/>
      <c r="GO217" s="343"/>
      <c r="GP217" s="343"/>
      <c r="GQ217" s="343"/>
      <c r="GR217" s="343"/>
      <c r="GS217" s="343"/>
      <c r="GT217" s="343"/>
      <c r="GU217" s="343"/>
      <c r="GV217" s="343"/>
      <c r="GW217" s="343"/>
      <c r="GX217" s="343"/>
      <c r="GY217" s="343"/>
      <c r="GZ217" s="343"/>
      <c r="HA217" s="343"/>
      <c r="HB217" s="343"/>
      <c r="HC217" s="343"/>
      <c r="HD217" s="343"/>
      <c r="HE217" s="343"/>
      <c r="HF217" s="343"/>
      <c r="HG217" s="343"/>
      <c r="HH217" s="343"/>
      <c r="HI217" s="343"/>
      <c r="HJ217" s="343"/>
      <c r="HK217" s="343"/>
      <c r="HL217" s="343"/>
      <c r="HM217" s="343"/>
      <c r="HN217" s="343"/>
      <c r="HO217" s="343"/>
      <c r="HP217" s="343"/>
      <c r="HQ217" s="343"/>
      <c r="HR217" s="343"/>
      <c r="HS217" s="343"/>
      <c r="HT217" s="343"/>
      <c r="HU217" s="343"/>
      <c r="HV217" s="343"/>
      <c r="HW217" s="343"/>
      <c r="HX217" s="343"/>
      <c r="HY217" s="343"/>
      <c r="HZ217" s="343"/>
      <c r="IA217" s="343"/>
      <c r="IB217" s="343"/>
      <c r="IC217" s="343"/>
      <c r="ID217" s="343"/>
      <c r="IE217" s="343"/>
      <c r="IF217" s="343"/>
      <c r="IG217" s="343"/>
      <c r="IH217" s="343"/>
      <c r="II217" s="343"/>
      <c r="IJ217" s="343"/>
      <c r="IK217" s="343"/>
      <c r="IL217" s="343"/>
      <c r="IM217" s="343"/>
      <c r="IN217" s="343"/>
      <c r="IO217" s="343"/>
      <c r="IP217" s="343"/>
      <c r="IQ217" s="343"/>
      <c r="IR217" s="343"/>
      <c r="IS217" s="343"/>
      <c r="IT217" s="343"/>
      <c r="IU217" s="343"/>
      <c r="IV217" s="343"/>
      <c r="IW217" s="343"/>
      <c r="IX217" s="343"/>
      <c r="IY217" s="343"/>
      <c r="IZ217" s="343"/>
      <c r="JA217" s="343"/>
      <c r="JB217" s="343"/>
      <c r="JC217" s="343"/>
      <c r="JD217" s="343"/>
      <c r="JE217" s="343"/>
      <c r="JF217" s="343"/>
      <c r="JG217" s="343"/>
      <c r="JH217" s="343"/>
      <c r="JI217" s="343"/>
      <c r="JJ217" s="343"/>
      <c r="JK217" s="343"/>
      <c r="JL217" s="343"/>
      <c r="JM217" s="343"/>
      <c r="JN217" s="343"/>
      <c r="JO217" s="343"/>
      <c r="JP217" s="343"/>
      <c r="JQ217" s="343"/>
      <c r="JR217" s="343"/>
      <c r="JS217" s="343"/>
      <c r="JT217" s="343"/>
      <c r="JU217" s="343"/>
      <c r="JV217" s="343"/>
      <c r="JW217" s="343"/>
      <c r="JX217" s="343"/>
      <c r="JY217" s="343"/>
      <c r="JZ217" s="343"/>
      <c r="KA217" s="343"/>
      <c r="KB217" s="343"/>
      <c r="KC217" s="343"/>
      <c r="KD217" s="343"/>
      <c r="KE217" s="343"/>
      <c r="KF217" s="343"/>
      <c r="KG217" s="343"/>
      <c r="KH217" s="343"/>
      <c r="KI217" s="343"/>
      <c r="KJ217" s="343"/>
      <c r="KK217" s="343"/>
      <c r="KL217" s="343"/>
      <c r="KM217" s="343"/>
      <c r="KN217" s="343"/>
      <c r="KO217" s="343"/>
      <c r="KP217" s="343"/>
      <c r="KQ217" s="343"/>
      <c r="KR217" s="343"/>
      <c r="KS217" s="343"/>
      <c r="KT217" s="343"/>
      <c r="KU217" s="343"/>
      <c r="KV217" s="343"/>
      <c r="KW217" s="343"/>
      <c r="KX217" s="343"/>
      <c r="KY217" s="343"/>
      <c r="KZ217" s="343"/>
      <c r="LA217" s="343"/>
      <c r="LB217" s="343"/>
      <c r="LC217" s="343"/>
      <c r="LD217" s="343"/>
      <c r="LE217" s="343"/>
      <c r="LF217" s="343"/>
      <c r="LG217" s="343"/>
      <c r="LH217" s="343"/>
      <c r="LI217" s="343"/>
      <c r="LJ217" s="343"/>
      <c r="LK217" s="343"/>
      <c r="LL217" s="343"/>
      <c r="LM217" s="343"/>
      <c r="LN217" s="343"/>
      <c r="LO217" s="343"/>
      <c r="LP217" s="343"/>
      <c r="LQ217" s="343"/>
      <c r="LR217" s="343"/>
      <c r="LS217" s="343"/>
      <c r="LT217" s="343"/>
      <c r="LU217" s="343"/>
      <c r="LV217" s="343"/>
      <c r="LW217" s="343"/>
      <c r="LX217" s="343"/>
      <c r="LY217" s="343"/>
      <c r="LZ217" s="343"/>
      <c r="MA217" s="343"/>
      <c r="MB217" s="343"/>
      <c r="MC217" s="343"/>
      <c r="MD217" s="343"/>
      <c r="ME217" s="343"/>
      <c r="MF217" s="343"/>
      <c r="MG217" s="343"/>
      <c r="MH217" s="343"/>
      <c r="MI217" s="343"/>
      <c r="MJ217" s="343"/>
      <c r="MK217" s="343"/>
      <c r="ML217" s="343"/>
      <c r="MM217" s="343"/>
      <c r="MN217" s="343"/>
      <c r="MO217" s="343"/>
      <c r="MP217" s="343"/>
      <c r="MQ217" s="343"/>
      <c r="MR217" s="343"/>
      <c r="MS217" s="343"/>
      <c r="MT217" s="343"/>
      <c r="MU217" s="343"/>
      <c r="MV217" s="343"/>
      <c r="MW217" s="343"/>
      <c r="MX217" s="343"/>
      <c r="MY217" s="343"/>
      <c r="MZ217" s="343"/>
      <c r="NA217" s="343"/>
      <c r="NB217" s="343"/>
      <c r="NC217" s="343"/>
      <c r="ND217" s="343"/>
      <c r="NE217" s="343"/>
      <c r="NF217" s="343"/>
      <c r="NG217" s="343"/>
      <c r="NH217" s="343"/>
      <c r="NI217" s="343"/>
      <c r="NJ217" s="343"/>
      <c r="NK217" s="343"/>
      <c r="NL217" s="343"/>
      <c r="NM217" s="343"/>
      <c r="NN217" s="343"/>
      <c r="NO217" s="343"/>
      <c r="NP217" s="343"/>
      <c r="NQ217" s="343"/>
      <c r="NR217" s="343"/>
      <c r="NS217" s="343"/>
      <c r="NT217" s="343"/>
      <c r="NU217" s="343"/>
      <c r="NV217" s="343"/>
      <c r="NW217" s="343"/>
      <c r="NX217" s="343"/>
      <c r="NY217" s="343"/>
      <c r="NZ217" s="343"/>
      <c r="OA217" s="343"/>
      <c r="OB217" s="343"/>
      <c r="OC217" s="343"/>
      <c r="OD217" s="343"/>
      <c r="OE217" s="343"/>
      <c r="OF217" s="343"/>
      <c r="OG217" s="343"/>
      <c r="OH217" s="343"/>
      <c r="OI217" s="343"/>
      <c r="OJ217" s="343"/>
      <c r="OK217" s="343"/>
      <c r="OL217" s="343"/>
      <c r="OM217" s="343"/>
      <c r="ON217" s="343"/>
      <c r="OO217" s="343"/>
      <c r="OP217" s="343"/>
      <c r="OQ217" s="343"/>
      <c r="OR217" s="343"/>
      <c r="OS217" s="343"/>
      <c r="OT217" s="343"/>
      <c r="OU217" s="343"/>
      <c r="OV217" s="343"/>
      <c r="OW217" s="343"/>
      <c r="OX217" s="343"/>
      <c r="OY217" s="343"/>
      <c r="OZ217" s="343"/>
      <c r="PA217" s="343"/>
      <c r="PB217" s="343"/>
      <c r="PC217" s="343"/>
      <c r="PD217" s="343"/>
      <c r="PE217" s="343"/>
      <c r="PF217" s="343"/>
      <c r="PG217" s="343"/>
      <c r="PH217" s="343"/>
      <c r="PI217" s="343"/>
      <c r="PJ217" s="343"/>
      <c r="PK217" s="343"/>
      <c r="PL217" s="343"/>
      <c r="PM217" s="343"/>
      <c r="PN217" s="343"/>
      <c r="PO217" s="343"/>
      <c r="PP217" s="343"/>
      <c r="PQ217" s="343"/>
      <c r="PR217" s="343"/>
      <c r="PS217" s="343"/>
      <c r="PT217" s="343"/>
      <c r="PU217" s="343"/>
      <c r="PV217" s="343"/>
      <c r="PW217" s="343"/>
      <c r="PX217" s="343"/>
      <c r="PY217" s="343"/>
      <c r="PZ217" s="343"/>
      <c r="QA217" s="343"/>
      <c r="QB217" s="343"/>
      <c r="QC217" s="343"/>
      <c r="QD217" s="343"/>
      <c r="QE217" s="343"/>
      <c r="QF217" s="343"/>
    </row>
    <row r="218" spans="1:448" s="347" customFormat="1" ht="118.5" customHeight="1" thickBot="1" x14ac:dyDescent="0.3">
      <c r="A218" s="26">
        <v>217</v>
      </c>
      <c r="B218" s="42" t="s">
        <v>196</v>
      </c>
      <c r="C218" s="175" t="s">
        <v>664</v>
      </c>
      <c r="D218" s="22" t="s">
        <v>337</v>
      </c>
      <c r="E218" s="19" t="s">
        <v>337</v>
      </c>
      <c r="F218" s="42" t="s">
        <v>196</v>
      </c>
      <c r="G218" s="42" t="s">
        <v>664</v>
      </c>
      <c r="H218" s="42" t="s">
        <v>337</v>
      </c>
      <c r="I218" s="19" t="s">
        <v>399</v>
      </c>
      <c r="J218" s="477" t="s">
        <v>826</v>
      </c>
      <c r="K218" s="478" t="s">
        <v>827</v>
      </c>
      <c r="L218" s="479" t="s">
        <v>828</v>
      </c>
      <c r="M218" s="479" t="s">
        <v>328</v>
      </c>
      <c r="N218" s="479" t="s">
        <v>328</v>
      </c>
      <c r="O218" s="19" t="s">
        <v>196</v>
      </c>
      <c r="P218" s="19" t="s">
        <v>2698</v>
      </c>
      <c r="Q218" s="19" t="s">
        <v>721</v>
      </c>
      <c r="R218" s="19" t="s">
        <v>251</v>
      </c>
      <c r="S218" s="18" t="s">
        <v>2707</v>
      </c>
      <c r="T218" s="34" t="s">
        <v>554</v>
      </c>
      <c r="U218" s="22">
        <v>88</v>
      </c>
      <c r="V218" s="22">
        <v>2021</v>
      </c>
      <c r="W218" s="22" t="s">
        <v>2700</v>
      </c>
      <c r="X218" s="28" t="s">
        <v>2701</v>
      </c>
      <c r="Y218" s="23" t="s">
        <v>2702</v>
      </c>
      <c r="Z218" s="23" t="s">
        <v>2708</v>
      </c>
      <c r="AA218" s="22" t="s">
        <v>328</v>
      </c>
      <c r="AB218" s="19" t="s">
        <v>328</v>
      </c>
      <c r="AC218" s="23" t="s">
        <v>2709</v>
      </c>
      <c r="AD218" s="22" t="s">
        <v>328</v>
      </c>
      <c r="AE218" s="22" t="s">
        <v>328</v>
      </c>
      <c r="AF218" s="959">
        <v>44368</v>
      </c>
      <c r="AG218" s="959">
        <v>44712</v>
      </c>
      <c r="AH218" s="424">
        <v>44743</v>
      </c>
      <c r="AI218" s="183" t="s">
        <v>309</v>
      </c>
      <c r="AJ218" s="183" t="s">
        <v>309</v>
      </c>
      <c r="AK218" s="241" t="e">
        <f>(IF(BA218=#REF!,#REF!,AG218-#REF!))</f>
        <v>#REF!</v>
      </c>
      <c r="AL218" s="66" t="s">
        <v>1724</v>
      </c>
      <c r="AM218" s="64"/>
      <c r="AN218" s="54"/>
      <c r="AO218" s="48"/>
      <c r="AP218" s="65">
        <v>0</v>
      </c>
      <c r="AQ218" s="4" t="s">
        <v>442</v>
      </c>
      <c r="AR218" s="49">
        <v>261</v>
      </c>
      <c r="AS218" s="60" t="s">
        <v>454</v>
      </c>
      <c r="AT218" s="60" t="s">
        <v>467</v>
      </c>
      <c r="AU218" s="60" t="s">
        <v>467</v>
      </c>
      <c r="AV218" s="60" t="s">
        <v>467</v>
      </c>
      <c r="AW218" s="67">
        <v>0</v>
      </c>
      <c r="AX218" s="65">
        <v>0</v>
      </c>
      <c r="AY218" s="60" t="s">
        <v>456</v>
      </c>
      <c r="AZ218" s="54" t="s">
        <v>446</v>
      </c>
      <c r="BA218" s="86" t="s">
        <v>446</v>
      </c>
      <c r="BB218" s="127" t="s">
        <v>2710</v>
      </c>
      <c r="BC218" s="129">
        <v>44620</v>
      </c>
      <c r="BD218" s="130" t="s">
        <v>450</v>
      </c>
      <c r="BE218" s="130" t="s">
        <v>328</v>
      </c>
      <c r="BF218" s="147">
        <v>1</v>
      </c>
      <c r="BG218" s="4" t="s">
        <v>436</v>
      </c>
      <c r="BH218" s="49">
        <v>-44620</v>
      </c>
      <c r="BI218" s="60" t="s">
        <v>454</v>
      </c>
      <c r="BJ218" s="30"/>
      <c r="BK218" s="30"/>
      <c r="BL218" s="30"/>
      <c r="BM218" s="30"/>
      <c r="BN218" s="60"/>
      <c r="BO218" s="30"/>
      <c r="BP218" s="192" t="s">
        <v>855</v>
      </c>
      <c r="BQ218" s="150" t="s">
        <v>2688</v>
      </c>
      <c r="BR218" s="185">
        <v>44712</v>
      </c>
      <c r="BS218" s="131" t="s">
        <v>328</v>
      </c>
      <c r="BT218" s="186">
        <v>1</v>
      </c>
      <c r="BU218" s="4" t="s">
        <v>436</v>
      </c>
      <c r="BV218" s="49">
        <v>1</v>
      </c>
      <c r="BW218" s="60" t="s">
        <v>670</v>
      </c>
      <c r="BX218" s="357">
        <v>44725</v>
      </c>
      <c r="BY218" s="353" t="s">
        <v>2711</v>
      </c>
      <c r="BZ218" s="353" t="s">
        <v>521</v>
      </c>
      <c r="CA218" s="360">
        <v>1</v>
      </c>
      <c r="CB218" s="352" t="s">
        <v>294</v>
      </c>
      <c r="CC218" s="353"/>
      <c r="CD218" s="352" t="s">
        <v>294</v>
      </c>
      <c r="CE218" s="131" t="s">
        <v>767</v>
      </c>
      <c r="CF218" s="131" t="s">
        <v>767</v>
      </c>
      <c r="CG218" s="202" t="s">
        <v>328</v>
      </c>
      <c r="CH218" s="131" t="s">
        <v>328</v>
      </c>
      <c r="CI218" s="186">
        <v>1</v>
      </c>
      <c r="CJ218" s="4" t="str">
        <f t="shared" si="7"/>
        <v>CUMPLIMIENTO TOTAL</v>
      </c>
      <c r="CK218" s="49" t="str">
        <f>(IF(CD218="CERRADO","NO APLICA ACCION CERRADA",AG218-#REF!))</f>
        <v>NO APLICA ACCION CERRADA</v>
      </c>
      <c r="CL218" s="60" t="str">
        <f>(IF(CD218="CERRADO","NO APLICA ACCION CERRADA",IF(AK218&lt;=0,"VENCIDO",IF(AK218&lt;=#REF!,"POR VENCER","CON TIEMPO"))))</f>
        <v>NO APLICA ACCION CERRADA</v>
      </c>
      <c r="CM218" s="458" t="s">
        <v>328</v>
      </c>
      <c r="CN218" s="348" t="s">
        <v>1684</v>
      </c>
      <c r="CO218" s="349" t="s">
        <v>464</v>
      </c>
      <c r="CP218" s="380">
        <v>1</v>
      </c>
      <c r="CQ218" s="352" t="s">
        <v>294</v>
      </c>
      <c r="CR218" s="375" t="s">
        <v>438</v>
      </c>
      <c r="CS218" s="353"/>
      <c r="CT218" s="343"/>
      <c r="CU218" s="343"/>
      <c r="CV218" s="343"/>
      <c r="CW218" s="343"/>
      <c r="CX218" s="343"/>
      <c r="CY218" s="343"/>
      <c r="CZ218" s="343"/>
      <c r="DA218" s="343"/>
      <c r="DB218" s="343"/>
      <c r="DC218" s="343"/>
      <c r="DD218" s="343"/>
      <c r="DE218" s="343"/>
      <c r="DF218" s="343"/>
      <c r="DG218" s="343"/>
      <c r="DH218" s="343"/>
      <c r="DI218" s="343"/>
      <c r="DJ218" s="343"/>
      <c r="DK218" s="343"/>
      <c r="DL218" s="343"/>
      <c r="DM218" s="343"/>
      <c r="DN218" s="343"/>
      <c r="DO218" s="343"/>
      <c r="DP218" s="343"/>
      <c r="DQ218" s="343"/>
      <c r="DR218" s="343"/>
      <c r="DS218" s="343"/>
      <c r="DT218" s="343"/>
      <c r="DU218" s="343"/>
      <c r="DV218" s="343"/>
      <c r="DW218" s="343"/>
      <c r="DX218" s="343"/>
      <c r="DY218" s="343"/>
      <c r="DZ218" s="343"/>
      <c r="EA218" s="343"/>
      <c r="EB218" s="343"/>
      <c r="EC218" s="343"/>
      <c r="ED218" s="343"/>
      <c r="EE218" s="343"/>
      <c r="EF218" s="343"/>
      <c r="EG218" s="343"/>
      <c r="EH218" s="343"/>
      <c r="EI218" s="343"/>
      <c r="EJ218" s="343"/>
      <c r="EK218" s="343"/>
      <c r="EL218" s="343"/>
      <c r="EM218" s="343"/>
      <c r="EN218" s="343"/>
      <c r="EO218" s="343"/>
      <c r="EP218" s="343"/>
      <c r="EQ218" s="343"/>
      <c r="ER218" s="343"/>
      <c r="ES218" s="343"/>
      <c r="ET218" s="343"/>
      <c r="EU218" s="343"/>
      <c r="EV218" s="343"/>
      <c r="EW218" s="343"/>
      <c r="EX218" s="343"/>
      <c r="EY218" s="343"/>
      <c r="EZ218" s="343"/>
      <c r="FA218" s="343"/>
      <c r="FB218" s="343"/>
      <c r="FC218" s="343"/>
      <c r="FD218" s="343"/>
      <c r="FE218" s="343"/>
      <c r="FF218" s="343"/>
      <c r="FG218" s="343"/>
      <c r="FH218" s="343"/>
      <c r="FI218" s="343"/>
      <c r="FJ218" s="343"/>
      <c r="FK218" s="343"/>
      <c r="FL218" s="343"/>
      <c r="FM218" s="343"/>
      <c r="FN218" s="343"/>
      <c r="FO218" s="343"/>
      <c r="FP218" s="343"/>
      <c r="FQ218" s="343"/>
      <c r="FR218" s="343"/>
      <c r="FS218" s="343"/>
      <c r="FT218" s="343"/>
      <c r="FU218" s="343"/>
      <c r="FV218" s="343"/>
      <c r="FW218" s="343"/>
      <c r="FX218" s="343"/>
      <c r="FY218" s="343"/>
      <c r="FZ218" s="343"/>
      <c r="GA218" s="343"/>
      <c r="GB218" s="343"/>
      <c r="GC218" s="343"/>
      <c r="GD218" s="343"/>
      <c r="GE218" s="343"/>
      <c r="GF218" s="343"/>
      <c r="GG218" s="343"/>
      <c r="GH218" s="343"/>
      <c r="GI218" s="343"/>
      <c r="GJ218" s="343"/>
      <c r="GK218" s="343"/>
      <c r="GL218" s="343"/>
      <c r="GM218" s="343"/>
      <c r="GN218" s="343"/>
      <c r="GO218" s="343"/>
      <c r="GP218" s="343"/>
      <c r="GQ218" s="343"/>
      <c r="GR218" s="343"/>
      <c r="GS218" s="343"/>
      <c r="GT218" s="343"/>
      <c r="GU218" s="343"/>
      <c r="GV218" s="343"/>
      <c r="GW218" s="343"/>
      <c r="GX218" s="343"/>
      <c r="GY218" s="343"/>
      <c r="GZ218" s="343"/>
      <c r="HA218" s="343"/>
      <c r="HB218" s="343"/>
      <c r="HC218" s="343"/>
      <c r="HD218" s="343"/>
      <c r="HE218" s="343"/>
      <c r="HF218" s="343"/>
      <c r="HG218" s="343"/>
      <c r="HH218" s="343"/>
      <c r="HI218" s="343"/>
      <c r="HJ218" s="343"/>
      <c r="HK218" s="343"/>
      <c r="HL218" s="343"/>
      <c r="HM218" s="343"/>
      <c r="HN218" s="343"/>
      <c r="HO218" s="343"/>
      <c r="HP218" s="343"/>
      <c r="HQ218" s="343"/>
      <c r="HR218" s="343"/>
      <c r="HS218" s="343"/>
      <c r="HT218" s="343"/>
      <c r="HU218" s="343"/>
      <c r="HV218" s="343"/>
      <c r="HW218" s="343"/>
      <c r="HX218" s="343"/>
      <c r="HY218" s="343"/>
      <c r="HZ218" s="343"/>
      <c r="IA218" s="343"/>
      <c r="IB218" s="343"/>
      <c r="IC218" s="343"/>
      <c r="ID218" s="343"/>
      <c r="IE218" s="343"/>
      <c r="IF218" s="343"/>
      <c r="IG218" s="343"/>
      <c r="IH218" s="343"/>
      <c r="II218" s="343"/>
      <c r="IJ218" s="343"/>
      <c r="IK218" s="343"/>
      <c r="IL218" s="343"/>
      <c r="IM218" s="343"/>
      <c r="IN218" s="343"/>
      <c r="IO218" s="343"/>
      <c r="IP218" s="343"/>
      <c r="IQ218" s="343"/>
      <c r="IR218" s="343"/>
      <c r="IS218" s="343"/>
      <c r="IT218" s="343"/>
      <c r="IU218" s="343"/>
      <c r="IV218" s="343"/>
      <c r="IW218" s="343"/>
      <c r="IX218" s="343"/>
      <c r="IY218" s="343"/>
      <c r="IZ218" s="343"/>
      <c r="JA218" s="343"/>
      <c r="JB218" s="343"/>
      <c r="JC218" s="343"/>
      <c r="JD218" s="343"/>
      <c r="JE218" s="343"/>
      <c r="JF218" s="343"/>
      <c r="JG218" s="343"/>
      <c r="JH218" s="343"/>
      <c r="JI218" s="343"/>
      <c r="JJ218" s="343"/>
      <c r="JK218" s="343"/>
      <c r="JL218" s="343"/>
      <c r="JM218" s="343"/>
      <c r="JN218" s="343"/>
      <c r="JO218" s="343"/>
      <c r="JP218" s="343"/>
      <c r="JQ218" s="343"/>
      <c r="JR218" s="343"/>
      <c r="JS218" s="343"/>
      <c r="JT218" s="343"/>
      <c r="JU218" s="343"/>
      <c r="JV218" s="343"/>
      <c r="JW218" s="343"/>
      <c r="JX218" s="343"/>
      <c r="JY218" s="343"/>
      <c r="JZ218" s="343"/>
      <c r="KA218" s="343"/>
      <c r="KB218" s="343"/>
      <c r="KC218" s="343"/>
      <c r="KD218" s="343"/>
      <c r="KE218" s="343"/>
      <c r="KF218" s="343"/>
      <c r="KG218" s="343"/>
      <c r="KH218" s="343"/>
      <c r="KI218" s="343"/>
      <c r="KJ218" s="343"/>
      <c r="KK218" s="343"/>
      <c r="KL218" s="343"/>
      <c r="KM218" s="343"/>
      <c r="KN218" s="343"/>
      <c r="KO218" s="343"/>
      <c r="KP218" s="343"/>
      <c r="KQ218" s="343"/>
      <c r="KR218" s="343"/>
      <c r="KS218" s="343"/>
      <c r="KT218" s="343"/>
      <c r="KU218" s="343"/>
      <c r="KV218" s="343"/>
      <c r="KW218" s="343"/>
      <c r="KX218" s="343"/>
      <c r="KY218" s="343"/>
      <c r="KZ218" s="343"/>
      <c r="LA218" s="343"/>
      <c r="LB218" s="343"/>
      <c r="LC218" s="343"/>
      <c r="LD218" s="343"/>
      <c r="LE218" s="343"/>
      <c r="LF218" s="343"/>
      <c r="LG218" s="343"/>
      <c r="LH218" s="343"/>
      <c r="LI218" s="343"/>
      <c r="LJ218" s="343"/>
      <c r="LK218" s="343"/>
      <c r="LL218" s="343"/>
      <c r="LM218" s="343"/>
      <c r="LN218" s="343"/>
      <c r="LO218" s="343"/>
      <c r="LP218" s="343"/>
      <c r="LQ218" s="343"/>
      <c r="LR218" s="343"/>
      <c r="LS218" s="343"/>
      <c r="LT218" s="343"/>
      <c r="LU218" s="343"/>
      <c r="LV218" s="343"/>
      <c r="LW218" s="343"/>
      <c r="LX218" s="343"/>
      <c r="LY218" s="343"/>
      <c r="LZ218" s="343"/>
      <c r="MA218" s="343"/>
      <c r="MB218" s="343"/>
      <c r="MC218" s="343"/>
      <c r="MD218" s="343"/>
      <c r="ME218" s="343"/>
      <c r="MF218" s="343"/>
      <c r="MG218" s="343"/>
      <c r="MH218" s="343"/>
      <c r="MI218" s="343"/>
      <c r="MJ218" s="343"/>
      <c r="MK218" s="343"/>
      <c r="ML218" s="343"/>
      <c r="MM218" s="343"/>
      <c r="MN218" s="343"/>
      <c r="MO218" s="343"/>
      <c r="MP218" s="343"/>
      <c r="MQ218" s="343"/>
      <c r="MR218" s="343"/>
      <c r="MS218" s="343"/>
      <c r="MT218" s="343"/>
      <c r="MU218" s="343"/>
      <c r="MV218" s="343"/>
      <c r="MW218" s="343"/>
      <c r="MX218" s="343"/>
      <c r="MY218" s="343"/>
      <c r="MZ218" s="343"/>
      <c r="NA218" s="343"/>
      <c r="NB218" s="343"/>
      <c r="NC218" s="343"/>
      <c r="ND218" s="343"/>
      <c r="NE218" s="343"/>
      <c r="NF218" s="343"/>
      <c r="NG218" s="343"/>
      <c r="NH218" s="343"/>
      <c r="NI218" s="343"/>
      <c r="NJ218" s="343"/>
      <c r="NK218" s="343"/>
      <c r="NL218" s="343"/>
      <c r="NM218" s="343"/>
      <c r="NN218" s="343"/>
      <c r="NO218" s="343"/>
      <c r="NP218" s="343"/>
      <c r="NQ218" s="343"/>
      <c r="NR218" s="343"/>
      <c r="NS218" s="343"/>
      <c r="NT218" s="343"/>
      <c r="NU218" s="343"/>
      <c r="NV218" s="343"/>
      <c r="NW218" s="343"/>
      <c r="NX218" s="343"/>
      <c r="NY218" s="343"/>
      <c r="NZ218" s="343"/>
      <c r="OA218" s="343"/>
      <c r="OB218" s="343"/>
      <c r="OC218" s="343"/>
      <c r="OD218" s="343"/>
      <c r="OE218" s="343"/>
      <c r="OF218" s="343"/>
      <c r="OG218" s="343"/>
      <c r="OH218" s="343"/>
      <c r="OI218" s="343"/>
      <c r="OJ218" s="343"/>
      <c r="OK218" s="343"/>
      <c r="OL218" s="343"/>
      <c r="OM218" s="343"/>
      <c r="ON218" s="343"/>
      <c r="OO218" s="343"/>
      <c r="OP218" s="343"/>
      <c r="OQ218" s="343"/>
      <c r="OR218" s="343"/>
      <c r="OS218" s="343"/>
      <c r="OT218" s="343"/>
      <c r="OU218" s="343"/>
      <c r="OV218" s="343"/>
      <c r="OW218" s="343"/>
      <c r="OX218" s="343"/>
      <c r="OY218" s="343"/>
      <c r="OZ218" s="343"/>
      <c r="PA218" s="343"/>
      <c r="PB218" s="343"/>
      <c r="PC218" s="343"/>
      <c r="PD218" s="343"/>
      <c r="PE218" s="343"/>
      <c r="PF218" s="343"/>
      <c r="PG218" s="343"/>
      <c r="PH218" s="343"/>
      <c r="PI218" s="343"/>
      <c r="PJ218" s="343"/>
      <c r="PK218" s="343"/>
      <c r="PL218" s="343"/>
      <c r="PM218" s="343"/>
      <c r="PN218" s="343"/>
      <c r="PO218" s="343"/>
      <c r="PP218" s="343"/>
      <c r="PQ218" s="343"/>
      <c r="PR218" s="343"/>
      <c r="PS218" s="343"/>
      <c r="PT218" s="343"/>
      <c r="PU218" s="343"/>
      <c r="PV218" s="343"/>
      <c r="PW218" s="343"/>
      <c r="PX218" s="343"/>
      <c r="PY218" s="343"/>
      <c r="PZ218" s="343"/>
      <c r="QA218" s="343"/>
      <c r="QB218" s="343"/>
      <c r="QC218" s="343"/>
      <c r="QD218" s="343"/>
      <c r="QE218" s="343"/>
      <c r="QF218" s="343"/>
    </row>
    <row r="219" spans="1:448" s="347" customFormat="1" ht="118.5" customHeight="1" thickBot="1" x14ac:dyDescent="0.3">
      <c r="A219" s="26">
        <v>218</v>
      </c>
      <c r="B219" s="42" t="s">
        <v>196</v>
      </c>
      <c r="C219" s="175" t="s">
        <v>664</v>
      </c>
      <c r="D219" s="22" t="s">
        <v>337</v>
      </c>
      <c r="E219" s="19" t="s">
        <v>337</v>
      </c>
      <c r="F219" s="42" t="s">
        <v>196</v>
      </c>
      <c r="G219" s="42" t="s">
        <v>664</v>
      </c>
      <c r="H219" s="42" t="s">
        <v>337</v>
      </c>
      <c r="I219" s="19" t="s">
        <v>399</v>
      </c>
      <c r="J219" s="477" t="s">
        <v>826</v>
      </c>
      <c r="K219" s="478" t="s">
        <v>827</v>
      </c>
      <c r="L219" s="479" t="s">
        <v>828</v>
      </c>
      <c r="M219" s="479" t="s">
        <v>328</v>
      </c>
      <c r="N219" s="479" t="s">
        <v>328</v>
      </c>
      <c r="O219" s="19" t="s">
        <v>196</v>
      </c>
      <c r="P219" s="19" t="s">
        <v>2698</v>
      </c>
      <c r="Q219" s="19" t="s">
        <v>721</v>
      </c>
      <c r="R219" s="19" t="s">
        <v>251</v>
      </c>
      <c r="S219" s="18" t="s">
        <v>2712</v>
      </c>
      <c r="T219" s="34" t="s">
        <v>554</v>
      </c>
      <c r="U219" s="22">
        <v>88</v>
      </c>
      <c r="V219" s="22">
        <v>2021</v>
      </c>
      <c r="W219" s="22" t="s">
        <v>2700</v>
      </c>
      <c r="X219" s="28" t="s">
        <v>2701</v>
      </c>
      <c r="Y219" s="23" t="s">
        <v>2702</v>
      </c>
      <c r="Z219" s="23" t="s">
        <v>2713</v>
      </c>
      <c r="AA219" s="22" t="s">
        <v>328</v>
      </c>
      <c r="AB219" s="19" t="s">
        <v>328</v>
      </c>
      <c r="AC219" s="23" t="s">
        <v>2714</v>
      </c>
      <c r="AD219" s="22" t="s">
        <v>328</v>
      </c>
      <c r="AE219" s="22" t="s">
        <v>328</v>
      </c>
      <c r="AF219" s="959">
        <v>44368</v>
      </c>
      <c r="AG219" s="959">
        <v>44439</v>
      </c>
      <c r="AH219" s="424">
        <v>44743</v>
      </c>
      <c r="AI219" s="183" t="s">
        <v>309</v>
      </c>
      <c r="AJ219" s="183" t="s">
        <v>309</v>
      </c>
      <c r="AK219" s="241" t="e">
        <f>(IF(BA219=#REF!,#REF!,AG219-#REF!))</f>
        <v>#REF!</v>
      </c>
      <c r="AL219" s="66" t="s">
        <v>1724</v>
      </c>
      <c r="AM219" s="64"/>
      <c r="AN219" s="54"/>
      <c r="AO219" s="48"/>
      <c r="AP219" s="65">
        <v>0</v>
      </c>
      <c r="AQ219" s="4" t="s">
        <v>442</v>
      </c>
      <c r="AR219" s="49">
        <v>-12</v>
      </c>
      <c r="AS219" s="60" t="s">
        <v>443</v>
      </c>
      <c r="AT219" s="60" t="s">
        <v>467</v>
      </c>
      <c r="AU219" s="60" t="s">
        <v>467</v>
      </c>
      <c r="AV219" s="60" t="s">
        <v>467</v>
      </c>
      <c r="AW219" s="67">
        <v>0</v>
      </c>
      <c r="AX219" s="65">
        <v>0</v>
      </c>
      <c r="AY219" s="60" t="s">
        <v>449</v>
      </c>
      <c r="AZ219" s="54" t="s">
        <v>446</v>
      </c>
      <c r="BA219" s="86" t="s">
        <v>446</v>
      </c>
      <c r="BB219" s="127" t="s">
        <v>2715</v>
      </c>
      <c r="BC219" s="129">
        <v>44620</v>
      </c>
      <c r="BD219" s="130" t="s">
        <v>450</v>
      </c>
      <c r="BE219" s="130" t="s">
        <v>328</v>
      </c>
      <c r="BF219" s="147">
        <v>1</v>
      </c>
      <c r="BG219" s="4" t="s">
        <v>436</v>
      </c>
      <c r="BH219" s="49">
        <v>-44620</v>
      </c>
      <c r="BI219" s="60" t="s">
        <v>443</v>
      </c>
      <c r="BJ219" s="30"/>
      <c r="BK219" s="30"/>
      <c r="BL219" s="30"/>
      <c r="BM219" s="30"/>
      <c r="BN219" s="60"/>
      <c r="BO219" s="30"/>
      <c r="BP219" s="192" t="s">
        <v>855</v>
      </c>
      <c r="BQ219" s="150" t="s">
        <v>2688</v>
      </c>
      <c r="BR219" s="185">
        <v>44712</v>
      </c>
      <c r="BS219" s="131" t="s">
        <v>328</v>
      </c>
      <c r="BT219" s="186">
        <v>1</v>
      </c>
      <c r="BU219" s="4" t="s">
        <v>436</v>
      </c>
      <c r="BV219" s="49">
        <v>-272</v>
      </c>
      <c r="BW219" s="60" t="s">
        <v>443</v>
      </c>
      <c r="BX219" s="357">
        <v>44607</v>
      </c>
      <c r="BY219" s="372" t="s">
        <v>2716</v>
      </c>
      <c r="BZ219" s="353" t="s">
        <v>521</v>
      </c>
      <c r="CA219" s="360">
        <v>1</v>
      </c>
      <c r="CB219" s="352" t="s">
        <v>294</v>
      </c>
      <c r="CC219" s="353"/>
      <c r="CD219" s="352" t="s">
        <v>294</v>
      </c>
      <c r="CE219" s="131" t="s">
        <v>767</v>
      </c>
      <c r="CF219" s="131" t="s">
        <v>767</v>
      </c>
      <c r="CG219" s="202" t="s">
        <v>328</v>
      </c>
      <c r="CH219" s="131" t="s">
        <v>328</v>
      </c>
      <c r="CI219" s="186">
        <v>1</v>
      </c>
      <c r="CJ219" s="4" t="str">
        <f t="shared" si="7"/>
        <v>CUMPLIMIENTO TOTAL</v>
      </c>
      <c r="CK219" s="49" t="str">
        <f>(IF(CD219="CERRADO","NO APLICA ACCION CERRADA",AG219-#REF!))</f>
        <v>NO APLICA ACCION CERRADA</v>
      </c>
      <c r="CL219" s="60" t="str">
        <f>(IF(CD219="CERRADO","NO APLICA ACCION CERRADA",IF(AK219&lt;=0,"VENCIDO",IF(AK219&lt;=#REF!,"POR VENCER","CON TIEMPO"))))</f>
        <v>NO APLICA ACCION CERRADA</v>
      </c>
      <c r="CM219" s="458" t="s">
        <v>328</v>
      </c>
      <c r="CN219" s="348" t="s">
        <v>1684</v>
      </c>
      <c r="CO219" s="349" t="s">
        <v>464</v>
      </c>
      <c r="CP219" s="380">
        <v>1</v>
      </c>
      <c r="CQ219" s="352" t="s">
        <v>294</v>
      </c>
      <c r="CR219" s="375" t="s">
        <v>438</v>
      </c>
      <c r="CS219" s="353"/>
      <c r="CT219" s="343"/>
      <c r="CU219" s="343"/>
      <c r="CV219" s="343"/>
      <c r="CW219" s="343"/>
      <c r="CX219" s="343"/>
      <c r="CY219" s="343"/>
      <c r="CZ219" s="343"/>
      <c r="DA219" s="343"/>
      <c r="DB219" s="343"/>
      <c r="DC219" s="343"/>
      <c r="DD219" s="343"/>
      <c r="DE219" s="343"/>
      <c r="DF219" s="343"/>
      <c r="DG219" s="343"/>
      <c r="DH219" s="343"/>
      <c r="DI219" s="343"/>
      <c r="DJ219" s="343"/>
      <c r="DK219" s="343"/>
      <c r="DL219" s="343"/>
      <c r="DM219" s="343"/>
      <c r="DN219" s="343"/>
      <c r="DO219" s="343"/>
      <c r="DP219" s="343"/>
      <c r="DQ219" s="343"/>
      <c r="DR219" s="343"/>
      <c r="DS219" s="343"/>
      <c r="DT219" s="343"/>
      <c r="DU219" s="343"/>
      <c r="DV219" s="343"/>
      <c r="DW219" s="343"/>
      <c r="DX219" s="343"/>
      <c r="DY219" s="343"/>
      <c r="DZ219" s="343"/>
      <c r="EA219" s="343"/>
      <c r="EB219" s="343"/>
      <c r="EC219" s="343"/>
      <c r="ED219" s="343"/>
      <c r="EE219" s="343"/>
      <c r="EF219" s="343"/>
      <c r="EG219" s="343"/>
      <c r="EH219" s="343"/>
      <c r="EI219" s="343"/>
      <c r="EJ219" s="343"/>
      <c r="EK219" s="343"/>
      <c r="EL219" s="343"/>
      <c r="EM219" s="343"/>
      <c r="EN219" s="343"/>
      <c r="EO219" s="343"/>
      <c r="EP219" s="343"/>
      <c r="EQ219" s="343"/>
      <c r="ER219" s="343"/>
      <c r="ES219" s="343"/>
      <c r="ET219" s="343"/>
      <c r="EU219" s="343"/>
      <c r="EV219" s="343"/>
      <c r="EW219" s="343"/>
      <c r="EX219" s="343"/>
      <c r="EY219" s="343"/>
      <c r="EZ219" s="343"/>
      <c r="FA219" s="343"/>
      <c r="FB219" s="343"/>
      <c r="FC219" s="343"/>
      <c r="FD219" s="343"/>
      <c r="FE219" s="343"/>
      <c r="FF219" s="343"/>
      <c r="FG219" s="343"/>
      <c r="FH219" s="343"/>
      <c r="FI219" s="343"/>
      <c r="FJ219" s="343"/>
      <c r="FK219" s="343"/>
      <c r="FL219" s="343"/>
      <c r="FM219" s="343"/>
      <c r="FN219" s="343"/>
      <c r="FO219" s="343"/>
      <c r="FP219" s="343"/>
      <c r="FQ219" s="343"/>
      <c r="FR219" s="343"/>
      <c r="FS219" s="343"/>
      <c r="FT219" s="343"/>
      <c r="FU219" s="343"/>
      <c r="FV219" s="343"/>
      <c r="FW219" s="343"/>
      <c r="FX219" s="343"/>
      <c r="FY219" s="343"/>
      <c r="FZ219" s="343"/>
      <c r="GA219" s="343"/>
      <c r="GB219" s="343"/>
      <c r="GC219" s="343"/>
      <c r="GD219" s="343"/>
      <c r="GE219" s="343"/>
      <c r="GF219" s="343"/>
      <c r="GG219" s="343"/>
      <c r="GH219" s="343"/>
      <c r="GI219" s="343"/>
      <c r="GJ219" s="343"/>
      <c r="GK219" s="343"/>
      <c r="GL219" s="343"/>
      <c r="GM219" s="343"/>
      <c r="GN219" s="343"/>
      <c r="GO219" s="343"/>
      <c r="GP219" s="343"/>
      <c r="GQ219" s="343"/>
      <c r="GR219" s="343"/>
      <c r="GS219" s="343"/>
      <c r="GT219" s="343"/>
      <c r="GU219" s="343"/>
      <c r="GV219" s="343"/>
      <c r="GW219" s="343"/>
      <c r="GX219" s="343"/>
      <c r="GY219" s="343"/>
      <c r="GZ219" s="343"/>
      <c r="HA219" s="343"/>
      <c r="HB219" s="343"/>
      <c r="HC219" s="343"/>
      <c r="HD219" s="343"/>
      <c r="HE219" s="343"/>
      <c r="HF219" s="343"/>
      <c r="HG219" s="343"/>
      <c r="HH219" s="343"/>
      <c r="HI219" s="343"/>
      <c r="HJ219" s="343"/>
      <c r="HK219" s="343"/>
      <c r="HL219" s="343"/>
      <c r="HM219" s="343"/>
      <c r="HN219" s="343"/>
      <c r="HO219" s="343"/>
      <c r="HP219" s="343"/>
      <c r="HQ219" s="343"/>
      <c r="HR219" s="343"/>
      <c r="HS219" s="343"/>
      <c r="HT219" s="343"/>
      <c r="HU219" s="343"/>
      <c r="HV219" s="343"/>
      <c r="HW219" s="343"/>
      <c r="HX219" s="343"/>
      <c r="HY219" s="343"/>
      <c r="HZ219" s="343"/>
      <c r="IA219" s="343"/>
      <c r="IB219" s="343"/>
      <c r="IC219" s="343"/>
      <c r="ID219" s="343"/>
      <c r="IE219" s="343"/>
      <c r="IF219" s="343"/>
      <c r="IG219" s="343"/>
      <c r="IH219" s="343"/>
      <c r="II219" s="343"/>
      <c r="IJ219" s="343"/>
      <c r="IK219" s="343"/>
      <c r="IL219" s="343"/>
      <c r="IM219" s="343"/>
      <c r="IN219" s="343"/>
      <c r="IO219" s="343"/>
      <c r="IP219" s="343"/>
      <c r="IQ219" s="343"/>
      <c r="IR219" s="343"/>
      <c r="IS219" s="343"/>
      <c r="IT219" s="343"/>
      <c r="IU219" s="343"/>
      <c r="IV219" s="343"/>
      <c r="IW219" s="343"/>
      <c r="IX219" s="343"/>
      <c r="IY219" s="343"/>
      <c r="IZ219" s="343"/>
      <c r="JA219" s="343"/>
      <c r="JB219" s="343"/>
      <c r="JC219" s="343"/>
      <c r="JD219" s="343"/>
      <c r="JE219" s="343"/>
      <c r="JF219" s="343"/>
      <c r="JG219" s="343"/>
      <c r="JH219" s="343"/>
      <c r="JI219" s="343"/>
      <c r="JJ219" s="343"/>
      <c r="JK219" s="343"/>
      <c r="JL219" s="343"/>
      <c r="JM219" s="343"/>
      <c r="JN219" s="343"/>
      <c r="JO219" s="343"/>
      <c r="JP219" s="343"/>
      <c r="JQ219" s="343"/>
      <c r="JR219" s="343"/>
      <c r="JS219" s="343"/>
      <c r="JT219" s="343"/>
      <c r="JU219" s="343"/>
      <c r="JV219" s="343"/>
      <c r="JW219" s="343"/>
      <c r="JX219" s="343"/>
      <c r="JY219" s="343"/>
      <c r="JZ219" s="343"/>
      <c r="KA219" s="343"/>
      <c r="KB219" s="343"/>
      <c r="KC219" s="343"/>
      <c r="KD219" s="343"/>
      <c r="KE219" s="343"/>
      <c r="KF219" s="343"/>
      <c r="KG219" s="343"/>
      <c r="KH219" s="343"/>
      <c r="KI219" s="343"/>
      <c r="KJ219" s="343"/>
      <c r="KK219" s="343"/>
      <c r="KL219" s="343"/>
      <c r="KM219" s="343"/>
      <c r="KN219" s="343"/>
      <c r="KO219" s="343"/>
      <c r="KP219" s="343"/>
      <c r="KQ219" s="343"/>
      <c r="KR219" s="343"/>
      <c r="KS219" s="343"/>
      <c r="KT219" s="343"/>
      <c r="KU219" s="343"/>
      <c r="KV219" s="343"/>
      <c r="KW219" s="343"/>
      <c r="KX219" s="343"/>
      <c r="KY219" s="343"/>
      <c r="KZ219" s="343"/>
      <c r="LA219" s="343"/>
      <c r="LB219" s="343"/>
      <c r="LC219" s="343"/>
      <c r="LD219" s="343"/>
      <c r="LE219" s="343"/>
      <c r="LF219" s="343"/>
      <c r="LG219" s="343"/>
      <c r="LH219" s="343"/>
      <c r="LI219" s="343"/>
      <c r="LJ219" s="343"/>
      <c r="LK219" s="343"/>
      <c r="LL219" s="343"/>
      <c r="LM219" s="343"/>
      <c r="LN219" s="343"/>
      <c r="LO219" s="343"/>
      <c r="LP219" s="343"/>
      <c r="LQ219" s="343"/>
      <c r="LR219" s="343"/>
      <c r="LS219" s="343"/>
      <c r="LT219" s="343"/>
      <c r="LU219" s="343"/>
      <c r="LV219" s="343"/>
      <c r="LW219" s="343"/>
      <c r="LX219" s="343"/>
      <c r="LY219" s="343"/>
      <c r="LZ219" s="343"/>
      <c r="MA219" s="343"/>
      <c r="MB219" s="343"/>
      <c r="MC219" s="343"/>
      <c r="MD219" s="343"/>
      <c r="ME219" s="343"/>
      <c r="MF219" s="343"/>
      <c r="MG219" s="343"/>
      <c r="MH219" s="343"/>
      <c r="MI219" s="343"/>
      <c r="MJ219" s="343"/>
      <c r="MK219" s="343"/>
      <c r="ML219" s="343"/>
      <c r="MM219" s="343"/>
      <c r="MN219" s="343"/>
      <c r="MO219" s="343"/>
      <c r="MP219" s="343"/>
      <c r="MQ219" s="343"/>
      <c r="MR219" s="343"/>
      <c r="MS219" s="343"/>
      <c r="MT219" s="343"/>
      <c r="MU219" s="343"/>
      <c r="MV219" s="343"/>
      <c r="MW219" s="343"/>
      <c r="MX219" s="343"/>
      <c r="MY219" s="343"/>
      <c r="MZ219" s="343"/>
      <c r="NA219" s="343"/>
      <c r="NB219" s="343"/>
      <c r="NC219" s="343"/>
      <c r="ND219" s="343"/>
      <c r="NE219" s="343"/>
      <c r="NF219" s="343"/>
      <c r="NG219" s="343"/>
      <c r="NH219" s="343"/>
      <c r="NI219" s="343"/>
      <c r="NJ219" s="343"/>
      <c r="NK219" s="343"/>
      <c r="NL219" s="343"/>
      <c r="NM219" s="343"/>
      <c r="NN219" s="343"/>
      <c r="NO219" s="343"/>
      <c r="NP219" s="343"/>
      <c r="NQ219" s="343"/>
      <c r="NR219" s="343"/>
      <c r="NS219" s="343"/>
      <c r="NT219" s="343"/>
      <c r="NU219" s="343"/>
      <c r="NV219" s="343"/>
      <c r="NW219" s="343"/>
      <c r="NX219" s="343"/>
      <c r="NY219" s="343"/>
      <c r="NZ219" s="343"/>
      <c r="OA219" s="343"/>
      <c r="OB219" s="343"/>
      <c r="OC219" s="343"/>
      <c r="OD219" s="343"/>
      <c r="OE219" s="343"/>
      <c r="OF219" s="343"/>
      <c r="OG219" s="343"/>
      <c r="OH219" s="343"/>
      <c r="OI219" s="343"/>
      <c r="OJ219" s="343"/>
      <c r="OK219" s="343"/>
      <c r="OL219" s="343"/>
      <c r="OM219" s="343"/>
      <c r="ON219" s="343"/>
      <c r="OO219" s="343"/>
      <c r="OP219" s="343"/>
      <c r="OQ219" s="343"/>
      <c r="OR219" s="343"/>
      <c r="OS219" s="343"/>
      <c r="OT219" s="343"/>
      <c r="OU219" s="343"/>
      <c r="OV219" s="343"/>
      <c r="OW219" s="343"/>
      <c r="OX219" s="343"/>
      <c r="OY219" s="343"/>
      <c r="OZ219" s="343"/>
      <c r="PA219" s="343"/>
      <c r="PB219" s="343"/>
      <c r="PC219" s="343"/>
      <c r="PD219" s="343"/>
      <c r="PE219" s="343"/>
      <c r="PF219" s="343"/>
      <c r="PG219" s="343"/>
      <c r="PH219" s="343"/>
      <c r="PI219" s="343"/>
      <c r="PJ219" s="343"/>
      <c r="PK219" s="343"/>
      <c r="PL219" s="343"/>
      <c r="PM219" s="343"/>
      <c r="PN219" s="343"/>
      <c r="PO219" s="343"/>
      <c r="PP219" s="343"/>
      <c r="PQ219" s="343"/>
      <c r="PR219" s="343"/>
      <c r="PS219" s="343"/>
      <c r="PT219" s="343"/>
      <c r="PU219" s="343"/>
      <c r="PV219" s="343"/>
      <c r="PW219" s="343"/>
      <c r="PX219" s="343"/>
      <c r="PY219" s="343"/>
      <c r="PZ219" s="343"/>
      <c r="QA219" s="343"/>
      <c r="QB219" s="343"/>
      <c r="QC219" s="343"/>
      <c r="QD219" s="343"/>
      <c r="QE219" s="343"/>
      <c r="QF219" s="343"/>
    </row>
    <row r="220" spans="1:448" s="347" customFormat="1" ht="118.5" customHeight="1" thickBot="1" x14ac:dyDescent="0.3">
      <c r="A220" s="26">
        <v>219</v>
      </c>
      <c r="B220" s="42" t="s">
        <v>196</v>
      </c>
      <c r="C220" s="175" t="s">
        <v>664</v>
      </c>
      <c r="D220" s="22" t="s">
        <v>337</v>
      </c>
      <c r="E220" s="19" t="s">
        <v>337</v>
      </c>
      <c r="F220" s="42" t="s">
        <v>196</v>
      </c>
      <c r="G220" s="42" t="s">
        <v>664</v>
      </c>
      <c r="H220" s="42" t="s">
        <v>337</v>
      </c>
      <c r="I220" s="19" t="s">
        <v>399</v>
      </c>
      <c r="J220" s="477" t="s">
        <v>826</v>
      </c>
      <c r="K220" s="478" t="s">
        <v>827</v>
      </c>
      <c r="L220" s="479" t="s">
        <v>828</v>
      </c>
      <c r="M220" s="479" t="s">
        <v>328</v>
      </c>
      <c r="N220" s="479" t="s">
        <v>328</v>
      </c>
      <c r="O220" s="19" t="s">
        <v>196</v>
      </c>
      <c r="P220" s="19" t="s">
        <v>2698</v>
      </c>
      <c r="Q220" s="19" t="s">
        <v>721</v>
      </c>
      <c r="R220" s="19" t="s">
        <v>251</v>
      </c>
      <c r="S220" s="18" t="s">
        <v>2717</v>
      </c>
      <c r="T220" s="34" t="s">
        <v>554</v>
      </c>
      <c r="U220" s="22">
        <v>88</v>
      </c>
      <c r="V220" s="22">
        <v>2021</v>
      </c>
      <c r="W220" s="22" t="s">
        <v>2700</v>
      </c>
      <c r="X220" s="19" t="s">
        <v>2701</v>
      </c>
      <c r="Y220" s="23" t="s">
        <v>2702</v>
      </c>
      <c r="Z220" s="23" t="s">
        <v>2718</v>
      </c>
      <c r="AA220" s="22" t="s">
        <v>328</v>
      </c>
      <c r="AB220" s="19" t="s">
        <v>328</v>
      </c>
      <c r="AC220" s="23" t="s">
        <v>2719</v>
      </c>
      <c r="AD220" s="22" t="s">
        <v>328</v>
      </c>
      <c r="AE220" s="22" t="s">
        <v>328</v>
      </c>
      <c r="AF220" s="959">
        <v>44368</v>
      </c>
      <c r="AG220" s="959">
        <v>44620</v>
      </c>
      <c r="AH220" s="424"/>
      <c r="AI220" s="183" t="s">
        <v>309</v>
      </c>
      <c r="AJ220" s="183" t="s">
        <v>309</v>
      </c>
      <c r="AK220" s="241" t="e">
        <f>(IF(BA220=#REF!,#REF!,AG220-#REF!))</f>
        <v>#REF!</v>
      </c>
      <c r="AL220" s="66" t="s">
        <v>1724</v>
      </c>
      <c r="AM220" s="64"/>
      <c r="AN220" s="54"/>
      <c r="AO220" s="48"/>
      <c r="AP220" s="65">
        <v>0</v>
      </c>
      <c r="AQ220" s="4" t="s">
        <v>442</v>
      </c>
      <c r="AR220" s="49">
        <v>169</v>
      </c>
      <c r="AS220" s="60" t="s">
        <v>454</v>
      </c>
      <c r="AT220" s="60" t="s">
        <v>467</v>
      </c>
      <c r="AU220" s="60" t="s">
        <v>467</v>
      </c>
      <c r="AV220" s="60" t="s">
        <v>467</v>
      </c>
      <c r="AW220" s="67">
        <v>0</v>
      </c>
      <c r="AX220" s="65">
        <v>0</v>
      </c>
      <c r="AY220" s="60" t="s">
        <v>456</v>
      </c>
      <c r="AZ220" s="54" t="s">
        <v>446</v>
      </c>
      <c r="BA220" s="86" t="s">
        <v>446</v>
      </c>
      <c r="BB220" s="127" t="s">
        <v>2720</v>
      </c>
      <c r="BC220" s="129">
        <v>44620</v>
      </c>
      <c r="BD220" s="130" t="s">
        <v>450</v>
      </c>
      <c r="BE220" s="130" t="s">
        <v>328</v>
      </c>
      <c r="BF220" s="147">
        <v>1</v>
      </c>
      <c r="BG220" s="4" t="s">
        <v>436</v>
      </c>
      <c r="BH220" s="49">
        <v>-44620</v>
      </c>
      <c r="BI220" s="60" t="s">
        <v>443</v>
      </c>
      <c r="BJ220" s="30"/>
      <c r="BK220" s="30"/>
      <c r="BL220" s="30"/>
      <c r="BM220" s="30"/>
      <c r="BN220" s="60"/>
      <c r="BO220" s="30"/>
      <c r="BP220" s="192" t="s">
        <v>855</v>
      </c>
      <c r="BQ220" s="150" t="s">
        <v>2721</v>
      </c>
      <c r="BR220" s="185">
        <v>44712</v>
      </c>
      <c r="BS220" s="131" t="s">
        <v>328</v>
      </c>
      <c r="BT220" s="186">
        <v>1</v>
      </c>
      <c r="BU220" s="4" t="s">
        <v>436</v>
      </c>
      <c r="BV220" s="49">
        <v>-91</v>
      </c>
      <c r="BW220" s="60" t="s">
        <v>443</v>
      </c>
      <c r="BX220" s="357">
        <v>44722</v>
      </c>
      <c r="BY220" s="366" t="s">
        <v>2722</v>
      </c>
      <c r="BZ220" s="353" t="s">
        <v>521</v>
      </c>
      <c r="CA220" s="360">
        <v>0.9</v>
      </c>
      <c r="CB220" s="352" t="s">
        <v>293</v>
      </c>
      <c r="CC220" s="353"/>
      <c r="CD220" s="184" t="s">
        <v>293</v>
      </c>
      <c r="CE220" s="531">
        <v>44816</v>
      </c>
      <c r="CF220" s="652" t="s">
        <v>2723</v>
      </c>
      <c r="CG220" s="645" t="s">
        <v>2724</v>
      </c>
      <c r="CH220" s="655" t="s">
        <v>328</v>
      </c>
      <c r="CI220" s="599">
        <v>1</v>
      </c>
      <c r="CJ220" s="4" t="str">
        <f t="shared" si="7"/>
        <v>CUMPLIMIENTO TOTAL</v>
      </c>
      <c r="CK220" s="49" t="e">
        <f>(IF(CD220="CERRADO","NO APLICA ACCION CERRADA",AG220-#REF!))</f>
        <v>#REF!</v>
      </c>
      <c r="CL220" s="60" t="e">
        <f>(IF(CD220="CERRADO","NO APLICA ACCION CERRADA",IF(AK220&lt;=0,"VENCIDO",IF(AK220&lt;=#REF!,"POR VENCER","CON TIEMPO"))))</f>
        <v>#REF!</v>
      </c>
      <c r="CM220" s="458" t="s">
        <v>328</v>
      </c>
      <c r="CN220" s="348" t="s">
        <v>1684</v>
      </c>
      <c r="CO220" s="349" t="s">
        <v>464</v>
      </c>
      <c r="CP220" s="377">
        <v>1</v>
      </c>
      <c r="CQ220" s="352" t="s">
        <v>294</v>
      </c>
      <c r="CR220" s="375" t="s">
        <v>438</v>
      </c>
      <c r="CS220" s="353"/>
      <c r="CT220" s="343"/>
      <c r="CU220" s="343"/>
      <c r="CV220" s="343"/>
      <c r="CW220" s="343"/>
      <c r="CX220" s="343"/>
      <c r="CY220" s="343"/>
      <c r="CZ220" s="343"/>
      <c r="DA220" s="343"/>
      <c r="DB220" s="343"/>
      <c r="DC220" s="343"/>
      <c r="DD220" s="343"/>
      <c r="DE220" s="343"/>
      <c r="DF220" s="343"/>
      <c r="DG220" s="343"/>
      <c r="DH220" s="343"/>
      <c r="DI220" s="343"/>
      <c r="DJ220" s="343"/>
      <c r="DK220" s="343"/>
      <c r="DL220" s="343"/>
      <c r="DM220" s="343"/>
      <c r="DN220" s="343"/>
      <c r="DO220" s="343"/>
      <c r="DP220" s="343"/>
      <c r="DQ220" s="343"/>
      <c r="DR220" s="343"/>
      <c r="DS220" s="343"/>
      <c r="DT220" s="343"/>
      <c r="DU220" s="343"/>
      <c r="DV220" s="343"/>
      <c r="DW220" s="343"/>
      <c r="DX220" s="343"/>
      <c r="DY220" s="343"/>
      <c r="DZ220" s="343"/>
      <c r="EA220" s="343"/>
      <c r="EB220" s="343"/>
      <c r="EC220" s="343"/>
      <c r="ED220" s="343"/>
      <c r="EE220" s="343"/>
      <c r="EF220" s="343"/>
      <c r="EG220" s="343"/>
      <c r="EH220" s="343"/>
      <c r="EI220" s="343"/>
      <c r="EJ220" s="343"/>
      <c r="EK220" s="343"/>
      <c r="EL220" s="343"/>
      <c r="EM220" s="343"/>
      <c r="EN220" s="343"/>
      <c r="EO220" s="343"/>
      <c r="EP220" s="343"/>
      <c r="EQ220" s="343"/>
      <c r="ER220" s="343"/>
      <c r="ES220" s="343"/>
      <c r="ET220" s="343"/>
      <c r="EU220" s="343"/>
      <c r="EV220" s="343"/>
      <c r="EW220" s="343"/>
      <c r="EX220" s="343"/>
      <c r="EY220" s="343"/>
      <c r="EZ220" s="343"/>
      <c r="FA220" s="343"/>
      <c r="FB220" s="343"/>
      <c r="FC220" s="343"/>
      <c r="FD220" s="343"/>
      <c r="FE220" s="343"/>
      <c r="FF220" s="343"/>
      <c r="FG220" s="343"/>
      <c r="FH220" s="343"/>
      <c r="FI220" s="343"/>
      <c r="FJ220" s="343"/>
      <c r="FK220" s="343"/>
      <c r="FL220" s="343"/>
      <c r="FM220" s="343"/>
      <c r="FN220" s="343"/>
      <c r="FO220" s="343"/>
      <c r="FP220" s="343"/>
      <c r="FQ220" s="343"/>
      <c r="FR220" s="343"/>
      <c r="FS220" s="343"/>
      <c r="FT220" s="343"/>
      <c r="FU220" s="343"/>
      <c r="FV220" s="343"/>
      <c r="FW220" s="343"/>
      <c r="FX220" s="343"/>
      <c r="FY220" s="343"/>
      <c r="FZ220" s="343"/>
      <c r="GA220" s="343"/>
      <c r="GB220" s="343"/>
      <c r="GC220" s="343"/>
      <c r="GD220" s="343"/>
      <c r="GE220" s="343"/>
      <c r="GF220" s="343"/>
      <c r="GG220" s="343"/>
      <c r="GH220" s="343"/>
      <c r="GI220" s="343"/>
      <c r="GJ220" s="343"/>
      <c r="GK220" s="343"/>
      <c r="GL220" s="343"/>
      <c r="GM220" s="343"/>
      <c r="GN220" s="343"/>
      <c r="GO220" s="343"/>
      <c r="GP220" s="343"/>
      <c r="GQ220" s="343"/>
      <c r="GR220" s="343"/>
      <c r="GS220" s="343"/>
      <c r="GT220" s="343"/>
      <c r="GU220" s="343"/>
      <c r="GV220" s="343"/>
      <c r="GW220" s="343"/>
      <c r="GX220" s="343"/>
      <c r="GY220" s="343"/>
      <c r="GZ220" s="343"/>
      <c r="HA220" s="343"/>
      <c r="HB220" s="343"/>
      <c r="HC220" s="343"/>
      <c r="HD220" s="343"/>
      <c r="HE220" s="343"/>
      <c r="HF220" s="343"/>
      <c r="HG220" s="343"/>
      <c r="HH220" s="343"/>
      <c r="HI220" s="343"/>
      <c r="HJ220" s="343"/>
      <c r="HK220" s="343"/>
      <c r="HL220" s="343"/>
      <c r="HM220" s="343"/>
      <c r="HN220" s="343"/>
      <c r="HO220" s="343"/>
      <c r="HP220" s="343"/>
      <c r="HQ220" s="343"/>
      <c r="HR220" s="343"/>
      <c r="HS220" s="343"/>
      <c r="HT220" s="343"/>
      <c r="HU220" s="343"/>
      <c r="HV220" s="343"/>
      <c r="HW220" s="343"/>
      <c r="HX220" s="343"/>
      <c r="HY220" s="343"/>
      <c r="HZ220" s="343"/>
      <c r="IA220" s="343"/>
      <c r="IB220" s="343"/>
      <c r="IC220" s="343"/>
      <c r="ID220" s="343"/>
      <c r="IE220" s="343"/>
      <c r="IF220" s="343"/>
      <c r="IG220" s="343"/>
      <c r="IH220" s="343"/>
      <c r="II220" s="343"/>
      <c r="IJ220" s="343"/>
      <c r="IK220" s="343"/>
      <c r="IL220" s="343"/>
      <c r="IM220" s="343"/>
      <c r="IN220" s="343"/>
      <c r="IO220" s="343"/>
      <c r="IP220" s="343"/>
      <c r="IQ220" s="343"/>
      <c r="IR220" s="343"/>
      <c r="IS220" s="343"/>
      <c r="IT220" s="343"/>
      <c r="IU220" s="343"/>
      <c r="IV220" s="343"/>
      <c r="IW220" s="343"/>
      <c r="IX220" s="343"/>
      <c r="IY220" s="343"/>
      <c r="IZ220" s="343"/>
      <c r="JA220" s="343"/>
      <c r="JB220" s="343"/>
      <c r="JC220" s="343"/>
      <c r="JD220" s="343"/>
      <c r="JE220" s="343"/>
      <c r="JF220" s="343"/>
      <c r="JG220" s="343"/>
      <c r="JH220" s="343"/>
      <c r="JI220" s="343"/>
      <c r="JJ220" s="343"/>
      <c r="JK220" s="343"/>
      <c r="JL220" s="343"/>
      <c r="JM220" s="343"/>
      <c r="JN220" s="343"/>
      <c r="JO220" s="343"/>
      <c r="JP220" s="343"/>
      <c r="JQ220" s="343"/>
      <c r="JR220" s="343"/>
      <c r="JS220" s="343"/>
      <c r="JT220" s="343"/>
      <c r="JU220" s="343"/>
      <c r="JV220" s="343"/>
      <c r="JW220" s="343"/>
      <c r="JX220" s="343"/>
      <c r="JY220" s="343"/>
      <c r="JZ220" s="343"/>
      <c r="KA220" s="343"/>
      <c r="KB220" s="343"/>
      <c r="KC220" s="343"/>
      <c r="KD220" s="343"/>
      <c r="KE220" s="343"/>
      <c r="KF220" s="343"/>
      <c r="KG220" s="343"/>
      <c r="KH220" s="343"/>
      <c r="KI220" s="343"/>
      <c r="KJ220" s="343"/>
      <c r="KK220" s="343"/>
      <c r="KL220" s="343"/>
      <c r="KM220" s="343"/>
      <c r="KN220" s="343"/>
      <c r="KO220" s="343"/>
      <c r="KP220" s="343"/>
      <c r="KQ220" s="343"/>
      <c r="KR220" s="343"/>
      <c r="KS220" s="343"/>
      <c r="KT220" s="343"/>
      <c r="KU220" s="343"/>
      <c r="KV220" s="343"/>
      <c r="KW220" s="343"/>
      <c r="KX220" s="343"/>
      <c r="KY220" s="343"/>
      <c r="KZ220" s="343"/>
      <c r="LA220" s="343"/>
      <c r="LB220" s="343"/>
      <c r="LC220" s="343"/>
      <c r="LD220" s="343"/>
      <c r="LE220" s="343"/>
      <c r="LF220" s="343"/>
      <c r="LG220" s="343"/>
      <c r="LH220" s="343"/>
      <c r="LI220" s="343"/>
      <c r="LJ220" s="343"/>
      <c r="LK220" s="343"/>
      <c r="LL220" s="343"/>
      <c r="LM220" s="343"/>
      <c r="LN220" s="343"/>
      <c r="LO220" s="343"/>
      <c r="LP220" s="343"/>
      <c r="LQ220" s="343"/>
      <c r="LR220" s="343"/>
      <c r="LS220" s="343"/>
      <c r="LT220" s="343"/>
      <c r="LU220" s="343"/>
      <c r="LV220" s="343"/>
      <c r="LW220" s="343"/>
      <c r="LX220" s="343"/>
      <c r="LY220" s="343"/>
      <c r="LZ220" s="343"/>
      <c r="MA220" s="343"/>
      <c r="MB220" s="343"/>
      <c r="MC220" s="343"/>
      <c r="MD220" s="343"/>
      <c r="ME220" s="343"/>
      <c r="MF220" s="343"/>
      <c r="MG220" s="343"/>
      <c r="MH220" s="343"/>
      <c r="MI220" s="343"/>
      <c r="MJ220" s="343"/>
      <c r="MK220" s="343"/>
      <c r="ML220" s="343"/>
      <c r="MM220" s="343"/>
      <c r="MN220" s="343"/>
      <c r="MO220" s="343"/>
      <c r="MP220" s="343"/>
      <c r="MQ220" s="343"/>
      <c r="MR220" s="343"/>
      <c r="MS220" s="343"/>
      <c r="MT220" s="343"/>
      <c r="MU220" s="343"/>
      <c r="MV220" s="343"/>
      <c r="MW220" s="343"/>
      <c r="MX220" s="343"/>
      <c r="MY220" s="343"/>
      <c r="MZ220" s="343"/>
      <c r="NA220" s="343"/>
      <c r="NB220" s="343"/>
      <c r="NC220" s="343"/>
      <c r="ND220" s="343"/>
      <c r="NE220" s="343"/>
      <c r="NF220" s="343"/>
      <c r="NG220" s="343"/>
      <c r="NH220" s="343"/>
      <c r="NI220" s="343"/>
      <c r="NJ220" s="343"/>
      <c r="NK220" s="343"/>
      <c r="NL220" s="343"/>
      <c r="NM220" s="343"/>
      <c r="NN220" s="343"/>
      <c r="NO220" s="343"/>
      <c r="NP220" s="343"/>
      <c r="NQ220" s="343"/>
      <c r="NR220" s="343"/>
      <c r="NS220" s="343"/>
      <c r="NT220" s="343"/>
      <c r="NU220" s="343"/>
      <c r="NV220" s="343"/>
      <c r="NW220" s="343"/>
      <c r="NX220" s="343"/>
      <c r="NY220" s="343"/>
      <c r="NZ220" s="343"/>
      <c r="OA220" s="343"/>
      <c r="OB220" s="343"/>
      <c r="OC220" s="343"/>
      <c r="OD220" s="343"/>
      <c r="OE220" s="343"/>
      <c r="OF220" s="343"/>
      <c r="OG220" s="343"/>
      <c r="OH220" s="343"/>
      <c r="OI220" s="343"/>
      <c r="OJ220" s="343"/>
      <c r="OK220" s="343"/>
      <c r="OL220" s="343"/>
      <c r="OM220" s="343"/>
      <c r="ON220" s="343"/>
      <c r="OO220" s="343"/>
      <c r="OP220" s="343"/>
      <c r="OQ220" s="343"/>
      <c r="OR220" s="343"/>
      <c r="OS220" s="343"/>
      <c r="OT220" s="343"/>
      <c r="OU220" s="343"/>
      <c r="OV220" s="343"/>
      <c r="OW220" s="343"/>
      <c r="OX220" s="343"/>
      <c r="OY220" s="343"/>
      <c r="OZ220" s="343"/>
      <c r="PA220" s="343"/>
      <c r="PB220" s="343"/>
      <c r="PC220" s="343"/>
      <c r="PD220" s="343"/>
      <c r="PE220" s="343"/>
      <c r="PF220" s="343"/>
      <c r="PG220" s="343"/>
      <c r="PH220" s="343"/>
      <c r="PI220" s="343"/>
      <c r="PJ220" s="343"/>
      <c r="PK220" s="343"/>
      <c r="PL220" s="343"/>
      <c r="PM220" s="343"/>
      <c r="PN220" s="343"/>
      <c r="PO220" s="343"/>
      <c r="PP220" s="343"/>
      <c r="PQ220" s="343"/>
      <c r="PR220" s="343"/>
      <c r="PS220" s="343"/>
      <c r="PT220" s="343"/>
      <c r="PU220" s="343"/>
      <c r="PV220" s="343"/>
      <c r="PW220" s="343"/>
      <c r="PX220" s="343"/>
      <c r="PY220" s="343"/>
      <c r="PZ220" s="343"/>
      <c r="QA220" s="343"/>
      <c r="QB220" s="343"/>
      <c r="QC220" s="343"/>
      <c r="QD220" s="343"/>
      <c r="QE220" s="343"/>
      <c r="QF220" s="343"/>
    </row>
    <row r="221" spans="1:448" s="347" customFormat="1" ht="118.5" customHeight="1" thickBot="1" x14ac:dyDescent="0.3">
      <c r="A221" s="26">
        <v>220</v>
      </c>
      <c r="B221" s="42" t="s">
        <v>196</v>
      </c>
      <c r="C221" s="175" t="s">
        <v>664</v>
      </c>
      <c r="D221" s="22" t="s">
        <v>337</v>
      </c>
      <c r="E221" s="19" t="s">
        <v>337</v>
      </c>
      <c r="F221" s="42" t="s">
        <v>196</v>
      </c>
      <c r="G221" s="42" t="s">
        <v>664</v>
      </c>
      <c r="H221" s="42" t="s">
        <v>337</v>
      </c>
      <c r="I221" s="19" t="s">
        <v>399</v>
      </c>
      <c r="J221" s="477" t="s">
        <v>826</v>
      </c>
      <c r="K221" s="478" t="s">
        <v>827</v>
      </c>
      <c r="L221" s="479" t="s">
        <v>828</v>
      </c>
      <c r="M221" s="479" t="s">
        <v>328</v>
      </c>
      <c r="N221" s="479" t="s">
        <v>328</v>
      </c>
      <c r="O221" s="19" t="s">
        <v>196</v>
      </c>
      <c r="P221" s="19" t="s">
        <v>2698</v>
      </c>
      <c r="Q221" s="19" t="s">
        <v>721</v>
      </c>
      <c r="R221" s="19" t="s">
        <v>251</v>
      </c>
      <c r="S221" s="18" t="s">
        <v>2725</v>
      </c>
      <c r="T221" s="34" t="s">
        <v>554</v>
      </c>
      <c r="U221" s="22">
        <v>88</v>
      </c>
      <c r="V221" s="22">
        <v>2021</v>
      </c>
      <c r="W221" s="22" t="s">
        <v>2700</v>
      </c>
      <c r="X221" s="19" t="s">
        <v>2701</v>
      </c>
      <c r="Y221" s="23" t="s">
        <v>2702</v>
      </c>
      <c r="Z221" s="23" t="s">
        <v>2726</v>
      </c>
      <c r="AA221" s="22" t="s">
        <v>328</v>
      </c>
      <c r="AB221" s="19" t="s">
        <v>328</v>
      </c>
      <c r="AC221" s="23" t="s">
        <v>2727</v>
      </c>
      <c r="AD221" s="22" t="s">
        <v>328</v>
      </c>
      <c r="AE221" s="22" t="s">
        <v>328</v>
      </c>
      <c r="AF221" s="959">
        <v>44368</v>
      </c>
      <c r="AG221" s="959">
        <v>44439</v>
      </c>
      <c r="AH221" s="424">
        <v>44743</v>
      </c>
      <c r="AI221" s="183" t="s">
        <v>309</v>
      </c>
      <c r="AJ221" s="183" t="s">
        <v>309</v>
      </c>
      <c r="AK221" s="241" t="e">
        <f>(IF(BA221=#REF!,#REF!,AG221-#REF!))</f>
        <v>#REF!</v>
      </c>
      <c r="AL221" s="66" t="s">
        <v>1724</v>
      </c>
      <c r="AM221" s="64"/>
      <c r="AN221" s="54"/>
      <c r="AO221" s="48"/>
      <c r="AP221" s="65">
        <v>0</v>
      </c>
      <c r="AQ221" s="4" t="s">
        <v>442</v>
      </c>
      <c r="AR221" s="49">
        <v>-12</v>
      </c>
      <c r="AS221" s="60" t="s">
        <v>443</v>
      </c>
      <c r="AT221" s="60" t="s">
        <v>467</v>
      </c>
      <c r="AU221" s="60" t="s">
        <v>467</v>
      </c>
      <c r="AV221" s="60" t="s">
        <v>467</v>
      </c>
      <c r="AW221" s="67">
        <v>0</v>
      </c>
      <c r="AX221" s="65">
        <v>0</v>
      </c>
      <c r="AY221" s="60" t="s">
        <v>449</v>
      </c>
      <c r="AZ221" s="54" t="s">
        <v>446</v>
      </c>
      <c r="BA221" s="86" t="s">
        <v>446</v>
      </c>
      <c r="BB221" s="127" t="s">
        <v>2728</v>
      </c>
      <c r="BC221" s="129">
        <v>44620</v>
      </c>
      <c r="BD221" s="130" t="s">
        <v>450</v>
      </c>
      <c r="BE221" s="130" t="s">
        <v>328</v>
      </c>
      <c r="BF221" s="147">
        <v>1</v>
      </c>
      <c r="BG221" s="4" t="s">
        <v>436</v>
      </c>
      <c r="BH221" s="49">
        <v>-44620</v>
      </c>
      <c r="BI221" s="60" t="s">
        <v>443</v>
      </c>
      <c r="BJ221" s="30"/>
      <c r="BK221" s="30"/>
      <c r="BL221" s="30"/>
      <c r="BM221" s="30"/>
      <c r="BN221" s="60"/>
      <c r="BO221" s="30"/>
      <c r="BP221" s="192" t="s">
        <v>855</v>
      </c>
      <c r="BQ221" s="150" t="s">
        <v>2688</v>
      </c>
      <c r="BR221" s="185">
        <v>44712</v>
      </c>
      <c r="BS221" s="131" t="s">
        <v>328</v>
      </c>
      <c r="BT221" s="186">
        <v>1</v>
      </c>
      <c r="BU221" s="4" t="s">
        <v>436</v>
      </c>
      <c r="BV221" s="49">
        <v>-272</v>
      </c>
      <c r="BW221" s="60" t="s">
        <v>443</v>
      </c>
      <c r="BX221" s="357">
        <v>44607</v>
      </c>
      <c r="BY221" s="372" t="s">
        <v>2729</v>
      </c>
      <c r="BZ221" s="353" t="s">
        <v>521</v>
      </c>
      <c r="CA221" s="360">
        <v>1</v>
      </c>
      <c r="CB221" s="352" t="s">
        <v>294</v>
      </c>
      <c r="CC221" s="353"/>
      <c r="CD221" s="352" t="s">
        <v>294</v>
      </c>
      <c r="CE221" s="131" t="s">
        <v>767</v>
      </c>
      <c r="CF221" s="131" t="s">
        <v>767</v>
      </c>
      <c r="CG221" s="202" t="s">
        <v>328</v>
      </c>
      <c r="CH221" s="131" t="s">
        <v>328</v>
      </c>
      <c r="CI221" s="186">
        <v>1</v>
      </c>
      <c r="CJ221" s="4" t="str">
        <f t="shared" si="7"/>
        <v>CUMPLIMIENTO TOTAL</v>
      </c>
      <c r="CK221" s="49" t="str">
        <f>(IF(CD221="CERRADO","NO APLICA ACCION CERRADA",AG221-#REF!))</f>
        <v>NO APLICA ACCION CERRADA</v>
      </c>
      <c r="CL221" s="60" t="str">
        <f>(IF(CD221="CERRADO","NO APLICA ACCION CERRADA",IF(AK221&lt;=0,"VENCIDO",IF(AK221&lt;=#REF!,"POR VENCER","CON TIEMPO"))))</f>
        <v>NO APLICA ACCION CERRADA</v>
      </c>
      <c r="CM221" s="458" t="s">
        <v>328</v>
      </c>
      <c r="CN221" s="348" t="s">
        <v>1684</v>
      </c>
      <c r="CO221" s="349" t="s">
        <v>464</v>
      </c>
      <c r="CP221" s="380">
        <v>1</v>
      </c>
      <c r="CQ221" s="352" t="s">
        <v>294</v>
      </c>
      <c r="CR221" s="375" t="s">
        <v>438</v>
      </c>
      <c r="CS221" s="353"/>
      <c r="CT221" s="343"/>
      <c r="CU221" s="343"/>
      <c r="CV221" s="343"/>
      <c r="CW221" s="343"/>
      <c r="CX221" s="343"/>
      <c r="CY221" s="343"/>
      <c r="CZ221" s="343"/>
      <c r="DA221" s="343"/>
      <c r="DB221" s="343"/>
      <c r="DC221" s="343"/>
      <c r="DD221" s="343"/>
      <c r="DE221" s="343"/>
      <c r="DF221" s="343"/>
      <c r="DG221" s="343"/>
      <c r="DH221" s="343"/>
      <c r="DI221" s="343"/>
      <c r="DJ221" s="343"/>
      <c r="DK221" s="343"/>
      <c r="DL221" s="343"/>
      <c r="DM221" s="343"/>
      <c r="DN221" s="343"/>
      <c r="DO221" s="343"/>
      <c r="DP221" s="343"/>
      <c r="DQ221" s="343"/>
      <c r="DR221" s="343"/>
      <c r="DS221" s="343"/>
      <c r="DT221" s="343"/>
      <c r="DU221" s="343"/>
      <c r="DV221" s="343"/>
      <c r="DW221" s="343"/>
      <c r="DX221" s="343"/>
      <c r="DY221" s="343"/>
      <c r="DZ221" s="343"/>
      <c r="EA221" s="343"/>
      <c r="EB221" s="343"/>
      <c r="EC221" s="343"/>
      <c r="ED221" s="343"/>
      <c r="EE221" s="343"/>
      <c r="EF221" s="343"/>
      <c r="EG221" s="343"/>
      <c r="EH221" s="343"/>
      <c r="EI221" s="343"/>
      <c r="EJ221" s="343"/>
      <c r="EK221" s="343"/>
      <c r="EL221" s="343"/>
      <c r="EM221" s="343"/>
      <c r="EN221" s="343"/>
      <c r="EO221" s="343"/>
      <c r="EP221" s="343"/>
      <c r="EQ221" s="343"/>
      <c r="ER221" s="343"/>
      <c r="ES221" s="343"/>
      <c r="ET221" s="343"/>
      <c r="EU221" s="343"/>
      <c r="EV221" s="343"/>
      <c r="EW221" s="343"/>
      <c r="EX221" s="343"/>
      <c r="EY221" s="343"/>
      <c r="EZ221" s="343"/>
      <c r="FA221" s="343"/>
      <c r="FB221" s="343"/>
      <c r="FC221" s="343"/>
      <c r="FD221" s="343"/>
      <c r="FE221" s="343"/>
      <c r="FF221" s="343"/>
      <c r="FG221" s="343"/>
      <c r="FH221" s="343"/>
      <c r="FI221" s="343"/>
      <c r="FJ221" s="343"/>
      <c r="FK221" s="343"/>
      <c r="FL221" s="343"/>
      <c r="FM221" s="343"/>
      <c r="FN221" s="343"/>
      <c r="FO221" s="343"/>
      <c r="FP221" s="343"/>
      <c r="FQ221" s="343"/>
      <c r="FR221" s="343"/>
      <c r="FS221" s="343"/>
      <c r="FT221" s="343"/>
      <c r="FU221" s="343"/>
      <c r="FV221" s="343"/>
      <c r="FW221" s="343"/>
      <c r="FX221" s="343"/>
      <c r="FY221" s="343"/>
      <c r="FZ221" s="343"/>
      <c r="GA221" s="343"/>
      <c r="GB221" s="343"/>
      <c r="GC221" s="343"/>
      <c r="GD221" s="343"/>
      <c r="GE221" s="343"/>
      <c r="GF221" s="343"/>
      <c r="GG221" s="343"/>
      <c r="GH221" s="343"/>
      <c r="GI221" s="343"/>
      <c r="GJ221" s="343"/>
      <c r="GK221" s="343"/>
      <c r="GL221" s="343"/>
      <c r="GM221" s="343"/>
      <c r="GN221" s="343"/>
      <c r="GO221" s="343"/>
      <c r="GP221" s="343"/>
      <c r="GQ221" s="343"/>
      <c r="GR221" s="343"/>
      <c r="GS221" s="343"/>
      <c r="GT221" s="343"/>
      <c r="GU221" s="343"/>
      <c r="GV221" s="343"/>
      <c r="GW221" s="343"/>
      <c r="GX221" s="343"/>
      <c r="GY221" s="343"/>
      <c r="GZ221" s="343"/>
      <c r="HA221" s="343"/>
      <c r="HB221" s="343"/>
      <c r="HC221" s="343"/>
      <c r="HD221" s="343"/>
      <c r="HE221" s="343"/>
      <c r="HF221" s="343"/>
      <c r="HG221" s="343"/>
      <c r="HH221" s="343"/>
      <c r="HI221" s="343"/>
      <c r="HJ221" s="343"/>
      <c r="HK221" s="343"/>
      <c r="HL221" s="343"/>
      <c r="HM221" s="343"/>
      <c r="HN221" s="343"/>
      <c r="HO221" s="343"/>
      <c r="HP221" s="343"/>
      <c r="HQ221" s="343"/>
      <c r="HR221" s="343"/>
      <c r="HS221" s="343"/>
      <c r="HT221" s="343"/>
      <c r="HU221" s="343"/>
      <c r="HV221" s="343"/>
      <c r="HW221" s="343"/>
      <c r="HX221" s="343"/>
      <c r="HY221" s="343"/>
      <c r="HZ221" s="343"/>
      <c r="IA221" s="343"/>
      <c r="IB221" s="343"/>
      <c r="IC221" s="343"/>
      <c r="ID221" s="343"/>
      <c r="IE221" s="343"/>
      <c r="IF221" s="343"/>
      <c r="IG221" s="343"/>
      <c r="IH221" s="343"/>
      <c r="II221" s="343"/>
      <c r="IJ221" s="343"/>
      <c r="IK221" s="343"/>
      <c r="IL221" s="343"/>
      <c r="IM221" s="343"/>
      <c r="IN221" s="343"/>
      <c r="IO221" s="343"/>
      <c r="IP221" s="343"/>
      <c r="IQ221" s="343"/>
      <c r="IR221" s="343"/>
      <c r="IS221" s="343"/>
      <c r="IT221" s="343"/>
      <c r="IU221" s="343"/>
      <c r="IV221" s="343"/>
      <c r="IW221" s="343"/>
      <c r="IX221" s="343"/>
      <c r="IY221" s="343"/>
      <c r="IZ221" s="343"/>
      <c r="JA221" s="343"/>
      <c r="JB221" s="343"/>
      <c r="JC221" s="343"/>
      <c r="JD221" s="343"/>
      <c r="JE221" s="343"/>
      <c r="JF221" s="343"/>
      <c r="JG221" s="343"/>
      <c r="JH221" s="343"/>
      <c r="JI221" s="343"/>
      <c r="JJ221" s="343"/>
      <c r="JK221" s="343"/>
      <c r="JL221" s="343"/>
      <c r="JM221" s="343"/>
      <c r="JN221" s="343"/>
      <c r="JO221" s="343"/>
      <c r="JP221" s="343"/>
      <c r="JQ221" s="343"/>
      <c r="JR221" s="343"/>
      <c r="JS221" s="343"/>
      <c r="JT221" s="343"/>
      <c r="JU221" s="343"/>
      <c r="JV221" s="343"/>
      <c r="JW221" s="343"/>
      <c r="JX221" s="343"/>
      <c r="JY221" s="343"/>
      <c r="JZ221" s="343"/>
      <c r="KA221" s="343"/>
      <c r="KB221" s="343"/>
      <c r="KC221" s="343"/>
      <c r="KD221" s="343"/>
      <c r="KE221" s="343"/>
      <c r="KF221" s="343"/>
      <c r="KG221" s="343"/>
      <c r="KH221" s="343"/>
      <c r="KI221" s="343"/>
      <c r="KJ221" s="343"/>
      <c r="KK221" s="343"/>
      <c r="KL221" s="343"/>
      <c r="KM221" s="343"/>
      <c r="KN221" s="343"/>
      <c r="KO221" s="343"/>
      <c r="KP221" s="343"/>
      <c r="KQ221" s="343"/>
      <c r="KR221" s="343"/>
      <c r="KS221" s="343"/>
      <c r="KT221" s="343"/>
      <c r="KU221" s="343"/>
      <c r="KV221" s="343"/>
      <c r="KW221" s="343"/>
      <c r="KX221" s="343"/>
      <c r="KY221" s="343"/>
      <c r="KZ221" s="343"/>
      <c r="LA221" s="343"/>
      <c r="LB221" s="343"/>
      <c r="LC221" s="343"/>
      <c r="LD221" s="343"/>
      <c r="LE221" s="343"/>
      <c r="LF221" s="343"/>
      <c r="LG221" s="343"/>
      <c r="LH221" s="343"/>
      <c r="LI221" s="343"/>
      <c r="LJ221" s="343"/>
      <c r="LK221" s="343"/>
      <c r="LL221" s="343"/>
      <c r="LM221" s="343"/>
      <c r="LN221" s="343"/>
      <c r="LO221" s="343"/>
      <c r="LP221" s="343"/>
      <c r="LQ221" s="343"/>
      <c r="LR221" s="343"/>
      <c r="LS221" s="343"/>
      <c r="LT221" s="343"/>
      <c r="LU221" s="343"/>
      <c r="LV221" s="343"/>
      <c r="LW221" s="343"/>
      <c r="LX221" s="343"/>
      <c r="LY221" s="343"/>
      <c r="LZ221" s="343"/>
      <c r="MA221" s="343"/>
      <c r="MB221" s="343"/>
      <c r="MC221" s="343"/>
      <c r="MD221" s="343"/>
      <c r="ME221" s="343"/>
      <c r="MF221" s="343"/>
      <c r="MG221" s="343"/>
      <c r="MH221" s="343"/>
      <c r="MI221" s="343"/>
      <c r="MJ221" s="343"/>
      <c r="MK221" s="343"/>
      <c r="ML221" s="343"/>
      <c r="MM221" s="343"/>
      <c r="MN221" s="343"/>
      <c r="MO221" s="343"/>
      <c r="MP221" s="343"/>
      <c r="MQ221" s="343"/>
      <c r="MR221" s="343"/>
      <c r="MS221" s="343"/>
      <c r="MT221" s="343"/>
      <c r="MU221" s="343"/>
      <c r="MV221" s="343"/>
      <c r="MW221" s="343"/>
      <c r="MX221" s="343"/>
      <c r="MY221" s="343"/>
      <c r="MZ221" s="343"/>
      <c r="NA221" s="343"/>
      <c r="NB221" s="343"/>
      <c r="NC221" s="343"/>
      <c r="ND221" s="343"/>
      <c r="NE221" s="343"/>
      <c r="NF221" s="343"/>
      <c r="NG221" s="343"/>
      <c r="NH221" s="343"/>
      <c r="NI221" s="343"/>
      <c r="NJ221" s="343"/>
      <c r="NK221" s="343"/>
      <c r="NL221" s="343"/>
      <c r="NM221" s="343"/>
      <c r="NN221" s="343"/>
      <c r="NO221" s="343"/>
      <c r="NP221" s="343"/>
      <c r="NQ221" s="343"/>
      <c r="NR221" s="343"/>
      <c r="NS221" s="343"/>
      <c r="NT221" s="343"/>
      <c r="NU221" s="343"/>
      <c r="NV221" s="343"/>
      <c r="NW221" s="343"/>
      <c r="NX221" s="343"/>
      <c r="NY221" s="343"/>
      <c r="NZ221" s="343"/>
      <c r="OA221" s="343"/>
      <c r="OB221" s="343"/>
      <c r="OC221" s="343"/>
      <c r="OD221" s="343"/>
      <c r="OE221" s="343"/>
      <c r="OF221" s="343"/>
      <c r="OG221" s="343"/>
      <c r="OH221" s="343"/>
      <c r="OI221" s="343"/>
      <c r="OJ221" s="343"/>
      <c r="OK221" s="343"/>
      <c r="OL221" s="343"/>
      <c r="OM221" s="343"/>
      <c r="ON221" s="343"/>
      <c r="OO221" s="343"/>
      <c r="OP221" s="343"/>
      <c r="OQ221" s="343"/>
      <c r="OR221" s="343"/>
      <c r="OS221" s="343"/>
      <c r="OT221" s="343"/>
      <c r="OU221" s="343"/>
      <c r="OV221" s="343"/>
      <c r="OW221" s="343"/>
      <c r="OX221" s="343"/>
      <c r="OY221" s="343"/>
      <c r="OZ221" s="343"/>
      <c r="PA221" s="343"/>
      <c r="PB221" s="343"/>
      <c r="PC221" s="343"/>
      <c r="PD221" s="343"/>
      <c r="PE221" s="343"/>
      <c r="PF221" s="343"/>
      <c r="PG221" s="343"/>
      <c r="PH221" s="343"/>
      <c r="PI221" s="343"/>
      <c r="PJ221" s="343"/>
      <c r="PK221" s="343"/>
      <c r="PL221" s="343"/>
      <c r="PM221" s="343"/>
      <c r="PN221" s="343"/>
      <c r="PO221" s="343"/>
      <c r="PP221" s="343"/>
      <c r="PQ221" s="343"/>
      <c r="PR221" s="343"/>
      <c r="PS221" s="343"/>
      <c r="PT221" s="343"/>
      <c r="PU221" s="343"/>
      <c r="PV221" s="343"/>
      <c r="PW221" s="343"/>
      <c r="PX221" s="343"/>
      <c r="PY221" s="343"/>
      <c r="PZ221" s="343"/>
      <c r="QA221" s="343"/>
      <c r="QB221" s="343"/>
      <c r="QC221" s="343"/>
      <c r="QD221" s="343"/>
      <c r="QE221" s="343"/>
      <c r="QF221" s="343"/>
    </row>
    <row r="222" spans="1:448" s="347" customFormat="1" ht="118.5" customHeight="1" thickBot="1" x14ac:dyDescent="0.3">
      <c r="A222" s="26">
        <v>221</v>
      </c>
      <c r="B222" s="42" t="s">
        <v>196</v>
      </c>
      <c r="C222" s="175" t="s">
        <v>664</v>
      </c>
      <c r="D222" s="22" t="s">
        <v>337</v>
      </c>
      <c r="E222" s="19" t="s">
        <v>337</v>
      </c>
      <c r="F222" s="42" t="s">
        <v>196</v>
      </c>
      <c r="G222" s="42" t="s">
        <v>664</v>
      </c>
      <c r="H222" s="42" t="s">
        <v>337</v>
      </c>
      <c r="I222" s="19" t="s">
        <v>399</v>
      </c>
      <c r="J222" s="477" t="s">
        <v>826</v>
      </c>
      <c r="K222" s="478" t="s">
        <v>827</v>
      </c>
      <c r="L222" s="479" t="s">
        <v>828</v>
      </c>
      <c r="M222" s="479" t="s">
        <v>328</v>
      </c>
      <c r="N222" s="479" t="s">
        <v>328</v>
      </c>
      <c r="O222" s="19" t="s">
        <v>196</v>
      </c>
      <c r="P222" s="19" t="s">
        <v>2698</v>
      </c>
      <c r="Q222" s="19" t="s">
        <v>721</v>
      </c>
      <c r="R222" s="19" t="s">
        <v>251</v>
      </c>
      <c r="S222" s="18" t="s">
        <v>2730</v>
      </c>
      <c r="T222" s="34" t="s">
        <v>554</v>
      </c>
      <c r="U222" s="22">
        <v>88</v>
      </c>
      <c r="V222" s="22">
        <v>2021</v>
      </c>
      <c r="W222" s="22" t="s">
        <v>2700</v>
      </c>
      <c r="X222" s="19" t="s">
        <v>2701</v>
      </c>
      <c r="Y222" s="23" t="s">
        <v>2702</v>
      </c>
      <c r="Z222" s="23" t="s">
        <v>2731</v>
      </c>
      <c r="AA222" s="22" t="s">
        <v>328</v>
      </c>
      <c r="AB222" s="19" t="s">
        <v>328</v>
      </c>
      <c r="AC222" s="23" t="s">
        <v>2732</v>
      </c>
      <c r="AD222" s="22" t="s">
        <v>328</v>
      </c>
      <c r="AE222" s="22" t="s">
        <v>328</v>
      </c>
      <c r="AF222" s="959">
        <v>44409</v>
      </c>
      <c r="AG222" s="959">
        <v>44681</v>
      </c>
      <c r="AH222" s="424"/>
      <c r="AI222" s="183" t="s">
        <v>309</v>
      </c>
      <c r="AJ222" s="183" t="s">
        <v>309</v>
      </c>
      <c r="AK222" s="241" t="e">
        <f>(IF(BA222=#REF!,#REF!,AG222-#REF!))</f>
        <v>#REF!</v>
      </c>
      <c r="AL222" s="66" t="s">
        <v>1724</v>
      </c>
      <c r="AM222" s="64"/>
      <c r="AN222" s="54"/>
      <c r="AO222" s="48"/>
      <c r="AP222" s="65">
        <v>0</v>
      </c>
      <c r="AQ222" s="4" t="s">
        <v>442</v>
      </c>
      <c r="AR222" s="49">
        <v>230</v>
      </c>
      <c r="AS222" s="60" t="s">
        <v>454</v>
      </c>
      <c r="AT222" s="60" t="s">
        <v>467</v>
      </c>
      <c r="AU222" s="60" t="s">
        <v>467</v>
      </c>
      <c r="AV222" s="60" t="s">
        <v>467</v>
      </c>
      <c r="AW222" s="67">
        <v>0</v>
      </c>
      <c r="AX222" s="65">
        <v>0</v>
      </c>
      <c r="AY222" s="60" t="s">
        <v>456</v>
      </c>
      <c r="AZ222" s="54" t="s">
        <v>446</v>
      </c>
      <c r="BA222" s="86" t="s">
        <v>446</v>
      </c>
      <c r="BB222" s="30" t="s">
        <v>2162</v>
      </c>
      <c r="BC222" s="129">
        <v>44620</v>
      </c>
      <c r="BD222" s="130" t="s">
        <v>450</v>
      </c>
      <c r="BE222" s="127" t="s">
        <v>2733</v>
      </c>
      <c r="BF222" s="107">
        <v>0</v>
      </c>
      <c r="BG222" s="4" t="s">
        <v>442</v>
      </c>
      <c r="BH222" s="49">
        <v>-44620</v>
      </c>
      <c r="BI222" s="60" t="s">
        <v>454</v>
      </c>
      <c r="BJ222" s="30"/>
      <c r="BK222" s="30"/>
      <c r="BL222" s="30"/>
      <c r="BM222" s="30"/>
      <c r="BN222" s="60"/>
      <c r="BO222" s="30"/>
      <c r="BP222" s="184" t="s">
        <v>293</v>
      </c>
      <c r="BQ222" s="150" t="s">
        <v>2734</v>
      </c>
      <c r="BR222" s="185">
        <v>44712</v>
      </c>
      <c r="BS222" s="131" t="s">
        <v>328</v>
      </c>
      <c r="BT222" s="186">
        <v>1</v>
      </c>
      <c r="BU222" s="4" t="s">
        <v>436</v>
      </c>
      <c r="BV222" s="49">
        <v>-30</v>
      </c>
      <c r="BW222" s="60" t="s">
        <v>443</v>
      </c>
      <c r="BX222" s="357">
        <v>44722</v>
      </c>
      <c r="BY222" s="353" t="s">
        <v>2735</v>
      </c>
      <c r="BZ222" s="353" t="s">
        <v>466</v>
      </c>
      <c r="CA222" s="360">
        <v>0.75</v>
      </c>
      <c r="CB222" s="352" t="s">
        <v>293</v>
      </c>
      <c r="CC222" s="353"/>
      <c r="CD222" s="184" t="s">
        <v>293</v>
      </c>
      <c r="CE222" s="531">
        <v>44816</v>
      </c>
      <c r="CF222" s="652" t="s">
        <v>2736</v>
      </c>
      <c r="CG222" s="645" t="s">
        <v>2737</v>
      </c>
      <c r="CH222" s="655" t="s">
        <v>328</v>
      </c>
      <c r="CI222" s="599">
        <v>1</v>
      </c>
      <c r="CJ222" s="4" t="str">
        <f t="shared" si="7"/>
        <v>CUMPLIMIENTO TOTAL</v>
      </c>
      <c r="CK222" s="49" t="e">
        <f>(IF(CD222="CERRADO","NO APLICA ACCION CERRADA",AG222-#REF!))</f>
        <v>#REF!</v>
      </c>
      <c r="CL222" s="60" t="e">
        <f>(IF(CD222="CERRADO","NO APLICA ACCION CERRADA",IF(AK222&lt;=0,"VENCIDO",IF(AK222&lt;=#REF!,"POR VENCER","CON TIEMPO"))))</f>
        <v>#REF!</v>
      </c>
      <c r="CM222" s="458" t="s">
        <v>328</v>
      </c>
      <c r="CN222" s="348" t="s">
        <v>1684</v>
      </c>
      <c r="CO222" s="349" t="s">
        <v>464</v>
      </c>
      <c r="CP222" s="377">
        <v>1</v>
      </c>
      <c r="CQ222" s="352" t="s">
        <v>294</v>
      </c>
      <c r="CR222" s="375" t="s">
        <v>438</v>
      </c>
      <c r="CS222" s="353"/>
      <c r="CT222" s="343"/>
      <c r="CU222" s="343"/>
      <c r="CV222" s="343"/>
      <c r="CW222" s="343"/>
      <c r="CX222" s="343"/>
      <c r="CY222" s="343"/>
      <c r="CZ222" s="343"/>
      <c r="DA222" s="343"/>
      <c r="DB222" s="343"/>
      <c r="DC222" s="343"/>
      <c r="DD222" s="343"/>
      <c r="DE222" s="343"/>
      <c r="DF222" s="343"/>
      <c r="DG222" s="343"/>
      <c r="DH222" s="343"/>
      <c r="DI222" s="343"/>
      <c r="DJ222" s="343"/>
      <c r="DK222" s="343"/>
      <c r="DL222" s="343"/>
      <c r="DM222" s="343"/>
      <c r="DN222" s="343"/>
      <c r="DO222" s="343"/>
      <c r="DP222" s="343"/>
      <c r="DQ222" s="343"/>
      <c r="DR222" s="343"/>
      <c r="DS222" s="343"/>
      <c r="DT222" s="343"/>
      <c r="DU222" s="343"/>
      <c r="DV222" s="343"/>
      <c r="DW222" s="343"/>
      <c r="DX222" s="343"/>
      <c r="DY222" s="343"/>
      <c r="DZ222" s="343"/>
      <c r="EA222" s="343"/>
      <c r="EB222" s="343"/>
      <c r="EC222" s="343"/>
      <c r="ED222" s="343"/>
      <c r="EE222" s="343"/>
      <c r="EF222" s="343"/>
      <c r="EG222" s="343"/>
      <c r="EH222" s="343"/>
      <c r="EI222" s="343"/>
      <c r="EJ222" s="343"/>
      <c r="EK222" s="343"/>
      <c r="EL222" s="343"/>
      <c r="EM222" s="343"/>
      <c r="EN222" s="343"/>
      <c r="EO222" s="343"/>
      <c r="EP222" s="343"/>
      <c r="EQ222" s="343"/>
      <c r="ER222" s="343"/>
      <c r="ES222" s="343"/>
      <c r="ET222" s="343"/>
      <c r="EU222" s="343"/>
      <c r="EV222" s="343"/>
      <c r="EW222" s="343"/>
      <c r="EX222" s="343"/>
      <c r="EY222" s="343"/>
      <c r="EZ222" s="343"/>
      <c r="FA222" s="343"/>
      <c r="FB222" s="343"/>
      <c r="FC222" s="343"/>
      <c r="FD222" s="343"/>
      <c r="FE222" s="343"/>
      <c r="FF222" s="343"/>
      <c r="FG222" s="343"/>
      <c r="FH222" s="343"/>
      <c r="FI222" s="343"/>
      <c r="FJ222" s="343"/>
      <c r="FK222" s="343"/>
      <c r="FL222" s="343"/>
      <c r="FM222" s="343"/>
      <c r="FN222" s="343"/>
      <c r="FO222" s="343"/>
      <c r="FP222" s="343"/>
      <c r="FQ222" s="343"/>
      <c r="FR222" s="343"/>
      <c r="FS222" s="343"/>
      <c r="FT222" s="343"/>
      <c r="FU222" s="343"/>
      <c r="FV222" s="343"/>
      <c r="FW222" s="343"/>
      <c r="FX222" s="343"/>
      <c r="FY222" s="343"/>
      <c r="FZ222" s="343"/>
      <c r="GA222" s="343"/>
      <c r="GB222" s="343"/>
      <c r="GC222" s="343"/>
      <c r="GD222" s="343"/>
      <c r="GE222" s="343"/>
      <c r="GF222" s="343"/>
      <c r="GG222" s="343"/>
      <c r="GH222" s="343"/>
      <c r="GI222" s="343"/>
      <c r="GJ222" s="343"/>
      <c r="GK222" s="343"/>
      <c r="GL222" s="343"/>
      <c r="GM222" s="343"/>
      <c r="GN222" s="343"/>
      <c r="GO222" s="343"/>
      <c r="GP222" s="343"/>
      <c r="GQ222" s="343"/>
      <c r="GR222" s="343"/>
      <c r="GS222" s="343"/>
      <c r="GT222" s="343"/>
      <c r="GU222" s="343"/>
      <c r="GV222" s="343"/>
      <c r="GW222" s="343"/>
      <c r="GX222" s="343"/>
      <c r="GY222" s="343"/>
      <c r="GZ222" s="343"/>
      <c r="HA222" s="343"/>
      <c r="HB222" s="343"/>
      <c r="HC222" s="343"/>
      <c r="HD222" s="343"/>
      <c r="HE222" s="343"/>
      <c r="HF222" s="343"/>
      <c r="HG222" s="343"/>
      <c r="HH222" s="343"/>
      <c r="HI222" s="343"/>
      <c r="HJ222" s="343"/>
      <c r="HK222" s="343"/>
      <c r="HL222" s="343"/>
      <c r="HM222" s="343"/>
      <c r="HN222" s="343"/>
      <c r="HO222" s="343"/>
      <c r="HP222" s="343"/>
      <c r="HQ222" s="343"/>
      <c r="HR222" s="343"/>
      <c r="HS222" s="343"/>
      <c r="HT222" s="343"/>
      <c r="HU222" s="343"/>
      <c r="HV222" s="343"/>
      <c r="HW222" s="343"/>
      <c r="HX222" s="343"/>
      <c r="HY222" s="343"/>
      <c r="HZ222" s="343"/>
      <c r="IA222" s="343"/>
      <c r="IB222" s="343"/>
      <c r="IC222" s="343"/>
      <c r="ID222" s="343"/>
      <c r="IE222" s="343"/>
      <c r="IF222" s="343"/>
      <c r="IG222" s="343"/>
      <c r="IH222" s="343"/>
      <c r="II222" s="343"/>
      <c r="IJ222" s="343"/>
      <c r="IK222" s="343"/>
      <c r="IL222" s="343"/>
      <c r="IM222" s="343"/>
      <c r="IN222" s="343"/>
      <c r="IO222" s="343"/>
      <c r="IP222" s="343"/>
      <c r="IQ222" s="343"/>
      <c r="IR222" s="343"/>
      <c r="IS222" s="343"/>
      <c r="IT222" s="343"/>
      <c r="IU222" s="343"/>
      <c r="IV222" s="343"/>
      <c r="IW222" s="343"/>
      <c r="IX222" s="343"/>
      <c r="IY222" s="343"/>
      <c r="IZ222" s="343"/>
      <c r="JA222" s="343"/>
      <c r="JB222" s="343"/>
      <c r="JC222" s="343"/>
      <c r="JD222" s="343"/>
      <c r="JE222" s="343"/>
      <c r="JF222" s="343"/>
      <c r="JG222" s="343"/>
      <c r="JH222" s="343"/>
      <c r="JI222" s="343"/>
      <c r="JJ222" s="343"/>
      <c r="JK222" s="343"/>
      <c r="JL222" s="343"/>
      <c r="JM222" s="343"/>
      <c r="JN222" s="343"/>
      <c r="JO222" s="343"/>
      <c r="JP222" s="343"/>
      <c r="JQ222" s="343"/>
      <c r="JR222" s="343"/>
      <c r="JS222" s="343"/>
      <c r="JT222" s="343"/>
      <c r="JU222" s="343"/>
      <c r="JV222" s="343"/>
      <c r="JW222" s="343"/>
      <c r="JX222" s="343"/>
      <c r="JY222" s="343"/>
      <c r="JZ222" s="343"/>
      <c r="KA222" s="343"/>
      <c r="KB222" s="343"/>
      <c r="KC222" s="343"/>
      <c r="KD222" s="343"/>
      <c r="KE222" s="343"/>
      <c r="KF222" s="343"/>
      <c r="KG222" s="343"/>
      <c r="KH222" s="343"/>
      <c r="KI222" s="343"/>
      <c r="KJ222" s="343"/>
      <c r="KK222" s="343"/>
      <c r="KL222" s="343"/>
      <c r="KM222" s="343"/>
      <c r="KN222" s="343"/>
      <c r="KO222" s="343"/>
      <c r="KP222" s="343"/>
      <c r="KQ222" s="343"/>
      <c r="KR222" s="343"/>
      <c r="KS222" s="343"/>
      <c r="KT222" s="343"/>
      <c r="KU222" s="343"/>
      <c r="KV222" s="343"/>
      <c r="KW222" s="343"/>
      <c r="KX222" s="343"/>
      <c r="KY222" s="343"/>
      <c r="KZ222" s="343"/>
      <c r="LA222" s="343"/>
      <c r="LB222" s="343"/>
      <c r="LC222" s="343"/>
      <c r="LD222" s="343"/>
      <c r="LE222" s="343"/>
      <c r="LF222" s="343"/>
      <c r="LG222" s="343"/>
      <c r="LH222" s="343"/>
      <c r="LI222" s="343"/>
      <c r="LJ222" s="343"/>
      <c r="LK222" s="343"/>
      <c r="LL222" s="343"/>
      <c r="LM222" s="343"/>
      <c r="LN222" s="343"/>
      <c r="LO222" s="343"/>
      <c r="LP222" s="343"/>
      <c r="LQ222" s="343"/>
      <c r="LR222" s="343"/>
      <c r="LS222" s="343"/>
      <c r="LT222" s="343"/>
      <c r="LU222" s="343"/>
      <c r="LV222" s="343"/>
      <c r="LW222" s="343"/>
      <c r="LX222" s="343"/>
      <c r="LY222" s="343"/>
      <c r="LZ222" s="343"/>
      <c r="MA222" s="343"/>
      <c r="MB222" s="343"/>
      <c r="MC222" s="343"/>
      <c r="MD222" s="343"/>
      <c r="ME222" s="343"/>
      <c r="MF222" s="343"/>
      <c r="MG222" s="343"/>
      <c r="MH222" s="343"/>
      <c r="MI222" s="343"/>
      <c r="MJ222" s="343"/>
      <c r="MK222" s="343"/>
      <c r="ML222" s="343"/>
      <c r="MM222" s="343"/>
      <c r="MN222" s="343"/>
      <c r="MO222" s="343"/>
      <c r="MP222" s="343"/>
      <c r="MQ222" s="343"/>
      <c r="MR222" s="343"/>
      <c r="MS222" s="343"/>
      <c r="MT222" s="343"/>
      <c r="MU222" s="343"/>
      <c r="MV222" s="343"/>
      <c r="MW222" s="343"/>
      <c r="MX222" s="343"/>
      <c r="MY222" s="343"/>
      <c r="MZ222" s="343"/>
      <c r="NA222" s="343"/>
      <c r="NB222" s="343"/>
      <c r="NC222" s="343"/>
      <c r="ND222" s="343"/>
      <c r="NE222" s="343"/>
      <c r="NF222" s="343"/>
      <c r="NG222" s="343"/>
      <c r="NH222" s="343"/>
      <c r="NI222" s="343"/>
      <c r="NJ222" s="343"/>
      <c r="NK222" s="343"/>
      <c r="NL222" s="343"/>
      <c r="NM222" s="343"/>
      <c r="NN222" s="343"/>
      <c r="NO222" s="343"/>
      <c r="NP222" s="343"/>
      <c r="NQ222" s="343"/>
      <c r="NR222" s="343"/>
      <c r="NS222" s="343"/>
      <c r="NT222" s="343"/>
      <c r="NU222" s="343"/>
      <c r="NV222" s="343"/>
      <c r="NW222" s="343"/>
      <c r="NX222" s="343"/>
      <c r="NY222" s="343"/>
      <c r="NZ222" s="343"/>
      <c r="OA222" s="343"/>
      <c r="OB222" s="343"/>
      <c r="OC222" s="343"/>
      <c r="OD222" s="343"/>
      <c r="OE222" s="343"/>
      <c r="OF222" s="343"/>
      <c r="OG222" s="343"/>
      <c r="OH222" s="343"/>
      <c r="OI222" s="343"/>
      <c r="OJ222" s="343"/>
      <c r="OK222" s="343"/>
      <c r="OL222" s="343"/>
      <c r="OM222" s="343"/>
      <c r="ON222" s="343"/>
      <c r="OO222" s="343"/>
      <c r="OP222" s="343"/>
      <c r="OQ222" s="343"/>
      <c r="OR222" s="343"/>
      <c r="OS222" s="343"/>
      <c r="OT222" s="343"/>
      <c r="OU222" s="343"/>
      <c r="OV222" s="343"/>
      <c r="OW222" s="343"/>
      <c r="OX222" s="343"/>
      <c r="OY222" s="343"/>
      <c r="OZ222" s="343"/>
      <c r="PA222" s="343"/>
      <c r="PB222" s="343"/>
      <c r="PC222" s="343"/>
      <c r="PD222" s="343"/>
      <c r="PE222" s="343"/>
      <c r="PF222" s="343"/>
      <c r="PG222" s="343"/>
      <c r="PH222" s="343"/>
      <c r="PI222" s="343"/>
      <c r="PJ222" s="343"/>
      <c r="PK222" s="343"/>
      <c r="PL222" s="343"/>
      <c r="PM222" s="343"/>
      <c r="PN222" s="343"/>
      <c r="PO222" s="343"/>
      <c r="PP222" s="343"/>
      <c r="PQ222" s="343"/>
      <c r="PR222" s="343"/>
      <c r="PS222" s="343"/>
      <c r="PT222" s="343"/>
      <c r="PU222" s="343"/>
      <c r="PV222" s="343"/>
      <c r="PW222" s="343"/>
      <c r="PX222" s="343"/>
      <c r="PY222" s="343"/>
      <c r="PZ222" s="343"/>
      <c r="QA222" s="343"/>
      <c r="QB222" s="343"/>
      <c r="QC222" s="343"/>
      <c r="QD222" s="343"/>
      <c r="QE222" s="343"/>
      <c r="QF222" s="343"/>
    </row>
    <row r="223" spans="1:448" s="347" customFormat="1" ht="118.5" customHeight="1" thickBot="1" x14ac:dyDescent="0.3">
      <c r="A223" s="26">
        <v>222</v>
      </c>
      <c r="B223" s="42" t="s">
        <v>196</v>
      </c>
      <c r="C223" s="175" t="s">
        <v>664</v>
      </c>
      <c r="D223" s="22" t="s">
        <v>337</v>
      </c>
      <c r="E223" s="19" t="s">
        <v>2658</v>
      </c>
      <c r="F223" s="19" t="s">
        <v>1425</v>
      </c>
      <c r="G223" s="178" t="s">
        <v>269</v>
      </c>
      <c r="H223" s="19" t="s">
        <v>341</v>
      </c>
      <c r="I223" s="19" t="s">
        <v>1459</v>
      </c>
      <c r="J223" s="461" t="s">
        <v>102</v>
      </c>
      <c r="K223" s="440" t="s">
        <v>680</v>
      </c>
      <c r="L223" s="461" t="s">
        <v>681</v>
      </c>
      <c r="M223" s="460" t="s">
        <v>1427</v>
      </c>
      <c r="N223" s="461" t="s">
        <v>1428</v>
      </c>
      <c r="O223" s="19" t="s">
        <v>24</v>
      </c>
      <c r="P223" s="19" t="s">
        <v>61</v>
      </c>
      <c r="Q223" s="19" t="s">
        <v>1849</v>
      </c>
      <c r="R223" s="19" t="s">
        <v>251</v>
      </c>
      <c r="S223" s="18" t="s">
        <v>2738</v>
      </c>
      <c r="T223" s="34" t="s">
        <v>556</v>
      </c>
      <c r="U223" s="22">
        <v>88</v>
      </c>
      <c r="V223" s="22">
        <v>2021</v>
      </c>
      <c r="W223" s="22" t="s">
        <v>2739</v>
      </c>
      <c r="X223" s="19" t="s">
        <v>2740</v>
      </c>
      <c r="Y223" s="23" t="s">
        <v>2662</v>
      </c>
      <c r="Z223" s="23" t="s">
        <v>2741</v>
      </c>
      <c r="AA223" s="22" t="s">
        <v>328</v>
      </c>
      <c r="AB223" s="19" t="s">
        <v>328</v>
      </c>
      <c r="AC223" s="23" t="s">
        <v>2742</v>
      </c>
      <c r="AD223" s="269">
        <v>1</v>
      </c>
      <c r="AE223" s="22" t="s">
        <v>328</v>
      </c>
      <c r="AF223" s="959">
        <v>44378</v>
      </c>
      <c r="AG223" s="959">
        <v>44408</v>
      </c>
      <c r="AH223" s="424">
        <v>44743</v>
      </c>
      <c r="AI223" s="183" t="s">
        <v>309</v>
      </c>
      <c r="AJ223" s="183" t="s">
        <v>309</v>
      </c>
      <c r="AK223" s="241" t="e">
        <f>(IF(BA223=#REF!,#REF!,AG223-#REF!))</f>
        <v>#REF!</v>
      </c>
      <c r="AL223" s="66" t="s">
        <v>1724</v>
      </c>
      <c r="AM223" s="64"/>
      <c r="AN223" s="54"/>
      <c r="AO223" s="48"/>
      <c r="AP223" s="65">
        <v>0</v>
      </c>
      <c r="AQ223" s="4" t="s">
        <v>442</v>
      </c>
      <c r="AR223" s="49">
        <v>-43</v>
      </c>
      <c r="AS223" s="60" t="s">
        <v>443</v>
      </c>
      <c r="AT223" s="60" t="s">
        <v>467</v>
      </c>
      <c r="AU223" s="60" t="s">
        <v>467</v>
      </c>
      <c r="AV223" s="60" t="s">
        <v>467</v>
      </c>
      <c r="AW223" s="67">
        <v>0</v>
      </c>
      <c r="AX223" s="65">
        <v>0</v>
      </c>
      <c r="AY223" s="60" t="s">
        <v>449</v>
      </c>
      <c r="AZ223" s="54" t="s">
        <v>446</v>
      </c>
      <c r="BA223" s="86" t="s">
        <v>446</v>
      </c>
      <c r="BB223" s="127" t="s">
        <v>2743</v>
      </c>
      <c r="BC223" s="123">
        <v>44620</v>
      </c>
      <c r="BD223" s="2" t="s">
        <v>307</v>
      </c>
      <c r="BE223" s="40" t="s">
        <v>328</v>
      </c>
      <c r="BF223" s="137">
        <v>1</v>
      </c>
      <c r="BG223" s="4" t="s">
        <v>436</v>
      </c>
      <c r="BH223" s="49">
        <v>-44620</v>
      </c>
      <c r="BI223" s="60" t="s">
        <v>443</v>
      </c>
      <c r="BJ223" s="30"/>
      <c r="BK223" s="30"/>
      <c r="BL223" s="30"/>
      <c r="BM223" s="30"/>
      <c r="BN223" s="60"/>
      <c r="BO223" s="30"/>
      <c r="BP223" s="192" t="s">
        <v>855</v>
      </c>
      <c r="BQ223" s="150" t="s">
        <v>1740</v>
      </c>
      <c r="BR223" s="185">
        <v>44712</v>
      </c>
      <c r="BS223" s="131" t="s">
        <v>535</v>
      </c>
      <c r="BT223" s="186">
        <v>1</v>
      </c>
      <c r="BU223" s="4" t="s">
        <v>436</v>
      </c>
      <c r="BV223" s="49">
        <v>-303</v>
      </c>
      <c r="BW223" s="60" t="s">
        <v>443</v>
      </c>
      <c r="BX223" s="357">
        <v>44607</v>
      </c>
      <c r="BY223" s="372" t="s">
        <v>2666</v>
      </c>
      <c r="BZ223" s="353" t="s">
        <v>521</v>
      </c>
      <c r="CA223" s="360">
        <v>1</v>
      </c>
      <c r="CB223" s="352" t="s">
        <v>294</v>
      </c>
      <c r="CC223" s="353"/>
      <c r="CD223" s="352" t="s">
        <v>294</v>
      </c>
      <c r="CE223" s="131" t="s">
        <v>767</v>
      </c>
      <c r="CF223" s="131" t="s">
        <v>767</v>
      </c>
      <c r="CG223" s="202" t="s">
        <v>328</v>
      </c>
      <c r="CH223" s="131" t="s">
        <v>328</v>
      </c>
      <c r="CI223" s="186">
        <v>1</v>
      </c>
      <c r="CJ223" s="4" t="str">
        <f t="shared" si="7"/>
        <v>CUMPLIMIENTO TOTAL</v>
      </c>
      <c r="CK223" s="49" t="str">
        <f>(IF(CD223="CERRADO","NO APLICA ACCION CERRADA",AG223-#REF!))</f>
        <v>NO APLICA ACCION CERRADA</v>
      </c>
      <c r="CL223" s="60" t="str">
        <f>(IF(CD223="CERRADO","NO APLICA ACCION CERRADA",IF(AK223&lt;=0,"VENCIDO",IF(AK223&lt;=#REF!,"POR VENCER","CON TIEMPO"))))</f>
        <v>NO APLICA ACCION CERRADA</v>
      </c>
      <c r="CM223" s="458" t="s">
        <v>328</v>
      </c>
      <c r="CN223" s="348" t="s">
        <v>1684</v>
      </c>
      <c r="CO223" s="349" t="s">
        <v>464</v>
      </c>
      <c r="CP223" s="380">
        <v>1</v>
      </c>
      <c r="CQ223" s="352" t="s">
        <v>294</v>
      </c>
      <c r="CR223" s="375" t="s">
        <v>438</v>
      </c>
      <c r="CS223" s="353"/>
      <c r="CT223" s="343"/>
      <c r="CU223" s="343"/>
      <c r="CV223" s="343"/>
      <c r="CW223" s="343"/>
      <c r="CX223" s="343"/>
      <c r="CY223" s="343"/>
      <c r="CZ223" s="343"/>
      <c r="DA223" s="343"/>
      <c r="DB223" s="343"/>
      <c r="DC223" s="343"/>
      <c r="DD223" s="343"/>
      <c r="DE223" s="343"/>
      <c r="DF223" s="343"/>
      <c r="DG223" s="343"/>
      <c r="DH223" s="343"/>
      <c r="DI223" s="343"/>
      <c r="DJ223" s="343"/>
      <c r="DK223" s="343"/>
      <c r="DL223" s="343"/>
      <c r="DM223" s="343"/>
      <c r="DN223" s="343"/>
      <c r="DO223" s="343"/>
      <c r="DP223" s="343"/>
      <c r="DQ223" s="343"/>
      <c r="DR223" s="343"/>
      <c r="DS223" s="343"/>
      <c r="DT223" s="343"/>
      <c r="DU223" s="343"/>
      <c r="DV223" s="343"/>
      <c r="DW223" s="343"/>
      <c r="DX223" s="343"/>
      <c r="DY223" s="343"/>
      <c r="DZ223" s="343"/>
      <c r="EA223" s="343"/>
      <c r="EB223" s="343"/>
      <c r="EC223" s="343"/>
      <c r="ED223" s="343"/>
      <c r="EE223" s="343"/>
      <c r="EF223" s="343"/>
      <c r="EG223" s="343"/>
      <c r="EH223" s="343"/>
      <c r="EI223" s="343"/>
      <c r="EJ223" s="343"/>
      <c r="EK223" s="343"/>
      <c r="EL223" s="343"/>
      <c r="EM223" s="343"/>
      <c r="EN223" s="343"/>
      <c r="EO223" s="343"/>
      <c r="EP223" s="343"/>
      <c r="EQ223" s="343"/>
      <c r="ER223" s="343"/>
      <c r="ES223" s="343"/>
      <c r="ET223" s="343"/>
      <c r="EU223" s="343"/>
      <c r="EV223" s="343"/>
      <c r="EW223" s="343"/>
      <c r="EX223" s="343"/>
      <c r="EY223" s="343"/>
      <c r="EZ223" s="343"/>
      <c r="FA223" s="343"/>
      <c r="FB223" s="343"/>
      <c r="FC223" s="343"/>
      <c r="FD223" s="343"/>
      <c r="FE223" s="343"/>
      <c r="FF223" s="343"/>
      <c r="FG223" s="343"/>
      <c r="FH223" s="343"/>
      <c r="FI223" s="343"/>
      <c r="FJ223" s="343"/>
      <c r="FK223" s="343"/>
      <c r="FL223" s="343"/>
      <c r="FM223" s="343"/>
      <c r="FN223" s="343"/>
      <c r="FO223" s="343"/>
      <c r="FP223" s="343"/>
      <c r="FQ223" s="343"/>
      <c r="FR223" s="343"/>
      <c r="FS223" s="343"/>
      <c r="FT223" s="343"/>
      <c r="FU223" s="343"/>
      <c r="FV223" s="343"/>
      <c r="FW223" s="343"/>
      <c r="FX223" s="343"/>
      <c r="FY223" s="343"/>
      <c r="FZ223" s="343"/>
      <c r="GA223" s="343"/>
      <c r="GB223" s="343"/>
      <c r="GC223" s="343"/>
      <c r="GD223" s="343"/>
      <c r="GE223" s="343"/>
      <c r="GF223" s="343"/>
      <c r="GG223" s="343"/>
      <c r="GH223" s="343"/>
      <c r="GI223" s="343"/>
      <c r="GJ223" s="343"/>
      <c r="GK223" s="343"/>
      <c r="GL223" s="343"/>
      <c r="GM223" s="343"/>
      <c r="GN223" s="343"/>
      <c r="GO223" s="343"/>
      <c r="GP223" s="343"/>
      <c r="GQ223" s="343"/>
      <c r="GR223" s="343"/>
      <c r="GS223" s="343"/>
      <c r="GT223" s="343"/>
      <c r="GU223" s="343"/>
      <c r="GV223" s="343"/>
      <c r="GW223" s="343"/>
      <c r="GX223" s="343"/>
      <c r="GY223" s="343"/>
      <c r="GZ223" s="343"/>
      <c r="HA223" s="343"/>
      <c r="HB223" s="343"/>
      <c r="HC223" s="343"/>
      <c r="HD223" s="343"/>
      <c r="HE223" s="343"/>
      <c r="HF223" s="343"/>
      <c r="HG223" s="343"/>
      <c r="HH223" s="343"/>
      <c r="HI223" s="343"/>
      <c r="HJ223" s="343"/>
      <c r="HK223" s="343"/>
      <c r="HL223" s="343"/>
      <c r="HM223" s="343"/>
      <c r="HN223" s="343"/>
      <c r="HO223" s="343"/>
      <c r="HP223" s="343"/>
      <c r="HQ223" s="343"/>
      <c r="HR223" s="343"/>
      <c r="HS223" s="343"/>
      <c r="HT223" s="343"/>
      <c r="HU223" s="343"/>
      <c r="HV223" s="343"/>
      <c r="HW223" s="343"/>
      <c r="HX223" s="343"/>
      <c r="HY223" s="343"/>
      <c r="HZ223" s="343"/>
      <c r="IA223" s="343"/>
      <c r="IB223" s="343"/>
      <c r="IC223" s="343"/>
      <c r="ID223" s="343"/>
      <c r="IE223" s="343"/>
      <c r="IF223" s="343"/>
      <c r="IG223" s="343"/>
      <c r="IH223" s="343"/>
      <c r="II223" s="343"/>
      <c r="IJ223" s="343"/>
      <c r="IK223" s="343"/>
      <c r="IL223" s="343"/>
      <c r="IM223" s="343"/>
      <c r="IN223" s="343"/>
      <c r="IO223" s="343"/>
      <c r="IP223" s="343"/>
      <c r="IQ223" s="343"/>
      <c r="IR223" s="343"/>
      <c r="IS223" s="343"/>
      <c r="IT223" s="343"/>
      <c r="IU223" s="343"/>
      <c r="IV223" s="343"/>
      <c r="IW223" s="343"/>
      <c r="IX223" s="343"/>
      <c r="IY223" s="343"/>
      <c r="IZ223" s="343"/>
      <c r="JA223" s="343"/>
      <c r="JB223" s="343"/>
      <c r="JC223" s="343"/>
      <c r="JD223" s="343"/>
      <c r="JE223" s="343"/>
      <c r="JF223" s="343"/>
      <c r="JG223" s="343"/>
      <c r="JH223" s="343"/>
      <c r="JI223" s="343"/>
      <c r="JJ223" s="343"/>
      <c r="JK223" s="343"/>
      <c r="JL223" s="343"/>
      <c r="JM223" s="343"/>
      <c r="JN223" s="343"/>
      <c r="JO223" s="343"/>
      <c r="JP223" s="343"/>
      <c r="JQ223" s="343"/>
      <c r="JR223" s="343"/>
      <c r="JS223" s="343"/>
      <c r="JT223" s="343"/>
      <c r="JU223" s="343"/>
      <c r="JV223" s="343"/>
      <c r="JW223" s="343"/>
      <c r="JX223" s="343"/>
      <c r="JY223" s="343"/>
      <c r="JZ223" s="343"/>
      <c r="KA223" s="343"/>
      <c r="KB223" s="343"/>
      <c r="KC223" s="343"/>
      <c r="KD223" s="343"/>
      <c r="KE223" s="343"/>
      <c r="KF223" s="343"/>
      <c r="KG223" s="343"/>
      <c r="KH223" s="343"/>
      <c r="KI223" s="343"/>
      <c r="KJ223" s="343"/>
      <c r="KK223" s="343"/>
      <c r="KL223" s="343"/>
      <c r="KM223" s="343"/>
      <c r="KN223" s="343"/>
      <c r="KO223" s="343"/>
      <c r="KP223" s="343"/>
      <c r="KQ223" s="343"/>
      <c r="KR223" s="343"/>
      <c r="KS223" s="343"/>
      <c r="KT223" s="343"/>
      <c r="KU223" s="343"/>
      <c r="KV223" s="343"/>
      <c r="KW223" s="343"/>
      <c r="KX223" s="343"/>
      <c r="KY223" s="343"/>
      <c r="KZ223" s="343"/>
      <c r="LA223" s="343"/>
      <c r="LB223" s="343"/>
      <c r="LC223" s="343"/>
      <c r="LD223" s="343"/>
      <c r="LE223" s="343"/>
      <c r="LF223" s="343"/>
      <c r="LG223" s="343"/>
      <c r="LH223" s="343"/>
      <c r="LI223" s="343"/>
      <c r="LJ223" s="343"/>
      <c r="LK223" s="343"/>
      <c r="LL223" s="343"/>
      <c r="LM223" s="343"/>
      <c r="LN223" s="343"/>
      <c r="LO223" s="343"/>
      <c r="LP223" s="343"/>
      <c r="LQ223" s="343"/>
      <c r="LR223" s="343"/>
      <c r="LS223" s="343"/>
      <c r="LT223" s="343"/>
      <c r="LU223" s="343"/>
      <c r="LV223" s="343"/>
      <c r="LW223" s="343"/>
      <c r="LX223" s="343"/>
      <c r="LY223" s="343"/>
      <c r="LZ223" s="343"/>
      <c r="MA223" s="343"/>
      <c r="MB223" s="343"/>
      <c r="MC223" s="343"/>
      <c r="MD223" s="343"/>
      <c r="ME223" s="343"/>
      <c r="MF223" s="343"/>
      <c r="MG223" s="343"/>
      <c r="MH223" s="343"/>
      <c r="MI223" s="343"/>
      <c r="MJ223" s="343"/>
      <c r="MK223" s="343"/>
      <c r="ML223" s="343"/>
      <c r="MM223" s="343"/>
      <c r="MN223" s="343"/>
      <c r="MO223" s="343"/>
      <c r="MP223" s="343"/>
      <c r="MQ223" s="343"/>
      <c r="MR223" s="343"/>
      <c r="MS223" s="343"/>
      <c r="MT223" s="343"/>
      <c r="MU223" s="343"/>
      <c r="MV223" s="343"/>
      <c r="MW223" s="343"/>
      <c r="MX223" s="343"/>
      <c r="MY223" s="343"/>
      <c r="MZ223" s="343"/>
      <c r="NA223" s="343"/>
      <c r="NB223" s="343"/>
      <c r="NC223" s="343"/>
      <c r="ND223" s="343"/>
      <c r="NE223" s="343"/>
      <c r="NF223" s="343"/>
      <c r="NG223" s="343"/>
      <c r="NH223" s="343"/>
      <c r="NI223" s="343"/>
      <c r="NJ223" s="343"/>
      <c r="NK223" s="343"/>
      <c r="NL223" s="343"/>
      <c r="NM223" s="343"/>
      <c r="NN223" s="343"/>
      <c r="NO223" s="343"/>
      <c r="NP223" s="343"/>
      <c r="NQ223" s="343"/>
      <c r="NR223" s="343"/>
      <c r="NS223" s="343"/>
      <c r="NT223" s="343"/>
      <c r="NU223" s="343"/>
      <c r="NV223" s="343"/>
      <c r="NW223" s="343"/>
      <c r="NX223" s="343"/>
      <c r="NY223" s="343"/>
      <c r="NZ223" s="343"/>
      <c r="OA223" s="343"/>
      <c r="OB223" s="343"/>
      <c r="OC223" s="343"/>
      <c r="OD223" s="343"/>
      <c r="OE223" s="343"/>
      <c r="OF223" s="343"/>
      <c r="OG223" s="343"/>
      <c r="OH223" s="343"/>
      <c r="OI223" s="343"/>
      <c r="OJ223" s="343"/>
      <c r="OK223" s="343"/>
      <c r="OL223" s="343"/>
      <c r="OM223" s="343"/>
      <c r="ON223" s="343"/>
      <c r="OO223" s="343"/>
      <c r="OP223" s="343"/>
      <c r="OQ223" s="343"/>
      <c r="OR223" s="343"/>
      <c r="OS223" s="343"/>
      <c r="OT223" s="343"/>
      <c r="OU223" s="343"/>
      <c r="OV223" s="343"/>
      <c r="OW223" s="343"/>
      <c r="OX223" s="343"/>
      <c r="OY223" s="343"/>
      <c r="OZ223" s="343"/>
      <c r="PA223" s="343"/>
      <c r="PB223" s="343"/>
      <c r="PC223" s="343"/>
      <c r="PD223" s="343"/>
      <c r="PE223" s="343"/>
      <c r="PF223" s="343"/>
      <c r="PG223" s="343"/>
      <c r="PH223" s="343"/>
      <c r="PI223" s="343"/>
      <c r="PJ223" s="343"/>
      <c r="PK223" s="343"/>
      <c r="PL223" s="343"/>
      <c r="PM223" s="343"/>
      <c r="PN223" s="343"/>
      <c r="PO223" s="343"/>
      <c r="PP223" s="343"/>
      <c r="PQ223" s="343"/>
      <c r="PR223" s="343"/>
      <c r="PS223" s="343"/>
      <c r="PT223" s="343"/>
      <c r="PU223" s="343"/>
      <c r="PV223" s="343"/>
      <c r="PW223" s="343"/>
      <c r="PX223" s="343"/>
      <c r="PY223" s="343"/>
      <c r="PZ223" s="343"/>
      <c r="QA223" s="343"/>
      <c r="QB223" s="343"/>
      <c r="QC223" s="343"/>
      <c r="QD223" s="343"/>
      <c r="QE223" s="343"/>
      <c r="QF223" s="343"/>
    </row>
    <row r="224" spans="1:448" s="347" customFormat="1" ht="118.5" customHeight="1" thickBot="1" x14ac:dyDescent="0.3">
      <c r="A224" s="26">
        <v>223</v>
      </c>
      <c r="B224" s="42" t="s">
        <v>196</v>
      </c>
      <c r="C224" s="175" t="s">
        <v>664</v>
      </c>
      <c r="D224" s="22" t="s">
        <v>337</v>
      </c>
      <c r="E224" s="19" t="s">
        <v>648</v>
      </c>
      <c r="F224" s="19" t="s">
        <v>1425</v>
      </c>
      <c r="G224" s="178" t="s">
        <v>269</v>
      </c>
      <c r="H224" s="19" t="s">
        <v>341</v>
      </c>
      <c r="I224" s="41" t="s">
        <v>1426</v>
      </c>
      <c r="J224" s="461" t="s">
        <v>102</v>
      </c>
      <c r="K224" s="440" t="s">
        <v>680</v>
      </c>
      <c r="L224" s="461" t="s">
        <v>681</v>
      </c>
      <c r="M224" s="460" t="s">
        <v>1427</v>
      </c>
      <c r="N224" s="461" t="s">
        <v>1428</v>
      </c>
      <c r="O224" s="19" t="s">
        <v>24</v>
      </c>
      <c r="P224" s="19" t="s">
        <v>61</v>
      </c>
      <c r="Q224" s="19" t="s">
        <v>684</v>
      </c>
      <c r="R224" s="19" t="s">
        <v>251</v>
      </c>
      <c r="S224" s="18" t="s">
        <v>2744</v>
      </c>
      <c r="T224" s="34" t="s">
        <v>556</v>
      </c>
      <c r="U224" s="22">
        <v>88</v>
      </c>
      <c r="V224" s="22">
        <v>2021</v>
      </c>
      <c r="W224" s="22" t="s">
        <v>2739</v>
      </c>
      <c r="X224" s="19" t="s">
        <v>2740</v>
      </c>
      <c r="Y224" s="23" t="s">
        <v>2662</v>
      </c>
      <c r="Z224" s="23" t="s">
        <v>2745</v>
      </c>
      <c r="AA224" s="22" t="s">
        <v>328</v>
      </c>
      <c r="AB224" s="19" t="s">
        <v>328</v>
      </c>
      <c r="AC224" s="23" t="s">
        <v>2746</v>
      </c>
      <c r="AD224" s="22" t="s">
        <v>328</v>
      </c>
      <c r="AE224" s="22" t="s">
        <v>328</v>
      </c>
      <c r="AF224" s="959">
        <v>44378</v>
      </c>
      <c r="AG224" s="959">
        <v>44439</v>
      </c>
      <c r="AH224" s="424">
        <v>44743</v>
      </c>
      <c r="AI224" s="183" t="s">
        <v>309</v>
      </c>
      <c r="AJ224" s="183" t="s">
        <v>309</v>
      </c>
      <c r="AK224" s="241" t="e">
        <f>(IF(BA224=#REF!,#REF!,AG224-#REF!))</f>
        <v>#REF!</v>
      </c>
      <c r="AL224" s="66" t="s">
        <v>1724</v>
      </c>
      <c r="AM224" s="64"/>
      <c r="AN224" s="54"/>
      <c r="AO224" s="48"/>
      <c r="AP224" s="65">
        <v>0</v>
      </c>
      <c r="AQ224" s="4" t="s">
        <v>442</v>
      </c>
      <c r="AR224" s="49">
        <v>-12</v>
      </c>
      <c r="AS224" s="60" t="s">
        <v>443</v>
      </c>
      <c r="AT224" s="60" t="s">
        <v>467</v>
      </c>
      <c r="AU224" s="60" t="s">
        <v>467</v>
      </c>
      <c r="AV224" s="60" t="s">
        <v>467</v>
      </c>
      <c r="AW224" s="67">
        <v>0</v>
      </c>
      <c r="AX224" s="65">
        <v>0</v>
      </c>
      <c r="AY224" s="60" t="s">
        <v>449</v>
      </c>
      <c r="AZ224" s="54" t="s">
        <v>446</v>
      </c>
      <c r="BA224" s="86" t="s">
        <v>446</v>
      </c>
      <c r="BB224" s="127" t="s">
        <v>2747</v>
      </c>
      <c r="BC224" s="123">
        <v>44620</v>
      </c>
      <c r="BD224" s="2" t="s">
        <v>307</v>
      </c>
      <c r="BE224" s="40" t="s">
        <v>328</v>
      </c>
      <c r="BF224" s="137">
        <v>1</v>
      </c>
      <c r="BG224" s="4" t="s">
        <v>436</v>
      </c>
      <c r="BH224" s="49">
        <v>-44620</v>
      </c>
      <c r="BI224" s="60" t="s">
        <v>443</v>
      </c>
      <c r="BJ224" s="30"/>
      <c r="BK224" s="30"/>
      <c r="BL224" s="30"/>
      <c r="BM224" s="30"/>
      <c r="BN224" s="60"/>
      <c r="BO224" s="30"/>
      <c r="BP224" s="192" t="s">
        <v>855</v>
      </c>
      <c r="BQ224" s="150" t="s">
        <v>1740</v>
      </c>
      <c r="BR224" s="185">
        <v>44712</v>
      </c>
      <c r="BS224" s="131" t="s">
        <v>535</v>
      </c>
      <c r="BT224" s="186">
        <v>1</v>
      </c>
      <c r="BU224" s="4" t="s">
        <v>436</v>
      </c>
      <c r="BV224" s="49">
        <v>-272</v>
      </c>
      <c r="BW224" s="60" t="s">
        <v>443</v>
      </c>
      <c r="BX224" s="357">
        <v>44607</v>
      </c>
      <c r="BY224" s="372" t="s">
        <v>2748</v>
      </c>
      <c r="BZ224" s="353" t="s">
        <v>521</v>
      </c>
      <c r="CA224" s="360">
        <v>1</v>
      </c>
      <c r="CB224" s="352" t="s">
        <v>294</v>
      </c>
      <c r="CC224" s="353"/>
      <c r="CD224" s="352" t="s">
        <v>294</v>
      </c>
      <c r="CE224" s="131" t="s">
        <v>767</v>
      </c>
      <c r="CF224" s="131" t="s">
        <v>767</v>
      </c>
      <c r="CG224" s="202" t="s">
        <v>328</v>
      </c>
      <c r="CH224" s="131" t="s">
        <v>328</v>
      </c>
      <c r="CI224" s="186">
        <v>1</v>
      </c>
      <c r="CJ224" s="4" t="str">
        <f t="shared" si="7"/>
        <v>CUMPLIMIENTO TOTAL</v>
      </c>
      <c r="CK224" s="49" t="str">
        <f>(IF(CD224="CERRADO","NO APLICA ACCION CERRADA",AG224-#REF!))</f>
        <v>NO APLICA ACCION CERRADA</v>
      </c>
      <c r="CL224" s="60" t="str">
        <f>(IF(CD224="CERRADO","NO APLICA ACCION CERRADA",IF(AK224&lt;=0,"VENCIDO",IF(AK224&lt;=#REF!,"POR VENCER","CON TIEMPO"))))</f>
        <v>NO APLICA ACCION CERRADA</v>
      </c>
      <c r="CM224" s="458" t="s">
        <v>328</v>
      </c>
      <c r="CN224" s="348" t="s">
        <v>1684</v>
      </c>
      <c r="CO224" s="349" t="s">
        <v>464</v>
      </c>
      <c r="CP224" s="380">
        <v>1</v>
      </c>
      <c r="CQ224" s="352" t="s">
        <v>294</v>
      </c>
      <c r="CR224" s="375" t="s">
        <v>438</v>
      </c>
      <c r="CS224" s="353"/>
      <c r="CT224" s="343"/>
      <c r="CU224" s="343"/>
      <c r="CV224" s="343"/>
      <c r="CW224" s="343"/>
      <c r="CX224" s="343"/>
      <c r="CY224" s="343"/>
      <c r="CZ224" s="343"/>
      <c r="DA224" s="343"/>
      <c r="DB224" s="343"/>
      <c r="DC224" s="343"/>
      <c r="DD224" s="343"/>
      <c r="DE224" s="343"/>
      <c r="DF224" s="343"/>
      <c r="DG224" s="343"/>
      <c r="DH224" s="343"/>
      <c r="DI224" s="343"/>
      <c r="DJ224" s="343"/>
      <c r="DK224" s="343"/>
      <c r="DL224" s="343"/>
      <c r="DM224" s="343"/>
      <c r="DN224" s="343"/>
      <c r="DO224" s="343"/>
      <c r="DP224" s="343"/>
      <c r="DQ224" s="343"/>
      <c r="DR224" s="343"/>
      <c r="DS224" s="343"/>
      <c r="DT224" s="343"/>
      <c r="DU224" s="343"/>
      <c r="DV224" s="343"/>
      <c r="DW224" s="343"/>
      <c r="DX224" s="343"/>
      <c r="DY224" s="343"/>
      <c r="DZ224" s="343"/>
      <c r="EA224" s="343"/>
      <c r="EB224" s="343"/>
      <c r="EC224" s="343"/>
      <c r="ED224" s="343"/>
      <c r="EE224" s="343"/>
      <c r="EF224" s="343"/>
      <c r="EG224" s="343"/>
      <c r="EH224" s="343"/>
      <c r="EI224" s="343"/>
      <c r="EJ224" s="343"/>
      <c r="EK224" s="343"/>
      <c r="EL224" s="343"/>
      <c r="EM224" s="343"/>
      <c r="EN224" s="343"/>
      <c r="EO224" s="343"/>
      <c r="EP224" s="343"/>
      <c r="EQ224" s="343"/>
      <c r="ER224" s="343"/>
      <c r="ES224" s="343"/>
      <c r="ET224" s="343"/>
      <c r="EU224" s="343"/>
      <c r="EV224" s="343"/>
      <c r="EW224" s="343"/>
      <c r="EX224" s="343"/>
      <c r="EY224" s="343"/>
      <c r="EZ224" s="343"/>
      <c r="FA224" s="343"/>
      <c r="FB224" s="343"/>
      <c r="FC224" s="343"/>
      <c r="FD224" s="343"/>
      <c r="FE224" s="343"/>
      <c r="FF224" s="343"/>
      <c r="FG224" s="343"/>
      <c r="FH224" s="343"/>
      <c r="FI224" s="343"/>
      <c r="FJ224" s="343"/>
      <c r="FK224" s="343"/>
      <c r="FL224" s="343"/>
      <c r="FM224" s="343"/>
      <c r="FN224" s="343"/>
      <c r="FO224" s="343"/>
      <c r="FP224" s="343"/>
      <c r="FQ224" s="343"/>
      <c r="FR224" s="343"/>
      <c r="FS224" s="343"/>
      <c r="FT224" s="343"/>
      <c r="FU224" s="343"/>
      <c r="FV224" s="343"/>
      <c r="FW224" s="343"/>
      <c r="FX224" s="343"/>
      <c r="FY224" s="343"/>
      <c r="FZ224" s="343"/>
      <c r="GA224" s="343"/>
      <c r="GB224" s="343"/>
      <c r="GC224" s="343"/>
      <c r="GD224" s="343"/>
      <c r="GE224" s="343"/>
      <c r="GF224" s="343"/>
      <c r="GG224" s="343"/>
      <c r="GH224" s="343"/>
      <c r="GI224" s="343"/>
      <c r="GJ224" s="343"/>
      <c r="GK224" s="343"/>
      <c r="GL224" s="343"/>
      <c r="GM224" s="343"/>
      <c r="GN224" s="343"/>
      <c r="GO224" s="343"/>
      <c r="GP224" s="343"/>
      <c r="GQ224" s="343"/>
      <c r="GR224" s="343"/>
      <c r="GS224" s="343"/>
      <c r="GT224" s="343"/>
      <c r="GU224" s="343"/>
      <c r="GV224" s="343"/>
      <c r="GW224" s="343"/>
      <c r="GX224" s="343"/>
      <c r="GY224" s="343"/>
      <c r="GZ224" s="343"/>
      <c r="HA224" s="343"/>
      <c r="HB224" s="343"/>
      <c r="HC224" s="343"/>
      <c r="HD224" s="343"/>
      <c r="HE224" s="343"/>
      <c r="HF224" s="343"/>
      <c r="HG224" s="343"/>
      <c r="HH224" s="343"/>
      <c r="HI224" s="343"/>
      <c r="HJ224" s="343"/>
      <c r="HK224" s="343"/>
      <c r="HL224" s="343"/>
      <c r="HM224" s="343"/>
      <c r="HN224" s="343"/>
      <c r="HO224" s="343"/>
      <c r="HP224" s="343"/>
      <c r="HQ224" s="343"/>
      <c r="HR224" s="343"/>
      <c r="HS224" s="343"/>
      <c r="HT224" s="343"/>
      <c r="HU224" s="343"/>
      <c r="HV224" s="343"/>
      <c r="HW224" s="343"/>
      <c r="HX224" s="343"/>
      <c r="HY224" s="343"/>
      <c r="HZ224" s="343"/>
      <c r="IA224" s="343"/>
      <c r="IB224" s="343"/>
      <c r="IC224" s="343"/>
      <c r="ID224" s="343"/>
      <c r="IE224" s="343"/>
      <c r="IF224" s="343"/>
      <c r="IG224" s="343"/>
      <c r="IH224" s="343"/>
      <c r="II224" s="343"/>
      <c r="IJ224" s="343"/>
      <c r="IK224" s="343"/>
      <c r="IL224" s="343"/>
      <c r="IM224" s="343"/>
      <c r="IN224" s="343"/>
      <c r="IO224" s="343"/>
      <c r="IP224" s="343"/>
      <c r="IQ224" s="343"/>
      <c r="IR224" s="343"/>
      <c r="IS224" s="343"/>
      <c r="IT224" s="343"/>
      <c r="IU224" s="343"/>
      <c r="IV224" s="343"/>
      <c r="IW224" s="343"/>
      <c r="IX224" s="343"/>
      <c r="IY224" s="343"/>
      <c r="IZ224" s="343"/>
      <c r="JA224" s="343"/>
      <c r="JB224" s="343"/>
      <c r="JC224" s="343"/>
      <c r="JD224" s="343"/>
      <c r="JE224" s="343"/>
      <c r="JF224" s="343"/>
      <c r="JG224" s="343"/>
      <c r="JH224" s="343"/>
      <c r="JI224" s="343"/>
      <c r="JJ224" s="343"/>
      <c r="JK224" s="343"/>
      <c r="JL224" s="343"/>
      <c r="JM224" s="343"/>
      <c r="JN224" s="343"/>
      <c r="JO224" s="343"/>
      <c r="JP224" s="343"/>
      <c r="JQ224" s="343"/>
      <c r="JR224" s="343"/>
      <c r="JS224" s="343"/>
      <c r="JT224" s="343"/>
      <c r="JU224" s="343"/>
      <c r="JV224" s="343"/>
      <c r="JW224" s="343"/>
      <c r="JX224" s="343"/>
      <c r="JY224" s="343"/>
      <c r="JZ224" s="343"/>
      <c r="KA224" s="343"/>
      <c r="KB224" s="343"/>
      <c r="KC224" s="343"/>
      <c r="KD224" s="343"/>
      <c r="KE224" s="343"/>
      <c r="KF224" s="343"/>
      <c r="KG224" s="343"/>
      <c r="KH224" s="343"/>
      <c r="KI224" s="343"/>
      <c r="KJ224" s="343"/>
      <c r="KK224" s="343"/>
      <c r="KL224" s="343"/>
      <c r="KM224" s="343"/>
      <c r="KN224" s="343"/>
      <c r="KO224" s="343"/>
      <c r="KP224" s="343"/>
      <c r="KQ224" s="343"/>
      <c r="KR224" s="343"/>
      <c r="KS224" s="343"/>
      <c r="KT224" s="343"/>
      <c r="KU224" s="343"/>
      <c r="KV224" s="343"/>
      <c r="KW224" s="343"/>
      <c r="KX224" s="343"/>
      <c r="KY224" s="343"/>
      <c r="KZ224" s="343"/>
      <c r="LA224" s="343"/>
      <c r="LB224" s="343"/>
      <c r="LC224" s="343"/>
      <c r="LD224" s="343"/>
      <c r="LE224" s="343"/>
      <c r="LF224" s="343"/>
      <c r="LG224" s="343"/>
      <c r="LH224" s="343"/>
      <c r="LI224" s="343"/>
      <c r="LJ224" s="343"/>
      <c r="LK224" s="343"/>
      <c r="LL224" s="343"/>
      <c r="LM224" s="343"/>
      <c r="LN224" s="343"/>
      <c r="LO224" s="343"/>
      <c r="LP224" s="343"/>
      <c r="LQ224" s="343"/>
      <c r="LR224" s="343"/>
      <c r="LS224" s="343"/>
      <c r="LT224" s="343"/>
      <c r="LU224" s="343"/>
      <c r="LV224" s="343"/>
      <c r="LW224" s="343"/>
      <c r="LX224" s="343"/>
      <c r="LY224" s="343"/>
      <c r="LZ224" s="343"/>
      <c r="MA224" s="343"/>
      <c r="MB224" s="343"/>
      <c r="MC224" s="343"/>
      <c r="MD224" s="343"/>
      <c r="ME224" s="343"/>
      <c r="MF224" s="343"/>
      <c r="MG224" s="343"/>
      <c r="MH224" s="343"/>
      <c r="MI224" s="343"/>
      <c r="MJ224" s="343"/>
      <c r="MK224" s="343"/>
      <c r="ML224" s="343"/>
      <c r="MM224" s="343"/>
      <c r="MN224" s="343"/>
      <c r="MO224" s="343"/>
      <c r="MP224" s="343"/>
      <c r="MQ224" s="343"/>
      <c r="MR224" s="343"/>
      <c r="MS224" s="343"/>
      <c r="MT224" s="343"/>
      <c r="MU224" s="343"/>
      <c r="MV224" s="343"/>
      <c r="MW224" s="343"/>
      <c r="MX224" s="343"/>
      <c r="MY224" s="343"/>
      <c r="MZ224" s="343"/>
      <c r="NA224" s="343"/>
      <c r="NB224" s="343"/>
      <c r="NC224" s="343"/>
      <c r="ND224" s="343"/>
      <c r="NE224" s="343"/>
      <c r="NF224" s="343"/>
      <c r="NG224" s="343"/>
      <c r="NH224" s="343"/>
      <c r="NI224" s="343"/>
      <c r="NJ224" s="343"/>
      <c r="NK224" s="343"/>
      <c r="NL224" s="343"/>
      <c r="NM224" s="343"/>
      <c r="NN224" s="343"/>
      <c r="NO224" s="343"/>
      <c r="NP224" s="343"/>
      <c r="NQ224" s="343"/>
      <c r="NR224" s="343"/>
      <c r="NS224" s="343"/>
      <c r="NT224" s="343"/>
      <c r="NU224" s="343"/>
      <c r="NV224" s="343"/>
      <c r="NW224" s="343"/>
      <c r="NX224" s="343"/>
      <c r="NY224" s="343"/>
      <c r="NZ224" s="343"/>
      <c r="OA224" s="343"/>
      <c r="OB224" s="343"/>
      <c r="OC224" s="343"/>
      <c r="OD224" s="343"/>
      <c r="OE224" s="343"/>
      <c r="OF224" s="343"/>
      <c r="OG224" s="343"/>
      <c r="OH224" s="343"/>
      <c r="OI224" s="343"/>
      <c r="OJ224" s="343"/>
      <c r="OK224" s="343"/>
      <c r="OL224" s="343"/>
      <c r="OM224" s="343"/>
      <c r="ON224" s="343"/>
      <c r="OO224" s="343"/>
      <c r="OP224" s="343"/>
      <c r="OQ224" s="343"/>
      <c r="OR224" s="343"/>
      <c r="OS224" s="343"/>
      <c r="OT224" s="343"/>
      <c r="OU224" s="343"/>
      <c r="OV224" s="343"/>
      <c r="OW224" s="343"/>
      <c r="OX224" s="343"/>
      <c r="OY224" s="343"/>
      <c r="OZ224" s="343"/>
      <c r="PA224" s="343"/>
      <c r="PB224" s="343"/>
      <c r="PC224" s="343"/>
      <c r="PD224" s="343"/>
      <c r="PE224" s="343"/>
      <c r="PF224" s="343"/>
      <c r="PG224" s="343"/>
      <c r="PH224" s="343"/>
      <c r="PI224" s="343"/>
      <c r="PJ224" s="343"/>
      <c r="PK224" s="343"/>
      <c r="PL224" s="343"/>
      <c r="PM224" s="343"/>
      <c r="PN224" s="343"/>
      <c r="PO224" s="343"/>
      <c r="PP224" s="343"/>
      <c r="PQ224" s="343"/>
      <c r="PR224" s="343"/>
      <c r="PS224" s="343"/>
      <c r="PT224" s="343"/>
      <c r="PU224" s="343"/>
      <c r="PV224" s="343"/>
      <c r="PW224" s="343"/>
      <c r="PX224" s="343"/>
      <c r="PY224" s="343"/>
      <c r="PZ224" s="343"/>
      <c r="QA224" s="343"/>
      <c r="QB224" s="343"/>
      <c r="QC224" s="343"/>
      <c r="QD224" s="343"/>
      <c r="QE224" s="343"/>
      <c r="QF224" s="343"/>
    </row>
    <row r="225" spans="1:448" s="347" customFormat="1" ht="118.5" customHeight="1" thickBot="1" x14ac:dyDescent="0.3">
      <c r="A225" s="26">
        <v>224</v>
      </c>
      <c r="B225" s="42" t="s">
        <v>196</v>
      </c>
      <c r="C225" s="175" t="s">
        <v>664</v>
      </c>
      <c r="D225" s="22" t="s">
        <v>337</v>
      </c>
      <c r="E225" s="19" t="s">
        <v>2658</v>
      </c>
      <c r="F225" s="19" t="s">
        <v>1425</v>
      </c>
      <c r="G225" s="178" t="s">
        <v>269</v>
      </c>
      <c r="H225" s="19" t="s">
        <v>341</v>
      </c>
      <c r="I225" s="41" t="s">
        <v>1426</v>
      </c>
      <c r="J225" s="461" t="s">
        <v>102</v>
      </c>
      <c r="K225" s="440" t="s">
        <v>680</v>
      </c>
      <c r="L225" s="461" t="s">
        <v>681</v>
      </c>
      <c r="M225" s="460" t="s">
        <v>1427</v>
      </c>
      <c r="N225" s="461" t="s">
        <v>1428</v>
      </c>
      <c r="O225" s="19" t="s">
        <v>24</v>
      </c>
      <c r="P225" s="19" t="s">
        <v>668</v>
      </c>
      <c r="Q225" s="19" t="s">
        <v>684</v>
      </c>
      <c r="R225" s="19" t="s">
        <v>251</v>
      </c>
      <c r="S225" s="18" t="s">
        <v>2749</v>
      </c>
      <c r="T225" s="34" t="s">
        <v>557</v>
      </c>
      <c r="U225" s="22">
        <v>88</v>
      </c>
      <c r="V225" s="22">
        <v>2021</v>
      </c>
      <c r="W225" s="22" t="s">
        <v>2750</v>
      </c>
      <c r="X225" s="19" t="s">
        <v>2751</v>
      </c>
      <c r="Y225" s="23" t="s">
        <v>2752</v>
      </c>
      <c r="Z225" s="23" t="s">
        <v>2753</v>
      </c>
      <c r="AA225" s="22" t="s">
        <v>328</v>
      </c>
      <c r="AB225" s="19" t="s">
        <v>328</v>
      </c>
      <c r="AC225" s="23" t="s">
        <v>2742</v>
      </c>
      <c r="AD225" s="22" t="s">
        <v>328</v>
      </c>
      <c r="AE225" s="22" t="s">
        <v>328</v>
      </c>
      <c r="AF225" s="959">
        <v>44378</v>
      </c>
      <c r="AG225" s="959">
        <v>44408</v>
      </c>
      <c r="AH225" s="424">
        <v>44743</v>
      </c>
      <c r="AI225" s="183" t="s">
        <v>309</v>
      </c>
      <c r="AJ225" s="183" t="s">
        <v>309</v>
      </c>
      <c r="AK225" s="241" t="e">
        <f>(IF(BA225=#REF!,#REF!,AG225-#REF!))</f>
        <v>#REF!</v>
      </c>
      <c r="AL225" s="66" t="s">
        <v>1724</v>
      </c>
      <c r="AM225" s="64"/>
      <c r="AN225" s="54"/>
      <c r="AO225" s="48"/>
      <c r="AP225" s="65">
        <v>0</v>
      </c>
      <c r="AQ225" s="4" t="s">
        <v>442</v>
      </c>
      <c r="AR225" s="49">
        <v>-43</v>
      </c>
      <c r="AS225" s="60" t="s">
        <v>443</v>
      </c>
      <c r="AT225" s="60" t="s">
        <v>467</v>
      </c>
      <c r="AU225" s="60" t="s">
        <v>467</v>
      </c>
      <c r="AV225" s="60" t="s">
        <v>467</v>
      </c>
      <c r="AW225" s="67">
        <v>0</v>
      </c>
      <c r="AX225" s="65">
        <v>0</v>
      </c>
      <c r="AY225" s="60" t="s">
        <v>449</v>
      </c>
      <c r="AZ225" s="54" t="s">
        <v>446</v>
      </c>
      <c r="BA225" s="86" t="s">
        <v>446</v>
      </c>
      <c r="BB225" s="127" t="s">
        <v>2754</v>
      </c>
      <c r="BC225" s="123">
        <v>44620</v>
      </c>
      <c r="BD225" s="2" t="s">
        <v>307</v>
      </c>
      <c r="BE225" s="40" t="s">
        <v>328</v>
      </c>
      <c r="BF225" s="137">
        <v>1</v>
      </c>
      <c r="BG225" s="4" t="s">
        <v>436</v>
      </c>
      <c r="BH225" s="49">
        <v>-44620</v>
      </c>
      <c r="BI225" s="60" t="s">
        <v>443</v>
      </c>
      <c r="BJ225" s="30"/>
      <c r="BK225" s="30"/>
      <c r="BL225" s="30"/>
      <c r="BM225" s="30"/>
      <c r="BN225" s="60"/>
      <c r="BO225" s="30"/>
      <c r="BP225" s="192" t="s">
        <v>855</v>
      </c>
      <c r="BQ225" s="150" t="s">
        <v>1740</v>
      </c>
      <c r="BR225" s="185">
        <v>44712</v>
      </c>
      <c r="BS225" s="131" t="s">
        <v>535</v>
      </c>
      <c r="BT225" s="186">
        <v>1</v>
      </c>
      <c r="BU225" s="4" t="s">
        <v>436</v>
      </c>
      <c r="BV225" s="49">
        <v>-303</v>
      </c>
      <c r="BW225" s="60" t="s">
        <v>443</v>
      </c>
      <c r="BX225" s="357">
        <v>44607</v>
      </c>
      <c r="BY225" s="372" t="s">
        <v>2755</v>
      </c>
      <c r="BZ225" s="353" t="s">
        <v>521</v>
      </c>
      <c r="CA225" s="360">
        <v>1</v>
      </c>
      <c r="CB225" s="352" t="s">
        <v>294</v>
      </c>
      <c r="CC225" s="353"/>
      <c r="CD225" s="352" t="s">
        <v>294</v>
      </c>
      <c r="CE225" s="131" t="s">
        <v>767</v>
      </c>
      <c r="CF225" s="131" t="s">
        <v>767</v>
      </c>
      <c r="CG225" s="202" t="s">
        <v>328</v>
      </c>
      <c r="CH225" s="131" t="s">
        <v>328</v>
      </c>
      <c r="CI225" s="186">
        <v>1</v>
      </c>
      <c r="CJ225" s="4" t="str">
        <f t="shared" si="7"/>
        <v>CUMPLIMIENTO TOTAL</v>
      </c>
      <c r="CK225" s="49" t="str">
        <f>(IF(CD225="CERRADO","NO APLICA ACCION CERRADA",AG225-#REF!))</f>
        <v>NO APLICA ACCION CERRADA</v>
      </c>
      <c r="CL225" s="60" t="str">
        <f>(IF(CD225="CERRADO","NO APLICA ACCION CERRADA",IF(AK225&lt;=0,"VENCIDO",IF(AK225&lt;=#REF!,"POR VENCER","CON TIEMPO"))))</f>
        <v>NO APLICA ACCION CERRADA</v>
      </c>
      <c r="CM225" s="458" t="s">
        <v>328</v>
      </c>
      <c r="CN225" s="348" t="s">
        <v>1684</v>
      </c>
      <c r="CO225" s="349" t="s">
        <v>464</v>
      </c>
      <c r="CP225" s="380">
        <v>1</v>
      </c>
      <c r="CQ225" s="352" t="s">
        <v>294</v>
      </c>
      <c r="CR225" s="375" t="s">
        <v>438</v>
      </c>
      <c r="CS225" s="353"/>
      <c r="CT225" s="343"/>
      <c r="CU225" s="343"/>
      <c r="CV225" s="343"/>
      <c r="CW225" s="343"/>
      <c r="CX225" s="343"/>
      <c r="CY225" s="343"/>
      <c r="CZ225" s="343"/>
      <c r="DA225" s="343"/>
      <c r="DB225" s="343"/>
      <c r="DC225" s="343"/>
      <c r="DD225" s="343"/>
      <c r="DE225" s="343"/>
      <c r="DF225" s="343"/>
      <c r="DG225" s="343"/>
      <c r="DH225" s="343"/>
      <c r="DI225" s="343"/>
      <c r="DJ225" s="343"/>
      <c r="DK225" s="343"/>
      <c r="DL225" s="343"/>
      <c r="DM225" s="343"/>
      <c r="DN225" s="343"/>
      <c r="DO225" s="343"/>
      <c r="DP225" s="343"/>
      <c r="DQ225" s="343"/>
      <c r="DR225" s="343"/>
      <c r="DS225" s="343"/>
      <c r="DT225" s="343"/>
      <c r="DU225" s="343"/>
      <c r="DV225" s="343"/>
      <c r="DW225" s="343"/>
      <c r="DX225" s="343"/>
      <c r="DY225" s="343"/>
      <c r="DZ225" s="343"/>
      <c r="EA225" s="343"/>
      <c r="EB225" s="343"/>
      <c r="EC225" s="343"/>
      <c r="ED225" s="343"/>
      <c r="EE225" s="343"/>
      <c r="EF225" s="343"/>
      <c r="EG225" s="343"/>
      <c r="EH225" s="343"/>
      <c r="EI225" s="343"/>
      <c r="EJ225" s="343"/>
      <c r="EK225" s="343"/>
      <c r="EL225" s="343"/>
      <c r="EM225" s="343"/>
      <c r="EN225" s="343"/>
      <c r="EO225" s="343"/>
      <c r="EP225" s="343"/>
      <c r="EQ225" s="343"/>
      <c r="ER225" s="343"/>
      <c r="ES225" s="343"/>
      <c r="ET225" s="343"/>
      <c r="EU225" s="343"/>
      <c r="EV225" s="343"/>
      <c r="EW225" s="343"/>
      <c r="EX225" s="343"/>
      <c r="EY225" s="343"/>
      <c r="EZ225" s="343"/>
      <c r="FA225" s="343"/>
      <c r="FB225" s="343"/>
      <c r="FC225" s="343"/>
      <c r="FD225" s="343"/>
      <c r="FE225" s="343"/>
      <c r="FF225" s="343"/>
      <c r="FG225" s="343"/>
      <c r="FH225" s="343"/>
      <c r="FI225" s="343"/>
      <c r="FJ225" s="343"/>
      <c r="FK225" s="343"/>
      <c r="FL225" s="343"/>
      <c r="FM225" s="343"/>
      <c r="FN225" s="343"/>
      <c r="FO225" s="343"/>
      <c r="FP225" s="343"/>
      <c r="FQ225" s="343"/>
      <c r="FR225" s="343"/>
      <c r="FS225" s="343"/>
      <c r="FT225" s="343"/>
      <c r="FU225" s="343"/>
      <c r="FV225" s="343"/>
      <c r="FW225" s="343"/>
      <c r="FX225" s="343"/>
      <c r="FY225" s="343"/>
      <c r="FZ225" s="343"/>
      <c r="GA225" s="343"/>
      <c r="GB225" s="343"/>
      <c r="GC225" s="343"/>
      <c r="GD225" s="343"/>
      <c r="GE225" s="343"/>
      <c r="GF225" s="343"/>
      <c r="GG225" s="343"/>
      <c r="GH225" s="343"/>
      <c r="GI225" s="343"/>
      <c r="GJ225" s="343"/>
      <c r="GK225" s="343"/>
      <c r="GL225" s="343"/>
      <c r="GM225" s="343"/>
      <c r="GN225" s="343"/>
      <c r="GO225" s="343"/>
      <c r="GP225" s="343"/>
      <c r="GQ225" s="343"/>
      <c r="GR225" s="343"/>
      <c r="GS225" s="343"/>
      <c r="GT225" s="343"/>
      <c r="GU225" s="343"/>
      <c r="GV225" s="343"/>
      <c r="GW225" s="343"/>
      <c r="GX225" s="343"/>
      <c r="GY225" s="343"/>
      <c r="GZ225" s="343"/>
      <c r="HA225" s="343"/>
      <c r="HB225" s="343"/>
      <c r="HC225" s="343"/>
      <c r="HD225" s="343"/>
      <c r="HE225" s="343"/>
      <c r="HF225" s="343"/>
      <c r="HG225" s="343"/>
      <c r="HH225" s="343"/>
      <c r="HI225" s="343"/>
      <c r="HJ225" s="343"/>
      <c r="HK225" s="343"/>
      <c r="HL225" s="343"/>
      <c r="HM225" s="343"/>
      <c r="HN225" s="343"/>
      <c r="HO225" s="343"/>
      <c r="HP225" s="343"/>
      <c r="HQ225" s="343"/>
      <c r="HR225" s="343"/>
      <c r="HS225" s="343"/>
      <c r="HT225" s="343"/>
      <c r="HU225" s="343"/>
      <c r="HV225" s="343"/>
      <c r="HW225" s="343"/>
      <c r="HX225" s="343"/>
      <c r="HY225" s="343"/>
      <c r="HZ225" s="343"/>
      <c r="IA225" s="343"/>
      <c r="IB225" s="343"/>
      <c r="IC225" s="343"/>
      <c r="ID225" s="343"/>
      <c r="IE225" s="343"/>
      <c r="IF225" s="343"/>
      <c r="IG225" s="343"/>
      <c r="IH225" s="343"/>
      <c r="II225" s="343"/>
      <c r="IJ225" s="343"/>
      <c r="IK225" s="343"/>
      <c r="IL225" s="343"/>
      <c r="IM225" s="343"/>
      <c r="IN225" s="343"/>
      <c r="IO225" s="343"/>
      <c r="IP225" s="343"/>
      <c r="IQ225" s="343"/>
      <c r="IR225" s="343"/>
      <c r="IS225" s="343"/>
      <c r="IT225" s="343"/>
      <c r="IU225" s="343"/>
      <c r="IV225" s="343"/>
      <c r="IW225" s="343"/>
      <c r="IX225" s="343"/>
      <c r="IY225" s="343"/>
      <c r="IZ225" s="343"/>
      <c r="JA225" s="343"/>
      <c r="JB225" s="343"/>
      <c r="JC225" s="343"/>
      <c r="JD225" s="343"/>
      <c r="JE225" s="343"/>
      <c r="JF225" s="343"/>
      <c r="JG225" s="343"/>
      <c r="JH225" s="343"/>
      <c r="JI225" s="343"/>
      <c r="JJ225" s="343"/>
      <c r="JK225" s="343"/>
      <c r="JL225" s="343"/>
      <c r="JM225" s="343"/>
      <c r="JN225" s="343"/>
      <c r="JO225" s="343"/>
      <c r="JP225" s="343"/>
      <c r="JQ225" s="343"/>
      <c r="JR225" s="343"/>
      <c r="JS225" s="343"/>
      <c r="JT225" s="343"/>
      <c r="JU225" s="343"/>
      <c r="JV225" s="343"/>
      <c r="JW225" s="343"/>
      <c r="JX225" s="343"/>
      <c r="JY225" s="343"/>
      <c r="JZ225" s="343"/>
      <c r="KA225" s="343"/>
      <c r="KB225" s="343"/>
      <c r="KC225" s="343"/>
      <c r="KD225" s="343"/>
      <c r="KE225" s="343"/>
      <c r="KF225" s="343"/>
      <c r="KG225" s="343"/>
      <c r="KH225" s="343"/>
      <c r="KI225" s="343"/>
      <c r="KJ225" s="343"/>
      <c r="KK225" s="343"/>
      <c r="KL225" s="343"/>
      <c r="KM225" s="343"/>
      <c r="KN225" s="343"/>
      <c r="KO225" s="343"/>
      <c r="KP225" s="343"/>
      <c r="KQ225" s="343"/>
      <c r="KR225" s="343"/>
      <c r="KS225" s="343"/>
      <c r="KT225" s="343"/>
      <c r="KU225" s="343"/>
      <c r="KV225" s="343"/>
      <c r="KW225" s="343"/>
      <c r="KX225" s="343"/>
      <c r="KY225" s="343"/>
      <c r="KZ225" s="343"/>
      <c r="LA225" s="343"/>
      <c r="LB225" s="343"/>
      <c r="LC225" s="343"/>
      <c r="LD225" s="343"/>
      <c r="LE225" s="343"/>
      <c r="LF225" s="343"/>
      <c r="LG225" s="343"/>
      <c r="LH225" s="343"/>
      <c r="LI225" s="343"/>
      <c r="LJ225" s="343"/>
      <c r="LK225" s="343"/>
      <c r="LL225" s="343"/>
      <c r="LM225" s="343"/>
      <c r="LN225" s="343"/>
      <c r="LO225" s="343"/>
      <c r="LP225" s="343"/>
      <c r="LQ225" s="343"/>
      <c r="LR225" s="343"/>
      <c r="LS225" s="343"/>
      <c r="LT225" s="343"/>
      <c r="LU225" s="343"/>
      <c r="LV225" s="343"/>
      <c r="LW225" s="343"/>
      <c r="LX225" s="343"/>
      <c r="LY225" s="343"/>
      <c r="LZ225" s="343"/>
      <c r="MA225" s="343"/>
      <c r="MB225" s="343"/>
      <c r="MC225" s="343"/>
      <c r="MD225" s="343"/>
      <c r="ME225" s="343"/>
      <c r="MF225" s="343"/>
      <c r="MG225" s="343"/>
      <c r="MH225" s="343"/>
      <c r="MI225" s="343"/>
      <c r="MJ225" s="343"/>
      <c r="MK225" s="343"/>
      <c r="ML225" s="343"/>
      <c r="MM225" s="343"/>
      <c r="MN225" s="343"/>
      <c r="MO225" s="343"/>
      <c r="MP225" s="343"/>
      <c r="MQ225" s="343"/>
      <c r="MR225" s="343"/>
      <c r="MS225" s="343"/>
      <c r="MT225" s="343"/>
      <c r="MU225" s="343"/>
      <c r="MV225" s="343"/>
      <c r="MW225" s="343"/>
      <c r="MX225" s="343"/>
      <c r="MY225" s="343"/>
      <c r="MZ225" s="343"/>
      <c r="NA225" s="343"/>
      <c r="NB225" s="343"/>
      <c r="NC225" s="343"/>
      <c r="ND225" s="343"/>
      <c r="NE225" s="343"/>
      <c r="NF225" s="343"/>
      <c r="NG225" s="343"/>
      <c r="NH225" s="343"/>
      <c r="NI225" s="343"/>
      <c r="NJ225" s="343"/>
      <c r="NK225" s="343"/>
      <c r="NL225" s="343"/>
      <c r="NM225" s="343"/>
      <c r="NN225" s="343"/>
      <c r="NO225" s="343"/>
      <c r="NP225" s="343"/>
      <c r="NQ225" s="343"/>
      <c r="NR225" s="343"/>
      <c r="NS225" s="343"/>
      <c r="NT225" s="343"/>
      <c r="NU225" s="343"/>
      <c r="NV225" s="343"/>
      <c r="NW225" s="343"/>
      <c r="NX225" s="343"/>
      <c r="NY225" s="343"/>
      <c r="NZ225" s="343"/>
      <c r="OA225" s="343"/>
      <c r="OB225" s="343"/>
      <c r="OC225" s="343"/>
      <c r="OD225" s="343"/>
      <c r="OE225" s="343"/>
      <c r="OF225" s="343"/>
      <c r="OG225" s="343"/>
      <c r="OH225" s="343"/>
      <c r="OI225" s="343"/>
      <c r="OJ225" s="343"/>
      <c r="OK225" s="343"/>
      <c r="OL225" s="343"/>
      <c r="OM225" s="343"/>
      <c r="ON225" s="343"/>
      <c r="OO225" s="343"/>
      <c r="OP225" s="343"/>
      <c r="OQ225" s="343"/>
      <c r="OR225" s="343"/>
      <c r="OS225" s="343"/>
      <c r="OT225" s="343"/>
      <c r="OU225" s="343"/>
      <c r="OV225" s="343"/>
      <c r="OW225" s="343"/>
      <c r="OX225" s="343"/>
      <c r="OY225" s="343"/>
      <c r="OZ225" s="343"/>
      <c r="PA225" s="343"/>
      <c r="PB225" s="343"/>
      <c r="PC225" s="343"/>
      <c r="PD225" s="343"/>
      <c r="PE225" s="343"/>
      <c r="PF225" s="343"/>
      <c r="PG225" s="343"/>
      <c r="PH225" s="343"/>
      <c r="PI225" s="343"/>
      <c r="PJ225" s="343"/>
      <c r="PK225" s="343"/>
      <c r="PL225" s="343"/>
      <c r="PM225" s="343"/>
      <c r="PN225" s="343"/>
      <c r="PO225" s="343"/>
      <c r="PP225" s="343"/>
      <c r="PQ225" s="343"/>
      <c r="PR225" s="343"/>
      <c r="PS225" s="343"/>
      <c r="PT225" s="343"/>
      <c r="PU225" s="343"/>
      <c r="PV225" s="343"/>
      <c r="PW225" s="343"/>
      <c r="PX225" s="343"/>
      <c r="PY225" s="343"/>
      <c r="PZ225" s="343"/>
      <c r="QA225" s="343"/>
      <c r="QB225" s="343"/>
      <c r="QC225" s="343"/>
      <c r="QD225" s="343"/>
      <c r="QE225" s="343"/>
      <c r="QF225" s="343"/>
    </row>
    <row r="226" spans="1:448" s="347" customFormat="1" ht="118.5" customHeight="1" x14ac:dyDescent="0.25">
      <c r="A226" s="26">
        <v>225</v>
      </c>
      <c r="B226" s="34" t="s">
        <v>840</v>
      </c>
      <c r="C226" s="199" t="s">
        <v>841</v>
      </c>
      <c r="D226" s="19" t="s">
        <v>842</v>
      </c>
      <c r="E226" s="19" t="s">
        <v>2756</v>
      </c>
      <c r="F226" s="22" t="s">
        <v>676</v>
      </c>
      <c r="G226" s="22" t="s">
        <v>677</v>
      </c>
      <c r="H226" s="22" t="s">
        <v>338</v>
      </c>
      <c r="I226" s="19" t="s">
        <v>678</v>
      </c>
      <c r="J226" s="320" t="s">
        <v>679</v>
      </c>
      <c r="K226" s="132" t="s">
        <v>680</v>
      </c>
      <c r="L226" s="112" t="s">
        <v>681</v>
      </c>
      <c r="M226" s="134" t="s">
        <v>682</v>
      </c>
      <c r="N226" s="112" t="s">
        <v>683</v>
      </c>
      <c r="O226" s="19" t="s">
        <v>24</v>
      </c>
      <c r="P226" s="19" t="s">
        <v>368</v>
      </c>
      <c r="Q226" s="19" t="s">
        <v>684</v>
      </c>
      <c r="R226" s="19" t="s">
        <v>251</v>
      </c>
      <c r="S226" s="18" t="s">
        <v>2757</v>
      </c>
      <c r="T226" s="34" t="s">
        <v>2758</v>
      </c>
      <c r="U226" s="22">
        <v>89</v>
      </c>
      <c r="V226" s="22">
        <v>2021</v>
      </c>
      <c r="W226" s="22" t="s">
        <v>2759</v>
      </c>
      <c r="X226" s="19" t="s">
        <v>2760</v>
      </c>
      <c r="Y226" s="19" t="s">
        <v>2761</v>
      </c>
      <c r="Z226" s="19" t="s">
        <v>2762</v>
      </c>
      <c r="AA226" s="22">
        <v>1</v>
      </c>
      <c r="AB226" s="240" t="s">
        <v>2763</v>
      </c>
      <c r="AC226" s="240" t="s">
        <v>2764</v>
      </c>
      <c r="AD226" s="269">
        <v>1</v>
      </c>
      <c r="AE226" s="22" t="s">
        <v>328</v>
      </c>
      <c r="AF226" s="962">
        <v>44501</v>
      </c>
      <c r="AG226" s="962">
        <v>44681</v>
      </c>
      <c r="AH226" s="424">
        <v>44743</v>
      </c>
      <c r="AI226" s="183" t="s">
        <v>309</v>
      </c>
      <c r="AJ226" s="183" t="s">
        <v>309</v>
      </c>
      <c r="AK226" s="241" t="e">
        <f>(IF(BA226=#REF!,#REF!,AG226-#REF!))</f>
        <v>#REF!</v>
      </c>
      <c r="AL226" s="66" t="s">
        <v>601</v>
      </c>
      <c r="AM226" s="64"/>
      <c r="AN226" s="54"/>
      <c r="AO226" s="48"/>
      <c r="AP226" s="65"/>
      <c r="AQ226" s="4" t="s">
        <v>442</v>
      </c>
      <c r="AR226" s="49">
        <v>230</v>
      </c>
      <c r="AS226" s="60" t="s">
        <v>454</v>
      </c>
      <c r="AT226" s="64" t="s">
        <v>467</v>
      </c>
      <c r="AU226" s="66" t="s">
        <v>601</v>
      </c>
      <c r="AV226" s="77" t="s">
        <v>467</v>
      </c>
      <c r="AW226" s="67">
        <v>0</v>
      </c>
      <c r="AX226" s="65">
        <v>0</v>
      </c>
      <c r="AY226" s="60" t="s">
        <v>456</v>
      </c>
      <c r="AZ226" s="87" t="s">
        <v>439</v>
      </c>
      <c r="BA226" s="86" t="s">
        <v>446</v>
      </c>
      <c r="BB226" s="31" t="s">
        <v>2162</v>
      </c>
      <c r="BC226" s="133">
        <v>44620</v>
      </c>
      <c r="BD226" s="112" t="s">
        <v>628</v>
      </c>
      <c r="BE226" s="134" t="s">
        <v>629</v>
      </c>
      <c r="BF226" s="135">
        <v>0</v>
      </c>
      <c r="BG226" s="4" t="s">
        <v>442</v>
      </c>
      <c r="BH226" s="49">
        <v>-44620</v>
      </c>
      <c r="BI226" s="60" t="s">
        <v>454</v>
      </c>
      <c r="BJ226" s="30"/>
      <c r="BK226" s="30"/>
      <c r="BL226" s="30"/>
      <c r="BM226" s="30"/>
      <c r="BN226" s="60"/>
      <c r="BO226" s="30"/>
      <c r="BP226" s="184" t="s">
        <v>293</v>
      </c>
      <c r="BQ226" s="150" t="s">
        <v>2765</v>
      </c>
      <c r="BR226" s="185">
        <v>44712</v>
      </c>
      <c r="BS226" s="131" t="s">
        <v>535</v>
      </c>
      <c r="BT226" s="186">
        <v>1</v>
      </c>
      <c r="BU226" s="4" t="s">
        <v>436</v>
      </c>
      <c r="BV226" s="49">
        <v>-30</v>
      </c>
      <c r="BW226" s="60" t="s">
        <v>443</v>
      </c>
      <c r="BX226" s="357">
        <v>44725</v>
      </c>
      <c r="BY226" s="353" t="s">
        <v>2766</v>
      </c>
      <c r="BZ226" s="353" t="s">
        <v>824</v>
      </c>
      <c r="CA226" s="360">
        <v>1</v>
      </c>
      <c r="CB226" s="352" t="s">
        <v>294</v>
      </c>
      <c r="CC226" s="353"/>
      <c r="CD226" s="352" t="s">
        <v>294</v>
      </c>
      <c r="CE226" s="131" t="s">
        <v>767</v>
      </c>
      <c r="CF226" s="131" t="s">
        <v>767</v>
      </c>
      <c r="CG226" s="202" t="s">
        <v>328</v>
      </c>
      <c r="CH226" s="131" t="s">
        <v>328</v>
      </c>
      <c r="CI226" s="186">
        <v>1</v>
      </c>
      <c r="CJ226" s="4" t="str">
        <f t="shared" ref="CJ226:CJ289" si="8">IF(CI226&lt;=0%,"SIN AVANCE",IF(CI226&lt;33%,"AVANCE MINIMO",IF(CI226&lt;66%,"AVANCE PARCIAL",IF(CI226&lt;=99.9%,"AVANCE SIGNIFICATIVO",IF(CI226=100%,"CUMPLIMIENTO TOTAL","ERROR")))))</f>
        <v>CUMPLIMIENTO TOTAL</v>
      </c>
      <c r="CK226" s="49" t="str">
        <f>(IF(CD226="CERRADO","NO APLICA ACCION CERRADA",AG226-#REF!))</f>
        <v>NO APLICA ACCION CERRADA</v>
      </c>
      <c r="CL226" s="60" t="str">
        <f>(IF(CD226="CERRADO","NO APLICA ACCION CERRADA",IF(AK226&lt;=0,"VENCIDO",IF(AK226&lt;=#REF!,"POR VENCER","CON TIEMPO"))))</f>
        <v>NO APLICA ACCION CERRADA</v>
      </c>
      <c r="CM226" s="458" t="s">
        <v>328</v>
      </c>
      <c r="CN226" s="348" t="s">
        <v>1684</v>
      </c>
      <c r="CO226" s="349" t="s">
        <v>464</v>
      </c>
      <c r="CP226" s="380">
        <v>1</v>
      </c>
      <c r="CQ226" s="352" t="s">
        <v>294</v>
      </c>
      <c r="CR226" s="375" t="s">
        <v>438</v>
      </c>
      <c r="CS226" s="353"/>
      <c r="CT226" s="343"/>
      <c r="CU226" s="343"/>
      <c r="CV226" s="343"/>
      <c r="CW226" s="343"/>
      <c r="CX226" s="343"/>
      <c r="CY226" s="343"/>
      <c r="CZ226" s="343"/>
      <c r="DA226" s="343"/>
      <c r="DB226" s="343"/>
      <c r="DC226" s="343"/>
      <c r="DD226" s="343"/>
      <c r="DE226" s="343"/>
      <c r="DF226" s="343"/>
      <c r="DG226" s="343"/>
      <c r="DH226" s="343"/>
      <c r="DI226" s="343"/>
      <c r="DJ226" s="343"/>
      <c r="DK226" s="343"/>
      <c r="DL226" s="343"/>
      <c r="DM226" s="343"/>
      <c r="DN226" s="343"/>
      <c r="DO226" s="343"/>
      <c r="DP226" s="343"/>
      <c r="DQ226" s="343"/>
      <c r="DR226" s="343"/>
      <c r="DS226" s="343"/>
      <c r="DT226" s="343"/>
      <c r="DU226" s="343"/>
      <c r="DV226" s="343"/>
      <c r="DW226" s="343"/>
      <c r="DX226" s="343"/>
      <c r="DY226" s="343"/>
      <c r="DZ226" s="343"/>
      <c r="EA226" s="343"/>
      <c r="EB226" s="343"/>
      <c r="EC226" s="343"/>
      <c r="ED226" s="343"/>
      <c r="EE226" s="343"/>
      <c r="EF226" s="343"/>
      <c r="EG226" s="343"/>
      <c r="EH226" s="343"/>
      <c r="EI226" s="343"/>
      <c r="EJ226" s="343"/>
      <c r="EK226" s="343"/>
      <c r="EL226" s="343"/>
      <c r="EM226" s="343"/>
      <c r="EN226" s="343"/>
      <c r="EO226" s="343"/>
      <c r="EP226" s="343"/>
      <c r="EQ226" s="343"/>
      <c r="ER226" s="343"/>
      <c r="ES226" s="343"/>
      <c r="ET226" s="343"/>
      <c r="EU226" s="343"/>
      <c r="EV226" s="343"/>
      <c r="EW226" s="343"/>
      <c r="EX226" s="343"/>
      <c r="EY226" s="343"/>
      <c r="EZ226" s="343"/>
      <c r="FA226" s="343"/>
      <c r="FB226" s="343"/>
      <c r="FC226" s="343"/>
      <c r="FD226" s="343"/>
      <c r="FE226" s="343"/>
      <c r="FF226" s="343"/>
      <c r="FG226" s="343"/>
      <c r="FH226" s="343"/>
      <c r="FI226" s="343"/>
      <c r="FJ226" s="343"/>
      <c r="FK226" s="343"/>
      <c r="FL226" s="343"/>
      <c r="FM226" s="343"/>
      <c r="FN226" s="343"/>
      <c r="FO226" s="343"/>
      <c r="FP226" s="343"/>
      <c r="FQ226" s="343"/>
      <c r="FR226" s="343"/>
      <c r="FS226" s="343"/>
      <c r="FT226" s="343"/>
      <c r="FU226" s="343"/>
      <c r="FV226" s="343"/>
      <c r="FW226" s="343"/>
      <c r="FX226" s="343"/>
      <c r="FY226" s="343"/>
      <c r="FZ226" s="343"/>
      <c r="GA226" s="343"/>
      <c r="GB226" s="343"/>
      <c r="GC226" s="343"/>
      <c r="GD226" s="343"/>
      <c r="GE226" s="343"/>
      <c r="GF226" s="343"/>
      <c r="GG226" s="343"/>
      <c r="GH226" s="343"/>
      <c r="GI226" s="343"/>
      <c r="GJ226" s="343"/>
      <c r="GK226" s="343"/>
      <c r="GL226" s="343"/>
      <c r="GM226" s="343"/>
      <c r="GN226" s="343"/>
      <c r="GO226" s="343"/>
      <c r="GP226" s="343"/>
      <c r="GQ226" s="343"/>
      <c r="GR226" s="343"/>
      <c r="GS226" s="343"/>
      <c r="GT226" s="343"/>
      <c r="GU226" s="343"/>
      <c r="GV226" s="343"/>
      <c r="GW226" s="343"/>
      <c r="GX226" s="343"/>
      <c r="GY226" s="343"/>
      <c r="GZ226" s="343"/>
      <c r="HA226" s="343"/>
      <c r="HB226" s="343"/>
      <c r="HC226" s="343"/>
      <c r="HD226" s="343"/>
      <c r="HE226" s="343"/>
      <c r="HF226" s="343"/>
      <c r="HG226" s="343"/>
      <c r="HH226" s="343"/>
      <c r="HI226" s="343"/>
      <c r="HJ226" s="343"/>
      <c r="HK226" s="343"/>
      <c r="HL226" s="343"/>
      <c r="HM226" s="343"/>
      <c r="HN226" s="343"/>
      <c r="HO226" s="343"/>
      <c r="HP226" s="343"/>
      <c r="HQ226" s="343"/>
      <c r="HR226" s="343"/>
      <c r="HS226" s="343"/>
      <c r="HT226" s="343"/>
      <c r="HU226" s="343"/>
      <c r="HV226" s="343"/>
      <c r="HW226" s="343"/>
      <c r="HX226" s="343"/>
      <c r="HY226" s="343"/>
      <c r="HZ226" s="343"/>
      <c r="IA226" s="343"/>
      <c r="IB226" s="343"/>
      <c r="IC226" s="343"/>
      <c r="ID226" s="343"/>
      <c r="IE226" s="343"/>
      <c r="IF226" s="343"/>
      <c r="IG226" s="343"/>
      <c r="IH226" s="343"/>
      <c r="II226" s="343"/>
      <c r="IJ226" s="343"/>
      <c r="IK226" s="343"/>
      <c r="IL226" s="343"/>
      <c r="IM226" s="343"/>
      <c r="IN226" s="343"/>
      <c r="IO226" s="343"/>
      <c r="IP226" s="343"/>
      <c r="IQ226" s="343"/>
      <c r="IR226" s="343"/>
      <c r="IS226" s="343"/>
      <c r="IT226" s="343"/>
      <c r="IU226" s="343"/>
      <c r="IV226" s="343"/>
      <c r="IW226" s="343"/>
      <c r="IX226" s="343"/>
      <c r="IY226" s="343"/>
      <c r="IZ226" s="343"/>
      <c r="JA226" s="343"/>
      <c r="JB226" s="343"/>
      <c r="JC226" s="343"/>
      <c r="JD226" s="343"/>
      <c r="JE226" s="343"/>
      <c r="JF226" s="343"/>
      <c r="JG226" s="343"/>
      <c r="JH226" s="343"/>
      <c r="JI226" s="343"/>
      <c r="JJ226" s="343"/>
      <c r="JK226" s="343"/>
      <c r="JL226" s="343"/>
      <c r="JM226" s="343"/>
      <c r="JN226" s="343"/>
      <c r="JO226" s="343"/>
      <c r="JP226" s="343"/>
      <c r="JQ226" s="343"/>
      <c r="JR226" s="343"/>
      <c r="JS226" s="343"/>
      <c r="JT226" s="343"/>
      <c r="JU226" s="343"/>
      <c r="JV226" s="343"/>
      <c r="JW226" s="343"/>
      <c r="JX226" s="343"/>
      <c r="JY226" s="343"/>
      <c r="JZ226" s="343"/>
      <c r="KA226" s="343"/>
      <c r="KB226" s="343"/>
      <c r="KC226" s="343"/>
      <c r="KD226" s="343"/>
      <c r="KE226" s="343"/>
      <c r="KF226" s="343"/>
      <c r="KG226" s="343"/>
      <c r="KH226" s="343"/>
      <c r="KI226" s="343"/>
      <c r="KJ226" s="343"/>
      <c r="KK226" s="343"/>
      <c r="KL226" s="343"/>
      <c r="KM226" s="343"/>
      <c r="KN226" s="343"/>
      <c r="KO226" s="343"/>
      <c r="KP226" s="343"/>
      <c r="KQ226" s="343"/>
      <c r="KR226" s="343"/>
      <c r="KS226" s="343"/>
      <c r="KT226" s="343"/>
      <c r="KU226" s="343"/>
      <c r="KV226" s="343"/>
      <c r="KW226" s="343"/>
      <c r="KX226" s="343"/>
      <c r="KY226" s="343"/>
      <c r="KZ226" s="343"/>
      <c r="LA226" s="343"/>
      <c r="LB226" s="343"/>
      <c r="LC226" s="343"/>
      <c r="LD226" s="343"/>
      <c r="LE226" s="343"/>
      <c r="LF226" s="343"/>
      <c r="LG226" s="343"/>
      <c r="LH226" s="343"/>
      <c r="LI226" s="343"/>
      <c r="LJ226" s="343"/>
      <c r="LK226" s="343"/>
      <c r="LL226" s="343"/>
      <c r="LM226" s="343"/>
      <c r="LN226" s="343"/>
      <c r="LO226" s="343"/>
      <c r="LP226" s="343"/>
      <c r="LQ226" s="343"/>
      <c r="LR226" s="343"/>
      <c r="LS226" s="343"/>
      <c r="LT226" s="343"/>
      <c r="LU226" s="343"/>
      <c r="LV226" s="343"/>
      <c r="LW226" s="343"/>
      <c r="LX226" s="343"/>
      <c r="LY226" s="343"/>
      <c r="LZ226" s="343"/>
      <c r="MA226" s="343"/>
      <c r="MB226" s="343"/>
      <c r="MC226" s="343"/>
      <c r="MD226" s="343"/>
      <c r="ME226" s="343"/>
      <c r="MF226" s="343"/>
      <c r="MG226" s="343"/>
      <c r="MH226" s="343"/>
      <c r="MI226" s="343"/>
      <c r="MJ226" s="343"/>
      <c r="MK226" s="343"/>
      <c r="ML226" s="343"/>
      <c r="MM226" s="343"/>
      <c r="MN226" s="343"/>
      <c r="MO226" s="343"/>
      <c r="MP226" s="343"/>
      <c r="MQ226" s="343"/>
      <c r="MR226" s="343"/>
      <c r="MS226" s="343"/>
      <c r="MT226" s="343"/>
      <c r="MU226" s="343"/>
      <c r="MV226" s="343"/>
      <c r="MW226" s="343"/>
      <c r="MX226" s="343"/>
      <c r="MY226" s="343"/>
      <c r="MZ226" s="343"/>
      <c r="NA226" s="343"/>
      <c r="NB226" s="343"/>
      <c r="NC226" s="343"/>
      <c r="ND226" s="343"/>
      <c r="NE226" s="343"/>
      <c r="NF226" s="343"/>
      <c r="NG226" s="343"/>
      <c r="NH226" s="343"/>
      <c r="NI226" s="343"/>
      <c r="NJ226" s="343"/>
      <c r="NK226" s="343"/>
      <c r="NL226" s="343"/>
      <c r="NM226" s="343"/>
      <c r="NN226" s="343"/>
      <c r="NO226" s="343"/>
      <c r="NP226" s="343"/>
      <c r="NQ226" s="343"/>
      <c r="NR226" s="343"/>
      <c r="NS226" s="343"/>
      <c r="NT226" s="343"/>
      <c r="NU226" s="343"/>
      <c r="NV226" s="343"/>
      <c r="NW226" s="343"/>
      <c r="NX226" s="343"/>
      <c r="NY226" s="343"/>
      <c r="NZ226" s="343"/>
      <c r="OA226" s="343"/>
      <c r="OB226" s="343"/>
      <c r="OC226" s="343"/>
      <c r="OD226" s="343"/>
      <c r="OE226" s="343"/>
      <c r="OF226" s="343"/>
      <c r="OG226" s="343"/>
      <c r="OH226" s="343"/>
      <c r="OI226" s="343"/>
      <c r="OJ226" s="343"/>
      <c r="OK226" s="343"/>
      <c r="OL226" s="343"/>
      <c r="OM226" s="343"/>
      <c r="ON226" s="343"/>
      <c r="OO226" s="343"/>
      <c r="OP226" s="343"/>
      <c r="OQ226" s="343"/>
      <c r="OR226" s="343"/>
      <c r="OS226" s="343"/>
      <c r="OT226" s="343"/>
      <c r="OU226" s="343"/>
      <c r="OV226" s="343"/>
      <c r="OW226" s="343"/>
      <c r="OX226" s="343"/>
      <c r="OY226" s="343"/>
      <c r="OZ226" s="343"/>
      <c r="PA226" s="343"/>
      <c r="PB226" s="343"/>
      <c r="PC226" s="343"/>
      <c r="PD226" s="343"/>
      <c r="PE226" s="343"/>
      <c r="PF226" s="343"/>
      <c r="PG226" s="343"/>
      <c r="PH226" s="343"/>
      <c r="PI226" s="343"/>
      <c r="PJ226" s="343"/>
      <c r="PK226" s="343"/>
      <c r="PL226" s="343"/>
      <c r="PM226" s="343"/>
      <c r="PN226" s="343"/>
      <c r="PO226" s="343"/>
      <c r="PP226" s="343"/>
      <c r="PQ226" s="343"/>
      <c r="PR226" s="343"/>
      <c r="PS226" s="343"/>
      <c r="PT226" s="343"/>
      <c r="PU226" s="343"/>
      <c r="PV226" s="343"/>
      <c r="PW226" s="343"/>
      <c r="PX226" s="343"/>
      <c r="PY226" s="343"/>
      <c r="PZ226" s="343"/>
      <c r="QA226" s="343"/>
      <c r="QB226" s="343"/>
      <c r="QC226" s="343"/>
      <c r="QD226" s="343"/>
      <c r="QE226" s="343"/>
      <c r="QF226" s="343"/>
    </row>
    <row r="227" spans="1:448" s="347" customFormat="1" ht="118.5" customHeight="1" x14ac:dyDescent="0.25">
      <c r="A227" s="26">
        <v>226</v>
      </c>
      <c r="B227" s="34" t="s">
        <v>840</v>
      </c>
      <c r="C227" s="199" t="s">
        <v>841</v>
      </c>
      <c r="D227" s="19" t="s">
        <v>842</v>
      </c>
      <c r="E227" s="19" t="s">
        <v>2767</v>
      </c>
      <c r="F227" s="41" t="s">
        <v>2115</v>
      </c>
      <c r="G227" s="44" t="s">
        <v>282</v>
      </c>
      <c r="H227" s="22" t="s">
        <v>342</v>
      </c>
      <c r="I227" s="19" t="s">
        <v>210</v>
      </c>
      <c r="J227" s="320" t="s">
        <v>2116</v>
      </c>
      <c r="K227" s="132" t="s">
        <v>680</v>
      </c>
      <c r="L227" s="112" t="s">
        <v>681</v>
      </c>
      <c r="M227" s="134" t="s">
        <v>2117</v>
      </c>
      <c r="N227" s="112" t="s">
        <v>2118</v>
      </c>
      <c r="O227" s="19" t="s">
        <v>210</v>
      </c>
      <c r="P227" s="19" t="s">
        <v>356</v>
      </c>
      <c r="Q227" s="19" t="s">
        <v>711</v>
      </c>
      <c r="R227" s="19" t="s">
        <v>251</v>
      </c>
      <c r="S227" s="18" t="s">
        <v>2768</v>
      </c>
      <c r="T227" s="34" t="s">
        <v>540</v>
      </c>
      <c r="U227" s="22">
        <v>89</v>
      </c>
      <c r="V227" s="22">
        <v>2021</v>
      </c>
      <c r="W227" s="22" t="s">
        <v>2769</v>
      </c>
      <c r="X227" s="19" t="s">
        <v>2770</v>
      </c>
      <c r="Y227" s="19" t="s">
        <v>2771</v>
      </c>
      <c r="Z227" s="19" t="s">
        <v>2772</v>
      </c>
      <c r="AA227" s="22">
        <v>1</v>
      </c>
      <c r="AB227" s="21" t="s">
        <v>2773</v>
      </c>
      <c r="AC227" s="21" t="s">
        <v>2774</v>
      </c>
      <c r="AD227" s="269">
        <v>1</v>
      </c>
      <c r="AE227" s="22" t="s">
        <v>328</v>
      </c>
      <c r="AF227" s="962">
        <v>44488</v>
      </c>
      <c r="AG227" s="962">
        <v>44742</v>
      </c>
      <c r="AH227" s="424">
        <v>44743</v>
      </c>
      <c r="AI227" s="183" t="s">
        <v>309</v>
      </c>
      <c r="AJ227" s="183" t="s">
        <v>309</v>
      </c>
      <c r="AK227" s="241" t="e">
        <f>(IF(BA227=#REF!,#REF!,AG227-#REF!))</f>
        <v>#REF!</v>
      </c>
      <c r="AL227" s="66" t="s">
        <v>601</v>
      </c>
      <c r="AM227" s="64"/>
      <c r="AN227" s="54"/>
      <c r="AO227" s="48"/>
      <c r="AP227" s="65"/>
      <c r="AQ227" s="4" t="s">
        <v>442</v>
      </c>
      <c r="AR227" s="49">
        <v>291</v>
      </c>
      <c r="AS227" s="60" t="s">
        <v>454</v>
      </c>
      <c r="AT227" s="64" t="s">
        <v>467</v>
      </c>
      <c r="AU227" s="66" t="s">
        <v>601</v>
      </c>
      <c r="AV227" s="77" t="s">
        <v>467</v>
      </c>
      <c r="AW227" s="67">
        <v>0</v>
      </c>
      <c r="AX227" s="65">
        <v>0</v>
      </c>
      <c r="AY227" s="60" t="s">
        <v>456</v>
      </c>
      <c r="AZ227" s="87" t="s">
        <v>439</v>
      </c>
      <c r="BA227" s="86" t="s">
        <v>446</v>
      </c>
      <c r="BB227" s="127" t="s">
        <v>2775</v>
      </c>
      <c r="BC227" s="33">
        <v>44620</v>
      </c>
      <c r="BD227" s="31" t="s">
        <v>529</v>
      </c>
      <c r="BE227" s="31" t="s">
        <v>328</v>
      </c>
      <c r="BF227" s="32">
        <v>1</v>
      </c>
      <c r="BG227" s="4" t="s">
        <v>436</v>
      </c>
      <c r="BH227" s="49">
        <v>-44620</v>
      </c>
      <c r="BI227" s="60" t="s">
        <v>454</v>
      </c>
      <c r="BJ227" s="30"/>
      <c r="BK227" s="30"/>
      <c r="BL227" s="30"/>
      <c r="BM227" s="30"/>
      <c r="BN227" s="60"/>
      <c r="BO227" s="30"/>
      <c r="BP227" s="192" t="s">
        <v>855</v>
      </c>
      <c r="BQ227" s="150" t="s">
        <v>2776</v>
      </c>
      <c r="BR227" s="185">
        <v>44712</v>
      </c>
      <c r="BS227" s="131" t="s">
        <v>864</v>
      </c>
      <c r="BT227" s="186">
        <v>1</v>
      </c>
      <c r="BU227" s="4" t="s">
        <v>436</v>
      </c>
      <c r="BV227" s="49">
        <v>31</v>
      </c>
      <c r="BW227" s="60" t="s">
        <v>454</v>
      </c>
      <c r="BX227" s="370">
        <v>44722</v>
      </c>
      <c r="BY227" s="368" t="s">
        <v>2777</v>
      </c>
      <c r="BZ227" s="368" t="s">
        <v>458</v>
      </c>
      <c r="CA227" s="369">
        <v>1</v>
      </c>
      <c r="CB227" s="352" t="s">
        <v>294</v>
      </c>
      <c r="CC227" s="353"/>
      <c r="CD227" s="352" t="s">
        <v>294</v>
      </c>
      <c r="CE227" s="131" t="s">
        <v>767</v>
      </c>
      <c r="CF227" s="131" t="s">
        <v>767</v>
      </c>
      <c r="CG227" s="202" t="s">
        <v>328</v>
      </c>
      <c r="CH227" s="131" t="s">
        <v>328</v>
      </c>
      <c r="CI227" s="186">
        <v>1</v>
      </c>
      <c r="CJ227" s="4" t="str">
        <f t="shared" si="8"/>
        <v>CUMPLIMIENTO TOTAL</v>
      </c>
      <c r="CK227" s="49" t="str">
        <f>(IF(CD227="CERRADO","NO APLICA ACCION CERRADA",AG227-#REF!))</f>
        <v>NO APLICA ACCION CERRADA</v>
      </c>
      <c r="CL227" s="60" t="str">
        <f>(IF(CD227="CERRADO","NO APLICA ACCION CERRADA",IF(AK227&lt;=0,"VENCIDO",IF(AK227&lt;=#REF!,"POR VENCER","CON TIEMPO"))))</f>
        <v>NO APLICA ACCION CERRADA</v>
      </c>
      <c r="CM227" s="458" t="s">
        <v>328</v>
      </c>
      <c r="CN227" s="348" t="s">
        <v>1684</v>
      </c>
      <c r="CO227" s="349" t="s">
        <v>464</v>
      </c>
      <c r="CP227" s="369">
        <v>1</v>
      </c>
      <c r="CQ227" s="352" t="s">
        <v>294</v>
      </c>
      <c r="CR227" s="375" t="s">
        <v>438</v>
      </c>
      <c r="CS227" s="353"/>
      <c r="CT227" s="343"/>
      <c r="CU227" s="343"/>
      <c r="CV227" s="343"/>
      <c r="CW227" s="343"/>
      <c r="CX227" s="343"/>
      <c r="CY227" s="343"/>
      <c r="CZ227" s="343"/>
      <c r="DA227" s="343"/>
      <c r="DB227" s="343"/>
      <c r="DC227" s="343"/>
      <c r="DD227" s="343"/>
      <c r="DE227" s="343"/>
      <c r="DF227" s="343"/>
      <c r="DG227" s="343"/>
      <c r="DH227" s="343"/>
      <c r="DI227" s="343"/>
      <c r="DJ227" s="343"/>
      <c r="DK227" s="343"/>
      <c r="DL227" s="343"/>
      <c r="DM227" s="343"/>
      <c r="DN227" s="343"/>
      <c r="DO227" s="343"/>
      <c r="DP227" s="343"/>
      <c r="DQ227" s="343"/>
      <c r="DR227" s="343"/>
      <c r="DS227" s="343"/>
      <c r="DT227" s="343"/>
      <c r="DU227" s="343"/>
      <c r="DV227" s="343"/>
      <c r="DW227" s="343"/>
      <c r="DX227" s="343"/>
      <c r="DY227" s="343"/>
      <c r="DZ227" s="343"/>
      <c r="EA227" s="343"/>
      <c r="EB227" s="343"/>
      <c r="EC227" s="343"/>
      <c r="ED227" s="343"/>
      <c r="EE227" s="343"/>
      <c r="EF227" s="343"/>
      <c r="EG227" s="343"/>
      <c r="EH227" s="343"/>
      <c r="EI227" s="343"/>
      <c r="EJ227" s="343"/>
      <c r="EK227" s="343"/>
      <c r="EL227" s="343"/>
      <c r="EM227" s="343"/>
      <c r="EN227" s="343"/>
      <c r="EO227" s="343"/>
      <c r="EP227" s="343"/>
      <c r="EQ227" s="343"/>
      <c r="ER227" s="343"/>
      <c r="ES227" s="343"/>
      <c r="ET227" s="343"/>
      <c r="EU227" s="343"/>
      <c r="EV227" s="343"/>
      <c r="EW227" s="343"/>
      <c r="EX227" s="343"/>
      <c r="EY227" s="343"/>
      <c r="EZ227" s="343"/>
      <c r="FA227" s="343"/>
      <c r="FB227" s="343"/>
      <c r="FC227" s="343"/>
      <c r="FD227" s="343"/>
      <c r="FE227" s="343"/>
      <c r="FF227" s="343"/>
      <c r="FG227" s="343"/>
      <c r="FH227" s="343"/>
      <c r="FI227" s="343"/>
      <c r="FJ227" s="343"/>
      <c r="FK227" s="343"/>
      <c r="FL227" s="343"/>
      <c r="FM227" s="343"/>
      <c r="FN227" s="343"/>
      <c r="FO227" s="343"/>
      <c r="FP227" s="343"/>
      <c r="FQ227" s="343"/>
      <c r="FR227" s="343"/>
      <c r="FS227" s="343"/>
      <c r="FT227" s="343"/>
      <c r="FU227" s="343"/>
      <c r="FV227" s="343"/>
      <c r="FW227" s="343"/>
      <c r="FX227" s="343"/>
      <c r="FY227" s="343"/>
      <c r="FZ227" s="343"/>
      <c r="GA227" s="343"/>
      <c r="GB227" s="343"/>
      <c r="GC227" s="343"/>
      <c r="GD227" s="343"/>
      <c r="GE227" s="343"/>
      <c r="GF227" s="343"/>
      <c r="GG227" s="343"/>
      <c r="GH227" s="343"/>
      <c r="GI227" s="343"/>
      <c r="GJ227" s="343"/>
      <c r="GK227" s="343"/>
      <c r="GL227" s="343"/>
      <c r="GM227" s="343"/>
      <c r="GN227" s="343"/>
      <c r="GO227" s="343"/>
      <c r="GP227" s="343"/>
      <c r="GQ227" s="343"/>
      <c r="GR227" s="343"/>
      <c r="GS227" s="343"/>
      <c r="GT227" s="343"/>
      <c r="GU227" s="343"/>
      <c r="GV227" s="343"/>
      <c r="GW227" s="343"/>
      <c r="GX227" s="343"/>
      <c r="GY227" s="343"/>
      <c r="GZ227" s="343"/>
      <c r="HA227" s="343"/>
      <c r="HB227" s="343"/>
      <c r="HC227" s="343"/>
      <c r="HD227" s="343"/>
      <c r="HE227" s="343"/>
      <c r="HF227" s="343"/>
      <c r="HG227" s="343"/>
      <c r="HH227" s="343"/>
      <c r="HI227" s="343"/>
      <c r="HJ227" s="343"/>
      <c r="HK227" s="343"/>
      <c r="HL227" s="343"/>
      <c r="HM227" s="343"/>
      <c r="HN227" s="343"/>
      <c r="HO227" s="343"/>
      <c r="HP227" s="343"/>
      <c r="HQ227" s="343"/>
      <c r="HR227" s="343"/>
      <c r="HS227" s="343"/>
      <c r="HT227" s="343"/>
      <c r="HU227" s="343"/>
      <c r="HV227" s="343"/>
      <c r="HW227" s="343"/>
      <c r="HX227" s="343"/>
      <c r="HY227" s="343"/>
      <c r="HZ227" s="343"/>
      <c r="IA227" s="343"/>
      <c r="IB227" s="343"/>
      <c r="IC227" s="343"/>
      <c r="ID227" s="343"/>
      <c r="IE227" s="343"/>
      <c r="IF227" s="343"/>
      <c r="IG227" s="343"/>
      <c r="IH227" s="343"/>
      <c r="II227" s="343"/>
      <c r="IJ227" s="343"/>
      <c r="IK227" s="343"/>
      <c r="IL227" s="343"/>
      <c r="IM227" s="343"/>
      <c r="IN227" s="343"/>
      <c r="IO227" s="343"/>
      <c r="IP227" s="343"/>
      <c r="IQ227" s="343"/>
      <c r="IR227" s="343"/>
      <c r="IS227" s="343"/>
      <c r="IT227" s="343"/>
      <c r="IU227" s="343"/>
      <c r="IV227" s="343"/>
      <c r="IW227" s="343"/>
      <c r="IX227" s="343"/>
      <c r="IY227" s="343"/>
      <c r="IZ227" s="343"/>
      <c r="JA227" s="343"/>
      <c r="JB227" s="343"/>
      <c r="JC227" s="343"/>
      <c r="JD227" s="343"/>
      <c r="JE227" s="343"/>
      <c r="JF227" s="343"/>
      <c r="JG227" s="343"/>
      <c r="JH227" s="343"/>
      <c r="JI227" s="343"/>
      <c r="JJ227" s="343"/>
      <c r="JK227" s="343"/>
      <c r="JL227" s="343"/>
      <c r="JM227" s="343"/>
      <c r="JN227" s="343"/>
      <c r="JO227" s="343"/>
      <c r="JP227" s="343"/>
      <c r="JQ227" s="343"/>
      <c r="JR227" s="343"/>
      <c r="JS227" s="343"/>
      <c r="JT227" s="343"/>
      <c r="JU227" s="343"/>
      <c r="JV227" s="343"/>
      <c r="JW227" s="343"/>
      <c r="JX227" s="343"/>
      <c r="JY227" s="343"/>
      <c r="JZ227" s="343"/>
      <c r="KA227" s="343"/>
      <c r="KB227" s="343"/>
      <c r="KC227" s="343"/>
      <c r="KD227" s="343"/>
      <c r="KE227" s="343"/>
      <c r="KF227" s="343"/>
      <c r="KG227" s="343"/>
      <c r="KH227" s="343"/>
      <c r="KI227" s="343"/>
      <c r="KJ227" s="343"/>
      <c r="KK227" s="343"/>
      <c r="KL227" s="343"/>
      <c r="KM227" s="343"/>
      <c r="KN227" s="343"/>
      <c r="KO227" s="343"/>
      <c r="KP227" s="343"/>
      <c r="KQ227" s="343"/>
      <c r="KR227" s="343"/>
      <c r="KS227" s="343"/>
      <c r="KT227" s="343"/>
      <c r="KU227" s="343"/>
      <c r="KV227" s="343"/>
      <c r="KW227" s="343"/>
      <c r="KX227" s="343"/>
      <c r="KY227" s="343"/>
      <c r="KZ227" s="343"/>
      <c r="LA227" s="343"/>
      <c r="LB227" s="343"/>
      <c r="LC227" s="343"/>
      <c r="LD227" s="343"/>
      <c r="LE227" s="343"/>
      <c r="LF227" s="343"/>
      <c r="LG227" s="343"/>
      <c r="LH227" s="343"/>
      <c r="LI227" s="343"/>
      <c r="LJ227" s="343"/>
      <c r="LK227" s="343"/>
      <c r="LL227" s="343"/>
      <c r="LM227" s="343"/>
      <c r="LN227" s="343"/>
      <c r="LO227" s="343"/>
      <c r="LP227" s="343"/>
      <c r="LQ227" s="343"/>
      <c r="LR227" s="343"/>
      <c r="LS227" s="343"/>
      <c r="LT227" s="343"/>
      <c r="LU227" s="343"/>
      <c r="LV227" s="343"/>
      <c r="LW227" s="343"/>
      <c r="LX227" s="343"/>
      <c r="LY227" s="343"/>
      <c r="LZ227" s="343"/>
      <c r="MA227" s="343"/>
      <c r="MB227" s="343"/>
      <c r="MC227" s="343"/>
      <c r="MD227" s="343"/>
      <c r="ME227" s="343"/>
      <c r="MF227" s="343"/>
      <c r="MG227" s="343"/>
      <c r="MH227" s="343"/>
      <c r="MI227" s="343"/>
      <c r="MJ227" s="343"/>
      <c r="MK227" s="343"/>
      <c r="ML227" s="343"/>
      <c r="MM227" s="343"/>
      <c r="MN227" s="343"/>
      <c r="MO227" s="343"/>
      <c r="MP227" s="343"/>
      <c r="MQ227" s="343"/>
      <c r="MR227" s="343"/>
      <c r="MS227" s="343"/>
      <c r="MT227" s="343"/>
      <c r="MU227" s="343"/>
      <c r="MV227" s="343"/>
      <c r="MW227" s="343"/>
      <c r="MX227" s="343"/>
      <c r="MY227" s="343"/>
      <c r="MZ227" s="343"/>
      <c r="NA227" s="343"/>
      <c r="NB227" s="343"/>
      <c r="NC227" s="343"/>
      <c r="ND227" s="343"/>
      <c r="NE227" s="343"/>
      <c r="NF227" s="343"/>
      <c r="NG227" s="343"/>
      <c r="NH227" s="343"/>
      <c r="NI227" s="343"/>
      <c r="NJ227" s="343"/>
      <c r="NK227" s="343"/>
      <c r="NL227" s="343"/>
      <c r="NM227" s="343"/>
      <c r="NN227" s="343"/>
      <c r="NO227" s="343"/>
      <c r="NP227" s="343"/>
      <c r="NQ227" s="343"/>
      <c r="NR227" s="343"/>
      <c r="NS227" s="343"/>
      <c r="NT227" s="343"/>
      <c r="NU227" s="343"/>
      <c r="NV227" s="343"/>
      <c r="NW227" s="343"/>
      <c r="NX227" s="343"/>
      <c r="NY227" s="343"/>
      <c r="NZ227" s="343"/>
      <c r="OA227" s="343"/>
      <c r="OB227" s="343"/>
      <c r="OC227" s="343"/>
      <c r="OD227" s="343"/>
      <c r="OE227" s="343"/>
      <c r="OF227" s="343"/>
      <c r="OG227" s="343"/>
      <c r="OH227" s="343"/>
      <c r="OI227" s="343"/>
      <c r="OJ227" s="343"/>
      <c r="OK227" s="343"/>
      <c r="OL227" s="343"/>
      <c r="OM227" s="343"/>
      <c r="ON227" s="343"/>
      <c r="OO227" s="343"/>
      <c r="OP227" s="343"/>
      <c r="OQ227" s="343"/>
      <c r="OR227" s="343"/>
      <c r="OS227" s="343"/>
      <c r="OT227" s="343"/>
      <c r="OU227" s="343"/>
      <c r="OV227" s="343"/>
      <c r="OW227" s="343"/>
      <c r="OX227" s="343"/>
      <c r="OY227" s="343"/>
      <c r="OZ227" s="343"/>
      <c r="PA227" s="343"/>
      <c r="PB227" s="343"/>
      <c r="PC227" s="343"/>
      <c r="PD227" s="343"/>
      <c r="PE227" s="343"/>
      <c r="PF227" s="343"/>
      <c r="PG227" s="343"/>
      <c r="PH227" s="343"/>
      <c r="PI227" s="343"/>
      <c r="PJ227" s="343"/>
      <c r="PK227" s="343"/>
      <c r="PL227" s="343"/>
      <c r="PM227" s="343"/>
      <c r="PN227" s="343"/>
      <c r="PO227" s="343"/>
      <c r="PP227" s="343"/>
      <c r="PQ227" s="343"/>
      <c r="PR227" s="343"/>
      <c r="PS227" s="343"/>
      <c r="PT227" s="343"/>
      <c r="PU227" s="343"/>
      <c r="PV227" s="343"/>
      <c r="PW227" s="343"/>
      <c r="PX227" s="343"/>
      <c r="PY227" s="343"/>
      <c r="PZ227" s="343"/>
      <c r="QA227" s="343"/>
      <c r="QB227" s="343"/>
      <c r="QC227" s="343"/>
      <c r="QD227" s="343"/>
      <c r="QE227" s="343"/>
      <c r="QF227" s="343"/>
    </row>
    <row r="228" spans="1:448" s="347" customFormat="1" ht="118.5" customHeight="1" x14ac:dyDescent="0.25">
      <c r="A228" s="26">
        <v>227</v>
      </c>
      <c r="B228" s="34" t="s">
        <v>840</v>
      </c>
      <c r="C228" s="199" t="s">
        <v>841</v>
      </c>
      <c r="D228" s="19" t="s">
        <v>842</v>
      </c>
      <c r="E228" s="19" t="s">
        <v>2778</v>
      </c>
      <c r="F228" s="41" t="s">
        <v>2115</v>
      </c>
      <c r="G228" s="44" t="s">
        <v>282</v>
      </c>
      <c r="H228" s="22" t="s">
        <v>342</v>
      </c>
      <c r="I228" s="19" t="s">
        <v>210</v>
      </c>
      <c r="J228" s="320" t="s">
        <v>2116</v>
      </c>
      <c r="K228" s="132" t="s">
        <v>680</v>
      </c>
      <c r="L228" s="112" t="s">
        <v>681</v>
      </c>
      <c r="M228" s="134" t="s">
        <v>2117</v>
      </c>
      <c r="N228" s="112" t="s">
        <v>2118</v>
      </c>
      <c r="O228" s="19" t="s">
        <v>210</v>
      </c>
      <c r="P228" s="19" t="s">
        <v>356</v>
      </c>
      <c r="Q228" s="19" t="s">
        <v>711</v>
      </c>
      <c r="R228" s="19" t="s">
        <v>251</v>
      </c>
      <c r="S228" s="18" t="s">
        <v>2779</v>
      </c>
      <c r="T228" s="34" t="s">
        <v>540</v>
      </c>
      <c r="U228" s="22">
        <v>89</v>
      </c>
      <c r="V228" s="22">
        <v>2021</v>
      </c>
      <c r="W228" s="22" t="s">
        <v>2769</v>
      </c>
      <c r="X228" s="19" t="s">
        <v>2770</v>
      </c>
      <c r="Y228" s="19" t="s">
        <v>2771</v>
      </c>
      <c r="Z228" s="19" t="s">
        <v>2780</v>
      </c>
      <c r="AA228" s="22">
        <v>2</v>
      </c>
      <c r="AB228" s="21" t="s">
        <v>2781</v>
      </c>
      <c r="AC228" s="21" t="s">
        <v>2782</v>
      </c>
      <c r="AD228" s="269">
        <v>1</v>
      </c>
      <c r="AE228" s="22" t="s">
        <v>328</v>
      </c>
      <c r="AF228" s="962">
        <v>44501</v>
      </c>
      <c r="AG228" s="962">
        <v>44742</v>
      </c>
      <c r="AH228" s="424">
        <v>44743</v>
      </c>
      <c r="AI228" s="183" t="s">
        <v>309</v>
      </c>
      <c r="AJ228" s="183" t="s">
        <v>309</v>
      </c>
      <c r="AK228" s="241" t="e">
        <f>(IF(BA228=#REF!,#REF!,AG228-#REF!))</f>
        <v>#REF!</v>
      </c>
      <c r="AL228" s="66" t="s">
        <v>601</v>
      </c>
      <c r="AM228" s="64"/>
      <c r="AN228" s="54"/>
      <c r="AO228" s="48"/>
      <c r="AP228" s="65"/>
      <c r="AQ228" s="4" t="s">
        <v>442</v>
      </c>
      <c r="AR228" s="49">
        <v>291</v>
      </c>
      <c r="AS228" s="60" t="s">
        <v>454</v>
      </c>
      <c r="AT228" s="64" t="s">
        <v>467</v>
      </c>
      <c r="AU228" s="66" t="s">
        <v>601</v>
      </c>
      <c r="AV228" s="77" t="s">
        <v>467</v>
      </c>
      <c r="AW228" s="67">
        <v>0</v>
      </c>
      <c r="AX228" s="65">
        <v>0</v>
      </c>
      <c r="AY228" s="60" t="s">
        <v>456</v>
      </c>
      <c r="AZ228" s="87" t="s">
        <v>439</v>
      </c>
      <c r="BA228" s="86" t="s">
        <v>446</v>
      </c>
      <c r="BB228" s="30" t="s">
        <v>2162</v>
      </c>
      <c r="BC228" s="33">
        <v>44620</v>
      </c>
      <c r="BD228" s="31" t="s">
        <v>529</v>
      </c>
      <c r="BE228" s="127" t="s">
        <v>2783</v>
      </c>
      <c r="BF228" s="107">
        <v>0</v>
      </c>
      <c r="BG228" s="4" t="s">
        <v>442</v>
      </c>
      <c r="BH228" s="49">
        <v>-44620</v>
      </c>
      <c r="BI228" s="60" t="s">
        <v>454</v>
      </c>
      <c r="BJ228" s="30"/>
      <c r="BK228" s="30"/>
      <c r="BL228" s="30"/>
      <c r="BM228" s="30"/>
      <c r="BN228" s="60"/>
      <c r="BO228" s="30"/>
      <c r="BP228" s="184" t="s">
        <v>293</v>
      </c>
      <c r="BQ228" s="150" t="s">
        <v>2784</v>
      </c>
      <c r="BR228" s="185">
        <v>44712</v>
      </c>
      <c r="BS228" s="131" t="s">
        <v>864</v>
      </c>
      <c r="BT228" s="186">
        <v>1</v>
      </c>
      <c r="BU228" s="4" t="s">
        <v>436</v>
      </c>
      <c r="BV228" s="49">
        <v>31</v>
      </c>
      <c r="BW228" s="60" t="s">
        <v>454</v>
      </c>
      <c r="BX228" s="370">
        <v>44722</v>
      </c>
      <c r="BY228" s="368" t="s">
        <v>2785</v>
      </c>
      <c r="BZ228" s="368" t="s">
        <v>458</v>
      </c>
      <c r="CA228" s="369">
        <v>1</v>
      </c>
      <c r="CB228" s="352" t="s">
        <v>294</v>
      </c>
      <c r="CC228" s="353"/>
      <c r="CD228" s="352" t="s">
        <v>294</v>
      </c>
      <c r="CE228" s="131" t="s">
        <v>767</v>
      </c>
      <c r="CF228" s="131" t="s">
        <v>767</v>
      </c>
      <c r="CG228" s="202" t="s">
        <v>328</v>
      </c>
      <c r="CH228" s="131" t="s">
        <v>328</v>
      </c>
      <c r="CI228" s="186">
        <v>1</v>
      </c>
      <c r="CJ228" s="4" t="str">
        <f t="shared" si="8"/>
        <v>CUMPLIMIENTO TOTAL</v>
      </c>
      <c r="CK228" s="49" t="str">
        <f>(IF(CD228="CERRADO","NO APLICA ACCION CERRADA",AG228-#REF!))</f>
        <v>NO APLICA ACCION CERRADA</v>
      </c>
      <c r="CL228" s="60" t="str">
        <f>(IF(CD228="CERRADO","NO APLICA ACCION CERRADA",IF(AK228&lt;=0,"VENCIDO",IF(AK228&lt;=#REF!,"POR VENCER","CON TIEMPO"))))</f>
        <v>NO APLICA ACCION CERRADA</v>
      </c>
      <c r="CM228" s="458" t="s">
        <v>328</v>
      </c>
      <c r="CN228" s="348" t="s">
        <v>1684</v>
      </c>
      <c r="CO228" s="349" t="s">
        <v>464</v>
      </c>
      <c r="CP228" s="369">
        <v>1</v>
      </c>
      <c r="CQ228" s="352" t="s">
        <v>294</v>
      </c>
      <c r="CR228" s="375" t="s">
        <v>438</v>
      </c>
      <c r="CS228" s="353"/>
      <c r="CT228" s="343"/>
      <c r="CU228" s="343"/>
      <c r="CV228" s="343"/>
      <c r="CW228" s="343"/>
      <c r="CX228" s="343"/>
      <c r="CY228" s="343"/>
      <c r="CZ228" s="343"/>
      <c r="DA228" s="343"/>
      <c r="DB228" s="343"/>
      <c r="DC228" s="343"/>
      <c r="DD228" s="343"/>
      <c r="DE228" s="343"/>
      <c r="DF228" s="343"/>
      <c r="DG228" s="343"/>
      <c r="DH228" s="343"/>
      <c r="DI228" s="343"/>
      <c r="DJ228" s="343"/>
      <c r="DK228" s="343"/>
      <c r="DL228" s="343"/>
      <c r="DM228" s="343"/>
      <c r="DN228" s="343"/>
      <c r="DO228" s="343"/>
      <c r="DP228" s="343"/>
      <c r="DQ228" s="343"/>
      <c r="DR228" s="343"/>
      <c r="DS228" s="343"/>
      <c r="DT228" s="343"/>
      <c r="DU228" s="343"/>
      <c r="DV228" s="343"/>
      <c r="DW228" s="343"/>
      <c r="DX228" s="343"/>
      <c r="DY228" s="343"/>
      <c r="DZ228" s="343"/>
      <c r="EA228" s="343"/>
      <c r="EB228" s="343"/>
      <c r="EC228" s="343"/>
      <c r="ED228" s="343"/>
      <c r="EE228" s="343"/>
      <c r="EF228" s="343"/>
      <c r="EG228" s="343"/>
      <c r="EH228" s="343"/>
      <c r="EI228" s="343"/>
      <c r="EJ228" s="343"/>
      <c r="EK228" s="343"/>
      <c r="EL228" s="343"/>
      <c r="EM228" s="343"/>
      <c r="EN228" s="343"/>
      <c r="EO228" s="343"/>
      <c r="EP228" s="343"/>
      <c r="EQ228" s="343"/>
      <c r="ER228" s="343"/>
      <c r="ES228" s="343"/>
      <c r="ET228" s="343"/>
      <c r="EU228" s="343"/>
      <c r="EV228" s="343"/>
      <c r="EW228" s="343"/>
      <c r="EX228" s="343"/>
      <c r="EY228" s="343"/>
      <c r="EZ228" s="343"/>
      <c r="FA228" s="343"/>
      <c r="FB228" s="343"/>
      <c r="FC228" s="343"/>
      <c r="FD228" s="343"/>
      <c r="FE228" s="343"/>
      <c r="FF228" s="343"/>
      <c r="FG228" s="343"/>
      <c r="FH228" s="343"/>
      <c r="FI228" s="343"/>
      <c r="FJ228" s="343"/>
      <c r="FK228" s="343"/>
      <c r="FL228" s="343"/>
      <c r="FM228" s="343"/>
      <c r="FN228" s="343"/>
      <c r="FO228" s="343"/>
      <c r="FP228" s="343"/>
      <c r="FQ228" s="343"/>
      <c r="FR228" s="343"/>
      <c r="FS228" s="343"/>
      <c r="FT228" s="343"/>
      <c r="FU228" s="343"/>
      <c r="FV228" s="343"/>
      <c r="FW228" s="343"/>
      <c r="FX228" s="343"/>
      <c r="FY228" s="343"/>
      <c r="FZ228" s="343"/>
      <c r="GA228" s="343"/>
      <c r="GB228" s="343"/>
      <c r="GC228" s="343"/>
      <c r="GD228" s="343"/>
      <c r="GE228" s="343"/>
      <c r="GF228" s="343"/>
      <c r="GG228" s="343"/>
      <c r="GH228" s="343"/>
      <c r="GI228" s="343"/>
      <c r="GJ228" s="343"/>
      <c r="GK228" s="343"/>
      <c r="GL228" s="343"/>
      <c r="GM228" s="343"/>
      <c r="GN228" s="343"/>
      <c r="GO228" s="343"/>
      <c r="GP228" s="343"/>
      <c r="GQ228" s="343"/>
      <c r="GR228" s="343"/>
      <c r="GS228" s="343"/>
      <c r="GT228" s="343"/>
      <c r="GU228" s="343"/>
      <c r="GV228" s="343"/>
      <c r="GW228" s="343"/>
      <c r="GX228" s="343"/>
      <c r="GY228" s="343"/>
      <c r="GZ228" s="343"/>
      <c r="HA228" s="343"/>
      <c r="HB228" s="343"/>
      <c r="HC228" s="343"/>
      <c r="HD228" s="343"/>
      <c r="HE228" s="343"/>
      <c r="HF228" s="343"/>
      <c r="HG228" s="343"/>
      <c r="HH228" s="343"/>
      <c r="HI228" s="343"/>
      <c r="HJ228" s="343"/>
      <c r="HK228" s="343"/>
      <c r="HL228" s="343"/>
      <c r="HM228" s="343"/>
      <c r="HN228" s="343"/>
      <c r="HO228" s="343"/>
      <c r="HP228" s="343"/>
      <c r="HQ228" s="343"/>
      <c r="HR228" s="343"/>
      <c r="HS228" s="343"/>
      <c r="HT228" s="343"/>
      <c r="HU228" s="343"/>
      <c r="HV228" s="343"/>
      <c r="HW228" s="343"/>
      <c r="HX228" s="343"/>
      <c r="HY228" s="343"/>
      <c r="HZ228" s="343"/>
      <c r="IA228" s="343"/>
      <c r="IB228" s="343"/>
      <c r="IC228" s="343"/>
      <c r="ID228" s="343"/>
      <c r="IE228" s="343"/>
      <c r="IF228" s="343"/>
      <c r="IG228" s="343"/>
      <c r="IH228" s="343"/>
      <c r="II228" s="343"/>
      <c r="IJ228" s="343"/>
      <c r="IK228" s="343"/>
      <c r="IL228" s="343"/>
      <c r="IM228" s="343"/>
      <c r="IN228" s="343"/>
      <c r="IO228" s="343"/>
      <c r="IP228" s="343"/>
      <c r="IQ228" s="343"/>
      <c r="IR228" s="343"/>
      <c r="IS228" s="343"/>
      <c r="IT228" s="343"/>
      <c r="IU228" s="343"/>
      <c r="IV228" s="343"/>
      <c r="IW228" s="343"/>
      <c r="IX228" s="343"/>
      <c r="IY228" s="343"/>
      <c r="IZ228" s="343"/>
      <c r="JA228" s="343"/>
      <c r="JB228" s="343"/>
      <c r="JC228" s="343"/>
      <c r="JD228" s="343"/>
      <c r="JE228" s="343"/>
      <c r="JF228" s="343"/>
      <c r="JG228" s="343"/>
      <c r="JH228" s="343"/>
      <c r="JI228" s="343"/>
      <c r="JJ228" s="343"/>
      <c r="JK228" s="343"/>
      <c r="JL228" s="343"/>
      <c r="JM228" s="343"/>
      <c r="JN228" s="343"/>
      <c r="JO228" s="343"/>
      <c r="JP228" s="343"/>
      <c r="JQ228" s="343"/>
      <c r="JR228" s="343"/>
      <c r="JS228" s="343"/>
      <c r="JT228" s="343"/>
      <c r="JU228" s="343"/>
      <c r="JV228" s="343"/>
      <c r="JW228" s="343"/>
      <c r="JX228" s="343"/>
      <c r="JY228" s="343"/>
      <c r="JZ228" s="343"/>
      <c r="KA228" s="343"/>
      <c r="KB228" s="343"/>
      <c r="KC228" s="343"/>
      <c r="KD228" s="343"/>
      <c r="KE228" s="343"/>
      <c r="KF228" s="343"/>
      <c r="KG228" s="343"/>
      <c r="KH228" s="343"/>
      <c r="KI228" s="343"/>
      <c r="KJ228" s="343"/>
      <c r="KK228" s="343"/>
      <c r="KL228" s="343"/>
      <c r="KM228" s="343"/>
      <c r="KN228" s="343"/>
      <c r="KO228" s="343"/>
      <c r="KP228" s="343"/>
      <c r="KQ228" s="343"/>
      <c r="KR228" s="343"/>
      <c r="KS228" s="343"/>
      <c r="KT228" s="343"/>
      <c r="KU228" s="343"/>
      <c r="KV228" s="343"/>
      <c r="KW228" s="343"/>
      <c r="KX228" s="343"/>
      <c r="KY228" s="343"/>
      <c r="KZ228" s="343"/>
      <c r="LA228" s="343"/>
      <c r="LB228" s="343"/>
      <c r="LC228" s="343"/>
      <c r="LD228" s="343"/>
      <c r="LE228" s="343"/>
      <c r="LF228" s="343"/>
      <c r="LG228" s="343"/>
      <c r="LH228" s="343"/>
      <c r="LI228" s="343"/>
      <c r="LJ228" s="343"/>
      <c r="LK228" s="343"/>
      <c r="LL228" s="343"/>
      <c r="LM228" s="343"/>
      <c r="LN228" s="343"/>
      <c r="LO228" s="343"/>
      <c r="LP228" s="343"/>
      <c r="LQ228" s="343"/>
      <c r="LR228" s="343"/>
      <c r="LS228" s="343"/>
      <c r="LT228" s="343"/>
      <c r="LU228" s="343"/>
      <c r="LV228" s="343"/>
      <c r="LW228" s="343"/>
      <c r="LX228" s="343"/>
      <c r="LY228" s="343"/>
      <c r="LZ228" s="343"/>
      <c r="MA228" s="343"/>
      <c r="MB228" s="343"/>
      <c r="MC228" s="343"/>
      <c r="MD228" s="343"/>
      <c r="ME228" s="343"/>
      <c r="MF228" s="343"/>
      <c r="MG228" s="343"/>
      <c r="MH228" s="343"/>
      <c r="MI228" s="343"/>
      <c r="MJ228" s="343"/>
      <c r="MK228" s="343"/>
      <c r="ML228" s="343"/>
      <c r="MM228" s="343"/>
      <c r="MN228" s="343"/>
      <c r="MO228" s="343"/>
      <c r="MP228" s="343"/>
      <c r="MQ228" s="343"/>
      <c r="MR228" s="343"/>
      <c r="MS228" s="343"/>
      <c r="MT228" s="343"/>
      <c r="MU228" s="343"/>
      <c r="MV228" s="343"/>
      <c r="MW228" s="343"/>
      <c r="MX228" s="343"/>
      <c r="MY228" s="343"/>
      <c r="MZ228" s="343"/>
      <c r="NA228" s="343"/>
      <c r="NB228" s="343"/>
      <c r="NC228" s="343"/>
      <c r="ND228" s="343"/>
      <c r="NE228" s="343"/>
      <c r="NF228" s="343"/>
      <c r="NG228" s="343"/>
      <c r="NH228" s="343"/>
      <c r="NI228" s="343"/>
      <c r="NJ228" s="343"/>
      <c r="NK228" s="343"/>
      <c r="NL228" s="343"/>
      <c r="NM228" s="343"/>
      <c r="NN228" s="343"/>
      <c r="NO228" s="343"/>
      <c r="NP228" s="343"/>
      <c r="NQ228" s="343"/>
      <c r="NR228" s="343"/>
      <c r="NS228" s="343"/>
      <c r="NT228" s="343"/>
      <c r="NU228" s="343"/>
      <c r="NV228" s="343"/>
      <c r="NW228" s="343"/>
      <c r="NX228" s="343"/>
      <c r="NY228" s="343"/>
      <c r="NZ228" s="343"/>
      <c r="OA228" s="343"/>
      <c r="OB228" s="343"/>
      <c r="OC228" s="343"/>
      <c r="OD228" s="343"/>
      <c r="OE228" s="343"/>
      <c r="OF228" s="343"/>
      <c r="OG228" s="343"/>
      <c r="OH228" s="343"/>
      <c r="OI228" s="343"/>
      <c r="OJ228" s="343"/>
      <c r="OK228" s="343"/>
      <c r="OL228" s="343"/>
      <c r="OM228" s="343"/>
      <c r="ON228" s="343"/>
      <c r="OO228" s="343"/>
      <c r="OP228" s="343"/>
      <c r="OQ228" s="343"/>
      <c r="OR228" s="343"/>
      <c r="OS228" s="343"/>
      <c r="OT228" s="343"/>
      <c r="OU228" s="343"/>
      <c r="OV228" s="343"/>
      <c r="OW228" s="343"/>
      <c r="OX228" s="343"/>
      <c r="OY228" s="343"/>
      <c r="OZ228" s="343"/>
      <c r="PA228" s="343"/>
      <c r="PB228" s="343"/>
      <c r="PC228" s="343"/>
      <c r="PD228" s="343"/>
      <c r="PE228" s="343"/>
      <c r="PF228" s="343"/>
      <c r="PG228" s="343"/>
      <c r="PH228" s="343"/>
      <c r="PI228" s="343"/>
      <c r="PJ228" s="343"/>
      <c r="PK228" s="343"/>
      <c r="PL228" s="343"/>
      <c r="PM228" s="343"/>
      <c r="PN228" s="343"/>
      <c r="PO228" s="343"/>
      <c r="PP228" s="343"/>
      <c r="PQ228" s="343"/>
      <c r="PR228" s="343"/>
      <c r="PS228" s="343"/>
      <c r="PT228" s="343"/>
      <c r="PU228" s="343"/>
      <c r="PV228" s="343"/>
      <c r="PW228" s="343"/>
      <c r="PX228" s="343"/>
      <c r="PY228" s="343"/>
      <c r="PZ228" s="343"/>
      <c r="QA228" s="343"/>
      <c r="QB228" s="343"/>
      <c r="QC228" s="343"/>
      <c r="QD228" s="343"/>
      <c r="QE228" s="343"/>
      <c r="QF228" s="343"/>
    </row>
    <row r="229" spans="1:448" s="347" customFormat="1" ht="118.5" customHeight="1" x14ac:dyDescent="0.25">
      <c r="A229" s="26">
        <v>228</v>
      </c>
      <c r="B229" s="34" t="s">
        <v>840</v>
      </c>
      <c r="C229" s="199" t="s">
        <v>841</v>
      </c>
      <c r="D229" s="19" t="s">
        <v>842</v>
      </c>
      <c r="E229" s="19" t="s">
        <v>2756</v>
      </c>
      <c r="F229" s="34" t="s">
        <v>676</v>
      </c>
      <c r="G229" s="34" t="s">
        <v>677</v>
      </c>
      <c r="H229" s="34" t="s">
        <v>338</v>
      </c>
      <c r="I229" s="27" t="s">
        <v>678</v>
      </c>
      <c r="J229" s="320" t="s">
        <v>679</v>
      </c>
      <c r="K229" s="132" t="s">
        <v>680</v>
      </c>
      <c r="L229" s="112" t="s">
        <v>681</v>
      </c>
      <c r="M229" s="134" t="s">
        <v>682</v>
      </c>
      <c r="N229" s="112" t="s">
        <v>683</v>
      </c>
      <c r="O229" s="19" t="s">
        <v>24</v>
      </c>
      <c r="P229" s="19" t="s">
        <v>368</v>
      </c>
      <c r="Q229" s="19" t="s">
        <v>684</v>
      </c>
      <c r="R229" s="19" t="s">
        <v>251</v>
      </c>
      <c r="S229" s="18" t="s">
        <v>2786</v>
      </c>
      <c r="T229" s="34" t="s">
        <v>470</v>
      </c>
      <c r="U229" s="22">
        <v>89</v>
      </c>
      <c r="V229" s="22">
        <v>2021</v>
      </c>
      <c r="W229" s="22" t="s">
        <v>2787</v>
      </c>
      <c r="X229" s="19" t="s">
        <v>2788</v>
      </c>
      <c r="Y229" s="19" t="s">
        <v>2761</v>
      </c>
      <c r="Z229" s="19" t="s">
        <v>2789</v>
      </c>
      <c r="AA229" s="22">
        <v>1</v>
      </c>
      <c r="AB229" s="24" t="s">
        <v>2763</v>
      </c>
      <c r="AC229" s="24" t="s">
        <v>2764</v>
      </c>
      <c r="AD229" s="269">
        <v>1</v>
      </c>
      <c r="AE229" s="22" t="s">
        <v>328</v>
      </c>
      <c r="AF229" s="962">
        <v>44501</v>
      </c>
      <c r="AG229" s="962">
        <v>44681</v>
      </c>
      <c r="AH229" s="424">
        <v>44743</v>
      </c>
      <c r="AI229" s="183" t="s">
        <v>309</v>
      </c>
      <c r="AJ229" s="183" t="s">
        <v>309</v>
      </c>
      <c r="AK229" s="241" t="e">
        <f>(IF(BA229=#REF!,#REF!,AG229-#REF!))</f>
        <v>#REF!</v>
      </c>
      <c r="AL229" s="66" t="s">
        <v>601</v>
      </c>
      <c r="AM229" s="64"/>
      <c r="AN229" s="54"/>
      <c r="AO229" s="48"/>
      <c r="AP229" s="65"/>
      <c r="AQ229" s="4" t="s">
        <v>442</v>
      </c>
      <c r="AR229" s="49">
        <v>230</v>
      </c>
      <c r="AS229" s="60" t="s">
        <v>454</v>
      </c>
      <c r="AT229" s="64" t="s">
        <v>467</v>
      </c>
      <c r="AU229" s="66" t="s">
        <v>601</v>
      </c>
      <c r="AV229" s="77" t="s">
        <v>467</v>
      </c>
      <c r="AW229" s="67">
        <v>0</v>
      </c>
      <c r="AX229" s="65">
        <v>0</v>
      </c>
      <c r="AY229" s="60" t="s">
        <v>456</v>
      </c>
      <c r="AZ229" s="87" t="s">
        <v>439</v>
      </c>
      <c r="BA229" s="86" t="s">
        <v>446</v>
      </c>
      <c r="BB229" s="31" t="s">
        <v>2162</v>
      </c>
      <c r="BC229" s="133">
        <v>44620</v>
      </c>
      <c r="BD229" s="112" t="s">
        <v>628</v>
      </c>
      <c r="BE229" s="134" t="s">
        <v>629</v>
      </c>
      <c r="BF229" s="135">
        <v>0</v>
      </c>
      <c r="BG229" s="4" t="s">
        <v>442</v>
      </c>
      <c r="BH229" s="49">
        <v>-44620</v>
      </c>
      <c r="BI229" s="60" t="s">
        <v>454</v>
      </c>
      <c r="BJ229" s="30"/>
      <c r="BK229" s="30"/>
      <c r="BL229" s="30"/>
      <c r="BM229" s="30"/>
      <c r="BN229" s="60"/>
      <c r="BO229" s="30"/>
      <c r="BP229" s="184" t="s">
        <v>293</v>
      </c>
      <c r="BQ229" s="150" t="s">
        <v>2765</v>
      </c>
      <c r="BR229" s="185">
        <v>44712</v>
      </c>
      <c r="BS229" s="131" t="s">
        <v>535</v>
      </c>
      <c r="BT229" s="186">
        <v>1</v>
      </c>
      <c r="BU229" s="4" t="s">
        <v>436</v>
      </c>
      <c r="BV229" s="49">
        <v>-30</v>
      </c>
      <c r="BW229" s="60" t="s">
        <v>443</v>
      </c>
      <c r="BX229" s="357">
        <v>44725</v>
      </c>
      <c r="BY229" s="353" t="s">
        <v>2790</v>
      </c>
      <c r="BZ229" s="353" t="s">
        <v>824</v>
      </c>
      <c r="CA229" s="360">
        <v>1</v>
      </c>
      <c r="CB229" s="352" t="s">
        <v>294</v>
      </c>
      <c r="CC229" s="353"/>
      <c r="CD229" s="352" t="s">
        <v>294</v>
      </c>
      <c r="CE229" s="131" t="s">
        <v>767</v>
      </c>
      <c r="CF229" s="131" t="s">
        <v>767</v>
      </c>
      <c r="CG229" s="202" t="s">
        <v>328</v>
      </c>
      <c r="CH229" s="131" t="s">
        <v>328</v>
      </c>
      <c r="CI229" s="186">
        <v>1</v>
      </c>
      <c r="CJ229" s="4" t="str">
        <f t="shared" si="8"/>
        <v>CUMPLIMIENTO TOTAL</v>
      </c>
      <c r="CK229" s="49" t="str">
        <f>(IF(CD229="CERRADO","NO APLICA ACCION CERRADA",AG229-#REF!))</f>
        <v>NO APLICA ACCION CERRADA</v>
      </c>
      <c r="CL229" s="60" t="str">
        <f>(IF(CD229="CERRADO","NO APLICA ACCION CERRADA",IF(AK229&lt;=0,"VENCIDO",IF(AK229&lt;=#REF!,"POR VENCER","CON TIEMPO"))))</f>
        <v>NO APLICA ACCION CERRADA</v>
      </c>
      <c r="CM229" s="458" t="s">
        <v>328</v>
      </c>
      <c r="CN229" s="348" t="s">
        <v>1684</v>
      </c>
      <c r="CO229" s="349" t="s">
        <v>464</v>
      </c>
      <c r="CP229" s="380">
        <v>1</v>
      </c>
      <c r="CQ229" s="352" t="s">
        <v>294</v>
      </c>
      <c r="CR229" s="375" t="s">
        <v>438</v>
      </c>
      <c r="CS229" s="353"/>
      <c r="CT229" s="343"/>
      <c r="CU229" s="343"/>
      <c r="CV229" s="343"/>
      <c r="CW229" s="343"/>
      <c r="CX229" s="343"/>
      <c r="CY229" s="343"/>
      <c r="CZ229" s="343"/>
      <c r="DA229" s="343"/>
      <c r="DB229" s="343"/>
      <c r="DC229" s="343"/>
      <c r="DD229" s="343"/>
      <c r="DE229" s="343"/>
      <c r="DF229" s="343"/>
      <c r="DG229" s="343"/>
      <c r="DH229" s="343"/>
      <c r="DI229" s="343"/>
      <c r="DJ229" s="343"/>
      <c r="DK229" s="343"/>
      <c r="DL229" s="343"/>
      <c r="DM229" s="343"/>
      <c r="DN229" s="343"/>
      <c r="DO229" s="343"/>
      <c r="DP229" s="343"/>
      <c r="DQ229" s="343"/>
      <c r="DR229" s="343"/>
      <c r="DS229" s="343"/>
      <c r="DT229" s="343"/>
      <c r="DU229" s="343"/>
      <c r="DV229" s="343"/>
      <c r="DW229" s="343"/>
      <c r="DX229" s="343"/>
      <c r="DY229" s="343"/>
      <c r="DZ229" s="343"/>
      <c r="EA229" s="343"/>
      <c r="EB229" s="343"/>
      <c r="EC229" s="343"/>
      <c r="ED229" s="343"/>
      <c r="EE229" s="343"/>
      <c r="EF229" s="343"/>
      <c r="EG229" s="343"/>
      <c r="EH229" s="343"/>
      <c r="EI229" s="343"/>
      <c r="EJ229" s="343"/>
      <c r="EK229" s="343"/>
      <c r="EL229" s="343"/>
      <c r="EM229" s="343"/>
      <c r="EN229" s="343"/>
      <c r="EO229" s="343"/>
      <c r="EP229" s="343"/>
      <c r="EQ229" s="343"/>
      <c r="ER229" s="343"/>
      <c r="ES229" s="343"/>
      <c r="ET229" s="343"/>
      <c r="EU229" s="343"/>
      <c r="EV229" s="343"/>
      <c r="EW229" s="343"/>
      <c r="EX229" s="343"/>
      <c r="EY229" s="343"/>
      <c r="EZ229" s="343"/>
      <c r="FA229" s="343"/>
      <c r="FB229" s="343"/>
      <c r="FC229" s="343"/>
      <c r="FD229" s="343"/>
      <c r="FE229" s="343"/>
      <c r="FF229" s="343"/>
      <c r="FG229" s="343"/>
      <c r="FH229" s="343"/>
      <c r="FI229" s="343"/>
      <c r="FJ229" s="343"/>
      <c r="FK229" s="343"/>
      <c r="FL229" s="343"/>
      <c r="FM229" s="343"/>
      <c r="FN229" s="343"/>
      <c r="FO229" s="343"/>
      <c r="FP229" s="343"/>
      <c r="FQ229" s="343"/>
      <c r="FR229" s="343"/>
      <c r="FS229" s="343"/>
      <c r="FT229" s="343"/>
      <c r="FU229" s="343"/>
      <c r="FV229" s="343"/>
      <c r="FW229" s="343"/>
      <c r="FX229" s="343"/>
      <c r="FY229" s="343"/>
      <c r="FZ229" s="343"/>
      <c r="GA229" s="343"/>
      <c r="GB229" s="343"/>
      <c r="GC229" s="343"/>
      <c r="GD229" s="343"/>
      <c r="GE229" s="343"/>
      <c r="GF229" s="343"/>
      <c r="GG229" s="343"/>
      <c r="GH229" s="343"/>
      <c r="GI229" s="343"/>
      <c r="GJ229" s="343"/>
      <c r="GK229" s="343"/>
      <c r="GL229" s="343"/>
      <c r="GM229" s="343"/>
      <c r="GN229" s="343"/>
      <c r="GO229" s="343"/>
      <c r="GP229" s="343"/>
      <c r="GQ229" s="343"/>
      <c r="GR229" s="343"/>
      <c r="GS229" s="343"/>
      <c r="GT229" s="343"/>
      <c r="GU229" s="343"/>
      <c r="GV229" s="343"/>
      <c r="GW229" s="343"/>
      <c r="GX229" s="343"/>
      <c r="GY229" s="343"/>
      <c r="GZ229" s="343"/>
      <c r="HA229" s="343"/>
      <c r="HB229" s="343"/>
      <c r="HC229" s="343"/>
      <c r="HD229" s="343"/>
      <c r="HE229" s="343"/>
      <c r="HF229" s="343"/>
      <c r="HG229" s="343"/>
      <c r="HH229" s="343"/>
      <c r="HI229" s="343"/>
      <c r="HJ229" s="343"/>
      <c r="HK229" s="343"/>
      <c r="HL229" s="343"/>
      <c r="HM229" s="343"/>
      <c r="HN229" s="343"/>
      <c r="HO229" s="343"/>
      <c r="HP229" s="343"/>
      <c r="HQ229" s="343"/>
      <c r="HR229" s="343"/>
      <c r="HS229" s="343"/>
      <c r="HT229" s="343"/>
      <c r="HU229" s="343"/>
      <c r="HV229" s="343"/>
      <c r="HW229" s="343"/>
      <c r="HX229" s="343"/>
      <c r="HY229" s="343"/>
      <c r="HZ229" s="343"/>
      <c r="IA229" s="343"/>
      <c r="IB229" s="343"/>
      <c r="IC229" s="343"/>
      <c r="ID229" s="343"/>
      <c r="IE229" s="343"/>
      <c r="IF229" s="343"/>
      <c r="IG229" s="343"/>
      <c r="IH229" s="343"/>
      <c r="II229" s="343"/>
      <c r="IJ229" s="343"/>
      <c r="IK229" s="343"/>
      <c r="IL229" s="343"/>
      <c r="IM229" s="343"/>
      <c r="IN229" s="343"/>
      <c r="IO229" s="343"/>
      <c r="IP229" s="343"/>
      <c r="IQ229" s="343"/>
      <c r="IR229" s="343"/>
      <c r="IS229" s="343"/>
      <c r="IT229" s="343"/>
      <c r="IU229" s="343"/>
      <c r="IV229" s="343"/>
      <c r="IW229" s="343"/>
      <c r="IX229" s="343"/>
      <c r="IY229" s="343"/>
      <c r="IZ229" s="343"/>
      <c r="JA229" s="343"/>
      <c r="JB229" s="343"/>
      <c r="JC229" s="343"/>
      <c r="JD229" s="343"/>
      <c r="JE229" s="343"/>
      <c r="JF229" s="343"/>
      <c r="JG229" s="343"/>
      <c r="JH229" s="343"/>
      <c r="JI229" s="343"/>
      <c r="JJ229" s="343"/>
      <c r="JK229" s="343"/>
      <c r="JL229" s="343"/>
      <c r="JM229" s="343"/>
      <c r="JN229" s="343"/>
      <c r="JO229" s="343"/>
      <c r="JP229" s="343"/>
      <c r="JQ229" s="343"/>
      <c r="JR229" s="343"/>
      <c r="JS229" s="343"/>
      <c r="JT229" s="343"/>
      <c r="JU229" s="343"/>
      <c r="JV229" s="343"/>
      <c r="JW229" s="343"/>
      <c r="JX229" s="343"/>
      <c r="JY229" s="343"/>
      <c r="JZ229" s="343"/>
      <c r="KA229" s="343"/>
      <c r="KB229" s="343"/>
      <c r="KC229" s="343"/>
      <c r="KD229" s="343"/>
      <c r="KE229" s="343"/>
      <c r="KF229" s="343"/>
      <c r="KG229" s="343"/>
      <c r="KH229" s="343"/>
      <c r="KI229" s="343"/>
      <c r="KJ229" s="343"/>
      <c r="KK229" s="343"/>
      <c r="KL229" s="343"/>
      <c r="KM229" s="343"/>
      <c r="KN229" s="343"/>
      <c r="KO229" s="343"/>
      <c r="KP229" s="343"/>
      <c r="KQ229" s="343"/>
      <c r="KR229" s="343"/>
      <c r="KS229" s="343"/>
      <c r="KT229" s="343"/>
      <c r="KU229" s="343"/>
      <c r="KV229" s="343"/>
      <c r="KW229" s="343"/>
      <c r="KX229" s="343"/>
      <c r="KY229" s="343"/>
      <c r="KZ229" s="343"/>
      <c r="LA229" s="343"/>
      <c r="LB229" s="343"/>
      <c r="LC229" s="343"/>
      <c r="LD229" s="343"/>
      <c r="LE229" s="343"/>
      <c r="LF229" s="343"/>
      <c r="LG229" s="343"/>
      <c r="LH229" s="343"/>
      <c r="LI229" s="343"/>
      <c r="LJ229" s="343"/>
      <c r="LK229" s="343"/>
      <c r="LL229" s="343"/>
      <c r="LM229" s="343"/>
      <c r="LN229" s="343"/>
      <c r="LO229" s="343"/>
      <c r="LP229" s="343"/>
      <c r="LQ229" s="343"/>
      <c r="LR229" s="343"/>
      <c r="LS229" s="343"/>
      <c r="LT229" s="343"/>
      <c r="LU229" s="343"/>
      <c r="LV229" s="343"/>
      <c r="LW229" s="343"/>
      <c r="LX229" s="343"/>
      <c r="LY229" s="343"/>
      <c r="LZ229" s="343"/>
      <c r="MA229" s="343"/>
      <c r="MB229" s="343"/>
      <c r="MC229" s="343"/>
      <c r="MD229" s="343"/>
      <c r="ME229" s="343"/>
      <c r="MF229" s="343"/>
      <c r="MG229" s="343"/>
      <c r="MH229" s="343"/>
      <c r="MI229" s="343"/>
      <c r="MJ229" s="343"/>
      <c r="MK229" s="343"/>
      <c r="ML229" s="343"/>
      <c r="MM229" s="343"/>
      <c r="MN229" s="343"/>
      <c r="MO229" s="343"/>
      <c r="MP229" s="343"/>
      <c r="MQ229" s="343"/>
      <c r="MR229" s="343"/>
      <c r="MS229" s="343"/>
      <c r="MT229" s="343"/>
      <c r="MU229" s="343"/>
      <c r="MV229" s="343"/>
      <c r="MW229" s="343"/>
      <c r="MX229" s="343"/>
      <c r="MY229" s="343"/>
      <c r="MZ229" s="343"/>
      <c r="NA229" s="343"/>
      <c r="NB229" s="343"/>
      <c r="NC229" s="343"/>
      <c r="ND229" s="343"/>
      <c r="NE229" s="343"/>
      <c r="NF229" s="343"/>
      <c r="NG229" s="343"/>
      <c r="NH229" s="343"/>
      <c r="NI229" s="343"/>
      <c r="NJ229" s="343"/>
      <c r="NK229" s="343"/>
      <c r="NL229" s="343"/>
      <c r="NM229" s="343"/>
      <c r="NN229" s="343"/>
      <c r="NO229" s="343"/>
      <c r="NP229" s="343"/>
      <c r="NQ229" s="343"/>
      <c r="NR229" s="343"/>
      <c r="NS229" s="343"/>
      <c r="NT229" s="343"/>
      <c r="NU229" s="343"/>
      <c r="NV229" s="343"/>
      <c r="NW229" s="343"/>
      <c r="NX229" s="343"/>
      <c r="NY229" s="343"/>
      <c r="NZ229" s="343"/>
      <c r="OA229" s="343"/>
      <c r="OB229" s="343"/>
      <c r="OC229" s="343"/>
      <c r="OD229" s="343"/>
      <c r="OE229" s="343"/>
      <c r="OF229" s="343"/>
      <c r="OG229" s="343"/>
      <c r="OH229" s="343"/>
      <c r="OI229" s="343"/>
      <c r="OJ229" s="343"/>
      <c r="OK229" s="343"/>
      <c r="OL229" s="343"/>
      <c r="OM229" s="343"/>
      <c r="ON229" s="343"/>
      <c r="OO229" s="343"/>
      <c r="OP229" s="343"/>
      <c r="OQ229" s="343"/>
      <c r="OR229" s="343"/>
      <c r="OS229" s="343"/>
      <c r="OT229" s="343"/>
      <c r="OU229" s="343"/>
      <c r="OV229" s="343"/>
      <c r="OW229" s="343"/>
      <c r="OX229" s="343"/>
      <c r="OY229" s="343"/>
      <c r="OZ229" s="343"/>
      <c r="PA229" s="343"/>
      <c r="PB229" s="343"/>
      <c r="PC229" s="343"/>
      <c r="PD229" s="343"/>
      <c r="PE229" s="343"/>
      <c r="PF229" s="343"/>
      <c r="PG229" s="343"/>
      <c r="PH229" s="343"/>
      <c r="PI229" s="343"/>
      <c r="PJ229" s="343"/>
      <c r="PK229" s="343"/>
      <c r="PL229" s="343"/>
      <c r="PM229" s="343"/>
      <c r="PN229" s="343"/>
      <c r="PO229" s="343"/>
      <c r="PP229" s="343"/>
      <c r="PQ229" s="343"/>
      <c r="PR229" s="343"/>
      <c r="PS229" s="343"/>
      <c r="PT229" s="343"/>
      <c r="PU229" s="343"/>
      <c r="PV229" s="343"/>
      <c r="PW229" s="343"/>
      <c r="PX229" s="343"/>
      <c r="PY229" s="343"/>
      <c r="PZ229" s="343"/>
      <c r="QA229" s="343"/>
      <c r="QB229" s="343"/>
      <c r="QC229" s="343"/>
      <c r="QD229" s="343"/>
      <c r="QE229" s="343"/>
      <c r="QF229" s="343"/>
    </row>
    <row r="230" spans="1:448" s="347" customFormat="1" ht="118.5" customHeight="1" x14ac:dyDescent="0.25">
      <c r="A230" s="26">
        <v>229</v>
      </c>
      <c r="B230" s="34" t="s">
        <v>840</v>
      </c>
      <c r="C230" s="199" t="s">
        <v>841</v>
      </c>
      <c r="D230" s="19" t="s">
        <v>842</v>
      </c>
      <c r="E230" s="247" t="s">
        <v>1761</v>
      </c>
      <c r="F230" s="22" t="s">
        <v>75</v>
      </c>
      <c r="G230" s="432" t="s">
        <v>269</v>
      </c>
      <c r="H230" s="19" t="s">
        <v>341</v>
      </c>
      <c r="I230" s="19" t="s">
        <v>1760</v>
      </c>
      <c r="J230" s="463" t="s">
        <v>1761</v>
      </c>
      <c r="K230" s="440" t="s">
        <v>680</v>
      </c>
      <c r="L230" s="461" t="s">
        <v>681</v>
      </c>
      <c r="M230" s="460" t="s">
        <v>705</v>
      </c>
      <c r="N230" s="461" t="s">
        <v>706</v>
      </c>
      <c r="O230" s="19" t="s">
        <v>24</v>
      </c>
      <c r="P230" s="19" t="s">
        <v>364</v>
      </c>
      <c r="Q230" s="19" t="s">
        <v>348</v>
      </c>
      <c r="R230" s="19" t="s">
        <v>251</v>
      </c>
      <c r="S230" s="18" t="s">
        <v>2791</v>
      </c>
      <c r="T230" s="34" t="s">
        <v>471</v>
      </c>
      <c r="U230" s="22">
        <v>89</v>
      </c>
      <c r="V230" s="22">
        <v>2021</v>
      </c>
      <c r="W230" s="22" t="s">
        <v>2792</v>
      </c>
      <c r="X230" s="19" t="s">
        <v>2793</v>
      </c>
      <c r="Y230" s="19" t="s">
        <v>2794</v>
      </c>
      <c r="Z230" s="19" t="s">
        <v>2795</v>
      </c>
      <c r="AA230" s="22">
        <v>1</v>
      </c>
      <c r="AB230" s="242" t="s">
        <v>2796</v>
      </c>
      <c r="AC230" s="242" t="s">
        <v>2797</v>
      </c>
      <c r="AD230" s="269">
        <v>1</v>
      </c>
      <c r="AE230" s="22" t="s">
        <v>328</v>
      </c>
      <c r="AF230" s="963">
        <v>44501</v>
      </c>
      <c r="AG230" s="63">
        <v>44742</v>
      </c>
      <c r="AH230" s="427"/>
      <c r="AI230" s="183" t="s">
        <v>309</v>
      </c>
      <c r="AJ230" s="183" t="s">
        <v>309</v>
      </c>
      <c r="AK230" s="241" t="e">
        <f>(IF(BA230=#REF!,#REF!,AG230-#REF!))</f>
        <v>#REF!</v>
      </c>
      <c r="AL230" s="66" t="s">
        <v>601</v>
      </c>
      <c r="AM230" s="64"/>
      <c r="AN230" s="54"/>
      <c r="AO230" s="48"/>
      <c r="AP230" s="65"/>
      <c r="AQ230" s="4" t="s">
        <v>442</v>
      </c>
      <c r="AR230" s="49">
        <v>291</v>
      </c>
      <c r="AS230" s="60" t="s">
        <v>454</v>
      </c>
      <c r="AT230" s="64" t="s">
        <v>467</v>
      </c>
      <c r="AU230" s="66" t="s">
        <v>601</v>
      </c>
      <c r="AV230" s="77" t="s">
        <v>467</v>
      </c>
      <c r="AW230" s="67">
        <v>0</v>
      </c>
      <c r="AX230" s="65">
        <v>0</v>
      </c>
      <c r="AY230" s="60" t="s">
        <v>456</v>
      </c>
      <c r="AZ230" s="87" t="s">
        <v>439</v>
      </c>
      <c r="BA230" s="86" t="s">
        <v>446</v>
      </c>
      <c r="BB230" s="252" t="s">
        <v>2798</v>
      </c>
      <c r="BC230" s="106">
        <v>44620</v>
      </c>
      <c r="BD230" s="31" t="s">
        <v>529</v>
      </c>
      <c r="BE230" s="270" t="s">
        <v>2799</v>
      </c>
      <c r="BF230" s="32">
        <v>0</v>
      </c>
      <c r="BG230" s="4" t="s">
        <v>442</v>
      </c>
      <c r="BH230" s="49">
        <v>-44620</v>
      </c>
      <c r="BI230" s="60" t="s">
        <v>454</v>
      </c>
      <c r="BJ230" s="30"/>
      <c r="BK230" s="30"/>
      <c r="BL230" s="30"/>
      <c r="BM230" s="30"/>
      <c r="BN230" s="60"/>
      <c r="BO230" s="30"/>
      <c r="BP230" s="184" t="s">
        <v>293</v>
      </c>
      <c r="BQ230" s="150" t="s">
        <v>2800</v>
      </c>
      <c r="BR230" s="185">
        <v>44712</v>
      </c>
      <c r="BS230" s="131" t="s">
        <v>2801</v>
      </c>
      <c r="BT230" s="186">
        <v>0</v>
      </c>
      <c r="BU230" s="4" t="s">
        <v>442</v>
      </c>
      <c r="BV230" s="49">
        <v>31</v>
      </c>
      <c r="BW230" s="60" t="s">
        <v>454</v>
      </c>
      <c r="BX230" s="357">
        <v>44605</v>
      </c>
      <c r="BY230" s="353" t="s">
        <v>2802</v>
      </c>
      <c r="BZ230" s="353" t="s">
        <v>459</v>
      </c>
      <c r="CA230" s="360">
        <v>0</v>
      </c>
      <c r="CB230" s="352" t="s">
        <v>293</v>
      </c>
      <c r="CC230" s="353"/>
      <c r="CD230" s="184" t="s">
        <v>293</v>
      </c>
      <c r="CE230" s="531">
        <v>44823</v>
      </c>
      <c r="CF230" s="538" t="s">
        <v>2803</v>
      </c>
      <c r="CG230" s="539" t="s">
        <v>2804</v>
      </c>
      <c r="CH230" s="104" t="s">
        <v>2805</v>
      </c>
      <c r="CI230" s="518">
        <v>1</v>
      </c>
      <c r="CJ230" s="4" t="str">
        <f t="shared" si="8"/>
        <v>CUMPLIMIENTO TOTAL</v>
      </c>
      <c r="CK230" s="49" t="e">
        <f>(IF(CD230="CERRADO","NO APLICA ACCION CERRADA",AG230-#REF!))</f>
        <v>#REF!</v>
      </c>
      <c r="CL230" s="60" t="e">
        <f>(IF(CD230="CERRADO","NO APLICA ACCION CERRADA",IF(AK230&lt;=0,"VENCIDO",IF(AK230&lt;=#REF!,"POR VENCER","CON TIEMPO"))))</f>
        <v>#REF!</v>
      </c>
      <c r="CM230" s="458" t="s">
        <v>328</v>
      </c>
      <c r="CN230" s="348" t="s">
        <v>1684</v>
      </c>
      <c r="CO230" s="349" t="s">
        <v>464</v>
      </c>
      <c r="CP230" s="377">
        <v>1</v>
      </c>
      <c r="CQ230" s="352" t="s">
        <v>294</v>
      </c>
      <c r="CR230" s="375" t="s">
        <v>438</v>
      </c>
      <c r="CS230" s="353"/>
      <c r="CT230" s="343"/>
      <c r="CU230" s="343"/>
      <c r="CV230" s="343"/>
      <c r="CW230" s="343"/>
      <c r="CX230" s="343"/>
      <c r="CY230" s="343"/>
      <c r="CZ230" s="343"/>
      <c r="DA230" s="343"/>
      <c r="DB230" s="343"/>
      <c r="DC230" s="343"/>
      <c r="DD230" s="343"/>
      <c r="DE230" s="343"/>
      <c r="DF230" s="343"/>
      <c r="DG230" s="343"/>
      <c r="DH230" s="343"/>
      <c r="DI230" s="343"/>
      <c r="DJ230" s="343"/>
      <c r="DK230" s="343"/>
      <c r="DL230" s="343"/>
      <c r="DM230" s="343"/>
      <c r="DN230" s="343"/>
      <c r="DO230" s="343"/>
      <c r="DP230" s="343"/>
      <c r="DQ230" s="343"/>
      <c r="DR230" s="343"/>
      <c r="DS230" s="343"/>
      <c r="DT230" s="343"/>
      <c r="DU230" s="343"/>
      <c r="DV230" s="343"/>
      <c r="DW230" s="343"/>
      <c r="DX230" s="343"/>
      <c r="DY230" s="343"/>
      <c r="DZ230" s="343"/>
      <c r="EA230" s="343"/>
      <c r="EB230" s="343"/>
      <c r="EC230" s="343"/>
      <c r="ED230" s="343"/>
      <c r="EE230" s="343"/>
      <c r="EF230" s="343"/>
      <c r="EG230" s="343"/>
      <c r="EH230" s="343"/>
      <c r="EI230" s="343"/>
      <c r="EJ230" s="343"/>
      <c r="EK230" s="343"/>
      <c r="EL230" s="343"/>
      <c r="EM230" s="343"/>
      <c r="EN230" s="343"/>
      <c r="EO230" s="343"/>
      <c r="EP230" s="343"/>
      <c r="EQ230" s="343"/>
      <c r="ER230" s="343"/>
      <c r="ES230" s="343"/>
      <c r="ET230" s="343"/>
      <c r="EU230" s="343"/>
      <c r="EV230" s="343"/>
      <c r="EW230" s="343"/>
      <c r="EX230" s="343"/>
      <c r="EY230" s="343"/>
      <c r="EZ230" s="343"/>
      <c r="FA230" s="343"/>
      <c r="FB230" s="343"/>
      <c r="FC230" s="343"/>
      <c r="FD230" s="343"/>
      <c r="FE230" s="343"/>
      <c r="FF230" s="343"/>
      <c r="FG230" s="343"/>
      <c r="FH230" s="343"/>
      <c r="FI230" s="343"/>
      <c r="FJ230" s="343"/>
      <c r="FK230" s="343"/>
      <c r="FL230" s="343"/>
      <c r="FM230" s="343"/>
      <c r="FN230" s="343"/>
      <c r="FO230" s="343"/>
      <c r="FP230" s="343"/>
      <c r="FQ230" s="343"/>
      <c r="FR230" s="343"/>
      <c r="FS230" s="343"/>
      <c r="FT230" s="343"/>
      <c r="FU230" s="343"/>
      <c r="FV230" s="343"/>
      <c r="FW230" s="343"/>
      <c r="FX230" s="343"/>
      <c r="FY230" s="343"/>
      <c r="FZ230" s="343"/>
      <c r="GA230" s="343"/>
      <c r="GB230" s="343"/>
      <c r="GC230" s="343"/>
      <c r="GD230" s="343"/>
      <c r="GE230" s="343"/>
      <c r="GF230" s="343"/>
      <c r="GG230" s="343"/>
      <c r="GH230" s="343"/>
      <c r="GI230" s="343"/>
      <c r="GJ230" s="343"/>
      <c r="GK230" s="343"/>
      <c r="GL230" s="343"/>
      <c r="GM230" s="343"/>
      <c r="GN230" s="343"/>
      <c r="GO230" s="343"/>
      <c r="GP230" s="343"/>
      <c r="GQ230" s="343"/>
      <c r="GR230" s="343"/>
      <c r="GS230" s="343"/>
      <c r="GT230" s="343"/>
      <c r="GU230" s="343"/>
      <c r="GV230" s="343"/>
      <c r="GW230" s="343"/>
      <c r="GX230" s="343"/>
      <c r="GY230" s="343"/>
      <c r="GZ230" s="343"/>
      <c r="HA230" s="343"/>
      <c r="HB230" s="343"/>
      <c r="HC230" s="343"/>
      <c r="HD230" s="343"/>
      <c r="HE230" s="343"/>
      <c r="HF230" s="343"/>
      <c r="HG230" s="343"/>
      <c r="HH230" s="343"/>
      <c r="HI230" s="343"/>
      <c r="HJ230" s="343"/>
      <c r="HK230" s="343"/>
      <c r="HL230" s="343"/>
      <c r="HM230" s="343"/>
      <c r="HN230" s="343"/>
      <c r="HO230" s="343"/>
      <c r="HP230" s="343"/>
      <c r="HQ230" s="343"/>
      <c r="HR230" s="343"/>
      <c r="HS230" s="343"/>
      <c r="HT230" s="343"/>
      <c r="HU230" s="343"/>
      <c r="HV230" s="343"/>
      <c r="HW230" s="343"/>
      <c r="HX230" s="343"/>
      <c r="HY230" s="343"/>
      <c r="HZ230" s="343"/>
      <c r="IA230" s="343"/>
      <c r="IB230" s="343"/>
      <c r="IC230" s="343"/>
      <c r="ID230" s="343"/>
      <c r="IE230" s="343"/>
      <c r="IF230" s="343"/>
      <c r="IG230" s="343"/>
      <c r="IH230" s="343"/>
      <c r="II230" s="343"/>
      <c r="IJ230" s="343"/>
      <c r="IK230" s="343"/>
      <c r="IL230" s="343"/>
      <c r="IM230" s="343"/>
      <c r="IN230" s="343"/>
      <c r="IO230" s="343"/>
      <c r="IP230" s="343"/>
      <c r="IQ230" s="343"/>
      <c r="IR230" s="343"/>
      <c r="IS230" s="343"/>
      <c r="IT230" s="343"/>
      <c r="IU230" s="343"/>
      <c r="IV230" s="343"/>
      <c r="IW230" s="343"/>
      <c r="IX230" s="343"/>
      <c r="IY230" s="343"/>
      <c r="IZ230" s="343"/>
      <c r="JA230" s="343"/>
      <c r="JB230" s="343"/>
      <c r="JC230" s="343"/>
      <c r="JD230" s="343"/>
      <c r="JE230" s="343"/>
      <c r="JF230" s="343"/>
      <c r="JG230" s="343"/>
      <c r="JH230" s="343"/>
      <c r="JI230" s="343"/>
      <c r="JJ230" s="343"/>
      <c r="JK230" s="343"/>
      <c r="JL230" s="343"/>
      <c r="JM230" s="343"/>
      <c r="JN230" s="343"/>
      <c r="JO230" s="343"/>
      <c r="JP230" s="343"/>
      <c r="JQ230" s="343"/>
      <c r="JR230" s="343"/>
      <c r="JS230" s="343"/>
      <c r="JT230" s="343"/>
      <c r="JU230" s="343"/>
      <c r="JV230" s="343"/>
      <c r="JW230" s="343"/>
      <c r="JX230" s="343"/>
      <c r="JY230" s="343"/>
      <c r="JZ230" s="343"/>
      <c r="KA230" s="343"/>
      <c r="KB230" s="343"/>
      <c r="KC230" s="343"/>
      <c r="KD230" s="343"/>
      <c r="KE230" s="343"/>
      <c r="KF230" s="343"/>
      <c r="KG230" s="343"/>
      <c r="KH230" s="343"/>
      <c r="KI230" s="343"/>
      <c r="KJ230" s="343"/>
      <c r="KK230" s="343"/>
      <c r="KL230" s="343"/>
      <c r="KM230" s="343"/>
      <c r="KN230" s="343"/>
      <c r="KO230" s="343"/>
      <c r="KP230" s="343"/>
      <c r="KQ230" s="343"/>
      <c r="KR230" s="343"/>
      <c r="KS230" s="343"/>
      <c r="KT230" s="343"/>
      <c r="KU230" s="343"/>
      <c r="KV230" s="343"/>
      <c r="KW230" s="343"/>
      <c r="KX230" s="343"/>
      <c r="KY230" s="343"/>
      <c r="KZ230" s="343"/>
      <c r="LA230" s="343"/>
      <c r="LB230" s="343"/>
      <c r="LC230" s="343"/>
      <c r="LD230" s="343"/>
      <c r="LE230" s="343"/>
      <c r="LF230" s="343"/>
      <c r="LG230" s="343"/>
      <c r="LH230" s="343"/>
      <c r="LI230" s="343"/>
      <c r="LJ230" s="343"/>
      <c r="LK230" s="343"/>
      <c r="LL230" s="343"/>
      <c r="LM230" s="343"/>
      <c r="LN230" s="343"/>
      <c r="LO230" s="343"/>
      <c r="LP230" s="343"/>
      <c r="LQ230" s="343"/>
      <c r="LR230" s="343"/>
      <c r="LS230" s="343"/>
      <c r="LT230" s="343"/>
      <c r="LU230" s="343"/>
      <c r="LV230" s="343"/>
      <c r="LW230" s="343"/>
      <c r="LX230" s="343"/>
      <c r="LY230" s="343"/>
      <c r="LZ230" s="343"/>
      <c r="MA230" s="343"/>
      <c r="MB230" s="343"/>
      <c r="MC230" s="343"/>
      <c r="MD230" s="343"/>
      <c r="ME230" s="343"/>
      <c r="MF230" s="343"/>
      <c r="MG230" s="343"/>
      <c r="MH230" s="343"/>
      <c r="MI230" s="343"/>
      <c r="MJ230" s="343"/>
      <c r="MK230" s="343"/>
      <c r="ML230" s="343"/>
      <c r="MM230" s="343"/>
      <c r="MN230" s="343"/>
      <c r="MO230" s="343"/>
      <c r="MP230" s="343"/>
      <c r="MQ230" s="343"/>
      <c r="MR230" s="343"/>
      <c r="MS230" s="343"/>
      <c r="MT230" s="343"/>
      <c r="MU230" s="343"/>
      <c r="MV230" s="343"/>
      <c r="MW230" s="343"/>
      <c r="MX230" s="343"/>
      <c r="MY230" s="343"/>
      <c r="MZ230" s="343"/>
      <c r="NA230" s="343"/>
      <c r="NB230" s="343"/>
      <c r="NC230" s="343"/>
      <c r="ND230" s="343"/>
      <c r="NE230" s="343"/>
      <c r="NF230" s="343"/>
      <c r="NG230" s="343"/>
      <c r="NH230" s="343"/>
      <c r="NI230" s="343"/>
      <c r="NJ230" s="343"/>
      <c r="NK230" s="343"/>
      <c r="NL230" s="343"/>
      <c r="NM230" s="343"/>
      <c r="NN230" s="343"/>
      <c r="NO230" s="343"/>
      <c r="NP230" s="343"/>
      <c r="NQ230" s="343"/>
      <c r="NR230" s="343"/>
      <c r="NS230" s="343"/>
      <c r="NT230" s="343"/>
      <c r="NU230" s="343"/>
      <c r="NV230" s="343"/>
      <c r="NW230" s="343"/>
      <c r="NX230" s="343"/>
      <c r="NY230" s="343"/>
      <c r="NZ230" s="343"/>
      <c r="OA230" s="343"/>
      <c r="OB230" s="343"/>
      <c r="OC230" s="343"/>
      <c r="OD230" s="343"/>
      <c r="OE230" s="343"/>
      <c r="OF230" s="343"/>
      <c r="OG230" s="343"/>
      <c r="OH230" s="343"/>
      <c r="OI230" s="343"/>
      <c r="OJ230" s="343"/>
      <c r="OK230" s="343"/>
      <c r="OL230" s="343"/>
      <c r="OM230" s="343"/>
      <c r="ON230" s="343"/>
      <c r="OO230" s="343"/>
      <c r="OP230" s="343"/>
      <c r="OQ230" s="343"/>
      <c r="OR230" s="343"/>
      <c r="OS230" s="343"/>
      <c r="OT230" s="343"/>
      <c r="OU230" s="343"/>
      <c r="OV230" s="343"/>
      <c r="OW230" s="343"/>
      <c r="OX230" s="343"/>
      <c r="OY230" s="343"/>
      <c r="OZ230" s="343"/>
      <c r="PA230" s="343"/>
      <c r="PB230" s="343"/>
      <c r="PC230" s="343"/>
      <c r="PD230" s="343"/>
      <c r="PE230" s="343"/>
      <c r="PF230" s="343"/>
      <c r="PG230" s="343"/>
      <c r="PH230" s="343"/>
      <c r="PI230" s="343"/>
      <c r="PJ230" s="343"/>
      <c r="PK230" s="343"/>
      <c r="PL230" s="343"/>
      <c r="PM230" s="343"/>
      <c r="PN230" s="343"/>
      <c r="PO230" s="343"/>
      <c r="PP230" s="343"/>
      <c r="PQ230" s="343"/>
      <c r="PR230" s="343"/>
      <c r="PS230" s="343"/>
      <c r="PT230" s="343"/>
      <c r="PU230" s="343"/>
      <c r="PV230" s="343"/>
      <c r="PW230" s="343"/>
      <c r="PX230" s="343"/>
      <c r="PY230" s="343"/>
      <c r="PZ230" s="343"/>
      <c r="QA230" s="343"/>
      <c r="QB230" s="343"/>
      <c r="QC230" s="343"/>
      <c r="QD230" s="343"/>
      <c r="QE230" s="343"/>
      <c r="QF230" s="343"/>
    </row>
    <row r="231" spans="1:448" s="347" customFormat="1" ht="118.5" customHeight="1" x14ac:dyDescent="0.25">
      <c r="A231" s="26">
        <v>230</v>
      </c>
      <c r="B231" s="34" t="s">
        <v>840</v>
      </c>
      <c r="C231" s="199" t="s">
        <v>841</v>
      </c>
      <c r="D231" s="19" t="s">
        <v>842</v>
      </c>
      <c r="E231" s="247" t="s">
        <v>1761</v>
      </c>
      <c r="F231" s="22" t="s">
        <v>75</v>
      </c>
      <c r="G231" s="432" t="s">
        <v>269</v>
      </c>
      <c r="H231" s="19" t="s">
        <v>341</v>
      </c>
      <c r="I231" s="19" t="s">
        <v>1760</v>
      </c>
      <c r="J231" s="463" t="s">
        <v>1761</v>
      </c>
      <c r="K231" s="440" t="s">
        <v>680</v>
      </c>
      <c r="L231" s="461" t="s">
        <v>681</v>
      </c>
      <c r="M231" s="460" t="s">
        <v>705</v>
      </c>
      <c r="N231" s="461" t="s">
        <v>706</v>
      </c>
      <c r="O231" s="19" t="s">
        <v>24</v>
      </c>
      <c r="P231" s="19" t="s">
        <v>364</v>
      </c>
      <c r="Q231" s="19" t="s">
        <v>348</v>
      </c>
      <c r="R231" s="19" t="s">
        <v>251</v>
      </c>
      <c r="S231" s="18" t="s">
        <v>2806</v>
      </c>
      <c r="T231" s="34" t="s">
        <v>471</v>
      </c>
      <c r="U231" s="22">
        <v>89</v>
      </c>
      <c r="V231" s="22">
        <v>2021</v>
      </c>
      <c r="W231" s="22" t="s">
        <v>2792</v>
      </c>
      <c r="X231" s="19" t="s">
        <v>2793</v>
      </c>
      <c r="Y231" s="19" t="s">
        <v>2794</v>
      </c>
      <c r="Z231" s="19" t="s">
        <v>2807</v>
      </c>
      <c r="AA231" s="22">
        <v>2</v>
      </c>
      <c r="AB231" s="242" t="s">
        <v>2808</v>
      </c>
      <c r="AC231" s="242" t="s">
        <v>2809</v>
      </c>
      <c r="AD231" s="269">
        <v>1</v>
      </c>
      <c r="AE231" s="22" t="s">
        <v>328</v>
      </c>
      <c r="AF231" s="63">
        <v>44743</v>
      </c>
      <c r="AG231" s="63">
        <v>44834</v>
      </c>
      <c r="AH231" s="427"/>
      <c r="AI231" s="183" t="s">
        <v>309</v>
      </c>
      <c r="AJ231" s="183" t="s">
        <v>309</v>
      </c>
      <c r="AK231" s="241" t="e">
        <f>(IF(BA231=#REF!,#REF!,AG231-#REF!))</f>
        <v>#REF!</v>
      </c>
      <c r="AL231" s="66" t="s">
        <v>601</v>
      </c>
      <c r="AM231" s="64"/>
      <c r="AN231" s="54"/>
      <c r="AO231" s="48"/>
      <c r="AP231" s="65"/>
      <c r="AQ231" s="4" t="s">
        <v>442</v>
      </c>
      <c r="AR231" s="49">
        <v>383</v>
      </c>
      <c r="AS231" s="60" t="s">
        <v>454</v>
      </c>
      <c r="AT231" s="64" t="s">
        <v>467</v>
      </c>
      <c r="AU231" s="66" t="s">
        <v>601</v>
      </c>
      <c r="AV231" s="77" t="s">
        <v>467</v>
      </c>
      <c r="AW231" s="67">
        <v>0</v>
      </c>
      <c r="AX231" s="65">
        <v>0</v>
      </c>
      <c r="AY231" s="60" t="s">
        <v>456</v>
      </c>
      <c r="AZ231" s="87" t="s">
        <v>439</v>
      </c>
      <c r="BA231" s="86" t="s">
        <v>446</v>
      </c>
      <c r="BB231" s="271" t="s">
        <v>2810</v>
      </c>
      <c r="BC231" s="106">
        <v>44620</v>
      </c>
      <c r="BD231" s="31" t="s">
        <v>529</v>
      </c>
      <c r="BE231" s="272" t="s">
        <v>2799</v>
      </c>
      <c r="BF231" s="32">
        <v>0</v>
      </c>
      <c r="BG231" s="4" t="s">
        <v>442</v>
      </c>
      <c r="BH231" s="49">
        <v>-44620</v>
      </c>
      <c r="BI231" s="60" t="s">
        <v>454</v>
      </c>
      <c r="BJ231" s="30"/>
      <c r="BK231" s="30"/>
      <c r="BL231" s="30"/>
      <c r="BM231" s="30"/>
      <c r="BN231" s="60"/>
      <c r="BO231" s="30"/>
      <c r="BP231" s="184" t="s">
        <v>293</v>
      </c>
      <c r="BQ231" s="150" t="s">
        <v>2811</v>
      </c>
      <c r="BR231" s="185">
        <v>44712</v>
      </c>
      <c r="BS231" s="131" t="s">
        <v>2812</v>
      </c>
      <c r="BT231" s="186">
        <v>0</v>
      </c>
      <c r="BU231" s="4" t="s">
        <v>442</v>
      </c>
      <c r="BV231" s="49">
        <v>123</v>
      </c>
      <c r="BW231" s="60" t="s">
        <v>454</v>
      </c>
      <c r="BX231" s="357">
        <v>44605</v>
      </c>
      <c r="BY231" s="353" t="s">
        <v>2813</v>
      </c>
      <c r="BZ231" s="353" t="s">
        <v>459</v>
      </c>
      <c r="CA231" s="360">
        <v>0</v>
      </c>
      <c r="CB231" s="352" t="s">
        <v>293</v>
      </c>
      <c r="CC231" s="353"/>
      <c r="CD231" s="184" t="s">
        <v>293</v>
      </c>
      <c r="CE231" s="531">
        <v>44823</v>
      </c>
      <c r="CF231" s="538" t="s">
        <v>2814</v>
      </c>
      <c r="CG231" s="539" t="s">
        <v>2815</v>
      </c>
      <c r="CH231" s="104" t="s">
        <v>2816</v>
      </c>
      <c r="CI231" s="518">
        <v>0</v>
      </c>
      <c r="CJ231" s="4" t="str">
        <f t="shared" si="8"/>
        <v>SIN AVANCE</v>
      </c>
      <c r="CK231" s="49" t="e">
        <f>(IF(CD231="CERRADO","NO APLICA ACCION CERRADA",AG231-#REF!))</f>
        <v>#REF!</v>
      </c>
      <c r="CL231" s="60" t="e">
        <f>(IF(CD231="CERRADO","NO APLICA ACCION CERRADA",IF(AK231&lt;=0,"VENCIDO",IF(AK231&lt;=#REF!,"POR VENCER","CON TIEMPO"))))</f>
        <v>#REF!</v>
      </c>
      <c r="CM231" s="988">
        <v>44882</v>
      </c>
      <c r="CN231" s="166" t="s">
        <v>2817</v>
      </c>
      <c r="CO231" s="166" t="s">
        <v>613</v>
      </c>
      <c r="CP231" s="989">
        <v>0</v>
      </c>
      <c r="CQ231" s="352" t="s">
        <v>443</v>
      </c>
      <c r="CR231" s="375" t="s">
        <v>446</v>
      </c>
      <c r="CS231" s="353"/>
      <c r="CT231" s="343"/>
      <c r="CU231" s="343"/>
      <c r="CV231" s="343"/>
      <c r="CW231" s="343"/>
      <c r="CX231" s="343"/>
      <c r="CY231" s="343"/>
      <c r="CZ231" s="343"/>
      <c r="DA231" s="343"/>
      <c r="DB231" s="343"/>
      <c r="DC231" s="343"/>
      <c r="DD231" s="343"/>
      <c r="DE231" s="343"/>
      <c r="DF231" s="343"/>
      <c r="DG231" s="343"/>
      <c r="DH231" s="343"/>
      <c r="DI231" s="343"/>
      <c r="DJ231" s="343"/>
      <c r="DK231" s="343"/>
      <c r="DL231" s="343"/>
      <c r="DM231" s="343"/>
      <c r="DN231" s="343"/>
      <c r="DO231" s="343"/>
      <c r="DP231" s="343"/>
      <c r="DQ231" s="343"/>
      <c r="DR231" s="343"/>
      <c r="DS231" s="343"/>
      <c r="DT231" s="343"/>
      <c r="DU231" s="343"/>
      <c r="DV231" s="343"/>
      <c r="DW231" s="343"/>
      <c r="DX231" s="343"/>
      <c r="DY231" s="343"/>
      <c r="DZ231" s="343"/>
      <c r="EA231" s="343"/>
      <c r="EB231" s="343"/>
      <c r="EC231" s="343"/>
      <c r="ED231" s="343"/>
      <c r="EE231" s="343"/>
      <c r="EF231" s="343"/>
      <c r="EG231" s="343"/>
      <c r="EH231" s="343"/>
      <c r="EI231" s="343"/>
      <c r="EJ231" s="343"/>
      <c r="EK231" s="343"/>
      <c r="EL231" s="343"/>
      <c r="EM231" s="343"/>
      <c r="EN231" s="343"/>
      <c r="EO231" s="343"/>
      <c r="EP231" s="343"/>
      <c r="EQ231" s="343"/>
      <c r="ER231" s="343"/>
      <c r="ES231" s="343"/>
      <c r="ET231" s="343"/>
      <c r="EU231" s="343"/>
      <c r="EV231" s="343"/>
      <c r="EW231" s="343"/>
      <c r="EX231" s="343"/>
      <c r="EY231" s="343"/>
      <c r="EZ231" s="343"/>
      <c r="FA231" s="343"/>
      <c r="FB231" s="343"/>
      <c r="FC231" s="343"/>
      <c r="FD231" s="343"/>
      <c r="FE231" s="343"/>
      <c r="FF231" s="343"/>
      <c r="FG231" s="343"/>
      <c r="FH231" s="343"/>
      <c r="FI231" s="343"/>
      <c r="FJ231" s="343"/>
      <c r="FK231" s="343"/>
      <c r="FL231" s="343"/>
      <c r="FM231" s="343"/>
      <c r="FN231" s="343"/>
      <c r="FO231" s="343"/>
      <c r="FP231" s="343"/>
      <c r="FQ231" s="343"/>
      <c r="FR231" s="343"/>
      <c r="FS231" s="343"/>
      <c r="FT231" s="343"/>
      <c r="FU231" s="343"/>
      <c r="FV231" s="343"/>
      <c r="FW231" s="343"/>
      <c r="FX231" s="343"/>
      <c r="FY231" s="343"/>
      <c r="FZ231" s="343"/>
      <c r="GA231" s="343"/>
      <c r="GB231" s="343"/>
      <c r="GC231" s="343"/>
      <c r="GD231" s="343"/>
      <c r="GE231" s="343"/>
      <c r="GF231" s="343"/>
      <c r="GG231" s="343"/>
      <c r="GH231" s="343"/>
      <c r="GI231" s="343"/>
      <c r="GJ231" s="343"/>
      <c r="GK231" s="343"/>
      <c r="GL231" s="343"/>
      <c r="GM231" s="343"/>
      <c r="GN231" s="343"/>
      <c r="GO231" s="343"/>
      <c r="GP231" s="343"/>
      <c r="GQ231" s="343"/>
      <c r="GR231" s="343"/>
      <c r="GS231" s="343"/>
      <c r="GT231" s="343"/>
      <c r="GU231" s="343"/>
      <c r="GV231" s="343"/>
      <c r="GW231" s="343"/>
      <c r="GX231" s="343"/>
      <c r="GY231" s="343"/>
      <c r="GZ231" s="343"/>
      <c r="HA231" s="343"/>
      <c r="HB231" s="343"/>
      <c r="HC231" s="343"/>
      <c r="HD231" s="343"/>
      <c r="HE231" s="343"/>
      <c r="HF231" s="343"/>
      <c r="HG231" s="343"/>
      <c r="HH231" s="343"/>
      <c r="HI231" s="343"/>
      <c r="HJ231" s="343"/>
      <c r="HK231" s="343"/>
      <c r="HL231" s="343"/>
      <c r="HM231" s="343"/>
      <c r="HN231" s="343"/>
      <c r="HO231" s="343"/>
      <c r="HP231" s="343"/>
      <c r="HQ231" s="343"/>
      <c r="HR231" s="343"/>
      <c r="HS231" s="343"/>
      <c r="HT231" s="343"/>
      <c r="HU231" s="343"/>
      <c r="HV231" s="343"/>
      <c r="HW231" s="343"/>
      <c r="HX231" s="343"/>
      <c r="HY231" s="343"/>
      <c r="HZ231" s="343"/>
      <c r="IA231" s="343"/>
      <c r="IB231" s="343"/>
      <c r="IC231" s="343"/>
      <c r="ID231" s="343"/>
      <c r="IE231" s="343"/>
      <c r="IF231" s="343"/>
      <c r="IG231" s="343"/>
      <c r="IH231" s="343"/>
      <c r="II231" s="343"/>
      <c r="IJ231" s="343"/>
      <c r="IK231" s="343"/>
      <c r="IL231" s="343"/>
      <c r="IM231" s="343"/>
      <c r="IN231" s="343"/>
      <c r="IO231" s="343"/>
      <c r="IP231" s="343"/>
      <c r="IQ231" s="343"/>
      <c r="IR231" s="343"/>
      <c r="IS231" s="343"/>
      <c r="IT231" s="343"/>
      <c r="IU231" s="343"/>
      <c r="IV231" s="343"/>
      <c r="IW231" s="343"/>
      <c r="IX231" s="343"/>
      <c r="IY231" s="343"/>
      <c r="IZ231" s="343"/>
      <c r="JA231" s="343"/>
      <c r="JB231" s="343"/>
      <c r="JC231" s="343"/>
      <c r="JD231" s="343"/>
      <c r="JE231" s="343"/>
      <c r="JF231" s="343"/>
      <c r="JG231" s="343"/>
      <c r="JH231" s="343"/>
      <c r="JI231" s="343"/>
      <c r="JJ231" s="343"/>
      <c r="JK231" s="343"/>
      <c r="JL231" s="343"/>
      <c r="JM231" s="343"/>
      <c r="JN231" s="343"/>
      <c r="JO231" s="343"/>
      <c r="JP231" s="343"/>
      <c r="JQ231" s="343"/>
      <c r="JR231" s="343"/>
      <c r="JS231" s="343"/>
      <c r="JT231" s="343"/>
      <c r="JU231" s="343"/>
      <c r="JV231" s="343"/>
      <c r="JW231" s="343"/>
      <c r="JX231" s="343"/>
      <c r="JY231" s="343"/>
      <c r="JZ231" s="343"/>
      <c r="KA231" s="343"/>
      <c r="KB231" s="343"/>
      <c r="KC231" s="343"/>
      <c r="KD231" s="343"/>
      <c r="KE231" s="343"/>
      <c r="KF231" s="343"/>
      <c r="KG231" s="343"/>
      <c r="KH231" s="343"/>
      <c r="KI231" s="343"/>
      <c r="KJ231" s="343"/>
      <c r="KK231" s="343"/>
      <c r="KL231" s="343"/>
      <c r="KM231" s="343"/>
      <c r="KN231" s="343"/>
      <c r="KO231" s="343"/>
      <c r="KP231" s="343"/>
      <c r="KQ231" s="343"/>
      <c r="KR231" s="343"/>
      <c r="KS231" s="343"/>
      <c r="KT231" s="343"/>
      <c r="KU231" s="343"/>
      <c r="KV231" s="343"/>
      <c r="KW231" s="343"/>
      <c r="KX231" s="343"/>
      <c r="KY231" s="343"/>
      <c r="KZ231" s="343"/>
      <c r="LA231" s="343"/>
      <c r="LB231" s="343"/>
      <c r="LC231" s="343"/>
      <c r="LD231" s="343"/>
      <c r="LE231" s="343"/>
      <c r="LF231" s="343"/>
      <c r="LG231" s="343"/>
      <c r="LH231" s="343"/>
      <c r="LI231" s="343"/>
      <c r="LJ231" s="343"/>
      <c r="LK231" s="343"/>
      <c r="LL231" s="343"/>
      <c r="LM231" s="343"/>
      <c r="LN231" s="343"/>
      <c r="LO231" s="343"/>
      <c r="LP231" s="343"/>
      <c r="LQ231" s="343"/>
      <c r="LR231" s="343"/>
      <c r="LS231" s="343"/>
      <c r="LT231" s="343"/>
      <c r="LU231" s="343"/>
      <c r="LV231" s="343"/>
      <c r="LW231" s="343"/>
      <c r="LX231" s="343"/>
      <c r="LY231" s="343"/>
      <c r="LZ231" s="343"/>
      <c r="MA231" s="343"/>
      <c r="MB231" s="343"/>
      <c r="MC231" s="343"/>
      <c r="MD231" s="343"/>
      <c r="ME231" s="343"/>
      <c r="MF231" s="343"/>
      <c r="MG231" s="343"/>
      <c r="MH231" s="343"/>
      <c r="MI231" s="343"/>
      <c r="MJ231" s="343"/>
      <c r="MK231" s="343"/>
      <c r="ML231" s="343"/>
      <c r="MM231" s="343"/>
      <c r="MN231" s="343"/>
      <c r="MO231" s="343"/>
      <c r="MP231" s="343"/>
      <c r="MQ231" s="343"/>
      <c r="MR231" s="343"/>
      <c r="MS231" s="343"/>
      <c r="MT231" s="343"/>
      <c r="MU231" s="343"/>
      <c r="MV231" s="343"/>
      <c r="MW231" s="343"/>
      <c r="MX231" s="343"/>
      <c r="MY231" s="343"/>
      <c r="MZ231" s="343"/>
      <c r="NA231" s="343"/>
      <c r="NB231" s="343"/>
      <c r="NC231" s="343"/>
      <c r="ND231" s="343"/>
      <c r="NE231" s="343"/>
      <c r="NF231" s="343"/>
      <c r="NG231" s="343"/>
      <c r="NH231" s="343"/>
      <c r="NI231" s="343"/>
      <c r="NJ231" s="343"/>
      <c r="NK231" s="343"/>
      <c r="NL231" s="343"/>
      <c r="NM231" s="343"/>
      <c r="NN231" s="343"/>
      <c r="NO231" s="343"/>
      <c r="NP231" s="343"/>
      <c r="NQ231" s="343"/>
      <c r="NR231" s="343"/>
      <c r="NS231" s="343"/>
      <c r="NT231" s="343"/>
      <c r="NU231" s="343"/>
      <c r="NV231" s="343"/>
      <c r="NW231" s="343"/>
      <c r="NX231" s="343"/>
      <c r="NY231" s="343"/>
      <c r="NZ231" s="343"/>
      <c r="OA231" s="343"/>
      <c r="OB231" s="343"/>
      <c r="OC231" s="343"/>
      <c r="OD231" s="343"/>
      <c r="OE231" s="343"/>
      <c r="OF231" s="343"/>
      <c r="OG231" s="343"/>
      <c r="OH231" s="343"/>
      <c r="OI231" s="343"/>
      <c r="OJ231" s="343"/>
      <c r="OK231" s="343"/>
      <c r="OL231" s="343"/>
      <c r="OM231" s="343"/>
      <c r="ON231" s="343"/>
      <c r="OO231" s="343"/>
      <c r="OP231" s="343"/>
      <c r="OQ231" s="343"/>
      <c r="OR231" s="343"/>
      <c r="OS231" s="343"/>
      <c r="OT231" s="343"/>
      <c r="OU231" s="343"/>
      <c r="OV231" s="343"/>
      <c r="OW231" s="343"/>
      <c r="OX231" s="343"/>
      <c r="OY231" s="343"/>
      <c r="OZ231" s="343"/>
      <c r="PA231" s="343"/>
      <c r="PB231" s="343"/>
      <c r="PC231" s="343"/>
      <c r="PD231" s="343"/>
      <c r="PE231" s="343"/>
      <c r="PF231" s="343"/>
      <c r="PG231" s="343"/>
      <c r="PH231" s="343"/>
      <c r="PI231" s="343"/>
      <c r="PJ231" s="343"/>
      <c r="PK231" s="343"/>
      <c r="PL231" s="343"/>
      <c r="PM231" s="343"/>
      <c r="PN231" s="343"/>
      <c r="PO231" s="343"/>
      <c r="PP231" s="343"/>
      <c r="PQ231" s="343"/>
      <c r="PR231" s="343"/>
      <c r="PS231" s="343"/>
      <c r="PT231" s="343"/>
      <c r="PU231" s="343"/>
      <c r="PV231" s="343"/>
      <c r="PW231" s="343"/>
      <c r="PX231" s="343"/>
      <c r="PY231" s="343"/>
      <c r="PZ231" s="343"/>
      <c r="QA231" s="343"/>
      <c r="QB231" s="343"/>
      <c r="QC231" s="343"/>
      <c r="QD231" s="343"/>
      <c r="QE231" s="343"/>
      <c r="QF231" s="343"/>
    </row>
    <row r="232" spans="1:448" s="347" customFormat="1" ht="118.5" customHeight="1" x14ac:dyDescent="0.25">
      <c r="A232" s="26">
        <v>231</v>
      </c>
      <c r="B232" s="34" t="s">
        <v>840</v>
      </c>
      <c r="C232" s="199" t="s">
        <v>841</v>
      </c>
      <c r="D232" s="19" t="s">
        <v>842</v>
      </c>
      <c r="E232" s="19" t="s">
        <v>1761</v>
      </c>
      <c r="F232" s="22" t="s">
        <v>75</v>
      </c>
      <c r="G232" s="432" t="s">
        <v>269</v>
      </c>
      <c r="H232" s="19" t="s">
        <v>341</v>
      </c>
      <c r="I232" s="19" t="s">
        <v>1760</v>
      </c>
      <c r="J232" s="463" t="s">
        <v>1761</v>
      </c>
      <c r="K232" s="440" t="s">
        <v>680</v>
      </c>
      <c r="L232" s="461" t="s">
        <v>681</v>
      </c>
      <c r="M232" s="460" t="s">
        <v>705</v>
      </c>
      <c r="N232" s="461" t="s">
        <v>706</v>
      </c>
      <c r="O232" s="19" t="s">
        <v>24</v>
      </c>
      <c r="P232" s="19" t="s">
        <v>364</v>
      </c>
      <c r="Q232" s="19" t="s">
        <v>348</v>
      </c>
      <c r="R232" s="19" t="s">
        <v>251</v>
      </c>
      <c r="S232" s="18" t="s">
        <v>2818</v>
      </c>
      <c r="T232" s="34" t="s">
        <v>471</v>
      </c>
      <c r="U232" s="22">
        <v>89</v>
      </c>
      <c r="V232" s="22">
        <v>2021</v>
      </c>
      <c r="W232" s="22" t="s">
        <v>2792</v>
      </c>
      <c r="X232" s="19" t="s">
        <v>2793</v>
      </c>
      <c r="Y232" s="19" t="s">
        <v>2794</v>
      </c>
      <c r="Z232" s="19" t="s">
        <v>2819</v>
      </c>
      <c r="AA232" s="22">
        <v>3</v>
      </c>
      <c r="AB232" s="21" t="s">
        <v>2820</v>
      </c>
      <c r="AC232" s="21" t="s">
        <v>2821</v>
      </c>
      <c r="AD232" s="269">
        <v>1</v>
      </c>
      <c r="AE232" s="22" t="s">
        <v>328</v>
      </c>
      <c r="AF232" s="43">
        <v>44593</v>
      </c>
      <c r="AG232" s="43">
        <v>44834</v>
      </c>
      <c r="AH232" s="425"/>
      <c r="AI232" s="183" t="s">
        <v>309</v>
      </c>
      <c r="AJ232" s="183" t="s">
        <v>309</v>
      </c>
      <c r="AK232" s="241" t="e">
        <f>(IF(BA232=#REF!,#REF!,AG232-#REF!))</f>
        <v>#REF!</v>
      </c>
      <c r="AL232" s="66" t="s">
        <v>601</v>
      </c>
      <c r="AM232" s="64"/>
      <c r="AN232" s="54"/>
      <c r="AO232" s="48"/>
      <c r="AP232" s="65"/>
      <c r="AQ232" s="4" t="s">
        <v>442</v>
      </c>
      <c r="AR232" s="49">
        <v>383</v>
      </c>
      <c r="AS232" s="60" t="s">
        <v>454</v>
      </c>
      <c r="AT232" s="64" t="s">
        <v>467</v>
      </c>
      <c r="AU232" s="66" t="s">
        <v>601</v>
      </c>
      <c r="AV232" s="77" t="s">
        <v>467</v>
      </c>
      <c r="AW232" s="67">
        <v>0</v>
      </c>
      <c r="AX232" s="65">
        <v>0</v>
      </c>
      <c r="AY232" s="60" t="s">
        <v>456</v>
      </c>
      <c r="AZ232" s="87" t="s">
        <v>439</v>
      </c>
      <c r="BA232" s="86" t="s">
        <v>446</v>
      </c>
      <c r="BB232" s="271" t="s">
        <v>2822</v>
      </c>
      <c r="BC232" s="106">
        <v>44620</v>
      </c>
      <c r="BD232" s="31" t="s">
        <v>529</v>
      </c>
      <c r="BE232" s="272" t="s">
        <v>2799</v>
      </c>
      <c r="BF232" s="32">
        <v>0</v>
      </c>
      <c r="BG232" s="4" t="s">
        <v>442</v>
      </c>
      <c r="BH232" s="49">
        <v>-44620</v>
      </c>
      <c r="BI232" s="60" t="s">
        <v>454</v>
      </c>
      <c r="BJ232" s="30"/>
      <c r="BK232" s="30"/>
      <c r="BL232" s="30"/>
      <c r="BM232" s="30"/>
      <c r="BN232" s="60"/>
      <c r="BO232" s="30"/>
      <c r="BP232" s="184" t="s">
        <v>293</v>
      </c>
      <c r="BQ232" s="150" t="s">
        <v>2823</v>
      </c>
      <c r="BR232" s="185">
        <v>44712</v>
      </c>
      <c r="BS232" s="131" t="s">
        <v>2819</v>
      </c>
      <c r="BT232" s="186">
        <v>0</v>
      </c>
      <c r="BU232" s="4" t="s">
        <v>442</v>
      </c>
      <c r="BV232" s="49">
        <v>123</v>
      </c>
      <c r="BW232" s="60" t="s">
        <v>454</v>
      </c>
      <c r="BX232" s="357">
        <v>44605</v>
      </c>
      <c r="BY232" s="353" t="s">
        <v>2824</v>
      </c>
      <c r="BZ232" s="353" t="s">
        <v>459</v>
      </c>
      <c r="CA232" s="360">
        <v>0</v>
      </c>
      <c r="CB232" s="352" t="s">
        <v>293</v>
      </c>
      <c r="CC232" s="353"/>
      <c r="CD232" s="184" t="s">
        <v>293</v>
      </c>
      <c r="CE232" s="531">
        <v>44823</v>
      </c>
      <c r="CF232" s="538" t="s">
        <v>2825</v>
      </c>
      <c r="CG232" s="539" t="s">
        <v>2826</v>
      </c>
      <c r="CH232" s="104" t="s">
        <v>2827</v>
      </c>
      <c r="CI232" s="518">
        <v>0</v>
      </c>
      <c r="CJ232" s="4" t="str">
        <f t="shared" si="8"/>
        <v>SIN AVANCE</v>
      </c>
      <c r="CK232" s="49" t="e">
        <f>(IF(CD232="CERRADO","NO APLICA ACCION CERRADA",AG232-#REF!))</f>
        <v>#REF!</v>
      </c>
      <c r="CL232" s="60" t="e">
        <f>(IF(CD232="CERRADO","NO APLICA ACCION CERRADA",IF(AK232&lt;=0,"VENCIDO",IF(AK232&lt;=#REF!,"POR VENCER","CON TIEMPO"))))</f>
        <v>#REF!</v>
      </c>
      <c r="CM232" s="988">
        <v>44882</v>
      </c>
      <c r="CN232" s="166" t="s">
        <v>2817</v>
      </c>
      <c r="CO232" s="166" t="s">
        <v>613</v>
      </c>
      <c r="CP232" s="989">
        <v>0</v>
      </c>
      <c r="CQ232" s="352" t="s">
        <v>443</v>
      </c>
      <c r="CR232" s="375" t="s">
        <v>446</v>
      </c>
      <c r="CS232" s="353"/>
      <c r="CT232" s="343"/>
      <c r="CU232" s="343"/>
      <c r="CV232" s="343"/>
      <c r="CW232" s="343"/>
      <c r="CX232" s="343"/>
      <c r="CY232" s="343"/>
      <c r="CZ232" s="343"/>
      <c r="DA232" s="343"/>
      <c r="DB232" s="343"/>
      <c r="DC232" s="343"/>
      <c r="DD232" s="343"/>
      <c r="DE232" s="343"/>
      <c r="DF232" s="343"/>
      <c r="DG232" s="343"/>
      <c r="DH232" s="343"/>
      <c r="DI232" s="343"/>
      <c r="DJ232" s="343"/>
      <c r="DK232" s="343"/>
      <c r="DL232" s="343"/>
      <c r="DM232" s="343"/>
      <c r="DN232" s="343"/>
      <c r="DO232" s="343"/>
      <c r="DP232" s="343"/>
      <c r="DQ232" s="343"/>
      <c r="DR232" s="343"/>
      <c r="DS232" s="343"/>
      <c r="DT232" s="343"/>
      <c r="DU232" s="343"/>
      <c r="DV232" s="343"/>
      <c r="DW232" s="343"/>
      <c r="DX232" s="343"/>
      <c r="DY232" s="343"/>
      <c r="DZ232" s="343"/>
      <c r="EA232" s="343"/>
      <c r="EB232" s="343"/>
      <c r="EC232" s="343"/>
      <c r="ED232" s="343"/>
      <c r="EE232" s="343"/>
      <c r="EF232" s="343"/>
      <c r="EG232" s="343"/>
      <c r="EH232" s="343"/>
      <c r="EI232" s="343"/>
      <c r="EJ232" s="343"/>
      <c r="EK232" s="343"/>
      <c r="EL232" s="343"/>
      <c r="EM232" s="343"/>
      <c r="EN232" s="343"/>
      <c r="EO232" s="343"/>
      <c r="EP232" s="343"/>
      <c r="EQ232" s="343"/>
      <c r="ER232" s="343"/>
      <c r="ES232" s="343"/>
      <c r="ET232" s="343"/>
      <c r="EU232" s="343"/>
      <c r="EV232" s="343"/>
      <c r="EW232" s="343"/>
      <c r="EX232" s="343"/>
      <c r="EY232" s="343"/>
      <c r="EZ232" s="343"/>
      <c r="FA232" s="343"/>
      <c r="FB232" s="343"/>
      <c r="FC232" s="343"/>
      <c r="FD232" s="343"/>
      <c r="FE232" s="343"/>
      <c r="FF232" s="343"/>
      <c r="FG232" s="343"/>
      <c r="FH232" s="343"/>
      <c r="FI232" s="343"/>
      <c r="FJ232" s="343"/>
      <c r="FK232" s="343"/>
      <c r="FL232" s="343"/>
      <c r="FM232" s="343"/>
      <c r="FN232" s="343"/>
      <c r="FO232" s="343"/>
      <c r="FP232" s="343"/>
      <c r="FQ232" s="343"/>
      <c r="FR232" s="343"/>
      <c r="FS232" s="343"/>
      <c r="FT232" s="343"/>
      <c r="FU232" s="343"/>
      <c r="FV232" s="343"/>
      <c r="FW232" s="343"/>
      <c r="FX232" s="343"/>
      <c r="FY232" s="343"/>
      <c r="FZ232" s="343"/>
      <c r="GA232" s="343"/>
      <c r="GB232" s="343"/>
      <c r="GC232" s="343"/>
      <c r="GD232" s="343"/>
      <c r="GE232" s="343"/>
      <c r="GF232" s="343"/>
      <c r="GG232" s="343"/>
      <c r="GH232" s="343"/>
      <c r="GI232" s="343"/>
      <c r="GJ232" s="343"/>
      <c r="GK232" s="343"/>
      <c r="GL232" s="343"/>
      <c r="GM232" s="343"/>
      <c r="GN232" s="343"/>
      <c r="GO232" s="343"/>
      <c r="GP232" s="343"/>
      <c r="GQ232" s="343"/>
      <c r="GR232" s="343"/>
      <c r="GS232" s="343"/>
      <c r="GT232" s="343"/>
      <c r="GU232" s="343"/>
      <c r="GV232" s="343"/>
      <c r="GW232" s="343"/>
      <c r="GX232" s="343"/>
      <c r="GY232" s="343"/>
      <c r="GZ232" s="343"/>
      <c r="HA232" s="343"/>
      <c r="HB232" s="343"/>
      <c r="HC232" s="343"/>
      <c r="HD232" s="343"/>
      <c r="HE232" s="343"/>
      <c r="HF232" s="343"/>
      <c r="HG232" s="343"/>
      <c r="HH232" s="343"/>
      <c r="HI232" s="343"/>
      <c r="HJ232" s="343"/>
      <c r="HK232" s="343"/>
      <c r="HL232" s="343"/>
      <c r="HM232" s="343"/>
      <c r="HN232" s="343"/>
      <c r="HO232" s="343"/>
      <c r="HP232" s="343"/>
      <c r="HQ232" s="343"/>
      <c r="HR232" s="343"/>
      <c r="HS232" s="343"/>
      <c r="HT232" s="343"/>
      <c r="HU232" s="343"/>
      <c r="HV232" s="343"/>
      <c r="HW232" s="343"/>
      <c r="HX232" s="343"/>
      <c r="HY232" s="343"/>
      <c r="HZ232" s="343"/>
      <c r="IA232" s="343"/>
      <c r="IB232" s="343"/>
      <c r="IC232" s="343"/>
      <c r="ID232" s="343"/>
      <c r="IE232" s="343"/>
      <c r="IF232" s="343"/>
      <c r="IG232" s="343"/>
      <c r="IH232" s="343"/>
      <c r="II232" s="343"/>
      <c r="IJ232" s="343"/>
      <c r="IK232" s="343"/>
      <c r="IL232" s="343"/>
      <c r="IM232" s="343"/>
      <c r="IN232" s="343"/>
      <c r="IO232" s="343"/>
      <c r="IP232" s="343"/>
      <c r="IQ232" s="343"/>
      <c r="IR232" s="343"/>
      <c r="IS232" s="343"/>
      <c r="IT232" s="343"/>
      <c r="IU232" s="343"/>
      <c r="IV232" s="343"/>
      <c r="IW232" s="343"/>
      <c r="IX232" s="343"/>
      <c r="IY232" s="343"/>
      <c r="IZ232" s="343"/>
      <c r="JA232" s="343"/>
      <c r="JB232" s="343"/>
      <c r="JC232" s="343"/>
      <c r="JD232" s="343"/>
      <c r="JE232" s="343"/>
      <c r="JF232" s="343"/>
      <c r="JG232" s="343"/>
      <c r="JH232" s="343"/>
      <c r="JI232" s="343"/>
      <c r="JJ232" s="343"/>
      <c r="JK232" s="343"/>
      <c r="JL232" s="343"/>
      <c r="JM232" s="343"/>
      <c r="JN232" s="343"/>
      <c r="JO232" s="343"/>
      <c r="JP232" s="343"/>
      <c r="JQ232" s="343"/>
      <c r="JR232" s="343"/>
      <c r="JS232" s="343"/>
      <c r="JT232" s="343"/>
      <c r="JU232" s="343"/>
      <c r="JV232" s="343"/>
      <c r="JW232" s="343"/>
      <c r="JX232" s="343"/>
      <c r="JY232" s="343"/>
      <c r="JZ232" s="343"/>
      <c r="KA232" s="343"/>
      <c r="KB232" s="343"/>
      <c r="KC232" s="343"/>
      <c r="KD232" s="343"/>
      <c r="KE232" s="343"/>
      <c r="KF232" s="343"/>
      <c r="KG232" s="343"/>
      <c r="KH232" s="343"/>
      <c r="KI232" s="343"/>
      <c r="KJ232" s="343"/>
      <c r="KK232" s="343"/>
      <c r="KL232" s="343"/>
      <c r="KM232" s="343"/>
      <c r="KN232" s="343"/>
      <c r="KO232" s="343"/>
      <c r="KP232" s="343"/>
      <c r="KQ232" s="343"/>
      <c r="KR232" s="343"/>
      <c r="KS232" s="343"/>
      <c r="KT232" s="343"/>
      <c r="KU232" s="343"/>
      <c r="KV232" s="343"/>
      <c r="KW232" s="343"/>
      <c r="KX232" s="343"/>
      <c r="KY232" s="343"/>
      <c r="KZ232" s="343"/>
      <c r="LA232" s="343"/>
      <c r="LB232" s="343"/>
      <c r="LC232" s="343"/>
      <c r="LD232" s="343"/>
      <c r="LE232" s="343"/>
      <c r="LF232" s="343"/>
      <c r="LG232" s="343"/>
      <c r="LH232" s="343"/>
      <c r="LI232" s="343"/>
      <c r="LJ232" s="343"/>
      <c r="LK232" s="343"/>
      <c r="LL232" s="343"/>
      <c r="LM232" s="343"/>
      <c r="LN232" s="343"/>
      <c r="LO232" s="343"/>
      <c r="LP232" s="343"/>
      <c r="LQ232" s="343"/>
      <c r="LR232" s="343"/>
      <c r="LS232" s="343"/>
      <c r="LT232" s="343"/>
      <c r="LU232" s="343"/>
      <c r="LV232" s="343"/>
      <c r="LW232" s="343"/>
      <c r="LX232" s="343"/>
      <c r="LY232" s="343"/>
      <c r="LZ232" s="343"/>
      <c r="MA232" s="343"/>
      <c r="MB232" s="343"/>
      <c r="MC232" s="343"/>
      <c r="MD232" s="343"/>
      <c r="ME232" s="343"/>
      <c r="MF232" s="343"/>
      <c r="MG232" s="343"/>
      <c r="MH232" s="343"/>
      <c r="MI232" s="343"/>
      <c r="MJ232" s="343"/>
      <c r="MK232" s="343"/>
      <c r="ML232" s="343"/>
      <c r="MM232" s="343"/>
      <c r="MN232" s="343"/>
      <c r="MO232" s="343"/>
      <c r="MP232" s="343"/>
      <c r="MQ232" s="343"/>
      <c r="MR232" s="343"/>
      <c r="MS232" s="343"/>
      <c r="MT232" s="343"/>
      <c r="MU232" s="343"/>
      <c r="MV232" s="343"/>
      <c r="MW232" s="343"/>
      <c r="MX232" s="343"/>
      <c r="MY232" s="343"/>
      <c r="MZ232" s="343"/>
      <c r="NA232" s="343"/>
      <c r="NB232" s="343"/>
      <c r="NC232" s="343"/>
      <c r="ND232" s="343"/>
      <c r="NE232" s="343"/>
      <c r="NF232" s="343"/>
      <c r="NG232" s="343"/>
      <c r="NH232" s="343"/>
      <c r="NI232" s="343"/>
      <c r="NJ232" s="343"/>
      <c r="NK232" s="343"/>
      <c r="NL232" s="343"/>
      <c r="NM232" s="343"/>
      <c r="NN232" s="343"/>
      <c r="NO232" s="343"/>
      <c r="NP232" s="343"/>
      <c r="NQ232" s="343"/>
      <c r="NR232" s="343"/>
      <c r="NS232" s="343"/>
      <c r="NT232" s="343"/>
      <c r="NU232" s="343"/>
      <c r="NV232" s="343"/>
      <c r="NW232" s="343"/>
      <c r="NX232" s="343"/>
      <c r="NY232" s="343"/>
      <c r="NZ232" s="343"/>
      <c r="OA232" s="343"/>
      <c r="OB232" s="343"/>
      <c r="OC232" s="343"/>
      <c r="OD232" s="343"/>
      <c r="OE232" s="343"/>
      <c r="OF232" s="343"/>
      <c r="OG232" s="343"/>
      <c r="OH232" s="343"/>
      <c r="OI232" s="343"/>
      <c r="OJ232" s="343"/>
      <c r="OK232" s="343"/>
      <c r="OL232" s="343"/>
      <c r="OM232" s="343"/>
      <c r="ON232" s="343"/>
      <c r="OO232" s="343"/>
      <c r="OP232" s="343"/>
      <c r="OQ232" s="343"/>
      <c r="OR232" s="343"/>
      <c r="OS232" s="343"/>
      <c r="OT232" s="343"/>
      <c r="OU232" s="343"/>
      <c r="OV232" s="343"/>
      <c r="OW232" s="343"/>
      <c r="OX232" s="343"/>
      <c r="OY232" s="343"/>
      <c r="OZ232" s="343"/>
      <c r="PA232" s="343"/>
      <c r="PB232" s="343"/>
      <c r="PC232" s="343"/>
      <c r="PD232" s="343"/>
      <c r="PE232" s="343"/>
      <c r="PF232" s="343"/>
      <c r="PG232" s="343"/>
      <c r="PH232" s="343"/>
      <c r="PI232" s="343"/>
      <c r="PJ232" s="343"/>
      <c r="PK232" s="343"/>
      <c r="PL232" s="343"/>
      <c r="PM232" s="343"/>
      <c r="PN232" s="343"/>
      <c r="PO232" s="343"/>
      <c r="PP232" s="343"/>
      <c r="PQ232" s="343"/>
      <c r="PR232" s="343"/>
      <c r="PS232" s="343"/>
      <c r="PT232" s="343"/>
      <c r="PU232" s="343"/>
      <c r="PV232" s="343"/>
      <c r="PW232" s="343"/>
      <c r="PX232" s="343"/>
      <c r="PY232" s="343"/>
      <c r="PZ232" s="343"/>
      <c r="QA232" s="343"/>
      <c r="QB232" s="343"/>
      <c r="QC232" s="343"/>
      <c r="QD232" s="343"/>
      <c r="QE232" s="343"/>
      <c r="QF232" s="343"/>
    </row>
    <row r="233" spans="1:448" s="343" customFormat="1" ht="118.5" customHeight="1" x14ac:dyDescent="0.25">
      <c r="A233" s="26">
        <v>232</v>
      </c>
      <c r="B233" s="34" t="s">
        <v>840</v>
      </c>
      <c r="C233" s="199" t="s">
        <v>841</v>
      </c>
      <c r="D233" s="19" t="s">
        <v>842</v>
      </c>
      <c r="E233" s="19" t="s">
        <v>2828</v>
      </c>
      <c r="F233" s="27" t="s">
        <v>695</v>
      </c>
      <c r="G233" s="19" t="s">
        <v>269</v>
      </c>
      <c r="H233" s="19" t="s">
        <v>341</v>
      </c>
      <c r="I233" s="19" t="s">
        <v>696</v>
      </c>
      <c r="J233" s="41" t="s">
        <v>697</v>
      </c>
      <c r="K233" s="174" t="s">
        <v>698</v>
      </c>
      <c r="L233" s="174" t="s">
        <v>699</v>
      </c>
      <c r="M233" s="174" t="s">
        <v>700</v>
      </c>
      <c r="N233" s="174" t="s">
        <v>701</v>
      </c>
      <c r="O233" s="19" t="s">
        <v>24</v>
      </c>
      <c r="P233" s="19" t="s">
        <v>61</v>
      </c>
      <c r="Q233" s="19" t="s">
        <v>702</v>
      </c>
      <c r="R233" s="19" t="s">
        <v>251</v>
      </c>
      <c r="S233" s="18" t="s">
        <v>2829</v>
      </c>
      <c r="T233" s="34" t="s">
        <v>472</v>
      </c>
      <c r="U233" s="22">
        <v>89</v>
      </c>
      <c r="V233" s="22">
        <v>2021</v>
      </c>
      <c r="W233" s="22" t="s">
        <v>2830</v>
      </c>
      <c r="X233" s="19" t="s">
        <v>2831</v>
      </c>
      <c r="Y233" s="19" t="s">
        <v>2832</v>
      </c>
      <c r="Z233" s="19" t="s">
        <v>2833</v>
      </c>
      <c r="AA233" s="22">
        <v>1</v>
      </c>
      <c r="AB233" s="21" t="s">
        <v>2834</v>
      </c>
      <c r="AC233" s="21" t="s">
        <v>2835</v>
      </c>
      <c r="AD233" s="269">
        <v>1</v>
      </c>
      <c r="AE233" s="22" t="s">
        <v>328</v>
      </c>
      <c r="AF233" s="962">
        <v>44501</v>
      </c>
      <c r="AG233" s="962">
        <v>44742</v>
      </c>
      <c r="AH233" s="426"/>
      <c r="AI233" s="183" t="s">
        <v>309</v>
      </c>
      <c r="AJ233" s="183" t="s">
        <v>309</v>
      </c>
      <c r="AK233" s="241" t="e">
        <f>(IF(BA233=#REF!,#REF!,AG233-#REF!))</f>
        <v>#REF!</v>
      </c>
      <c r="AL233" s="66" t="s">
        <v>601</v>
      </c>
      <c r="AM233" s="64"/>
      <c r="AN233" s="54"/>
      <c r="AO233" s="49"/>
      <c r="AP233" s="65"/>
      <c r="AQ233" s="19" t="s">
        <v>442</v>
      </c>
      <c r="AR233" s="49">
        <v>291</v>
      </c>
      <c r="AS233" s="60" t="s">
        <v>454</v>
      </c>
      <c r="AT233" s="64" t="s">
        <v>467</v>
      </c>
      <c r="AU233" s="66" t="s">
        <v>601</v>
      </c>
      <c r="AV233" s="60" t="s">
        <v>467</v>
      </c>
      <c r="AW233" s="67">
        <v>0</v>
      </c>
      <c r="AX233" s="65">
        <v>0</v>
      </c>
      <c r="AY233" s="60" t="s">
        <v>456</v>
      </c>
      <c r="AZ233" s="87" t="s">
        <v>439</v>
      </c>
      <c r="BA233" s="243" t="s">
        <v>446</v>
      </c>
      <c r="BB233" s="127" t="s">
        <v>2836</v>
      </c>
      <c r="BC233" s="128">
        <v>44620</v>
      </c>
      <c r="BD233" s="30" t="s">
        <v>529</v>
      </c>
      <c r="BE233" s="127" t="s">
        <v>2837</v>
      </c>
      <c r="BF233" s="32">
        <v>0.5</v>
      </c>
      <c r="BG233" s="19" t="s">
        <v>477</v>
      </c>
      <c r="BH233" s="49">
        <v>-44620</v>
      </c>
      <c r="BI233" s="60" t="s">
        <v>454</v>
      </c>
      <c r="BJ233" s="30"/>
      <c r="BK233" s="30"/>
      <c r="BL233" s="30"/>
      <c r="BM233" s="30"/>
      <c r="BN233" s="60"/>
      <c r="BO233" s="30"/>
      <c r="BP233" s="273" t="s">
        <v>293</v>
      </c>
      <c r="BQ233" s="150" t="s">
        <v>2838</v>
      </c>
      <c r="BR233" s="185">
        <v>44712</v>
      </c>
      <c r="BS233" s="131" t="s">
        <v>2839</v>
      </c>
      <c r="BT233" s="186">
        <v>0.75</v>
      </c>
      <c r="BU233" s="19" t="s">
        <v>469</v>
      </c>
      <c r="BV233" s="49">
        <v>31</v>
      </c>
      <c r="BW233" s="60" t="s">
        <v>454</v>
      </c>
      <c r="BX233" s="361">
        <v>44722</v>
      </c>
      <c r="BY233" s="362" t="s">
        <v>2840</v>
      </c>
      <c r="BZ233" s="362" t="s">
        <v>1018</v>
      </c>
      <c r="CA233" s="363">
        <v>0.75</v>
      </c>
      <c r="CB233" s="352" t="s">
        <v>293</v>
      </c>
      <c r="CC233" s="353"/>
      <c r="CD233" s="184" t="s">
        <v>293</v>
      </c>
      <c r="CE233" s="531">
        <v>44819</v>
      </c>
      <c r="CF233" s="545" t="s">
        <v>2841</v>
      </c>
      <c r="CG233" s="619" t="s">
        <v>2842</v>
      </c>
      <c r="CH233" s="657" t="s">
        <v>878</v>
      </c>
      <c r="CI233" s="658">
        <v>1</v>
      </c>
      <c r="CJ233" s="19" t="str">
        <f t="shared" si="8"/>
        <v>CUMPLIMIENTO TOTAL</v>
      </c>
      <c r="CK233" s="49" t="e">
        <f>(IF(CD233="CERRADO","NO APLICA ACCION CERRADA",AG233-#REF!))</f>
        <v>#REF!</v>
      </c>
      <c r="CL233" s="60" t="e">
        <f>(IF(CD233="CERRADO","NO APLICA ACCION CERRADA",IF(AK233&lt;=0,"VENCIDO",IF(AK233&lt;=#REF!,"POR VENCER","CON TIEMPO"))))</f>
        <v>#REF!</v>
      </c>
      <c r="CM233" s="458" t="s">
        <v>328</v>
      </c>
      <c r="CN233" s="348" t="s">
        <v>1684</v>
      </c>
      <c r="CO233" s="349" t="s">
        <v>464</v>
      </c>
      <c r="CP233" s="817">
        <v>1</v>
      </c>
      <c r="CQ233" s="352" t="s">
        <v>294</v>
      </c>
      <c r="CR233" s="375" t="s">
        <v>438</v>
      </c>
      <c r="CS233" s="353"/>
    </row>
    <row r="234" spans="1:448" s="343" customFormat="1" ht="118.5" customHeight="1" x14ac:dyDescent="0.25">
      <c r="A234" s="26">
        <v>233</v>
      </c>
      <c r="B234" s="34" t="s">
        <v>840</v>
      </c>
      <c r="C234" s="199" t="s">
        <v>841</v>
      </c>
      <c r="D234" s="19" t="s">
        <v>842</v>
      </c>
      <c r="E234" s="19" t="s">
        <v>2843</v>
      </c>
      <c r="F234" s="27" t="s">
        <v>695</v>
      </c>
      <c r="G234" s="19" t="s">
        <v>269</v>
      </c>
      <c r="H234" s="19" t="s">
        <v>341</v>
      </c>
      <c r="I234" s="19" t="s">
        <v>696</v>
      </c>
      <c r="J234" s="41" t="s">
        <v>697</v>
      </c>
      <c r="K234" s="174" t="s">
        <v>698</v>
      </c>
      <c r="L234" s="174" t="s">
        <v>699</v>
      </c>
      <c r="M234" s="174" t="s">
        <v>700</v>
      </c>
      <c r="N234" s="174" t="s">
        <v>701</v>
      </c>
      <c r="O234" s="19" t="s">
        <v>24</v>
      </c>
      <c r="P234" s="19" t="s">
        <v>61</v>
      </c>
      <c r="Q234" s="19" t="s">
        <v>702</v>
      </c>
      <c r="R234" s="19" t="s">
        <v>251</v>
      </c>
      <c r="S234" s="18" t="s">
        <v>2844</v>
      </c>
      <c r="T234" s="34" t="s">
        <v>472</v>
      </c>
      <c r="U234" s="22">
        <v>89</v>
      </c>
      <c r="V234" s="22">
        <v>2021</v>
      </c>
      <c r="W234" s="22" t="s">
        <v>2830</v>
      </c>
      <c r="X234" s="19" t="s">
        <v>2831</v>
      </c>
      <c r="Y234" s="19" t="s">
        <v>2832</v>
      </c>
      <c r="Z234" s="19" t="s">
        <v>2845</v>
      </c>
      <c r="AA234" s="22">
        <v>2</v>
      </c>
      <c r="AB234" s="21" t="s">
        <v>2846</v>
      </c>
      <c r="AC234" s="21" t="s">
        <v>2847</v>
      </c>
      <c r="AD234" s="269">
        <v>1</v>
      </c>
      <c r="AE234" s="22" t="s">
        <v>328</v>
      </c>
      <c r="AF234" s="962">
        <v>44501</v>
      </c>
      <c r="AG234" s="43">
        <v>44834</v>
      </c>
      <c r="AH234" s="424">
        <v>44743</v>
      </c>
      <c r="AI234" s="183" t="s">
        <v>309</v>
      </c>
      <c r="AJ234" s="183" t="s">
        <v>309</v>
      </c>
      <c r="AK234" s="241" t="e">
        <f>(IF(BA234=#REF!,#REF!,AG234-#REF!))</f>
        <v>#REF!</v>
      </c>
      <c r="AL234" s="66" t="s">
        <v>601</v>
      </c>
      <c r="AM234" s="64"/>
      <c r="AN234" s="54"/>
      <c r="AO234" s="49"/>
      <c r="AP234" s="65"/>
      <c r="AQ234" s="19" t="s">
        <v>442</v>
      </c>
      <c r="AR234" s="49">
        <v>383</v>
      </c>
      <c r="AS234" s="60" t="s">
        <v>454</v>
      </c>
      <c r="AT234" s="64" t="s">
        <v>467</v>
      </c>
      <c r="AU234" s="66" t="s">
        <v>601</v>
      </c>
      <c r="AV234" s="60" t="s">
        <v>467</v>
      </c>
      <c r="AW234" s="67">
        <v>0</v>
      </c>
      <c r="AX234" s="65">
        <v>0</v>
      </c>
      <c r="AY234" s="60" t="s">
        <v>456</v>
      </c>
      <c r="AZ234" s="87" t="s">
        <v>439</v>
      </c>
      <c r="BA234" s="243" t="s">
        <v>446</v>
      </c>
      <c r="BB234" s="127" t="s">
        <v>2848</v>
      </c>
      <c r="BC234" s="128">
        <v>44620</v>
      </c>
      <c r="BD234" s="30" t="s">
        <v>529</v>
      </c>
      <c r="BE234" s="127" t="s">
        <v>2849</v>
      </c>
      <c r="BF234" s="107">
        <v>0.33</v>
      </c>
      <c r="BG234" s="19" t="s">
        <v>477</v>
      </c>
      <c r="BH234" s="49">
        <v>-44620</v>
      </c>
      <c r="BI234" s="60" t="s">
        <v>454</v>
      </c>
      <c r="BJ234" s="30"/>
      <c r="BK234" s="30"/>
      <c r="BL234" s="30"/>
      <c r="BM234" s="30"/>
      <c r="BN234" s="60"/>
      <c r="BO234" s="30"/>
      <c r="BP234" s="273" t="s">
        <v>293</v>
      </c>
      <c r="BQ234" s="150" t="s">
        <v>2850</v>
      </c>
      <c r="BR234" s="185">
        <v>44712</v>
      </c>
      <c r="BS234" s="131">
        <v>0</v>
      </c>
      <c r="BT234" s="186">
        <v>1</v>
      </c>
      <c r="BU234" s="19" t="s">
        <v>436</v>
      </c>
      <c r="BV234" s="49">
        <v>123</v>
      </c>
      <c r="BW234" s="60" t="s">
        <v>454</v>
      </c>
      <c r="BX234" s="361">
        <v>44722</v>
      </c>
      <c r="BY234" s="362" t="s">
        <v>2851</v>
      </c>
      <c r="BZ234" s="362" t="s">
        <v>1018</v>
      </c>
      <c r="CA234" s="363">
        <v>1</v>
      </c>
      <c r="CB234" s="352" t="s">
        <v>294</v>
      </c>
      <c r="CC234" s="353"/>
      <c r="CD234" s="352" t="s">
        <v>294</v>
      </c>
      <c r="CE234" s="131" t="s">
        <v>767</v>
      </c>
      <c r="CF234" s="131" t="s">
        <v>767</v>
      </c>
      <c r="CG234" s="202" t="s">
        <v>328</v>
      </c>
      <c r="CH234" s="131" t="s">
        <v>328</v>
      </c>
      <c r="CI234" s="186">
        <v>1</v>
      </c>
      <c r="CJ234" s="19" t="str">
        <f t="shared" si="8"/>
        <v>CUMPLIMIENTO TOTAL</v>
      </c>
      <c r="CK234" s="49" t="str">
        <f>(IF(CD234="CERRADO","NO APLICA ACCION CERRADA",AG234-#REF!))</f>
        <v>NO APLICA ACCION CERRADA</v>
      </c>
      <c r="CL234" s="60" t="str">
        <f>(IF(CD234="CERRADO","NO APLICA ACCION CERRADA",IF(AK234&lt;=0,"VENCIDO",IF(AK234&lt;=#REF!,"POR VENCER","CON TIEMPO"))))</f>
        <v>NO APLICA ACCION CERRADA</v>
      </c>
      <c r="CM234" s="458" t="s">
        <v>328</v>
      </c>
      <c r="CN234" s="348" t="s">
        <v>767</v>
      </c>
      <c r="CO234" s="466" t="s">
        <v>1018</v>
      </c>
      <c r="CP234" s="818">
        <v>1</v>
      </c>
      <c r="CQ234" s="352" t="s">
        <v>294</v>
      </c>
      <c r="CR234" s="375" t="s">
        <v>446</v>
      </c>
      <c r="CS234" s="353"/>
    </row>
    <row r="235" spans="1:448" s="347" customFormat="1" ht="118.5" customHeight="1" x14ac:dyDescent="0.25">
      <c r="A235" s="26">
        <v>234</v>
      </c>
      <c r="B235" s="34" t="s">
        <v>840</v>
      </c>
      <c r="C235" s="199" t="s">
        <v>841</v>
      </c>
      <c r="D235" s="19" t="s">
        <v>842</v>
      </c>
      <c r="E235" s="247" t="s">
        <v>315</v>
      </c>
      <c r="F235" s="34" t="s">
        <v>676</v>
      </c>
      <c r="G235" s="34" t="s">
        <v>677</v>
      </c>
      <c r="H235" s="34" t="s">
        <v>338</v>
      </c>
      <c r="I235" s="27" t="s">
        <v>678</v>
      </c>
      <c r="J235" s="320" t="s">
        <v>679</v>
      </c>
      <c r="K235" s="132" t="s">
        <v>680</v>
      </c>
      <c r="L235" s="112" t="s">
        <v>681</v>
      </c>
      <c r="M235" s="134" t="s">
        <v>682</v>
      </c>
      <c r="N235" s="112" t="s">
        <v>683</v>
      </c>
      <c r="O235" s="19" t="s">
        <v>24</v>
      </c>
      <c r="P235" s="19" t="s">
        <v>61</v>
      </c>
      <c r="Q235" s="19" t="s">
        <v>684</v>
      </c>
      <c r="R235" s="19" t="s">
        <v>251</v>
      </c>
      <c r="S235" s="18" t="s">
        <v>2852</v>
      </c>
      <c r="T235" s="34" t="s">
        <v>472</v>
      </c>
      <c r="U235" s="22">
        <v>89</v>
      </c>
      <c r="V235" s="22">
        <v>2021</v>
      </c>
      <c r="W235" s="22" t="s">
        <v>2830</v>
      </c>
      <c r="X235" s="19" t="s">
        <v>2831</v>
      </c>
      <c r="Y235" s="19" t="s">
        <v>2853</v>
      </c>
      <c r="Z235" s="19" t="s">
        <v>2854</v>
      </c>
      <c r="AA235" s="22">
        <v>3</v>
      </c>
      <c r="AB235" s="242" t="s">
        <v>2855</v>
      </c>
      <c r="AC235" s="242" t="s">
        <v>2856</v>
      </c>
      <c r="AD235" s="269">
        <v>1</v>
      </c>
      <c r="AE235" s="22" t="s">
        <v>328</v>
      </c>
      <c r="AF235" s="963">
        <v>44501</v>
      </c>
      <c r="AG235" s="63">
        <v>44834</v>
      </c>
      <c r="AH235" s="424">
        <v>44743</v>
      </c>
      <c r="AI235" s="183" t="s">
        <v>309</v>
      </c>
      <c r="AJ235" s="183" t="s">
        <v>309</v>
      </c>
      <c r="AK235" s="241" t="e">
        <f>(IF(BA235=#REF!,#REF!,AG235-#REF!))</f>
        <v>#REF!</v>
      </c>
      <c r="AL235" s="66" t="s">
        <v>601</v>
      </c>
      <c r="AM235" s="64"/>
      <c r="AN235" s="54"/>
      <c r="AO235" s="48"/>
      <c r="AP235" s="65"/>
      <c r="AQ235" s="4" t="s">
        <v>442</v>
      </c>
      <c r="AR235" s="49">
        <v>383</v>
      </c>
      <c r="AS235" s="60" t="s">
        <v>454</v>
      </c>
      <c r="AT235" s="64" t="s">
        <v>467</v>
      </c>
      <c r="AU235" s="66" t="s">
        <v>601</v>
      </c>
      <c r="AV235" s="77" t="s">
        <v>467</v>
      </c>
      <c r="AW235" s="67">
        <v>0</v>
      </c>
      <c r="AX235" s="65">
        <v>0</v>
      </c>
      <c r="AY235" s="60" t="s">
        <v>456</v>
      </c>
      <c r="AZ235" s="87" t="s">
        <v>439</v>
      </c>
      <c r="BA235" s="86" t="s">
        <v>446</v>
      </c>
      <c r="BB235" s="31" t="s">
        <v>2162</v>
      </c>
      <c r="BC235" s="133">
        <v>44620</v>
      </c>
      <c r="BD235" s="112" t="s">
        <v>628</v>
      </c>
      <c r="BE235" s="134" t="s">
        <v>629</v>
      </c>
      <c r="BF235" s="135">
        <v>0</v>
      </c>
      <c r="BG235" s="4" t="s">
        <v>442</v>
      </c>
      <c r="BH235" s="49">
        <v>-44620</v>
      </c>
      <c r="BI235" s="60" t="s">
        <v>454</v>
      </c>
      <c r="BJ235" s="30"/>
      <c r="BK235" s="30"/>
      <c r="BL235" s="30"/>
      <c r="BM235" s="30"/>
      <c r="BN235" s="60"/>
      <c r="BO235" s="30"/>
      <c r="BP235" s="184" t="s">
        <v>293</v>
      </c>
      <c r="BQ235" s="150" t="s">
        <v>2857</v>
      </c>
      <c r="BR235" s="185">
        <v>44712</v>
      </c>
      <c r="BS235" s="131" t="s">
        <v>535</v>
      </c>
      <c r="BT235" s="186">
        <v>1</v>
      </c>
      <c r="BU235" s="4" t="s">
        <v>436</v>
      </c>
      <c r="BV235" s="49">
        <v>123</v>
      </c>
      <c r="BW235" s="60" t="s">
        <v>454</v>
      </c>
      <c r="BX235" s="357">
        <v>44725</v>
      </c>
      <c r="BY235" s="357" t="s">
        <v>2858</v>
      </c>
      <c r="BZ235" s="353" t="s">
        <v>824</v>
      </c>
      <c r="CA235" s="360">
        <v>1</v>
      </c>
      <c r="CB235" s="352" t="s">
        <v>294</v>
      </c>
      <c r="CC235" s="353"/>
      <c r="CD235" s="352" t="s">
        <v>294</v>
      </c>
      <c r="CE235" s="131" t="s">
        <v>767</v>
      </c>
      <c r="CF235" s="131" t="s">
        <v>767</v>
      </c>
      <c r="CG235" s="202" t="s">
        <v>328</v>
      </c>
      <c r="CH235" s="131" t="s">
        <v>328</v>
      </c>
      <c r="CI235" s="186">
        <v>1</v>
      </c>
      <c r="CJ235" s="4" t="str">
        <f t="shared" si="8"/>
        <v>CUMPLIMIENTO TOTAL</v>
      </c>
      <c r="CK235" s="49" t="str">
        <f>(IF(CD235="CERRADO","NO APLICA ACCION CERRADA",AG235-#REF!))</f>
        <v>NO APLICA ACCION CERRADA</v>
      </c>
      <c r="CL235" s="60" t="str">
        <f>(IF(CD235="CERRADO","NO APLICA ACCION CERRADA",IF(AK235&lt;=0,"VENCIDO",IF(AK235&lt;=#REF!,"POR VENCER","CON TIEMPO"))))</f>
        <v>NO APLICA ACCION CERRADA</v>
      </c>
      <c r="CM235" s="458" t="s">
        <v>328</v>
      </c>
      <c r="CN235" s="348" t="s">
        <v>767</v>
      </c>
      <c r="CO235" s="349" t="s">
        <v>824</v>
      </c>
      <c r="CP235" s="473">
        <v>1</v>
      </c>
      <c r="CQ235" s="352" t="s">
        <v>294</v>
      </c>
      <c r="CR235" s="375" t="s">
        <v>446</v>
      </c>
      <c r="CS235" s="353"/>
      <c r="CT235" s="343"/>
      <c r="CU235" s="343"/>
      <c r="CV235" s="343"/>
      <c r="CW235" s="343"/>
      <c r="CX235" s="343"/>
      <c r="CY235" s="343"/>
      <c r="CZ235" s="343"/>
      <c r="DA235" s="343"/>
      <c r="DB235" s="343"/>
      <c r="DC235" s="343"/>
      <c r="DD235" s="343"/>
      <c r="DE235" s="343"/>
      <c r="DF235" s="343"/>
      <c r="DG235" s="343"/>
      <c r="DH235" s="343"/>
      <c r="DI235" s="343"/>
      <c r="DJ235" s="343"/>
      <c r="DK235" s="343"/>
      <c r="DL235" s="343"/>
      <c r="DM235" s="343"/>
      <c r="DN235" s="343"/>
      <c r="DO235" s="343"/>
      <c r="DP235" s="343"/>
      <c r="DQ235" s="343"/>
      <c r="DR235" s="343"/>
      <c r="DS235" s="343"/>
      <c r="DT235" s="343"/>
      <c r="DU235" s="343"/>
      <c r="DV235" s="343"/>
      <c r="DW235" s="343"/>
      <c r="DX235" s="343"/>
      <c r="DY235" s="343"/>
      <c r="DZ235" s="343"/>
      <c r="EA235" s="343"/>
      <c r="EB235" s="343"/>
      <c r="EC235" s="343"/>
      <c r="ED235" s="343"/>
      <c r="EE235" s="343"/>
      <c r="EF235" s="343"/>
      <c r="EG235" s="343"/>
      <c r="EH235" s="343"/>
      <c r="EI235" s="343"/>
      <c r="EJ235" s="343"/>
      <c r="EK235" s="343"/>
      <c r="EL235" s="343"/>
      <c r="EM235" s="343"/>
      <c r="EN235" s="343"/>
      <c r="EO235" s="343"/>
      <c r="EP235" s="343"/>
      <c r="EQ235" s="343"/>
      <c r="ER235" s="343"/>
      <c r="ES235" s="343"/>
      <c r="ET235" s="343"/>
      <c r="EU235" s="343"/>
      <c r="EV235" s="343"/>
      <c r="EW235" s="343"/>
      <c r="EX235" s="343"/>
      <c r="EY235" s="343"/>
      <c r="EZ235" s="343"/>
      <c r="FA235" s="343"/>
      <c r="FB235" s="343"/>
      <c r="FC235" s="343"/>
      <c r="FD235" s="343"/>
      <c r="FE235" s="343"/>
      <c r="FF235" s="343"/>
      <c r="FG235" s="343"/>
      <c r="FH235" s="343"/>
      <c r="FI235" s="343"/>
      <c r="FJ235" s="343"/>
      <c r="FK235" s="343"/>
      <c r="FL235" s="343"/>
      <c r="FM235" s="343"/>
      <c r="FN235" s="343"/>
      <c r="FO235" s="343"/>
      <c r="FP235" s="343"/>
      <c r="FQ235" s="343"/>
      <c r="FR235" s="343"/>
      <c r="FS235" s="343"/>
      <c r="FT235" s="343"/>
      <c r="FU235" s="343"/>
      <c r="FV235" s="343"/>
      <c r="FW235" s="343"/>
      <c r="FX235" s="343"/>
      <c r="FY235" s="343"/>
      <c r="FZ235" s="343"/>
      <c r="GA235" s="343"/>
      <c r="GB235" s="343"/>
      <c r="GC235" s="343"/>
      <c r="GD235" s="343"/>
      <c r="GE235" s="343"/>
      <c r="GF235" s="343"/>
      <c r="GG235" s="343"/>
      <c r="GH235" s="343"/>
      <c r="GI235" s="343"/>
      <c r="GJ235" s="343"/>
      <c r="GK235" s="343"/>
      <c r="GL235" s="343"/>
      <c r="GM235" s="343"/>
      <c r="GN235" s="343"/>
      <c r="GO235" s="343"/>
      <c r="GP235" s="343"/>
      <c r="GQ235" s="343"/>
      <c r="GR235" s="343"/>
      <c r="GS235" s="343"/>
      <c r="GT235" s="343"/>
      <c r="GU235" s="343"/>
      <c r="GV235" s="343"/>
      <c r="GW235" s="343"/>
      <c r="GX235" s="343"/>
      <c r="GY235" s="343"/>
      <c r="GZ235" s="343"/>
      <c r="HA235" s="343"/>
      <c r="HB235" s="343"/>
      <c r="HC235" s="343"/>
      <c r="HD235" s="343"/>
      <c r="HE235" s="343"/>
      <c r="HF235" s="343"/>
      <c r="HG235" s="343"/>
      <c r="HH235" s="343"/>
      <c r="HI235" s="343"/>
      <c r="HJ235" s="343"/>
      <c r="HK235" s="343"/>
      <c r="HL235" s="343"/>
      <c r="HM235" s="343"/>
      <c r="HN235" s="343"/>
      <c r="HO235" s="343"/>
      <c r="HP235" s="343"/>
      <c r="HQ235" s="343"/>
      <c r="HR235" s="343"/>
      <c r="HS235" s="343"/>
      <c r="HT235" s="343"/>
      <c r="HU235" s="343"/>
      <c r="HV235" s="343"/>
      <c r="HW235" s="343"/>
      <c r="HX235" s="343"/>
      <c r="HY235" s="343"/>
      <c r="HZ235" s="343"/>
      <c r="IA235" s="343"/>
      <c r="IB235" s="343"/>
      <c r="IC235" s="343"/>
      <c r="ID235" s="343"/>
      <c r="IE235" s="343"/>
      <c r="IF235" s="343"/>
      <c r="IG235" s="343"/>
      <c r="IH235" s="343"/>
      <c r="II235" s="343"/>
      <c r="IJ235" s="343"/>
      <c r="IK235" s="343"/>
      <c r="IL235" s="343"/>
      <c r="IM235" s="343"/>
      <c r="IN235" s="343"/>
      <c r="IO235" s="343"/>
      <c r="IP235" s="343"/>
      <c r="IQ235" s="343"/>
      <c r="IR235" s="343"/>
      <c r="IS235" s="343"/>
      <c r="IT235" s="343"/>
      <c r="IU235" s="343"/>
      <c r="IV235" s="343"/>
      <c r="IW235" s="343"/>
      <c r="IX235" s="343"/>
      <c r="IY235" s="343"/>
      <c r="IZ235" s="343"/>
      <c r="JA235" s="343"/>
      <c r="JB235" s="343"/>
      <c r="JC235" s="343"/>
      <c r="JD235" s="343"/>
      <c r="JE235" s="343"/>
      <c r="JF235" s="343"/>
      <c r="JG235" s="343"/>
      <c r="JH235" s="343"/>
      <c r="JI235" s="343"/>
      <c r="JJ235" s="343"/>
      <c r="JK235" s="343"/>
      <c r="JL235" s="343"/>
      <c r="JM235" s="343"/>
      <c r="JN235" s="343"/>
      <c r="JO235" s="343"/>
      <c r="JP235" s="343"/>
      <c r="JQ235" s="343"/>
      <c r="JR235" s="343"/>
      <c r="JS235" s="343"/>
      <c r="JT235" s="343"/>
      <c r="JU235" s="343"/>
      <c r="JV235" s="343"/>
      <c r="JW235" s="343"/>
      <c r="JX235" s="343"/>
      <c r="JY235" s="343"/>
      <c r="JZ235" s="343"/>
      <c r="KA235" s="343"/>
      <c r="KB235" s="343"/>
      <c r="KC235" s="343"/>
      <c r="KD235" s="343"/>
      <c r="KE235" s="343"/>
      <c r="KF235" s="343"/>
      <c r="KG235" s="343"/>
      <c r="KH235" s="343"/>
      <c r="KI235" s="343"/>
      <c r="KJ235" s="343"/>
      <c r="KK235" s="343"/>
      <c r="KL235" s="343"/>
      <c r="KM235" s="343"/>
      <c r="KN235" s="343"/>
      <c r="KO235" s="343"/>
      <c r="KP235" s="343"/>
      <c r="KQ235" s="343"/>
      <c r="KR235" s="343"/>
      <c r="KS235" s="343"/>
      <c r="KT235" s="343"/>
      <c r="KU235" s="343"/>
      <c r="KV235" s="343"/>
      <c r="KW235" s="343"/>
      <c r="KX235" s="343"/>
      <c r="KY235" s="343"/>
      <c r="KZ235" s="343"/>
      <c r="LA235" s="343"/>
      <c r="LB235" s="343"/>
      <c r="LC235" s="343"/>
      <c r="LD235" s="343"/>
      <c r="LE235" s="343"/>
      <c r="LF235" s="343"/>
      <c r="LG235" s="343"/>
      <c r="LH235" s="343"/>
      <c r="LI235" s="343"/>
      <c r="LJ235" s="343"/>
      <c r="LK235" s="343"/>
      <c r="LL235" s="343"/>
      <c r="LM235" s="343"/>
      <c r="LN235" s="343"/>
      <c r="LO235" s="343"/>
      <c r="LP235" s="343"/>
      <c r="LQ235" s="343"/>
      <c r="LR235" s="343"/>
      <c r="LS235" s="343"/>
      <c r="LT235" s="343"/>
      <c r="LU235" s="343"/>
      <c r="LV235" s="343"/>
      <c r="LW235" s="343"/>
      <c r="LX235" s="343"/>
      <c r="LY235" s="343"/>
      <c r="LZ235" s="343"/>
      <c r="MA235" s="343"/>
      <c r="MB235" s="343"/>
      <c r="MC235" s="343"/>
      <c r="MD235" s="343"/>
      <c r="ME235" s="343"/>
      <c r="MF235" s="343"/>
      <c r="MG235" s="343"/>
      <c r="MH235" s="343"/>
      <c r="MI235" s="343"/>
      <c r="MJ235" s="343"/>
      <c r="MK235" s="343"/>
      <c r="ML235" s="343"/>
      <c r="MM235" s="343"/>
      <c r="MN235" s="343"/>
      <c r="MO235" s="343"/>
      <c r="MP235" s="343"/>
      <c r="MQ235" s="343"/>
      <c r="MR235" s="343"/>
      <c r="MS235" s="343"/>
      <c r="MT235" s="343"/>
      <c r="MU235" s="343"/>
      <c r="MV235" s="343"/>
      <c r="MW235" s="343"/>
      <c r="MX235" s="343"/>
      <c r="MY235" s="343"/>
      <c r="MZ235" s="343"/>
      <c r="NA235" s="343"/>
      <c r="NB235" s="343"/>
      <c r="NC235" s="343"/>
      <c r="ND235" s="343"/>
      <c r="NE235" s="343"/>
      <c r="NF235" s="343"/>
      <c r="NG235" s="343"/>
      <c r="NH235" s="343"/>
      <c r="NI235" s="343"/>
      <c r="NJ235" s="343"/>
      <c r="NK235" s="343"/>
      <c r="NL235" s="343"/>
      <c r="NM235" s="343"/>
      <c r="NN235" s="343"/>
      <c r="NO235" s="343"/>
      <c r="NP235" s="343"/>
      <c r="NQ235" s="343"/>
      <c r="NR235" s="343"/>
      <c r="NS235" s="343"/>
      <c r="NT235" s="343"/>
      <c r="NU235" s="343"/>
      <c r="NV235" s="343"/>
      <c r="NW235" s="343"/>
      <c r="NX235" s="343"/>
      <c r="NY235" s="343"/>
      <c r="NZ235" s="343"/>
      <c r="OA235" s="343"/>
      <c r="OB235" s="343"/>
      <c r="OC235" s="343"/>
      <c r="OD235" s="343"/>
      <c r="OE235" s="343"/>
      <c r="OF235" s="343"/>
      <c r="OG235" s="343"/>
      <c r="OH235" s="343"/>
      <c r="OI235" s="343"/>
      <c r="OJ235" s="343"/>
      <c r="OK235" s="343"/>
      <c r="OL235" s="343"/>
      <c r="OM235" s="343"/>
      <c r="ON235" s="343"/>
      <c r="OO235" s="343"/>
      <c r="OP235" s="343"/>
      <c r="OQ235" s="343"/>
      <c r="OR235" s="343"/>
      <c r="OS235" s="343"/>
      <c r="OT235" s="343"/>
      <c r="OU235" s="343"/>
      <c r="OV235" s="343"/>
      <c r="OW235" s="343"/>
      <c r="OX235" s="343"/>
      <c r="OY235" s="343"/>
      <c r="OZ235" s="343"/>
      <c r="PA235" s="343"/>
      <c r="PB235" s="343"/>
      <c r="PC235" s="343"/>
      <c r="PD235" s="343"/>
      <c r="PE235" s="343"/>
      <c r="PF235" s="343"/>
      <c r="PG235" s="343"/>
      <c r="PH235" s="343"/>
      <c r="PI235" s="343"/>
      <c r="PJ235" s="343"/>
      <c r="PK235" s="343"/>
      <c r="PL235" s="343"/>
      <c r="PM235" s="343"/>
      <c r="PN235" s="343"/>
      <c r="PO235" s="343"/>
      <c r="PP235" s="343"/>
      <c r="PQ235" s="343"/>
      <c r="PR235" s="343"/>
      <c r="PS235" s="343"/>
      <c r="PT235" s="343"/>
      <c r="PU235" s="343"/>
      <c r="PV235" s="343"/>
      <c r="PW235" s="343"/>
      <c r="PX235" s="343"/>
      <c r="PY235" s="343"/>
      <c r="PZ235" s="343"/>
      <c r="QA235" s="343"/>
      <c r="QB235" s="343"/>
      <c r="QC235" s="343"/>
      <c r="QD235" s="343"/>
      <c r="QE235" s="343"/>
      <c r="QF235" s="343"/>
    </row>
    <row r="236" spans="1:448" s="347" customFormat="1" ht="118.5" customHeight="1" x14ac:dyDescent="0.25">
      <c r="A236" s="26">
        <v>235</v>
      </c>
      <c r="B236" s="34" t="s">
        <v>840</v>
      </c>
      <c r="C236" s="199" t="s">
        <v>841</v>
      </c>
      <c r="D236" s="19" t="s">
        <v>842</v>
      </c>
      <c r="E236" s="247" t="s">
        <v>2859</v>
      </c>
      <c r="F236" s="19" t="s">
        <v>1425</v>
      </c>
      <c r="G236" s="178" t="s">
        <v>269</v>
      </c>
      <c r="H236" s="41" t="s">
        <v>341</v>
      </c>
      <c r="I236" s="41" t="s">
        <v>648</v>
      </c>
      <c r="J236" s="461" t="s">
        <v>102</v>
      </c>
      <c r="K236" s="440" t="s">
        <v>680</v>
      </c>
      <c r="L236" s="461" t="s">
        <v>681</v>
      </c>
      <c r="M236" s="460" t="s">
        <v>1427</v>
      </c>
      <c r="N236" s="461" t="s">
        <v>1428</v>
      </c>
      <c r="O236" s="19" t="s">
        <v>24</v>
      </c>
      <c r="P236" s="19" t="s">
        <v>52</v>
      </c>
      <c r="Q236" s="19" t="s">
        <v>684</v>
      </c>
      <c r="R236" s="19" t="s">
        <v>251</v>
      </c>
      <c r="S236" s="18" t="s">
        <v>2860</v>
      </c>
      <c r="T236" s="34" t="s">
        <v>2861</v>
      </c>
      <c r="U236" s="22">
        <v>89</v>
      </c>
      <c r="V236" s="22">
        <v>2021</v>
      </c>
      <c r="W236" s="22" t="s">
        <v>2862</v>
      </c>
      <c r="X236" s="19" t="s">
        <v>2863</v>
      </c>
      <c r="Y236" s="19" t="s">
        <v>2864</v>
      </c>
      <c r="Z236" s="19" t="s">
        <v>2865</v>
      </c>
      <c r="AA236" s="22">
        <v>1</v>
      </c>
      <c r="AB236" s="21" t="s">
        <v>2866</v>
      </c>
      <c r="AC236" s="21" t="s">
        <v>2867</v>
      </c>
      <c r="AD236" s="269">
        <v>1</v>
      </c>
      <c r="AE236" s="22" t="s">
        <v>328</v>
      </c>
      <c r="AF236" s="963">
        <v>44501</v>
      </c>
      <c r="AG236" s="963">
        <v>44681</v>
      </c>
      <c r="AH236" s="424">
        <v>44743</v>
      </c>
      <c r="AI236" s="183" t="s">
        <v>309</v>
      </c>
      <c r="AJ236" s="183" t="s">
        <v>309</v>
      </c>
      <c r="AK236" s="241" t="e">
        <f>(IF(BA236=#REF!,#REF!,AG236-#REF!))</f>
        <v>#REF!</v>
      </c>
      <c r="AL236" s="66" t="s">
        <v>601</v>
      </c>
      <c r="AM236" s="64"/>
      <c r="AN236" s="54"/>
      <c r="AO236" s="48"/>
      <c r="AP236" s="65"/>
      <c r="AQ236" s="4" t="s">
        <v>442</v>
      </c>
      <c r="AR236" s="49">
        <v>230</v>
      </c>
      <c r="AS236" s="60" t="s">
        <v>454</v>
      </c>
      <c r="AT236" s="64" t="s">
        <v>467</v>
      </c>
      <c r="AU236" s="66" t="s">
        <v>601</v>
      </c>
      <c r="AV236" s="77" t="s">
        <v>467</v>
      </c>
      <c r="AW236" s="67">
        <v>0</v>
      </c>
      <c r="AX236" s="65">
        <v>0</v>
      </c>
      <c r="AY236" s="60" t="s">
        <v>456</v>
      </c>
      <c r="AZ236" s="87" t="s">
        <v>439</v>
      </c>
      <c r="BA236" s="86" t="s">
        <v>446</v>
      </c>
      <c r="BB236" s="40" t="s">
        <v>2868</v>
      </c>
      <c r="BC236" s="133">
        <v>44620</v>
      </c>
      <c r="BD236" s="31" t="s">
        <v>307</v>
      </c>
      <c r="BE236" s="110" t="s">
        <v>535</v>
      </c>
      <c r="BF236" s="32">
        <v>1</v>
      </c>
      <c r="BG236" s="4" t="s">
        <v>436</v>
      </c>
      <c r="BH236" s="49">
        <v>-44620</v>
      </c>
      <c r="BI236" s="60" t="s">
        <v>454</v>
      </c>
      <c r="BJ236" s="30"/>
      <c r="BK236" s="30"/>
      <c r="BL236" s="30"/>
      <c r="BM236" s="30"/>
      <c r="BN236" s="60"/>
      <c r="BO236" s="30"/>
      <c r="BP236" s="192" t="s">
        <v>855</v>
      </c>
      <c r="BQ236" s="150" t="s">
        <v>1740</v>
      </c>
      <c r="BR236" s="185">
        <v>44712</v>
      </c>
      <c r="BS236" s="131" t="s">
        <v>535</v>
      </c>
      <c r="BT236" s="186">
        <v>1</v>
      </c>
      <c r="BU236" s="4" t="s">
        <v>436</v>
      </c>
      <c r="BV236" s="49">
        <v>-30</v>
      </c>
      <c r="BW236" s="60" t="s">
        <v>443</v>
      </c>
      <c r="BX236" s="357">
        <v>44723</v>
      </c>
      <c r="BY236" s="353" t="s">
        <v>2869</v>
      </c>
      <c r="BZ236" s="353" t="s">
        <v>2870</v>
      </c>
      <c r="CA236" s="360">
        <v>1</v>
      </c>
      <c r="CB236" s="352" t="s">
        <v>294</v>
      </c>
      <c r="CC236" s="353"/>
      <c r="CD236" s="352" t="s">
        <v>294</v>
      </c>
      <c r="CE236" s="131" t="s">
        <v>767</v>
      </c>
      <c r="CF236" s="131" t="s">
        <v>767</v>
      </c>
      <c r="CG236" s="202" t="s">
        <v>328</v>
      </c>
      <c r="CH236" s="131" t="s">
        <v>328</v>
      </c>
      <c r="CI236" s="186">
        <v>1</v>
      </c>
      <c r="CJ236" s="4" t="str">
        <f t="shared" si="8"/>
        <v>CUMPLIMIENTO TOTAL</v>
      </c>
      <c r="CK236" s="49" t="str">
        <f>(IF(CD236="CERRADO","NO APLICA ACCION CERRADA",AG236-#REF!))</f>
        <v>NO APLICA ACCION CERRADA</v>
      </c>
      <c r="CL236" s="60" t="str">
        <f>(IF(CD236="CERRADO","NO APLICA ACCION CERRADA",IF(AK236&lt;=0,"VENCIDO",IF(AK236&lt;=#REF!,"POR VENCER","CON TIEMPO"))))</f>
        <v>NO APLICA ACCION CERRADA</v>
      </c>
      <c r="CM236" s="458" t="s">
        <v>328</v>
      </c>
      <c r="CN236" s="348" t="s">
        <v>1684</v>
      </c>
      <c r="CO236" s="349" t="s">
        <v>464</v>
      </c>
      <c r="CP236" s="380">
        <v>1</v>
      </c>
      <c r="CQ236" s="352" t="s">
        <v>294</v>
      </c>
      <c r="CR236" s="375" t="s">
        <v>438</v>
      </c>
      <c r="CS236" s="353"/>
      <c r="CT236" s="343"/>
      <c r="CU236" s="343"/>
      <c r="CV236" s="343"/>
      <c r="CW236" s="343"/>
      <c r="CX236" s="343"/>
      <c r="CY236" s="343"/>
      <c r="CZ236" s="343"/>
      <c r="DA236" s="343"/>
      <c r="DB236" s="343"/>
      <c r="DC236" s="343"/>
      <c r="DD236" s="343"/>
      <c r="DE236" s="343"/>
      <c r="DF236" s="343"/>
      <c r="DG236" s="343"/>
      <c r="DH236" s="343"/>
      <c r="DI236" s="343"/>
      <c r="DJ236" s="343"/>
      <c r="DK236" s="343"/>
      <c r="DL236" s="343"/>
      <c r="DM236" s="343"/>
      <c r="DN236" s="343"/>
      <c r="DO236" s="343"/>
      <c r="DP236" s="343"/>
      <c r="DQ236" s="343"/>
      <c r="DR236" s="343"/>
      <c r="DS236" s="343"/>
      <c r="DT236" s="343"/>
      <c r="DU236" s="343"/>
      <c r="DV236" s="343"/>
      <c r="DW236" s="343"/>
      <c r="DX236" s="343"/>
      <c r="DY236" s="343"/>
      <c r="DZ236" s="343"/>
      <c r="EA236" s="343"/>
      <c r="EB236" s="343"/>
      <c r="EC236" s="343"/>
      <c r="ED236" s="343"/>
      <c r="EE236" s="343"/>
      <c r="EF236" s="343"/>
      <c r="EG236" s="343"/>
      <c r="EH236" s="343"/>
      <c r="EI236" s="343"/>
      <c r="EJ236" s="343"/>
      <c r="EK236" s="343"/>
      <c r="EL236" s="343"/>
      <c r="EM236" s="343"/>
      <c r="EN236" s="343"/>
      <c r="EO236" s="343"/>
      <c r="EP236" s="343"/>
      <c r="EQ236" s="343"/>
      <c r="ER236" s="343"/>
      <c r="ES236" s="343"/>
      <c r="ET236" s="343"/>
      <c r="EU236" s="343"/>
      <c r="EV236" s="343"/>
      <c r="EW236" s="343"/>
      <c r="EX236" s="343"/>
      <c r="EY236" s="343"/>
      <c r="EZ236" s="343"/>
      <c r="FA236" s="343"/>
      <c r="FB236" s="343"/>
      <c r="FC236" s="343"/>
      <c r="FD236" s="343"/>
      <c r="FE236" s="343"/>
      <c r="FF236" s="343"/>
      <c r="FG236" s="343"/>
      <c r="FH236" s="343"/>
      <c r="FI236" s="343"/>
      <c r="FJ236" s="343"/>
      <c r="FK236" s="343"/>
      <c r="FL236" s="343"/>
      <c r="FM236" s="343"/>
      <c r="FN236" s="343"/>
      <c r="FO236" s="343"/>
      <c r="FP236" s="343"/>
      <c r="FQ236" s="343"/>
      <c r="FR236" s="343"/>
      <c r="FS236" s="343"/>
      <c r="FT236" s="343"/>
      <c r="FU236" s="343"/>
      <c r="FV236" s="343"/>
      <c r="FW236" s="343"/>
      <c r="FX236" s="343"/>
      <c r="FY236" s="343"/>
      <c r="FZ236" s="343"/>
      <c r="GA236" s="343"/>
      <c r="GB236" s="343"/>
      <c r="GC236" s="343"/>
      <c r="GD236" s="343"/>
      <c r="GE236" s="343"/>
      <c r="GF236" s="343"/>
      <c r="GG236" s="343"/>
      <c r="GH236" s="343"/>
      <c r="GI236" s="343"/>
      <c r="GJ236" s="343"/>
      <c r="GK236" s="343"/>
      <c r="GL236" s="343"/>
      <c r="GM236" s="343"/>
      <c r="GN236" s="343"/>
      <c r="GO236" s="343"/>
      <c r="GP236" s="343"/>
      <c r="GQ236" s="343"/>
      <c r="GR236" s="343"/>
      <c r="GS236" s="343"/>
      <c r="GT236" s="343"/>
      <c r="GU236" s="343"/>
      <c r="GV236" s="343"/>
      <c r="GW236" s="343"/>
      <c r="GX236" s="343"/>
      <c r="GY236" s="343"/>
      <c r="GZ236" s="343"/>
      <c r="HA236" s="343"/>
      <c r="HB236" s="343"/>
      <c r="HC236" s="343"/>
      <c r="HD236" s="343"/>
      <c r="HE236" s="343"/>
      <c r="HF236" s="343"/>
      <c r="HG236" s="343"/>
      <c r="HH236" s="343"/>
      <c r="HI236" s="343"/>
      <c r="HJ236" s="343"/>
      <c r="HK236" s="343"/>
      <c r="HL236" s="343"/>
      <c r="HM236" s="343"/>
      <c r="HN236" s="343"/>
      <c r="HO236" s="343"/>
      <c r="HP236" s="343"/>
      <c r="HQ236" s="343"/>
      <c r="HR236" s="343"/>
      <c r="HS236" s="343"/>
      <c r="HT236" s="343"/>
      <c r="HU236" s="343"/>
      <c r="HV236" s="343"/>
      <c r="HW236" s="343"/>
      <c r="HX236" s="343"/>
      <c r="HY236" s="343"/>
      <c r="HZ236" s="343"/>
      <c r="IA236" s="343"/>
      <c r="IB236" s="343"/>
      <c r="IC236" s="343"/>
      <c r="ID236" s="343"/>
      <c r="IE236" s="343"/>
      <c r="IF236" s="343"/>
      <c r="IG236" s="343"/>
      <c r="IH236" s="343"/>
      <c r="II236" s="343"/>
      <c r="IJ236" s="343"/>
      <c r="IK236" s="343"/>
      <c r="IL236" s="343"/>
      <c r="IM236" s="343"/>
      <c r="IN236" s="343"/>
      <c r="IO236" s="343"/>
      <c r="IP236" s="343"/>
      <c r="IQ236" s="343"/>
      <c r="IR236" s="343"/>
      <c r="IS236" s="343"/>
      <c r="IT236" s="343"/>
      <c r="IU236" s="343"/>
      <c r="IV236" s="343"/>
      <c r="IW236" s="343"/>
      <c r="IX236" s="343"/>
      <c r="IY236" s="343"/>
      <c r="IZ236" s="343"/>
      <c r="JA236" s="343"/>
      <c r="JB236" s="343"/>
      <c r="JC236" s="343"/>
      <c r="JD236" s="343"/>
      <c r="JE236" s="343"/>
      <c r="JF236" s="343"/>
      <c r="JG236" s="343"/>
      <c r="JH236" s="343"/>
      <c r="JI236" s="343"/>
      <c r="JJ236" s="343"/>
      <c r="JK236" s="343"/>
      <c r="JL236" s="343"/>
      <c r="JM236" s="343"/>
      <c r="JN236" s="343"/>
      <c r="JO236" s="343"/>
      <c r="JP236" s="343"/>
      <c r="JQ236" s="343"/>
      <c r="JR236" s="343"/>
      <c r="JS236" s="343"/>
      <c r="JT236" s="343"/>
      <c r="JU236" s="343"/>
      <c r="JV236" s="343"/>
      <c r="JW236" s="343"/>
      <c r="JX236" s="343"/>
      <c r="JY236" s="343"/>
      <c r="JZ236" s="343"/>
      <c r="KA236" s="343"/>
      <c r="KB236" s="343"/>
      <c r="KC236" s="343"/>
      <c r="KD236" s="343"/>
      <c r="KE236" s="343"/>
      <c r="KF236" s="343"/>
      <c r="KG236" s="343"/>
      <c r="KH236" s="343"/>
      <c r="KI236" s="343"/>
      <c r="KJ236" s="343"/>
      <c r="KK236" s="343"/>
      <c r="KL236" s="343"/>
      <c r="KM236" s="343"/>
      <c r="KN236" s="343"/>
      <c r="KO236" s="343"/>
      <c r="KP236" s="343"/>
      <c r="KQ236" s="343"/>
      <c r="KR236" s="343"/>
      <c r="KS236" s="343"/>
      <c r="KT236" s="343"/>
      <c r="KU236" s="343"/>
      <c r="KV236" s="343"/>
      <c r="KW236" s="343"/>
      <c r="KX236" s="343"/>
      <c r="KY236" s="343"/>
      <c r="KZ236" s="343"/>
      <c r="LA236" s="343"/>
      <c r="LB236" s="343"/>
      <c r="LC236" s="343"/>
      <c r="LD236" s="343"/>
      <c r="LE236" s="343"/>
      <c r="LF236" s="343"/>
      <c r="LG236" s="343"/>
      <c r="LH236" s="343"/>
      <c r="LI236" s="343"/>
      <c r="LJ236" s="343"/>
      <c r="LK236" s="343"/>
      <c r="LL236" s="343"/>
      <c r="LM236" s="343"/>
      <c r="LN236" s="343"/>
      <c r="LO236" s="343"/>
      <c r="LP236" s="343"/>
      <c r="LQ236" s="343"/>
      <c r="LR236" s="343"/>
      <c r="LS236" s="343"/>
      <c r="LT236" s="343"/>
      <c r="LU236" s="343"/>
      <c r="LV236" s="343"/>
      <c r="LW236" s="343"/>
      <c r="LX236" s="343"/>
      <c r="LY236" s="343"/>
      <c r="LZ236" s="343"/>
      <c r="MA236" s="343"/>
      <c r="MB236" s="343"/>
      <c r="MC236" s="343"/>
      <c r="MD236" s="343"/>
      <c r="ME236" s="343"/>
      <c r="MF236" s="343"/>
      <c r="MG236" s="343"/>
      <c r="MH236" s="343"/>
      <c r="MI236" s="343"/>
      <c r="MJ236" s="343"/>
      <c r="MK236" s="343"/>
      <c r="ML236" s="343"/>
      <c r="MM236" s="343"/>
      <c r="MN236" s="343"/>
      <c r="MO236" s="343"/>
      <c r="MP236" s="343"/>
      <c r="MQ236" s="343"/>
      <c r="MR236" s="343"/>
      <c r="MS236" s="343"/>
      <c r="MT236" s="343"/>
      <c r="MU236" s="343"/>
      <c r="MV236" s="343"/>
      <c r="MW236" s="343"/>
      <c r="MX236" s="343"/>
      <c r="MY236" s="343"/>
      <c r="MZ236" s="343"/>
      <c r="NA236" s="343"/>
      <c r="NB236" s="343"/>
      <c r="NC236" s="343"/>
      <c r="ND236" s="343"/>
      <c r="NE236" s="343"/>
      <c r="NF236" s="343"/>
      <c r="NG236" s="343"/>
      <c r="NH236" s="343"/>
      <c r="NI236" s="343"/>
      <c r="NJ236" s="343"/>
      <c r="NK236" s="343"/>
      <c r="NL236" s="343"/>
      <c r="NM236" s="343"/>
      <c r="NN236" s="343"/>
      <c r="NO236" s="343"/>
      <c r="NP236" s="343"/>
      <c r="NQ236" s="343"/>
      <c r="NR236" s="343"/>
      <c r="NS236" s="343"/>
      <c r="NT236" s="343"/>
      <c r="NU236" s="343"/>
      <c r="NV236" s="343"/>
      <c r="NW236" s="343"/>
      <c r="NX236" s="343"/>
      <c r="NY236" s="343"/>
      <c r="NZ236" s="343"/>
      <c r="OA236" s="343"/>
      <c r="OB236" s="343"/>
      <c r="OC236" s="343"/>
      <c r="OD236" s="343"/>
      <c r="OE236" s="343"/>
      <c r="OF236" s="343"/>
      <c r="OG236" s="343"/>
      <c r="OH236" s="343"/>
      <c r="OI236" s="343"/>
      <c r="OJ236" s="343"/>
      <c r="OK236" s="343"/>
      <c r="OL236" s="343"/>
      <c r="OM236" s="343"/>
      <c r="ON236" s="343"/>
      <c r="OO236" s="343"/>
      <c r="OP236" s="343"/>
      <c r="OQ236" s="343"/>
      <c r="OR236" s="343"/>
      <c r="OS236" s="343"/>
      <c r="OT236" s="343"/>
      <c r="OU236" s="343"/>
      <c r="OV236" s="343"/>
      <c r="OW236" s="343"/>
      <c r="OX236" s="343"/>
      <c r="OY236" s="343"/>
      <c r="OZ236" s="343"/>
      <c r="PA236" s="343"/>
      <c r="PB236" s="343"/>
      <c r="PC236" s="343"/>
      <c r="PD236" s="343"/>
      <c r="PE236" s="343"/>
      <c r="PF236" s="343"/>
      <c r="PG236" s="343"/>
      <c r="PH236" s="343"/>
      <c r="PI236" s="343"/>
      <c r="PJ236" s="343"/>
      <c r="PK236" s="343"/>
      <c r="PL236" s="343"/>
      <c r="PM236" s="343"/>
      <c r="PN236" s="343"/>
      <c r="PO236" s="343"/>
      <c r="PP236" s="343"/>
      <c r="PQ236" s="343"/>
      <c r="PR236" s="343"/>
      <c r="PS236" s="343"/>
      <c r="PT236" s="343"/>
      <c r="PU236" s="343"/>
      <c r="PV236" s="343"/>
      <c r="PW236" s="343"/>
      <c r="PX236" s="343"/>
      <c r="PY236" s="343"/>
      <c r="PZ236" s="343"/>
      <c r="QA236" s="343"/>
      <c r="QB236" s="343"/>
      <c r="QC236" s="343"/>
      <c r="QD236" s="343"/>
      <c r="QE236" s="343"/>
      <c r="QF236" s="343"/>
    </row>
    <row r="237" spans="1:448" s="347" customFormat="1" ht="118.5" customHeight="1" x14ac:dyDescent="0.25">
      <c r="A237" s="26">
        <v>236</v>
      </c>
      <c r="B237" s="34" t="s">
        <v>840</v>
      </c>
      <c r="C237" s="199" t="s">
        <v>841</v>
      </c>
      <c r="D237" s="19" t="s">
        <v>842</v>
      </c>
      <c r="E237" s="247" t="s">
        <v>2859</v>
      </c>
      <c r="F237" s="19" t="s">
        <v>1425</v>
      </c>
      <c r="G237" s="22" t="s">
        <v>2871</v>
      </c>
      <c r="H237" s="22" t="s">
        <v>341</v>
      </c>
      <c r="I237" s="19" t="s">
        <v>1426</v>
      </c>
      <c r="J237" s="461" t="s">
        <v>102</v>
      </c>
      <c r="K237" s="440" t="s">
        <v>680</v>
      </c>
      <c r="L237" s="461" t="s">
        <v>681</v>
      </c>
      <c r="M237" s="460" t="s">
        <v>1427</v>
      </c>
      <c r="N237" s="461" t="s">
        <v>1428</v>
      </c>
      <c r="O237" s="19" t="s">
        <v>24</v>
      </c>
      <c r="P237" s="19" t="s">
        <v>52</v>
      </c>
      <c r="Q237" s="19" t="s">
        <v>684</v>
      </c>
      <c r="R237" s="19" t="s">
        <v>251</v>
      </c>
      <c r="S237" s="18" t="s">
        <v>2872</v>
      </c>
      <c r="T237" s="34" t="s">
        <v>2861</v>
      </c>
      <c r="U237" s="22">
        <v>89</v>
      </c>
      <c r="V237" s="22">
        <v>2021</v>
      </c>
      <c r="W237" s="22" t="s">
        <v>2862</v>
      </c>
      <c r="X237" s="19" t="s">
        <v>2863</v>
      </c>
      <c r="Y237" s="19" t="s">
        <v>2864</v>
      </c>
      <c r="Z237" s="19" t="s">
        <v>2873</v>
      </c>
      <c r="AA237" s="22">
        <v>2</v>
      </c>
      <c r="AB237" s="242" t="s">
        <v>2874</v>
      </c>
      <c r="AC237" s="242" t="s">
        <v>2875</v>
      </c>
      <c r="AD237" s="269">
        <v>1</v>
      </c>
      <c r="AE237" s="22" t="s">
        <v>328</v>
      </c>
      <c r="AF237" s="63">
        <v>44505</v>
      </c>
      <c r="AG237" s="963">
        <v>44711</v>
      </c>
      <c r="AH237" s="424">
        <v>44743</v>
      </c>
      <c r="AI237" s="183" t="s">
        <v>309</v>
      </c>
      <c r="AJ237" s="183" t="s">
        <v>309</v>
      </c>
      <c r="AK237" s="241" t="e">
        <f>(IF(BA237=#REF!,#REF!,AG237-#REF!))</f>
        <v>#REF!</v>
      </c>
      <c r="AL237" s="66" t="s">
        <v>601</v>
      </c>
      <c r="AM237" s="64"/>
      <c r="AN237" s="54"/>
      <c r="AO237" s="48"/>
      <c r="AP237" s="65"/>
      <c r="AQ237" s="4" t="s">
        <v>442</v>
      </c>
      <c r="AR237" s="49">
        <v>260</v>
      </c>
      <c r="AS237" s="60" t="s">
        <v>454</v>
      </c>
      <c r="AT237" s="64" t="s">
        <v>467</v>
      </c>
      <c r="AU237" s="66" t="s">
        <v>601</v>
      </c>
      <c r="AV237" s="77" t="s">
        <v>467</v>
      </c>
      <c r="AW237" s="67">
        <v>0</v>
      </c>
      <c r="AX237" s="65">
        <v>0</v>
      </c>
      <c r="AY237" s="60" t="s">
        <v>456</v>
      </c>
      <c r="AZ237" s="87" t="s">
        <v>439</v>
      </c>
      <c r="BA237" s="86" t="s">
        <v>446</v>
      </c>
      <c r="BB237" s="31" t="s">
        <v>2162</v>
      </c>
      <c r="BC237" s="133">
        <v>44620</v>
      </c>
      <c r="BD237" s="112" t="s">
        <v>628</v>
      </c>
      <c r="BE237" s="134" t="s">
        <v>629</v>
      </c>
      <c r="BF237" s="135">
        <v>0</v>
      </c>
      <c r="BG237" s="4" t="s">
        <v>442</v>
      </c>
      <c r="BH237" s="49">
        <v>-44620</v>
      </c>
      <c r="BI237" s="60" t="s">
        <v>454</v>
      </c>
      <c r="BJ237" s="30"/>
      <c r="BK237" s="30"/>
      <c r="BL237" s="30"/>
      <c r="BM237" s="30"/>
      <c r="BN237" s="60"/>
      <c r="BO237" s="30"/>
      <c r="BP237" s="184" t="s">
        <v>293</v>
      </c>
      <c r="BQ237" s="150" t="s">
        <v>2876</v>
      </c>
      <c r="BR237" s="185">
        <v>44712</v>
      </c>
      <c r="BS237" s="131" t="s">
        <v>535</v>
      </c>
      <c r="BT237" s="186">
        <v>1</v>
      </c>
      <c r="BU237" s="4" t="s">
        <v>436</v>
      </c>
      <c r="BV237" s="49">
        <v>0</v>
      </c>
      <c r="BW237" s="60" t="s">
        <v>443</v>
      </c>
      <c r="BX237" s="357">
        <v>44723</v>
      </c>
      <c r="BY237" s="353" t="s">
        <v>2877</v>
      </c>
      <c r="BZ237" s="353" t="s">
        <v>2870</v>
      </c>
      <c r="CA237" s="360">
        <v>1</v>
      </c>
      <c r="CB237" s="352" t="s">
        <v>294</v>
      </c>
      <c r="CC237" s="353"/>
      <c r="CD237" s="352" t="s">
        <v>294</v>
      </c>
      <c r="CE237" s="131" t="s">
        <v>767</v>
      </c>
      <c r="CF237" s="131" t="s">
        <v>767</v>
      </c>
      <c r="CG237" s="202" t="s">
        <v>328</v>
      </c>
      <c r="CH237" s="131" t="s">
        <v>328</v>
      </c>
      <c r="CI237" s="186">
        <v>1</v>
      </c>
      <c r="CJ237" s="4" t="str">
        <f t="shared" si="8"/>
        <v>CUMPLIMIENTO TOTAL</v>
      </c>
      <c r="CK237" s="49" t="str">
        <f>(IF(CD237="CERRADO","NO APLICA ACCION CERRADA",AG237-#REF!))</f>
        <v>NO APLICA ACCION CERRADA</v>
      </c>
      <c r="CL237" s="60" t="str">
        <f>(IF(CD237="CERRADO","NO APLICA ACCION CERRADA",IF(AK237&lt;=0,"VENCIDO",IF(AK237&lt;=#REF!,"POR VENCER","CON TIEMPO"))))</f>
        <v>NO APLICA ACCION CERRADA</v>
      </c>
      <c r="CM237" s="458" t="s">
        <v>328</v>
      </c>
      <c r="CN237" s="348" t="s">
        <v>1684</v>
      </c>
      <c r="CO237" s="349" t="s">
        <v>464</v>
      </c>
      <c r="CP237" s="380">
        <v>1</v>
      </c>
      <c r="CQ237" s="352" t="s">
        <v>294</v>
      </c>
      <c r="CR237" s="375" t="s">
        <v>438</v>
      </c>
      <c r="CS237" s="353"/>
      <c r="CT237" s="343"/>
      <c r="CU237" s="343"/>
      <c r="CV237" s="343"/>
      <c r="CW237" s="343"/>
      <c r="CX237" s="343"/>
      <c r="CY237" s="343"/>
      <c r="CZ237" s="343"/>
      <c r="DA237" s="343"/>
      <c r="DB237" s="343"/>
      <c r="DC237" s="343"/>
      <c r="DD237" s="343"/>
      <c r="DE237" s="343"/>
      <c r="DF237" s="343"/>
      <c r="DG237" s="343"/>
      <c r="DH237" s="343"/>
      <c r="DI237" s="343"/>
      <c r="DJ237" s="343"/>
      <c r="DK237" s="343"/>
      <c r="DL237" s="343"/>
      <c r="DM237" s="343"/>
      <c r="DN237" s="343"/>
      <c r="DO237" s="343"/>
      <c r="DP237" s="343"/>
      <c r="DQ237" s="343"/>
      <c r="DR237" s="343"/>
      <c r="DS237" s="343"/>
      <c r="DT237" s="343"/>
      <c r="DU237" s="343"/>
      <c r="DV237" s="343"/>
      <c r="DW237" s="343"/>
      <c r="DX237" s="343"/>
      <c r="DY237" s="343"/>
      <c r="DZ237" s="343"/>
      <c r="EA237" s="343"/>
      <c r="EB237" s="343"/>
      <c r="EC237" s="343"/>
      <c r="ED237" s="343"/>
      <c r="EE237" s="343"/>
      <c r="EF237" s="343"/>
      <c r="EG237" s="343"/>
      <c r="EH237" s="343"/>
      <c r="EI237" s="343"/>
      <c r="EJ237" s="343"/>
      <c r="EK237" s="343"/>
      <c r="EL237" s="343"/>
      <c r="EM237" s="343"/>
      <c r="EN237" s="343"/>
      <c r="EO237" s="343"/>
      <c r="EP237" s="343"/>
      <c r="EQ237" s="343"/>
      <c r="ER237" s="343"/>
      <c r="ES237" s="343"/>
      <c r="ET237" s="343"/>
      <c r="EU237" s="343"/>
      <c r="EV237" s="343"/>
      <c r="EW237" s="343"/>
      <c r="EX237" s="343"/>
      <c r="EY237" s="343"/>
      <c r="EZ237" s="343"/>
      <c r="FA237" s="343"/>
      <c r="FB237" s="343"/>
      <c r="FC237" s="343"/>
      <c r="FD237" s="343"/>
      <c r="FE237" s="343"/>
      <c r="FF237" s="343"/>
      <c r="FG237" s="343"/>
      <c r="FH237" s="343"/>
      <c r="FI237" s="343"/>
      <c r="FJ237" s="343"/>
      <c r="FK237" s="343"/>
      <c r="FL237" s="343"/>
      <c r="FM237" s="343"/>
      <c r="FN237" s="343"/>
      <c r="FO237" s="343"/>
      <c r="FP237" s="343"/>
      <c r="FQ237" s="343"/>
      <c r="FR237" s="343"/>
      <c r="FS237" s="343"/>
      <c r="FT237" s="343"/>
      <c r="FU237" s="343"/>
      <c r="FV237" s="343"/>
      <c r="FW237" s="343"/>
      <c r="FX237" s="343"/>
      <c r="FY237" s="343"/>
      <c r="FZ237" s="343"/>
      <c r="GA237" s="343"/>
      <c r="GB237" s="343"/>
      <c r="GC237" s="343"/>
      <c r="GD237" s="343"/>
      <c r="GE237" s="343"/>
      <c r="GF237" s="343"/>
      <c r="GG237" s="343"/>
      <c r="GH237" s="343"/>
      <c r="GI237" s="343"/>
      <c r="GJ237" s="343"/>
      <c r="GK237" s="343"/>
      <c r="GL237" s="343"/>
      <c r="GM237" s="343"/>
      <c r="GN237" s="343"/>
      <c r="GO237" s="343"/>
      <c r="GP237" s="343"/>
      <c r="GQ237" s="343"/>
      <c r="GR237" s="343"/>
      <c r="GS237" s="343"/>
      <c r="GT237" s="343"/>
      <c r="GU237" s="343"/>
      <c r="GV237" s="343"/>
      <c r="GW237" s="343"/>
      <c r="GX237" s="343"/>
      <c r="GY237" s="343"/>
      <c r="GZ237" s="343"/>
      <c r="HA237" s="343"/>
      <c r="HB237" s="343"/>
      <c r="HC237" s="343"/>
      <c r="HD237" s="343"/>
      <c r="HE237" s="343"/>
      <c r="HF237" s="343"/>
      <c r="HG237" s="343"/>
      <c r="HH237" s="343"/>
      <c r="HI237" s="343"/>
      <c r="HJ237" s="343"/>
      <c r="HK237" s="343"/>
      <c r="HL237" s="343"/>
      <c r="HM237" s="343"/>
      <c r="HN237" s="343"/>
      <c r="HO237" s="343"/>
      <c r="HP237" s="343"/>
      <c r="HQ237" s="343"/>
      <c r="HR237" s="343"/>
      <c r="HS237" s="343"/>
      <c r="HT237" s="343"/>
      <c r="HU237" s="343"/>
      <c r="HV237" s="343"/>
      <c r="HW237" s="343"/>
      <c r="HX237" s="343"/>
      <c r="HY237" s="343"/>
      <c r="HZ237" s="343"/>
      <c r="IA237" s="343"/>
      <c r="IB237" s="343"/>
      <c r="IC237" s="343"/>
      <c r="ID237" s="343"/>
      <c r="IE237" s="343"/>
      <c r="IF237" s="343"/>
      <c r="IG237" s="343"/>
      <c r="IH237" s="343"/>
      <c r="II237" s="343"/>
      <c r="IJ237" s="343"/>
      <c r="IK237" s="343"/>
      <c r="IL237" s="343"/>
      <c r="IM237" s="343"/>
      <c r="IN237" s="343"/>
      <c r="IO237" s="343"/>
      <c r="IP237" s="343"/>
      <c r="IQ237" s="343"/>
      <c r="IR237" s="343"/>
      <c r="IS237" s="343"/>
      <c r="IT237" s="343"/>
      <c r="IU237" s="343"/>
      <c r="IV237" s="343"/>
      <c r="IW237" s="343"/>
      <c r="IX237" s="343"/>
      <c r="IY237" s="343"/>
      <c r="IZ237" s="343"/>
      <c r="JA237" s="343"/>
      <c r="JB237" s="343"/>
      <c r="JC237" s="343"/>
      <c r="JD237" s="343"/>
      <c r="JE237" s="343"/>
      <c r="JF237" s="343"/>
      <c r="JG237" s="343"/>
      <c r="JH237" s="343"/>
      <c r="JI237" s="343"/>
      <c r="JJ237" s="343"/>
      <c r="JK237" s="343"/>
      <c r="JL237" s="343"/>
      <c r="JM237" s="343"/>
      <c r="JN237" s="343"/>
      <c r="JO237" s="343"/>
      <c r="JP237" s="343"/>
      <c r="JQ237" s="343"/>
      <c r="JR237" s="343"/>
      <c r="JS237" s="343"/>
      <c r="JT237" s="343"/>
      <c r="JU237" s="343"/>
      <c r="JV237" s="343"/>
      <c r="JW237" s="343"/>
      <c r="JX237" s="343"/>
      <c r="JY237" s="343"/>
      <c r="JZ237" s="343"/>
      <c r="KA237" s="343"/>
      <c r="KB237" s="343"/>
      <c r="KC237" s="343"/>
      <c r="KD237" s="343"/>
      <c r="KE237" s="343"/>
      <c r="KF237" s="343"/>
      <c r="KG237" s="343"/>
      <c r="KH237" s="343"/>
      <c r="KI237" s="343"/>
      <c r="KJ237" s="343"/>
      <c r="KK237" s="343"/>
      <c r="KL237" s="343"/>
      <c r="KM237" s="343"/>
      <c r="KN237" s="343"/>
      <c r="KO237" s="343"/>
      <c r="KP237" s="343"/>
      <c r="KQ237" s="343"/>
      <c r="KR237" s="343"/>
      <c r="KS237" s="343"/>
      <c r="KT237" s="343"/>
      <c r="KU237" s="343"/>
      <c r="KV237" s="343"/>
      <c r="KW237" s="343"/>
      <c r="KX237" s="343"/>
      <c r="KY237" s="343"/>
      <c r="KZ237" s="343"/>
      <c r="LA237" s="343"/>
      <c r="LB237" s="343"/>
      <c r="LC237" s="343"/>
      <c r="LD237" s="343"/>
      <c r="LE237" s="343"/>
      <c r="LF237" s="343"/>
      <c r="LG237" s="343"/>
      <c r="LH237" s="343"/>
      <c r="LI237" s="343"/>
      <c r="LJ237" s="343"/>
      <c r="LK237" s="343"/>
      <c r="LL237" s="343"/>
      <c r="LM237" s="343"/>
      <c r="LN237" s="343"/>
      <c r="LO237" s="343"/>
      <c r="LP237" s="343"/>
      <c r="LQ237" s="343"/>
      <c r="LR237" s="343"/>
      <c r="LS237" s="343"/>
      <c r="LT237" s="343"/>
      <c r="LU237" s="343"/>
      <c r="LV237" s="343"/>
      <c r="LW237" s="343"/>
      <c r="LX237" s="343"/>
      <c r="LY237" s="343"/>
      <c r="LZ237" s="343"/>
      <c r="MA237" s="343"/>
      <c r="MB237" s="343"/>
      <c r="MC237" s="343"/>
      <c r="MD237" s="343"/>
      <c r="ME237" s="343"/>
      <c r="MF237" s="343"/>
      <c r="MG237" s="343"/>
      <c r="MH237" s="343"/>
      <c r="MI237" s="343"/>
      <c r="MJ237" s="343"/>
      <c r="MK237" s="343"/>
      <c r="ML237" s="343"/>
      <c r="MM237" s="343"/>
      <c r="MN237" s="343"/>
      <c r="MO237" s="343"/>
      <c r="MP237" s="343"/>
      <c r="MQ237" s="343"/>
      <c r="MR237" s="343"/>
      <c r="MS237" s="343"/>
      <c r="MT237" s="343"/>
      <c r="MU237" s="343"/>
      <c r="MV237" s="343"/>
      <c r="MW237" s="343"/>
      <c r="MX237" s="343"/>
      <c r="MY237" s="343"/>
      <c r="MZ237" s="343"/>
      <c r="NA237" s="343"/>
      <c r="NB237" s="343"/>
      <c r="NC237" s="343"/>
      <c r="ND237" s="343"/>
      <c r="NE237" s="343"/>
      <c r="NF237" s="343"/>
      <c r="NG237" s="343"/>
      <c r="NH237" s="343"/>
      <c r="NI237" s="343"/>
      <c r="NJ237" s="343"/>
      <c r="NK237" s="343"/>
      <c r="NL237" s="343"/>
      <c r="NM237" s="343"/>
      <c r="NN237" s="343"/>
      <c r="NO237" s="343"/>
      <c r="NP237" s="343"/>
      <c r="NQ237" s="343"/>
      <c r="NR237" s="343"/>
      <c r="NS237" s="343"/>
      <c r="NT237" s="343"/>
      <c r="NU237" s="343"/>
      <c r="NV237" s="343"/>
      <c r="NW237" s="343"/>
      <c r="NX237" s="343"/>
      <c r="NY237" s="343"/>
      <c r="NZ237" s="343"/>
      <c r="OA237" s="343"/>
      <c r="OB237" s="343"/>
      <c r="OC237" s="343"/>
      <c r="OD237" s="343"/>
      <c r="OE237" s="343"/>
      <c r="OF237" s="343"/>
      <c r="OG237" s="343"/>
      <c r="OH237" s="343"/>
      <c r="OI237" s="343"/>
      <c r="OJ237" s="343"/>
      <c r="OK237" s="343"/>
      <c r="OL237" s="343"/>
      <c r="OM237" s="343"/>
      <c r="ON237" s="343"/>
      <c r="OO237" s="343"/>
      <c r="OP237" s="343"/>
      <c r="OQ237" s="343"/>
      <c r="OR237" s="343"/>
      <c r="OS237" s="343"/>
      <c r="OT237" s="343"/>
      <c r="OU237" s="343"/>
      <c r="OV237" s="343"/>
      <c r="OW237" s="343"/>
      <c r="OX237" s="343"/>
      <c r="OY237" s="343"/>
      <c r="OZ237" s="343"/>
      <c r="PA237" s="343"/>
      <c r="PB237" s="343"/>
      <c r="PC237" s="343"/>
      <c r="PD237" s="343"/>
      <c r="PE237" s="343"/>
      <c r="PF237" s="343"/>
      <c r="PG237" s="343"/>
      <c r="PH237" s="343"/>
      <c r="PI237" s="343"/>
      <c r="PJ237" s="343"/>
      <c r="PK237" s="343"/>
      <c r="PL237" s="343"/>
      <c r="PM237" s="343"/>
      <c r="PN237" s="343"/>
      <c r="PO237" s="343"/>
      <c r="PP237" s="343"/>
      <c r="PQ237" s="343"/>
      <c r="PR237" s="343"/>
      <c r="PS237" s="343"/>
      <c r="PT237" s="343"/>
      <c r="PU237" s="343"/>
      <c r="PV237" s="343"/>
      <c r="PW237" s="343"/>
      <c r="PX237" s="343"/>
      <c r="PY237" s="343"/>
      <c r="PZ237" s="343"/>
      <c r="QA237" s="343"/>
      <c r="QB237" s="343"/>
      <c r="QC237" s="343"/>
      <c r="QD237" s="343"/>
      <c r="QE237" s="343"/>
      <c r="QF237" s="343"/>
    </row>
    <row r="238" spans="1:448" s="347" customFormat="1" ht="118.5" customHeight="1" x14ac:dyDescent="0.25">
      <c r="A238" s="26">
        <v>237</v>
      </c>
      <c r="B238" s="34" t="s">
        <v>840</v>
      </c>
      <c r="C238" s="199" t="s">
        <v>841</v>
      </c>
      <c r="D238" s="19" t="s">
        <v>842</v>
      </c>
      <c r="E238" s="21" t="s">
        <v>2878</v>
      </c>
      <c r="F238" s="19" t="s">
        <v>256</v>
      </c>
      <c r="G238" s="42" t="s">
        <v>664</v>
      </c>
      <c r="H238" s="42" t="s">
        <v>337</v>
      </c>
      <c r="I238" s="19" t="s">
        <v>256</v>
      </c>
      <c r="J238" s="462" t="s">
        <v>687</v>
      </c>
      <c r="K238" s="462" t="s">
        <v>688</v>
      </c>
      <c r="L238" s="112" t="s">
        <v>538</v>
      </c>
      <c r="M238" s="112" t="s">
        <v>328</v>
      </c>
      <c r="N238" s="112" t="s">
        <v>328</v>
      </c>
      <c r="O238" s="19" t="s">
        <v>380</v>
      </c>
      <c r="P238" s="19" t="s">
        <v>383</v>
      </c>
      <c r="Q238" s="19" t="s">
        <v>689</v>
      </c>
      <c r="R238" s="19" t="s">
        <v>251</v>
      </c>
      <c r="S238" s="18" t="s">
        <v>2879</v>
      </c>
      <c r="T238" s="34" t="s">
        <v>473</v>
      </c>
      <c r="U238" s="22">
        <v>89</v>
      </c>
      <c r="V238" s="22">
        <v>2021</v>
      </c>
      <c r="W238" s="22" t="s">
        <v>2880</v>
      </c>
      <c r="X238" s="19" t="s">
        <v>2881</v>
      </c>
      <c r="Y238" s="19" t="s">
        <v>2882</v>
      </c>
      <c r="Z238" s="19" t="s">
        <v>2883</v>
      </c>
      <c r="AA238" s="22">
        <v>1</v>
      </c>
      <c r="AB238" s="710" t="s">
        <v>2884</v>
      </c>
      <c r="AC238" s="24" t="s">
        <v>2885</v>
      </c>
      <c r="AD238" s="269">
        <v>1</v>
      </c>
      <c r="AE238" s="22" t="s">
        <v>328</v>
      </c>
      <c r="AF238" s="962">
        <v>44501</v>
      </c>
      <c r="AG238" s="962">
        <v>44681</v>
      </c>
      <c r="AH238" s="424">
        <v>44743</v>
      </c>
      <c r="AI238" s="183" t="s">
        <v>309</v>
      </c>
      <c r="AJ238" s="183" t="s">
        <v>309</v>
      </c>
      <c r="AK238" s="241" t="e">
        <f>(IF(BA238=#REF!,#REF!,AG238-#REF!))</f>
        <v>#REF!</v>
      </c>
      <c r="AL238" s="66" t="s">
        <v>601</v>
      </c>
      <c r="AM238" s="64"/>
      <c r="AN238" s="54"/>
      <c r="AO238" s="48"/>
      <c r="AP238" s="65"/>
      <c r="AQ238" s="4" t="s">
        <v>442</v>
      </c>
      <c r="AR238" s="49">
        <v>230</v>
      </c>
      <c r="AS238" s="60" t="s">
        <v>454</v>
      </c>
      <c r="AT238" s="64" t="s">
        <v>467</v>
      </c>
      <c r="AU238" s="66" t="s">
        <v>601</v>
      </c>
      <c r="AV238" s="77" t="s">
        <v>467</v>
      </c>
      <c r="AW238" s="67">
        <v>0</v>
      </c>
      <c r="AX238" s="65">
        <v>0</v>
      </c>
      <c r="AY238" s="60" t="s">
        <v>456</v>
      </c>
      <c r="AZ238" s="87" t="s">
        <v>439</v>
      </c>
      <c r="BA238" s="86" t="s">
        <v>446</v>
      </c>
      <c r="BB238" s="113" t="s">
        <v>2886</v>
      </c>
      <c r="BC238" s="33">
        <v>44615</v>
      </c>
      <c r="BD238" s="31" t="s">
        <v>307</v>
      </c>
      <c r="BE238" s="114" t="s">
        <v>2887</v>
      </c>
      <c r="BF238" s="32">
        <v>0.5</v>
      </c>
      <c r="BG238" s="4" t="s">
        <v>477</v>
      </c>
      <c r="BH238" s="49">
        <v>-44620</v>
      </c>
      <c r="BI238" s="60" t="s">
        <v>454</v>
      </c>
      <c r="BJ238" s="30"/>
      <c r="BK238" s="30"/>
      <c r="BL238" s="30"/>
      <c r="BM238" s="30"/>
      <c r="BN238" s="60"/>
      <c r="BO238" s="30"/>
      <c r="BP238" s="184" t="s">
        <v>293</v>
      </c>
      <c r="BQ238" s="150" t="s">
        <v>2888</v>
      </c>
      <c r="BR238" s="185">
        <v>44712</v>
      </c>
      <c r="BS238" s="131" t="s">
        <v>2889</v>
      </c>
      <c r="BT238" s="186">
        <v>0.5</v>
      </c>
      <c r="BU238" s="4" t="s">
        <v>477</v>
      </c>
      <c r="BV238" s="49">
        <v>-30</v>
      </c>
      <c r="BW238" s="60" t="s">
        <v>443</v>
      </c>
      <c r="BX238" s="357">
        <v>44722</v>
      </c>
      <c r="BY238" s="353" t="s">
        <v>2890</v>
      </c>
      <c r="BZ238" s="353" t="s">
        <v>824</v>
      </c>
      <c r="CA238" s="360">
        <v>1</v>
      </c>
      <c r="CB238" s="352" t="s">
        <v>294</v>
      </c>
      <c r="CC238" s="353"/>
      <c r="CD238" s="352" t="s">
        <v>294</v>
      </c>
      <c r="CE238" s="131" t="s">
        <v>767</v>
      </c>
      <c r="CF238" s="131" t="s">
        <v>767</v>
      </c>
      <c r="CG238" s="202" t="s">
        <v>328</v>
      </c>
      <c r="CH238" s="131" t="s">
        <v>328</v>
      </c>
      <c r="CI238" s="186">
        <v>1</v>
      </c>
      <c r="CJ238" s="4" t="str">
        <f t="shared" si="8"/>
        <v>CUMPLIMIENTO TOTAL</v>
      </c>
      <c r="CK238" s="49" t="str">
        <f>(IF(CD238="CERRADO","NO APLICA ACCION CERRADA",AG238-#REF!))</f>
        <v>NO APLICA ACCION CERRADA</v>
      </c>
      <c r="CL238" s="60" t="str">
        <f>(IF(CD238="CERRADO","NO APLICA ACCION CERRADA",IF(AK238&lt;=0,"VENCIDO",IF(AK238&lt;=#REF!,"POR VENCER","CON TIEMPO"))))</f>
        <v>NO APLICA ACCION CERRADA</v>
      </c>
      <c r="CM238" s="458" t="s">
        <v>328</v>
      </c>
      <c r="CN238" s="348" t="s">
        <v>1684</v>
      </c>
      <c r="CO238" s="349" t="s">
        <v>464</v>
      </c>
      <c r="CP238" s="380">
        <v>1</v>
      </c>
      <c r="CQ238" s="352" t="s">
        <v>294</v>
      </c>
      <c r="CR238" s="375" t="s">
        <v>438</v>
      </c>
      <c r="CS238" s="353"/>
      <c r="CT238" s="343"/>
      <c r="CU238" s="343"/>
      <c r="CV238" s="343"/>
      <c r="CW238" s="343"/>
      <c r="CX238" s="343"/>
      <c r="CY238" s="343"/>
      <c r="CZ238" s="343"/>
      <c r="DA238" s="343"/>
      <c r="DB238" s="343"/>
      <c r="DC238" s="343"/>
      <c r="DD238" s="343"/>
      <c r="DE238" s="343"/>
      <c r="DF238" s="343"/>
      <c r="DG238" s="343"/>
      <c r="DH238" s="343"/>
      <c r="DI238" s="343"/>
      <c r="DJ238" s="343"/>
      <c r="DK238" s="343"/>
      <c r="DL238" s="343"/>
      <c r="DM238" s="343"/>
      <c r="DN238" s="343"/>
      <c r="DO238" s="343"/>
      <c r="DP238" s="343"/>
      <c r="DQ238" s="343"/>
      <c r="DR238" s="343"/>
      <c r="DS238" s="343"/>
      <c r="DT238" s="343"/>
      <c r="DU238" s="343"/>
      <c r="DV238" s="343"/>
      <c r="DW238" s="343"/>
      <c r="DX238" s="343"/>
      <c r="DY238" s="343"/>
      <c r="DZ238" s="343"/>
      <c r="EA238" s="343"/>
      <c r="EB238" s="343"/>
      <c r="EC238" s="343"/>
      <c r="ED238" s="343"/>
      <c r="EE238" s="343"/>
      <c r="EF238" s="343"/>
      <c r="EG238" s="343"/>
      <c r="EH238" s="343"/>
      <c r="EI238" s="343"/>
      <c r="EJ238" s="343"/>
      <c r="EK238" s="343"/>
      <c r="EL238" s="343"/>
      <c r="EM238" s="343"/>
      <c r="EN238" s="343"/>
      <c r="EO238" s="343"/>
      <c r="EP238" s="343"/>
      <c r="EQ238" s="343"/>
      <c r="ER238" s="343"/>
      <c r="ES238" s="343"/>
      <c r="ET238" s="343"/>
      <c r="EU238" s="343"/>
      <c r="EV238" s="343"/>
      <c r="EW238" s="343"/>
      <c r="EX238" s="343"/>
      <c r="EY238" s="343"/>
      <c r="EZ238" s="343"/>
      <c r="FA238" s="343"/>
      <c r="FB238" s="343"/>
      <c r="FC238" s="343"/>
      <c r="FD238" s="343"/>
      <c r="FE238" s="343"/>
      <c r="FF238" s="343"/>
      <c r="FG238" s="343"/>
      <c r="FH238" s="343"/>
      <c r="FI238" s="343"/>
      <c r="FJ238" s="343"/>
      <c r="FK238" s="343"/>
      <c r="FL238" s="343"/>
      <c r="FM238" s="343"/>
      <c r="FN238" s="343"/>
      <c r="FO238" s="343"/>
      <c r="FP238" s="343"/>
      <c r="FQ238" s="343"/>
      <c r="FR238" s="343"/>
      <c r="FS238" s="343"/>
      <c r="FT238" s="343"/>
      <c r="FU238" s="343"/>
      <c r="FV238" s="343"/>
      <c r="FW238" s="343"/>
      <c r="FX238" s="343"/>
      <c r="FY238" s="343"/>
      <c r="FZ238" s="343"/>
      <c r="GA238" s="343"/>
      <c r="GB238" s="343"/>
      <c r="GC238" s="343"/>
      <c r="GD238" s="343"/>
      <c r="GE238" s="343"/>
      <c r="GF238" s="343"/>
      <c r="GG238" s="343"/>
      <c r="GH238" s="343"/>
      <c r="GI238" s="343"/>
      <c r="GJ238" s="343"/>
      <c r="GK238" s="343"/>
      <c r="GL238" s="343"/>
      <c r="GM238" s="343"/>
      <c r="GN238" s="343"/>
      <c r="GO238" s="343"/>
      <c r="GP238" s="343"/>
      <c r="GQ238" s="343"/>
      <c r="GR238" s="343"/>
      <c r="GS238" s="343"/>
      <c r="GT238" s="343"/>
      <c r="GU238" s="343"/>
      <c r="GV238" s="343"/>
      <c r="GW238" s="343"/>
      <c r="GX238" s="343"/>
      <c r="GY238" s="343"/>
      <c r="GZ238" s="343"/>
      <c r="HA238" s="343"/>
      <c r="HB238" s="343"/>
      <c r="HC238" s="343"/>
      <c r="HD238" s="343"/>
      <c r="HE238" s="343"/>
      <c r="HF238" s="343"/>
      <c r="HG238" s="343"/>
      <c r="HH238" s="343"/>
      <c r="HI238" s="343"/>
      <c r="HJ238" s="343"/>
      <c r="HK238" s="343"/>
      <c r="HL238" s="343"/>
      <c r="HM238" s="343"/>
      <c r="HN238" s="343"/>
      <c r="HO238" s="343"/>
      <c r="HP238" s="343"/>
      <c r="HQ238" s="343"/>
      <c r="HR238" s="343"/>
      <c r="HS238" s="343"/>
      <c r="HT238" s="343"/>
      <c r="HU238" s="343"/>
      <c r="HV238" s="343"/>
      <c r="HW238" s="343"/>
      <c r="HX238" s="343"/>
      <c r="HY238" s="343"/>
      <c r="HZ238" s="343"/>
      <c r="IA238" s="343"/>
      <c r="IB238" s="343"/>
      <c r="IC238" s="343"/>
      <c r="ID238" s="343"/>
      <c r="IE238" s="343"/>
      <c r="IF238" s="343"/>
      <c r="IG238" s="343"/>
      <c r="IH238" s="343"/>
      <c r="II238" s="343"/>
      <c r="IJ238" s="343"/>
      <c r="IK238" s="343"/>
      <c r="IL238" s="343"/>
      <c r="IM238" s="343"/>
      <c r="IN238" s="343"/>
      <c r="IO238" s="343"/>
      <c r="IP238" s="343"/>
      <c r="IQ238" s="343"/>
      <c r="IR238" s="343"/>
      <c r="IS238" s="343"/>
      <c r="IT238" s="343"/>
      <c r="IU238" s="343"/>
      <c r="IV238" s="343"/>
      <c r="IW238" s="343"/>
      <c r="IX238" s="343"/>
      <c r="IY238" s="343"/>
      <c r="IZ238" s="343"/>
      <c r="JA238" s="343"/>
      <c r="JB238" s="343"/>
      <c r="JC238" s="343"/>
      <c r="JD238" s="343"/>
      <c r="JE238" s="343"/>
      <c r="JF238" s="343"/>
      <c r="JG238" s="343"/>
      <c r="JH238" s="343"/>
      <c r="JI238" s="343"/>
      <c r="JJ238" s="343"/>
      <c r="JK238" s="343"/>
      <c r="JL238" s="343"/>
      <c r="JM238" s="343"/>
      <c r="JN238" s="343"/>
      <c r="JO238" s="343"/>
      <c r="JP238" s="343"/>
      <c r="JQ238" s="343"/>
      <c r="JR238" s="343"/>
      <c r="JS238" s="343"/>
      <c r="JT238" s="343"/>
      <c r="JU238" s="343"/>
      <c r="JV238" s="343"/>
      <c r="JW238" s="343"/>
      <c r="JX238" s="343"/>
      <c r="JY238" s="343"/>
      <c r="JZ238" s="343"/>
      <c r="KA238" s="343"/>
      <c r="KB238" s="343"/>
      <c r="KC238" s="343"/>
      <c r="KD238" s="343"/>
      <c r="KE238" s="343"/>
      <c r="KF238" s="343"/>
      <c r="KG238" s="343"/>
      <c r="KH238" s="343"/>
      <c r="KI238" s="343"/>
      <c r="KJ238" s="343"/>
      <c r="KK238" s="343"/>
      <c r="KL238" s="343"/>
      <c r="KM238" s="343"/>
      <c r="KN238" s="343"/>
      <c r="KO238" s="343"/>
      <c r="KP238" s="343"/>
      <c r="KQ238" s="343"/>
      <c r="KR238" s="343"/>
      <c r="KS238" s="343"/>
      <c r="KT238" s="343"/>
      <c r="KU238" s="343"/>
      <c r="KV238" s="343"/>
      <c r="KW238" s="343"/>
      <c r="KX238" s="343"/>
      <c r="KY238" s="343"/>
      <c r="KZ238" s="343"/>
      <c r="LA238" s="343"/>
      <c r="LB238" s="343"/>
      <c r="LC238" s="343"/>
      <c r="LD238" s="343"/>
      <c r="LE238" s="343"/>
      <c r="LF238" s="343"/>
      <c r="LG238" s="343"/>
      <c r="LH238" s="343"/>
      <c r="LI238" s="343"/>
      <c r="LJ238" s="343"/>
      <c r="LK238" s="343"/>
      <c r="LL238" s="343"/>
      <c r="LM238" s="343"/>
      <c r="LN238" s="343"/>
      <c r="LO238" s="343"/>
      <c r="LP238" s="343"/>
      <c r="LQ238" s="343"/>
      <c r="LR238" s="343"/>
      <c r="LS238" s="343"/>
      <c r="LT238" s="343"/>
      <c r="LU238" s="343"/>
      <c r="LV238" s="343"/>
      <c r="LW238" s="343"/>
      <c r="LX238" s="343"/>
      <c r="LY238" s="343"/>
      <c r="LZ238" s="343"/>
      <c r="MA238" s="343"/>
      <c r="MB238" s="343"/>
      <c r="MC238" s="343"/>
      <c r="MD238" s="343"/>
      <c r="ME238" s="343"/>
      <c r="MF238" s="343"/>
      <c r="MG238" s="343"/>
      <c r="MH238" s="343"/>
      <c r="MI238" s="343"/>
      <c r="MJ238" s="343"/>
      <c r="MK238" s="343"/>
      <c r="ML238" s="343"/>
      <c r="MM238" s="343"/>
      <c r="MN238" s="343"/>
      <c r="MO238" s="343"/>
      <c r="MP238" s="343"/>
      <c r="MQ238" s="343"/>
      <c r="MR238" s="343"/>
      <c r="MS238" s="343"/>
      <c r="MT238" s="343"/>
      <c r="MU238" s="343"/>
      <c r="MV238" s="343"/>
      <c r="MW238" s="343"/>
      <c r="MX238" s="343"/>
      <c r="MY238" s="343"/>
      <c r="MZ238" s="343"/>
      <c r="NA238" s="343"/>
      <c r="NB238" s="343"/>
      <c r="NC238" s="343"/>
      <c r="ND238" s="343"/>
      <c r="NE238" s="343"/>
      <c r="NF238" s="343"/>
      <c r="NG238" s="343"/>
      <c r="NH238" s="343"/>
      <c r="NI238" s="343"/>
      <c r="NJ238" s="343"/>
      <c r="NK238" s="343"/>
      <c r="NL238" s="343"/>
      <c r="NM238" s="343"/>
      <c r="NN238" s="343"/>
      <c r="NO238" s="343"/>
      <c r="NP238" s="343"/>
      <c r="NQ238" s="343"/>
      <c r="NR238" s="343"/>
      <c r="NS238" s="343"/>
      <c r="NT238" s="343"/>
      <c r="NU238" s="343"/>
      <c r="NV238" s="343"/>
      <c r="NW238" s="343"/>
      <c r="NX238" s="343"/>
      <c r="NY238" s="343"/>
      <c r="NZ238" s="343"/>
      <c r="OA238" s="343"/>
      <c r="OB238" s="343"/>
      <c r="OC238" s="343"/>
      <c r="OD238" s="343"/>
      <c r="OE238" s="343"/>
      <c r="OF238" s="343"/>
      <c r="OG238" s="343"/>
      <c r="OH238" s="343"/>
      <c r="OI238" s="343"/>
      <c r="OJ238" s="343"/>
      <c r="OK238" s="343"/>
      <c r="OL238" s="343"/>
      <c r="OM238" s="343"/>
      <c r="ON238" s="343"/>
      <c r="OO238" s="343"/>
      <c r="OP238" s="343"/>
      <c r="OQ238" s="343"/>
      <c r="OR238" s="343"/>
      <c r="OS238" s="343"/>
      <c r="OT238" s="343"/>
      <c r="OU238" s="343"/>
      <c r="OV238" s="343"/>
      <c r="OW238" s="343"/>
      <c r="OX238" s="343"/>
      <c r="OY238" s="343"/>
      <c r="OZ238" s="343"/>
      <c r="PA238" s="343"/>
      <c r="PB238" s="343"/>
      <c r="PC238" s="343"/>
      <c r="PD238" s="343"/>
      <c r="PE238" s="343"/>
      <c r="PF238" s="343"/>
      <c r="PG238" s="343"/>
      <c r="PH238" s="343"/>
      <c r="PI238" s="343"/>
      <c r="PJ238" s="343"/>
      <c r="PK238" s="343"/>
      <c r="PL238" s="343"/>
      <c r="PM238" s="343"/>
      <c r="PN238" s="343"/>
      <c r="PO238" s="343"/>
      <c r="PP238" s="343"/>
      <c r="PQ238" s="343"/>
      <c r="PR238" s="343"/>
      <c r="PS238" s="343"/>
      <c r="PT238" s="343"/>
      <c r="PU238" s="343"/>
      <c r="PV238" s="343"/>
      <c r="PW238" s="343"/>
      <c r="PX238" s="343"/>
      <c r="PY238" s="343"/>
      <c r="PZ238" s="343"/>
      <c r="QA238" s="343"/>
      <c r="QB238" s="343"/>
      <c r="QC238" s="343"/>
      <c r="QD238" s="343"/>
      <c r="QE238" s="343"/>
      <c r="QF238" s="343"/>
    </row>
    <row r="239" spans="1:448" s="347" customFormat="1" ht="118.5" customHeight="1" x14ac:dyDescent="0.25">
      <c r="A239" s="26">
        <v>238</v>
      </c>
      <c r="B239" s="34" t="s">
        <v>840</v>
      </c>
      <c r="C239" s="199" t="s">
        <v>841</v>
      </c>
      <c r="D239" s="19" t="s">
        <v>842</v>
      </c>
      <c r="E239" s="19" t="s">
        <v>315</v>
      </c>
      <c r="F239" s="34" t="s">
        <v>676</v>
      </c>
      <c r="G239" s="34" t="s">
        <v>677</v>
      </c>
      <c r="H239" s="34" t="s">
        <v>338</v>
      </c>
      <c r="I239" s="27" t="s">
        <v>678</v>
      </c>
      <c r="J239" s="320" t="s">
        <v>679</v>
      </c>
      <c r="K239" s="132" t="s">
        <v>680</v>
      </c>
      <c r="L239" s="112" t="s">
        <v>681</v>
      </c>
      <c r="M239" s="134" t="s">
        <v>682</v>
      </c>
      <c r="N239" s="112" t="s">
        <v>683</v>
      </c>
      <c r="O239" s="19" t="s">
        <v>26</v>
      </c>
      <c r="P239" s="19" t="s">
        <v>150</v>
      </c>
      <c r="Q239" s="19" t="s">
        <v>684</v>
      </c>
      <c r="R239" s="19" t="s">
        <v>251</v>
      </c>
      <c r="S239" s="18" t="s">
        <v>2891</v>
      </c>
      <c r="T239" s="34" t="s">
        <v>474</v>
      </c>
      <c r="U239" s="22">
        <v>89</v>
      </c>
      <c r="V239" s="22">
        <v>2021</v>
      </c>
      <c r="W239" s="22" t="s">
        <v>2892</v>
      </c>
      <c r="X239" s="19" t="s">
        <v>2893</v>
      </c>
      <c r="Y239" s="19" t="s">
        <v>2894</v>
      </c>
      <c r="Z239" s="19" t="s">
        <v>2895</v>
      </c>
      <c r="AA239" s="22">
        <v>1</v>
      </c>
      <c r="AB239" s="24" t="s">
        <v>2896</v>
      </c>
      <c r="AC239" s="24" t="s">
        <v>2897</v>
      </c>
      <c r="AD239" s="269">
        <v>1</v>
      </c>
      <c r="AE239" s="22" t="s">
        <v>328</v>
      </c>
      <c r="AF239" s="962">
        <v>44501</v>
      </c>
      <c r="AG239" s="962">
        <v>44650</v>
      </c>
      <c r="AH239" s="424">
        <v>44743</v>
      </c>
      <c r="AI239" s="183" t="s">
        <v>309</v>
      </c>
      <c r="AJ239" s="183" t="s">
        <v>309</v>
      </c>
      <c r="AK239" s="241" t="e">
        <f>(IF(BA239=#REF!,#REF!,AG239-#REF!))</f>
        <v>#REF!</v>
      </c>
      <c r="AL239" s="66" t="s">
        <v>601</v>
      </c>
      <c r="AM239" s="64"/>
      <c r="AN239" s="54"/>
      <c r="AO239" s="48"/>
      <c r="AP239" s="65"/>
      <c r="AQ239" s="4" t="s">
        <v>442</v>
      </c>
      <c r="AR239" s="49">
        <v>199</v>
      </c>
      <c r="AS239" s="60" t="s">
        <v>454</v>
      </c>
      <c r="AT239" s="64" t="s">
        <v>467</v>
      </c>
      <c r="AU239" s="66" t="s">
        <v>601</v>
      </c>
      <c r="AV239" s="77" t="s">
        <v>467</v>
      </c>
      <c r="AW239" s="67">
        <v>0</v>
      </c>
      <c r="AX239" s="65">
        <v>0</v>
      </c>
      <c r="AY239" s="60" t="s">
        <v>456</v>
      </c>
      <c r="AZ239" s="87" t="s">
        <v>439</v>
      </c>
      <c r="BA239" s="86" t="s">
        <v>446</v>
      </c>
      <c r="BB239" s="31" t="s">
        <v>2162</v>
      </c>
      <c r="BC239" s="133">
        <v>44620</v>
      </c>
      <c r="BD239" s="112" t="s">
        <v>628</v>
      </c>
      <c r="BE239" s="134" t="s">
        <v>629</v>
      </c>
      <c r="BF239" s="135">
        <v>0</v>
      </c>
      <c r="BG239" s="4" t="s">
        <v>442</v>
      </c>
      <c r="BH239" s="49">
        <v>-44620</v>
      </c>
      <c r="BI239" s="60" t="s">
        <v>454</v>
      </c>
      <c r="BJ239" s="30"/>
      <c r="BK239" s="30"/>
      <c r="BL239" s="30"/>
      <c r="BM239" s="30"/>
      <c r="BN239" s="60"/>
      <c r="BO239" s="30"/>
      <c r="BP239" s="184" t="s">
        <v>293</v>
      </c>
      <c r="BQ239" s="150" t="s">
        <v>2898</v>
      </c>
      <c r="BR239" s="185">
        <v>44712</v>
      </c>
      <c r="BS239" s="131" t="s">
        <v>535</v>
      </c>
      <c r="BT239" s="186">
        <v>1</v>
      </c>
      <c r="BU239" s="4" t="s">
        <v>436</v>
      </c>
      <c r="BV239" s="49">
        <v>-61</v>
      </c>
      <c r="BW239" s="60" t="s">
        <v>443</v>
      </c>
      <c r="BX239" s="357">
        <v>44725</v>
      </c>
      <c r="BY239" s="353"/>
      <c r="BZ239" s="353" t="s">
        <v>824</v>
      </c>
      <c r="CA239" s="360">
        <v>1</v>
      </c>
      <c r="CB239" s="352" t="s">
        <v>294</v>
      </c>
      <c r="CC239" s="353"/>
      <c r="CD239" s="352" t="s">
        <v>294</v>
      </c>
      <c r="CE239" s="131" t="s">
        <v>767</v>
      </c>
      <c r="CF239" s="131" t="s">
        <v>767</v>
      </c>
      <c r="CG239" s="202" t="s">
        <v>328</v>
      </c>
      <c r="CH239" s="131" t="s">
        <v>328</v>
      </c>
      <c r="CI239" s="186">
        <v>1</v>
      </c>
      <c r="CJ239" s="4" t="str">
        <f t="shared" si="8"/>
        <v>CUMPLIMIENTO TOTAL</v>
      </c>
      <c r="CK239" s="49" t="str">
        <f>(IF(CD239="CERRADO","NO APLICA ACCION CERRADA",AG239-#REF!))</f>
        <v>NO APLICA ACCION CERRADA</v>
      </c>
      <c r="CL239" s="60" t="str">
        <f>(IF(CD239="CERRADO","NO APLICA ACCION CERRADA",IF(AK239&lt;=0,"VENCIDO",IF(AK239&lt;=#REF!,"POR VENCER","CON TIEMPO"))))</f>
        <v>NO APLICA ACCION CERRADA</v>
      </c>
      <c r="CM239" s="458" t="s">
        <v>328</v>
      </c>
      <c r="CN239" s="348" t="s">
        <v>1684</v>
      </c>
      <c r="CO239" s="349" t="s">
        <v>464</v>
      </c>
      <c r="CP239" s="380">
        <v>1</v>
      </c>
      <c r="CQ239" s="352" t="s">
        <v>294</v>
      </c>
      <c r="CR239" s="375" t="s">
        <v>438</v>
      </c>
      <c r="CS239" s="353"/>
      <c r="CT239" s="343"/>
      <c r="CU239" s="343"/>
      <c r="CV239" s="343"/>
      <c r="CW239" s="343"/>
      <c r="CX239" s="343"/>
      <c r="CY239" s="343"/>
      <c r="CZ239" s="343"/>
      <c r="DA239" s="343"/>
      <c r="DB239" s="343"/>
      <c r="DC239" s="343"/>
      <c r="DD239" s="343"/>
      <c r="DE239" s="343"/>
      <c r="DF239" s="343"/>
      <c r="DG239" s="343"/>
      <c r="DH239" s="343"/>
      <c r="DI239" s="343"/>
      <c r="DJ239" s="343"/>
      <c r="DK239" s="343"/>
      <c r="DL239" s="343"/>
      <c r="DM239" s="343"/>
      <c r="DN239" s="343"/>
      <c r="DO239" s="343"/>
      <c r="DP239" s="343"/>
      <c r="DQ239" s="343"/>
      <c r="DR239" s="343"/>
      <c r="DS239" s="343"/>
      <c r="DT239" s="343"/>
      <c r="DU239" s="343"/>
      <c r="DV239" s="343"/>
      <c r="DW239" s="343"/>
      <c r="DX239" s="343"/>
      <c r="DY239" s="343"/>
      <c r="DZ239" s="343"/>
      <c r="EA239" s="343"/>
      <c r="EB239" s="343"/>
      <c r="EC239" s="343"/>
      <c r="ED239" s="343"/>
      <c r="EE239" s="343"/>
      <c r="EF239" s="343"/>
      <c r="EG239" s="343"/>
      <c r="EH239" s="343"/>
      <c r="EI239" s="343"/>
      <c r="EJ239" s="343"/>
      <c r="EK239" s="343"/>
      <c r="EL239" s="343"/>
      <c r="EM239" s="343"/>
      <c r="EN239" s="343"/>
      <c r="EO239" s="343"/>
      <c r="EP239" s="343"/>
      <c r="EQ239" s="343"/>
      <c r="ER239" s="343"/>
      <c r="ES239" s="343"/>
      <c r="ET239" s="343"/>
      <c r="EU239" s="343"/>
      <c r="EV239" s="343"/>
      <c r="EW239" s="343"/>
      <c r="EX239" s="343"/>
      <c r="EY239" s="343"/>
      <c r="EZ239" s="343"/>
      <c r="FA239" s="343"/>
      <c r="FB239" s="343"/>
      <c r="FC239" s="343"/>
      <c r="FD239" s="343"/>
      <c r="FE239" s="343"/>
      <c r="FF239" s="343"/>
      <c r="FG239" s="343"/>
      <c r="FH239" s="343"/>
      <c r="FI239" s="343"/>
      <c r="FJ239" s="343"/>
      <c r="FK239" s="343"/>
      <c r="FL239" s="343"/>
      <c r="FM239" s="343"/>
      <c r="FN239" s="343"/>
      <c r="FO239" s="343"/>
      <c r="FP239" s="343"/>
      <c r="FQ239" s="343"/>
      <c r="FR239" s="343"/>
      <c r="FS239" s="343"/>
      <c r="FT239" s="343"/>
      <c r="FU239" s="343"/>
      <c r="FV239" s="343"/>
      <c r="FW239" s="343"/>
      <c r="FX239" s="343"/>
      <c r="FY239" s="343"/>
      <c r="FZ239" s="343"/>
      <c r="GA239" s="343"/>
      <c r="GB239" s="343"/>
      <c r="GC239" s="343"/>
      <c r="GD239" s="343"/>
      <c r="GE239" s="343"/>
      <c r="GF239" s="343"/>
      <c r="GG239" s="343"/>
      <c r="GH239" s="343"/>
      <c r="GI239" s="343"/>
      <c r="GJ239" s="343"/>
      <c r="GK239" s="343"/>
      <c r="GL239" s="343"/>
      <c r="GM239" s="343"/>
      <c r="GN239" s="343"/>
      <c r="GO239" s="343"/>
      <c r="GP239" s="343"/>
      <c r="GQ239" s="343"/>
      <c r="GR239" s="343"/>
      <c r="GS239" s="343"/>
      <c r="GT239" s="343"/>
      <c r="GU239" s="343"/>
      <c r="GV239" s="343"/>
      <c r="GW239" s="343"/>
      <c r="GX239" s="343"/>
      <c r="GY239" s="343"/>
      <c r="GZ239" s="343"/>
      <c r="HA239" s="343"/>
      <c r="HB239" s="343"/>
      <c r="HC239" s="343"/>
      <c r="HD239" s="343"/>
      <c r="HE239" s="343"/>
      <c r="HF239" s="343"/>
      <c r="HG239" s="343"/>
      <c r="HH239" s="343"/>
      <c r="HI239" s="343"/>
      <c r="HJ239" s="343"/>
      <c r="HK239" s="343"/>
      <c r="HL239" s="343"/>
      <c r="HM239" s="343"/>
      <c r="HN239" s="343"/>
      <c r="HO239" s="343"/>
      <c r="HP239" s="343"/>
      <c r="HQ239" s="343"/>
      <c r="HR239" s="343"/>
      <c r="HS239" s="343"/>
      <c r="HT239" s="343"/>
      <c r="HU239" s="343"/>
      <c r="HV239" s="343"/>
      <c r="HW239" s="343"/>
      <c r="HX239" s="343"/>
      <c r="HY239" s="343"/>
      <c r="HZ239" s="343"/>
      <c r="IA239" s="343"/>
      <c r="IB239" s="343"/>
      <c r="IC239" s="343"/>
      <c r="ID239" s="343"/>
      <c r="IE239" s="343"/>
      <c r="IF239" s="343"/>
      <c r="IG239" s="343"/>
      <c r="IH239" s="343"/>
      <c r="II239" s="343"/>
      <c r="IJ239" s="343"/>
      <c r="IK239" s="343"/>
      <c r="IL239" s="343"/>
      <c r="IM239" s="343"/>
      <c r="IN239" s="343"/>
      <c r="IO239" s="343"/>
      <c r="IP239" s="343"/>
      <c r="IQ239" s="343"/>
      <c r="IR239" s="343"/>
      <c r="IS239" s="343"/>
      <c r="IT239" s="343"/>
      <c r="IU239" s="343"/>
      <c r="IV239" s="343"/>
      <c r="IW239" s="343"/>
      <c r="IX239" s="343"/>
      <c r="IY239" s="343"/>
      <c r="IZ239" s="343"/>
      <c r="JA239" s="343"/>
      <c r="JB239" s="343"/>
      <c r="JC239" s="343"/>
      <c r="JD239" s="343"/>
      <c r="JE239" s="343"/>
      <c r="JF239" s="343"/>
      <c r="JG239" s="343"/>
      <c r="JH239" s="343"/>
      <c r="JI239" s="343"/>
      <c r="JJ239" s="343"/>
      <c r="JK239" s="343"/>
      <c r="JL239" s="343"/>
      <c r="JM239" s="343"/>
      <c r="JN239" s="343"/>
      <c r="JO239" s="343"/>
      <c r="JP239" s="343"/>
      <c r="JQ239" s="343"/>
      <c r="JR239" s="343"/>
      <c r="JS239" s="343"/>
      <c r="JT239" s="343"/>
      <c r="JU239" s="343"/>
      <c r="JV239" s="343"/>
      <c r="JW239" s="343"/>
      <c r="JX239" s="343"/>
      <c r="JY239" s="343"/>
      <c r="JZ239" s="343"/>
      <c r="KA239" s="343"/>
      <c r="KB239" s="343"/>
      <c r="KC239" s="343"/>
      <c r="KD239" s="343"/>
      <c r="KE239" s="343"/>
      <c r="KF239" s="343"/>
      <c r="KG239" s="343"/>
      <c r="KH239" s="343"/>
      <c r="KI239" s="343"/>
      <c r="KJ239" s="343"/>
      <c r="KK239" s="343"/>
      <c r="KL239" s="343"/>
      <c r="KM239" s="343"/>
      <c r="KN239" s="343"/>
      <c r="KO239" s="343"/>
      <c r="KP239" s="343"/>
      <c r="KQ239" s="343"/>
      <c r="KR239" s="343"/>
      <c r="KS239" s="343"/>
      <c r="KT239" s="343"/>
      <c r="KU239" s="343"/>
      <c r="KV239" s="343"/>
      <c r="KW239" s="343"/>
      <c r="KX239" s="343"/>
      <c r="KY239" s="343"/>
      <c r="KZ239" s="343"/>
      <c r="LA239" s="343"/>
      <c r="LB239" s="343"/>
      <c r="LC239" s="343"/>
      <c r="LD239" s="343"/>
      <c r="LE239" s="343"/>
      <c r="LF239" s="343"/>
      <c r="LG239" s="343"/>
      <c r="LH239" s="343"/>
      <c r="LI239" s="343"/>
      <c r="LJ239" s="343"/>
      <c r="LK239" s="343"/>
      <c r="LL239" s="343"/>
      <c r="LM239" s="343"/>
      <c r="LN239" s="343"/>
      <c r="LO239" s="343"/>
      <c r="LP239" s="343"/>
      <c r="LQ239" s="343"/>
      <c r="LR239" s="343"/>
      <c r="LS239" s="343"/>
      <c r="LT239" s="343"/>
      <c r="LU239" s="343"/>
      <c r="LV239" s="343"/>
      <c r="LW239" s="343"/>
      <c r="LX239" s="343"/>
      <c r="LY239" s="343"/>
      <c r="LZ239" s="343"/>
      <c r="MA239" s="343"/>
      <c r="MB239" s="343"/>
      <c r="MC239" s="343"/>
      <c r="MD239" s="343"/>
      <c r="ME239" s="343"/>
      <c r="MF239" s="343"/>
      <c r="MG239" s="343"/>
      <c r="MH239" s="343"/>
      <c r="MI239" s="343"/>
      <c r="MJ239" s="343"/>
      <c r="MK239" s="343"/>
      <c r="ML239" s="343"/>
      <c r="MM239" s="343"/>
      <c r="MN239" s="343"/>
      <c r="MO239" s="343"/>
      <c r="MP239" s="343"/>
      <c r="MQ239" s="343"/>
      <c r="MR239" s="343"/>
      <c r="MS239" s="343"/>
      <c r="MT239" s="343"/>
      <c r="MU239" s="343"/>
      <c r="MV239" s="343"/>
      <c r="MW239" s="343"/>
      <c r="MX239" s="343"/>
      <c r="MY239" s="343"/>
      <c r="MZ239" s="343"/>
      <c r="NA239" s="343"/>
      <c r="NB239" s="343"/>
      <c r="NC239" s="343"/>
      <c r="ND239" s="343"/>
      <c r="NE239" s="343"/>
      <c r="NF239" s="343"/>
      <c r="NG239" s="343"/>
      <c r="NH239" s="343"/>
      <c r="NI239" s="343"/>
      <c r="NJ239" s="343"/>
      <c r="NK239" s="343"/>
      <c r="NL239" s="343"/>
      <c r="NM239" s="343"/>
      <c r="NN239" s="343"/>
      <c r="NO239" s="343"/>
      <c r="NP239" s="343"/>
      <c r="NQ239" s="343"/>
      <c r="NR239" s="343"/>
      <c r="NS239" s="343"/>
      <c r="NT239" s="343"/>
      <c r="NU239" s="343"/>
      <c r="NV239" s="343"/>
      <c r="NW239" s="343"/>
      <c r="NX239" s="343"/>
      <c r="NY239" s="343"/>
      <c r="NZ239" s="343"/>
      <c r="OA239" s="343"/>
      <c r="OB239" s="343"/>
      <c r="OC239" s="343"/>
      <c r="OD239" s="343"/>
      <c r="OE239" s="343"/>
      <c r="OF239" s="343"/>
      <c r="OG239" s="343"/>
      <c r="OH239" s="343"/>
      <c r="OI239" s="343"/>
      <c r="OJ239" s="343"/>
      <c r="OK239" s="343"/>
      <c r="OL239" s="343"/>
      <c r="OM239" s="343"/>
      <c r="ON239" s="343"/>
      <c r="OO239" s="343"/>
      <c r="OP239" s="343"/>
      <c r="OQ239" s="343"/>
      <c r="OR239" s="343"/>
      <c r="OS239" s="343"/>
      <c r="OT239" s="343"/>
      <c r="OU239" s="343"/>
      <c r="OV239" s="343"/>
      <c r="OW239" s="343"/>
      <c r="OX239" s="343"/>
      <c r="OY239" s="343"/>
      <c r="OZ239" s="343"/>
      <c r="PA239" s="343"/>
      <c r="PB239" s="343"/>
      <c r="PC239" s="343"/>
      <c r="PD239" s="343"/>
      <c r="PE239" s="343"/>
      <c r="PF239" s="343"/>
      <c r="PG239" s="343"/>
      <c r="PH239" s="343"/>
      <c r="PI239" s="343"/>
      <c r="PJ239" s="343"/>
      <c r="PK239" s="343"/>
      <c r="PL239" s="343"/>
      <c r="PM239" s="343"/>
      <c r="PN239" s="343"/>
      <c r="PO239" s="343"/>
      <c r="PP239" s="343"/>
      <c r="PQ239" s="343"/>
      <c r="PR239" s="343"/>
      <c r="PS239" s="343"/>
      <c r="PT239" s="343"/>
      <c r="PU239" s="343"/>
      <c r="PV239" s="343"/>
      <c r="PW239" s="343"/>
      <c r="PX239" s="343"/>
      <c r="PY239" s="343"/>
      <c r="PZ239" s="343"/>
      <c r="QA239" s="343"/>
      <c r="QB239" s="343"/>
      <c r="QC239" s="343"/>
      <c r="QD239" s="343"/>
      <c r="QE239" s="343"/>
      <c r="QF239" s="343"/>
    </row>
    <row r="240" spans="1:448" s="347" customFormat="1" ht="118.5" customHeight="1" x14ac:dyDescent="0.25">
      <c r="A240" s="26">
        <v>239</v>
      </c>
      <c r="B240" s="34" t="s">
        <v>840</v>
      </c>
      <c r="C240" s="199" t="s">
        <v>841</v>
      </c>
      <c r="D240" s="19" t="s">
        <v>842</v>
      </c>
      <c r="E240" s="19" t="s">
        <v>2899</v>
      </c>
      <c r="F240" s="19" t="s">
        <v>256</v>
      </c>
      <c r="G240" s="42" t="s">
        <v>664</v>
      </c>
      <c r="H240" s="42" t="s">
        <v>337</v>
      </c>
      <c r="I240" s="19" t="s">
        <v>256</v>
      </c>
      <c r="J240" s="462" t="s">
        <v>687</v>
      </c>
      <c r="K240" s="462" t="s">
        <v>688</v>
      </c>
      <c r="L240" s="112" t="s">
        <v>538</v>
      </c>
      <c r="M240" s="112" t="s">
        <v>328</v>
      </c>
      <c r="N240" s="112" t="s">
        <v>328</v>
      </c>
      <c r="O240" s="41" t="s">
        <v>26</v>
      </c>
      <c r="P240" s="41" t="s">
        <v>150</v>
      </c>
      <c r="Q240" s="19" t="s">
        <v>689</v>
      </c>
      <c r="R240" s="19" t="s">
        <v>251</v>
      </c>
      <c r="S240" s="18" t="s">
        <v>2900</v>
      </c>
      <c r="T240" s="34" t="s">
        <v>474</v>
      </c>
      <c r="U240" s="22">
        <v>89</v>
      </c>
      <c r="V240" s="22">
        <v>2021</v>
      </c>
      <c r="W240" s="22" t="s">
        <v>2901</v>
      </c>
      <c r="X240" s="19" t="s">
        <v>2893</v>
      </c>
      <c r="Y240" s="19" t="s">
        <v>2902</v>
      </c>
      <c r="Z240" s="19" t="s">
        <v>2903</v>
      </c>
      <c r="AA240" s="22">
        <v>2</v>
      </c>
      <c r="AB240" s="24" t="s">
        <v>2904</v>
      </c>
      <c r="AC240" s="24" t="s">
        <v>2905</v>
      </c>
      <c r="AD240" s="269">
        <v>1</v>
      </c>
      <c r="AE240" s="22" t="s">
        <v>328</v>
      </c>
      <c r="AF240" s="962">
        <v>44501</v>
      </c>
      <c r="AG240" s="962">
        <v>44650</v>
      </c>
      <c r="AH240" s="426"/>
      <c r="AI240" s="183" t="s">
        <v>309</v>
      </c>
      <c r="AJ240" s="183" t="s">
        <v>309</v>
      </c>
      <c r="AK240" s="241" t="e">
        <f>(IF(BA240=#REF!,#REF!,AG240-#REF!))</f>
        <v>#REF!</v>
      </c>
      <c r="AL240" s="66" t="s">
        <v>601</v>
      </c>
      <c r="AM240" s="64"/>
      <c r="AN240" s="54"/>
      <c r="AO240" s="48"/>
      <c r="AP240" s="65"/>
      <c r="AQ240" s="4" t="s">
        <v>442</v>
      </c>
      <c r="AR240" s="49">
        <v>199</v>
      </c>
      <c r="AS240" s="60" t="s">
        <v>454</v>
      </c>
      <c r="AT240" s="64" t="s">
        <v>467</v>
      </c>
      <c r="AU240" s="66" t="s">
        <v>601</v>
      </c>
      <c r="AV240" s="77" t="s">
        <v>467</v>
      </c>
      <c r="AW240" s="67">
        <v>0</v>
      </c>
      <c r="AX240" s="65">
        <v>0</v>
      </c>
      <c r="AY240" s="60" t="s">
        <v>456</v>
      </c>
      <c r="AZ240" s="87" t="s">
        <v>439</v>
      </c>
      <c r="BA240" s="86" t="s">
        <v>446</v>
      </c>
      <c r="BB240" s="274" t="s">
        <v>2906</v>
      </c>
      <c r="BC240" s="33">
        <v>44615</v>
      </c>
      <c r="BD240" s="31" t="s">
        <v>307</v>
      </c>
      <c r="BE240" s="110" t="s">
        <v>535</v>
      </c>
      <c r="BF240" s="107">
        <v>1</v>
      </c>
      <c r="BG240" s="4" t="s">
        <v>436</v>
      </c>
      <c r="BH240" s="49">
        <v>-44620</v>
      </c>
      <c r="BI240" s="60" t="s">
        <v>454</v>
      </c>
      <c r="BJ240" s="30"/>
      <c r="BK240" s="30"/>
      <c r="BL240" s="30"/>
      <c r="BM240" s="30"/>
      <c r="BN240" s="60"/>
      <c r="BO240" s="30"/>
      <c r="BP240" s="192" t="s">
        <v>855</v>
      </c>
      <c r="BQ240" s="150" t="s">
        <v>1175</v>
      </c>
      <c r="BR240" s="185">
        <v>44712</v>
      </c>
      <c r="BS240" s="131" t="s">
        <v>1176</v>
      </c>
      <c r="BT240" s="186">
        <v>1</v>
      </c>
      <c r="BU240" s="4" t="s">
        <v>436</v>
      </c>
      <c r="BV240" s="49">
        <v>-61</v>
      </c>
      <c r="BW240" s="60" t="s">
        <v>443</v>
      </c>
      <c r="BX240" s="357">
        <v>44722</v>
      </c>
      <c r="BY240" s="353" t="s">
        <v>2907</v>
      </c>
      <c r="BZ240" s="353" t="s">
        <v>824</v>
      </c>
      <c r="CA240" s="360">
        <v>0</v>
      </c>
      <c r="CB240" s="352" t="s">
        <v>443</v>
      </c>
      <c r="CC240" s="353"/>
      <c r="CD240" s="184" t="s">
        <v>293</v>
      </c>
      <c r="CE240" s="530">
        <v>44819</v>
      </c>
      <c r="CF240" s="537" t="s">
        <v>2908</v>
      </c>
      <c r="CG240" s="811" t="s">
        <v>2909</v>
      </c>
      <c r="CH240" s="536" t="s">
        <v>2910</v>
      </c>
      <c r="CI240" s="534">
        <v>0</v>
      </c>
      <c r="CJ240" s="4" t="str">
        <f t="shared" si="8"/>
        <v>SIN AVANCE</v>
      </c>
      <c r="CK240" s="49" t="e">
        <f>(IF(CD240="CERRADO","NO APLICA ACCION CERRADA",AG240-#REF!))</f>
        <v>#REF!</v>
      </c>
      <c r="CL240" s="60" t="e">
        <f>(IF(CD240="CERRADO","NO APLICA ACCION CERRADA",IF(AK240&lt;=0,"VENCIDO",IF(AK240&lt;=#REF!,"POR VENCER","CON TIEMPO"))))</f>
        <v>#REF!</v>
      </c>
      <c r="CM240" s="458" t="s">
        <v>328</v>
      </c>
      <c r="CN240" s="348" t="s">
        <v>1684</v>
      </c>
      <c r="CO240" s="349" t="s">
        <v>464</v>
      </c>
      <c r="CP240" s="377">
        <v>1</v>
      </c>
      <c r="CQ240" s="352" t="s">
        <v>294</v>
      </c>
      <c r="CR240" s="375" t="s">
        <v>438</v>
      </c>
      <c r="CS240" s="353"/>
      <c r="CT240" s="343"/>
      <c r="CU240" s="343"/>
      <c r="CV240" s="343"/>
      <c r="CW240" s="343"/>
      <c r="CX240" s="343"/>
      <c r="CY240" s="343"/>
      <c r="CZ240" s="343"/>
      <c r="DA240" s="343"/>
      <c r="DB240" s="343"/>
      <c r="DC240" s="343"/>
      <c r="DD240" s="343"/>
      <c r="DE240" s="343"/>
      <c r="DF240" s="343"/>
      <c r="DG240" s="343"/>
      <c r="DH240" s="343"/>
      <c r="DI240" s="343"/>
      <c r="DJ240" s="343"/>
      <c r="DK240" s="343"/>
      <c r="DL240" s="343"/>
      <c r="DM240" s="343"/>
      <c r="DN240" s="343"/>
      <c r="DO240" s="343"/>
      <c r="DP240" s="343"/>
      <c r="DQ240" s="343"/>
      <c r="DR240" s="343"/>
      <c r="DS240" s="343"/>
      <c r="DT240" s="343"/>
      <c r="DU240" s="343"/>
      <c r="DV240" s="343"/>
      <c r="DW240" s="343"/>
      <c r="DX240" s="343"/>
      <c r="DY240" s="343"/>
      <c r="DZ240" s="343"/>
      <c r="EA240" s="343"/>
      <c r="EB240" s="343"/>
      <c r="EC240" s="343"/>
      <c r="ED240" s="343"/>
      <c r="EE240" s="343"/>
      <c r="EF240" s="343"/>
      <c r="EG240" s="343"/>
      <c r="EH240" s="343"/>
      <c r="EI240" s="343"/>
      <c r="EJ240" s="343"/>
      <c r="EK240" s="343"/>
      <c r="EL240" s="343"/>
      <c r="EM240" s="343"/>
      <c r="EN240" s="343"/>
      <c r="EO240" s="343"/>
      <c r="EP240" s="343"/>
      <c r="EQ240" s="343"/>
      <c r="ER240" s="343"/>
      <c r="ES240" s="343"/>
      <c r="ET240" s="343"/>
      <c r="EU240" s="343"/>
      <c r="EV240" s="343"/>
      <c r="EW240" s="343"/>
      <c r="EX240" s="343"/>
      <c r="EY240" s="343"/>
      <c r="EZ240" s="343"/>
      <c r="FA240" s="343"/>
      <c r="FB240" s="343"/>
      <c r="FC240" s="343"/>
      <c r="FD240" s="343"/>
      <c r="FE240" s="343"/>
      <c r="FF240" s="343"/>
      <c r="FG240" s="343"/>
      <c r="FH240" s="343"/>
      <c r="FI240" s="343"/>
      <c r="FJ240" s="343"/>
      <c r="FK240" s="343"/>
      <c r="FL240" s="343"/>
      <c r="FM240" s="343"/>
      <c r="FN240" s="343"/>
      <c r="FO240" s="343"/>
      <c r="FP240" s="343"/>
      <c r="FQ240" s="343"/>
      <c r="FR240" s="343"/>
      <c r="FS240" s="343"/>
      <c r="FT240" s="343"/>
      <c r="FU240" s="343"/>
      <c r="FV240" s="343"/>
      <c r="FW240" s="343"/>
      <c r="FX240" s="343"/>
      <c r="FY240" s="343"/>
      <c r="FZ240" s="343"/>
      <c r="GA240" s="343"/>
      <c r="GB240" s="343"/>
      <c r="GC240" s="343"/>
      <c r="GD240" s="343"/>
      <c r="GE240" s="343"/>
      <c r="GF240" s="343"/>
      <c r="GG240" s="343"/>
      <c r="GH240" s="343"/>
      <c r="GI240" s="343"/>
      <c r="GJ240" s="343"/>
      <c r="GK240" s="343"/>
      <c r="GL240" s="343"/>
      <c r="GM240" s="343"/>
      <c r="GN240" s="343"/>
      <c r="GO240" s="343"/>
      <c r="GP240" s="343"/>
      <c r="GQ240" s="343"/>
      <c r="GR240" s="343"/>
      <c r="GS240" s="343"/>
      <c r="GT240" s="343"/>
      <c r="GU240" s="343"/>
      <c r="GV240" s="343"/>
      <c r="GW240" s="343"/>
      <c r="GX240" s="343"/>
      <c r="GY240" s="343"/>
      <c r="GZ240" s="343"/>
      <c r="HA240" s="343"/>
      <c r="HB240" s="343"/>
      <c r="HC240" s="343"/>
      <c r="HD240" s="343"/>
      <c r="HE240" s="343"/>
      <c r="HF240" s="343"/>
      <c r="HG240" s="343"/>
      <c r="HH240" s="343"/>
      <c r="HI240" s="343"/>
      <c r="HJ240" s="343"/>
      <c r="HK240" s="343"/>
      <c r="HL240" s="343"/>
      <c r="HM240" s="343"/>
      <c r="HN240" s="343"/>
      <c r="HO240" s="343"/>
      <c r="HP240" s="343"/>
      <c r="HQ240" s="343"/>
      <c r="HR240" s="343"/>
      <c r="HS240" s="343"/>
      <c r="HT240" s="343"/>
      <c r="HU240" s="343"/>
      <c r="HV240" s="343"/>
      <c r="HW240" s="343"/>
      <c r="HX240" s="343"/>
      <c r="HY240" s="343"/>
      <c r="HZ240" s="343"/>
      <c r="IA240" s="343"/>
      <c r="IB240" s="343"/>
      <c r="IC240" s="343"/>
      <c r="ID240" s="343"/>
      <c r="IE240" s="343"/>
      <c r="IF240" s="343"/>
      <c r="IG240" s="343"/>
      <c r="IH240" s="343"/>
      <c r="II240" s="343"/>
      <c r="IJ240" s="343"/>
      <c r="IK240" s="343"/>
      <c r="IL240" s="343"/>
      <c r="IM240" s="343"/>
      <c r="IN240" s="343"/>
      <c r="IO240" s="343"/>
      <c r="IP240" s="343"/>
      <c r="IQ240" s="343"/>
      <c r="IR240" s="343"/>
      <c r="IS240" s="343"/>
      <c r="IT240" s="343"/>
      <c r="IU240" s="343"/>
      <c r="IV240" s="343"/>
      <c r="IW240" s="343"/>
      <c r="IX240" s="343"/>
      <c r="IY240" s="343"/>
      <c r="IZ240" s="343"/>
      <c r="JA240" s="343"/>
      <c r="JB240" s="343"/>
      <c r="JC240" s="343"/>
      <c r="JD240" s="343"/>
      <c r="JE240" s="343"/>
      <c r="JF240" s="343"/>
      <c r="JG240" s="343"/>
      <c r="JH240" s="343"/>
      <c r="JI240" s="343"/>
      <c r="JJ240" s="343"/>
      <c r="JK240" s="343"/>
      <c r="JL240" s="343"/>
      <c r="JM240" s="343"/>
      <c r="JN240" s="343"/>
      <c r="JO240" s="343"/>
      <c r="JP240" s="343"/>
      <c r="JQ240" s="343"/>
      <c r="JR240" s="343"/>
      <c r="JS240" s="343"/>
      <c r="JT240" s="343"/>
      <c r="JU240" s="343"/>
      <c r="JV240" s="343"/>
      <c r="JW240" s="343"/>
      <c r="JX240" s="343"/>
      <c r="JY240" s="343"/>
      <c r="JZ240" s="343"/>
      <c r="KA240" s="343"/>
      <c r="KB240" s="343"/>
      <c r="KC240" s="343"/>
      <c r="KD240" s="343"/>
      <c r="KE240" s="343"/>
      <c r="KF240" s="343"/>
      <c r="KG240" s="343"/>
      <c r="KH240" s="343"/>
      <c r="KI240" s="343"/>
      <c r="KJ240" s="343"/>
      <c r="KK240" s="343"/>
      <c r="KL240" s="343"/>
      <c r="KM240" s="343"/>
      <c r="KN240" s="343"/>
      <c r="KO240" s="343"/>
      <c r="KP240" s="343"/>
      <c r="KQ240" s="343"/>
      <c r="KR240" s="343"/>
      <c r="KS240" s="343"/>
      <c r="KT240" s="343"/>
      <c r="KU240" s="343"/>
      <c r="KV240" s="343"/>
      <c r="KW240" s="343"/>
      <c r="KX240" s="343"/>
      <c r="KY240" s="343"/>
      <c r="KZ240" s="343"/>
      <c r="LA240" s="343"/>
      <c r="LB240" s="343"/>
      <c r="LC240" s="343"/>
      <c r="LD240" s="343"/>
      <c r="LE240" s="343"/>
      <c r="LF240" s="343"/>
      <c r="LG240" s="343"/>
      <c r="LH240" s="343"/>
      <c r="LI240" s="343"/>
      <c r="LJ240" s="343"/>
      <c r="LK240" s="343"/>
      <c r="LL240" s="343"/>
      <c r="LM240" s="343"/>
      <c r="LN240" s="343"/>
      <c r="LO240" s="343"/>
      <c r="LP240" s="343"/>
      <c r="LQ240" s="343"/>
      <c r="LR240" s="343"/>
      <c r="LS240" s="343"/>
      <c r="LT240" s="343"/>
      <c r="LU240" s="343"/>
      <c r="LV240" s="343"/>
      <c r="LW240" s="343"/>
      <c r="LX240" s="343"/>
      <c r="LY240" s="343"/>
      <c r="LZ240" s="343"/>
      <c r="MA240" s="343"/>
      <c r="MB240" s="343"/>
      <c r="MC240" s="343"/>
      <c r="MD240" s="343"/>
      <c r="ME240" s="343"/>
      <c r="MF240" s="343"/>
      <c r="MG240" s="343"/>
      <c r="MH240" s="343"/>
      <c r="MI240" s="343"/>
      <c r="MJ240" s="343"/>
      <c r="MK240" s="343"/>
      <c r="ML240" s="343"/>
      <c r="MM240" s="343"/>
      <c r="MN240" s="343"/>
      <c r="MO240" s="343"/>
      <c r="MP240" s="343"/>
      <c r="MQ240" s="343"/>
      <c r="MR240" s="343"/>
      <c r="MS240" s="343"/>
      <c r="MT240" s="343"/>
      <c r="MU240" s="343"/>
      <c r="MV240" s="343"/>
      <c r="MW240" s="343"/>
      <c r="MX240" s="343"/>
      <c r="MY240" s="343"/>
      <c r="MZ240" s="343"/>
      <c r="NA240" s="343"/>
      <c r="NB240" s="343"/>
      <c r="NC240" s="343"/>
      <c r="ND240" s="343"/>
      <c r="NE240" s="343"/>
      <c r="NF240" s="343"/>
      <c r="NG240" s="343"/>
      <c r="NH240" s="343"/>
      <c r="NI240" s="343"/>
      <c r="NJ240" s="343"/>
      <c r="NK240" s="343"/>
      <c r="NL240" s="343"/>
      <c r="NM240" s="343"/>
      <c r="NN240" s="343"/>
      <c r="NO240" s="343"/>
      <c r="NP240" s="343"/>
      <c r="NQ240" s="343"/>
      <c r="NR240" s="343"/>
      <c r="NS240" s="343"/>
      <c r="NT240" s="343"/>
      <c r="NU240" s="343"/>
      <c r="NV240" s="343"/>
      <c r="NW240" s="343"/>
      <c r="NX240" s="343"/>
      <c r="NY240" s="343"/>
      <c r="NZ240" s="343"/>
      <c r="OA240" s="343"/>
      <c r="OB240" s="343"/>
      <c r="OC240" s="343"/>
      <c r="OD240" s="343"/>
      <c r="OE240" s="343"/>
      <c r="OF240" s="343"/>
      <c r="OG240" s="343"/>
      <c r="OH240" s="343"/>
      <c r="OI240" s="343"/>
      <c r="OJ240" s="343"/>
      <c r="OK240" s="343"/>
      <c r="OL240" s="343"/>
      <c r="OM240" s="343"/>
      <c r="ON240" s="343"/>
      <c r="OO240" s="343"/>
      <c r="OP240" s="343"/>
      <c r="OQ240" s="343"/>
      <c r="OR240" s="343"/>
      <c r="OS240" s="343"/>
      <c r="OT240" s="343"/>
      <c r="OU240" s="343"/>
      <c r="OV240" s="343"/>
      <c r="OW240" s="343"/>
      <c r="OX240" s="343"/>
      <c r="OY240" s="343"/>
      <c r="OZ240" s="343"/>
      <c r="PA240" s="343"/>
      <c r="PB240" s="343"/>
      <c r="PC240" s="343"/>
      <c r="PD240" s="343"/>
      <c r="PE240" s="343"/>
      <c r="PF240" s="343"/>
      <c r="PG240" s="343"/>
      <c r="PH240" s="343"/>
      <c r="PI240" s="343"/>
      <c r="PJ240" s="343"/>
      <c r="PK240" s="343"/>
      <c r="PL240" s="343"/>
      <c r="PM240" s="343"/>
      <c r="PN240" s="343"/>
      <c r="PO240" s="343"/>
      <c r="PP240" s="343"/>
      <c r="PQ240" s="343"/>
      <c r="PR240" s="343"/>
      <c r="PS240" s="343"/>
      <c r="PT240" s="343"/>
      <c r="PU240" s="343"/>
      <c r="PV240" s="343"/>
      <c r="PW240" s="343"/>
      <c r="PX240" s="343"/>
      <c r="PY240" s="343"/>
      <c r="PZ240" s="343"/>
      <c r="QA240" s="343"/>
      <c r="QB240" s="343"/>
      <c r="QC240" s="343"/>
      <c r="QD240" s="343"/>
      <c r="QE240" s="343"/>
      <c r="QF240" s="343"/>
    </row>
    <row r="241" spans="1:448" s="347" customFormat="1" ht="118.5" customHeight="1" x14ac:dyDescent="0.25">
      <c r="A241" s="26">
        <v>240</v>
      </c>
      <c r="B241" s="34" t="s">
        <v>840</v>
      </c>
      <c r="C241" s="199" t="s">
        <v>841</v>
      </c>
      <c r="D241" s="19" t="s">
        <v>842</v>
      </c>
      <c r="E241" s="247" t="s">
        <v>2911</v>
      </c>
      <c r="F241" s="22" t="s">
        <v>703</v>
      </c>
      <c r="G241" s="26" t="s">
        <v>269</v>
      </c>
      <c r="H241" s="19" t="s">
        <v>341</v>
      </c>
      <c r="I241" s="19" t="s">
        <v>704</v>
      </c>
      <c r="J241" s="440" t="s">
        <v>703</v>
      </c>
      <c r="K241" s="440" t="s">
        <v>680</v>
      </c>
      <c r="L241" s="461" t="s">
        <v>681</v>
      </c>
      <c r="M241" s="460" t="s">
        <v>705</v>
      </c>
      <c r="N241" s="461" t="s">
        <v>706</v>
      </c>
      <c r="O241" s="19" t="s">
        <v>24</v>
      </c>
      <c r="P241" s="19" t="s">
        <v>39</v>
      </c>
      <c r="Q241" s="19" t="s">
        <v>702</v>
      </c>
      <c r="R241" s="19" t="s">
        <v>251</v>
      </c>
      <c r="S241" s="18" t="s">
        <v>2912</v>
      </c>
      <c r="T241" s="34" t="s">
        <v>475</v>
      </c>
      <c r="U241" s="22">
        <v>89</v>
      </c>
      <c r="V241" s="22">
        <v>2021</v>
      </c>
      <c r="W241" s="22" t="s">
        <v>2913</v>
      </c>
      <c r="X241" s="19" t="s">
        <v>2914</v>
      </c>
      <c r="Y241" s="19" t="s">
        <v>2915</v>
      </c>
      <c r="Z241" s="19" t="s">
        <v>2916</v>
      </c>
      <c r="AA241" s="22">
        <v>1</v>
      </c>
      <c r="AB241" s="710" t="s">
        <v>2917</v>
      </c>
      <c r="AC241" s="710" t="s">
        <v>2918</v>
      </c>
      <c r="AD241" s="269">
        <v>1</v>
      </c>
      <c r="AE241" s="22" t="s">
        <v>328</v>
      </c>
      <c r="AF241" s="963">
        <v>44501</v>
      </c>
      <c r="AG241" s="963">
        <v>44834</v>
      </c>
      <c r="AH241" s="428"/>
      <c r="AI241" s="183" t="s">
        <v>309</v>
      </c>
      <c r="AJ241" s="183" t="s">
        <v>309</v>
      </c>
      <c r="AK241" s="241" t="e">
        <f>(IF(BA241=#REF!,#REF!,AG241-#REF!))</f>
        <v>#REF!</v>
      </c>
      <c r="AL241" s="66" t="s">
        <v>601</v>
      </c>
      <c r="AM241" s="64"/>
      <c r="AN241" s="54"/>
      <c r="AO241" s="48"/>
      <c r="AP241" s="65"/>
      <c r="AQ241" s="4" t="s">
        <v>442</v>
      </c>
      <c r="AR241" s="49">
        <v>383</v>
      </c>
      <c r="AS241" s="60" t="s">
        <v>454</v>
      </c>
      <c r="AT241" s="64" t="s">
        <v>467</v>
      </c>
      <c r="AU241" s="66" t="s">
        <v>601</v>
      </c>
      <c r="AV241" s="77" t="s">
        <v>467</v>
      </c>
      <c r="AW241" s="67">
        <v>0</v>
      </c>
      <c r="AX241" s="65">
        <v>0</v>
      </c>
      <c r="AY241" s="60" t="s">
        <v>456</v>
      </c>
      <c r="AZ241" s="87" t="s">
        <v>439</v>
      </c>
      <c r="BA241" s="86" t="s">
        <v>446</v>
      </c>
      <c r="BB241" s="31" t="s">
        <v>2162</v>
      </c>
      <c r="BC241" s="33">
        <v>44620</v>
      </c>
      <c r="BD241" s="31" t="s">
        <v>450</v>
      </c>
      <c r="BE241" s="40" t="s">
        <v>629</v>
      </c>
      <c r="BF241" s="107">
        <v>0</v>
      </c>
      <c r="BG241" s="4" t="s">
        <v>442</v>
      </c>
      <c r="BH241" s="49">
        <v>-44620</v>
      </c>
      <c r="BI241" s="60" t="s">
        <v>454</v>
      </c>
      <c r="BJ241" s="30"/>
      <c r="BK241" s="30"/>
      <c r="BL241" s="30"/>
      <c r="BM241" s="30"/>
      <c r="BN241" s="60"/>
      <c r="BO241" s="30"/>
      <c r="BP241" s="184" t="s">
        <v>293</v>
      </c>
      <c r="BQ241" s="150" t="s">
        <v>2919</v>
      </c>
      <c r="BR241" s="185">
        <v>44712</v>
      </c>
      <c r="BS241" s="131" t="s">
        <v>2920</v>
      </c>
      <c r="BT241" s="186">
        <v>0.33</v>
      </c>
      <c r="BU241" s="4" t="s">
        <v>477</v>
      </c>
      <c r="BV241" s="49">
        <v>123</v>
      </c>
      <c r="BW241" s="60" t="s">
        <v>454</v>
      </c>
      <c r="BX241" s="357">
        <v>44725</v>
      </c>
      <c r="BY241" s="353" t="s">
        <v>2921</v>
      </c>
      <c r="BZ241" s="353" t="s">
        <v>459</v>
      </c>
      <c r="CA241" s="360">
        <v>0.33</v>
      </c>
      <c r="CB241" s="352" t="s">
        <v>293</v>
      </c>
      <c r="CC241" s="353"/>
      <c r="CD241" s="184" t="s">
        <v>293</v>
      </c>
      <c r="CE241" s="531">
        <v>44819</v>
      </c>
      <c r="CF241" s="590" t="s">
        <v>2922</v>
      </c>
      <c r="CG241" s="591" t="s">
        <v>2923</v>
      </c>
      <c r="CH241" s="225" t="s">
        <v>2924</v>
      </c>
      <c r="CI241" s="522">
        <v>0.54</v>
      </c>
      <c r="CJ241" s="4" t="str">
        <f>IF(CI241&lt;=0%,"SIN AVANCE",IF(CI241&lt;33%,"AVANCE MINIMO",IF(CI241&lt;66%,"AVANCE PARCIAL",IF(CI241&lt;=99.9%,"AVANCE SIGNIFICATIVO",IF(CI241=100%,"CUMPLIMIENTO TOTAL","ERROR")))))</f>
        <v>AVANCE PARCIAL</v>
      </c>
      <c r="CK241" s="49" t="e">
        <f>(IF(CD241="CERRADO","NO APLICA ACCION CERRADA",AG241-#REF!))</f>
        <v>#REF!</v>
      </c>
      <c r="CL241" s="60" t="e">
        <f>(IF(CD241="CERRADO","NO APLICA ACCION CERRADA",IF(AK241&lt;=0,"VENCIDO",IF(AK241&lt;=#REF!,"POR VENCER","CON TIEMPO"))))</f>
        <v>#REF!</v>
      </c>
      <c r="CM241" s="827">
        <v>44883</v>
      </c>
      <c r="CN241" s="847" t="s">
        <v>2925</v>
      </c>
      <c r="CO241" s="215" t="s">
        <v>1156</v>
      </c>
      <c r="CP241" s="845">
        <v>0.54</v>
      </c>
      <c r="CQ241" s="846" t="s">
        <v>443</v>
      </c>
      <c r="CR241" s="375" t="s">
        <v>446</v>
      </c>
      <c r="CS241" s="353"/>
      <c r="CT241" s="343"/>
      <c r="CU241" s="343"/>
      <c r="CV241" s="343"/>
      <c r="CW241" s="343"/>
      <c r="CX241" s="343"/>
      <c r="CY241" s="343"/>
      <c r="CZ241" s="343"/>
      <c r="DA241" s="343"/>
      <c r="DB241" s="343"/>
      <c r="DC241" s="343"/>
      <c r="DD241" s="343"/>
      <c r="DE241" s="343"/>
      <c r="DF241" s="343"/>
      <c r="DG241" s="343"/>
      <c r="DH241" s="343"/>
      <c r="DI241" s="343"/>
      <c r="DJ241" s="343"/>
      <c r="DK241" s="343"/>
      <c r="DL241" s="343"/>
      <c r="DM241" s="343"/>
      <c r="DN241" s="343"/>
      <c r="DO241" s="343"/>
      <c r="DP241" s="343"/>
      <c r="DQ241" s="343"/>
      <c r="DR241" s="343"/>
      <c r="DS241" s="343"/>
      <c r="DT241" s="343"/>
      <c r="DU241" s="343"/>
      <c r="DV241" s="343"/>
      <c r="DW241" s="343"/>
      <c r="DX241" s="343"/>
      <c r="DY241" s="343"/>
      <c r="DZ241" s="343"/>
      <c r="EA241" s="343"/>
      <c r="EB241" s="343"/>
      <c r="EC241" s="343"/>
      <c r="ED241" s="343"/>
      <c r="EE241" s="343"/>
      <c r="EF241" s="343"/>
      <c r="EG241" s="343"/>
      <c r="EH241" s="343"/>
      <c r="EI241" s="343"/>
      <c r="EJ241" s="343"/>
      <c r="EK241" s="343"/>
      <c r="EL241" s="343"/>
      <c r="EM241" s="343"/>
      <c r="EN241" s="343"/>
      <c r="EO241" s="343"/>
      <c r="EP241" s="343"/>
      <c r="EQ241" s="343"/>
      <c r="ER241" s="343"/>
      <c r="ES241" s="343"/>
      <c r="ET241" s="343"/>
      <c r="EU241" s="343"/>
      <c r="EV241" s="343"/>
      <c r="EW241" s="343"/>
      <c r="EX241" s="343"/>
      <c r="EY241" s="343"/>
      <c r="EZ241" s="343"/>
      <c r="FA241" s="343"/>
      <c r="FB241" s="343"/>
      <c r="FC241" s="343"/>
      <c r="FD241" s="343"/>
      <c r="FE241" s="343"/>
      <c r="FF241" s="343"/>
      <c r="FG241" s="343"/>
      <c r="FH241" s="343"/>
      <c r="FI241" s="343"/>
      <c r="FJ241" s="343"/>
      <c r="FK241" s="343"/>
      <c r="FL241" s="343"/>
      <c r="FM241" s="343"/>
      <c r="FN241" s="343"/>
      <c r="FO241" s="343"/>
      <c r="FP241" s="343"/>
      <c r="FQ241" s="343"/>
      <c r="FR241" s="343"/>
      <c r="FS241" s="343"/>
      <c r="FT241" s="343"/>
      <c r="FU241" s="343"/>
      <c r="FV241" s="343"/>
      <c r="FW241" s="343"/>
      <c r="FX241" s="343"/>
      <c r="FY241" s="343"/>
      <c r="FZ241" s="343"/>
      <c r="GA241" s="343"/>
      <c r="GB241" s="343"/>
      <c r="GC241" s="343"/>
      <c r="GD241" s="343"/>
      <c r="GE241" s="343"/>
      <c r="GF241" s="343"/>
      <c r="GG241" s="343"/>
      <c r="GH241" s="343"/>
      <c r="GI241" s="343"/>
      <c r="GJ241" s="343"/>
      <c r="GK241" s="343"/>
      <c r="GL241" s="343"/>
      <c r="GM241" s="343"/>
      <c r="GN241" s="343"/>
      <c r="GO241" s="343"/>
      <c r="GP241" s="343"/>
      <c r="GQ241" s="343"/>
      <c r="GR241" s="343"/>
      <c r="GS241" s="343"/>
      <c r="GT241" s="343"/>
      <c r="GU241" s="343"/>
      <c r="GV241" s="343"/>
      <c r="GW241" s="343"/>
      <c r="GX241" s="343"/>
      <c r="GY241" s="343"/>
      <c r="GZ241" s="343"/>
      <c r="HA241" s="343"/>
      <c r="HB241" s="343"/>
      <c r="HC241" s="343"/>
      <c r="HD241" s="343"/>
      <c r="HE241" s="343"/>
      <c r="HF241" s="343"/>
      <c r="HG241" s="343"/>
      <c r="HH241" s="343"/>
      <c r="HI241" s="343"/>
      <c r="HJ241" s="343"/>
      <c r="HK241" s="343"/>
      <c r="HL241" s="343"/>
      <c r="HM241" s="343"/>
      <c r="HN241" s="343"/>
      <c r="HO241" s="343"/>
      <c r="HP241" s="343"/>
      <c r="HQ241" s="343"/>
      <c r="HR241" s="343"/>
      <c r="HS241" s="343"/>
      <c r="HT241" s="343"/>
      <c r="HU241" s="343"/>
      <c r="HV241" s="343"/>
      <c r="HW241" s="343"/>
      <c r="HX241" s="343"/>
      <c r="HY241" s="343"/>
      <c r="HZ241" s="343"/>
      <c r="IA241" s="343"/>
      <c r="IB241" s="343"/>
      <c r="IC241" s="343"/>
      <c r="ID241" s="343"/>
      <c r="IE241" s="343"/>
      <c r="IF241" s="343"/>
      <c r="IG241" s="343"/>
      <c r="IH241" s="343"/>
      <c r="II241" s="343"/>
      <c r="IJ241" s="343"/>
      <c r="IK241" s="343"/>
      <c r="IL241" s="343"/>
      <c r="IM241" s="343"/>
      <c r="IN241" s="343"/>
      <c r="IO241" s="343"/>
      <c r="IP241" s="343"/>
      <c r="IQ241" s="343"/>
      <c r="IR241" s="343"/>
      <c r="IS241" s="343"/>
      <c r="IT241" s="343"/>
      <c r="IU241" s="343"/>
      <c r="IV241" s="343"/>
      <c r="IW241" s="343"/>
      <c r="IX241" s="343"/>
      <c r="IY241" s="343"/>
      <c r="IZ241" s="343"/>
      <c r="JA241" s="343"/>
      <c r="JB241" s="343"/>
      <c r="JC241" s="343"/>
      <c r="JD241" s="343"/>
      <c r="JE241" s="343"/>
      <c r="JF241" s="343"/>
      <c r="JG241" s="343"/>
      <c r="JH241" s="343"/>
      <c r="JI241" s="343"/>
      <c r="JJ241" s="343"/>
      <c r="JK241" s="343"/>
      <c r="JL241" s="343"/>
      <c r="JM241" s="343"/>
      <c r="JN241" s="343"/>
      <c r="JO241" s="343"/>
      <c r="JP241" s="343"/>
      <c r="JQ241" s="343"/>
      <c r="JR241" s="343"/>
      <c r="JS241" s="343"/>
      <c r="JT241" s="343"/>
      <c r="JU241" s="343"/>
      <c r="JV241" s="343"/>
      <c r="JW241" s="343"/>
      <c r="JX241" s="343"/>
      <c r="JY241" s="343"/>
      <c r="JZ241" s="343"/>
      <c r="KA241" s="343"/>
      <c r="KB241" s="343"/>
      <c r="KC241" s="343"/>
      <c r="KD241" s="343"/>
      <c r="KE241" s="343"/>
      <c r="KF241" s="343"/>
      <c r="KG241" s="343"/>
      <c r="KH241" s="343"/>
      <c r="KI241" s="343"/>
      <c r="KJ241" s="343"/>
      <c r="KK241" s="343"/>
      <c r="KL241" s="343"/>
      <c r="KM241" s="343"/>
      <c r="KN241" s="343"/>
      <c r="KO241" s="343"/>
      <c r="KP241" s="343"/>
      <c r="KQ241" s="343"/>
      <c r="KR241" s="343"/>
      <c r="KS241" s="343"/>
      <c r="KT241" s="343"/>
      <c r="KU241" s="343"/>
      <c r="KV241" s="343"/>
      <c r="KW241" s="343"/>
      <c r="KX241" s="343"/>
      <c r="KY241" s="343"/>
      <c r="KZ241" s="343"/>
      <c r="LA241" s="343"/>
      <c r="LB241" s="343"/>
      <c r="LC241" s="343"/>
      <c r="LD241" s="343"/>
      <c r="LE241" s="343"/>
      <c r="LF241" s="343"/>
      <c r="LG241" s="343"/>
      <c r="LH241" s="343"/>
      <c r="LI241" s="343"/>
      <c r="LJ241" s="343"/>
      <c r="LK241" s="343"/>
      <c r="LL241" s="343"/>
      <c r="LM241" s="343"/>
      <c r="LN241" s="343"/>
      <c r="LO241" s="343"/>
      <c r="LP241" s="343"/>
      <c r="LQ241" s="343"/>
      <c r="LR241" s="343"/>
      <c r="LS241" s="343"/>
      <c r="LT241" s="343"/>
      <c r="LU241" s="343"/>
      <c r="LV241" s="343"/>
      <c r="LW241" s="343"/>
      <c r="LX241" s="343"/>
      <c r="LY241" s="343"/>
      <c r="LZ241" s="343"/>
      <c r="MA241" s="343"/>
      <c r="MB241" s="343"/>
      <c r="MC241" s="343"/>
      <c r="MD241" s="343"/>
      <c r="ME241" s="343"/>
      <c r="MF241" s="343"/>
      <c r="MG241" s="343"/>
      <c r="MH241" s="343"/>
      <c r="MI241" s="343"/>
      <c r="MJ241" s="343"/>
      <c r="MK241" s="343"/>
      <c r="ML241" s="343"/>
      <c r="MM241" s="343"/>
      <c r="MN241" s="343"/>
      <c r="MO241" s="343"/>
      <c r="MP241" s="343"/>
      <c r="MQ241" s="343"/>
      <c r="MR241" s="343"/>
      <c r="MS241" s="343"/>
      <c r="MT241" s="343"/>
      <c r="MU241" s="343"/>
      <c r="MV241" s="343"/>
      <c r="MW241" s="343"/>
      <c r="MX241" s="343"/>
      <c r="MY241" s="343"/>
      <c r="MZ241" s="343"/>
      <c r="NA241" s="343"/>
      <c r="NB241" s="343"/>
      <c r="NC241" s="343"/>
      <c r="ND241" s="343"/>
      <c r="NE241" s="343"/>
      <c r="NF241" s="343"/>
      <c r="NG241" s="343"/>
      <c r="NH241" s="343"/>
      <c r="NI241" s="343"/>
      <c r="NJ241" s="343"/>
      <c r="NK241" s="343"/>
      <c r="NL241" s="343"/>
      <c r="NM241" s="343"/>
      <c r="NN241" s="343"/>
      <c r="NO241" s="343"/>
      <c r="NP241" s="343"/>
      <c r="NQ241" s="343"/>
      <c r="NR241" s="343"/>
      <c r="NS241" s="343"/>
      <c r="NT241" s="343"/>
      <c r="NU241" s="343"/>
      <c r="NV241" s="343"/>
      <c r="NW241" s="343"/>
      <c r="NX241" s="343"/>
      <c r="NY241" s="343"/>
      <c r="NZ241" s="343"/>
      <c r="OA241" s="343"/>
      <c r="OB241" s="343"/>
      <c r="OC241" s="343"/>
      <c r="OD241" s="343"/>
      <c r="OE241" s="343"/>
      <c r="OF241" s="343"/>
      <c r="OG241" s="343"/>
      <c r="OH241" s="343"/>
      <c r="OI241" s="343"/>
      <c r="OJ241" s="343"/>
      <c r="OK241" s="343"/>
      <c r="OL241" s="343"/>
      <c r="OM241" s="343"/>
      <c r="ON241" s="343"/>
      <c r="OO241" s="343"/>
      <c r="OP241" s="343"/>
      <c r="OQ241" s="343"/>
      <c r="OR241" s="343"/>
      <c r="OS241" s="343"/>
      <c r="OT241" s="343"/>
      <c r="OU241" s="343"/>
      <c r="OV241" s="343"/>
      <c r="OW241" s="343"/>
      <c r="OX241" s="343"/>
      <c r="OY241" s="343"/>
      <c r="OZ241" s="343"/>
      <c r="PA241" s="343"/>
      <c r="PB241" s="343"/>
      <c r="PC241" s="343"/>
      <c r="PD241" s="343"/>
      <c r="PE241" s="343"/>
      <c r="PF241" s="343"/>
      <c r="PG241" s="343"/>
      <c r="PH241" s="343"/>
      <c r="PI241" s="343"/>
      <c r="PJ241" s="343"/>
      <c r="PK241" s="343"/>
      <c r="PL241" s="343"/>
      <c r="PM241" s="343"/>
      <c r="PN241" s="343"/>
      <c r="PO241" s="343"/>
      <c r="PP241" s="343"/>
      <c r="PQ241" s="343"/>
      <c r="PR241" s="343"/>
      <c r="PS241" s="343"/>
      <c r="PT241" s="343"/>
      <c r="PU241" s="343"/>
      <c r="PV241" s="343"/>
      <c r="PW241" s="343"/>
      <c r="PX241" s="343"/>
      <c r="PY241" s="343"/>
      <c r="PZ241" s="343"/>
      <c r="QA241" s="343"/>
      <c r="QB241" s="343"/>
      <c r="QC241" s="343"/>
      <c r="QD241" s="343"/>
      <c r="QE241" s="343"/>
      <c r="QF241" s="343"/>
    </row>
    <row r="242" spans="1:448" s="347" customFormat="1" ht="118.5" customHeight="1" x14ac:dyDescent="0.25">
      <c r="A242" s="26">
        <v>241</v>
      </c>
      <c r="B242" s="34" t="s">
        <v>840</v>
      </c>
      <c r="C242" s="199" t="s">
        <v>841</v>
      </c>
      <c r="D242" s="19" t="s">
        <v>842</v>
      </c>
      <c r="E242" s="19" t="s">
        <v>2926</v>
      </c>
      <c r="F242" s="42" t="s">
        <v>843</v>
      </c>
      <c r="G242" s="178" t="s">
        <v>269</v>
      </c>
      <c r="H242" s="19" t="s">
        <v>341</v>
      </c>
      <c r="I242" s="19" t="s">
        <v>843</v>
      </c>
      <c r="J242" s="462" t="s">
        <v>845</v>
      </c>
      <c r="K242" s="132" t="s">
        <v>680</v>
      </c>
      <c r="L242" s="112" t="s">
        <v>681</v>
      </c>
      <c r="M242" s="134" t="s">
        <v>705</v>
      </c>
      <c r="N242" s="112" t="s">
        <v>706</v>
      </c>
      <c r="O242" s="19" t="s">
        <v>24</v>
      </c>
      <c r="P242" s="19" t="s">
        <v>368</v>
      </c>
      <c r="Q242" s="19" t="s">
        <v>711</v>
      </c>
      <c r="R242" s="19" t="s">
        <v>251</v>
      </c>
      <c r="S242" s="18" t="s">
        <v>2927</v>
      </c>
      <c r="T242" s="34" t="s">
        <v>476</v>
      </c>
      <c r="U242" s="22">
        <v>89</v>
      </c>
      <c r="V242" s="22">
        <v>2021</v>
      </c>
      <c r="W242" s="22" t="s">
        <v>2928</v>
      </c>
      <c r="X242" s="19" t="s">
        <v>2929</v>
      </c>
      <c r="Y242" s="19" t="s">
        <v>2930</v>
      </c>
      <c r="Z242" s="19" t="s">
        <v>2931</v>
      </c>
      <c r="AA242" s="22">
        <v>1</v>
      </c>
      <c r="AB242" s="242" t="s">
        <v>2932</v>
      </c>
      <c r="AC242" s="242" t="s">
        <v>2933</v>
      </c>
      <c r="AD242" s="269">
        <v>1</v>
      </c>
      <c r="AE242" s="22" t="s">
        <v>328</v>
      </c>
      <c r="AF242" s="963">
        <v>44501</v>
      </c>
      <c r="AG242" s="963">
        <v>44650</v>
      </c>
      <c r="AH242" s="424">
        <v>44743</v>
      </c>
      <c r="AI242" s="183" t="s">
        <v>309</v>
      </c>
      <c r="AJ242" s="183" t="s">
        <v>309</v>
      </c>
      <c r="AK242" s="241" t="e">
        <f>(IF(BA242=#REF!,#REF!,AG242-#REF!))</f>
        <v>#REF!</v>
      </c>
      <c r="AL242" s="66" t="s">
        <v>601</v>
      </c>
      <c r="AM242" s="64"/>
      <c r="AN242" s="54"/>
      <c r="AO242" s="48"/>
      <c r="AP242" s="65"/>
      <c r="AQ242" s="4" t="s">
        <v>442</v>
      </c>
      <c r="AR242" s="49">
        <v>199</v>
      </c>
      <c r="AS242" s="60" t="s">
        <v>454</v>
      </c>
      <c r="AT242" s="64" t="s">
        <v>467</v>
      </c>
      <c r="AU242" s="66" t="s">
        <v>601</v>
      </c>
      <c r="AV242" s="77" t="s">
        <v>467</v>
      </c>
      <c r="AW242" s="67">
        <v>0</v>
      </c>
      <c r="AX242" s="65">
        <v>0</v>
      </c>
      <c r="AY242" s="60" t="s">
        <v>456</v>
      </c>
      <c r="AZ242" s="87" t="s">
        <v>439</v>
      </c>
      <c r="BA242" s="86" t="s">
        <v>446</v>
      </c>
      <c r="BB242" s="2" t="s">
        <v>2934</v>
      </c>
      <c r="BC242" s="128">
        <v>44620</v>
      </c>
      <c r="BD242" s="30" t="s">
        <v>450</v>
      </c>
      <c r="BE242" s="127" t="s">
        <v>2935</v>
      </c>
      <c r="BF242" s="107">
        <v>0.1</v>
      </c>
      <c r="BG242" s="4" t="s">
        <v>489</v>
      </c>
      <c r="BH242" s="49">
        <v>-44620</v>
      </c>
      <c r="BI242" s="60" t="s">
        <v>454</v>
      </c>
      <c r="BJ242" s="30"/>
      <c r="BK242" s="30"/>
      <c r="BL242" s="30"/>
      <c r="BM242" s="30"/>
      <c r="BN242" s="60"/>
      <c r="BO242" s="30"/>
      <c r="BP242" s="184" t="s">
        <v>293</v>
      </c>
      <c r="BQ242" s="150" t="s">
        <v>2936</v>
      </c>
      <c r="BR242" s="185">
        <v>44712</v>
      </c>
      <c r="BS242" s="131" t="s">
        <v>864</v>
      </c>
      <c r="BT242" s="186">
        <v>1</v>
      </c>
      <c r="BU242" s="4" t="s">
        <v>436</v>
      </c>
      <c r="BV242" s="49">
        <v>-61</v>
      </c>
      <c r="BW242" s="60" t="s">
        <v>443</v>
      </c>
      <c r="BX242" s="357">
        <v>44725</v>
      </c>
      <c r="BY242" s="373" t="s">
        <v>2937</v>
      </c>
      <c r="BZ242" s="353" t="s">
        <v>521</v>
      </c>
      <c r="CA242" s="360">
        <v>1</v>
      </c>
      <c r="CB242" s="352" t="s">
        <v>294</v>
      </c>
      <c r="CC242" s="353"/>
      <c r="CD242" s="352" t="s">
        <v>294</v>
      </c>
      <c r="CE242" s="131" t="s">
        <v>767</v>
      </c>
      <c r="CF242" s="131" t="s">
        <v>767</v>
      </c>
      <c r="CG242" s="202" t="s">
        <v>328</v>
      </c>
      <c r="CH242" s="131" t="s">
        <v>328</v>
      </c>
      <c r="CI242" s="186">
        <v>1</v>
      </c>
      <c r="CJ242" s="4" t="str">
        <f t="shared" si="8"/>
        <v>CUMPLIMIENTO TOTAL</v>
      </c>
      <c r="CK242" s="49" t="str">
        <f>(IF(CD242="CERRADO","NO APLICA ACCION CERRADA",AG242-#REF!))</f>
        <v>NO APLICA ACCION CERRADA</v>
      </c>
      <c r="CL242" s="60" t="str">
        <f>(IF(CD242="CERRADO","NO APLICA ACCION CERRADA",IF(AK242&lt;=0,"VENCIDO",IF(AK242&lt;=#REF!,"POR VENCER","CON TIEMPO"))))</f>
        <v>NO APLICA ACCION CERRADA</v>
      </c>
      <c r="CM242" s="458" t="s">
        <v>328</v>
      </c>
      <c r="CN242" s="348" t="s">
        <v>1684</v>
      </c>
      <c r="CO242" s="349" t="s">
        <v>464</v>
      </c>
      <c r="CP242" s="380">
        <v>1</v>
      </c>
      <c r="CQ242" s="352" t="s">
        <v>294</v>
      </c>
      <c r="CR242" s="375" t="s">
        <v>438</v>
      </c>
      <c r="CS242" s="353"/>
      <c r="CT242" s="343"/>
      <c r="CU242" s="343"/>
      <c r="CV242" s="343"/>
      <c r="CW242" s="343"/>
      <c r="CX242" s="343"/>
      <c r="CY242" s="343"/>
      <c r="CZ242" s="343"/>
      <c r="DA242" s="343"/>
      <c r="DB242" s="343"/>
      <c r="DC242" s="343"/>
      <c r="DD242" s="343"/>
      <c r="DE242" s="343"/>
      <c r="DF242" s="343"/>
      <c r="DG242" s="343"/>
      <c r="DH242" s="343"/>
      <c r="DI242" s="343"/>
      <c r="DJ242" s="343"/>
      <c r="DK242" s="343"/>
      <c r="DL242" s="343"/>
      <c r="DM242" s="343"/>
      <c r="DN242" s="343"/>
      <c r="DO242" s="343"/>
      <c r="DP242" s="343"/>
      <c r="DQ242" s="343"/>
      <c r="DR242" s="343"/>
      <c r="DS242" s="343"/>
      <c r="DT242" s="343"/>
      <c r="DU242" s="343"/>
      <c r="DV242" s="343"/>
      <c r="DW242" s="343"/>
      <c r="DX242" s="343"/>
      <c r="DY242" s="343"/>
      <c r="DZ242" s="343"/>
      <c r="EA242" s="343"/>
      <c r="EB242" s="343"/>
      <c r="EC242" s="343"/>
      <c r="ED242" s="343"/>
      <c r="EE242" s="343"/>
      <c r="EF242" s="343"/>
      <c r="EG242" s="343"/>
      <c r="EH242" s="343"/>
      <c r="EI242" s="343"/>
      <c r="EJ242" s="343"/>
      <c r="EK242" s="343"/>
      <c r="EL242" s="343"/>
      <c r="EM242" s="343"/>
      <c r="EN242" s="343"/>
      <c r="EO242" s="343"/>
      <c r="EP242" s="343"/>
      <c r="EQ242" s="343"/>
      <c r="ER242" s="343"/>
      <c r="ES242" s="343"/>
      <c r="ET242" s="343"/>
      <c r="EU242" s="343"/>
      <c r="EV242" s="343"/>
      <c r="EW242" s="343"/>
      <c r="EX242" s="343"/>
      <c r="EY242" s="343"/>
      <c r="EZ242" s="343"/>
      <c r="FA242" s="343"/>
      <c r="FB242" s="343"/>
      <c r="FC242" s="343"/>
      <c r="FD242" s="343"/>
      <c r="FE242" s="343"/>
      <c r="FF242" s="343"/>
      <c r="FG242" s="343"/>
      <c r="FH242" s="343"/>
      <c r="FI242" s="343"/>
      <c r="FJ242" s="343"/>
      <c r="FK242" s="343"/>
      <c r="FL242" s="343"/>
      <c r="FM242" s="343"/>
      <c r="FN242" s="343"/>
      <c r="FO242" s="343"/>
      <c r="FP242" s="343"/>
      <c r="FQ242" s="343"/>
      <c r="FR242" s="343"/>
      <c r="FS242" s="343"/>
      <c r="FT242" s="343"/>
      <c r="FU242" s="343"/>
      <c r="FV242" s="343"/>
      <c r="FW242" s="343"/>
      <c r="FX242" s="343"/>
      <c r="FY242" s="343"/>
      <c r="FZ242" s="343"/>
      <c r="GA242" s="343"/>
      <c r="GB242" s="343"/>
      <c r="GC242" s="343"/>
      <c r="GD242" s="343"/>
      <c r="GE242" s="343"/>
      <c r="GF242" s="343"/>
      <c r="GG242" s="343"/>
      <c r="GH242" s="343"/>
      <c r="GI242" s="343"/>
      <c r="GJ242" s="343"/>
      <c r="GK242" s="343"/>
      <c r="GL242" s="343"/>
      <c r="GM242" s="343"/>
      <c r="GN242" s="343"/>
      <c r="GO242" s="343"/>
      <c r="GP242" s="343"/>
      <c r="GQ242" s="343"/>
      <c r="GR242" s="343"/>
      <c r="GS242" s="343"/>
      <c r="GT242" s="343"/>
      <c r="GU242" s="343"/>
      <c r="GV242" s="343"/>
      <c r="GW242" s="343"/>
      <c r="GX242" s="343"/>
      <c r="GY242" s="343"/>
      <c r="GZ242" s="343"/>
      <c r="HA242" s="343"/>
      <c r="HB242" s="343"/>
      <c r="HC242" s="343"/>
      <c r="HD242" s="343"/>
      <c r="HE242" s="343"/>
      <c r="HF242" s="343"/>
      <c r="HG242" s="343"/>
      <c r="HH242" s="343"/>
      <c r="HI242" s="343"/>
      <c r="HJ242" s="343"/>
      <c r="HK242" s="343"/>
      <c r="HL242" s="343"/>
      <c r="HM242" s="343"/>
      <c r="HN242" s="343"/>
      <c r="HO242" s="343"/>
      <c r="HP242" s="343"/>
      <c r="HQ242" s="343"/>
      <c r="HR242" s="343"/>
      <c r="HS242" s="343"/>
      <c r="HT242" s="343"/>
      <c r="HU242" s="343"/>
      <c r="HV242" s="343"/>
      <c r="HW242" s="343"/>
      <c r="HX242" s="343"/>
      <c r="HY242" s="343"/>
      <c r="HZ242" s="343"/>
      <c r="IA242" s="343"/>
      <c r="IB242" s="343"/>
      <c r="IC242" s="343"/>
      <c r="ID242" s="343"/>
      <c r="IE242" s="343"/>
      <c r="IF242" s="343"/>
      <c r="IG242" s="343"/>
      <c r="IH242" s="343"/>
      <c r="II242" s="343"/>
      <c r="IJ242" s="343"/>
      <c r="IK242" s="343"/>
      <c r="IL242" s="343"/>
      <c r="IM242" s="343"/>
      <c r="IN242" s="343"/>
      <c r="IO242" s="343"/>
      <c r="IP242" s="343"/>
      <c r="IQ242" s="343"/>
      <c r="IR242" s="343"/>
      <c r="IS242" s="343"/>
      <c r="IT242" s="343"/>
      <c r="IU242" s="343"/>
      <c r="IV242" s="343"/>
      <c r="IW242" s="343"/>
      <c r="IX242" s="343"/>
      <c r="IY242" s="343"/>
      <c r="IZ242" s="343"/>
      <c r="JA242" s="343"/>
      <c r="JB242" s="343"/>
      <c r="JC242" s="343"/>
      <c r="JD242" s="343"/>
      <c r="JE242" s="343"/>
      <c r="JF242" s="343"/>
      <c r="JG242" s="343"/>
      <c r="JH242" s="343"/>
      <c r="JI242" s="343"/>
      <c r="JJ242" s="343"/>
      <c r="JK242" s="343"/>
      <c r="JL242" s="343"/>
      <c r="JM242" s="343"/>
      <c r="JN242" s="343"/>
      <c r="JO242" s="343"/>
      <c r="JP242" s="343"/>
      <c r="JQ242" s="343"/>
      <c r="JR242" s="343"/>
      <c r="JS242" s="343"/>
      <c r="JT242" s="343"/>
      <c r="JU242" s="343"/>
      <c r="JV242" s="343"/>
      <c r="JW242" s="343"/>
      <c r="JX242" s="343"/>
      <c r="JY242" s="343"/>
      <c r="JZ242" s="343"/>
      <c r="KA242" s="343"/>
      <c r="KB242" s="343"/>
      <c r="KC242" s="343"/>
      <c r="KD242" s="343"/>
      <c r="KE242" s="343"/>
      <c r="KF242" s="343"/>
      <c r="KG242" s="343"/>
      <c r="KH242" s="343"/>
      <c r="KI242" s="343"/>
      <c r="KJ242" s="343"/>
      <c r="KK242" s="343"/>
      <c r="KL242" s="343"/>
      <c r="KM242" s="343"/>
      <c r="KN242" s="343"/>
      <c r="KO242" s="343"/>
      <c r="KP242" s="343"/>
      <c r="KQ242" s="343"/>
      <c r="KR242" s="343"/>
      <c r="KS242" s="343"/>
      <c r="KT242" s="343"/>
      <c r="KU242" s="343"/>
      <c r="KV242" s="343"/>
      <c r="KW242" s="343"/>
      <c r="KX242" s="343"/>
      <c r="KY242" s="343"/>
      <c r="KZ242" s="343"/>
      <c r="LA242" s="343"/>
      <c r="LB242" s="343"/>
      <c r="LC242" s="343"/>
      <c r="LD242" s="343"/>
      <c r="LE242" s="343"/>
      <c r="LF242" s="343"/>
      <c r="LG242" s="343"/>
      <c r="LH242" s="343"/>
      <c r="LI242" s="343"/>
      <c r="LJ242" s="343"/>
      <c r="LK242" s="343"/>
      <c r="LL242" s="343"/>
      <c r="LM242" s="343"/>
      <c r="LN242" s="343"/>
      <c r="LO242" s="343"/>
      <c r="LP242" s="343"/>
      <c r="LQ242" s="343"/>
      <c r="LR242" s="343"/>
      <c r="LS242" s="343"/>
      <c r="LT242" s="343"/>
      <c r="LU242" s="343"/>
      <c r="LV242" s="343"/>
      <c r="LW242" s="343"/>
      <c r="LX242" s="343"/>
      <c r="LY242" s="343"/>
      <c r="LZ242" s="343"/>
      <c r="MA242" s="343"/>
      <c r="MB242" s="343"/>
      <c r="MC242" s="343"/>
      <c r="MD242" s="343"/>
      <c r="ME242" s="343"/>
      <c r="MF242" s="343"/>
      <c r="MG242" s="343"/>
      <c r="MH242" s="343"/>
      <c r="MI242" s="343"/>
      <c r="MJ242" s="343"/>
      <c r="MK242" s="343"/>
      <c r="ML242" s="343"/>
      <c r="MM242" s="343"/>
      <c r="MN242" s="343"/>
      <c r="MO242" s="343"/>
      <c r="MP242" s="343"/>
      <c r="MQ242" s="343"/>
      <c r="MR242" s="343"/>
      <c r="MS242" s="343"/>
      <c r="MT242" s="343"/>
      <c r="MU242" s="343"/>
      <c r="MV242" s="343"/>
      <c r="MW242" s="343"/>
      <c r="MX242" s="343"/>
      <c r="MY242" s="343"/>
      <c r="MZ242" s="343"/>
      <c r="NA242" s="343"/>
      <c r="NB242" s="343"/>
      <c r="NC242" s="343"/>
      <c r="ND242" s="343"/>
      <c r="NE242" s="343"/>
      <c r="NF242" s="343"/>
      <c r="NG242" s="343"/>
      <c r="NH242" s="343"/>
      <c r="NI242" s="343"/>
      <c r="NJ242" s="343"/>
      <c r="NK242" s="343"/>
      <c r="NL242" s="343"/>
      <c r="NM242" s="343"/>
      <c r="NN242" s="343"/>
      <c r="NO242" s="343"/>
      <c r="NP242" s="343"/>
      <c r="NQ242" s="343"/>
      <c r="NR242" s="343"/>
      <c r="NS242" s="343"/>
      <c r="NT242" s="343"/>
      <c r="NU242" s="343"/>
      <c r="NV242" s="343"/>
      <c r="NW242" s="343"/>
      <c r="NX242" s="343"/>
      <c r="NY242" s="343"/>
      <c r="NZ242" s="343"/>
      <c r="OA242" s="343"/>
      <c r="OB242" s="343"/>
      <c r="OC242" s="343"/>
      <c r="OD242" s="343"/>
      <c r="OE242" s="343"/>
      <c r="OF242" s="343"/>
      <c r="OG242" s="343"/>
      <c r="OH242" s="343"/>
      <c r="OI242" s="343"/>
      <c r="OJ242" s="343"/>
      <c r="OK242" s="343"/>
      <c r="OL242" s="343"/>
      <c r="OM242" s="343"/>
      <c r="ON242" s="343"/>
      <c r="OO242" s="343"/>
      <c r="OP242" s="343"/>
      <c r="OQ242" s="343"/>
      <c r="OR242" s="343"/>
      <c r="OS242" s="343"/>
      <c r="OT242" s="343"/>
      <c r="OU242" s="343"/>
      <c r="OV242" s="343"/>
      <c r="OW242" s="343"/>
      <c r="OX242" s="343"/>
      <c r="OY242" s="343"/>
      <c r="OZ242" s="343"/>
      <c r="PA242" s="343"/>
      <c r="PB242" s="343"/>
      <c r="PC242" s="343"/>
      <c r="PD242" s="343"/>
      <c r="PE242" s="343"/>
      <c r="PF242" s="343"/>
      <c r="PG242" s="343"/>
      <c r="PH242" s="343"/>
      <c r="PI242" s="343"/>
      <c r="PJ242" s="343"/>
      <c r="PK242" s="343"/>
      <c r="PL242" s="343"/>
      <c r="PM242" s="343"/>
      <c r="PN242" s="343"/>
      <c r="PO242" s="343"/>
      <c r="PP242" s="343"/>
      <c r="PQ242" s="343"/>
      <c r="PR242" s="343"/>
      <c r="PS242" s="343"/>
      <c r="PT242" s="343"/>
      <c r="PU242" s="343"/>
      <c r="PV242" s="343"/>
      <c r="PW242" s="343"/>
      <c r="PX242" s="343"/>
      <c r="PY242" s="343"/>
      <c r="PZ242" s="343"/>
      <c r="QA242" s="343"/>
      <c r="QB242" s="343"/>
      <c r="QC242" s="343"/>
      <c r="QD242" s="343"/>
      <c r="QE242" s="343"/>
      <c r="QF242" s="343"/>
    </row>
    <row r="243" spans="1:448" s="347" customFormat="1" ht="118.5" customHeight="1" x14ac:dyDescent="0.25">
      <c r="A243" s="26">
        <v>242</v>
      </c>
      <c r="B243" s="34" t="s">
        <v>840</v>
      </c>
      <c r="C243" s="199" t="s">
        <v>841</v>
      </c>
      <c r="D243" s="19" t="s">
        <v>842</v>
      </c>
      <c r="E243" s="19" t="s">
        <v>2756</v>
      </c>
      <c r="F243" s="34" t="s">
        <v>676</v>
      </c>
      <c r="G243" s="34" t="s">
        <v>677</v>
      </c>
      <c r="H243" s="34" t="s">
        <v>338</v>
      </c>
      <c r="I243" s="27" t="s">
        <v>678</v>
      </c>
      <c r="J243" s="320" t="s">
        <v>679</v>
      </c>
      <c r="K243" s="132" t="s">
        <v>680</v>
      </c>
      <c r="L243" s="112" t="s">
        <v>681</v>
      </c>
      <c r="M243" s="134" t="s">
        <v>682</v>
      </c>
      <c r="N243" s="112" t="s">
        <v>683</v>
      </c>
      <c r="O243" s="19" t="s">
        <v>24</v>
      </c>
      <c r="P243" s="19" t="s">
        <v>361</v>
      </c>
      <c r="Q243" s="19" t="s">
        <v>684</v>
      </c>
      <c r="R243" s="19" t="s">
        <v>251</v>
      </c>
      <c r="S243" s="18" t="s">
        <v>2938</v>
      </c>
      <c r="T243" s="34" t="s">
        <v>478</v>
      </c>
      <c r="U243" s="22">
        <v>89</v>
      </c>
      <c r="V243" s="22">
        <v>2021</v>
      </c>
      <c r="W243" s="22" t="s">
        <v>2939</v>
      </c>
      <c r="X243" s="19" t="s">
        <v>2940</v>
      </c>
      <c r="Y243" s="19" t="s">
        <v>2941</v>
      </c>
      <c r="Z243" s="19" t="s">
        <v>2942</v>
      </c>
      <c r="AA243" s="22">
        <v>1</v>
      </c>
      <c r="AB243" s="21" t="s">
        <v>2763</v>
      </c>
      <c r="AC243" s="21" t="s">
        <v>2764</v>
      </c>
      <c r="AD243" s="269">
        <v>1</v>
      </c>
      <c r="AE243" s="22" t="s">
        <v>328</v>
      </c>
      <c r="AF243" s="962">
        <v>44501</v>
      </c>
      <c r="AG243" s="962">
        <v>44681</v>
      </c>
      <c r="AH243" s="424">
        <v>44743</v>
      </c>
      <c r="AI243" s="183" t="s">
        <v>309</v>
      </c>
      <c r="AJ243" s="183" t="s">
        <v>309</v>
      </c>
      <c r="AK243" s="241" t="e">
        <f>(IF(BA243=#REF!,#REF!,AG243-#REF!))</f>
        <v>#REF!</v>
      </c>
      <c r="AL243" s="66" t="s">
        <v>601</v>
      </c>
      <c r="AM243" s="64"/>
      <c r="AN243" s="54"/>
      <c r="AO243" s="48"/>
      <c r="AP243" s="65"/>
      <c r="AQ243" s="4" t="s">
        <v>442</v>
      </c>
      <c r="AR243" s="49">
        <v>230</v>
      </c>
      <c r="AS243" s="60" t="s">
        <v>454</v>
      </c>
      <c r="AT243" s="64" t="s">
        <v>467</v>
      </c>
      <c r="AU243" s="66" t="s">
        <v>601</v>
      </c>
      <c r="AV243" s="77" t="s">
        <v>467</v>
      </c>
      <c r="AW243" s="67">
        <v>0</v>
      </c>
      <c r="AX243" s="65">
        <v>0</v>
      </c>
      <c r="AY243" s="60" t="s">
        <v>456</v>
      </c>
      <c r="AZ243" s="87" t="s">
        <v>439</v>
      </c>
      <c r="BA243" s="86" t="s">
        <v>446</v>
      </c>
      <c r="BB243" s="31" t="s">
        <v>2162</v>
      </c>
      <c r="BC243" s="133">
        <v>44620</v>
      </c>
      <c r="BD243" s="112" t="s">
        <v>628</v>
      </c>
      <c r="BE243" s="134" t="s">
        <v>629</v>
      </c>
      <c r="BF243" s="135">
        <v>0</v>
      </c>
      <c r="BG243" s="4" t="s">
        <v>442</v>
      </c>
      <c r="BH243" s="49">
        <v>-44620</v>
      </c>
      <c r="BI243" s="60" t="s">
        <v>454</v>
      </c>
      <c r="BJ243" s="30"/>
      <c r="BK243" s="30"/>
      <c r="BL243" s="30"/>
      <c r="BM243" s="30"/>
      <c r="BN243" s="60"/>
      <c r="BO243" s="30"/>
      <c r="BP243" s="184" t="s">
        <v>293</v>
      </c>
      <c r="BQ243" s="150" t="s">
        <v>2765</v>
      </c>
      <c r="BR243" s="185">
        <v>44712</v>
      </c>
      <c r="BS243" s="131" t="s">
        <v>535</v>
      </c>
      <c r="BT243" s="186">
        <v>1</v>
      </c>
      <c r="BU243" s="4" t="s">
        <v>436</v>
      </c>
      <c r="BV243" s="49">
        <v>-30</v>
      </c>
      <c r="BW243" s="60" t="s">
        <v>443</v>
      </c>
      <c r="BX243" s="357">
        <v>44725</v>
      </c>
      <c r="BY243" s="353" t="s">
        <v>2943</v>
      </c>
      <c r="BZ243" s="353" t="s">
        <v>824</v>
      </c>
      <c r="CA243" s="360">
        <v>1</v>
      </c>
      <c r="CB243" s="352" t="s">
        <v>294</v>
      </c>
      <c r="CC243" s="353"/>
      <c r="CD243" s="352" t="s">
        <v>294</v>
      </c>
      <c r="CE243" s="131" t="s">
        <v>767</v>
      </c>
      <c r="CF243" s="131" t="s">
        <v>767</v>
      </c>
      <c r="CG243" s="202" t="s">
        <v>328</v>
      </c>
      <c r="CH243" s="131" t="s">
        <v>328</v>
      </c>
      <c r="CI243" s="186">
        <v>1</v>
      </c>
      <c r="CJ243" s="4" t="str">
        <f t="shared" si="8"/>
        <v>CUMPLIMIENTO TOTAL</v>
      </c>
      <c r="CK243" s="49" t="str">
        <f>(IF(CD243="CERRADO","NO APLICA ACCION CERRADA",AG243-#REF!))</f>
        <v>NO APLICA ACCION CERRADA</v>
      </c>
      <c r="CL243" s="60" t="str">
        <f>(IF(CD243="CERRADO","NO APLICA ACCION CERRADA",IF(AK243&lt;=0,"VENCIDO",IF(AK243&lt;=#REF!,"POR VENCER","CON TIEMPO"))))</f>
        <v>NO APLICA ACCION CERRADA</v>
      </c>
      <c r="CM243" s="458" t="s">
        <v>328</v>
      </c>
      <c r="CN243" s="348" t="s">
        <v>1684</v>
      </c>
      <c r="CO243" s="349" t="s">
        <v>464</v>
      </c>
      <c r="CP243" s="380">
        <v>1</v>
      </c>
      <c r="CQ243" s="352" t="s">
        <v>294</v>
      </c>
      <c r="CR243" s="375" t="s">
        <v>438</v>
      </c>
      <c r="CS243" s="353"/>
      <c r="CT243" s="343"/>
      <c r="CU243" s="343"/>
      <c r="CV243" s="343"/>
      <c r="CW243" s="343"/>
      <c r="CX243" s="343"/>
      <c r="CY243" s="343"/>
      <c r="CZ243" s="343"/>
      <c r="DA243" s="343"/>
      <c r="DB243" s="343"/>
      <c r="DC243" s="343"/>
      <c r="DD243" s="343"/>
      <c r="DE243" s="343"/>
      <c r="DF243" s="343"/>
      <c r="DG243" s="343"/>
      <c r="DH243" s="343"/>
      <c r="DI243" s="343"/>
      <c r="DJ243" s="343"/>
      <c r="DK243" s="343"/>
      <c r="DL243" s="343"/>
      <c r="DM243" s="343"/>
      <c r="DN243" s="343"/>
      <c r="DO243" s="343"/>
      <c r="DP243" s="343"/>
      <c r="DQ243" s="343"/>
      <c r="DR243" s="343"/>
      <c r="DS243" s="343"/>
      <c r="DT243" s="343"/>
      <c r="DU243" s="343"/>
      <c r="DV243" s="343"/>
      <c r="DW243" s="343"/>
      <c r="DX243" s="343"/>
      <c r="DY243" s="343"/>
      <c r="DZ243" s="343"/>
      <c r="EA243" s="343"/>
      <c r="EB243" s="343"/>
      <c r="EC243" s="343"/>
      <c r="ED243" s="343"/>
      <c r="EE243" s="343"/>
      <c r="EF243" s="343"/>
      <c r="EG243" s="343"/>
      <c r="EH243" s="343"/>
      <c r="EI243" s="343"/>
      <c r="EJ243" s="343"/>
      <c r="EK243" s="343"/>
      <c r="EL243" s="343"/>
      <c r="EM243" s="343"/>
      <c r="EN243" s="343"/>
      <c r="EO243" s="343"/>
      <c r="EP243" s="343"/>
      <c r="EQ243" s="343"/>
      <c r="ER243" s="343"/>
      <c r="ES243" s="343"/>
      <c r="ET243" s="343"/>
      <c r="EU243" s="343"/>
      <c r="EV243" s="343"/>
      <c r="EW243" s="343"/>
      <c r="EX243" s="343"/>
      <c r="EY243" s="343"/>
      <c r="EZ243" s="343"/>
      <c r="FA243" s="343"/>
      <c r="FB243" s="343"/>
      <c r="FC243" s="343"/>
      <c r="FD243" s="343"/>
      <c r="FE243" s="343"/>
      <c r="FF243" s="343"/>
      <c r="FG243" s="343"/>
      <c r="FH243" s="343"/>
      <c r="FI243" s="343"/>
      <c r="FJ243" s="343"/>
      <c r="FK243" s="343"/>
      <c r="FL243" s="343"/>
      <c r="FM243" s="343"/>
      <c r="FN243" s="343"/>
      <c r="FO243" s="343"/>
      <c r="FP243" s="343"/>
      <c r="FQ243" s="343"/>
      <c r="FR243" s="343"/>
      <c r="FS243" s="343"/>
      <c r="FT243" s="343"/>
      <c r="FU243" s="343"/>
      <c r="FV243" s="343"/>
      <c r="FW243" s="343"/>
      <c r="FX243" s="343"/>
      <c r="FY243" s="343"/>
      <c r="FZ243" s="343"/>
      <c r="GA243" s="343"/>
      <c r="GB243" s="343"/>
      <c r="GC243" s="343"/>
      <c r="GD243" s="343"/>
      <c r="GE243" s="343"/>
      <c r="GF243" s="343"/>
      <c r="GG243" s="343"/>
      <c r="GH243" s="343"/>
      <c r="GI243" s="343"/>
      <c r="GJ243" s="343"/>
      <c r="GK243" s="343"/>
      <c r="GL243" s="343"/>
      <c r="GM243" s="343"/>
      <c r="GN243" s="343"/>
      <c r="GO243" s="343"/>
      <c r="GP243" s="343"/>
      <c r="GQ243" s="343"/>
      <c r="GR243" s="343"/>
      <c r="GS243" s="343"/>
      <c r="GT243" s="343"/>
      <c r="GU243" s="343"/>
      <c r="GV243" s="343"/>
      <c r="GW243" s="343"/>
      <c r="GX243" s="343"/>
      <c r="GY243" s="343"/>
      <c r="GZ243" s="343"/>
      <c r="HA243" s="343"/>
      <c r="HB243" s="343"/>
      <c r="HC243" s="343"/>
      <c r="HD243" s="343"/>
      <c r="HE243" s="343"/>
      <c r="HF243" s="343"/>
      <c r="HG243" s="343"/>
      <c r="HH243" s="343"/>
      <c r="HI243" s="343"/>
      <c r="HJ243" s="343"/>
      <c r="HK243" s="343"/>
      <c r="HL243" s="343"/>
      <c r="HM243" s="343"/>
      <c r="HN243" s="343"/>
      <c r="HO243" s="343"/>
      <c r="HP243" s="343"/>
      <c r="HQ243" s="343"/>
      <c r="HR243" s="343"/>
      <c r="HS243" s="343"/>
      <c r="HT243" s="343"/>
      <c r="HU243" s="343"/>
      <c r="HV243" s="343"/>
      <c r="HW243" s="343"/>
      <c r="HX243" s="343"/>
      <c r="HY243" s="343"/>
      <c r="HZ243" s="343"/>
      <c r="IA243" s="343"/>
      <c r="IB243" s="343"/>
      <c r="IC243" s="343"/>
      <c r="ID243" s="343"/>
      <c r="IE243" s="343"/>
      <c r="IF243" s="343"/>
      <c r="IG243" s="343"/>
      <c r="IH243" s="343"/>
      <c r="II243" s="343"/>
      <c r="IJ243" s="343"/>
      <c r="IK243" s="343"/>
      <c r="IL243" s="343"/>
      <c r="IM243" s="343"/>
      <c r="IN243" s="343"/>
      <c r="IO243" s="343"/>
      <c r="IP243" s="343"/>
      <c r="IQ243" s="343"/>
      <c r="IR243" s="343"/>
      <c r="IS243" s="343"/>
      <c r="IT243" s="343"/>
      <c r="IU243" s="343"/>
      <c r="IV243" s="343"/>
      <c r="IW243" s="343"/>
      <c r="IX243" s="343"/>
      <c r="IY243" s="343"/>
      <c r="IZ243" s="343"/>
      <c r="JA243" s="343"/>
      <c r="JB243" s="343"/>
      <c r="JC243" s="343"/>
      <c r="JD243" s="343"/>
      <c r="JE243" s="343"/>
      <c r="JF243" s="343"/>
      <c r="JG243" s="343"/>
      <c r="JH243" s="343"/>
      <c r="JI243" s="343"/>
      <c r="JJ243" s="343"/>
      <c r="JK243" s="343"/>
      <c r="JL243" s="343"/>
      <c r="JM243" s="343"/>
      <c r="JN243" s="343"/>
      <c r="JO243" s="343"/>
      <c r="JP243" s="343"/>
      <c r="JQ243" s="343"/>
      <c r="JR243" s="343"/>
      <c r="JS243" s="343"/>
      <c r="JT243" s="343"/>
      <c r="JU243" s="343"/>
      <c r="JV243" s="343"/>
      <c r="JW243" s="343"/>
      <c r="JX243" s="343"/>
      <c r="JY243" s="343"/>
      <c r="JZ243" s="343"/>
      <c r="KA243" s="343"/>
      <c r="KB243" s="343"/>
      <c r="KC243" s="343"/>
      <c r="KD243" s="343"/>
      <c r="KE243" s="343"/>
      <c r="KF243" s="343"/>
      <c r="KG243" s="343"/>
      <c r="KH243" s="343"/>
      <c r="KI243" s="343"/>
      <c r="KJ243" s="343"/>
      <c r="KK243" s="343"/>
      <c r="KL243" s="343"/>
      <c r="KM243" s="343"/>
      <c r="KN243" s="343"/>
      <c r="KO243" s="343"/>
      <c r="KP243" s="343"/>
      <c r="KQ243" s="343"/>
      <c r="KR243" s="343"/>
      <c r="KS243" s="343"/>
      <c r="KT243" s="343"/>
      <c r="KU243" s="343"/>
      <c r="KV243" s="343"/>
      <c r="KW243" s="343"/>
      <c r="KX243" s="343"/>
      <c r="KY243" s="343"/>
      <c r="KZ243" s="343"/>
      <c r="LA243" s="343"/>
      <c r="LB243" s="343"/>
      <c r="LC243" s="343"/>
      <c r="LD243" s="343"/>
      <c r="LE243" s="343"/>
      <c r="LF243" s="343"/>
      <c r="LG243" s="343"/>
      <c r="LH243" s="343"/>
      <c r="LI243" s="343"/>
      <c r="LJ243" s="343"/>
      <c r="LK243" s="343"/>
      <c r="LL243" s="343"/>
      <c r="LM243" s="343"/>
      <c r="LN243" s="343"/>
      <c r="LO243" s="343"/>
      <c r="LP243" s="343"/>
      <c r="LQ243" s="343"/>
      <c r="LR243" s="343"/>
      <c r="LS243" s="343"/>
      <c r="LT243" s="343"/>
      <c r="LU243" s="343"/>
      <c r="LV243" s="343"/>
      <c r="LW243" s="343"/>
      <c r="LX243" s="343"/>
      <c r="LY243" s="343"/>
      <c r="LZ243" s="343"/>
      <c r="MA243" s="343"/>
      <c r="MB243" s="343"/>
      <c r="MC243" s="343"/>
      <c r="MD243" s="343"/>
      <c r="ME243" s="343"/>
      <c r="MF243" s="343"/>
      <c r="MG243" s="343"/>
      <c r="MH243" s="343"/>
      <c r="MI243" s="343"/>
      <c r="MJ243" s="343"/>
      <c r="MK243" s="343"/>
      <c r="ML243" s="343"/>
      <c r="MM243" s="343"/>
      <c r="MN243" s="343"/>
      <c r="MO243" s="343"/>
      <c r="MP243" s="343"/>
      <c r="MQ243" s="343"/>
      <c r="MR243" s="343"/>
      <c r="MS243" s="343"/>
      <c r="MT243" s="343"/>
      <c r="MU243" s="343"/>
      <c r="MV243" s="343"/>
      <c r="MW243" s="343"/>
      <c r="MX243" s="343"/>
      <c r="MY243" s="343"/>
      <c r="MZ243" s="343"/>
      <c r="NA243" s="343"/>
      <c r="NB243" s="343"/>
      <c r="NC243" s="343"/>
      <c r="ND243" s="343"/>
      <c r="NE243" s="343"/>
      <c r="NF243" s="343"/>
      <c r="NG243" s="343"/>
      <c r="NH243" s="343"/>
      <c r="NI243" s="343"/>
      <c r="NJ243" s="343"/>
      <c r="NK243" s="343"/>
      <c r="NL243" s="343"/>
      <c r="NM243" s="343"/>
      <c r="NN243" s="343"/>
      <c r="NO243" s="343"/>
      <c r="NP243" s="343"/>
      <c r="NQ243" s="343"/>
      <c r="NR243" s="343"/>
      <c r="NS243" s="343"/>
      <c r="NT243" s="343"/>
      <c r="NU243" s="343"/>
      <c r="NV243" s="343"/>
      <c r="NW243" s="343"/>
      <c r="NX243" s="343"/>
      <c r="NY243" s="343"/>
      <c r="NZ243" s="343"/>
      <c r="OA243" s="343"/>
      <c r="OB243" s="343"/>
      <c r="OC243" s="343"/>
      <c r="OD243" s="343"/>
      <c r="OE243" s="343"/>
      <c r="OF243" s="343"/>
      <c r="OG243" s="343"/>
      <c r="OH243" s="343"/>
      <c r="OI243" s="343"/>
      <c r="OJ243" s="343"/>
      <c r="OK243" s="343"/>
      <c r="OL243" s="343"/>
      <c r="OM243" s="343"/>
      <c r="ON243" s="343"/>
      <c r="OO243" s="343"/>
      <c r="OP243" s="343"/>
      <c r="OQ243" s="343"/>
      <c r="OR243" s="343"/>
      <c r="OS243" s="343"/>
      <c r="OT243" s="343"/>
      <c r="OU243" s="343"/>
      <c r="OV243" s="343"/>
      <c r="OW243" s="343"/>
      <c r="OX243" s="343"/>
      <c r="OY243" s="343"/>
      <c r="OZ243" s="343"/>
      <c r="PA243" s="343"/>
      <c r="PB243" s="343"/>
      <c r="PC243" s="343"/>
      <c r="PD243" s="343"/>
      <c r="PE243" s="343"/>
      <c r="PF243" s="343"/>
      <c r="PG243" s="343"/>
      <c r="PH243" s="343"/>
      <c r="PI243" s="343"/>
      <c r="PJ243" s="343"/>
      <c r="PK243" s="343"/>
      <c r="PL243" s="343"/>
      <c r="PM243" s="343"/>
      <c r="PN243" s="343"/>
      <c r="PO243" s="343"/>
      <c r="PP243" s="343"/>
      <c r="PQ243" s="343"/>
      <c r="PR243" s="343"/>
      <c r="PS243" s="343"/>
      <c r="PT243" s="343"/>
      <c r="PU243" s="343"/>
      <c r="PV243" s="343"/>
      <c r="PW243" s="343"/>
      <c r="PX243" s="343"/>
      <c r="PY243" s="343"/>
      <c r="PZ243" s="343"/>
      <c r="QA243" s="343"/>
      <c r="QB243" s="343"/>
      <c r="QC243" s="343"/>
      <c r="QD243" s="343"/>
      <c r="QE243" s="343"/>
      <c r="QF243" s="343"/>
    </row>
    <row r="244" spans="1:448" s="347" customFormat="1" ht="118.5" customHeight="1" x14ac:dyDescent="0.25">
      <c r="A244" s="26">
        <v>243</v>
      </c>
      <c r="B244" s="34" t="s">
        <v>840</v>
      </c>
      <c r="C244" s="199" t="s">
        <v>841</v>
      </c>
      <c r="D244" s="19" t="s">
        <v>842</v>
      </c>
      <c r="E244" s="19" t="s">
        <v>487</v>
      </c>
      <c r="F244" s="34" t="s">
        <v>676</v>
      </c>
      <c r="G244" s="34" t="s">
        <v>677</v>
      </c>
      <c r="H244" s="34" t="s">
        <v>338</v>
      </c>
      <c r="I244" s="27" t="s">
        <v>678</v>
      </c>
      <c r="J244" s="320" t="s">
        <v>679</v>
      </c>
      <c r="K244" s="132" t="s">
        <v>680</v>
      </c>
      <c r="L244" s="112" t="s">
        <v>681</v>
      </c>
      <c r="M244" s="134" t="s">
        <v>682</v>
      </c>
      <c r="N244" s="112" t="s">
        <v>683</v>
      </c>
      <c r="O244" s="19" t="s">
        <v>102</v>
      </c>
      <c r="P244" s="19" t="s">
        <v>387</v>
      </c>
      <c r="Q244" s="19" t="s">
        <v>684</v>
      </c>
      <c r="R244" s="19" t="s">
        <v>251</v>
      </c>
      <c r="S244" s="18" t="s">
        <v>2944</v>
      </c>
      <c r="T244" s="34" t="s">
        <v>479</v>
      </c>
      <c r="U244" s="22">
        <v>89</v>
      </c>
      <c r="V244" s="22">
        <v>2021</v>
      </c>
      <c r="W244" s="22" t="s">
        <v>2945</v>
      </c>
      <c r="X244" s="19" t="s">
        <v>2946</v>
      </c>
      <c r="Y244" s="19" t="s">
        <v>2947</v>
      </c>
      <c r="Z244" s="19" t="s">
        <v>2948</v>
      </c>
      <c r="AA244" s="22">
        <v>1</v>
      </c>
      <c r="AB244" s="21" t="s">
        <v>2949</v>
      </c>
      <c r="AC244" s="21" t="s">
        <v>2950</v>
      </c>
      <c r="AD244" s="269">
        <v>1</v>
      </c>
      <c r="AE244" s="22" t="s">
        <v>328</v>
      </c>
      <c r="AF244" s="962">
        <v>44501</v>
      </c>
      <c r="AG244" s="962">
        <v>44681</v>
      </c>
      <c r="AH244" s="424">
        <v>44743</v>
      </c>
      <c r="AI244" s="183" t="s">
        <v>309</v>
      </c>
      <c r="AJ244" s="183" t="s">
        <v>309</v>
      </c>
      <c r="AK244" s="241" t="e">
        <f>(IF(BA244=#REF!,#REF!,AG244-#REF!))</f>
        <v>#REF!</v>
      </c>
      <c r="AL244" s="66" t="s">
        <v>601</v>
      </c>
      <c r="AM244" s="64"/>
      <c r="AN244" s="54"/>
      <c r="AO244" s="48"/>
      <c r="AP244" s="65"/>
      <c r="AQ244" s="4" t="s">
        <v>442</v>
      </c>
      <c r="AR244" s="49">
        <v>230</v>
      </c>
      <c r="AS244" s="60" t="s">
        <v>454</v>
      </c>
      <c r="AT244" s="64" t="s">
        <v>467</v>
      </c>
      <c r="AU244" s="66" t="s">
        <v>601</v>
      </c>
      <c r="AV244" s="77" t="s">
        <v>467</v>
      </c>
      <c r="AW244" s="67">
        <v>0</v>
      </c>
      <c r="AX244" s="65">
        <v>0</v>
      </c>
      <c r="AY244" s="60" t="s">
        <v>456</v>
      </c>
      <c r="AZ244" s="87" t="s">
        <v>439</v>
      </c>
      <c r="BA244" s="86" t="s">
        <v>446</v>
      </c>
      <c r="BB244" s="31" t="s">
        <v>2162</v>
      </c>
      <c r="BC244" s="133">
        <v>44620</v>
      </c>
      <c r="BD244" s="112" t="s">
        <v>628</v>
      </c>
      <c r="BE244" s="134" t="s">
        <v>629</v>
      </c>
      <c r="BF244" s="135">
        <v>0</v>
      </c>
      <c r="BG244" s="4" t="s">
        <v>442</v>
      </c>
      <c r="BH244" s="49">
        <v>-44620</v>
      </c>
      <c r="BI244" s="60" t="s">
        <v>454</v>
      </c>
      <c r="BJ244" s="30"/>
      <c r="BK244" s="30"/>
      <c r="BL244" s="30"/>
      <c r="BM244" s="30"/>
      <c r="BN244" s="60"/>
      <c r="BO244" s="30"/>
      <c r="BP244" s="184" t="s">
        <v>293</v>
      </c>
      <c r="BQ244" s="150" t="s">
        <v>2951</v>
      </c>
      <c r="BR244" s="185">
        <v>44712</v>
      </c>
      <c r="BS244" s="131" t="s">
        <v>535</v>
      </c>
      <c r="BT244" s="186">
        <v>1</v>
      </c>
      <c r="BU244" s="4" t="s">
        <v>436</v>
      </c>
      <c r="BV244" s="49">
        <v>-30</v>
      </c>
      <c r="BW244" s="60" t="s">
        <v>443</v>
      </c>
      <c r="BX244" s="357">
        <v>44725</v>
      </c>
      <c r="BY244" s="353" t="s">
        <v>2952</v>
      </c>
      <c r="BZ244" s="353" t="s">
        <v>824</v>
      </c>
      <c r="CA244" s="360">
        <v>1</v>
      </c>
      <c r="CB244" s="352" t="s">
        <v>294</v>
      </c>
      <c r="CC244" s="353"/>
      <c r="CD244" s="352" t="s">
        <v>294</v>
      </c>
      <c r="CE244" s="131" t="s">
        <v>767</v>
      </c>
      <c r="CF244" s="131" t="s">
        <v>767</v>
      </c>
      <c r="CG244" s="202" t="s">
        <v>328</v>
      </c>
      <c r="CH244" s="131" t="s">
        <v>328</v>
      </c>
      <c r="CI244" s="186">
        <v>1</v>
      </c>
      <c r="CJ244" s="4" t="str">
        <f t="shared" si="8"/>
        <v>CUMPLIMIENTO TOTAL</v>
      </c>
      <c r="CK244" s="49" t="str">
        <f>(IF(CD244="CERRADO","NO APLICA ACCION CERRADA",AG244-#REF!))</f>
        <v>NO APLICA ACCION CERRADA</v>
      </c>
      <c r="CL244" s="60" t="str">
        <f>(IF(CD244="CERRADO","NO APLICA ACCION CERRADA",IF(AK244&lt;=0,"VENCIDO",IF(AK244&lt;=#REF!,"POR VENCER","CON TIEMPO"))))</f>
        <v>NO APLICA ACCION CERRADA</v>
      </c>
      <c r="CM244" s="458" t="s">
        <v>328</v>
      </c>
      <c r="CN244" s="348" t="s">
        <v>1684</v>
      </c>
      <c r="CO244" s="349" t="s">
        <v>464</v>
      </c>
      <c r="CP244" s="380">
        <v>1</v>
      </c>
      <c r="CQ244" s="352" t="s">
        <v>294</v>
      </c>
      <c r="CR244" s="375" t="s">
        <v>438</v>
      </c>
      <c r="CS244" s="353"/>
      <c r="CT244" s="343"/>
      <c r="CU244" s="343"/>
      <c r="CV244" s="343"/>
      <c r="CW244" s="343"/>
      <c r="CX244" s="343"/>
      <c r="CY244" s="343"/>
      <c r="CZ244" s="343"/>
      <c r="DA244" s="343"/>
      <c r="DB244" s="343"/>
      <c r="DC244" s="343"/>
      <c r="DD244" s="343"/>
      <c r="DE244" s="343"/>
      <c r="DF244" s="343"/>
      <c r="DG244" s="343"/>
      <c r="DH244" s="343"/>
      <c r="DI244" s="343"/>
      <c r="DJ244" s="343"/>
      <c r="DK244" s="343"/>
      <c r="DL244" s="343"/>
      <c r="DM244" s="343"/>
      <c r="DN244" s="343"/>
      <c r="DO244" s="343"/>
      <c r="DP244" s="343"/>
      <c r="DQ244" s="343"/>
      <c r="DR244" s="343"/>
      <c r="DS244" s="343"/>
      <c r="DT244" s="343"/>
      <c r="DU244" s="343"/>
      <c r="DV244" s="343"/>
      <c r="DW244" s="343"/>
      <c r="DX244" s="343"/>
      <c r="DY244" s="343"/>
      <c r="DZ244" s="343"/>
      <c r="EA244" s="343"/>
      <c r="EB244" s="343"/>
      <c r="EC244" s="343"/>
      <c r="ED244" s="343"/>
      <c r="EE244" s="343"/>
      <c r="EF244" s="343"/>
      <c r="EG244" s="343"/>
      <c r="EH244" s="343"/>
      <c r="EI244" s="343"/>
      <c r="EJ244" s="343"/>
      <c r="EK244" s="343"/>
      <c r="EL244" s="343"/>
      <c r="EM244" s="343"/>
      <c r="EN244" s="343"/>
      <c r="EO244" s="343"/>
      <c r="EP244" s="343"/>
      <c r="EQ244" s="343"/>
      <c r="ER244" s="343"/>
      <c r="ES244" s="343"/>
      <c r="ET244" s="343"/>
      <c r="EU244" s="343"/>
      <c r="EV244" s="343"/>
      <c r="EW244" s="343"/>
      <c r="EX244" s="343"/>
      <c r="EY244" s="343"/>
      <c r="EZ244" s="343"/>
      <c r="FA244" s="343"/>
      <c r="FB244" s="343"/>
      <c r="FC244" s="343"/>
      <c r="FD244" s="343"/>
      <c r="FE244" s="343"/>
      <c r="FF244" s="343"/>
      <c r="FG244" s="343"/>
      <c r="FH244" s="343"/>
      <c r="FI244" s="343"/>
      <c r="FJ244" s="343"/>
      <c r="FK244" s="343"/>
      <c r="FL244" s="343"/>
      <c r="FM244" s="343"/>
      <c r="FN244" s="343"/>
      <c r="FO244" s="343"/>
      <c r="FP244" s="343"/>
      <c r="FQ244" s="343"/>
      <c r="FR244" s="343"/>
      <c r="FS244" s="343"/>
      <c r="FT244" s="343"/>
      <c r="FU244" s="343"/>
      <c r="FV244" s="343"/>
      <c r="FW244" s="343"/>
      <c r="FX244" s="343"/>
      <c r="FY244" s="343"/>
      <c r="FZ244" s="343"/>
      <c r="GA244" s="343"/>
      <c r="GB244" s="343"/>
      <c r="GC244" s="343"/>
      <c r="GD244" s="343"/>
      <c r="GE244" s="343"/>
      <c r="GF244" s="343"/>
      <c r="GG244" s="343"/>
      <c r="GH244" s="343"/>
      <c r="GI244" s="343"/>
      <c r="GJ244" s="343"/>
      <c r="GK244" s="343"/>
      <c r="GL244" s="343"/>
      <c r="GM244" s="343"/>
      <c r="GN244" s="343"/>
      <c r="GO244" s="343"/>
      <c r="GP244" s="343"/>
      <c r="GQ244" s="343"/>
      <c r="GR244" s="343"/>
      <c r="GS244" s="343"/>
      <c r="GT244" s="343"/>
      <c r="GU244" s="343"/>
      <c r="GV244" s="343"/>
      <c r="GW244" s="343"/>
      <c r="GX244" s="343"/>
      <c r="GY244" s="343"/>
      <c r="GZ244" s="343"/>
      <c r="HA244" s="343"/>
      <c r="HB244" s="343"/>
      <c r="HC244" s="343"/>
      <c r="HD244" s="343"/>
      <c r="HE244" s="343"/>
      <c r="HF244" s="343"/>
      <c r="HG244" s="343"/>
      <c r="HH244" s="343"/>
      <c r="HI244" s="343"/>
      <c r="HJ244" s="343"/>
      <c r="HK244" s="343"/>
      <c r="HL244" s="343"/>
      <c r="HM244" s="343"/>
      <c r="HN244" s="343"/>
      <c r="HO244" s="343"/>
      <c r="HP244" s="343"/>
      <c r="HQ244" s="343"/>
      <c r="HR244" s="343"/>
      <c r="HS244" s="343"/>
      <c r="HT244" s="343"/>
      <c r="HU244" s="343"/>
      <c r="HV244" s="343"/>
      <c r="HW244" s="343"/>
      <c r="HX244" s="343"/>
      <c r="HY244" s="343"/>
      <c r="HZ244" s="343"/>
      <c r="IA244" s="343"/>
      <c r="IB244" s="343"/>
      <c r="IC244" s="343"/>
      <c r="ID244" s="343"/>
      <c r="IE244" s="343"/>
      <c r="IF244" s="343"/>
      <c r="IG244" s="343"/>
      <c r="IH244" s="343"/>
      <c r="II244" s="343"/>
      <c r="IJ244" s="343"/>
      <c r="IK244" s="343"/>
      <c r="IL244" s="343"/>
      <c r="IM244" s="343"/>
      <c r="IN244" s="343"/>
      <c r="IO244" s="343"/>
      <c r="IP244" s="343"/>
      <c r="IQ244" s="343"/>
      <c r="IR244" s="343"/>
      <c r="IS244" s="343"/>
      <c r="IT244" s="343"/>
      <c r="IU244" s="343"/>
      <c r="IV244" s="343"/>
      <c r="IW244" s="343"/>
      <c r="IX244" s="343"/>
      <c r="IY244" s="343"/>
      <c r="IZ244" s="343"/>
      <c r="JA244" s="343"/>
      <c r="JB244" s="343"/>
      <c r="JC244" s="343"/>
      <c r="JD244" s="343"/>
      <c r="JE244" s="343"/>
      <c r="JF244" s="343"/>
      <c r="JG244" s="343"/>
      <c r="JH244" s="343"/>
      <c r="JI244" s="343"/>
      <c r="JJ244" s="343"/>
      <c r="JK244" s="343"/>
      <c r="JL244" s="343"/>
      <c r="JM244" s="343"/>
      <c r="JN244" s="343"/>
      <c r="JO244" s="343"/>
      <c r="JP244" s="343"/>
      <c r="JQ244" s="343"/>
      <c r="JR244" s="343"/>
      <c r="JS244" s="343"/>
      <c r="JT244" s="343"/>
      <c r="JU244" s="343"/>
      <c r="JV244" s="343"/>
      <c r="JW244" s="343"/>
      <c r="JX244" s="343"/>
      <c r="JY244" s="343"/>
      <c r="JZ244" s="343"/>
      <c r="KA244" s="343"/>
      <c r="KB244" s="343"/>
      <c r="KC244" s="343"/>
      <c r="KD244" s="343"/>
      <c r="KE244" s="343"/>
      <c r="KF244" s="343"/>
      <c r="KG244" s="343"/>
      <c r="KH244" s="343"/>
      <c r="KI244" s="343"/>
      <c r="KJ244" s="343"/>
      <c r="KK244" s="343"/>
      <c r="KL244" s="343"/>
      <c r="KM244" s="343"/>
      <c r="KN244" s="343"/>
      <c r="KO244" s="343"/>
      <c r="KP244" s="343"/>
      <c r="KQ244" s="343"/>
      <c r="KR244" s="343"/>
      <c r="KS244" s="343"/>
      <c r="KT244" s="343"/>
      <c r="KU244" s="343"/>
      <c r="KV244" s="343"/>
      <c r="KW244" s="343"/>
      <c r="KX244" s="343"/>
      <c r="KY244" s="343"/>
      <c r="KZ244" s="343"/>
      <c r="LA244" s="343"/>
      <c r="LB244" s="343"/>
      <c r="LC244" s="343"/>
      <c r="LD244" s="343"/>
      <c r="LE244" s="343"/>
      <c r="LF244" s="343"/>
      <c r="LG244" s="343"/>
      <c r="LH244" s="343"/>
      <c r="LI244" s="343"/>
      <c r="LJ244" s="343"/>
      <c r="LK244" s="343"/>
      <c r="LL244" s="343"/>
      <c r="LM244" s="343"/>
      <c r="LN244" s="343"/>
      <c r="LO244" s="343"/>
      <c r="LP244" s="343"/>
      <c r="LQ244" s="343"/>
      <c r="LR244" s="343"/>
      <c r="LS244" s="343"/>
      <c r="LT244" s="343"/>
      <c r="LU244" s="343"/>
      <c r="LV244" s="343"/>
      <c r="LW244" s="343"/>
      <c r="LX244" s="343"/>
      <c r="LY244" s="343"/>
      <c r="LZ244" s="343"/>
      <c r="MA244" s="343"/>
      <c r="MB244" s="343"/>
      <c r="MC244" s="343"/>
      <c r="MD244" s="343"/>
      <c r="ME244" s="343"/>
      <c r="MF244" s="343"/>
      <c r="MG244" s="343"/>
      <c r="MH244" s="343"/>
      <c r="MI244" s="343"/>
      <c r="MJ244" s="343"/>
      <c r="MK244" s="343"/>
      <c r="ML244" s="343"/>
      <c r="MM244" s="343"/>
      <c r="MN244" s="343"/>
      <c r="MO244" s="343"/>
      <c r="MP244" s="343"/>
      <c r="MQ244" s="343"/>
      <c r="MR244" s="343"/>
      <c r="MS244" s="343"/>
      <c r="MT244" s="343"/>
      <c r="MU244" s="343"/>
      <c r="MV244" s="343"/>
      <c r="MW244" s="343"/>
      <c r="MX244" s="343"/>
      <c r="MY244" s="343"/>
      <c r="MZ244" s="343"/>
      <c r="NA244" s="343"/>
      <c r="NB244" s="343"/>
      <c r="NC244" s="343"/>
      <c r="ND244" s="343"/>
      <c r="NE244" s="343"/>
      <c r="NF244" s="343"/>
      <c r="NG244" s="343"/>
      <c r="NH244" s="343"/>
      <c r="NI244" s="343"/>
      <c r="NJ244" s="343"/>
      <c r="NK244" s="343"/>
      <c r="NL244" s="343"/>
      <c r="NM244" s="343"/>
      <c r="NN244" s="343"/>
      <c r="NO244" s="343"/>
      <c r="NP244" s="343"/>
      <c r="NQ244" s="343"/>
      <c r="NR244" s="343"/>
      <c r="NS244" s="343"/>
      <c r="NT244" s="343"/>
      <c r="NU244" s="343"/>
      <c r="NV244" s="343"/>
      <c r="NW244" s="343"/>
      <c r="NX244" s="343"/>
      <c r="NY244" s="343"/>
      <c r="NZ244" s="343"/>
      <c r="OA244" s="343"/>
      <c r="OB244" s="343"/>
      <c r="OC244" s="343"/>
      <c r="OD244" s="343"/>
      <c r="OE244" s="343"/>
      <c r="OF244" s="343"/>
      <c r="OG244" s="343"/>
      <c r="OH244" s="343"/>
      <c r="OI244" s="343"/>
      <c r="OJ244" s="343"/>
      <c r="OK244" s="343"/>
      <c r="OL244" s="343"/>
      <c r="OM244" s="343"/>
      <c r="ON244" s="343"/>
      <c r="OO244" s="343"/>
      <c r="OP244" s="343"/>
      <c r="OQ244" s="343"/>
      <c r="OR244" s="343"/>
      <c r="OS244" s="343"/>
      <c r="OT244" s="343"/>
      <c r="OU244" s="343"/>
      <c r="OV244" s="343"/>
      <c r="OW244" s="343"/>
      <c r="OX244" s="343"/>
      <c r="OY244" s="343"/>
      <c r="OZ244" s="343"/>
      <c r="PA244" s="343"/>
      <c r="PB244" s="343"/>
      <c r="PC244" s="343"/>
      <c r="PD244" s="343"/>
      <c r="PE244" s="343"/>
      <c r="PF244" s="343"/>
      <c r="PG244" s="343"/>
      <c r="PH244" s="343"/>
      <c r="PI244" s="343"/>
      <c r="PJ244" s="343"/>
      <c r="PK244" s="343"/>
      <c r="PL244" s="343"/>
      <c r="PM244" s="343"/>
      <c r="PN244" s="343"/>
      <c r="PO244" s="343"/>
      <c r="PP244" s="343"/>
      <c r="PQ244" s="343"/>
      <c r="PR244" s="343"/>
      <c r="PS244" s="343"/>
      <c r="PT244" s="343"/>
      <c r="PU244" s="343"/>
      <c r="PV244" s="343"/>
      <c r="PW244" s="343"/>
      <c r="PX244" s="343"/>
      <c r="PY244" s="343"/>
      <c r="PZ244" s="343"/>
      <c r="QA244" s="343"/>
      <c r="QB244" s="343"/>
      <c r="QC244" s="343"/>
      <c r="QD244" s="343"/>
      <c r="QE244" s="343"/>
      <c r="QF244" s="343"/>
    </row>
    <row r="245" spans="1:448" s="347" customFormat="1" ht="118.5" customHeight="1" x14ac:dyDescent="0.25">
      <c r="A245" s="26">
        <v>244</v>
      </c>
      <c r="B245" s="34" t="s">
        <v>840</v>
      </c>
      <c r="C245" s="199" t="s">
        <v>841</v>
      </c>
      <c r="D245" s="19" t="s">
        <v>842</v>
      </c>
      <c r="E245" s="247" t="s">
        <v>2953</v>
      </c>
      <c r="F245" s="22" t="s">
        <v>843</v>
      </c>
      <c r="G245" s="26" t="s">
        <v>269</v>
      </c>
      <c r="H245" s="19" t="s">
        <v>341</v>
      </c>
      <c r="I245" s="19" t="s">
        <v>844</v>
      </c>
      <c r="J245" s="462" t="s">
        <v>845</v>
      </c>
      <c r="K245" s="132" t="s">
        <v>680</v>
      </c>
      <c r="L245" s="112" t="s">
        <v>681</v>
      </c>
      <c r="M245" s="134" t="s">
        <v>705</v>
      </c>
      <c r="N245" s="112" t="s">
        <v>706</v>
      </c>
      <c r="O245" s="19" t="s">
        <v>385</v>
      </c>
      <c r="P245" s="19" t="s">
        <v>386</v>
      </c>
      <c r="Q245" s="19" t="s">
        <v>711</v>
      </c>
      <c r="R245" s="19" t="s">
        <v>251</v>
      </c>
      <c r="S245" s="18" t="s">
        <v>2954</v>
      </c>
      <c r="T245" s="34" t="s">
        <v>480</v>
      </c>
      <c r="U245" s="22">
        <v>89</v>
      </c>
      <c r="V245" s="22">
        <v>2021</v>
      </c>
      <c r="W245" s="22" t="s">
        <v>2955</v>
      </c>
      <c r="X245" s="19" t="s">
        <v>2956</v>
      </c>
      <c r="Y245" s="19" t="s">
        <v>2957</v>
      </c>
      <c r="Z245" s="19" t="s">
        <v>2958</v>
      </c>
      <c r="AA245" s="22">
        <v>1</v>
      </c>
      <c r="AB245" s="242" t="s">
        <v>2959</v>
      </c>
      <c r="AC245" s="242" t="s">
        <v>2960</v>
      </c>
      <c r="AD245" s="269">
        <v>1</v>
      </c>
      <c r="AE245" s="22" t="s">
        <v>328</v>
      </c>
      <c r="AF245" s="963">
        <v>44501</v>
      </c>
      <c r="AG245" s="963">
        <v>44650</v>
      </c>
      <c r="AH245" s="424">
        <v>44743</v>
      </c>
      <c r="AI245" s="183" t="s">
        <v>309</v>
      </c>
      <c r="AJ245" s="183" t="s">
        <v>309</v>
      </c>
      <c r="AK245" s="241" t="e">
        <f>(IF(BA245=#REF!,#REF!,AG245-#REF!))</f>
        <v>#REF!</v>
      </c>
      <c r="AL245" s="66" t="s">
        <v>601</v>
      </c>
      <c r="AM245" s="64"/>
      <c r="AN245" s="54"/>
      <c r="AO245" s="48"/>
      <c r="AP245" s="65"/>
      <c r="AQ245" s="4" t="s">
        <v>442</v>
      </c>
      <c r="AR245" s="49">
        <v>199</v>
      </c>
      <c r="AS245" s="60" t="s">
        <v>454</v>
      </c>
      <c r="AT245" s="64" t="s">
        <v>467</v>
      </c>
      <c r="AU245" s="66" t="s">
        <v>601</v>
      </c>
      <c r="AV245" s="77" t="s">
        <v>467</v>
      </c>
      <c r="AW245" s="67">
        <v>0</v>
      </c>
      <c r="AX245" s="65">
        <v>0</v>
      </c>
      <c r="AY245" s="60" t="s">
        <v>456</v>
      </c>
      <c r="AZ245" s="87" t="s">
        <v>439</v>
      </c>
      <c r="BA245" s="86" t="s">
        <v>446</v>
      </c>
      <c r="BB245" s="2" t="s">
        <v>2961</v>
      </c>
      <c r="BC245" s="128">
        <v>44620</v>
      </c>
      <c r="BD245" s="30" t="s">
        <v>450</v>
      </c>
      <c r="BE245" s="30" t="s">
        <v>328</v>
      </c>
      <c r="BF245" s="107">
        <v>1</v>
      </c>
      <c r="BG245" s="4" t="s">
        <v>436</v>
      </c>
      <c r="BH245" s="49">
        <v>-44620</v>
      </c>
      <c r="BI245" s="60" t="s">
        <v>454</v>
      </c>
      <c r="BJ245" s="30"/>
      <c r="BK245" s="30"/>
      <c r="BL245" s="30"/>
      <c r="BM245" s="30"/>
      <c r="BN245" s="60"/>
      <c r="BO245" s="30"/>
      <c r="BP245" s="192" t="s">
        <v>855</v>
      </c>
      <c r="BQ245" s="150" t="s">
        <v>2962</v>
      </c>
      <c r="BR245" s="185">
        <v>44712</v>
      </c>
      <c r="BS245" s="131" t="s">
        <v>864</v>
      </c>
      <c r="BT245" s="186">
        <v>1</v>
      </c>
      <c r="BU245" s="4" t="s">
        <v>436</v>
      </c>
      <c r="BV245" s="49">
        <v>-61</v>
      </c>
      <c r="BW245" s="60" t="s">
        <v>443</v>
      </c>
      <c r="BX245" s="357">
        <v>44725</v>
      </c>
      <c r="BY245" s="353" t="s">
        <v>2963</v>
      </c>
      <c r="BZ245" s="353" t="s">
        <v>521</v>
      </c>
      <c r="CA245" s="360">
        <v>1</v>
      </c>
      <c r="CB245" s="352" t="s">
        <v>294</v>
      </c>
      <c r="CC245" s="353"/>
      <c r="CD245" s="352" t="s">
        <v>294</v>
      </c>
      <c r="CE245" s="131" t="s">
        <v>767</v>
      </c>
      <c r="CF245" s="131" t="s">
        <v>767</v>
      </c>
      <c r="CG245" s="202" t="s">
        <v>328</v>
      </c>
      <c r="CH245" s="131" t="s">
        <v>328</v>
      </c>
      <c r="CI245" s="186">
        <v>1</v>
      </c>
      <c r="CJ245" s="4" t="str">
        <f t="shared" si="8"/>
        <v>CUMPLIMIENTO TOTAL</v>
      </c>
      <c r="CK245" s="49" t="str">
        <f>(IF(CD245="CERRADO","NO APLICA ACCION CERRADA",AG245-#REF!))</f>
        <v>NO APLICA ACCION CERRADA</v>
      </c>
      <c r="CL245" s="60" t="str">
        <f>(IF(CD245="CERRADO","NO APLICA ACCION CERRADA",IF(AK245&lt;=0,"VENCIDO",IF(AK245&lt;=#REF!,"POR VENCER","CON TIEMPO"))))</f>
        <v>NO APLICA ACCION CERRADA</v>
      </c>
      <c r="CM245" s="458" t="s">
        <v>328</v>
      </c>
      <c r="CN245" s="348" t="s">
        <v>1684</v>
      </c>
      <c r="CO245" s="349" t="s">
        <v>464</v>
      </c>
      <c r="CP245" s="380">
        <v>1</v>
      </c>
      <c r="CQ245" s="352" t="s">
        <v>294</v>
      </c>
      <c r="CR245" s="375" t="s">
        <v>438</v>
      </c>
      <c r="CS245" s="353"/>
      <c r="CT245" s="343"/>
      <c r="CU245" s="343"/>
      <c r="CV245" s="343"/>
      <c r="CW245" s="343"/>
      <c r="CX245" s="343"/>
      <c r="CY245" s="343"/>
      <c r="CZ245" s="343"/>
      <c r="DA245" s="343"/>
      <c r="DB245" s="343"/>
      <c r="DC245" s="343"/>
      <c r="DD245" s="343"/>
      <c r="DE245" s="343"/>
      <c r="DF245" s="343"/>
      <c r="DG245" s="343"/>
      <c r="DH245" s="343"/>
      <c r="DI245" s="343"/>
      <c r="DJ245" s="343"/>
      <c r="DK245" s="343"/>
      <c r="DL245" s="343"/>
      <c r="DM245" s="343"/>
      <c r="DN245" s="343"/>
      <c r="DO245" s="343"/>
      <c r="DP245" s="343"/>
      <c r="DQ245" s="343"/>
      <c r="DR245" s="343"/>
      <c r="DS245" s="343"/>
      <c r="DT245" s="343"/>
      <c r="DU245" s="343"/>
      <c r="DV245" s="343"/>
      <c r="DW245" s="343"/>
      <c r="DX245" s="343"/>
      <c r="DY245" s="343"/>
      <c r="DZ245" s="343"/>
      <c r="EA245" s="343"/>
      <c r="EB245" s="343"/>
      <c r="EC245" s="343"/>
      <c r="ED245" s="343"/>
      <c r="EE245" s="343"/>
      <c r="EF245" s="343"/>
      <c r="EG245" s="343"/>
      <c r="EH245" s="343"/>
      <c r="EI245" s="343"/>
      <c r="EJ245" s="343"/>
      <c r="EK245" s="343"/>
      <c r="EL245" s="343"/>
      <c r="EM245" s="343"/>
      <c r="EN245" s="343"/>
      <c r="EO245" s="343"/>
      <c r="EP245" s="343"/>
      <c r="EQ245" s="343"/>
      <c r="ER245" s="343"/>
      <c r="ES245" s="343"/>
      <c r="ET245" s="343"/>
      <c r="EU245" s="343"/>
      <c r="EV245" s="343"/>
      <c r="EW245" s="343"/>
      <c r="EX245" s="343"/>
      <c r="EY245" s="343"/>
      <c r="EZ245" s="343"/>
      <c r="FA245" s="343"/>
      <c r="FB245" s="343"/>
      <c r="FC245" s="343"/>
      <c r="FD245" s="343"/>
      <c r="FE245" s="343"/>
      <c r="FF245" s="343"/>
      <c r="FG245" s="343"/>
      <c r="FH245" s="343"/>
      <c r="FI245" s="343"/>
      <c r="FJ245" s="343"/>
      <c r="FK245" s="343"/>
      <c r="FL245" s="343"/>
      <c r="FM245" s="343"/>
      <c r="FN245" s="343"/>
      <c r="FO245" s="343"/>
      <c r="FP245" s="343"/>
      <c r="FQ245" s="343"/>
      <c r="FR245" s="343"/>
      <c r="FS245" s="343"/>
      <c r="FT245" s="343"/>
      <c r="FU245" s="343"/>
      <c r="FV245" s="343"/>
      <c r="FW245" s="343"/>
      <c r="FX245" s="343"/>
      <c r="FY245" s="343"/>
      <c r="FZ245" s="343"/>
      <c r="GA245" s="343"/>
      <c r="GB245" s="343"/>
      <c r="GC245" s="343"/>
      <c r="GD245" s="343"/>
      <c r="GE245" s="343"/>
      <c r="GF245" s="343"/>
      <c r="GG245" s="343"/>
      <c r="GH245" s="343"/>
      <c r="GI245" s="343"/>
      <c r="GJ245" s="343"/>
      <c r="GK245" s="343"/>
      <c r="GL245" s="343"/>
      <c r="GM245" s="343"/>
      <c r="GN245" s="343"/>
      <c r="GO245" s="343"/>
      <c r="GP245" s="343"/>
      <c r="GQ245" s="343"/>
      <c r="GR245" s="343"/>
      <c r="GS245" s="343"/>
      <c r="GT245" s="343"/>
      <c r="GU245" s="343"/>
      <c r="GV245" s="343"/>
      <c r="GW245" s="343"/>
      <c r="GX245" s="343"/>
      <c r="GY245" s="343"/>
      <c r="GZ245" s="343"/>
      <c r="HA245" s="343"/>
      <c r="HB245" s="343"/>
      <c r="HC245" s="343"/>
      <c r="HD245" s="343"/>
      <c r="HE245" s="343"/>
      <c r="HF245" s="343"/>
      <c r="HG245" s="343"/>
      <c r="HH245" s="343"/>
      <c r="HI245" s="343"/>
      <c r="HJ245" s="343"/>
      <c r="HK245" s="343"/>
      <c r="HL245" s="343"/>
      <c r="HM245" s="343"/>
      <c r="HN245" s="343"/>
      <c r="HO245" s="343"/>
      <c r="HP245" s="343"/>
      <c r="HQ245" s="343"/>
      <c r="HR245" s="343"/>
      <c r="HS245" s="343"/>
      <c r="HT245" s="343"/>
      <c r="HU245" s="343"/>
      <c r="HV245" s="343"/>
      <c r="HW245" s="343"/>
      <c r="HX245" s="343"/>
      <c r="HY245" s="343"/>
      <c r="HZ245" s="343"/>
      <c r="IA245" s="343"/>
      <c r="IB245" s="343"/>
      <c r="IC245" s="343"/>
      <c r="ID245" s="343"/>
      <c r="IE245" s="343"/>
      <c r="IF245" s="343"/>
      <c r="IG245" s="343"/>
      <c r="IH245" s="343"/>
      <c r="II245" s="343"/>
      <c r="IJ245" s="343"/>
      <c r="IK245" s="343"/>
      <c r="IL245" s="343"/>
      <c r="IM245" s="343"/>
      <c r="IN245" s="343"/>
      <c r="IO245" s="343"/>
      <c r="IP245" s="343"/>
      <c r="IQ245" s="343"/>
      <c r="IR245" s="343"/>
      <c r="IS245" s="343"/>
      <c r="IT245" s="343"/>
      <c r="IU245" s="343"/>
      <c r="IV245" s="343"/>
      <c r="IW245" s="343"/>
      <c r="IX245" s="343"/>
      <c r="IY245" s="343"/>
      <c r="IZ245" s="343"/>
      <c r="JA245" s="343"/>
      <c r="JB245" s="343"/>
      <c r="JC245" s="343"/>
      <c r="JD245" s="343"/>
      <c r="JE245" s="343"/>
      <c r="JF245" s="343"/>
      <c r="JG245" s="343"/>
      <c r="JH245" s="343"/>
      <c r="JI245" s="343"/>
      <c r="JJ245" s="343"/>
      <c r="JK245" s="343"/>
      <c r="JL245" s="343"/>
      <c r="JM245" s="343"/>
      <c r="JN245" s="343"/>
      <c r="JO245" s="343"/>
      <c r="JP245" s="343"/>
      <c r="JQ245" s="343"/>
      <c r="JR245" s="343"/>
      <c r="JS245" s="343"/>
      <c r="JT245" s="343"/>
      <c r="JU245" s="343"/>
      <c r="JV245" s="343"/>
      <c r="JW245" s="343"/>
      <c r="JX245" s="343"/>
      <c r="JY245" s="343"/>
      <c r="JZ245" s="343"/>
      <c r="KA245" s="343"/>
      <c r="KB245" s="343"/>
      <c r="KC245" s="343"/>
      <c r="KD245" s="343"/>
      <c r="KE245" s="343"/>
      <c r="KF245" s="343"/>
      <c r="KG245" s="343"/>
      <c r="KH245" s="343"/>
      <c r="KI245" s="343"/>
      <c r="KJ245" s="343"/>
      <c r="KK245" s="343"/>
      <c r="KL245" s="343"/>
      <c r="KM245" s="343"/>
      <c r="KN245" s="343"/>
      <c r="KO245" s="343"/>
      <c r="KP245" s="343"/>
      <c r="KQ245" s="343"/>
      <c r="KR245" s="343"/>
      <c r="KS245" s="343"/>
      <c r="KT245" s="343"/>
      <c r="KU245" s="343"/>
      <c r="KV245" s="343"/>
      <c r="KW245" s="343"/>
      <c r="KX245" s="343"/>
      <c r="KY245" s="343"/>
      <c r="KZ245" s="343"/>
      <c r="LA245" s="343"/>
      <c r="LB245" s="343"/>
      <c r="LC245" s="343"/>
      <c r="LD245" s="343"/>
      <c r="LE245" s="343"/>
      <c r="LF245" s="343"/>
      <c r="LG245" s="343"/>
      <c r="LH245" s="343"/>
      <c r="LI245" s="343"/>
      <c r="LJ245" s="343"/>
      <c r="LK245" s="343"/>
      <c r="LL245" s="343"/>
      <c r="LM245" s="343"/>
      <c r="LN245" s="343"/>
      <c r="LO245" s="343"/>
      <c r="LP245" s="343"/>
      <c r="LQ245" s="343"/>
      <c r="LR245" s="343"/>
      <c r="LS245" s="343"/>
      <c r="LT245" s="343"/>
      <c r="LU245" s="343"/>
      <c r="LV245" s="343"/>
      <c r="LW245" s="343"/>
      <c r="LX245" s="343"/>
      <c r="LY245" s="343"/>
      <c r="LZ245" s="343"/>
      <c r="MA245" s="343"/>
      <c r="MB245" s="343"/>
      <c r="MC245" s="343"/>
      <c r="MD245" s="343"/>
      <c r="ME245" s="343"/>
      <c r="MF245" s="343"/>
      <c r="MG245" s="343"/>
      <c r="MH245" s="343"/>
      <c r="MI245" s="343"/>
      <c r="MJ245" s="343"/>
      <c r="MK245" s="343"/>
      <c r="ML245" s="343"/>
      <c r="MM245" s="343"/>
      <c r="MN245" s="343"/>
      <c r="MO245" s="343"/>
      <c r="MP245" s="343"/>
      <c r="MQ245" s="343"/>
      <c r="MR245" s="343"/>
      <c r="MS245" s="343"/>
      <c r="MT245" s="343"/>
      <c r="MU245" s="343"/>
      <c r="MV245" s="343"/>
      <c r="MW245" s="343"/>
      <c r="MX245" s="343"/>
      <c r="MY245" s="343"/>
      <c r="MZ245" s="343"/>
      <c r="NA245" s="343"/>
      <c r="NB245" s="343"/>
      <c r="NC245" s="343"/>
      <c r="ND245" s="343"/>
      <c r="NE245" s="343"/>
      <c r="NF245" s="343"/>
      <c r="NG245" s="343"/>
      <c r="NH245" s="343"/>
      <c r="NI245" s="343"/>
      <c r="NJ245" s="343"/>
      <c r="NK245" s="343"/>
      <c r="NL245" s="343"/>
      <c r="NM245" s="343"/>
      <c r="NN245" s="343"/>
      <c r="NO245" s="343"/>
      <c r="NP245" s="343"/>
      <c r="NQ245" s="343"/>
      <c r="NR245" s="343"/>
      <c r="NS245" s="343"/>
      <c r="NT245" s="343"/>
      <c r="NU245" s="343"/>
      <c r="NV245" s="343"/>
      <c r="NW245" s="343"/>
      <c r="NX245" s="343"/>
      <c r="NY245" s="343"/>
      <c r="NZ245" s="343"/>
      <c r="OA245" s="343"/>
      <c r="OB245" s="343"/>
      <c r="OC245" s="343"/>
      <c r="OD245" s="343"/>
      <c r="OE245" s="343"/>
      <c r="OF245" s="343"/>
      <c r="OG245" s="343"/>
      <c r="OH245" s="343"/>
      <c r="OI245" s="343"/>
      <c r="OJ245" s="343"/>
      <c r="OK245" s="343"/>
      <c r="OL245" s="343"/>
      <c r="OM245" s="343"/>
      <c r="ON245" s="343"/>
      <c r="OO245" s="343"/>
      <c r="OP245" s="343"/>
      <c r="OQ245" s="343"/>
      <c r="OR245" s="343"/>
      <c r="OS245" s="343"/>
      <c r="OT245" s="343"/>
      <c r="OU245" s="343"/>
      <c r="OV245" s="343"/>
      <c r="OW245" s="343"/>
      <c r="OX245" s="343"/>
      <c r="OY245" s="343"/>
      <c r="OZ245" s="343"/>
      <c r="PA245" s="343"/>
      <c r="PB245" s="343"/>
      <c r="PC245" s="343"/>
      <c r="PD245" s="343"/>
      <c r="PE245" s="343"/>
      <c r="PF245" s="343"/>
      <c r="PG245" s="343"/>
      <c r="PH245" s="343"/>
      <c r="PI245" s="343"/>
      <c r="PJ245" s="343"/>
      <c r="PK245" s="343"/>
      <c r="PL245" s="343"/>
      <c r="PM245" s="343"/>
      <c r="PN245" s="343"/>
      <c r="PO245" s="343"/>
      <c r="PP245" s="343"/>
      <c r="PQ245" s="343"/>
      <c r="PR245" s="343"/>
      <c r="PS245" s="343"/>
      <c r="PT245" s="343"/>
      <c r="PU245" s="343"/>
      <c r="PV245" s="343"/>
      <c r="PW245" s="343"/>
      <c r="PX245" s="343"/>
      <c r="PY245" s="343"/>
      <c r="PZ245" s="343"/>
      <c r="QA245" s="343"/>
      <c r="QB245" s="343"/>
      <c r="QC245" s="343"/>
      <c r="QD245" s="343"/>
      <c r="QE245" s="343"/>
      <c r="QF245" s="343"/>
    </row>
    <row r="246" spans="1:448" s="347" customFormat="1" ht="118.5" customHeight="1" x14ac:dyDescent="0.25">
      <c r="A246" s="26">
        <v>245</v>
      </c>
      <c r="B246" s="34" t="s">
        <v>840</v>
      </c>
      <c r="C246" s="199" t="s">
        <v>841</v>
      </c>
      <c r="D246" s="19" t="s">
        <v>842</v>
      </c>
      <c r="E246" s="19" t="s">
        <v>315</v>
      </c>
      <c r="F246" s="34" t="s">
        <v>676</v>
      </c>
      <c r="G246" s="34" t="s">
        <v>677</v>
      </c>
      <c r="H246" s="34" t="s">
        <v>338</v>
      </c>
      <c r="I246" s="27" t="s">
        <v>1752</v>
      </c>
      <c r="J246" s="320" t="s">
        <v>679</v>
      </c>
      <c r="K246" s="132" t="s">
        <v>680</v>
      </c>
      <c r="L246" s="112" t="s">
        <v>681</v>
      </c>
      <c r="M246" s="134" t="s">
        <v>682</v>
      </c>
      <c r="N246" s="112" t="s">
        <v>683</v>
      </c>
      <c r="O246" s="19" t="s">
        <v>385</v>
      </c>
      <c r="P246" s="19" t="s">
        <v>386</v>
      </c>
      <c r="Q246" s="19" t="s">
        <v>684</v>
      </c>
      <c r="R246" s="19" t="s">
        <v>251</v>
      </c>
      <c r="S246" s="18" t="s">
        <v>2964</v>
      </c>
      <c r="T246" s="34" t="s">
        <v>480</v>
      </c>
      <c r="U246" s="22">
        <v>89</v>
      </c>
      <c r="V246" s="22">
        <v>2021</v>
      </c>
      <c r="W246" s="22" t="s">
        <v>2955</v>
      </c>
      <c r="X246" s="19" t="s">
        <v>2956</v>
      </c>
      <c r="Y246" s="19" t="s">
        <v>2957</v>
      </c>
      <c r="Z246" s="19" t="s">
        <v>2965</v>
      </c>
      <c r="AA246" s="22">
        <v>2</v>
      </c>
      <c r="AB246" s="21" t="s">
        <v>2966</v>
      </c>
      <c r="AC246" s="21" t="s">
        <v>2967</v>
      </c>
      <c r="AD246" s="269">
        <v>1</v>
      </c>
      <c r="AE246" s="22" t="s">
        <v>328</v>
      </c>
      <c r="AF246" s="962">
        <v>44501</v>
      </c>
      <c r="AG246" s="962">
        <v>44650</v>
      </c>
      <c r="AH246" s="424">
        <v>44743</v>
      </c>
      <c r="AI246" s="183" t="s">
        <v>309</v>
      </c>
      <c r="AJ246" s="183" t="s">
        <v>309</v>
      </c>
      <c r="AK246" s="241" t="e">
        <f>(IF(BA246=#REF!,#REF!,AG246-#REF!))</f>
        <v>#REF!</v>
      </c>
      <c r="AL246" s="66" t="s">
        <v>601</v>
      </c>
      <c r="AM246" s="64"/>
      <c r="AN246" s="54"/>
      <c r="AO246" s="48"/>
      <c r="AP246" s="65"/>
      <c r="AQ246" s="4" t="s">
        <v>442</v>
      </c>
      <c r="AR246" s="49">
        <v>199</v>
      </c>
      <c r="AS246" s="60" t="s">
        <v>454</v>
      </c>
      <c r="AT246" s="64" t="s">
        <v>467</v>
      </c>
      <c r="AU246" s="66" t="s">
        <v>601</v>
      </c>
      <c r="AV246" s="77" t="s">
        <v>467</v>
      </c>
      <c r="AW246" s="67">
        <v>0</v>
      </c>
      <c r="AX246" s="65">
        <v>0</v>
      </c>
      <c r="AY246" s="60" t="s">
        <v>456</v>
      </c>
      <c r="AZ246" s="87" t="s">
        <v>439</v>
      </c>
      <c r="BA246" s="86" t="s">
        <v>446</v>
      </c>
      <c r="BB246" s="31" t="s">
        <v>2162</v>
      </c>
      <c r="BC246" s="133">
        <v>44620</v>
      </c>
      <c r="BD246" s="112" t="s">
        <v>628</v>
      </c>
      <c r="BE246" s="134" t="s">
        <v>629</v>
      </c>
      <c r="BF246" s="135">
        <v>0</v>
      </c>
      <c r="BG246" s="4" t="s">
        <v>442</v>
      </c>
      <c r="BH246" s="49">
        <v>-44620</v>
      </c>
      <c r="BI246" s="60" t="s">
        <v>454</v>
      </c>
      <c r="BJ246" s="30"/>
      <c r="BK246" s="30"/>
      <c r="BL246" s="30"/>
      <c r="BM246" s="30"/>
      <c r="BN246" s="60"/>
      <c r="BO246" s="30"/>
      <c r="BP246" s="184" t="s">
        <v>293</v>
      </c>
      <c r="BQ246" s="150" t="s">
        <v>2968</v>
      </c>
      <c r="BR246" s="185">
        <v>44712</v>
      </c>
      <c r="BS246" s="131" t="s">
        <v>535</v>
      </c>
      <c r="BT246" s="186">
        <v>1</v>
      </c>
      <c r="BU246" s="4" t="s">
        <v>436</v>
      </c>
      <c r="BV246" s="49">
        <v>-61</v>
      </c>
      <c r="BW246" s="60" t="s">
        <v>443</v>
      </c>
      <c r="BX246" s="357">
        <v>44725</v>
      </c>
      <c r="BY246" s="353" t="s">
        <v>2969</v>
      </c>
      <c r="BZ246" s="353" t="s">
        <v>824</v>
      </c>
      <c r="CA246" s="360">
        <v>1</v>
      </c>
      <c r="CB246" s="352" t="s">
        <v>294</v>
      </c>
      <c r="CC246" s="353"/>
      <c r="CD246" s="352" t="s">
        <v>294</v>
      </c>
      <c r="CE246" s="131" t="s">
        <v>767</v>
      </c>
      <c r="CF246" s="131" t="s">
        <v>767</v>
      </c>
      <c r="CG246" s="202" t="s">
        <v>328</v>
      </c>
      <c r="CH246" s="131" t="s">
        <v>328</v>
      </c>
      <c r="CI246" s="186">
        <v>1</v>
      </c>
      <c r="CJ246" s="4" t="str">
        <f t="shared" si="8"/>
        <v>CUMPLIMIENTO TOTAL</v>
      </c>
      <c r="CK246" s="49" t="str">
        <f>(IF(CD246="CERRADO","NO APLICA ACCION CERRADA",AG246-#REF!))</f>
        <v>NO APLICA ACCION CERRADA</v>
      </c>
      <c r="CL246" s="60" t="str">
        <f>(IF(CD246="CERRADO","NO APLICA ACCION CERRADA",IF(AK246&lt;=0,"VENCIDO",IF(AK246&lt;=#REF!,"POR VENCER","CON TIEMPO"))))</f>
        <v>NO APLICA ACCION CERRADA</v>
      </c>
      <c r="CM246" s="458" t="s">
        <v>328</v>
      </c>
      <c r="CN246" s="348" t="s">
        <v>1684</v>
      </c>
      <c r="CO246" s="349" t="s">
        <v>464</v>
      </c>
      <c r="CP246" s="380">
        <v>1</v>
      </c>
      <c r="CQ246" s="352" t="s">
        <v>294</v>
      </c>
      <c r="CR246" s="375" t="s">
        <v>438</v>
      </c>
      <c r="CS246" s="353"/>
      <c r="CT246" s="343"/>
      <c r="CU246" s="343"/>
      <c r="CV246" s="343"/>
      <c r="CW246" s="343"/>
      <c r="CX246" s="343"/>
      <c r="CY246" s="343"/>
      <c r="CZ246" s="343"/>
      <c r="DA246" s="343"/>
      <c r="DB246" s="343"/>
      <c r="DC246" s="343"/>
      <c r="DD246" s="343"/>
      <c r="DE246" s="343"/>
      <c r="DF246" s="343"/>
      <c r="DG246" s="343"/>
      <c r="DH246" s="343"/>
      <c r="DI246" s="343"/>
      <c r="DJ246" s="343"/>
      <c r="DK246" s="343"/>
      <c r="DL246" s="343"/>
      <c r="DM246" s="343"/>
      <c r="DN246" s="343"/>
      <c r="DO246" s="343"/>
      <c r="DP246" s="343"/>
      <c r="DQ246" s="343"/>
      <c r="DR246" s="343"/>
      <c r="DS246" s="343"/>
      <c r="DT246" s="343"/>
      <c r="DU246" s="343"/>
      <c r="DV246" s="343"/>
      <c r="DW246" s="343"/>
      <c r="DX246" s="343"/>
      <c r="DY246" s="343"/>
      <c r="DZ246" s="343"/>
      <c r="EA246" s="343"/>
      <c r="EB246" s="343"/>
      <c r="EC246" s="343"/>
      <c r="ED246" s="343"/>
      <c r="EE246" s="343"/>
      <c r="EF246" s="343"/>
      <c r="EG246" s="343"/>
      <c r="EH246" s="343"/>
      <c r="EI246" s="343"/>
      <c r="EJ246" s="343"/>
      <c r="EK246" s="343"/>
      <c r="EL246" s="343"/>
      <c r="EM246" s="343"/>
      <c r="EN246" s="343"/>
      <c r="EO246" s="343"/>
      <c r="EP246" s="343"/>
      <c r="EQ246" s="343"/>
      <c r="ER246" s="343"/>
      <c r="ES246" s="343"/>
      <c r="ET246" s="343"/>
      <c r="EU246" s="343"/>
      <c r="EV246" s="343"/>
      <c r="EW246" s="343"/>
      <c r="EX246" s="343"/>
      <c r="EY246" s="343"/>
      <c r="EZ246" s="343"/>
      <c r="FA246" s="343"/>
      <c r="FB246" s="343"/>
      <c r="FC246" s="343"/>
      <c r="FD246" s="343"/>
      <c r="FE246" s="343"/>
      <c r="FF246" s="343"/>
      <c r="FG246" s="343"/>
      <c r="FH246" s="343"/>
      <c r="FI246" s="343"/>
      <c r="FJ246" s="343"/>
      <c r="FK246" s="343"/>
      <c r="FL246" s="343"/>
      <c r="FM246" s="343"/>
      <c r="FN246" s="343"/>
      <c r="FO246" s="343"/>
      <c r="FP246" s="343"/>
      <c r="FQ246" s="343"/>
      <c r="FR246" s="343"/>
      <c r="FS246" s="343"/>
      <c r="FT246" s="343"/>
      <c r="FU246" s="343"/>
      <c r="FV246" s="343"/>
      <c r="FW246" s="343"/>
      <c r="FX246" s="343"/>
      <c r="FY246" s="343"/>
      <c r="FZ246" s="343"/>
      <c r="GA246" s="343"/>
      <c r="GB246" s="343"/>
      <c r="GC246" s="343"/>
      <c r="GD246" s="343"/>
      <c r="GE246" s="343"/>
      <c r="GF246" s="343"/>
      <c r="GG246" s="343"/>
      <c r="GH246" s="343"/>
      <c r="GI246" s="343"/>
      <c r="GJ246" s="343"/>
      <c r="GK246" s="343"/>
      <c r="GL246" s="343"/>
      <c r="GM246" s="343"/>
      <c r="GN246" s="343"/>
      <c r="GO246" s="343"/>
      <c r="GP246" s="343"/>
      <c r="GQ246" s="343"/>
      <c r="GR246" s="343"/>
      <c r="GS246" s="343"/>
      <c r="GT246" s="343"/>
      <c r="GU246" s="343"/>
      <c r="GV246" s="343"/>
      <c r="GW246" s="343"/>
      <c r="GX246" s="343"/>
      <c r="GY246" s="343"/>
      <c r="GZ246" s="343"/>
      <c r="HA246" s="343"/>
      <c r="HB246" s="343"/>
      <c r="HC246" s="343"/>
      <c r="HD246" s="343"/>
      <c r="HE246" s="343"/>
      <c r="HF246" s="343"/>
      <c r="HG246" s="343"/>
      <c r="HH246" s="343"/>
      <c r="HI246" s="343"/>
      <c r="HJ246" s="343"/>
      <c r="HK246" s="343"/>
      <c r="HL246" s="343"/>
      <c r="HM246" s="343"/>
      <c r="HN246" s="343"/>
      <c r="HO246" s="343"/>
      <c r="HP246" s="343"/>
      <c r="HQ246" s="343"/>
      <c r="HR246" s="343"/>
      <c r="HS246" s="343"/>
      <c r="HT246" s="343"/>
      <c r="HU246" s="343"/>
      <c r="HV246" s="343"/>
      <c r="HW246" s="343"/>
      <c r="HX246" s="343"/>
      <c r="HY246" s="343"/>
      <c r="HZ246" s="343"/>
      <c r="IA246" s="343"/>
      <c r="IB246" s="343"/>
      <c r="IC246" s="343"/>
      <c r="ID246" s="343"/>
      <c r="IE246" s="343"/>
      <c r="IF246" s="343"/>
      <c r="IG246" s="343"/>
      <c r="IH246" s="343"/>
      <c r="II246" s="343"/>
      <c r="IJ246" s="343"/>
      <c r="IK246" s="343"/>
      <c r="IL246" s="343"/>
      <c r="IM246" s="343"/>
      <c r="IN246" s="343"/>
      <c r="IO246" s="343"/>
      <c r="IP246" s="343"/>
      <c r="IQ246" s="343"/>
      <c r="IR246" s="343"/>
      <c r="IS246" s="343"/>
      <c r="IT246" s="343"/>
      <c r="IU246" s="343"/>
      <c r="IV246" s="343"/>
      <c r="IW246" s="343"/>
      <c r="IX246" s="343"/>
      <c r="IY246" s="343"/>
      <c r="IZ246" s="343"/>
      <c r="JA246" s="343"/>
      <c r="JB246" s="343"/>
      <c r="JC246" s="343"/>
      <c r="JD246" s="343"/>
      <c r="JE246" s="343"/>
      <c r="JF246" s="343"/>
      <c r="JG246" s="343"/>
      <c r="JH246" s="343"/>
      <c r="JI246" s="343"/>
      <c r="JJ246" s="343"/>
      <c r="JK246" s="343"/>
      <c r="JL246" s="343"/>
      <c r="JM246" s="343"/>
      <c r="JN246" s="343"/>
      <c r="JO246" s="343"/>
      <c r="JP246" s="343"/>
      <c r="JQ246" s="343"/>
      <c r="JR246" s="343"/>
      <c r="JS246" s="343"/>
      <c r="JT246" s="343"/>
      <c r="JU246" s="343"/>
      <c r="JV246" s="343"/>
      <c r="JW246" s="343"/>
      <c r="JX246" s="343"/>
      <c r="JY246" s="343"/>
      <c r="JZ246" s="343"/>
      <c r="KA246" s="343"/>
      <c r="KB246" s="343"/>
      <c r="KC246" s="343"/>
      <c r="KD246" s="343"/>
      <c r="KE246" s="343"/>
      <c r="KF246" s="343"/>
      <c r="KG246" s="343"/>
      <c r="KH246" s="343"/>
      <c r="KI246" s="343"/>
      <c r="KJ246" s="343"/>
      <c r="KK246" s="343"/>
      <c r="KL246" s="343"/>
      <c r="KM246" s="343"/>
      <c r="KN246" s="343"/>
      <c r="KO246" s="343"/>
      <c r="KP246" s="343"/>
      <c r="KQ246" s="343"/>
      <c r="KR246" s="343"/>
      <c r="KS246" s="343"/>
      <c r="KT246" s="343"/>
      <c r="KU246" s="343"/>
      <c r="KV246" s="343"/>
      <c r="KW246" s="343"/>
      <c r="KX246" s="343"/>
      <c r="KY246" s="343"/>
      <c r="KZ246" s="343"/>
      <c r="LA246" s="343"/>
      <c r="LB246" s="343"/>
      <c r="LC246" s="343"/>
      <c r="LD246" s="343"/>
      <c r="LE246" s="343"/>
      <c r="LF246" s="343"/>
      <c r="LG246" s="343"/>
      <c r="LH246" s="343"/>
      <c r="LI246" s="343"/>
      <c r="LJ246" s="343"/>
      <c r="LK246" s="343"/>
      <c r="LL246" s="343"/>
      <c r="LM246" s="343"/>
      <c r="LN246" s="343"/>
      <c r="LO246" s="343"/>
      <c r="LP246" s="343"/>
      <c r="LQ246" s="343"/>
      <c r="LR246" s="343"/>
      <c r="LS246" s="343"/>
      <c r="LT246" s="343"/>
      <c r="LU246" s="343"/>
      <c r="LV246" s="343"/>
      <c r="LW246" s="343"/>
      <c r="LX246" s="343"/>
      <c r="LY246" s="343"/>
      <c r="LZ246" s="343"/>
      <c r="MA246" s="343"/>
      <c r="MB246" s="343"/>
      <c r="MC246" s="343"/>
      <c r="MD246" s="343"/>
      <c r="ME246" s="343"/>
      <c r="MF246" s="343"/>
      <c r="MG246" s="343"/>
      <c r="MH246" s="343"/>
      <c r="MI246" s="343"/>
      <c r="MJ246" s="343"/>
      <c r="MK246" s="343"/>
      <c r="ML246" s="343"/>
      <c r="MM246" s="343"/>
      <c r="MN246" s="343"/>
      <c r="MO246" s="343"/>
      <c r="MP246" s="343"/>
      <c r="MQ246" s="343"/>
      <c r="MR246" s="343"/>
      <c r="MS246" s="343"/>
      <c r="MT246" s="343"/>
      <c r="MU246" s="343"/>
      <c r="MV246" s="343"/>
      <c r="MW246" s="343"/>
      <c r="MX246" s="343"/>
      <c r="MY246" s="343"/>
      <c r="MZ246" s="343"/>
      <c r="NA246" s="343"/>
      <c r="NB246" s="343"/>
      <c r="NC246" s="343"/>
      <c r="ND246" s="343"/>
      <c r="NE246" s="343"/>
      <c r="NF246" s="343"/>
      <c r="NG246" s="343"/>
      <c r="NH246" s="343"/>
      <c r="NI246" s="343"/>
      <c r="NJ246" s="343"/>
      <c r="NK246" s="343"/>
      <c r="NL246" s="343"/>
      <c r="NM246" s="343"/>
      <c r="NN246" s="343"/>
      <c r="NO246" s="343"/>
      <c r="NP246" s="343"/>
      <c r="NQ246" s="343"/>
      <c r="NR246" s="343"/>
      <c r="NS246" s="343"/>
      <c r="NT246" s="343"/>
      <c r="NU246" s="343"/>
      <c r="NV246" s="343"/>
      <c r="NW246" s="343"/>
      <c r="NX246" s="343"/>
      <c r="NY246" s="343"/>
      <c r="NZ246" s="343"/>
      <c r="OA246" s="343"/>
      <c r="OB246" s="343"/>
      <c r="OC246" s="343"/>
      <c r="OD246" s="343"/>
      <c r="OE246" s="343"/>
      <c r="OF246" s="343"/>
      <c r="OG246" s="343"/>
      <c r="OH246" s="343"/>
      <c r="OI246" s="343"/>
      <c r="OJ246" s="343"/>
      <c r="OK246" s="343"/>
      <c r="OL246" s="343"/>
      <c r="OM246" s="343"/>
      <c r="ON246" s="343"/>
      <c r="OO246" s="343"/>
      <c r="OP246" s="343"/>
      <c r="OQ246" s="343"/>
      <c r="OR246" s="343"/>
      <c r="OS246" s="343"/>
      <c r="OT246" s="343"/>
      <c r="OU246" s="343"/>
      <c r="OV246" s="343"/>
      <c r="OW246" s="343"/>
      <c r="OX246" s="343"/>
      <c r="OY246" s="343"/>
      <c r="OZ246" s="343"/>
      <c r="PA246" s="343"/>
      <c r="PB246" s="343"/>
      <c r="PC246" s="343"/>
      <c r="PD246" s="343"/>
      <c r="PE246" s="343"/>
      <c r="PF246" s="343"/>
      <c r="PG246" s="343"/>
      <c r="PH246" s="343"/>
      <c r="PI246" s="343"/>
      <c r="PJ246" s="343"/>
      <c r="PK246" s="343"/>
      <c r="PL246" s="343"/>
      <c r="PM246" s="343"/>
      <c r="PN246" s="343"/>
      <c r="PO246" s="343"/>
      <c r="PP246" s="343"/>
      <c r="PQ246" s="343"/>
      <c r="PR246" s="343"/>
      <c r="PS246" s="343"/>
      <c r="PT246" s="343"/>
      <c r="PU246" s="343"/>
      <c r="PV246" s="343"/>
      <c r="PW246" s="343"/>
      <c r="PX246" s="343"/>
      <c r="PY246" s="343"/>
      <c r="PZ246" s="343"/>
      <c r="QA246" s="343"/>
      <c r="QB246" s="343"/>
      <c r="QC246" s="343"/>
      <c r="QD246" s="343"/>
      <c r="QE246" s="343"/>
      <c r="QF246" s="343"/>
    </row>
    <row r="247" spans="1:448" s="347" customFormat="1" ht="118.5" customHeight="1" x14ac:dyDescent="0.25">
      <c r="A247" s="26">
        <v>246</v>
      </c>
      <c r="B247" s="34" t="s">
        <v>840</v>
      </c>
      <c r="C247" s="199" t="s">
        <v>841</v>
      </c>
      <c r="D247" s="19" t="s">
        <v>842</v>
      </c>
      <c r="E247" s="247" t="s">
        <v>2970</v>
      </c>
      <c r="F247" s="22" t="s">
        <v>703</v>
      </c>
      <c r="G247" s="26" t="s">
        <v>269</v>
      </c>
      <c r="H247" s="19" t="s">
        <v>341</v>
      </c>
      <c r="I247" s="19" t="s">
        <v>704</v>
      </c>
      <c r="J247" s="440" t="s">
        <v>703</v>
      </c>
      <c r="K247" s="440" t="s">
        <v>680</v>
      </c>
      <c r="L247" s="461" t="s">
        <v>681</v>
      </c>
      <c r="M247" s="460" t="s">
        <v>705</v>
      </c>
      <c r="N247" s="461" t="s">
        <v>706</v>
      </c>
      <c r="O247" s="19" t="s">
        <v>385</v>
      </c>
      <c r="P247" s="19" t="s">
        <v>386</v>
      </c>
      <c r="Q247" s="19" t="s">
        <v>702</v>
      </c>
      <c r="R247" s="19" t="s">
        <v>251</v>
      </c>
      <c r="S247" s="18" t="s">
        <v>2971</v>
      </c>
      <c r="T247" s="34" t="s">
        <v>481</v>
      </c>
      <c r="U247" s="22">
        <v>89</v>
      </c>
      <c r="V247" s="22">
        <v>2021</v>
      </c>
      <c r="W247" s="22" t="s">
        <v>2972</v>
      </c>
      <c r="X247" s="19" t="s">
        <v>2973</v>
      </c>
      <c r="Y247" s="19" t="s">
        <v>2915</v>
      </c>
      <c r="Z247" s="19" t="s">
        <v>2974</v>
      </c>
      <c r="AA247" s="22">
        <v>1</v>
      </c>
      <c r="AB247" s="710" t="s">
        <v>2917</v>
      </c>
      <c r="AC247" s="710" t="s">
        <v>2918</v>
      </c>
      <c r="AD247" s="269">
        <v>1</v>
      </c>
      <c r="AE247" s="22" t="s">
        <v>328</v>
      </c>
      <c r="AF247" s="963">
        <v>44501</v>
      </c>
      <c r="AG247" s="963">
        <v>44834</v>
      </c>
      <c r="AH247" s="429"/>
      <c r="AI247" s="183" t="s">
        <v>309</v>
      </c>
      <c r="AJ247" s="183" t="s">
        <v>309</v>
      </c>
      <c r="AK247" s="241" t="e">
        <f>(IF(BA247=#REF!,#REF!,AG247-#REF!))</f>
        <v>#REF!</v>
      </c>
      <c r="AL247" s="66" t="s">
        <v>601</v>
      </c>
      <c r="AM247" s="64"/>
      <c r="AN247" s="54"/>
      <c r="AO247" s="48"/>
      <c r="AP247" s="65"/>
      <c r="AQ247" s="4" t="s">
        <v>442</v>
      </c>
      <c r="AR247" s="49">
        <v>383</v>
      </c>
      <c r="AS247" s="60" t="s">
        <v>454</v>
      </c>
      <c r="AT247" s="64" t="s">
        <v>467</v>
      </c>
      <c r="AU247" s="66" t="s">
        <v>601</v>
      </c>
      <c r="AV247" s="77" t="s">
        <v>467</v>
      </c>
      <c r="AW247" s="67">
        <v>0</v>
      </c>
      <c r="AX247" s="65">
        <v>0</v>
      </c>
      <c r="AY247" s="60" t="s">
        <v>456</v>
      </c>
      <c r="AZ247" s="87" t="s">
        <v>439</v>
      </c>
      <c r="BA247" s="86" t="s">
        <v>446</v>
      </c>
      <c r="BB247" s="31" t="s">
        <v>2162</v>
      </c>
      <c r="BC247" s="33">
        <v>44620</v>
      </c>
      <c r="BD247" s="31" t="s">
        <v>450</v>
      </c>
      <c r="BE247" s="40" t="s">
        <v>629</v>
      </c>
      <c r="BF247" s="107">
        <v>0</v>
      </c>
      <c r="BG247" s="4" t="s">
        <v>442</v>
      </c>
      <c r="BH247" s="49">
        <v>-44620</v>
      </c>
      <c r="BI247" s="60" t="s">
        <v>454</v>
      </c>
      <c r="BJ247" s="30"/>
      <c r="BK247" s="30"/>
      <c r="BL247" s="30"/>
      <c r="BM247" s="30"/>
      <c r="BN247" s="60"/>
      <c r="BO247" s="30"/>
      <c r="BP247" s="184" t="s">
        <v>293</v>
      </c>
      <c r="BQ247" s="150" t="s">
        <v>2975</v>
      </c>
      <c r="BR247" s="185">
        <v>44712</v>
      </c>
      <c r="BS247" s="131" t="s">
        <v>2976</v>
      </c>
      <c r="BT247" s="186">
        <v>0</v>
      </c>
      <c r="BU247" s="4" t="s">
        <v>442</v>
      </c>
      <c r="BV247" s="49">
        <v>123</v>
      </c>
      <c r="BW247" s="60" t="s">
        <v>454</v>
      </c>
      <c r="BX247" s="357">
        <v>44725</v>
      </c>
      <c r="BY247" s="353" t="s">
        <v>2920</v>
      </c>
      <c r="BZ247" s="353" t="s">
        <v>459</v>
      </c>
      <c r="CA247" s="360">
        <v>0.33</v>
      </c>
      <c r="CB247" s="352" t="s">
        <v>293</v>
      </c>
      <c r="CC247" s="353"/>
      <c r="CD247" s="184" t="s">
        <v>293</v>
      </c>
      <c r="CE247" s="531">
        <v>44819</v>
      </c>
      <c r="CF247" s="590" t="s">
        <v>2922</v>
      </c>
      <c r="CG247" s="591" t="s">
        <v>2977</v>
      </c>
      <c r="CH247" s="225" t="s">
        <v>2924</v>
      </c>
      <c r="CI247" s="520">
        <v>0.54</v>
      </c>
      <c r="CJ247" s="4" t="str">
        <f t="shared" si="8"/>
        <v>AVANCE PARCIAL</v>
      </c>
      <c r="CK247" s="49" t="e">
        <f>(IF(CD247="CERRADO","NO APLICA ACCION CERRADA",AG247-#REF!))</f>
        <v>#REF!</v>
      </c>
      <c r="CL247" s="60" t="e">
        <f>(IF(CD247="CERRADO","NO APLICA ACCION CERRADA",IF(AK247&lt;=0,"VENCIDO",IF(AK247&lt;=#REF!,"POR VENCER","CON TIEMPO"))))</f>
        <v>#REF!</v>
      </c>
      <c r="CM247" s="827">
        <v>44883</v>
      </c>
      <c r="CN247" s="165" t="s">
        <v>2978</v>
      </c>
      <c r="CO247" s="215" t="s">
        <v>1156</v>
      </c>
      <c r="CP247" s="841">
        <v>0.54</v>
      </c>
      <c r="CQ247" s="829" t="s">
        <v>443</v>
      </c>
      <c r="CR247" s="375" t="s">
        <v>446</v>
      </c>
      <c r="CS247" s="353"/>
      <c r="CT247" s="343"/>
      <c r="CU247" s="343"/>
      <c r="CV247" s="343"/>
      <c r="CW247" s="343"/>
      <c r="CX247" s="343"/>
      <c r="CY247" s="343"/>
      <c r="CZ247" s="343"/>
      <c r="DA247" s="343"/>
      <c r="DB247" s="343"/>
      <c r="DC247" s="343"/>
      <c r="DD247" s="343"/>
      <c r="DE247" s="343"/>
      <c r="DF247" s="343"/>
      <c r="DG247" s="343"/>
      <c r="DH247" s="343"/>
      <c r="DI247" s="343"/>
      <c r="DJ247" s="343"/>
      <c r="DK247" s="343"/>
      <c r="DL247" s="343"/>
      <c r="DM247" s="343"/>
      <c r="DN247" s="343"/>
      <c r="DO247" s="343"/>
      <c r="DP247" s="343"/>
      <c r="DQ247" s="343"/>
      <c r="DR247" s="343"/>
      <c r="DS247" s="343"/>
      <c r="DT247" s="343"/>
      <c r="DU247" s="343"/>
      <c r="DV247" s="343"/>
      <c r="DW247" s="343"/>
      <c r="DX247" s="343"/>
      <c r="DY247" s="343"/>
      <c r="DZ247" s="343"/>
      <c r="EA247" s="343"/>
      <c r="EB247" s="343"/>
      <c r="EC247" s="343"/>
      <c r="ED247" s="343"/>
      <c r="EE247" s="343"/>
      <c r="EF247" s="343"/>
      <c r="EG247" s="343"/>
      <c r="EH247" s="343"/>
      <c r="EI247" s="343"/>
      <c r="EJ247" s="343"/>
      <c r="EK247" s="343"/>
      <c r="EL247" s="343"/>
      <c r="EM247" s="343"/>
      <c r="EN247" s="343"/>
      <c r="EO247" s="343"/>
      <c r="EP247" s="343"/>
      <c r="EQ247" s="343"/>
      <c r="ER247" s="343"/>
      <c r="ES247" s="343"/>
      <c r="ET247" s="343"/>
      <c r="EU247" s="343"/>
      <c r="EV247" s="343"/>
      <c r="EW247" s="343"/>
      <c r="EX247" s="343"/>
      <c r="EY247" s="343"/>
      <c r="EZ247" s="343"/>
      <c r="FA247" s="343"/>
      <c r="FB247" s="343"/>
      <c r="FC247" s="343"/>
      <c r="FD247" s="343"/>
      <c r="FE247" s="343"/>
      <c r="FF247" s="343"/>
      <c r="FG247" s="343"/>
      <c r="FH247" s="343"/>
      <c r="FI247" s="343"/>
      <c r="FJ247" s="343"/>
      <c r="FK247" s="343"/>
      <c r="FL247" s="343"/>
      <c r="FM247" s="343"/>
      <c r="FN247" s="343"/>
      <c r="FO247" s="343"/>
      <c r="FP247" s="343"/>
      <c r="FQ247" s="343"/>
      <c r="FR247" s="343"/>
      <c r="FS247" s="343"/>
      <c r="FT247" s="343"/>
      <c r="FU247" s="343"/>
      <c r="FV247" s="343"/>
      <c r="FW247" s="343"/>
      <c r="FX247" s="343"/>
      <c r="FY247" s="343"/>
      <c r="FZ247" s="343"/>
      <c r="GA247" s="343"/>
      <c r="GB247" s="343"/>
      <c r="GC247" s="343"/>
      <c r="GD247" s="343"/>
      <c r="GE247" s="343"/>
      <c r="GF247" s="343"/>
      <c r="GG247" s="343"/>
      <c r="GH247" s="343"/>
      <c r="GI247" s="343"/>
      <c r="GJ247" s="343"/>
      <c r="GK247" s="343"/>
      <c r="GL247" s="343"/>
      <c r="GM247" s="343"/>
      <c r="GN247" s="343"/>
      <c r="GO247" s="343"/>
      <c r="GP247" s="343"/>
      <c r="GQ247" s="343"/>
      <c r="GR247" s="343"/>
      <c r="GS247" s="343"/>
      <c r="GT247" s="343"/>
      <c r="GU247" s="343"/>
      <c r="GV247" s="343"/>
      <c r="GW247" s="343"/>
      <c r="GX247" s="343"/>
      <c r="GY247" s="343"/>
      <c r="GZ247" s="343"/>
      <c r="HA247" s="343"/>
      <c r="HB247" s="343"/>
      <c r="HC247" s="343"/>
      <c r="HD247" s="343"/>
      <c r="HE247" s="343"/>
      <c r="HF247" s="343"/>
      <c r="HG247" s="343"/>
      <c r="HH247" s="343"/>
      <c r="HI247" s="343"/>
      <c r="HJ247" s="343"/>
      <c r="HK247" s="343"/>
      <c r="HL247" s="343"/>
      <c r="HM247" s="343"/>
      <c r="HN247" s="343"/>
      <c r="HO247" s="343"/>
      <c r="HP247" s="343"/>
      <c r="HQ247" s="343"/>
      <c r="HR247" s="343"/>
      <c r="HS247" s="343"/>
      <c r="HT247" s="343"/>
      <c r="HU247" s="343"/>
      <c r="HV247" s="343"/>
      <c r="HW247" s="343"/>
      <c r="HX247" s="343"/>
      <c r="HY247" s="343"/>
      <c r="HZ247" s="343"/>
      <c r="IA247" s="343"/>
      <c r="IB247" s="343"/>
      <c r="IC247" s="343"/>
      <c r="ID247" s="343"/>
      <c r="IE247" s="343"/>
      <c r="IF247" s="343"/>
      <c r="IG247" s="343"/>
      <c r="IH247" s="343"/>
      <c r="II247" s="343"/>
      <c r="IJ247" s="343"/>
      <c r="IK247" s="343"/>
      <c r="IL247" s="343"/>
      <c r="IM247" s="343"/>
      <c r="IN247" s="343"/>
      <c r="IO247" s="343"/>
      <c r="IP247" s="343"/>
      <c r="IQ247" s="343"/>
      <c r="IR247" s="343"/>
      <c r="IS247" s="343"/>
      <c r="IT247" s="343"/>
      <c r="IU247" s="343"/>
      <c r="IV247" s="343"/>
      <c r="IW247" s="343"/>
      <c r="IX247" s="343"/>
      <c r="IY247" s="343"/>
      <c r="IZ247" s="343"/>
      <c r="JA247" s="343"/>
      <c r="JB247" s="343"/>
      <c r="JC247" s="343"/>
      <c r="JD247" s="343"/>
      <c r="JE247" s="343"/>
      <c r="JF247" s="343"/>
      <c r="JG247" s="343"/>
      <c r="JH247" s="343"/>
      <c r="JI247" s="343"/>
      <c r="JJ247" s="343"/>
      <c r="JK247" s="343"/>
      <c r="JL247" s="343"/>
      <c r="JM247" s="343"/>
      <c r="JN247" s="343"/>
      <c r="JO247" s="343"/>
      <c r="JP247" s="343"/>
      <c r="JQ247" s="343"/>
      <c r="JR247" s="343"/>
      <c r="JS247" s="343"/>
      <c r="JT247" s="343"/>
      <c r="JU247" s="343"/>
      <c r="JV247" s="343"/>
      <c r="JW247" s="343"/>
      <c r="JX247" s="343"/>
      <c r="JY247" s="343"/>
      <c r="JZ247" s="343"/>
      <c r="KA247" s="343"/>
      <c r="KB247" s="343"/>
      <c r="KC247" s="343"/>
      <c r="KD247" s="343"/>
      <c r="KE247" s="343"/>
      <c r="KF247" s="343"/>
      <c r="KG247" s="343"/>
      <c r="KH247" s="343"/>
      <c r="KI247" s="343"/>
      <c r="KJ247" s="343"/>
      <c r="KK247" s="343"/>
      <c r="KL247" s="343"/>
      <c r="KM247" s="343"/>
      <c r="KN247" s="343"/>
      <c r="KO247" s="343"/>
      <c r="KP247" s="343"/>
      <c r="KQ247" s="343"/>
      <c r="KR247" s="343"/>
      <c r="KS247" s="343"/>
      <c r="KT247" s="343"/>
      <c r="KU247" s="343"/>
      <c r="KV247" s="343"/>
      <c r="KW247" s="343"/>
      <c r="KX247" s="343"/>
      <c r="KY247" s="343"/>
      <c r="KZ247" s="343"/>
      <c r="LA247" s="343"/>
      <c r="LB247" s="343"/>
      <c r="LC247" s="343"/>
      <c r="LD247" s="343"/>
      <c r="LE247" s="343"/>
      <c r="LF247" s="343"/>
      <c r="LG247" s="343"/>
      <c r="LH247" s="343"/>
      <c r="LI247" s="343"/>
      <c r="LJ247" s="343"/>
      <c r="LK247" s="343"/>
      <c r="LL247" s="343"/>
      <c r="LM247" s="343"/>
      <c r="LN247" s="343"/>
      <c r="LO247" s="343"/>
      <c r="LP247" s="343"/>
      <c r="LQ247" s="343"/>
      <c r="LR247" s="343"/>
      <c r="LS247" s="343"/>
      <c r="LT247" s="343"/>
      <c r="LU247" s="343"/>
      <c r="LV247" s="343"/>
      <c r="LW247" s="343"/>
      <c r="LX247" s="343"/>
      <c r="LY247" s="343"/>
      <c r="LZ247" s="343"/>
      <c r="MA247" s="343"/>
      <c r="MB247" s="343"/>
      <c r="MC247" s="343"/>
      <c r="MD247" s="343"/>
      <c r="ME247" s="343"/>
      <c r="MF247" s="343"/>
      <c r="MG247" s="343"/>
      <c r="MH247" s="343"/>
      <c r="MI247" s="343"/>
      <c r="MJ247" s="343"/>
      <c r="MK247" s="343"/>
      <c r="ML247" s="343"/>
      <c r="MM247" s="343"/>
      <c r="MN247" s="343"/>
      <c r="MO247" s="343"/>
      <c r="MP247" s="343"/>
      <c r="MQ247" s="343"/>
      <c r="MR247" s="343"/>
      <c r="MS247" s="343"/>
      <c r="MT247" s="343"/>
      <c r="MU247" s="343"/>
      <c r="MV247" s="343"/>
      <c r="MW247" s="343"/>
      <c r="MX247" s="343"/>
      <c r="MY247" s="343"/>
      <c r="MZ247" s="343"/>
      <c r="NA247" s="343"/>
      <c r="NB247" s="343"/>
      <c r="NC247" s="343"/>
      <c r="ND247" s="343"/>
      <c r="NE247" s="343"/>
      <c r="NF247" s="343"/>
      <c r="NG247" s="343"/>
      <c r="NH247" s="343"/>
      <c r="NI247" s="343"/>
      <c r="NJ247" s="343"/>
      <c r="NK247" s="343"/>
      <c r="NL247" s="343"/>
      <c r="NM247" s="343"/>
      <c r="NN247" s="343"/>
      <c r="NO247" s="343"/>
      <c r="NP247" s="343"/>
      <c r="NQ247" s="343"/>
      <c r="NR247" s="343"/>
      <c r="NS247" s="343"/>
      <c r="NT247" s="343"/>
      <c r="NU247" s="343"/>
      <c r="NV247" s="343"/>
      <c r="NW247" s="343"/>
      <c r="NX247" s="343"/>
      <c r="NY247" s="343"/>
      <c r="NZ247" s="343"/>
      <c r="OA247" s="343"/>
      <c r="OB247" s="343"/>
      <c r="OC247" s="343"/>
      <c r="OD247" s="343"/>
      <c r="OE247" s="343"/>
      <c r="OF247" s="343"/>
      <c r="OG247" s="343"/>
      <c r="OH247" s="343"/>
      <c r="OI247" s="343"/>
      <c r="OJ247" s="343"/>
      <c r="OK247" s="343"/>
      <c r="OL247" s="343"/>
      <c r="OM247" s="343"/>
      <c r="ON247" s="343"/>
      <c r="OO247" s="343"/>
      <c r="OP247" s="343"/>
      <c r="OQ247" s="343"/>
      <c r="OR247" s="343"/>
      <c r="OS247" s="343"/>
      <c r="OT247" s="343"/>
      <c r="OU247" s="343"/>
      <c r="OV247" s="343"/>
      <c r="OW247" s="343"/>
      <c r="OX247" s="343"/>
      <c r="OY247" s="343"/>
      <c r="OZ247" s="343"/>
      <c r="PA247" s="343"/>
      <c r="PB247" s="343"/>
      <c r="PC247" s="343"/>
      <c r="PD247" s="343"/>
      <c r="PE247" s="343"/>
      <c r="PF247" s="343"/>
      <c r="PG247" s="343"/>
      <c r="PH247" s="343"/>
      <c r="PI247" s="343"/>
      <c r="PJ247" s="343"/>
      <c r="PK247" s="343"/>
      <c r="PL247" s="343"/>
      <c r="PM247" s="343"/>
      <c r="PN247" s="343"/>
      <c r="PO247" s="343"/>
      <c r="PP247" s="343"/>
      <c r="PQ247" s="343"/>
      <c r="PR247" s="343"/>
      <c r="PS247" s="343"/>
      <c r="PT247" s="343"/>
      <c r="PU247" s="343"/>
      <c r="PV247" s="343"/>
      <c r="PW247" s="343"/>
      <c r="PX247" s="343"/>
      <c r="PY247" s="343"/>
      <c r="PZ247" s="343"/>
      <c r="QA247" s="343"/>
      <c r="QB247" s="343"/>
      <c r="QC247" s="343"/>
      <c r="QD247" s="343"/>
      <c r="QE247" s="343"/>
      <c r="QF247" s="343"/>
    </row>
    <row r="248" spans="1:448" s="347" customFormat="1" ht="118.5" customHeight="1" x14ac:dyDescent="0.25">
      <c r="A248" s="26">
        <v>247</v>
      </c>
      <c r="B248" s="34" t="s">
        <v>840</v>
      </c>
      <c r="C248" s="199" t="s">
        <v>841</v>
      </c>
      <c r="D248" s="19" t="s">
        <v>842</v>
      </c>
      <c r="E248" s="247" t="s">
        <v>2953</v>
      </c>
      <c r="F248" s="22" t="s">
        <v>843</v>
      </c>
      <c r="G248" s="26" t="s">
        <v>269</v>
      </c>
      <c r="H248" s="19" t="s">
        <v>341</v>
      </c>
      <c r="I248" s="19" t="s">
        <v>844</v>
      </c>
      <c r="J248" s="462" t="s">
        <v>845</v>
      </c>
      <c r="K248" s="132" t="s">
        <v>680</v>
      </c>
      <c r="L248" s="112" t="s">
        <v>681</v>
      </c>
      <c r="M248" s="134" t="s">
        <v>705</v>
      </c>
      <c r="N248" s="112" t="s">
        <v>706</v>
      </c>
      <c r="O248" s="19" t="s">
        <v>385</v>
      </c>
      <c r="P248" s="19" t="s">
        <v>386</v>
      </c>
      <c r="Q248" s="19" t="s">
        <v>711</v>
      </c>
      <c r="R248" s="19" t="s">
        <v>251</v>
      </c>
      <c r="S248" s="18" t="s">
        <v>2979</v>
      </c>
      <c r="T248" s="34" t="s">
        <v>482</v>
      </c>
      <c r="U248" s="22">
        <v>89</v>
      </c>
      <c r="V248" s="22">
        <v>2021</v>
      </c>
      <c r="W248" s="22" t="s">
        <v>2980</v>
      </c>
      <c r="X248" s="19" t="s">
        <v>2981</v>
      </c>
      <c r="Y248" s="19" t="s">
        <v>2957</v>
      </c>
      <c r="Z248" s="19" t="s">
        <v>2958</v>
      </c>
      <c r="AA248" s="22">
        <v>1</v>
      </c>
      <c r="AB248" s="242" t="s">
        <v>2959</v>
      </c>
      <c r="AC248" s="242" t="s">
        <v>2960</v>
      </c>
      <c r="AD248" s="269">
        <v>1</v>
      </c>
      <c r="AE248" s="22" t="s">
        <v>328</v>
      </c>
      <c r="AF248" s="963">
        <v>44501</v>
      </c>
      <c r="AG248" s="963">
        <v>44650</v>
      </c>
      <c r="AH248" s="424">
        <v>44743</v>
      </c>
      <c r="AI248" s="183" t="s">
        <v>309</v>
      </c>
      <c r="AJ248" s="183" t="s">
        <v>309</v>
      </c>
      <c r="AK248" s="241" t="e">
        <f>(IF(BA248=#REF!,#REF!,AG248-#REF!))</f>
        <v>#REF!</v>
      </c>
      <c r="AL248" s="66" t="s">
        <v>601</v>
      </c>
      <c r="AM248" s="64"/>
      <c r="AN248" s="54"/>
      <c r="AO248" s="48"/>
      <c r="AP248" s="65"/>
      <c r="AQ248" s="4" t="s">
        <v>442</v>
      </c>
      <c r="AR248" s="49">
        <v>199</v>
      </c>
      <c r="AS248" s="60" t="s">
        <v>454</v>
      </c>
      <c r="AT248" s="64" t="s">
        <v>467</v>
      </c>
      <c r="AU248" s="66" t="s">
        <v>601</v>
      </c>
      <c r="AV248" s="77" t="s">
        <v>467</v>
      </c>
      <c r="AW248" s="67">
        <v>0</v>
      </c>
      <c r="AX248" s="65">
        <v>0</v>
      </c>
      <c r="AY248" s="60" t="s">
        <v>456</v>
      </c>
      <c r="AZ248" s="87" t="s">
        <v>439</v>
      </c>
      <c r="BA248" s="86" t="s">
        <v>446</v>
      </c>
      <c r="BB248" s="2" t="s">
        <v>2961</v>
      </c>
      <c r="BC248" s="128">
        <v>44620</v>
      </c>
      <c r="BD248" s="30" t="s">
        <v>450</v>
      </c>
      <c r="BE248" s="30" t="s">
        <v>328</v>
      </c>
      <c r="BF248" s="107">
        <v>1</v>
      </c>
      <c r="BG248" s="4" t="s">
        <v>436</v>
      </c>
      <c r="BH248" s="49">
        <v>-44620</v>
      </c>
      <c r="BI248" s="60" t="s">
        <v>454</v>
      </c>
      <c r="BJ248" s="30"/>
      <c r="BK248" s="30"/>
      <c r="BL248" s="30"/>
      <c r="BM248" s="30"/>
      <c r="BN248" s="60"/>
      <c r="BO248" s="30"/>
      <c r="BP248" s="192" t="s">
        <v>855</v>
      </c>
      <c r="BQ248" s="150" t="s">
        <v>2962</v>
      </c>
      <c r="BR248" s="185">
        <v>44712</v>
      </c>
      <c r="BS248" s="131" t="s">
        <v>864</v>
      </c>
      <c r="BT248" s="186">
        <v>1</v>
      </c>
      <c r="BU248" s="4" t="s">
        <v>436</v>
      </c>
      <c r="BV248" s="49">
        <v>-61</v>
      </c>
      <c r="BW248" s="60" t="s">
        <v>443</v>
      </c>
      <c r="BX248" s="357">
        <v>44725</v>
      </c>
      <c r="BY248" s="353" t="s">
        <v>2963</v>
      </c>
      <c r="BZ248" s="353" t="s">
        <v>521</v>
      </c>
      <c r="CA248" s="360">
        <v>1</v>
      </c>
      <c r="CB248" s="352" t="s">
        <v>294</v>
      </c>
      <c r="CC248" s="353"/>
      <c r="CD248" s="352" t="s">
        <v>294</v>
      </c>
      <c r="CE248" s="131" t="s">
        <v>767</v>
      </c>
      <c r="CF248" s="131" t="s">
        <v>767</v>
      </c>
      <c r="CG248" s="202" t="s">
        <v>328</v>
      </c>
      <c r="CH248" s="131" t="s">
        <v>328</v>
      </c>
      <c r="CI248" s="186">
        <v>1</v>
      </c>
      <c r="CJ248" s="4" t="str">
        <f t="shared" si="8"/>
        <v>CUMPLIMIENTO TOTAL</v>
      </c>
      <c r="CK248" s="49" t="str">
        <f>(IF(CD248="CERRADO","NO APLICA ACCION CERRADA",AG248-#REF!))</f>
        <v>NO APLICA ACCION CERRADA</v>
      </c>
      <c r="CL248" s="60" t="str">
        <f>(IF(CD248="CERRADO","NO APLICA ACCION CERRADA",IF(AK248&lt;=0,"VENCIDO",IF(AK248&lt;=#REF!,"POR VENCER","CON TIEMPO"))))</f>
        <v>NO APLICA ACCION CERRADA</v>
      </c>
      <c r="CM248" s="458" t="s">
        <v>328</v>
      </c>
      <c r="CN248" s="348" t="s">
        <v>1684</v>
      </c>
      <c r="CO248" s="349" t="s">
        <v>464</v>
      </c>
      <c r="CP248" s="380">
        <v>1</v>
      </c>
      <c r="CQ248" s="352" t="s">
        <v>294</v>
      </c>
      <c r="CR248" s="375" t="s">
        <v>438</v>
      </c>
      <c r="CS248" s="353"/>
      <c r="CT248" s="343"/>
      <c r="CU248" s="343"/>
      <c r="CV248" s="343"/>
      <c r="CW248" s="343"/>
      <c r="CX248" s="343"/>
      <c r="CY248" s="343"/>
      <c r="CZ248" s="343"/>
      <c r="DA248" s="343"/>
      <c r="DB248" s="343"/>
      <c r="DC248" s="343"/>
      <c r="DD248" s="343"/>
      <c r="DE248" s="343"/>
      <c r="DF248" s="343"/>
      <c r="DG248" s="343"/>
      <c r="DH248" s="343"/>
      <c r="DI248" s="343"/>
      <c r="DJ248" s="343"/>
      <c r="DK248" s="343"/>
      <c r="DL248" s="343"/>
      <c r="DM248" s="343"/>
      <c r="DN248" s="343"/>
      <c r="DO248" s="343"/>
      <c r="DP248" s="343"/>
      <c r="DQ248" s="343"/>
      <c r="DR248" s="343"/>
      <c r="DS248" s="343"/>
      <c r="DT248" s="343"/>
      <c r="DU248" s="343"/>
      <c r="DV248" s="343"/>
      <c r="DW248" s="343"/>
      <c r="DX248" s="343"/>
      <c r="DY248" s="343"/>
      <c r="DZ248" s="343"/>
      <c r="EA248" s="343"/>
      <c r="EB248" s="343"/>
      <c r="EC248" s="343"/>
      <c r="ED248" s="343"/>
      <c r="EE248" s="343"/>
      <c r="EF248" s="343"/>
      <c r="EG248" s="343"/>
      <c r="EH248" s="343"/>
      <c r="EI248" s="343"/>
      <c r="EJ248" s="343"/>
      <c r="EK248" s="343"/>
      <c r="EL248" s="343"/>
      <c r="EM248" s="343"/>
      <c r="EN248" s="343"/>
      <c r="EO248" s="343"/>
      <c r="EP248" s="343"/>
      <c r="EQ248" s="343"/>
      <c r="ER248" s="343"/>
      <c r="ES248" s="343"/>
      <c r="ET248" s="343"/>
      <c r="EU248" s="343"/>
      <c r="EV248" s="343"/>
      <c r="EW248" s="343"/>
      <c r="EX248" s="343"/>
      <c r="EY248" s="343"/>
      <c r="EZ248" s="343"/>
      <c r="FA248" s="343"/>
      <c r="FB248" s="343"/>
      <c r="FC248" s="343"/>
      <c r="FD248" s="343"/>
      <c r="FE248" s="343"/>
      <c r="FF248" s="343"/>
      <c r="FG248" s="343"/>
      <c r="FH248" s="343"/>
      <c r="FI248" s="343"/>
      <c r="FJ248" s="343"/>
      <c r="FK248" s="343"/>
      <c r="FL248" s="343"/>
      <c r="FM248" s="343"/>
      <c r="FN248" s="343"/>
      <c r="FO248" s="343"/>
      <c r="FP248" s="343"/>
      <c r="FQ248" s="343"/>
      <c r="FR248" s="343"/>
      <c r="FS248" s="343"/>
      <c r="FT248" s="343"/>
      <c r="FU248" s="343"/>
      <c r="FV248" s="343"/>
      <c r="FW248" s="343"/>
      <c r="FX248" s="343"/>
      <c r="FY248" s="343"/>
      <c r="FZ248" s="343"/>
      <c r="GA248" s="343"/>
      <c r="GB248" s="343"/>
      <c r="GC248" s="343"/>
      <c r="GD248" s="343"/>
      <c r="GE248" s="343"/>
      <c r="GF248" s="343"/>
      <c r="GG248" s="343"/>
      <c r="GH248" s="343"/>
      <c r="GI248" s="343"/>
      <c r="GJ248" s="343"/>
      <c r="GK248" s="343"/>
      <c r="GL248" s="343"/>
      <c r="GM248" s="343"/>
      <c r="GN248" s="343"/>
      <c r="GO248" s="343"/>
      <c r="GP248" s="343"/>
      <c r="GQ248" s="343"/>
      <c r="GR248" s="343"/>
      <c r="GS248" s="343"/>
      <c r="GT248" s="343"/>
      <c r="GU248" s="343"/>
      <c r="GV248" s="343"/>
      <c r="GW248" s="343"/>
      <c r="GX248" s="343"/>
      <c r="GY248" s="343"/>
      <c r="GZ248" s="343"/>
      <c r="HA248" s="343"/>
      <c r="HB248" s="343"/>
      <c r="HC248" s="343"/>
      <c r="HD248" s="343"/>
      <c r="HE248" s="343"/>
      <c r="HF248" s="343"/>
      <c r="HG248" s="343"/>
      <c r="HH248" s="343"/>
      <c r="HI248" s="343"/>
      <c r="HJ248" s="343"/>
      <c r="HK248" s="343"/>
      <c r="HL248" s="343"/>
      <c r="HM248" s="343"/>
      <c r="HN248" s="343"/>
      <c r="HO248" s="343"/>
      <c r="HP248" s="343"/>
      <c r="HQ248" s="343"/>
      <c r="HR248" s="343"/>
      <c r="HS248" s="343"/>
      <c r="HT248" s="343"/>
      <c r="HU248" s="343"/>
      <c r="HV248" s="343"/>
      <c r="HW248" s="343"/>
      <c r="HX248" s="343"/>
      <c r="HY248" s="343"/>
      <c r="HZ248" s="343"/>
      <c r="IA248" s="343"/>
      <c r="IB248" s="343"/>
      <c r="IC248" s="343"/>
      <c r="ID248" s="343"/>
      <c r="IE248" s="343"/>
      <c r="IF248" s="343"/>
      <c r="IG248" s="343"/>
      <c r="IH248" s="343"/>
      <c r="II248" s="343"/>
      <c r="IJ248" s="343"/>
      <c r="IK248" s="343"/>
      <c r="IL248" s="343"/>
      <c r="IM248" s="343"/>
      <c r="IN248" s="343"/>
      <c r="IO248" s="343"/>
      <c r="IP248" s="343"/>
      <c r="IQ248" s="343"/>
      <c r="IR248" s="343"/>
      <c r="IS248" s="343"/>
      <c r="IT248" s="343"/>
      <c r="IU248" s="343"/>
      <c r="IV248" s="343"/>
      <c r="IW248" s="343"/>
      <c r="IX248" s="343"/>
      <c r="IY248" s="343"/>
      <c r="IZ248" s="343"/>
      <c r="JA248" s="343"/>
      <c r="JB248" s="343"/>
      <c r="JC248" s="343"/>
      <c r="JD248" s="343"/>
      <c r="JE248" s="343"/>
      <c r="JF248" s="343"/>
      <c r="JG248" s="343"/>
      <c r="JH248" s="343"/>
      <c r="JI248" s="343"/>
      <c r="JJ248" s="343"/>
      <c r="JK248" s="343"/>
      <c r="JL248" s="343"/>
      <c r="JM248" s="343"/>
      <c r="JN248" s="343"/>
      <c r="JO248" s="343"/>
      <c r="JP248" s="343"/>
      <c r="JQ248" s="343"/>
      <c r="JR248" s="343"/>
      <c r="JS248" s="343"/>
      <c r="JT248" s="343"/>
      <c r="JU248" s="343"/>
      <c r="JV248" s="343"/>
      <c r="JW248" s="343"/>
      <c r="JX248" s="343"/>
      <c r="JY248" s="343"/>
      <c r="JZ248" s="343"/>
      <c r="KA248" s="343"/>
      <c r="KB248" s="343"/>
      <c r="KC248" s="343"/>
      <c r="KD248" s="343"/>
      <c r="KE248" s="343"/>
      <c r="KF248" s="343"/>
      <c r="KG248" s="343"/>
      <c r="KH248" s="343"/>
      <c r="KI248" s="343"/>
      <c r="KJ248" s="343"/>
      <c r="KK248" s="343"/>
      <c r="KL248" s="343"/>
      <c r="KM248" s="343"/>
      <c r="KN248" s="343"/>
      <c r="KO248" s="343"/>
      <c r="KP248" s="343"/>
      <c r="KQ248" s="343"/>
      <c r="KR248" s="343"/>
      <c r="KS248" s="343"/>
      <c r="KT248" s="343"/>
      <c r="KU248" s="343"/>
      <c r="KV248" s="343"/>
      <c r="KW248" s="343"/>
      <c r="KX248" s="343"/>
      <c r="KY248" s="343"/>
      <c r="KZ248" s="343"/>
      <c r="LA248" s="343"/>
      <c r="LB248" s="343"/>
      <c r="LC248" s="343"/>
      <c r="LD248" s="343"/>
      <c r="LE248" s="343"/>
      <c r="LF248" s="343"/>
      <c r="LG248" s="343"/>
      <c r="LH248" s="343"/>
      <c r="LI248" s="343"/>
      <c r="LJ248" s="343"/>
      <c r="LK248" s="343"/>
      <c r="LL248" s="343"/>
      <c r="LM248" s="343"/>
      <c r="LN248" s="343"/>
      <c r="LO248" s="343"/>
      <c r="LP248" s="343"/>
      <c r="LQ248" s="343"/>
      <c r="LR248" s="343"/>
      <c r="LS248" s="343"/>
      <c r="LT248" s="343"/>
      <c r="LU248" s="343"/>
      <c r="LV248" s="343"/>
      <c r="LW248" s="343"/>
      <c r="LX248" s="343"/>
      <c r="LY248" s="343"/>
      <c r="LZ248" s="343"/>
      <c r="MA248" s="343"/>
      <c r="MB248" s="343"/>
      <c r="MC248" s="343"/>
      <c r="MD248" s="343"/>
      <c r="ME248" s="343"/>
      <c r="MF248" s="343"/>
      <c r="MG248" s="343"/>
      <c r="MH248" s="343"/>
      <c r="MI248" s="343"/>
      <c r="MJ248" s="343"/>
      <c r="MK248" s="343"/>
      <c r="ML248" s="343"/>
      <c r="MM248" s="343"/>
      <c r="MN248" s="343"/>
      <c r="MO248" s="343"/>
      <c r="MP248" s="343"/>
      <c r="MQ248" s="343"/>
      <c r="MR248" s="343"/>
      <c r="MS248" s="343"/>
      <c r="MT248" s="343"/>
      <c r="MU248" s="343"/>
      <c r="MV248" s="343"/>
      <c r="MW248" s="343"/>
      <c r="MX248" s="343"/>
      <c r="MY248" s="343"/>
      <c r="MZ248" s="343"/>
      <c r="NA248" s="343"/>
      <c r="NB248" s="343"/>
      <c r="NC248" s="343"/>
      <c r="ND248" s="343"/>
      <c r="NE248" s="343"/>
      <c r="NF248" s="343"/>
      <c r="NG248" s="343"/>
      <c r="NH248" s="343"/>
      <c r="NI248" s="343"/>
      <c r="NJ248" s="343"/>
      <c r="NK248" s="343"/>
      <c r="NL248" s="343"/>
      <c r="NM248" s="343"/>
      <c r="NN248" s="343"/>
      <c r="NO248" s="343"/>
      <c r="NP248" s="343"/>
      <c r="NQ248" s="343"/>
      <c r="NR248" s="343"/>
      <c r="NS248" s="343"/>
      <c r="NT248" s="343"/>
      <c r="NU248" s="343"/>
      <c r="NV248" s="343"/>
      <c r="NW248" s="343"/>
      <c r="NX248" s="343"/>
      <c r="NY248" s="343"/>
      <c r="NZ248" s="343"/>
      <c r="OA248" s="343"/>
      <c r="OB248" s="343"/>
      <c r="OC248" s="343"/>
      <c r="OD248" s="343"/>
      <c r="OE248" s="343"/>
      <c r="OF248" s="343"/>
      <c r="OG248" s="343"/>
      <c r="OH248" s="343"/>
      <c r="OI248" s="343"/>
      <c r="OJ248" s="343"/>
      <c r="OK248" s="343"/>
      <c r="OL248" s="343"/>
      <c r="OM248" s="343"/>
      <c r="ON248" s="343"/>
      <c r="OO248" s="343"/>
      <c r="OP248" s="343"/>
      <c r="OQ248" s="343"/>
      <c r="OR248" s="343"/>
      <c r="OS248" s="343"/>
      <c r="OT248" s="343"/>
      <c r="OU248" s="343"/>
      <c r="OV248" s="343"/>
      <c r="OW248" s="343"/>
      <c r="OX248" s="343"/>
      <c r="OY248" s="343"/>
      <c r="OZ248" s="343"/>
      <c r="PA248" s="343"/>
      <c r="PB248" s="343"/>
      <c r="PC248" s="343"/>
      <c r="PD248" s="343"/>
      <c r="PE248" s="343"/>
      <c r="PF248" s="343"/>
      <c r="PG248" s="343"/>
      <c r="PH248" s="343"/>
      <c r="PI248" s="343"/>
      <c r="PJ248" s="343"/>
      <c r="PK248" s="343"/>
      <c r="PL248" s="343"/>
      <c r="PM248" s="343"/>
      <c r="PN248" s="343"/>
      <c r="PO248" s="343"/>
      <c r="PP248" s="343"/>
      <c r="PQ248" s="343"/>
      <c r="PR248" s="343"/>
      <c r="PS248" s="343"/>
      <c r="PT248" s="343"/>
      <c r="PU248" s="343"/>
      <c r="PV248" s="343"/>
      <c r="PW248" s="343"/>
      <c r="PX248" s="343"/>
      <c r="PY248" s="343"/>
      <c r="PZ248" s="343"/>
      <c r="QA248" s="343"/>
      <c r="QB248" s="343"/>
      <c r="QC248" s="343"/>
      <c r="QD248" s="343"/>
      <c r="QE248" s="343"/>
      <c r="QF248" s="343"/>
    </row>
    <row r="249" spans="1:448" s="347" customFormat="1" ht="118.5" customHeight="1" x14ac:dyDescent="0.25">
      <c r="A249" s="26">
        <v>248</v>
      </c>
      <c r="B249" s="34" t="s">
        <v>840</v>
      </c>
      <c r="C249" s="199" t="s">
        <v>841</v>
      </c>
      <c r="D249" s="19" t="s">
        <v>842</v>
      </c>
      <c r="E249" s="19" t="s">
        <v>315</v>
      </c>
      <c r="F249" s="34" t="s">
        <v>676</v>
      </c>
      <c r="G249" s="34" t="s">
        <v>677</v>
      </c>
      <c r="H249" s="34" t="s">
        <v>338</v>
      </c>
      <c r="I249" s="27" t="s">
        <v>1752</v>
      </c>
      <c r="J249" s="320" t="s">
        <v>679</v>
      </c>
      <c r="K249" s="132" t="s">
        <v>680</v>
      </c>
      <c r="L249" s="112" t="s">
        <v>681</v>
      </c>
      <c r="M249" s="134" t="s">
        <v>682</v>
      </c>
      <c r="N249" s="112" t="s">
        <v>683</v>
      </c>
      <c r="O249" s="19" t="s">
        <v>385</v>
      </c>
      <c r="P249" s="19" t="s">
        <v>386</v>
      </c>
      <c r="Q249" s="19" t="s">
        <v>684</v>
      </c>
      <c r="R249" s="19" t="s">
        <v>251</v>
      </c>
      <c r="S249" s="18" t="s">
        <v>2982</v>
      </c>
      <c r="T249" s="34" t="s">
        <v>482</v>
      </c>
      <c r="U249" s="22">
        <v>89</v>
      </c>
      <c r="V249" s="22">
        <v>2021</v>
      </c>
      <c r="W249" s="22" t="s">
        <v>2980</v>
      </c>
      <c r="X249" s="19" t="s">
        <v>2981</v>
      </c>
      <c r="Y249" s="19" t="s">
        <v>2957</v>
      </c>
      <c r="Z249" s="19" t="s">
        <v>2965</v>
      </c>
      <c r="AA249" s="22">
        <v>2</v>
      </c>
      <c r="AB249" s="21" t="s">
        <v>2966</v>
      </c>
      <c r="AC249" s="21" t="s">
        <v>2967</v>
      </c>
      <c r="AD249" s="269">
        <v>1</v>
      </c>
      <c r="AE249" s="22" t="s">
        <v>328</v>
      </c>
      <c r="AF249" s="962">
        <v>44501</v>
      </c>
      <c r="AG249" s="962">
        <v>44650</v>
      </c>
      <c r="AH249" s="424">
        <v>44743</v>
      </c>
      <c r="AI249" s="183" t="s">
        <v>309</v>
      </c>
      <c r="AJ249" s="183" t="s">
        <v>309</v>
      </c>
      <c r="AK249" s="241" t="e">
        <f>(IF(BA249=#REF!,#REF!,AG249-#REF!))</f>
        <v>#REF!</v>
      </c>
      <c r="AL249" s="66" t="s">
        <v>601</v>
      </c>
      <c r="AM249" s="64"/>
      <c r="AN249" s="54"/>
      <c r="AO249" s="48"/>
      <c r="AP249" s="65"/>
      <c r="AQ249" s="4" t="s">
        <v>442</v>
      </c>
      <c r="AR249" s="49">
        <v>199</v>
      </c>
      <c r="AS249" s="60" t="s">
        <v>454</v>
      </c>
      <c r="AT249" s="64" t="s">
        <v>467</v>
      </c>
      <c r="AU249" s="66" t="s">
        <v>601</v>
      </c>
      <c r="AV249" s="77" t="s">
        <v>467</v>
      </c>
      <c r="AW249" s="67">
        <v>0</v>
      </c>
      <c r="AX249" s="65">
        <v>0</v>
      </c>
      <c r="AY249" s="60" t="s">
        <v>456</v>
      </c>
      <c r="AZ249" s="87" t="s">
        <v>439</v>
      </c>
      <c r="BA249" s="86" t="s">
        <v>446</v>
      </c>
      <c r="BB249" s="31" t="s">
        <v>2162</v>
      </c>
      <c r="BC249" s="133">
        <v>44620</v>
      </c>
      <c r="BD249" s="112" t="s">
        <v>628</v>
      </c>
      <c r="BE249" s="134" t="s">
        <v>629</v>
      </c>
      <c r="BF249" s="135">
        <v>0</v>
      </c>
      <c r="BG249" s="4" t="s">
        <v>442</v>
      </c>
      <c r="BH249" s="49">
        <v>-44620</v>
      </c>
      <c r="BI249" s="60" t="s">
        <v>454</v>
      </c>
      <c r="BJ249" s="30"/>
      <c r="BK249" s="30"/>
      <c r="BL249" s="30"/>
      <c r="BM249" s="30"/>
      <c r="BN249" s="60"/>
      <c r="BO249" s="30"/>
      <c r="BP249" s="184" t="s">
        <v>293</v>
      </c>
      <c r="BQ249" s="150" t="s">
        <v>2968</v>
      </c>
      <c r="BR249" s="185">
        <v>44712</v>
      </c>
      <c r="BS249" s="131" t="s">
        <v>535</v>
      </c>
      <c r="BT249" s="186">
        <v>1</v>
      </c>
      <c r="BU249" s="4" t="s">
        <v>436</v>
      </c>
      <c r="BV249" s="49">
        <v>-61</v>
      </c>
      <c r="BW249" s="60" t="s">
        <v>443</v>
      </c>
      <c r="BX249" s="357">
        <v>44725</v>
      </c>
      <c r="BY249" s="353" t="s">
        <v>2983</v>
      </c>
      <c r="BZ249" s="353" t="s">
        <v>824</v>
      </c>
      <c r="CA249" s="360">
        <v>1</v>
      </c>
      <c r="CB249" s="352" t="s">
        <v>294</v>
      </c>
      <c r="CC249" s="353"/>
      <c r="CD249" s="352" t="s">
        <v>294</v>
      </c>
      <c r="CE249" s="131" t="s">
        <v>767</v>
      </c>
      <c r="CF249" s="131" t="s">
        <v>767</v>
      </c>
      <c r="CG249" s="202" t="s">
        <v>328</v>
      </c>
      <c r="CH249" s="131" t="s">
        <v>328</v>
      </c>
      <c r="CI249" s="186">
        <v>1</v>
      </c>
      <c r="CJ249" s="4" t="str">
        <f t="shared" si="8"/>
        <v>CUMPLIMIENTO TOTAL</v>
      </c>
      <c r="CK249" s="49" t="str">
        <f>(IF(CD249="CERRADO","NO APLICA ACCION CERRADA",AG249-#REF!))</f>
        <v>NO APLICA ACCION CERRADA</v>
      </c>
      <c r="CL249" s="60" t="str">
        <f>(IF(CD249="CERRADO","NO APLICA ACCION CERRADA",IF(AK249&lt;=0,"VENCIDO",IF(AK249&lt;=#REF!,"POR VENCER","CON TIEMPO"))))</f>
        <v>NO APLICA ACCION CERRADA</v>
      </c>
      <c r="CM249" s="458" t="s">
        <v>328</v>
      </c>
      <c r="CN249" s="348" t="s">
        <v>1684</v>
      </c>
      <c r="CO249" s="349" t="s">
        <v>464</v>
      </c>
      <c r="CP249" s="380">
        <v>1</v>
      </c>
      <c r="CQ249" s="352" t="s">
        <v>294</v>
      </c>
      <c r="CR249" s="375" t="s">
        <v>438</v>
      </c>
      <c r="CS249" s="353"/>
      <c r="CT249" s="343"/>
      <c r="CU249" s="343"/>
      <c r="CV249" s="343"/>
      <c r="CW249" s="343"/>
      <c r="CX249" s="343"/>
      <c r="CY249" s="343"/>
      <c r="CZ249" s="343"/>
      <c r="DA249" s="343"/>
      <c r="DB249" s="343"/>
      <c r="DC249" s="343"/>
      <c r="DD249" s="343"/>
      <c r="DE249" s="343"/>
      <c r="DF249" s="343"/>
      <c r="DG249" s="343"/>
      <c r="DH249" s="343"/>
      <c r="DI249" s="343"/>
      <c r="DJ249" s="343"/>
      <c r="DK249" s="343"/>
      <c r="DL249" s="343"/>
      <c r="DM249" s="343"/>
      <c r="DN249" s="343"/>
      <c r="DO249" s="343"/>
      <c r="DP249" s="343"/>
      <c r="DQ249" s="343"/>
      <c r="DR249" s="343"/>
      <c r="DS249" s="343"/>
      <c r="DT249" s="343"/>
      <c r="DU249" s="343"/>
      <c r="DV249" s="343"/>
      <c r="DW249" s="343"/>
      <c r="DX249" s="343"/>
      <c r="DY249" s="343"/>
      <c r="DZ249" s="343"/>
      <c r="EA249" s="343"/>
      <c r="EB249" s="343"/>
      <c r="EC249" s="343"/>
      <c r="ED249" s="343"/>
      <c r="EE249" s="343"/>
      <c r="EF249" s="343"/>
      <c r="EG249" s="343"/>
      <c r="EH249" s="343"/>
      <c r="EI249" s="343"/>
      <c r="EJ249" s="343"/>
      <c r="EK249" s="343"/>
      <c r="EL249" s="343"/>
      <c r="EM249" s="343"/>
      <c r="EN249" s="343"/>
      <c r="EO249" s="343"/>
      <c r="EP249" s="343"/>
      <c r="EQ249" s="343"/>
      <c r="ER249" s="343"/>
      <c r="ES249" s="343"/>
      <c r="ET249" s="343"/>
      <c r="EU249" s="343"/>
      <c r="EV249" s="343"/>
      <c r="EW249" s="343"/>
      <c r="EX249" s="343"/>
      <c r="EY249" s="343"/>
      <c r="EZ249" s="343"/>
      <c r="FA249" s="343"/>
      <c r="FB249" s="343"/>
      <c r="FC249" s="343"/>
      <c r="FD249" s="343"/>
      <c r="FE249" s="343"/>
      <c r="FF249" s="343"/>
      <c r="FG249" s="343"/>
      <c r="FH249" s="343"/>
      <c r="FI249" s="343"/>
      <c r="FJ249" s="343"/>
      <c r="FK249" s="343"/>
      <c r="FL249" s="343"/>
      <c r="FM249" s="343"/>
      <c r="FN249" s="343"/>
      <c r="FO249" s="343"/>
      <c r="FP249" s="343"/>
      <c r="FQ249" s="343"/>
      <c r="FR249" s="343"/>
      <c r="FS249" s="343"/>
      <c r="FT249" s="343"/>
      <c r="FU249" s="343"/>
      <c r="FV249" s="343"/>
      <c r="FW249" s="343"/>
      <c r="FX249" s="343"/>
      <c r="FY249" s="343"/>
      <c r="FZ249" s="343"/>
      <c r="GA249" s="343"/>
      <c r="GB249" s="343"/>
      <c r="GC249" s="343"/>
      <c r="GD249" s="343"/>
      <c r="GE249" s="343"/>
      <c r="GF249" s="343"/>
      <c r="GG249" s="343"/>
      <c r="GH249" s="343"/>
      <c r="GI249" s="343"/>
      <c r="GJ249" s="343"/>
      <c r="GK249" s="343"/>
      <c r="GL249" s="343"/>
      <c r="GM249" s="343"/>
      <c r="GN249" s="343"/>
      <c r="GO249" s="343"/>
      <c r="GP249" s="343"/>
      <c r="GQ249" s="343"/>
      <c r="GR249" s="343"/>
      <c r="GS249" s="343"/>
      <c r="GT249" s="343"/>
      <c r="GU249" s="343"/>
      <c r="GV249" s="343"/>
      <c r="GW249" s="343"/>
      <c r="GX249" s="343"/>
      <c r="GY249" s="343"/>
      <c r="GZ249" s="343"/>
      <c r="HA249" s="343"/>
      <c r="HB249" s="343"/>
      <c r="HC249" s="343"/>
      <c r="HD249" s="343"/>
      <c r="HE249" s="343"/>
      <c r="HF249" s="343"/>
      <c r="HG249" s="343"/>
      <c r="HH249" s="343"/>
      <c r="HI249" s="343"/>
      <c r="HJ249" s="343"/>
      <c r="HK249" s="343"/>
      <c r="HL249" s="343"/>
      <c r="HM249" s="343"/>
      <c r="HN249" s="343"/>
      <c r="HO249" s="343"/>
      <c r="HP249" s="343"/>
      <c r="HQ249" s="343"/>
      <c r="HR249" s="343"/>
      <c r="HS249" s="343"/>
      <c r="HT249" s="343"/>
      <c r="HU249" s="343"/>
      <c r="HV249" s="343"/>
      <c r="HW249" s="343"/>
      <c r="HX249" s="343"/>
      <c r="HY249" s="343"/>
      <c r="HZ249" s="343"/>
      <c r="IA249" s="343"/>
      <c r="IB249" s="343"/>
      <c r="IC249" s="343"/>
      <c r="ID249" s="343"/>
      <c r="IE249" s="343"/>
      <c r="IF249" s="343"/>
      <c r="IG249" s="343"/>
      <c r="IH249" s="343"/>
      <c r="II249" s="343"/>
      <c r="IJ249" s="343"/>
      <c r="IK249" s="343"/>
      <c r="IL249" s="343"/>
      <c r="IM249" s="343"/>
      <c r="IN249" s="343"/>
      <c r="IO249" s="343"/>
      <c r="IP249" s="343"/>
      <c r="IQ249" s="343"/>
      <c r="IR249" s="343"/>
      <c r="IS249" s="343"/>
      <c r="IT249" s="343"/>
      <c r="IU249" s="343"/>
      <c r="IV249" s="343"/>
      <c r="IW249" s="343"/>
      <c r="IX249" s="343"/>
      <c r="IY249" s="343"/>
      <c r="IZ249" s="343"/>
      <c r="JA249" s="343"/>
      <c r="JB249" s="343"/>
      <c r="JC249" s="343"/>
      <c r="JD249" s="343"/>
      <c r="JE249" s="343"/>
      <c r="JF249" s="343"/>
      <c r="JG249" s="343"/>
      <c r="JH249" s="343"/>
      <c r="JI249" s="343"/>
      <c r="JJ249" s="343"/>
      <c r="JK249" s="343"/>
      <c r="JL249" s="343"/>
      <c r="JM249" s="343"/>
      <c r="JN249" s="343"/>
      <c r="JO249" s="343"/>
      <c r="JP249" s="343"/>
      <c r="JQ249" s="343"/>
      <c r="JR249" s="343"/>
      <c r="JS249" s="343"/>
      <c r="JT249" s="343"/>
      <c r="JU249" s="343"/>
      <c r="JV249" s="343"/>
      <c r="JW249" s="343"/>
      <c r="JX249" s="343"/>
      <c r="JY249" s="343"/>
      <c r="JZ249" s="343"/>
      <c r="KA249" s="343"/>
      <c r="KB249" s="343"/>
      <c r="KC249" s="343"/>
      <c r="KD249" s="343"/>
      <c r="KE249" s="343"/>
      <c r="KF249" s="343"/>
      <c r="KG249" s="343"/>
      <c r="KH249" s="343"/>
      <c r="KI249" s="343"/>
      <c r="KJ249" s="343"/>
      <c r="KK249" s="343"/>
      <c r="KL249" s="343"/>
      <c r="KM249" s="343"/>
      <c r="KN249" s="343"/>
      <c r="KO249" s="343"/>
      <c r="KP249" s="343"/>
      <c r="KQ249" s="343"/>
      <c r="KR249" s="343"/>
      <c r="KS249" s="343"/>
      <c r="KT249" s="343"/>
      <c r="KU249" s="343"/>
      <c r="KV249" s="343"/>
      <c r="KW249" s="343"/>
      <c r="KX249" s="343"/>
      <c r="KY249" s="343"/>
      <c r="KZ249" s="343"/>
      <c r="LA249" s="343"/>
      <c r="LB249" s="343"/>
      <c r="LC249" s="343"/>
      <c r="LD249" s="343"/>
      <c r="LE249" s="343"/>
      <c r="LF249" s="343"/>
      <c r="LG249" s="343"/>
      <c r="LH249" s="343"/>
      <c r="LI249" s="343"/>
      <c r="LJ249" s="343"/>
      <c r="LK249" s="343"/>
      <c r="LL249" s="343"/>
      <c r="LM249" s="343"/>
      <c r="LN249" s="343"/>
      <c r="LO249" s="343"/>
      <c r="LP249" s="343"/>
      <c r="LQ249" s="343"/>
      <c r="LR249" s="343"/>
      <c r="LS249" s="343"/>
      <c r="LT249" s="343"/>
      <c r="LU249" s="343"/>
      <c r="LV249" s="343"/>
      <c r="LW249" s="343"/>
      <c r="LX249" s="343"/>
      <c r="LY249" s="343"/>
      <c r="LZ249" s="343"/>
      <c r="MA249" s="343"/>
      <c r="MB249" s="343"/>
      <c r="MC249" s="343"/>
      <c r="MD249" s="343"/>
      <c r="ME249" s="343"/>
      <c r="MF249" s="343"/>
      <c r="MG249" s="343"/>
      <c r="MH249" s="343"/>
      <c r="MI249" s="343"/>
      <c r="MJ249" s="343"/>
      <c r="MK249" s="343"/>
      <c r="ML249" s="343"/>
      <c r="MM249" s="343"/>
      <c r="MN249" s="343"/>
      <c r="MO249" s="343"/>
      <c r="MP249" s="343"/>
      <c r="MQ249" s="343"/>
      <c r="MR249" s="343"/>
      <c r="MS249" s="343"/>
      <c r="MT249" s="343"/>
      <c r="MU249" s="343"/>
      <c r="MV249" s="343"/>
      <c r="MW249" s="343"/>
      <c r="MX249" s="343"/>
      <c r="MY249" s="343"/>
      <c r="MZ249" s="343"/>
      <c r="NA249" s="343"/>
      <c r="NB249" s="343"/>
      <c r="NC249" s="343"/>
      <c r="ND249" s="343"/>
      <c r="NE249" s="343"/>
      <c r="NF249" s="343"/>
      <c r="NG249" s="343"/>
      <c r="NH249" s="343"/>
      <c r="NI249" s="343"/>
      <c r="NJ249" s="343"/>
      <c r="NK249" s="343"/>
      <c r="NL249" s="343"/>
      <c r="NM249" s="343"/>
      <c r="NN249" s="343"/>
      <c r="NO249" s="343"/>
      <c r="NP249" s="343"/>
      <c r="NQ249" s="343"/>
      <c r="NR249" s="343"/>
      <c r="NS249" s="343"/>
      <c r="NT249" s="343"/>
      <c r="NU249" s="343"/>
      <c r="NV249" s="343"/>
      <c r="NW249" s="343"/>
      <c r="NX249" s="343"/>
      <c r="NY249" s="343"/>
      <c r="NZ249" s="343"/>
      <c r="OA249" s="343"/>
      <c r="OB249" s="343"/>
      <c r="OC249" s="343"/>
      <c r="OD249" s="343"/>
      <c r="OE249" s="343"/>
      <c r="OF249" s="343"/>
      <c r="OG249" s="343"/>
      <c r="OH249" s="343"/>
      <c r="OI249" s="343"/>
      <c r="OJ249" s="343"/>
      <c r="OK249" s="343"/>
      <c r="OL249" s="343"/>
      <c r="OM249" s="343"/>
      <c r="ON249" s="343"/>
      <c r="OO249" s="343"/>
      <c r="OP249" s="343"/>
      <c r="OQ249" s="343"/>
      <c r="OR249" s="343"/>
      <c r="OS249" s="343"/>
      <c r="OT249" s="343"/>
      <c r="OU249" s="343"/>
      <c r="OV249" s="343"/>
      <c r="OW249" s="343"/>
      <c r="OX249" s="343"/>
      <c r="OY249" s="343"/>
      <c r="OZ249" s="343"/>
      <c r="PA249" s="343"/>
      <c r="PB249" s="343"/>
      <c r="PC249" s="343"/>
      <c r="PD249" s="343"/>
      <c r="PE249" s="343"/>
      <c r="PF249" s="343"/>
      <c r="PG249" s="343"/>
      <c r="PH249" s="343"/>
      <c r="PI249" s="343"/>
      <c r="PJ249" s="343"/>
      <c r="PK249" s="343"/>
      <c r="PL249" s="343"/>
      <c r="PM249" s="343"/>
      <c r="PN249" s="343"/>
      <c r="PO249" s="343"/>
      <c r="PP249" s="343"/>
      <c r="PQ249" s="343"/>
      <c r="PR249" s="343"/>
      <c r="PS249" s="343"/>
      <c r="PT249" s="343"/>
      <c r="PU249" s="343"/>
      <c r="PV249" s="343"/>
      <c r="PW249" s="343"/>
      <c r="PX249" s="343"/>
      <c r="PY249" s="343"/>
      <c r="PZ249" s="343"/>
      <c r="QA249" s="343"/>
      <c r="QB249" s="343"/>
      <c r="QC249" s="343"/>
      <c r="QD249" s="343"/>
      <c r="QE249" s="343"/>
      <c r="QF249" s="343"/>
    </row>
    <row r="250" spans="1:448" s="347" customFormat="1" ht="118.5" customHeight="1" x14ac:dyDescent="0.25">
      <c r="A250" s="26">
        <v>249</v>
      </c>
      <c r="B250" s="34" t="s">
        <v>840</v>
      </c>
      <c r="C250" s="199" t="s">
        <v>841</v>
      </c>
      <c r="D250" s="19" t="s">
        <v>842</v>
      </c>
      <c r="E250" s="19" t="s">
        <v>337</v>
      </c>
      <c r="F250" s="19" t="s">
        <v>196</v>
      </c>
      <c r="G250" s="42" t="s">
        <v>664</v>
      </c>
      <c r="H250" s="19" t="s">
        <v>337</v>
      </c>
      <c r="I250" s="19" t="s">
        <v>1642</v>
      </c>
      <c r="J250" s="480" t="s">
        <v>323</v>
      </c>
      <c r="K250" s="481" t="s">
        <v>805</v>
      </c>
      <c r="L250" s="481" t="s">
        <v>337</v>
      </c>
      <c r="M250" s="481" t="s">
        <v>328</v>
      </c>
      <c r="N250" s="481" t="s">
        <v>328</v>
      </c>
      <c r="O250" s="19" t="s">
        <v>196</v>
      </c>
      <c r="P250" s="19" t="s">
        <v>199</v>
      </c>
      <c r="Q250" s="19" t="s">
        <v>721</v>
      </c>
      <c r="R250" s="19" t="s">
        <v>251</v>
      </c>
      <c r="S250" s="18" t="s">
        <v>2984</v>
      </c>
      <c r="T250" s="34" t="s">
        <v>488</v>
      </c>
      <c r="U250" s="22">
        <v>89</v>
      </c>
      <c r="V250" s="22">
        <v>2021</v>
      </c>
      <c r="W250" s="22" t="s">
        <v>2985</v>
      </c>
      <c r="X250" s="19" t="s">
        <v>2986</v>
      </c>
      <c r="Y250" s="19" t="s">
        <v>2987</v>
      </c>
      <c r="Z250" s="19" t="s">
        <v>2988</v>
      </c>
      <c r="AA250" s="22">
        <v>1</v>
      </c>
      <c r="AB250" s="21" t="s">
        <v>2989</v>
      </c>
      <c r="AC250" s="21" t="s">
        <v>2990</v>
      </c>
      <c r="AD250" s="269">
        <v>1</v>
      </c>
      <c r="AE250" s="22" t="s">
        <v>328</v>
      </c>
      <c r="AF250" s="275">
        <v>44505</v>
      </c>
      <c r="AG250" s="275">
        <v>44837</v>
      </c>
      <c r="AH250" s="430"/>
      <c r="AI250" s="183" t="s">
        <v>309</v>
      </c>
      <c r="AJ250" s="183" t="s">
        <v>309</v>
      </c>
      <c r="AK250" s="241" t="e">
        <f>(IF(BA250=#REF!,#REF!,AG250-#REF!))</f>
        <v>#REF!</v>
      </c>
      <c r="AL250" s="66" t="s">
        <v>601</v>
      </c>
      <c r="AM250" s="64"/>
      <c r="AN250" s="54"/>
      <c r="AO250" s="48"/>
      <c r="AP250" s="65"/>
      <c r="AQ250" s="4" t="s">
        <v>442</v>
      </c>
      <c r="AR250" s="49">
        <v>386</v>
      </c>
      <c r="AS250" s="60" t="s">
        <v>454</v>
      </c>
      <c r="AT250" s="64" t="s">
        <v>467</v>
      </c>
      <c r="AU250" s="66" t="s">
        <v>601</v>
      </c>
      <c r="AV250" s="77" t="s">
        <v>467</v>
      </c>
      <c r="AW250" s="67">
        <v>0</v>
      </c>
      <c r="AX250" s="65">
        <v>0</v>
      </c>
      <c r="AY250" s="60" t="s">
        <v>456</v>
      </c>
      <c r="AZ250" s="87" t="s">
        <v>439</v>
      </c>
      <c r="BA250" s="86" t="s">
        <v>446</v>
      </c>
      <c r="BB250" s="127" t="s">
        <v>2991</v>
      </c>
      <c r="BC250" s="129">
        <v>44620</v>
      </c>
      <c r="BD250" s="130" t="s">
        <v>450</v>
      </c>
      <c r="BE250" s="130" t="s">
        <v>328</v>
      </c>
      <c r="BF250" s="147">
        <v>1</v>
      </c>
      <c r="BG250" s="4" t="s">
        <v>436</v>
      </c>
      <c r="BH250" s="49">
        <v>-44620</v>
      </c>
      <c r="BI250" s="60" t="s">
        <v>454</v>
      </c>
      <c r="BJ250" s="30"/>
      <c r="BK250" s="30"/>
      <c r="BL250" s="30"/>
      <c r="BM250" s="30"/>
      <c r="BN250" s="60"/>
      <c r="BO250" s="30"/>
      <c r="BP250" s="192" t="s">
        <v>855</v>
      </c>
      <c r="BQ250" s="150" t="s">
        <v>2992</v>
      </c>
      <c r="BR250" s="185">
        <v>44712</v>
      </c>
      <c r="BS250" s="131" t="s">
        <v>328</v>
      </c>
      <c r="BT250" s="186">
        <v>1</v>
      </c>
      <c r="BU250" s="4" t="s">
        <v>436</v>
      </c>
      <c r="BV250" s="49">
        <v>126</v>
      </c>
      <c r="BW250" s="60" t="s">
        <v>454</v>
      </c>
      <c r="BX250" s="357">
        <v>44723</v>
      </c>
      <c r="BY250" s="367" t="s">
        <v>2993</v>
      </c>
      <c r="BZ250" s="353" t="s">
        <v>521</v>
      </c>
      <c r="CA250" s="360">
        <v>0.8</v>
      </c>
      <c r="CB250" s="352" t="s">
        <v>293</v>
      </c>
      <c r="CC250" s="353"/>
      <c r="CD250" s="184" t="s">
        <v>293</v>
      </c>
      <c r="CE250" s="531">
        <v>44816</v>
      </c>
      <c r="CF250" s="652" t="s">
        <v>2994</v>
      </c>
      <c r="CG250" s="625" t="s">
        <v>2995</v>
      </c>
      <c r="CH250" s="655" t="s">
        <v>328</v>
      </c>
      <c r="CI250" s="599">
        <v>1</v>
      </c>
      <c r="CJ250" s="4" t="str">
        <f t="shared" si="8"/>
        <v>CUMPLIMIENTO TOTAL</v>
      </c>
      <c r="CK250" s="49" t="e">
        <f>(IF(CD250="CERRADO","NO APLICA ACCION CERRADA",AG250-#REF!))</f>
        <v>#REF!</v>
      </c>
      <c r="CL250" s="60" t="e">
        <f>(IF(CD250="CERRADO","NO APLICA ACCION CERRADA",IF(AK250&lt;=0,"VENCIDO",IF(AK250&lt;=#REF!,"POR VENCER","CON TIEMPO"))))</f>
        <v>#REF!</v>
      </c>
      <c r="CM250" s="853">
        <v>44880</v>
      </c>
      <c r="CN250" s="854" t="s">
        <v>2996</v>
      </c>
      <c r="CO250" s="855" t="s">
        <v>458</v>
      </c>
      <c r="CP250" s="856">
        <v>1</v>
      </c>
      <c r="CQ250" s="352" t="s">
        <v>294</v>
      </c>
      <c r="CR250" s="375" t="s">
        <v>446</v>
      </c>
      <c r="CS250" s="353"/>
      <c r="CT250" s="343"/>
      <c r="CU250" s="343"/>
      <c r="CV250" s="343"/>
      <c r="CW250" s="343"/>
      <c r="CX250" s="343"/>
      <c r="CY250" s="343"/>
      <c r="CZ250" s="343"/>
      <c r="DA250" s="343"/>
      <c r="DB250" s="343"/>
      <c r="DC250" s="343"/>
      <c r="DD250" s="343"/>
      <c r="DE250" s="343"/>
      <c r="DF250" s="343"/>
      <c r="DG250" s="343"/>
      <c r="DH250" s="343"/>
      <c r="DI250" s="343"/>
      <c r="DJ250" s="343"/>
      <c r="DK250" s="343"/>
      <c r="DL250" s="343"/>
      <c r="DM250" s="343"/>
      <c r="DN250" s="343"/>
      <c r="DO250" s="343"/>
      <c r="DP250" s="343"/>
      <c r="DQ250" s="343"/>
      <c r="DR250" s="343"/>
      <c r="DS250" s="343"/>
      <c r="DT250" s="343"/>
      <c r="DU250" s="343"/>
      <c r="DV250" s="343"/>
      <c r="DW250" s="343"/>
      <c r="DX250" s="343"/>
      <c r="DY250" s="343"/>
      <c r="DZ250" s="343"/>
      <c r="EA250" s="343"/>
      <c r="EB250" s="343"/>
      <c r="EC250" s="343"/>
      <c r="ED250" s="343"/>
      <c r="EE250" s="343"/>
      <c r="EF250" s="343"/>
      <c r="EG250" s="343"/>
      <c r="EH250" s="343"/>
      <c r="EI250" s="343"/>
      <c r="EJ250" s="343"/>
      <c r="EK250" s="343"/>
      <c r="EL250" s="343"/>
      <c r="EM250" s="343"/>
      <c r="EN250" s="343"/>
      <c r="EO250" s="343"/>
      <c r="EP250" s="343"/>
      <c r="EQ250" s="343"/>
      <c r="ER250" s="343"/>
      <c r="ES250" s="343"/>
      <c r="ET250" s="343"/>
      <c r="EU250" s="343"/>
      <c r="EV250" s="343"/>
      <c r="EW250" s="343"/>
      <c r="EX250" s="343"/>
      <c r="EY250" s="343"/>
      <c r="EZ250" s="343"/>
      <c r="FA250" s="343"/>
      <c r="FB250" s="343"/>
      <c r="FC250" s="343"/>
      <c r="FD250" s="343"/>
      <c r="FE250" s="343"/>
      <c r="FF250" s="343"/>
      <c r="FG250" s="343"/>
      <c r="FH250" s="343"/>
      <c r="FI250" s="343"/>
      <c r="FJ250" s="343"/>
      <c r="FK250" s="343"/>
      <c r="FL250" s="343"/>
      <c r="FM250" s="343"/>
      <c r="FN250" s="343"/>
      <c r="FO250" s="343"/>
      <c r="FP250" s="343"/>
      <c r="FQ250" s="343"/>
      <c r="FR250" s="343"/>
      <c r="FS250" s="343"/>
      <c r="FT250" s="343"/>
      <c r="FU250" s="343"/>
      <c r="FV250" s="343"/>
      <c r="FW250" s="343"/>
      <c r="FX250" s="343"/>
      <c r="FY250" s="343"/>
      <c r="FZ250" s="343"/>
      <c r="GA250" s="343"/>
      <c r="GB250" s="343"/>
      <c r="GC250" s="343"/>
      <c r="GD250" s="343"/>
      <c r="GE250" s="343"/>
      <c r="GF250" s="343"/>
      <c r="GG250" s="343"/>
      <c r="GH250" s="343"/>
      <c r="GI250" s="343"/>
      <c r="GJ250" s="343"/>
      <c r="GK250" s="343"/>
      <c r="GL250" s="343"/>
      <c r="GM250" s="343"/>
      <c r="GN250" s="343"/>
      <c r="GO250" s="343"/>
      <c r="GP250" s="343"/>
      <c r="GQ250" s="343"/>
      <c r="GR250" s="343"/>
      <c r="GS250" s="343"/>
      <c r="GT250" s="343"/>
      <c r="GU250" s="343"/>
      <c r="GV250" s="343"/>
      <c r="GW250" s="343"/>
      <c r="GX250" s="343"/>
      <c r="GY250" s="343"/>
      <c r="GZ250" s="343"/>
      <c r="HA250" s="343"/>
      <c r="HB250" s="343"/>
      <c r="HC250" s="343"/>
      <c r="HD250" s="343"/>
      <c r="HE250" s="343"/>
      <c r="HF250" s="343"/>
      <c r="HG250" s="343"/>
      <c r="HH250" s="343"/>
      <c r="HI250" s="343"/>
      <c r="HJ250" s="343"/>
      <c r="HK250" s="343"/>
      <c r="HL250" s="343"/>
      <c r="HM250" s="343"/>
      <c r="HN250" s="343"/>
      <c r="HO250" s="343"/>
      <c r="HP250" s="343"/>
      <c r="HQ250" s="343"/>
      <c r="HR250" s="343"/>
      <c r="HS250" s="343"/>
      <c r="HT250" s="343"/>
      <c r="HU250" s="343"/>
      <c r="HV250" s="343"/>
      <c r="HW250" s="343"/>
      <c r="HX250" s="343"/>
      <c r="HY250" s="343"/>
      <c r="HZ250" s="343"/>
      <c r="IA250" s="343"/>
      <c r="IB250" s="343"/>
      <c r="IC250" s="343"/>
      <c r="ID250" s="343"/>
      <c r="IE250" s="343"/>
      <c r="IF250" s="343"/>
      <c r="IG250" s="343"/>
      <c r="IH250" s="343"/>
      <c r="II250" s="343"/>
      <c r="IJ250" s="343"/>
      <c r="IK250" s="343"/>
      <c r="IL250" s="343"/>
      <c r="IM250" s="343"/>
      <c r="IN250" s="343"/>
      <c r="IO250" s="343"/>
      <c r="IP250" s="343"/>
      <c r="IQ250" s="343"/>
      <c r="IR250" s="343"/>
      <c r="IS250" s="343"/>
      <c r="IT250" s="343"/>
      <c r="IU250" s="343"/>
      <c r="IV250" s="343"/>
      <c r="IW250" s="343"/>
      <c r="IX250" s="343"/>
      <c r="IY250" s="343"/>
      <c r="IZ250" s="343"/>
      <c r="JA250" s="343"/>
      <c r="JB250" s="343"/>
      <c r="JC250" s="343"/>
      <c r="JD250" s="343"/>
      <c r="JE250" s="343"/>
      <c r="JF250" s="343"/>
      <c r="JG250" s="343"/>
      <c r="JH250" s="343"/>
      <c r="JI250" s="343"/>
      <c r="JJ250" s="343"/>
      <c r="JK250" s="343"/>
      <c r="JL250" s="343"/>
      <c r="JM250" s="343"/>
      <c r="JN250" s="343"/>
      <c r="JO250" s="343"/>
      <c r="JP250" s="343"/>
      <c r="JQ250" s="343"/>
      <c r="JR250" s="343"/>
      <c r="JS250" s="343"/>
      <c r="JT250" s="343"/>
      <c r="JU250" s="343"/>
      <c r="JV250" s="343"/>
      <c r="JW250" s="343"/>
      <c r="JX250" s="343"/>
      <c r="JY250" s="343"/>
      <c r="JZ250" s="343"/>
      <c r="KA250" s="343"/>
      <c r="KB250" s="343"/>
      <c r="KC250" s="343"/>
      <c r="KD250" s="343"/>
      <c r="KE250" s="343"/>
      <c r="KF250" s="343"/>
      <c r="KG250" s="343"/>
      <c r="KH250" s="343"/>
      <c r="KI250" s="343"/>
      <c r="KJ250" s="343"/>
      <c r="KK250" s="343"/>
      <c r="KL250" s="343"/>
      <c r="KM250" s="343"/>
      <c r="KN250" s="343"/>
      <c r="KO250" s="343"/>
      <c r="KP250" s="343"/>
      <c r="KQ250" s="343"/>
      <c r="KR250" s="343"/>
      <c r="KS250" s="343"/>
      <c r="KT250" s="343"/>
      <c r="KU250" s="343"/>
      <c r="KV250" s="343"/>
      <c r="KW250" s="343"/>
      <c r="KX250" s="343"/>
      <c r="KY250" s="343"/>
      <c r="KZ250" s="343"/>
      <c r="LA250" s="343"/>
      <c r="LB250" s="343"/>
      <c r="LC250" s="343"/>
      <c r="LD250" s="343"/>
      <c r="LE250" s="343"/>
      <c r="LF250" s="343"/>
      <c r="LG250" s="343"/>
      <c r="LH250" s="343"/>
      <c r="LI250" s="343"/>
      <c r="LJ250" s="343"/>
      <c r="LK250" s="343"/>
      <c r="LL250" s="343"/>
      <c r="LM250" s="343"/>
      <c r="LN250" s="343"/>
      <c r="LO250" s="343"/>
      <c r="LP250" s="343"/>
      <c r="LQ250" s="343"/>
      <c r="LR250" s="343"/>
      <c r="LS250" s="343"/>
      <c r="LT250" s="343"/>
      <c r="LU250" s="343"/>
      <c r="LV250" s="343"/>
      <c r="LW250" s="343"/>
      <c r="LX250" s="343"/>
      <c r="LY250" s="343"/>
      <c r="LZ250" s="343"/>
      <c r="MA250" s="343"/>
      <c r="MB250" s="343"/>
      <c r="MC250" s="343"/>
      <c r="MD250" s="343"/>
      <c r="ME250" s="343"/>
      <c r="MF250" s="343"/>
      <c r="MG250" s="343"/>
      <c r="MH250" s="343"/>
      <c r="MI250" s="343"/>
      <c r="MJ250" s="343"/>
      <c r="MK250" s="343"/>
      <c r="ML250" s="343"/>
      <c r="MM250" s="343"/>
      <c r="MN250" s="343"/>
      <c r="MO250" s="343"/>
      <c r="MP250" s="343"/>
      <c r="MQ250" s="343"/>
      <c r="MR250" s="343"/>
      <c r="MS250" s="343"/>
      <c r="MT250" s="343"/>
      <c r="MU250" s="343"/>
      <c r="MV250" s="343"/>
      <c r="MW250" s="343"/>
      <c r="MX250" s="343"/>
      <c r="MY250" s="343"/>
      <c r="MZ250" s="343"/>
      <c r="NA250" s="343"/>
      <c r="NB250" s="343"/>
      <c r="NC250" s="343"/>
      <c r="ND250" s="343"/>
      <c r="NE250" s="343"/>
      <c r="NF250" s="343"/>
      <c r="NG250" s="343"/>
      <c r="NH250" s="343"/>
      <c r="NI250" s="343"/>
      <c r="NJ250" s="343"/>
      <c r="NK250" s="343"/>
      <c r="NL250" s="343"/>
      <c r="NM250" s="343"/>
      <c r="NN250" s="343"/>
      <c r="NO250" s="343"/>
      <c r="NP250" s="343"/>
      <c r="NQ250" s="343"/>
      <c r="NR250" s="343"/>
      <c r="NS250" s="343"/>
      <c r="NT250" s="343"/>
      <c r="NU250" s="343"/>
      <c r="NV250" s="343"/>
      <c r="NW250" s="343"/>
      <c r="NX250" s="343"/>
      <c r="NY250" s="343"/>
      <c r="NZ250" s="343"/>
      <c r="OA250" s="343"/>
      <c r="OB250" s="343"/>
      <c r="OC250" s="343"/>
      <c r="OD250" s="343"/>
      <c r="OE250" s="343"/>
      <c r="OF250" s="343"/>
      <c r="OG250" s="343"/>
      <c r="OH250" s="343"/>
      <c r="OI250" s="343"/>
      <c r="OJ250" s="343"/>
      <c r="OK250" s="343"/>
      <c r="OL250" s="343"/>
      <c r="OM250" s="343"/>
      <c r="ON250" s="343"/>
      <c r="OO250" s="343"/>
      <c r="OP250" s="343"/>
      <c r="OQ250" s="343"/>
      <c r="OR250" s="343"/>
      <c r="OS250" s="343"/>
      <c r="OT250" s="343"/>
      <c r="OU250" s="343"/>
      <c r="OV250" s="343"/>
      <c r="OW250" s="343"/>
      <c r="OX250" s="343"/>
      <c r="OY250" s="343"/>
      <c r="OZ250" s="343"/>
      <c r="PA250" s="343"/>
      <c r="PB250" s="343"/>
      <c r="PC250" s="343"/>
      <c r="PD250" s="343"/>
      <c r="PE250" s="343"/>
      <c r="PF250" s="343"/>
      <c r="PG250" s="343"/>
      <c r="PH250" s="343"/>
      <c r="PI250" s="343"/>
      <c r="PJ250" s="343"/>
      <c r="PK250" s="343"/>
      <c r="PL250" s="343"/>
      <c r="PM250" s="343"/>
      <c r="PN250" s="343"/>
      <c r="PO250" s="343"/>
      <c r="PP250" s="343"/>
      <c r="PQ250" s="343"/>
      <c r="PR250" s="343"/>
      <c r="PS250" s="343"/>
      <c r="PT250" s="343"/>
      <c r="PU250" s="343"/>
      <c r="PV250" s="343"/>
      <c r="PW250" s="343"/>
      <c r="PX250" s="343"/>
      <c r="PY250" s="343"/>
      <c r="PZ250" s="343"/>
      <c r="QA250" s="343"/>
      <c r="QB250" s="343"/>
      <c r="QC250" s="343"/>
      <c r="QD250" s="343"/>
      <c r="QE250" s="343"/>
      <c r="QF250" s="343"/>
    </row>
    <row r="251" spans="1:448" s="347" customFormat="1" ht="118.5" customHeight="1" x14ac:dyDescent="0.25">
      <c r="A251" s="26">
        <v>250</v>
      </c>
      <c r="B251" s="34" t="s">
        <v>840</v>
      </c>
      <c r="C251" s="199" t="s">
        <v>841</v>
      </c>
      <c r="D251" s="19" t="s">
        <v>842</v>
      </c>
      <c r="E251" s="19" t="s">
        <v>337</v>
      </c>
      <c r="F251" s="22" t="s">
        <v>1605</v>
      </c>
      <c r="G251" s="42" t="s">
        <v>664</v>
      </c>
      <c r="H251" s="42" t="s">
        <v>337</v>
      </c>
      <c r="I251" s="19" t="s">
        <v>1606</v>
      </c>
      <c r="J251" s="464" t="s">
        <v>1607</v>
      </c>
      <c r="K251" s="464" t="s">
        <v>805</v>
      </c>
      <c r="L251" s="461" t="s">
        <v>337</v>
      </c>
      <c r="M251" s="461" t="s">
        <v>328</v>
      </c>
      <c r="N251" s="461" t="s">
        <v>328</v>
      </c>
      <c r="O251" s="19" t="s">
        <v>196</v>
      </c>
      <c r="P251" s="19" t="s">
        <v>199</v>
      </c>
      <c r="Q251" s="19" t="s">
        <v>348</v>
      </c>
      <c r="R251" s="19" t="s">
        <v>251</v>
      </c>
      <c r="S251" s="18" t="s">
        <v>2997</v>
      </c>
      <c r="T251" s="34" t="s">
        <v>2998</v>
      </c>
      <c r="U251" s="22">
        <v>89</v>
      </c>
      <c r="V251" s="22">
        <v>2021</v>
      </c>
      <c r="W251" s="22" t="s">
        <v>2999</v>
      </c>
      <c r="X251" s="19" t="s">
        <v>3000</v>
      </c>
      <c r="Y251" s="19" t="s">
        <v>3001</v>
      </c>
      <c r="Z251" s="19" t="s">
        <v>3002</v>
      </c>
      <c r="AA251" s="22">
        <v>1</v>
      </c>
      <c r="AB251" s="21" t="s">
        <v>3003</v>
      </c>
      <c r="AC251" s="46" t="s">
        <v>3004</v>
      </c>
      <c r="AD251" s="269">
        <v>1</v>
      </c>
      <c r="AE251" s="22" t="s">
        <v>328</v>
      </c>
      <c r="AF251" s="275">
        <v>44505</v>
      </c>
      <c r="AG251" s="275">
        <v>44837</v>
      </c>
      <c r="AH251" s="424">
        <v>44743</v>
      </c>
      <c r="AI251" s="183" t="s">
        <v>309</v>
      </c>
      <c r="AJ251" s="183" t="s">
        <v>309</v>
      </c>
      <c r="AK251" s="241" t="e">
        <f>(IF(BA251=#REF!,#REF!,AG251-#REF!))</f>
        <v>#REF!</v>
      </c>
      <c r="AL251" s="66" t="s">
        <v>601</v>
      </c>
      <c r="AM251" s="64"/>
      <c r="AN251" s="54"/>
      <c r="AO251" s="48"/>
      <c r="AP251" s="65"/>
      <c r="AQ251" s="4" t="s">
        <v>442</v>
      </c>
      <c r="AR251" s="49">
        <v>386</v>
      </c>
      <c r="AS251" s="60" t="s">
        <v>454</v>
      </c>
      <c r="AT251" s="64" t="s">
        <v>467</v>
      </c>
      <c r="AU251" s="66" t="s">
        <v>601</v>
      </c>
      <c r="AV251" s="77" t="s">
        <v>467</v>
      </c>
      <c r="AW251" s="67">
        <v>0</v>
      </c>
      <c r="AX251" s="65">
        <v>0</v>
      </c>
      <c r="AY251" s="60" t="s">
        <v>456</v>
      </c>
      <c r="AZ251" s="87" t="s">
        <v>439</v>
      </c>
      <c r="BA251" s="86" t="s">
        <v>446</v>
      </c>
      <c r="BB251" s="127" t="s">
        <v>2336</v>
      </c>
      <c r="BC251" s="129">
        <v>44620</v>
      </c>
      <c r="BD251" s="130" t="s">
        <v>447</v>
      </c>
      <c r="BE251" s="127" t="s">
        <v>3005</v>
      </c>
      <c r="BF251" s="107">
        <v>0.5</v>
      </c>
      <c r="BG251" s="4" t="s">
        <v>477</v>
      </c>
      <c r="BH251" s="49">
        <v>-44620</v>
      </c>
      <c r="BI251" s="60" t="s">
        <v>454</v>
      </c>
      <c r="BJ251" s="30"/>
      <c r="BK251" s="30"/>
      <c r="BL251" s="30"/>
      <c r="BM251" s="30"/>
      <c r="BN251" s="60"/>
      <c r="BO251" s="30"/>
      <c r="BP251" s="184" t="s">
        <v>293</v>
      </c>
      <c r="BQ251" s="150" t="s">
        <v>2207</v>
      </c>
      <c r="BR251" s="185">
        <v>44712</v>
      </c>
      <c r="BS251" s="131" t="s">
        <v>2246</v>
      </c>
      <c r="BT251" s="186">
        <v>1</v>
      </c>
      <c r="BU251" s="4" t="s">
        <v>436</v>
      </c>
      <c r="BV251" s="49">
        <v>126</v>
      </c>
      <c r="BW251" s="60" t="s">
        <v>454</v>
      </c>
      <c r="BX251" s="357">
        <v>44723</v>
      </c>
      <c r="BY251" s="367" t="s">
        <v>3006</v>
      </c>
      <c r="BZ251" s="378" t="s">
        <v>2870</v>
      </c>
      <c r="CA251" s="360">
        <v>1</v>
      </c>
      <c r="CB251" s="352" t="s">
        <v>294</v>
      </c>
      <c r="CC251" s="353"/>
      <c r="CD251" s="352" t="s">
        <v>294</v>
      </c>
      <c r="CE251" s="131" t="s">
        <v>767</v>
      </c>
      <c r="CF251" s="131" t="s">
        <v>767</v>
      </c>
      <c r="CG251" s="202" t="s">
        <v>328</v>
      </c>
      <c r="CH251" s="131" t="s">
        <v>328</v>
      </c>
      <c r="CI251" s="186">
        <v>1</v>
      </c>
      <c r="CJ251" s="4" t="str">
        <f t="shared" si="8"/>
        <v>CUMPLIMIENTO TOTAL</v>
      </c>
      <c r="CK251" s="49" t="str">
        <f>(IF(CD251="CERRADO","NO APLICA ACCION CERRADA",AG251-#REF!))</f>
        <v>NO APLICA ACCION CERRADA</v>
      </c>
      <c r="CL251" s="60" t="str">
        <f>(IF(CD251="CERRADO","NO APLICA ACCION CERRADA",IF(AK251&lt;=0,"VENCIDO",IF(AK251&lt;=#REF!,"POR VENCER","CON TIEMPO"))))</f>
        <v>NO APLICA ACCION CERRADA</v>
      </c>
      <c r="CM251" s="458" t="s">
        <v>328</v>
      </c>
      <c r="CN251" s="348" t="s">
        <v>767</v>
      </c>
      <c r="CO251" s="471" t="s">
        <v>2870</v>
      </c>
      <c r="CP251" s="473">
        <v>1</v>
      </c>
      <c r="CQ251" s="352" t="s">
        <v>294</v>
      </c>
      <c r="CR251" s="375" t="s">
        <v>446</v>
      </c>
      <c r="CS251" s="353"/>
      <c r="CT251" s="343"/>
      <c r="CU251" s="343"/>
      <c r="CV251" s="343"/>
      <c r="CW251" s="343"/>
      <c r="CX251" s="343"/>
      <c r="CY251" s="343"/>
      <c r="CZ251" s="343"/>
      <c r="DA251" s="343"/>
      <c r="DB251" s="343"/>
      <c r="DC251" s="343"/>
      <c r="DD251" s="343"/>
      <c r="DE251" s="343"/>
      <c r="DF251" s="343"/>
      <c r="DG251" s="343"/>
      <c r="DH251" s="343"/>
      <c r="DI251" s="343"/>
      <c r="DJ251" s="343"/>
      <c r="DK251" s="343"/>
      <c r="DL251" s="343"/>
      <c r="DM251" s="343"/>
      <c r="DN251" s="343"/>
      <c r="DO251" s="343"/>
      <c r="DP251" s="343"/>
      <c r="DQ251" s="343"/>
      <c r="DR251" s="343"/>
      <c r="DS251" s="343"/>
      <c r="DT251" s="343"/>
      <c r="DU251" s="343"/>
      <c r="DV251" s="343"/>
      <c r="DW251" s="343"/>
      <c r="DX251" s="343"/>
      <c r="DY251" s="343"/>
      <c r="DZ251" s="343"/>
      <c r="EA251" s="343"/>
      <c r="EB251" s="343"/>
      <c r="EC251" s="343"/>
      <c r="ED251" s="343"/>
      <c r="EE251" s="343"/>
      <c r="EF251" s="343"/>
      <c r="EG251" s="343"/>
      <c r="EH251" s="343"/>
      <c r="EI251" s="343"/>
      <c r="EJ251" s="343"/>
      <c r="EK251" s="343"/>
      <c r="EL251" s="343"/>
      <c r="EM251" s="343"/>
      <c r="EN251" s="343"/>
      <c r="EO251" s="343"/>
      <c r="EP251" s="343"/>
      <c r="EQ251" s="343"/>
      <c r="ER251" s="343"/>
      <c r="ES251" s="343"/>
      <c r="ET251" s="343"/>
      <c r="EU251" s="343"/>
      <c r="EV251" s="343"/>
      <c r="EW251" s="343"/>
      <c r="EX251" s="343"/>
      <c r="EY251" s="343"/>
      <c r="EZ251" s="343"/>
      <c r="FA251" s="343"/>
      <c r="FB251" s="343"/>
      <c r="FC251" s="343"/>
      <c r="FD251" s="343"/>
      <c r="FE251" s="343"/>
      <c r="FF251" s="343"/>
      <c r="FG251" s="343"/>
      <c r="FH251" s="343"/>
      <c r="FI251" s="343"/>
      <c r="FJ251" s="343"/>
      <c r="FK251" s="343"/>
      <c r="FL251" s="343"/>
      <c r="FM251" s="343"/>
      <c r="FN251" s="343"/>
      <c r="FO251" s="343"/>
      <c r="FP251" s="343"/>
      <c r="FQ251" s="343"/>
      <c r="FR251" s="343"/>
      <c r="FS251" s="343"/>
      <c r="FT251" s="343"/>
      <c r="FU251" s="343"/>
      <c r="FV251" s="343"/>
      <c r="FW251" s="343"/>
      <c r="FX251" s="343"/>
      <c r="FY251" s="343"/>
      <c r="FZ251" s="343"/>
      <c r="GA251" s="343"/>
      <c r="GB251" s="343"/>
      <c r="GC251" s="343"/>
      <c r="GD251" s="343"/>
      <c r="GE251" s="343"/>
      <c r="GF251" s="343"/>
      <c r="GG251" s="343"/>
      <c r="GH251" s="343"/>
      <c r="GI251" s="343"/>
      <c r="GJ251" s="343"/>
      <c r="GK251" s="343"/>
      <c r="GL251" s="343"/>
      <c r="GM251" s="343"/>
      <c r="GN251" s="343"/>
      <c r="GO251" s="343"/>
      <c r="GP251" s="343"/>
      <c r="GQ251" s="343"/>
      <c r="GR251" s="343"/>
      <c r="GS251" s="343"/>
      <c r="GT251" s="343"/>
      <c r="GU251" s="343"/>
      <c r="GV251" s="343"/>
      <c r="GW251" s="343"/>
      <c r="GX251" s="343"/>
      <c r="GY251" s="343"/>
      <c r="GZ251" s="343"/>
      <c r="HA251" s="343"/>
      <c r="HB251" s="343"/>
      <c r="HC251" s="343"/>
      <c r="HD251" s="343"/>
      <c r="HE251" s="343"/>
      <c r="HF251" s="343"/>
      <c r="HG251" s="343"/>
      <c r="HH251" s="343"/>
      <c r="HI251" s="343"/>
      <c r="HJ251" s="343"/>
      <c r="HK251" s="343"/>
      <c r="HL251" s="343"/>
      <c r="HM251" s="343"/>
      <c r="HN251" s="343"/>
      <c r="HO251" s="343"/>
      <c r="HP251" s="343"/>
      <c r="HQ251" s="343"/>
      <c r="HR251" s="343"/>
      <c r="HS251" s="343"/>
      <c r="HT251" s="343"/>
      <c r="HU251" s="343"/>
      <c r="HV251" s="343"/>
      <c r="HW251" s="343"/>
      <c r="HX251" s="343"/>
      <c r="HY251" s="343"/>
      <c r="HZ251" s="343"/>
      <c r="IA251" s="343"/>
      <c r="IB251" s="343"/>
      <c r="IC251" s="343"/>
      <c r="ID251" s="343"/>
      <c r="IE251" s="343"/>
      <c r="IF251" s="343"/>
      <c r="IG251" s="343"/>
      <c r="IH251" s="343"/>
      <c r="II251" s="343"/>
      <c r="IJ251" s="343"/>
      <c r="IK251" s="343"/>
      <c r="IL251" s="343"/>
      <c r="IM251" s="343"/>
      <c r="IN251" s="343"/>
      <c r="IO251" s="343"/>
      <c r="IP251" s="343"/>
      <c r="IQ251" s="343"/>
      <c r="IR251" s="343"/>
      <c r="IS251" s="343"/>
      <c r="IT251" s="343"/>
      <c r="IU251" s="343"/>
      <c r="IV251" s="343"/>
      <c r="IW251" s="343"/>
      <c r="IX251" s="343"/>
      <c r="IY251" s="343"/>
      <c r="IZ251" s="343"/>
      <c r="JA251" s="343"/>
      <c r="JB251" s="343"/>
      <c r="JC251" s="343"/>
      <c r="JD251" s="343"/>
      <c r="JE251" s="343"/>
      <c r="JF251" s="343"/>
      <c r="JG251" s="343"/>
      <c r="JH251" s="343"/>
      <c r="JI251" s="343"/>
      <c r="JJ251" s="343"/>
      <c r="JK251" s="343"/>
      <c r="JL251" s="343"/>
      <c r="JM251" s="343"/>
      <c r="JN251" s="343"/>
      <c r="JO251" s="343"/>
      <c r="JP251" s="343"/>
      <c r="JQ251" s="343"/>
      <c r="JR251" s="343"/>
      <c r="JS251" s="343"/>
      <c r="JT251" s="343"/>
      <c r="JU251" s="343"/>
      <c r="JV251" s="343"/>
      <c r="JW251" s="343"/>
      <c r="JX251" s="343"/>
      <c r="JY251" s="343"/>
      <c r="JZ251" s="343"/>
      <c r="KA251" s="343"/>
      <c r="KB251" s="343"/>
      <c r="KC251" s="343"/>
      <c r="KD251" s="343"/>
      <c r="KE251" s="343"/>
      <c r="KF251" s="343"/>
      <c r="KG251" s="343"/>
      <c r="KH251" s="343"/>
      <c r="KI251" s="343"/>
      <c r="KJ251" s="343"/>
      <c r="KK251" s="343"/>
      <c r="KL251" s="343"/>
      <c r="KM251" s="343"/>
      <c r="KN251" s="343"/>
      <c r="KO251" s="343"/>
      <c r="KP251" s="343"/>
      <c r="KQ251" s="343"/>
      <c r="KR251" s="343"/>
      <c r="KS251" s="343"/>
      <c r="KT251" s="343"/>
      <c r="KU251" s="343"/>
      <c r="KV251" s="343"/>
      <c r="KW251" s="343"/>
      <c r="KX251" s="343"/>
      <c r="KY251" s="343"/>
      <c r="KZ251" s="343"/>
      <c r="LA251" s="343"/>
      <c r="LB251" s="343"/>
      <c r="LC251" s="343"/>
      <c r="LD251" s="343"/>
      <c r="LE251" s="343"/>
      <c r="LF251" s="343"/>
      <c r="LG251" s="343"/>
      <c r="LH251" s="343"/>
      <c r="LI251" s="343"/>
      <c r="LJ251" s="343"/>
      <c r="LK251" s="343"/>
      <c r="LL251" s="343"/>
      <c r="LM251" s="343"/>
      <c r="LN251" s="343"/>
      <c r="LO251" s="343"/>
      <c r="LP251" s="343"/>
      <c r="LQ251" s="343"/>
      <c r="LR251" s="343"/>
      <c r="LS251" s="343"/>
      <c r="LT251" s="343"/>
      <c r="LU251" s="343"/>
      <c r="LV251" s="343"/>
      <c r="LW251" s="343"/>
      <c r="LX251" s="343"/>
      <c r="LY251" s="343"/>
      <c r="LZ251" s="343"/>
      <c r="MA251" s="343"/>
      <c r="MB251" s="343"/>
      <c r="MC251" s="343"/>
      <c r="MD251" s="343"/>
      <c r="ME251" s="343"/>
      <c r="MF251" s="343"/>
      <c r="MG251" s="343"/>
      <c r="MH251" s="343"/>
      <c r="MI251" s="343"/>
      <c r="MJ251" s="343"/>
      <c r="MK251" s="343"/>
      <c r="ML251" s="343"/>
      <c r="MM251" s="343"/>
      <c r="MN251" s="343"/>
      <c r="MO251" s="343"/>
      <c r="MP251" s="343"/>
      <c r="MQ251" s="343"/>
      <c r="MR251" s="343"/>
      <c r="MS251" s="343"/>
      <c r="MT251" s="343"/>
      <c r="MU251" s="343"/>
      <c r="MV251" s="343"/>
      <c r="MW251" s="343"/>
      <c r="MX251" s="343"/>
      <c r="MY251" s="343"/>
      <c r="MZ251" s="343"/>
      <c r="NA251" s="343"/>
      <c r="NB251" s="343"/>
      <c r="NC251" s="343"/>
      <c r="ND251" s="343"/>
      <c r="NE251" s="343"/>
      <c r="NF251" s="343"/>
      <c r="NG251" s="343"/>
      <c r="NH251" s="343"/>
      <c r="NI251" s="343"/>
      <c r="NJ251" s="343"/>
      <c r="NK251" s="343"/>
      <c r="NL251" s="343"/>
      <c r="NM251" s="343"/>
      <c r="NN251" s="343"/>
      <c r="NO251" s="343"/>
      <c r="NP251" s="343"/>
      <c r="NQ251" s="343"/>
      <c r="NR251" s="343"/>
      <c r="NS251" s="343"/>
      <c r="NT251" s="343"/>
      <c r="NU251" s="343"/>
      <c r="NV251" s="343"/>
      <c r="NW251" s="343"/>
      <c r="NX251" s="343"/>
      <c r="NY251" s="343"/>
      <c r="NZ251" s="343"/>
      <c r="OA251" s="343"/>
      <c r="OB251" s="343"/>
      <c r="OC251" s="343"/>
      <c r="OD251" s="343"/>
      <c r="OE251" s="343"/>
      <c r="OF251" s="343"/>
      <c r="OG251" s="343"/>
      <c r="OH251" s="343"/>
      <c r="OI251" s="343"/>
      <c r="OJ251" s="343"/>
      <c r="OK251" s="343"/>
      <c r="OL251" s="343"/>
      <c r="OM251" s="343"/>
      <c r="ON251" s="343"/>
      <c r="OO251" s="343"/>
      <c r="OP251" s="343"/>
      <c r="OQ251" s="343"/>
      <c r="OR251" s="343"/>
      <c r="OS251" s="343"/>
      <c r="OT251" s="343"/>
      <c r="OU251" s="343"/>
      <c r="OV251" s="343"/>
      <c r="OW251" s="343"/>
      <c r="OX251" s="343"/>
      <c r="OY251" s="343"/>
      <c r="OZ251" s="343"/>
      <c r="PA251" s="343"/>
      <c r="PB251" s="343"/>
      <c r="PC251" s="343"/>
      <c r="PD251" s="343"/>
      <c r="PE251" s="343"/>
      <c r="PF251" s="343"/>
      <c r="PG251" s="343"/>
      <c r="PH251" s="343"/>
      <c r="PI251" s="343"/>
      <c r="PJ251" s="343"/>
      <c r="PK251" s="343"/>
      <c r="PL251" s="343"/>
      <c r="PM251" s="343"/>
      <c r="PN251" s="343"/>
      <c r="PO251" s="343"/>
      <c r="PP251" s="343"/>
      <c r="PQ251" s="343"/>
      <c r="PR251" s="343"/>
      <c r="PS251" s="343"/>
      <c r="PT251" s="343"/>
      <c r="PU251" s="343"/>
      <c r="PV251" s="343"/>
      <c r="PW251" s="343"/>
      <c r="PX251" s="343"/>
      <c r="PY251" s="343"/>
      <c r="PZ251" s="343"/>
      <c r="QA251" s="343"/>
      <c r="QB251" s="343"/>
      <c r="QC251" s="343"/>
      <c r="QD251" s="343"/>
      <c r="QE251" s="343"/>
      <c r="QF251" s="343"/>
    </row>
    <row r="252" spans="1:448" s="347" customFormat="1" ht="118.5" customHeight="1" x14ac:dyDescent="0.25">
      <c r="A252" s="26">
        <v>251</v>
      </c>
      <c r="B252" s="34" t="s">
        <v>840</v>
      </c>
      <c r="C252" s="199" t="s">
        <v>841</v>
      </c>
      <c r="D252" s="19" t="s">
        <v>842</v>
      </c>
      <c r="E252" s="19" t="s">
        <v>337</v>
      </c>
      <c r="F252" s="22" t="s">
        <v>1605</v>
      </c>
      <c r="G252" s="42" t="s">
        <v>664</v>
      </c>
      <c r="H252" s="42" t="s">
        <v>337</v>
      </c>
      <c r="I252" s="19" t="s">
        <v>1606</v>
      </c>
      <c r="J252" s="464" t="s">
        <v>1607</v>
      </c>
      <c r="K252" s="464" t="s">
        <v>805</v>
      </c>
      <c r="L252" s="461" t="s">
        <v>337</v>
      </c>
      <c r="M252" s="461" t="s">
        <v>328</v>
      </c>
      <c r="N252" s="461" t="s">
        <v>328</v>
      </c>
      <c r="O252" s="19" t="s">
        <v>196</v>
      </c>
      <c r="P252" s="19" t="s">
        <v>199</v>
      </c>
      <c r="Q252" s="19" t="s">
        <v>348</v>
      </c>
      <c r="R252" s="19" t="s">
        <v>251</v>
      </c>
      <c r="S252" s="18" t="s">
        <v>3007</v>
      </c>
      <c r="T252" s="34" t="s">
        <v>3008</v>
      </c>
      <c r="U252" s="22">
        <v>89</v>
      </c>
      <c r="V252" s="22">
        <v>2021</v>
      </c>
      <c r="W252" s="22" t="s">
        <v>3009</v>
      </c>
      <c r="X252" s="19" t="s">
        <v>3010</v>
      </c>
      <c r="Y252" s="19" t="s">
        <v>3011</v>
      </c>
      <c r="Z252" s="19" t="s">
        <v>3012</v>
      </c>
      <c r="AA252" s="22">
        <v>1</v>
      </c>
      <c r="AB252" s="21" t="s">
        <v>3013</v>
      </c>
      <c r="AC252" s="21" t="s">
        <v>3014</v>
      </c>
      <c r="AD252" s="269">
        <v>1</v>
      </c>
      <c r="AE252" s="22" t="s">
        <v>328</v>
      </c>
      <c r="AF252" s="275">
        <v>44501</v>
      </c>
      <c r="AG252" s="275">
        <v>44593</v>
      </c>
      <c r="AH252" s="424">
        <v>44743</v>
      </c>
      <c r="AI252" s="183" t="s">
        <v>309</v>
      </c>
      <c r="AJ252" s="183" t="s">
        <v>309</v>
      </c>
      <c r="AK252" s="241" t="e">
        <f>(IF(BA252=#REF!,#REF!,AG252-#REF!))</f>
        <v>#REF!</v>
      </c>
      <c r="AL252" s="66" t="s">
        <v>601</v>
      </c>
      <c r="AM252" s="64"/>
      <c r="AN252" s="54"/>
      <c r="AO252" s="48"/>
      <c r="AP252" s="65"/>
      <c r="AQ252" s="4" t="s">
        <v>442</v>
      </c>
      <c r="AR252" s="49">
        <v>142</v>
      </c>
      <c r="AS252" s="60" t="s">
        <v>454</v>
      </c>
      <c r="AT252" s="64" t="s">
        <v>467</v>
      </c>
      <c r="AU252" s="66" t="s">
        <v>601</v>
      </c>
      <c r="AV252" s="77" t="s">
        <v>467</v>
      </c>
      <c r="AW252" s="67">
        <v>0</v>
      </c>
      <c r="AX252" s="65">
        <v>0</v>
      </c>
      <c r="AY252" s="60" t="s">
        <v>456</v>
      </c>
      <c r="AZ252" s="87" t="s">
        <v>439</v>
      </c>
      <c r="BA252" s="86" t="s">
        <v>446</v>
      </c>
      <c r="BB252" s="127" t="s">
        <v>3015</v>
      </c>
      <c r="BC252" s="129">
        <v>44620</v>
      </c>
      <c r="BD252" s="130" t="s">
        <v>447</v>
      </c>
      <c r="BE252" s="30" t="s">
        <v>3016</v>
      </c>
      <c r="BF252" s="107">
        <v>0.8</v>
      </c>
      <c r="BG252" s="4" t="s">
        <v>469</v>
      </c>
      <c r="BH252" s="49">
        <v>-44620</v>
      </c>
      <c r="BI252" s="60" t="s">
        <v>443</v>
      </c>
      <c r="BJ252" s="30"/>
      <c r="BK252" s="30"/>
      <c r="BL252" s="30"/>
      <c r="BM252" s="30"/>
      <c r="BN252" s="60"/>
      <c r="BO252" s="30"/>
      <c r="BP252" s="184" t="s">
        <v>293</v>
      </c>
      <c r="BQ252" s="150" t="s">
        <v>3017</v>
      </c>
      <c r="BR252" s="185">
        <v>44712</v>
      </c>
      <c r="BS252" s="131" t="s">
        <v>328</v>
      </c>
      <c r="BT252" s="186">
        <v>1</v>
      </c>
      <c r="BU252" s="4" t="s">
        <v>436</v>
      </c>
      <c r="BV252" s="49">
        <v>-118</v>
      </c>
      <c r="BW252" s="60" t="s">
        <v>443</v>
      </c>
      <c r="BX252" s="357">
        <v>44723</v>
      </c>
      <c r="BY252" s="367" t="s">
        <v>3018</v>
      </c>
      <c r="BZ252" s="378" t="s">
        <v>2870</v>
      </c>
      <c r="CA252" s="360">
        <v>1</v>
      </c>
      <c r="CB252" s="352" t="s">
        <v>294</v>
      </c>
      <c r="CC252" s="353"/>
      <c r="CD252" s="352" t="s">
        <v>294</v>
      </c>
      <c r="CE252" s="131" t="s">
        <v>767</v>
      </c>
      <c r="CF252" s="131" t="s">
        <v>767</v>
      </c>
      <c r="CG252" s="202" t="s">
        <v>328</v>
      </c>
      <c r="CH252" s="131" t="s">
        <v>328</v>
      </c>
      <c r="CI252" s="186">
        <v>1</v>
      </c>
      <c r="CJ252" s="4" t="str">
        <f t="shared" si="8"/>
        <v>CUMPLIMIENTO TOTAL</v>
      </c>
      <c r="CK252" s="49" t="str">
        <f>(IF(CD252="CERRADO","NO APLICA ACCION CERRADA",AG252-#REF!))</f>
        <v>NO APLICA ACCION CERRADA</v>
      </c>
      <c r="CL252" s="60" t="str">
        <f>(IF(CD252="CERRADO","NO APLICA ACCION CERRADA",IF(AK252&lt;=0,"VENCIDO",IF(AK252&lt;=#REF!,"POR VENCER","CON TIEMPO"))))</f>
        <v>NO APLICA ACCION CERRADA</v>
      </c>
      <c r="CM252" s="458" t="s">
        <v>328</v>
      </c>
      <c r="CN252" s="348" t="s">
        <v>1684</v>
      </c>
      <c r="CO252" s="349" t="s">
        <v>464</v>
      </c>
      <c r="CP252" s="380">
        <v>1</v>
      </c>
      <c r="CQ252" s="352" t="s">
        <v>294</v>
      </c>
      <c r="CR252" s="375" t="s">
        <v>438</v>
      </c>
      <c r="CS252" s="353"/>
      <c r="CT252" s="343"/>
      <c r="CU252" s="343"/>
      <c r="CV252" s="343"/>
      <c r="CW252" s="343"/>
      <c r="CX252" s="343"/>
      <c r="CY252" s="343"/>
      <c r="CZ252" s="343"/>
      <c r="DA252" s="343"/>
      <c r="DB252" s="343"/>
      <c r="DC252" s="343"/>
      <c r="DD252" s="343"/>
      <c r="DE252" s="343"/>
      <c r="DF252" s="343"/>
      <c r="DG252" s="343"/>
      <c r="DH252" s="343"/>
      <c r="DI252" s="343"/>
      <c r="DJ252" s="343"/>
      <c r="DK252" s="343"/>
      <c r="DL252" s="343"/>
      <c r="DM252" s="343"/>
      <c r="DN252" s="343"/>
      <c r="DO252" s="343"/>
      <c r="DP252" s="343"/>
      <c r="DQ252" s="343"/>
      <c r="DR252" s="343"/>
      <c r="DS252" s="343"/>
      <c r="DT252" s="343"/>
      <c r="DU252" s="343"/>
      <c r="DV252" s="343"/>
      <c r="DW252" s="343"/>
      <c r="DX252" s="343"/>
      <c r="DY252" s="343"/>
      <c r="DZ252" s="343"/>
      <c r="EA252" s="343"/>
      <c r="EB252" s="343"/>
      <c r="EC252" s="343"/>
      <c r="ED252" s="343"/>
      <c r="EE252" s="343"/>
      <c r="EF252" s="343"/>
      <c r="EG252" s="343"/>
      <c r="EH252" s="343"/>
      <c r="EI252" s="343"/>
      <c r="EJ252" s="343"/>
      <c r="EK252" s="343"/>
      <c r="EL252" s="343"/>
      <c r="EM252" s="343"/>
      <c r="EN252" s="343"/>
      <c r="EO252" s="343"/>
      <c r="EP252" s="343"/>
      <c r="EQ252" s="343"/>
      <c r="ER252" s="343"/>
      <c r="ES252" s="343"/>
      <c r="ET252" s="343"/>
      <c r="EU252" s="343"/>
      <c r="EV252" s="343"/>
      <c r="EW252" s="343"/>
      <c r="EX252" s="343"/>
      <c r="EY252" s="343"/>
      <c r="EZ252" s="343"/>
      <c r="FA252" s="343"/>
      <c r="FB252" s="343"/>
      <c r="FC252" s="343"/>
      <c r="FD252" s="343"/>
      <c r="FE252" s="343"/>
      <c r="FF252" s="343"/>
      <c r="FG252" s="343"/>
      <c r="FH252" s="343"/>
      <c r="FI252" s="343"/>
      <c r="FJ252" s="343"/>
      <c r="FK252" s="343"/>
      <c r="FL252" s="343"/>
      <c r="FM252" s="343"/>
      <c r="FN252" s="343"/>
      <c r="FO252" s="343"/>
      <c r="FP252" s="343"/>
      <c r="FQ252" s="343"/>
      <c r="FR252" s="343"/>
      <c r="FS252" s="343"/>
      <c r="FT252" s="343"/>
      <c r="FU252" s="343"/>
      <c r="FV252" s="343"/>
      <c r="FW252" s="343"/>
      <c r="FX252" s="343"/>
      <c r="FY252" s="343"/>
      <c r="FZ252" s="343"/>
      <c r="GA252" s="343"/>
      <c r="GB252" s="343"/>
      <c r="GC252" s="343"/>
      <c r="GD252" s="343"/>
      <c r="GE252" s="343"/>
      <c r="GF252" s="343"/>
      <c r="GG252" s="343"/>
      <c r="GH252" s="343"/>
      <c r="GI252" s="343"/>
      <c r="GJ252" s="343"/>
      <c r="GK252" s="343"/>
      <c r="GL252" s="343"/>
      <c r="GM252" s="343"/>
      <c r="GN252" s="343"/>
      <c r="GO252" s="343"/>
      <c r="GP252" s="343"/>
      <c r="GQ252" s="343"/>
      <c r="GR252" s="343"/>
      <c r="GS252" s="343"/>
      <c r="GT252" s="343"/>
      <c r="GU252" s="343"/>
      <c r="GV252" s="343"/>
      <c r="GW252" s="343"/>
      <c r="GX252" s="343"/>
      <c r="GY252" s="343"/>
      <c r="GZ252" s="343"/>
      <c r="HA252" s="343"/>
      <c r="HB252" s="343"/>
      <c r="HC252" s="343"/>
      <c r="HD252" s="343"/>
      <c r="HE252" s="343"/>
      <c r="HF252" s="343"/>
      <c r="HG252" s="343"/>
      <c r="HH252" s="343"/>
      <c r="HI252" s="343"/>
      <c r="HJ252" s="343"/>
      <c r="HK252" s="343"/>
      <c r="HL252" s="343"/>
      <c r="HM252" s="343"/>
      <c r="HN252" s="343"/>
      <c r="HO252" s="343"/>
      <c r="HP252" s="343"/>
      <c r="HQ252" s="343"/>
      <c r="HR252" s="343"/>
      <c r="HS252" s="343"/>
      <c r="HT252" s="343"/>
      <c r="HU252" s="343"/>
      <c r="HV252" s="343"/>
      <c r="HW252" s="343"/>
      <c r="HX252" s="343"/>
      <c r="HY252" s="343"/>
      <c r="HZ252" s="343"/>
      <c r="IA252" s="343"/>
      <c r="IB252" s="343"/>
      <c r="IC252" s="343"/>
      <c r="ID252" s="343"/>
      <c r="IE252" s="343"/>
      <c r="IF252" s="343"/>
      <c r="IG252" s="343"/>
      <c r="IH252" s="343"/>
      <c r="II252" s="343"/>
      <c r="IJ252" s="343"/>
      <c r="IK252" s="343"/>
      <c r="IL252" s="343"/>
      <c r="IM252" s="343"/>
      <c r="IN252" s="343"/>
      <c r="IO252" s="343"/>
      <c r="IP252" s="343"/>
      <c r="IQ252" s="343"/>
      <c r="IR252" s="343"/>
      <c r="IS252" s="343"/>
      <c r="IT252" s="343"/>
      <c r="IU252" s="343"/>
      <c r="IV252" s="343"/>
      <c r="IW252" s="343"/>
      <c r="IX252" s="343"/>
      <c r="IY252" s="343"/>
      <c r="IZ252" s="343"/>
      <c r="JA252" s="343"/>
      <c r="JB252" s="343"/>
      <c r="JC252" s="343"/>
      <c r="JD252" s="343"/>
      <c r="JE252" s="343"/>
      <c r="JF252" s="343"/>
      <c r="JG252" s="343"/>
      <c r="JH252" s="343"/>
      <c r="JI252" s="343"/>
      <c r="JJ252" s="343"/>
      <c r="JK252" s="343"/>
      <c r="JL252" s="343"/>
      <c r="JM252" s="343"/>
      <c r="JN252" s="343"/>
      <c r="JO252" s="343"/>
      <c r="JP252" s="343"/>
      <c r="JQ252" s="343"/>
      <c r="JR252" s="343"/>
      <c r="JS252" s="343"/>
      <c r="JT252" s="343"/>
      <c r="JU252" s="343"/>
      <c r="JV252" s="343"/>
      <c r="JW252" s="343"/>
      <c r="JX252" s="343"/>
      <c r="JY252" s="343"/>
      <c r="JZ252" s="343"/>
      <c r="KA252" s="343"/>
      <c r="KB252" s="343"/>
      <c r="KC252" s="343"/>
      <c r="KD252" s="343"/>
      <c r="KE252" s="343"/>
      <c r="KF252" s="343"/>
      <c r="KG252" s="343"/>
      <c r="KH252" s="343"/>
      <c r="KI252" s="343"/>
      <c r="KJ252" s="343"/>
      <c r="KK252" s="343"/>
      <c r="KL252" s="343"/>
      <c r="KM252" s="343"/>
      <c r="KN252" s="343"/>
      <c r="KO252" s="343"/>
      <c r="KP252" s="343"/>
      <c r="KQ252" s="343"/>
      <c r="KR252" s="343"/>
      <c r="KS252" s="343"/>
      <c r="KT252" s="343"/>
      <c r="KU252" s="343"/>
      <c r="KV252" s="343"/>
      <c r="KW252" s="343"/>
      <c r="KX252" s="343"/>
      <c r="KY252" s="343"/>
      <c r="KZ252" s="343"/>
      <c r="LA252" s="343"/>
      <c r="LB252" s="343"/>
      <c r="LC252" s="343"/>
      <c r="LD252" s="343"/>
      <c r="LE252" s="343"/>
      <c r="LF252" s="343"/>
      <c r="LG252" s="343"/>
      <c r="LH252" s="343"/>
      <c r="LI252" s="343"/>
      <c r="LJ252" s="343"/>
      <c r="LK252" s="343"/>
      <c r="LL252" s="343"/>
      <c r="LM252" s="343"/>
      <c r="LN252" s="343"/>
      <c r="LO252" s="343"/>
      <c r="LP252" s="343"/>
      <c r="LQ252" s="343"/>
      <c r="LR252" s="343"/>
      <c r="LS252" s="343"/>
      <c r="LT252" s="343"/>
      <c r="LU252" s="343"/>
      <c r="LV252" s="343"/>
      <c r="LW252" s="343"/>
      <c r="LX252" s="343"/>
      <c r="LY252" s="343"/>
      <c r="LZ252" s="343"/>
      <c r="MA252" s="343"/>
      <c r="MB252" s="343"/>
      <c r="MC252" s="343"/>
      <c r="MD252" s="343"/>
      <c r="ME252" s="343"/>
      <c r="MF252" s="343"/>
      <c r="MG252" s="343"/>
      <c r="MH252" s="343"/>
      <c r="MI252" s="343"/>
      <c r="MJ252" s="343"/>
      <c r="MK252" s="343"/>
      <c r="ML252" s="343"/>
      <c r="MM252" s="343"/>
      <c r="MN252" s="343"/>
      <c r="MO252" s="343"/>
      <c r="MP252" s="343"/>
      <c r="MQ252" s="343"/>
      <c r="MR252" s="343"/>
      <c r="MS252" s="343"/>
      <c r="MT252" s="343"/>
      <c r="MU252" s="343"/>
      <c r="MV252" s="343"/>
      <c r="MW252" s="343"/>
      <c r="MX252" s="343"/>
      <c r="MY252" s="343"/>
      <c r="MZ252" s="343"/>
      <c r="NA252" s="343"/>
      <c r="NB252" s="343"/>
      <c r="NC252" s="343"/>
      <c r="ND252" s="343"/>
      <c r="NE252" s="343"/>
      <c r="NF252" s="343"/>
      <c r="NG252" s="343"/>
      <c r="NH252" s="343"/>
      <c r="NI252" s="343"/>
      <c r="NJ252" s="343"/>
      <c r="NK252" s="343"/>
      <c r="NL252" s="343"/>
      <c r="NM252" s="343"/>
      <c r="NN252" s="343"/>
      <c r="NO252" s="343"/>
      <c r="NP252" s="343"/>
      <c r="NQ252" s="343"/>
      <c r="NR252" s="343"/>
      <c r="NS252" s="343"/>
      <c r="NT252" s="343"/>
      <c r="NU252" s="343"/>
      <c r="NV252" s="343"/>
      <c r="NW252" s="343"/>
      <c r="NX252" s="343"/>
      <c r="NY252" s="343"/>
      <c r="NZ252" s="343"/>
      <c r="OA252" s="343"/>
      <c r="OB252" s="343"/>
      <c r="OC252" s="343"/>
      <c r="OD252" s="343"/>
      <c r="OE252" s="343"/>
      <c r="OF252" s="343"/>
      <c r="OG252" s="343"/>
      <c r="OH252" s="343"/>
      <c r="OI252" s="343"/>
      <c r="OJ252" s="343"/>
      <c r="OK252" s="343"/>
      <c r="OL252" s="343"/>
      <c r="OM252" s="343"/>
      <c r="ON252" s="343"/>
      <c r="OO252" s="343"/>
      <c r="OP252" s="343"/>
      <c r="OQ252" s="343"/>
      <c r="OR252" s="343"/>
      <c r="OS252" s="343"/>
      <c r="OT252" s="343"/>
      <c r="OU252" s="343"/>
      <c r="OV252" s="343"/>
      <c r="OW252" s="343"/>
      <c r="OX252" s="343"/>
      <c r="OY252" s="343"/>
      <c r="OZ252" s="343"/>
      <c r="PA252" s="343"/>
      <c r="PB252" s="343"/>
      <c r="PC252" s="343"/>
      <c r="PD252" s="343"/>
      <c r="PE252" s="343"/>
      <c r="PF252" s="343"/>
      <c r="PG252" s="343"/>
      <c r="PH252" s="343"/>
      <c r="PI252" s="343"/>
      <c r="PJ252" s="343"/>
      <c r="PK252" s="343"/>
      <c r="PL252" s="343"/>
      <c r="PM252" s="343"/>
      <c r="PN252" s="343"/>
      <c r="PO252" s="343"/>
      <c r="PP252" s="343"/>
      <c r="PQ252" s="343"/>
      <c r="PR252" s="343"/>
      <c r="PS252" s="343"/>
      <c r="PT252" s="343"/>
      <c r="PU252" s="343"/>
      <c r="PV252" s="343"/>
      <c r="PW252" s="343"/>
      <c r="PX252" s="343"/>
      <c r="PY252" s="343"/>
      <c r="PZ252" s="343"/>
      <c r="QA252" s="343"/>
      <c r="QB252" s="343"/>
      <c r="QC252" s="343"/>
      <c r="QD252" s="343"/>
      <c r="QE252" s="343"/>
      <c r="QF252" s="343"/>
    </row>
    <row r="253" spans="1:448" s="347" customFormat="1" ht="118.5" customHeight="1" x14ac:dyDescent="0.25">
      <c r="A253" s="26">
        <v>252</v>
      </c>
      <c r="B253" s="34" t="s">
        <v>840</v>
      </c>
      <c r="C253" s="199" t="s">
        <v>841</v>
      </c>
      <c r="D253" s="19" t="s">
        <v>842</v>
      </c>
      <c r="E253" s="19" t="s">
        <v>337</v>
      </c>
      <c r="F253" s="19" t="s">
        <v>196</v>
      </c>
      <c r="G253" s="42" t="s">
        <v>664</v>
      </c>
      <c r="H253" s="19" t="s">
        <v>337</v>
      </c>
      <c r="I253" s="19" t="s">
        <v>1642</v>
      </c>
      <c r="J253" s="41" t="s">
        <v>323</v>
      </c>
      <c r="K253" s="174" t="s">
        <v>805</v>
      </c>
      <c r="L253" s="174" t="s">
        <v>337</v>
      </c>
      <c r="M253" s="174" t="s">
        <v>328</v>
      </c>
      <c r="N253" s="174" t="s">
        <v>328</v>
      </c>
      <c r="O253" s="19" t="s">
        <v>385</v>
      </c>
      <c r="P253" s="19" t="s">
        <v>386</v>
      </c>
      <c r="Q253" s="19" t="s">
        <v>721</v>
      </c>
      <c r="R253" s="19" t="s">
        <v>251</v>
      </c>
      <c r="S253" s="18" t="s">
        <v>3019</v>
      </c>
      <c r="T253" s="34" t="s">
        <v>3020</v>
      </c>
      <c r="U253" s="22">
        <v>89</v>
      </c>
      <c r="V253" s="22">
        <v>2021</v>
      </c>
      <c r="W253" s="22" t="s">
        <v>3021</v>
      </c>
      <c r="X253" s="19" t="s">
        <v>3022</v>
      </c>
      <c r="Y253" s="19" t="s">
        <v>3023</v>
      </c>
      <c r="Z253" s="19" t="s">
        <v>3024</v>
      </c>
      <c r="AA253" s="22">
        <v>1</v>
      </c>
      <c r="AB253" s="21" t="s">
        <v>3025</v>
      </c>
      <c r="AC253" s="21" t="s">
        <v>3026</v>
      </c>
      <c r="AD253" s="269">
        <v>1</v>
      </c>
      <c r="AE253" s="22" t="s">
        <v>328</v>
      </c>
      <c r="AF253" s="275">
        <v>44505</v>
      </c>
      <c r="AG253" s="275">
        <v>44837</v>
      </c>
      <c r="AH253" s="430"/>
      <c r="AI253" s="183" t="s">
        <v>309</v>
      </c>
      <c r="AJ253" s="183" t="s">
        <v>309</v>
      </c>
      <c r="AK253" s="241" t="e">
        <f>(IF(BA253=#REF!,#REF!,AG253-#REF!))</f>
        <v>#REF!</v>
      </c>
      <c r="AL253" s="66" t="s">
        <v>601</v>
      </c>
      <c r="AM253" s="64"/>
      <c r="AN253" s="54"/>
      <c r="AO253" s="48"/>
      <c r="AP253" s="65"/>
      <c r="AQ253" s="4" t="s">
        <v>442</v>
      </c>
      <c r="AR253" s="49">
        <v>386</v>
      </c>
      <c r="AS253" s="60" t="s">
        <v>454</v>
      </c>
      <c r="AT253" s="64" t="s">
        <v>467</v>
      </c>
      <c r="AU253" s="66" t="s">
        <v>601</v>
      </c>
      <c r="AV253" s="77" t="s">
        <v>467</v>
      </c>
      <c r="AW253" s="67">
        <v>0</v>
      </c>
      <c r="AX253" s="65">
        <v>0</v>
      </c>
      <c r="AY253" s="60" t="s">
        <v>456</v>
      </c>
      <c r="AZ253" s="87" t="s">
        <v>439</v>
      </c>
      <c r="BA253" s="86" t="s">
        <v>446</v>
      </c>
      <c r="BB253" s="127" t="s">
        <v>3027</v>
      </c>
      <c r="BC253" s="129">
        <v>44620</v>
      </c>
      <c r="BD253" s="130" t="s">
        <v>450</v>
      </c>
      <c r="BE253" s="127" t="s">
        <v>3028</v>
      </c>
      <c r="BF253" s="107">
        <v>0.5</v>
      </c>
      <c r="BG253" s="4" t="s">
        <v>477</v>
      </c>
      <c r="BH253" s="49">
        <v>-44620</v>
      </c>
      <c r="BI253" s="60" t="s">
        <v>454</v>
      </c>
      <c r="BJ253" s="30"/>
      <c r="BK253" s="30"/>
      <c r="BL253" s="30"/>
      <c r="BM253" s="30"/>
      <c r="BN253" s="60"/>
      <c r="BO253" s="30"/>
      <c r="BP253" s="184" t="s">
        <v>293</v>
      </c>
      <c r="BQ253" s="150" t="s">
        <v>3029</v>
      </c>
      <c r="BR253" s="185">
        <v>44712</v>
      </c>
      <c r="BS253" s="131" t="s">
        <v>3030</v>
      </c>
      <c r="BT253" s="186">
        <v>0.5</v>
      </c>
      <c r="BU253" s="4" t="s">
        <v>477</v>
      </c>
      <c r="BV253" s="49">
        <v>126</v>
      </c>
      <c r="BW253" s="60" t="s">
        <v>454</v>
      </c>
      <c r="BX253" s="357">
        <v>44722</v>
      </c>
      <c r="BY253" s="366" t="s">
        <v>3031</v>
      </c>
      <c r="BZ253" s="353" t="s">
        <v>521</v>
      </c>
      <c r="CA253" s="360">
        <v>0.25</v>
      </c>
      <c r="CB253" s="352" t="s">
        <v>293</v>
      </c>
      <c r="CC253" s="353"/>
      <c r="CD253" s="184" t="s">
        <v>293</v>
      </c>
      <c r="CE253" s="531">
        <v>44816</v>
      </c>
      <c r="CF253" s="652" t="s">
        <v>3032</v>
      </c>
      <c r="CG253" s="625" t="s">
        <v>3033</v>
      </c>
      <c r="CH253" s="655" t="s">
        <v>328</v>
      </c>
      <c r="CI253" s="599">
        <v>1</v>
      </c>
      <c r="CJ253" s="4" t="str">
        <f t="shared" si="8"/>
        <v>CUMPLIMIENTO TOTAL</v>
      </c>
      <c r="CK253" s="49" t="e">
        <f>(IF(CD253="CERRADO","NO APLICA ACCION CERRADA",AG253-#REF!))</f>
        <v>#REF!</v>
      </c>
      <c r="CL253" s="60" t="e">
        <f>(IF(CD253="CERRADO","NO APLICA ACCION CERRADA",IF(AK253&lt;=0,"VENCIDO",IF(AK253&lt;=#REF!,"POR VENCER","CON TIEMPO"))))</f>
        <v>#REF!</v>
      </c>
      <c r="CM253" s="850">
        <v>44880</v>
      </c>
      <c r="CN253" s="852" t="s">
        <v>3034</v>
      </c>
      <c r="CO253" s="851" t="s">
        <v>458</v>
      </c>
      <c r="CP253" s="377">
        <v>1</v>
      </c>
      <c r="CQ253" s="352" t="s">
        <v>294</v>
      </c>
      <c r="CR253" s="375" t="s">
        <v>446</v>
      </c>
      <c r="CS253" s="353"/>
      <c r="CT253" s="343"/>
      <c r="CU253" s="343"/>
      <c r="CV253" s="343"/>
      <c r="CW253" s="343"/>
      <c r="CX253" s="343"/>
      <c r="CY253" s="343"/>
      <c r="CZ253" s="343"/>
      <c r="DA253" s="343"/>
      <c r="DB253" s="343"/>
      <c r="DC253" s="343"/>
      <c r="DD253" s="343"/>
      <c r="DE253" s="343"/>
      <c r="DF253" s="343"/>
      <c r="DG253" s="343"/>
      <c r="DH253" s="343"/>
      <c r="DI253" s="343"/>
      <c r="DJ253" s="343"/>
      <c r="DK253" s="343"/>
      <c r="DL253" s="343"/>
      <c r="DM253" s="343"/>
      <c r="DN253" s="343"/>
      <c r="DO253" s="343"/>
      <c r="DP253" s="343"/>
      <c r="DQ253" s="343"/>
      <c r="DR253" s="343"/>
      <c r="DS253" s="343"/>
      <c r="DT253" s="343"/>
      <c r="DU253" s="343"/>
      <c r="DV253" s="343"/>
      <c r="DW253" s="343"/>
      <c r="DX253" s="343"/>
      <c r="DY253" s="343"/>
      <c r="DZ253" s="343"/>
      <c r="EA253" s="343"/>
      <c r="EB253" s="343"/>
      <c r="EC253" s="343"/>
      <c r="ED253" s="343"/>
      <c r="EE253" s="343"/>
      <c r="EF253" s="343"/>
      <c r="EG253" s="343"/>
      <c r="EH253" s="343"/>
      <c r="EI253" s="343"/>
      <c r="EJ253" s="343"/>
      <c r="EK253" s="343"/>
      <c r="EL253" s="343"/>
      <c r="EM253" s="343"/>
      <c r="EN253" s="343"/>
      <c r="EO253" s="343"/>
      <c r="EP253" s="343"/>
      <c r="EQ253" s="343"/>
      <c r="ER253" s="343"/>
      <c r="ES253" s="343"/>
      <c r="ET253" s="343"/>
      <c r="EU253" s="343"/>
      <c r="EV253" s="343"/>
      <c r="EW253" s="343"/>
      <c r="EX253" s="343"/>
      <c r="EY253" s="343"/>
      <c r="EZ253" s="343"/>
      <c r="FA253" s="343"/>
      <c r="FB253" s="343"/>
      <c r="FC253" s="343"/>
      <c r="FD253" s="343"/>
      <c r="FE253" s="343"/>
      <c r="FF253" s="343"/>
      <c r="FG253" s="343"/>
      <c r="FH253" s="343"/>
      <c r="FI253" s="343"/>
      <c r="FJ253" s="343"/>
      <c r="FK253" s="343"/>
      <c r="FL253" s="343"/>
      <c r="FM253" s="343"/>
      <c r="FN253" s="343"/>
      <c r="FO253" s="343"/>
      <c r="FP253" s="343"/>
      <c r="FQ253" s="343"/>
      <c r="FR253" s="343"/>
      <c r="FS253" s="343"/>
      <c r="FT253" s="343"/>
      <c r="FU253" s="343"/>
      <c r="FV253" s="343"/>
      <c r="FW253" s="343"/>
      <c r="FX253" s="343"/>
      <c r="FY253" s="343"/>
      <c r="FZ253" s="343"/>
      <c r="GA253" s="343"/>
      <c r="GB253" s="343"/>
      <c r="GC253" s="343"/>
      <c r="GD253" s="343"/>
      <c r="GE253" s="343"/>
      <c r="GF253" s="343"/>
      <c r="GG253" s="343"/>
      <c r="GH253" s="343"/>
      <c r="GI253" s="343"/>
      <c r="GJ253" s="343"/>
      <c r="GK253" s="343"/>
      <c r="GL253" s="343"/>
      <c r="GM253" s="343"/>
      <c r="GN253" s="343"/>
      <c r="GO253" s="343"/>
      <c r="GP253" s="343"/>
      <c r="GQ253" s="343"/>
      <c r="GR253" s="343"/>
      <c r="GS253" s="343"/>
      <c r="GT253" s="343"/>
      <c r="GU253" s="343"/>
      <c r="GV253" s="343"/>
      <c r="GW253" s="343"/>
      <c r="GX253" s="343"/>
      <c r="GY253" s="343"/>
      <c r="GZ253" s="343"/>
      <c r="HA253" s="343"/>
      <c r="HB253" s="343"/>
      <c r="HC253" s="343"/>
      <c r="HD253" s="343"/>
      <c r="HE253" s="343"/>
      <c r="HF253" s="343"/>
      <c r="HG253" s="343"/>
      <c r="HH253" s="343"/>
      <c r="HI253" s="343"/>
      <c r="HJ253" s="343"/>
      <c r="HK253" s="343"/>
      <c r="HL253" s="343"/>
      <c r="HM253" s="343"/>
      <c r="HN253" s="343"/>
      <c r="HO253" s="343"/>
      <c r="HP253" s="343"/>
      <c r="HQ253" s="343"/>
      <c r="HR253" s="343"/>
      <c r="HS253" s="343"/>
      <c r="HT253" s="343"/>
      <c r="HU253" s="343"/>
      <c r="HV253" s="343"/>
      <c r="HW253" s="343"/>
      <c r="HX253" s="343"/>
      <c r="HY253" s="343"/>
      <c r="HZ253" s="343"/>
      <c r="IA253" s="343"/>
      <c r="IB253" s="343"/>
      <c r="IC253" s="343"/>
      <c r="ID253" s="343"/>
      <c r="IE253" s="343"/>
      <c r="IF253" s="343"/>
      <c r="IG253" s="343"/>
      <c r="IH253" s="343"/>
      <c r="II253" s="343"/>
      <c r="IJ253" s="343"/>
      <c r="IK253" s="343"/>
      <c r="IL253" s="343"/>
      <c r="IM253" s="343"/>
      <c r="IN253" s="343"/>
      <c r="IO253" s="343"/>
      <c r="IP253" s="343"/>
      <c r="IQ253" s="343"/>
      <c r="IR253" s="343"/>
      <c r="IS253" s="343"/>
      <c r="IT253" s="343"/>
      <c r="IU253" s="343"/>
      <c r="IV253" s="343"/>
      <c r="IW253" s="343"/>
      <c r="IX253" s="343"/>
      <c r="IY253" s="343"/>
      <c r="IZ253" s="343"/>
      <c r="JA253" s="343"/>
      <c r="JB253" s="343"/>
      <c r="JC253" s="343"/>
      <c r="JD253" s="343"/>
      <c r="JE253" s="343"/>
      <c r="JF253" s="343"/>
      <c r="JG253" s="343"/>
      <c r="JH253" s="343"/>
      <c r="JI253" s="343"/>
      <c r="JJ253" s="343"/>
      <c r="JK253" s="343"/>
      <c r="JL253" s="343"/>
      <c r="JM253" s="343"/>
      <c r="JN253" s="343"/>
      <c r="JO253" s="343"/>
      <c r="JP253" s="343"/>
      <c r="JQ253" s="343"/>
      <c r="JR253" s="343"/>
      <c r="JS253" s="343"/>
      <c r="JT253" s="343"/>
      <c r="JU253" s="343"/>
      <c r="JV253" s="343"/>
      <c r="JW253" s="343"/>
      <c r="JX253" s="343"/>
      <c r="JY253" s="343"/>
      <c r="JZ253" s="343"/>
      <c r="KA253" s="343"/>
      <c r="KB253" s="343"/>
      <c r="KC253" s="343"/>
      <c r="KD253" s="343"/>
      <c r="KE253" s="343"/>
      <c r="KF253" s="343"/>
      <c r="KG253" s="343"/>
      <c r="KH253" s="343"/>
      <c r="KI253" s="343"/>
      <c r="KJ253" s="343"/>
      <c r="KK253" s="343"/>
      <c r="KL253" s="343"/>
      <c r="KM253" s="343"/>
      <c r="KN253" s="343"/>
      <c r="KO253" s="343"/>
      <c r="KP253" s="343"/>
      <c r="KQ253" s="343"/>
      <c r="KR253" s="343"/>
      <c r="KS253" s="343"/>
      <c r="KT253" s="343"/>
      <c r="KU253" s="343"/>
      <c r="KV253" s="343"/>
      <c r="KW253" s="343"/>
      <c r="KX253" s="343"/>
      <c r="KY253" s="343"/>
      <c r="KZ253" s="343"/>
      <c r="LA253" s="343"/>
      <c r="LB253" s="343"/>
      <c r="LC253" s="343"/>
      <c r="LD253" s="343"/>
      <c r="LE253" s="343"/>
      <c r="LF253" s="343"/>
      <c r="LG253" s="343"/>
      <c r="LH253" s="343"/>
      <c r="LI253" s="343"/>
      <c r="LJ253" s="343"/>
      <c r="LK253" s="343"/>
      <c r="LL253" s="343"/>
      <c r="LM253" s="343"/>
      <c r="LN253" s="343"/>
      <c r="LO253" s="343"/>
      <c r="LP253" s="343"/>
      <c r="LQ253" s="343"/>
      <c r="LR253" s="343"/>
      <c r="LS253" s="343"/>
      <c r="LT253" s="343"/>
      <c r="LU253" s="343"/>
      <c r="LV253" s="343"/>
      <c r="LW253" s="343"/>
      <c r="LX253" s="343"/>
      <c r="LY253" s="343"/>
      <c r="LZ253" s="343"/>
      <c r="MA253" s="343"/>
      <c r="MB253" s="343"/>
      <c r="MC253" s="343"/>
      <c r="MD253" s="343"/>
      <c r="ME253" s="343"/>
      <c r="MF253" s="343"/>
      <c r="MG253" s="343"/>
      <c r="MH253" s="343"/>
      <c r="MI253" s="343"/>
      <c r="MJ253" s="343"/>
      <c r="MK253" s="343"/>
      <c r="ML253" s="343"/>
      <c r="MM253" s="343"/>
      <c r="MN253" s="343"/>
      <c r="MO253" s="343"/>
      <c r="MP253" s="343"/>
      <c r="MQ253" s="343"/>
      <c r="MR253" s="343"/>
      <c r="MS253" s="343"/>
      <c r="MT253" s="343"/>
      <c r="MU253" s="343"/>
      <c r="MV253" s="343"/>
      <c r="MW253" s="343"/>
      <c r="MX253" s="343"/>
      <c r="MY253" s="343"/>
      <c r="MZ253" s="343"/>
      <c r="NA253" s="343"/>
      <c r="NB253" s="343"/>
      <c r="NC253" s="343"/>
      <c r="ND253" s="343"/>
      <c r="NE253" s="343"/>
      <c r="NF253" s="343"/>
      <c r="NG253" s="343"/>
      <c r="NH253" s="343"/>
      <c r="NI253" s="343"/>
      <c r="NJ253" s="343"/>
      <c r="NK253" s="343"/>
      <c r="NL253" s="343"/>
      <c r="NM253" s="343"/>
      <c r="NN253" s="343"/>
      <c r="NO253" s="343"/>
      <c r="NP253" s="343"/>
      <c r="NQ253" s="343"/>
      <c r="NR253" s="343"/>
      <c r="NS253" s="343"/>
      <c r="NT253" s="343"/>
      <c r="NU253" s="343"/>
      <c r="NV253" s="343"/>
      <c r="NW253" s="343"/>
      <c r="NX253" s="343"/>
      <c r="NY253" s="343"/>
      <c r="NZ253" s="343"/>
      <c r="OA253" s="343"/>
      <c r="OB253" s="343"/>
      <c r="OC253" s="343"/>
      <c r="OD253" s="343"/>
      <c r="OE253" s="343"/>
      <c r="OF253" s="343"/>
      <c r="OG253" s="343"/>
      <c r="OH253" s="343"/>
      <c r="OI253" s="343"/>
      <c r="OJ253" s="343"/>
      <c r="OK253" s="343"/>
      <c r="OL253" s="343"/>
      <c r="OM253" s="343"/>
      <c r="ON253" s="343"/>
      <c r="OO253" s="343"/>
      <c r="OP253" s="343"/>
      <c r="OQ253" s="343"/>
      <c r="OR253" s="343"/>
      <c r="OS253" s="343"/>
      <c r="OT253" s="343"/>
      <c r="OU253" s="343"/>
      <c r="OV253" s="343"/>
      <c r="OW253" s="343"/>
      <c r="OX253" s="343"/>
      <c r="OY253" s="343"/>
      <c r="OZ253" s="343"/>
      <c r="PA253" s="343"/>
      <c r="PB253" s="343"/>
      <c r="PC253" s="343"/>
      <c r="PD253" s="343"/>
      <c r="PE253" s="343"/>
      <c r="PF253" s="343"/>
      <c r="PG253" s="343"/>
      <c r="PH253" s="343"/>
      <c r="PI253" s="343"/>
      <c r="PJ253" s="343"/>
      <c r="PK253" s="343"/>
      <c r="PL253" s="343"/>
      <c r="PM253" s="343"/>
      <c r="PN253" s="343"/>
      <c r="PO253" s="343"/>
      <c r="PP253" s="343"/>
      <c r="PQ253" s="343"/>
      <c r="PR253" s="343"/>
      <c r="PS253" s="343"/>
      <c r="PT253" s="343"/>
      <c r="PU253" s="343"/>
      <c r="PV253" s="343"/>
      <c r="PW253" s="343"/>
      <c r="PX253" s="343"/>
      <c r="PY253" s="343"/>
      <c r="PZ253" s="343"/>
      <c r="QA253" s="343"/>
      <c r="QB253" s="343"/>
      <c r="QC253" s="343"/>
      <c r="QD253" s="343"/>
      <c r="QE253" s="343"/>
      <c r="QF253" s="343"/>
    </row>
    <row r="254" spans="1:448" s="347" customFormat="1" ht="118.5" customHeight="1" x14ac:dyDescent="0.25">
      <c r="A254" s="26">
        <v>253</v>
      </c>
      <c r="B254" s="34" t="s">
        <v>840</v>
      </c>
      <c r="C254" s="199" t="s">
        <v>841</v>
      </c>
      <c r="D254" s="19" t="s">
        <v>842</v>
      </c>
      <c r="E254" s="19" t="s">
        <v>3035</v>
      </c>
      <c r="F254" s="22" t="s">
        <v>707</v>
      </c>
      <c r="G254" s="26" t="s">
        <v>269</v>
      </c>
      <c r="H254" s="19" t="s">
        <v>341</v>
      </c>
      <c r="I254" s="22" t="s">
        <v>707</v>
      </c>
      <c r="J254" s="460" t="s">
        <v>708</v>
      </c>
      <c r="K254" s="461" t="s">
        <v>680</v>
      </c>
      <c r="L254" s="461" t="s">
        <v>681</v>
      </c>
      <c r="M254" s="460" t="s">
        <v>709</v>
      </c>
      <c r="N254" s="461" t="s">
        <v>710</v>
      </c>
      <c r="O254" s="19" t="s">
        <v>26</v>
      </c>
      <c r="P254" s="19" t="s">
        <v>375</v>
      </c>
      <c r="Q254" s="19" t="s">
        <v>711</v>
      </c>
      <c r="R254" s="19" t="s">
        <v>251</v>
      </c>
      <c r="S254" s="18" t="s">
        <v>3036</v>
      </c>
      <c r="T254" s="34" t="s">
        <v>542</v>
      </c>
      <c r="U254" s="22">
        <v>89</v>
      </c>
      <c r="V254" s="22">
        <v>2021</v>
      </c>
      <c r="W254" s="22" t="s">
        <v>3037</v>
      </c>
      <c r="X254" s="19" t="s">
        <v>3038</v>
      </c>
      <c r="Y254" s="19" t="s">
        <v>3039</v>
      </c>
      <c r="Z254" s="19" t="s">
        <v>3040</v>
      </c>
      <c r="AA254" s="22">
        <v>1</v>
      </c>
      <c r="AB254" s="24" t="s">
        <v>3041</v>
      </c>
      <c r="AC254" s="24" t="s">
        <v>3042</v>
      </c>
      <c r="AD254" s="269">
        <v>1</v>
      </c>
      <c r="AE254" s="22" t="s">
        <v>328</v>
      </c>
      <c r="AF254" s="962">
        <v>44593</v>
      </c>
      <c r="AG254" s="962">
        <v>44834</v>
      </c>
      <c r="AH254" s="426"/>
      <c r="AI254" s="183" t="s">
        <v>309</v>
      </c>
      <c r="AJ254" s="183" t="s">
        <v>309</v>
      </c>
      <c r="AK254" s="241" t="e">
        <f>(IF(BA254=#REF!,#REF!,AG254-#REF!))</f>
        <v>#REF!</v>
      </c>
      <c r="AL254" s="66" t="s">
        <v>601</v>
      </c>
      <c r="AM254" s="64"/>
      <c r="AN254" s="54"/>
      <c r="AO254" s="48"/>
      <c r="AP254" s="65"/>
      <c r="AQ254" s="4" t="s">
        <v>442</v>
      </c>
      <c r="AR254" s="49">
        <v>383</v>
      </c>
      <c r="AS254" s="60" t="s">
        <v>454</v>
      </c>
      <c r="AT254" s="64" t="s">
        <v>467</v>
      </c>
      <c r="AU254" s="66" t="s">
        <v>601</v>
      </c>
      <c r="AV254" s="77" t="s">
        <v>467</v>
      </c>
      <c r="AW254" s="67">
        <v>0</v>
      </c>
      <c r="AX254" s="65">
        <v>0</v>
      </c>
      <c r="AY254" s="60" t="s">
        <v>456</v>
      </c>
      <c r="AZ254" s="87" t="s">
        <v>439</v>
      </c>
      <c r="BA254" s="86" t="s">
        <v>446</v>
      </c>
      <c r="BB254" s="40" t="s">
        <v>3043</v>
      </c>
      <c r="BC254" s="129">
        <v>44620</v>
      </c>
      <c r="BD254" s="130" t="s">
        <v>307</v>
      </c>
      <c r="BE254" s="2" t="s">
        <v>3044</v>
      </c>
      <c r="BF254" s="32">
        <v>0</v>
      </c>
      <c r="BG254" s="4" t="s">
        <v>442</v>
      </c>
      <c r="BH254" s="49">
        <v>-44620</v>
      </c>
      <c r="BI254" s="60" t="s">
        <v>454</v>
      </c>
      <c r="BJ254" s="30"/>
      <c r="BK254" s="30"/>
      <c r="BL254" s="30"/>
      <c r="BM254" s="30"/>
      <c r="BN254" s="60"/>
      <c r="BO254" s="30"/>
      <c r="BP254" s="184" t="s">
        <v>293</v>
      </c>
      <c r="BQ254" s="150" t="s">
        <v>3045</v>
      </c>
      <c r="BR254" s="185">
        <v>44712</v>
      </c>
      <c r="BS254" s="131" t="s">
        <v>3044</v>
      </c>
      <c r="BT254" s="186">
        <v>0</v>
      </c>
      <c r="BU254" s="4" t="s">
        <v>442</v>
      </c>
      <c r="BV254" s="49">
        <v>123</v>
      </c>
      <c r="BW254" s="60" t="s">
        <v>454</v>
      </c>
      <c r="BX254" s="357">
        <v>44722</v>
      </c>
      <c r="BY254" s="371" t="s">
        <v>3046</v>
      </c>
      <c r="BZ254" s="358" t="s">
        <v>458</v>
      </c>
      <c r="CA254" s="358">
        <v>0</v>
      </c>
      <c r="CB254" s="352" t="s">
        <v>293</v>
      </c>
      <c r="CC254" s="353"/>
      <c r="CD254" s="184" t="s">
        <v>293</v>
      </c>
      <c r="CE254" s="531">
        <v>44823</v>
      </c>
      <c r="CF254" s="543" t="s">
        <v>3047</v>
      </c>
      <c r="CG254" s="544" t="s">
        <v>3048</v>
      </c>
      <c r="CH254" s="225" t="s">
        <v>3049</v>
      </c>
      <c r="CI254" s="599">
        <v>0</v>
      </c>
      <c r="CJ254" s="4" t="str">
        <f t="shared" si="8"/>
        <v>SIN AVANCE</v>
      </c>
      <c r="CK254" s="49" t="e">
        <f>(IF(CD254="CERRADO","NO APLICA ACCION CERRADA",AG254-#REF!))</f>
        <v>#REF!</v>
      </c>
      <c r="CL254" s="60" t="e">
        <f>(IF(CD254="CERRADO","NO APLICA ACCION CERRADA",IF(AK254&lt;=0,"VENCIDO",IF(AK254&lt;=#REF!,"POR VENCER","CON TIEMPO"))))</f>
        <v>#REF!</v>
      </c>
      <c r="CM254" s="827">
        <v>44883</v>
      </c>
      <c r="CN254" s="873" t="s">
        <v>3050</v>
      </c>
      <c r="CO254" s="215" t="s">
        <v>1156</v>
      </c>
      <c r="CP254" s="848">
        <v>0</v>
      </c>
      <c r="CQ254" s="829" t="s">
        <v>443</v>
      </c>
      <c r="CR254" s="375" t="s">
        <v>446</v>
      </c>
      <c r="CS254" s="353"/>
      <c r="CT254" s="343"/>
      <c r="CU254" s="343"/>
      <c r="CV254" s="343"/>
      <c r="CW254" s="343"/>
      <c r="CX254" s="343"/>
      <c r="CY254" s="343"/>
      <c r="CZ254" s="343"/>
      <c r="DA254" s="343"/>
      <c r="DB254" s="343"/>
      <c r="DC254" s="343"/>
      <c r="DD254" s="343"/>
      <c r="DE254" s="343"/>
      <c r="DF254" s="343"/>
      <c r="DG254" s="343"/>
      <c r="DH254" s="343"/>
      <c r="DI254" s="343"/>
      <c r="DJ254" s="343"/>
      <c r="DK254" s="343"/>
      <c r="DL254" s="343"/>
      <c r="DM254" s="343"/>
      <c r="DN254" s="343"/>
      <c r="DO254" s="343"/>
      <c r="DP254" s="343"/>
      <c r="DQ254" s="343"/>
      <c r="DR254" s="343"/>
      <c r="DS254" s="343"/>
      <c r="DT254" s="343"/>
      <c r="DU254" s="343"/>
      <c r="DV254" s="343"/>
      <c r="DW254" s="343"/>
      <c r="DX254" s="343"/>
      <c r="DY254" s="343"/>
      <c r="DZ254" s="343"/>
      <c r="EA254" s="343"/>
      <c r="EB254" s="343"/>
      <c r="EC254" s="343"/>
      <c r="ED254" s="343"/>
      <c r="EE254" s="343"/>
      <c r="EF254" s="343"/>
      <c r="EG254" s="343"/>
      <c r="EH254" s="343"/>
      <c r="EI254" s="343"/>
      <c r="EJ254" s="343"/>
      <c r="EK254" s="343"/>
      <c r="EL254" s="343"/>
      <c r="EM254" s="343"/>
      <c r="EN254" s="343"/>
      <c r="EO254" s="343"/>
      <c r="EP254" s="343"/>
      <c r="EQ254" s="343"/>
      <c r="ER254" s="343"/>
      <c r="ES254" s="343"/>
      <c r="ET254" s="343"/>
      <c r="EU254" s="343"/>
      <c r="EV254" s="343"/>
      <c r="EW254" s="343"/>
      <c r="EX254" s="343"/>
      <c r="EY254" s="343"/>
      <c r="EZ254" s="343"/>
      <c r="FA254" s="343"/>
      <c r="FB254" s="343"/>
      <c r="FC254" s="343"/>
      <c r="FD254" s="343"/>
      <c r="FE254" s="343"/>
      <c r="FF254" s="343"/>
      <c r="FG254" s="343"/>
      <c r="FH254" s="343"/>
      <c r="FI254" s="343"/>
      <c r="FJ254" s="343"/>
      <c r="FK254" s="343"/>
      <c r="FL254" s="343"/>
      <c r="FM254" s="343"/>
      <c r="FN254" s="343"/>
      <c r="FO254" s="343"/>
      <c r="FP254" s="343"/>
      <c r="FQ254" s="343"/>
      <c r="FR254" s="343"/>
      <c r="FS254" s="343"/>
      <c r="FT254" s="343"/>
      <c r="FU254" s="343"/>
      <c r="FV254" s="343"/>
      <c r="FW254" s="343"/>
      <c r="FX254" s="343"/>
      <c r="FY254" s="343"/>
      <c r="FZ254" s="343"/>
      <c r="GA254" s="343"/>
      <c r="GB254" s="343"/>
      <c r="GC254" s="343"/>
      <c r="GD254" s="343"/>
      <c r="GE254" s="343"/>
      <c r="GF254" s="343"/>
      <c r="GG254" s="343"/>
      <c r="GH254" s="343"/>
      <c r="GI254" s="343"/>
      <c r="GJ254" s="343"/>
      <c r="GK254" s="343"/>
      <c r="GL254" s="343"/>
      <c r="GM254" s="343"/>
      <c r="GN254" s="343"/>
      <c r="GO254" s="343"/>
      <c r="GP254" s="343"/>
      <c r="GQ254" s="343"/>
      <c r="GR254" s="343"/>
      <c r="GS254" s="343"/>
      <c r="GT254" s="343"/>
      <c r="GU254" s="343"/>
      <c r="GV254" s="343"/>
      <c r="GW254" s="343"/>
      <c r="GX254" s="343"/>
      <c r="GY254" s="343"/>
      <c r="GZ254" s="343"/>
      <c r="HA254" s="343"/>
      <c r="HB254" s="343"/>
      <c r="HC254" s="343"/>
      <c r="HD254" s="343"/>
      <c r="HE254" s="343"/>
      <c r="HF254" s="343"/>
      <c r="HG254" s="343"/>
      <c r="HH254" s="343"/>
      <c r="HI254" s="343"/>
      <c r="HJ254" s="343"/>
      <c r="HK254" s="343"/>
      <c r="HL254" s="343"/>
      <c r="HM254" s="343"/>
      <c r="HN254" s="343"/>
      <c r="HO254" s="343"/>
      <c r="HP254" s="343"/>
      <c r="HQ254" s="343"/>
      <c r="HR254" s="343"/>
      <c r="HS254" s="343"/>
      <c r="HT254" s="343"/>
      <c r="HU254" s="343"/>
      <c r="HV254" s="343"/>
      <c r="HW254" s="343"/>
      <c r="HX254" s="343"/>
      <c r="HY254" s="343"/>
      <c r="HZ254" s="343"/>
      <c r="IA254" s="343"/>
      <c r="IB254" s="343"/>
      <c r="IC254" s="343"/>
      <c r="ID254" s="343"/>
      <c r="IE254" s="343"/>
      <c r="IF254" s="343"/>
      <c r="IG254" s="343"/>
      <c r="IH254" s="343"/>
      <c r="II254" s="343"/>
      <c r="IJ254" s="343"/>
      <c r="IK254" s="343"/>
      <c r="IL254" s="343"/>
      <c r="IM254" s="343"/>
      <c r="IN254" s="343"/>
      <c r="IO254" s="343"/>
      <c r="IP254" s="343"/>
      <c r="IQ254" s="343"/>
      <c r="IR254" s="343"/>
      <c r="IS254" s="343"/>
      <c r="IT254" s="343"/>
      <c r="IU254" s="343"/>
      <c r="IV254" s="343"/>
      <c r="IW254" s="343"/>
      <c r="IX254" s="343"/>
      <c r="IY254" s="343"/>
      <c r="IZ254" s="343"/>
      <c r="JA254" s="343"/>
      <c r="JB254" s="343"/>
      <c r="JC254" s="343"/>
      <c r="JD254" s="343"/>
      <c r="JE254" s="343"/>
      <c r="JF254" s="343"/>
      <c r="JG254" s="343"/>
      <c r="JH254" s="343"/>
      <c r="JI254" s="343"/>
      <c r="JJ254" s="343"/>
      <c r="JK254" s="343"/>
      <c r="JL254" s="343"/>
      <c r="JM254" s="343"/>
      <c r="JN254" s="343"/>
      <c r="JO254" s="343"/>
      <c r="JP254" s="343"/>
      <c r="JQ254" s="343"/>
      <c r="JR254" s="343"/>
      <c r="JS254" s="343"/>
      <c r="JT254" s="343"/>
      <c r="JU254" s="343"/>
      <c r="JV254" s="343"/>
      <c r="JW254" s="343"/>
      <c r="JX254" s="343"/>
      <c r="JY254" s="343"/>
      <c r="JZ254" s="343"/>
      <c r="KA254" s="343"/>
      <c r="KB254" s="343"/>
      <c r="KC254" s="343"/>
      <c r="KD254" s="343"/>
      <c r="KE254" s="343"/>
      <c r="KF254" s="343"/>
      <c r="KG254" s="343"/>
      <c r="KH254" s="343"/>
      <c r="KI254" s="343"/>
      <c r="KJ254" s="343"/>
      <c r="KK254" s="343"/>
      <c r="KL254" s="343"/>
      <c r="KM254" s="343"/>
      <c r="KN254" s="343"/>
      <c r="KO254" s="343"/>
      <c r="KP254" s="343"/>
      <c r="KQ254" s="343"/>
      <c r="KR254" s="343"/>
      <c r="KS254" s="343"/>
      <c r="KT254" s="343"/>
      <c r="KU254" s="343"/>
      <c r="KV254" s="343"/>
      <c r="KW254" s="343"/>
      <c r="KX254" s="343"/>
      <c r="KY254" s="343"/>
      <c r="KZ254" s="343"/>
      <c r="LA254" s="343"/>
      <c r="LB254" s="343"/>
      <c r="LC254" s="343"/>
      <c r="LD254" s="343"/>
      <c r="LE254" s="343"/>
      <c r="LF254" s="343"/>
      <c r="LG254" s="343"/>
      <c r="LH254" s="343"/>
      <c r="LI254" s="343"/>
      <c r="LJ254" s="343"/>
      <c r="LK254" s="343"/>
      <c r="LL254" s="343"/>
      <c r="LM254" s="343"/>
      <c r="LN254" s="343"/>
      <c r="LO254" s="343"/>
      <c r="LP254" s="343"/>
      <c r="LQ254" s="343"/>
      <c r="LR254" s="343"/>
      <c r="LS254" s="343"/>
      <c r="LT254" s="343"/>
      <c r="LU254" s="343"/>
      <c r="LV254" s="343"/>
      <c r="LW254" s="343"/>
      <c r="LX254" s="343"/>
      <c r="LY254" s="343"/>
      <c r="LZ254" s="343"/>
      <c r="MA254" s="343"/>
      <c r="MB254" s="343"/>
      <c r="MC254" s="343"/>
      <c r="MD254" s="343"/>
      <c r="ME254" s="343"/>
      <c r="MF254" s="343"/>
      <c r="MG254" s="343"/>
      <c r="MH254" s="343"/>
      <c r="MI254" s="343"/>
      <c r="MJ254" s="343"/>
      <c r="MK254" s="343"/>
      <c r="ML254" s="343"/>
      <c r="MM254" s="343"/>
      <c r="MN254" s="343"/>
      <c r="MO254" s="343"/>
      <c r="MP254" s="343"/>
      <c r="MQ254" s="343"/>
      <c r="MR254" s="343"/>
      <c r="MS254" s="343"/>
      <c r="MT254" s="343"/>
      <c r="MU254" s="343"/>
      <c r="MV254" s="343"/>
      <c r="MW254" s="343"/>
      <c r="MX254" s="343"/>
      <c r="MY254" s="343"/>
      <c r="MZ254" s="343"/>
      <c r="NA254" s="343"/>
      <c r="NB254" s="343"/>
      <c r="NC254" s="343"/>
      <c r="ND254" s="343"/>
      <c r="NE254" s="343"/>
      <c r="NF254" s="343"/>
      <c r="NG254" s="343"/>
      <c r="NH254" s="343"/>
      <c r="NI254" s="343"/>
      <c r="NJ254" s="343"/>
      <c r="NK254" s="343"/>
      <c r="NL254" s="343"/>
      <c r="NM254" s="343"/>
      <c r="NN254" s="343"/>
      <c r="NO254" s="343"/>
      <c r="NP254" s="343"/>
      <c r="NQ254" s="343"/>
      <c r="NR254" s="343"/>
      <c r="NS254" s="343"/>
      <c r="NT254" s="343"/>
      <c r="NU254" s="343"/>
      <c r="NV254" s="343"/>
      <c r="NW254" s="343"/>
      <c r="NX254" s="343"/>
      <c r="NY254" s="343"/>
      <c r="NZ254" s="343"/>
      <c r="OA254" s="343"/>
      <c r="OB254" s="343"/>
      <c r="OC254" s="343"/>
      <c r="OD254" s="343"/>
      <c r="OE254" s="343"/>
      <c r="OF254" s="343"/>
      <c r="OG254" s="343"/>
      <c r="OH254" s="343"/>
      <c r="OI254" s="343"/>
      <c r="OJ254" s="343"/>
      <c r="OK254" s="343"/>
      <c r="OL254" s="343"/>
      <c r="OM254" s="343"/>
      <c r="ON254" s="343"/>
      <c r="OO254" s="343"/>
      <c r="OP254" s="343"/>
      <c r="OQ254" s="343"/>
      <c r="OR254" s="343"/>
      <c r="OS254" s="343"/>
      <c r="OT254" s="343"/>
      <c r="OU254" s="343"/>
      <c r="OV254" s="343"/>
      <c r="OW254" s="343"/>
      <c r="OX254" s="343"/>
      <c r="OY254" s="343"/>
      <c r="OZ254" s="343"/>
      <c r="PA254" s="343"/>
      <c r="PB254" s="343"/>
      <c r="PC254" s="343"/>
      <c r="PD254" s="343"/>
      <c r="PE254" s="343"/>
      <c r="PF254" s="343"/>
      <c r="PG254" s="343"/>
      <c r="PH254" s="343"/>
      <c r="PI254" s="343"/>
      <c r="PJ254" s="343"/>
      <c r="PK254" s="343"/>
      <c r="PL254" s="343"/>
      <c r="PM254" s="343"/>
      <c r="PN254" s="343"/>
      <c r="PO254" s="343"/>
      <c r="PP254" s="343"/>
      <c r="PQ254" s="343"/>
      <c r="PR254" s="343"/>
      <c r="PS254" s="343"/>
      <c r="PT254" s="343"/>
      <c r="PU254" s="343"/>
      <c r="PV254" s="343"/>
      <c r="PW254" s="343"/>
      <c r="PX254" s="343"/>
      <c r="PY254" s="343"/>
      <c r="PZ254" s="343"/>
      <c r="QA254" s="343"/>
      <c r="QB254" s="343"/>
      <c r="QC254" s="343"/>
      <c r="QD254" s="343"/>
      <c r="QE254" s="343"/>
      <c r="QF254" s="343"/>
    </row>
    <row r="255" spans="1:448" s="347" customFormat="1" ht="118.5" customHeight="1" x14ac:dyDescent="0.25">
      <c r="A255" s="26">
        <v>254</v>
      </c>
      <c r="B255" s="34" t="s">
        <v>840</v>
      </c>
      <c r="C255" s="199" t="s">
        <v>841</v>
      </c>
      <c r="D255" s="19" t="s">
        <v>842</v>
      </c>
      <c r="E255" s="19" t="s">
        <v>1425</v>
      </c>
      <c r="F255" s="19" t="s">
        <v>1425</v>
      </c>
      <c r="G255" s="26" t="s">
        <v>269</v>
      </c>
      <c r="H255" s="19" t="s">
        <v>341</v>
      </c>
      <c r="I255" s="19" t="s">
        <v>1426</v>
      </c>
      <c r="J255" s="461" t="s">
        <v>102</v>
      </c>
      <c r="K255" s="440" t="s">
        <v>680</v>
      </c>
      <c r="L255" s="461" t="s">
        <v>681</v>
      </c>
      <c r="M255" s="460" t="s">
        <v>1427</v>
      </c>
      <c r="N255" s="461" t="s">
        <v>1428</v>
      </c>
      <c r="O255" s="19" t="s">
        <v>26</v>
      </c>
      <c r="P255" s="19" t="s">
        <v>375</v>
      </c>
      <c r="Q255" s="19" t="s">
        <v>684</v>
      </c>
      <c r="R255" s="19" t="s">
        <v>251</v>
      </c>
      <c r="S255" s="18" t="s">
        <v>3051</v>
      </c>
      <c r="T255" s="34" t="s">
        <v>542</v>
      </c>
      <c r="U255" s="22">
        <v>89</v>
      </c>
      <c r="V255" s="22">
        <v>2021</v>
      </c>
      <c r="W255" s="22" t="s">
        <v>3037</v>
      </c>
      <c r="X255" s="19" t="s">
        <v>3038</v>
      </c>
      <c r="Y255" s="19" t="s">
        <v>3039</v>
      </c>
      <c r="Z255" s="19" t="s">
        <v>3052</v>
      </c>
      <c r="AA255" s="22">
        <v>2</v>
      </c>
      <c r="AB255" s="24" t="s">
        <v>3053</v>
      </c>
      <c r="AC255" s="24" t="s">
        <v>3054</v>
      </c>
      <c r="AD255" s="269">
        <v>1</v>
      </c>
      <c r="AE255" s="22" t="s">
        <v>328</v>
      </c>
      <c r="AF255" s="962">
        <v>44501</v>
      </c>
      <c r="AG255" s="962">
        <v>44834</v>
      </c>
      <c r="AH255" s="426"/>
      <c r="AI255" s="183" t="s">
        <v>309</v>
      </c>
      <c r="AJ255" s="183" t="s">
        <v>309</v>
      </c>
      <c r="AK255" s="241" t="e">
        <f>(IF(BA255=#REF!,#REF!,AG255-#REF!))</f>
        <v>#REF!</v>
      </c>
      <c r="AL255" s="66" t="s">
        <v>601</v>
      </c>
      <c r="AM255" s="64"/>
      <c r="AN255" s="54"/>
      <c r="AO255" s="48"/>
      <c r="AP255" s="65"/>
      <c r="AQ255" s="4" t="s">
        <v>442</v>
      </c>
      <c r="AR255" s="49">
        <v>383</v>
      </c>
      <c r="AS255" s="60" t="s">
        <v>454</v>
      </c>
      <c r="AT255" s="64" t="s">
        <v>467</v>
      </c>
      <c r="AU255" s="66" t="s">
        <v>601</v>
      </c>
      <c r="AV255" s="77" t="s">
        <v>467</v>
      </c>
      <c r="AW255" s="67">
        <v>0</v>
      </c>
      <c r="AX255" s="65">
        <v>0</v>
      </c>
      <c r="AY255" s="60" t="s">
        <v>456</v>
      </c>
      <c r="AZ255" s="87" t="s">
        <v>439</v>
      </c>
      <c r="BA255" s="86" t="s">
        <v>446</v>
      </c>
      <c r="BB255" s="127" t="s">
        <v>522</v>
      </c>
      <c r="BC255" s="123">
        <v>44620</v>
      </c>
      <c r="BD255" s="2" t="s">
        <v>307</v>
      </c>
      <c r="BE255" s="40" t="s">
        <v>328</v>
      </c>
      <c r="BF255" s="137">
        <v>1</v>
      </c>
      <c r="BG255" s="4" t="s">
        <v>436</v>
      </c>
      <c r="BH255" s="49">
        <v>-44620</v>
      </c>
      <c r="BI255" s="60" t="s">
        <v>454</v>
      </c>
      <c r="BJ255" s="30"/>
      <c r="BK255" s="30"/>
      <c r="BL255" s="30"/>
      <c r="BM255" s="30"/>
      <c r="BN255" s="60"/>
      <c r="BO255" s="30"/>
      <c r="BP255" s="192" t="s">
        <v>855</v>
      </c>
      <c r="BQ255" s="150" t="s">
        <v>1740</v>
      </c>
      <c r="BR255" s="185">
        <v>44712</v>
      </c>
      <c r="BS255" s="131" t="s">
        <v>535</v>
      </c>
      <c r="BT255" s="186">
        <v>1</v>
      </c>
      <c r="BU255" s="4" t="s">
        <v>436</v>
      </c>
      <c r="BV255" s="49">
        <v>123</v>
      </c>
      <c r="BW255" s="60" t="s">
        <v>454</v>
      </c>
      <c r="BX255" s="357">
        <v>44723</v>
      </c>
      <c r="BY255" s="367" t="s">
        <v>3055</v>
      </c>
      <c r="BZ255" s="353" t="s">
        <v>2870</v>
      </c>
      <c r="CA255" s="360">
        <v>0.8</v>
      </c>
      <c r="CB255" s="352" t="s">
        <v>293</v>
      </c>
      <c r="CC255" s="353"/>
      <c r="CD255" s="184" t="s">
        <v>293</v>
      </c>
      <c r="CE255" s="531">
        <v>44792</v>
      </c>
      <c r="CF255" s="604" t="s">
        <v>3056</v>
      </c>
      <c r="CG255" s="597" t="s">
        <v>3057</v>
      </c>
      <c r="CH255" s="605" t="s">
        <v>328</v>
      </c>
      <c r="CI255" s="602">
        <v>1</v>
      </c>
      <c r="CJ255" s="4" t="str">
        <f t="shared" si="8"/>
        <v>CUMPLIMIENTO TOTAL</v>
      </c>
      <c r="CK255" s="49" t="e">
        <f>(IF(CD255="CERRADO","NO APLICA ACCION CERRADA",AG255-#REF!))</f>
        <v>#REF!</v>
      </c>
      <c r="CL255" s="60" t="e">
        <f>(IF(CD255="CERRADO","NO APLICA ACCION CERRADA",IF(AK255&lt;=0,"VENCIDO",IF(AK255&lt;=#REF!,"POR VENCER","CON TIEMPO"))))</f>
        <v>#REF!</v>
      </c>
      <c r="CM255" s="988">
        <v>44882</v>
      </c>
      <c r="CN255" s="990" t="s">
        <v>3058</v>
      </c>
      <c r="CO255" s="166" t="s">
        <v>613</v>
      </c>
      <c r="CP255" s="989">
        <v>1</v>
      </c>
      <c r="CQ255" s="352" t="s">
        <v>294</v>
      </c>
      <c r="CR255" s="375" t="s">
        <v>446</v>
      </c>
      <c r="CS255" s="353"/>
      <c r="CT255" s="343"/>
      <c r="CU255" s="343"/>
      <c r="CV255" s="343"/>
      <c r="CW255" s="343"/>
      <c r="CX255" s="343"/>
      <c r="CY255" s="343"/>
      <c r="CZ255" s="343"/>
      <c r="DA255" s="343"/>
      <c r="DB255" s="343"/>
      <c r="DC255" s="343"/>
      <c r="DD255" s="343"/>
      <c r="DE255" s="343"/>
      <c r="DF255" s="343"/>
      <c r="DG255" s="343"/>
      <c r="DH255" s="343"/>
      <c r="DI255" s="343"/>
      <c r="DJ255" s="343"/>
      <c r="DK255" s="343"/>
      <c r="DL255" s="343"/>
      <c r="DM255" s="343"/>
      <c r="DN255" s="343"/>
      <c r="DO255" s="343"/>
      <c r="DP255" s="343"/>
      <c r="DQ255" s="343"/>
      <c r="DR255" s="343"/>
      <c r="DS255" s="343"/>
      <c r="DT255" s="343"/>
      <c r="DU255" s="343"/>
      <c r="DV255" s="343"/>
      <c r="DW255" s="343"/>
      <c r="DX255" s="343"/>
      <c r="DY255" s="343"/>
      <c r="DZ255" s="343"/>
      <c r="EA255" s="343"/>
      <c r="EB255" s="343"/>
      <c r="EC255" s="343"/>
      <c r="ED255" s="343"/>
      <c r="EE255" s="343"/>
      <c r="EF255" s="343"/>
      <c r="EG255" s="343"/>
      <c r="EH255" s="343"/>
      <c r="EI255" s="343"/>
      <c r="EJ255" s="343"/>
      <c r="EK255" s="343"/>
      <c r="EL255" s="343"/>
      <c r="EM255" s="343"/>
      <c r="EN255" s="343"/>
      <c r="EO255" s="343"/>
      <c r="EP255" s="343"/>
      <c r="EQ255" s="343"/>
      <c r="ER255" s="343"/>
      <c r="ES255" s="343"/>
      <c r="ET255" s="343"/>
      <c r="EU255" s="343"/>
      <c r="EV255" s="343"/>
      <c r="EW255" s="343"/>
      <c r="EX255" s="343"/>
      <c r="EY255" s="343"/>
      <c r="EZ255" s="343"/>
      <c r="FA255" s="343"/>
      <c r="FB255" s="343"/>
      <c r="FC255" s="343"/>
      <c r="FD255" s="343"/>
      <c r="FE255" s="343"/>
      <c r="FF255" s="343"/>
      <c r="FG255" s="343"/>
      <c r="FH255" s="343"/>
      <c r="FI255" s="343"/>
      <c r="FJ255" s="343"/>
      <c r="FK255" s="343"/>
      <c r="FL255" s="343"/>
      <c r="FM255" s="343"/>
      <c r="FN255" s="343"/>
      <c r="FO255" s="343"/>
      <c r="FP255" s="343"/>
      <c r="FQ255" s="343"/>
      <c r="FR255" s="343"/>
      <c r="FS255" s="343"/>
      <c r="FT255" s="343"/>
      <c r="FU255" s="343"/>
      <c r="FV255" s="343"/>
      <c r="FW255" s="343"/>
      <c r="FX255" s="343"/>
      <c r="FY255" s="343"/>
      <c r="FZ255" s="343"/>
      <c r="GA255" s="343"/>
      <c r="GB255" s="343"/>
      <c r="GC255" s="343"/>
      <c r="GD255" s="343"/>
      <c r="GE255" s="343"/>
      <c r="GF255" s="343"/>
      <c r="GG255" s="343"/>
      <c r="GH255" s="343"/>
      <c r="GI255" s="343"/>
      <c r="GJ255" s="343"/>
      <c r="GK255" s="343"/>
      <c r="GL255" s="343"/>
      <c r="GM255" s="343"/>
      <c r="GN255" s="343"/>
      <c r="GO255" s="343"/>
      <c r="GP255" s="343"/>
      <c r="GQ255" s="343"/>
      <c r="GR255" s="343"/>
      <c r="GS255" s="343"/>
      <c r="GT255" s="343"/>
      <c r="GU255" s="343"/>
      <c r="GV255" s="343"/>
      <c r="GW255" s="343"/>
      <c r="GX255" s="343"/>
      <c r="GY255" s="343"/>
      <c r="GZ255" s="343"/>
      <c r="HA255" s="343"/>
      <c r="HB255" s="343"/>
      <c r="HC255" s="343"/>
      <c r="HD255" s="343"/>
      <c r="HE255" s="343"/>
      <c r="HF255" s="343"/>
      <c r="HG255" s="343"/>
      <c r="HH255" s="343"/>
      <c r="HI255" s="343"/>
      <c r="HJ255" s="343"/>
      <c r="HK255" s="343"/>
      <c r="HL255" s="343"/>
      <c r="HM255" s="343"/>
      <c r="HN255" s="343"/>
      <c r="HO255" s="343"/>
      <c r="HP255" s="343"/>
      <c r="HQ255" s="343"/>
      <c r="HR255" s="343"/>
      <c r="HS255" s="343"/>
      <c r="HT255" s="343"/>
      <c r="HU255" s="343"/>
      <c r="HV255" s="343"/>
      <c r="HW255" s="343"/>
      <c r="HX255" s="343"/>
      <c r="HY255" s="343"/>
      <c r="HZ255" s="343"/>
      <c r="IA255" s="343"/>
      <c r="IB255" s="343"/>
      <c r="IC255" s="343"/>
      <c r="ID255" s="343"/>
      <c r="IE255" s="343"/>
      <c r="IF255" s="343"/>
      <c r="IG255" s="343"/>
      <c r="IH255" s="343"/>
      <c r="II255" s="343"/>
      <c r="IJ255" s="343"/>
      <c r="IK255" s="343"/>
      <c r="IL255" s="343"/>
      <c r="IM255" s="343"/>
      <c r="IN255" s="343"/>
      <c r="IO255" s="343"/>
      <c r="IP255" s="343"/>
      <c r="IQ255" s="343"/>
      <c r="IR255" s="343"/>
      <c r="IS255" s="343"/>
      <c r="IT255" s="343"/>
      <c r="IU255" s="343"/>
      <c r="IV255" s="343"/>
      <c r="IW255" s="343"/>
      <c r="IX255" s="343"/>
      <c r="IY255" s="343"/>
      <c r="IZ255" s="343"/>
      <c r="JA255" s="343"/>
      <c r="JB255" s="343"/>
      <c r="JC255" s="343"/>
      <c r="JD255" s="343"/>
      <c r="JE255" s="343"/>
      <c r="JF255" s="343"/>
      <c r="JG255" s="343"/>
      <c r="JH255" s="343"/>
      <c r="JI255" s="343"/>
      <c r="JJ255" s="343"/>
      <c r="JK255" s="343"/>
      <c r="JL255" s="343"/>
      <c r="JM255" s="343"/>
      <c r="JN255" s="343"/>
      <c r="JO255" s="343"/>
      <c r="JP255" s="343"/>
      <c r="JQ255" s="343"/>
      <c r="JR255" s="343"/>
      <c r="JS255" s="343"/>
      <c r="JT255" s="343"/>
      <c r="JU255" s="343"/>
      <c r="JV255" s="343"/>
      <c r="JW255" s="343"/>
      <c r="JX255" s="343"/>
      <c r="JY255" s="343"/>
      <c r="JZ255" s="343"/>
      <c r="KA255" s="343"/>
      <c r="KB255" s="343"/>
      <c r="KC255" s="343"/>
      <c r="KD255" s="343"/>
      <c r="KE255" s="343"/>
      <c r="KF255" s="343"/>
      <c r="KG255" s="343"/>
      <c r="KH255" s="343"/>
      <c r="KI255" s="343"/>
      <c r="KJ255" s="343"/>
      <c r="KK255" s="343"/>
      <c r="KL255" s="343"/>
      <c r="KM255" s="343"/>
      <c r="KN255" s="343"/>
      <c r="KO255" s="343"/>
      <c r="KP255" s="343"/>
      <c r="KQ255" s="343"/>
      <c r="KR255" s="343"/>
      <c r="KS255" s="343"/>
      <c r="KT255" s="343"/>
      <c r="KU255" s="343"/>
      <c r="KV255" s="343"/>
      <c r="KW255" s="343"/>
      <c r="KX255" s="343"/>
      <c r="KY255" s="343"/>
      <c r="KZ255" s="343"/>
      <c r="LA255" s="343"/>
      <c r="LB255" s="343"/>
      <c r="LC255" s="343"/>
      <c r="LD255" s="343"/>
      <c r="LE255" s="343"/>
      <c r="LF255" s="343"/>
      <c r="LG255" s="343"/>
      <c r="LH255" s="343"/>
      <c r="LI255" s="343"/>
      <c r="LJ255" s="343"/>
      <c r="LK255" s="343"/>
      <c r="LL255" s="343"/>
      <c r="LM255" s="343"/>
      <c r="LN255" s="343"/>
      <c r="LO255" s="343"/>
      <c r="LP255" s="343"/>
      <c r="LQ255" s="343"/>
      <c r="LR255" s="343"/>
      <c r="LS255" s="343"/>
      <c r="LT255" s="343"/>
      <c r="LU255" s="343"/>
      <c r="LV255" s="343"/>
      <c r="LW255" s="343"/>
      <c r="LX255" s="343"/>
      <c r="LY255" s="343"/>
      <c r="LZ255" s="343"/>
      <c r="MA255" s="343"/>
      <c r="MB255" s="343"/>
      <c r="MC255" s="343"/>
      <c r="MD255" s="343"/>
      <c r="ME255" s="343"/>
      <c r="MF255" s="343"/>
      <c r="MG255" s="343"/>
      <c r="MH255" s="343"/>
      <c r="MI255" s="343"/>
      <c r="MJ255" s="343"/>
      <c r="MK255" s="343"/>
      <c r="ML255" s="343"/>
      <c r="MM255" s="343"/>
      <c r="MN255" s="343"/>
      <c r="MO255" s="343"/>
      <c r="MP255" s="343"/>
      <c r="MQ255" s="343"/>
      <c r="MR255" s="343"/>
      <c r="MS255" s="343"/>
      <c r="MT255" s="343"/>
      <c r="MU255" s="343"/>
      <c r="MV255" s="343"/>
      <c r="MW255" s="343"/>
      <c r="MX255" s="343"/>
      <c r="MY255" s="343"/>
      <c r="MZ255" s="343"/>
      <c r="NA255" s="343"/>
      <c r="NB255" s="343"/>
      <c r="NC255" s="343"/>
      <c r="ND255" s="343"/>
      <c r="NE255" s="343"/>
      <c r="NF255" s="343"/>
      <c r="NG255" s="343"/>
      <c r="NH255" s="343"/>
      <c r="NI255" s="343"/>
      <c r="NJ255" s="343"/>
      <c r="NK255" s="343"/>
      <c r="NL255" s="343"/>
      <c r="NM255" s="343"/>
      <c r="NN255" s="343"/>
      <c r="NO255" s="343"/>
      <c r="NP255" s="343"/>
      <c r="NQ255" s="343"/>
      <c r="NR255" s="343"/>
      <c r="NS255" s="343"/>
      <c r="NT255" s="343"/>
      <c r="NU255" s="343"/>
      <c r="NV255" s="343"/>
      <c r="NW255" s="343"/>
      <c r="NX255" s="343"/>
      <c r="NY255" s="343"/>
      <c r="NZ255" s="343"/>
      <c r="OA255" s="343"/>
      <c r="OB255" s="343"/>
      <c r="OC255" s="343"/>
      <c r="OD255" s="343"/>
      <c r="OE255" s="343"/>
      <c r="OF255" s="343"/>
      <c r="OG255" s="343"/>
      <c r="OH255" s="343"/>
      <c r="OI255" s="343"/>
      <c r="OJ255" s="343"/>
      <c r="OK255" s="343"/>
      <c r="OL255" s="343"/>
      <c r="OM255" s="343"/>
      <c r="ON255" s="343"/>
      <c r="OO255" s="343"/>
      <c r="OP255" s="343"/>
      <c r="OQ255" s="343"/>
      <c r="OR255" s="343"/>
      <c r="OS255" s="343"/>
      <c r="OT255" s="343"/>
      <c r="OU255" s="343"/>
      <c r="OV255" s="343"/>
      <c r="OW255" s="343"/>
      <c r="OX255" s="343"/>
      <c r="OY255" s="343"/>
      <c r="OZ255" s="343"/>
      <c r="PA255" s="343"/>
      <c r="PB255" s="343"/>
      <c r="PC255" s="343"/>
      <c r="PD255" s="343"/>
      <c r="PE255" s="343"/>
      <c r="PF255" s="343"/>
      <c r="PG255" s="343"/>
      <c r="PH255" s="343"/>
      <c r="PI255" s="343"/>
      <c r="PJ255" s="343"/>
      <c r="PK255" s="343"/>
      <c r="PL255" s="343"/>
      <c r="PM255" s="343"/>
      <c r="PN255" s="343"/>
      <c r="PO255" s="343"/>
      <c r="PP255" s="343"/>
      <c r="PQ255" s="343"/>
      <c r="PR255" s="343"/>
      <c r="PS255" s="343"/>
      <c r="PT255" s="343"/>
      <c r="PU255" s="343"/>
      <c r="PV255" s="343"/>
      <c r="PW255" s="343"/>
      <c r="PX255" s="343"/>
      <c r="PY255" s="343"/>
      <c r="PZ255" s="343"/>
      <c r="QA255" s="343"/>
      <c r="QB255" s="343"/>
      <c r="QC255" s="343"/>
      <c r="QD255" s="343"/>
      <c r="QE255" s="343"/>
      <c r="QF255" s="343"/>
    </row>
    <row r="256" spans="1:448" s="347" customFormat="1" ht="118.5" customHeight="1" x14ac:dyDescent="0.25">
      <c r="A256" s="26">
        <v>255</v>
      </c>
      <c r="B256" s="34" t="s">
        <v>840</v>
      </c>
      <c r="C256" s="199" t="s">
        <v>841</v>
      </c>
      <c r="D256" s="19" t="s">
        <v>842</v>
      </c>
      <c r="E256" s="247" t="s">
        <v>666</v>
      </c>
      <c r="F256" s="22" t="s">
        <v>666</v>
      </c>
      <c r="G256" s="26" t="s">
        <v>269</v>
      </c>
      <c r="H256" s="19" t="s">
        <v>341</v>
      </c>
      <c r="I256" s="19" t="s">
        <v>667</v>
      </c>
      <c r="J256" s="460" t="s">
        <v>1287</v>
      </c>
      <c r="K256" s="440" t="s">
        <v>680</v>
      </c>
      <c r="L256" s="461" t="s">
        <v>681</v>
      </c>
      <c r="M256" s="460" t="s">
        <v>709</v>
      </c>
      <c r="N256" s="461" t="s">
        <v>710</v>
      </c>
      <c r="O256" s="19" t="s">
        <v>26</v>
      </c>
      <c r="P256" s="19" t="s">
        <v>375</v>
      </c>
      <c r="Q256" s="19" t="s">
        <v>711</v>
      </c>
      <c r="R256" s="19" t="s">
        <v>251</v>
      </c>
      <c r="S256" s="18" t="s">
        <v>3059</v>
      </c>
      <c r="T256" s="34" t="s">
        <v>545</v>
      </c>
      <c r="U256" s="22">
        <v>89</v>
      </c>
      <c r="V256" s="22">
        <v>2021</v>
      </c>
      <c r="W256" s="22" t="s">
        <v>3060</v>
      </c>
      <c r="X256" s="19" t="s">
        <v>3061</v>
      </c>
      <c r="Y256" s="19" t="s">
        <v>3062</v>
      </c>
      <c r="Z256" s="19" t="s">
        <v>3063</v>
      </c>
      <c r="AA256" s="22">
        <v>1</v>
      </c>
      <c r="AB256" s="710" t="s">
        <v>3064</v>
      </c>
      <c r="AC256" s="710" t="s">
        <v>3065</v>
      </c>
      <c r="AD256" s="269">
        <v>1</v>
      </c>
      <c r="AE256" s="22" t="s">
        <v>328</v>
      </c>
      <c r="AF256" s="963">
        <v>44501</v>
      </c>
      <c r="AG256" s="963">
        <v>44650</v>
      </c>
      <c r="AH256" s="424">
        <v>44743</v>
      </c>
      <c r="AI256" s="183" t="s">
        <v>309</v>
      </c>
      <c r="AJ256" s="183" t="s">
        <v>309</v>
      </c>
      <c r="AK256" s="241" t="e">
        <f>(IF(BA256=#REF!,#REF!,AG256-#REF!))</f>
        <v>#REF!</v>
      </c>
      <c r="AL256" s="66" t="s">
        <v>601</v>
      </c>
      <c r="AM256" s="64"/>
      <c r="AN256" s="54"/>
      <c r="AO256" s="48"/>
      <c r="AP256" s="65"/>
      <c r="AQ256" s="4" t="s">
        <v>442</v>
      </c>
      <c r="AR256" s="49">
        <v>199</v>
      </c>
      <c r="AS256" s="60" t="s">
        <v>454</v>
      </c>
      <c r="AT256" s="64" t="s">
        <v>467</v>
      </c>
      <c r="AU256" s="66" t="s">
        <v>601</v>
      </c>
      <c r="AV256" s="77" t="s">
        <v>467</v>
      </c>
      <c r="AW256" s="67">
        <v>0</v>
      </c>
      <c r="AX256" s="65">
        <v>0</v>
      </c>
      <c r="AY256" s="60" t="s">
        <v>456</v>
      </c>
      <c r="AZ256" s="87" t="s">
        <v>439</v>
      </c>
      <c r="BA256" s="86" t="s">
        <v>446</v>
      </c>
      <c r="BB256" s="2" t="s">
        <v>3066</v>
      </c>
      <c r="BC256" s="140">
        <v>44620</v>
      </c>
      <c r="BD256" s="141" t="s">
        <v>307</v>
      </c>
      <c r="BE256" s="127" t="s">
        <v>3065</v>
      </c>
      <c r="BF256" s="107">
        <v>0</v>
      </c>
      <c r="BG256" s="4" t="s">
        <v>442</v>
      </c>
      <c r="BH256" s="49">
        <v>-44620</v>
      </c>
      <c r="BI256" s="60" t="s">
        <v>454</v>
      </c>
      <c r="BJ256" s="30"/>
      <c r="BK256" s="30"/>
      <c r="BL256" s="30"/>
      <c r="BM256" s="30"/>
      <c r="BN256" s="60"/>
      <c r="BO256" s="30"/>
      <c r="BP256" s="184" t="s">
        <v>293</v>
      </c>
      <c r="BQ256" s="150" t="s">
        <v>3067</v>
      </c>
      <c r="BR256" s="185">
        <v>44712</v>
      </c>
      <c r="BS256" s="131" t="s">
        <v>864</v>
      </c>
      <c r="BT256" s="186">
        <v>1</v>
      </c>
      <c r="BU256" s="4" t="s">
        <v>436</v>
      </c>
      <c r="BV256" s="49">
        <v>-61</v>
      </c>
      <c r="BW256" s="60" t="s">
        <v>443</v>
      </c>
      <c r="BX256" s="357">
        <v>44722</v>
      </c>
      <c r="BY256" s="358" t="s">
        <v>3068</v>
      </c>
      <c r="BZ256" s="358" t="s">
        <v>458</v>
      </c>
      <c r="CA256" s="358">
        <v>1</v>
      </c>
      <c r="CB256" s="352" t="s">
        <v>294</v>
      </c>
      <c r="CC256" s="353"/>
      <c r="CD256" s="352" t="s">
        <v>294</v>
      </c>
      <c r="CE256" s="131" t="s">
        <v>767</v>
      </c>
      <c r="CF256" s="131" t="s">
        <v>767</v>
      </c>
      <c r="CG256" s="202" t="s">
        <v>328</v>
      </c>
      <c r="CH256" s="131" t="s">
        <v>328</v>
      </c>
      <c r="CI256" s="186">
        <v>1</v>
      </c>
      <c r="CJ256" s="4" t="str">
        <f t="shared" si="8"/>
        <v>CUMPLIMIENTO TOTAL</v>
      </c>
      <c r="CK256" s="49" t="str">
        <f>(IF(CD256="CERRADO","NO APLICA ACCION CERRADA",AG256-#REF!))</f>
        <v>NO APLICA ACCION CERRADA</v>
      </c>
      <c r="CL256" s="60" t="str">
        <f>(IF(CD256="CERRADO","NO APLICA ACCION CERRADA",IF(AK256&lt;=0,"VENCIDO",IF(AK256&lt;=#REF!,"POR VENCER","CON TIEMPO"))))</f>
        <v>NO APLICA ACCION CERRADA</v>
      </c>
      <c r="CM256" s="458" t="s">
        <v>328</v>
      </c>
      <c r="CN256" s="348" t="s">
        <v>1684</v>
      </c>
      <c r="CO256" s="349" t="s">
        <v>464</v>
      </c>
      <c r="CP256" s="358">
        <v>1</v>
      </c>
      <c r="CQ256" s="352" t="s">
        <v>294</v>
      </c>
      <c r="CR256" s="375" t="s">
        <v>445</v>
      </c>
      <c r="CS256" s="353"/>
      <c r="CT256" s="343"/>
      <c r="CU256" s="343"/>
      <c r="CV256" s="343"/>
      <c r="CW256" s="343"/>
      <c r="CX256" s="343"/>
      <c r="CY256" s="343"/>
      <c r="CZ256" s="343"/>
      <c r="DA256" s="343"/>
      <c r="DB256" s="343"/>
      <c r="DC256" s="343"/>
      <c r="DD256" s="343"/>
      <c r="DE256" s="343"/>
      <c r="DF256" s="343"/>
      <c r="DG256" s="343"/>
      <c r="DH256" s="343"/>
      <c r="DI256" s="343"/>
      <c r="DJ256" s="343"/>
      <c r="DK256" s="343"/>
      <c r="DL256" s="343"/>
      <c r="DM256" s="343"/>
      <c r="DN256" s="343"/>
      <c r="DO256" s="343"/>
      <c r="DP256" s="343"/>
      <c r="DQ256" s="343"/>
      <c r="DR256" s="343"/>
      <c r="DS256" s="343"/>
      <c r="DT256" s="343"/>
      <c r="DU256" s="343"/>
      <c r="DV256" s="343"/>
      <c r="DW256" s="343"/>
      <c r="DX256" s="343"/>
      <c r="DY256" s="343"/>
      <c r="DZ256" s="343"/>
      <c r="EA256" s="343"/>
      <c r="EB256" s="343"/>
      <c r="EC256" s="343"/>
      <c r="ED256" s="343"/>
      <c r="EE256" s="343"/>
      <c r="EF256" s="343"/>
      <c r="EG256" s="343"/>
      <c r="EH256" s="343"/>
      <c r="EI256" s="343"/>
      <c r="EJ256" s="343"/>
      <c r="EK256" s="343"/>
      <c r="EL256" s="343"/>
      <c r="EM256" s="343"/>
      <c r="EN256" s="343"/>
      <c r="EO256" s="343"/>
      <c r="EP256" s="343"/>
      <c r="EQ256" s="343"/>
      <c r="ER256" s="343"/>
      <c r="ES256" s="343"/>
      <c r="ET256" s="343"/>
      <c r="EU256" s="343"/>
      <c r="EV256" s="343"/>
      <c r="EW256" s="343"/>
      <c r="EX256" s="343"/>
      <c r="EY256" s="343"/>
      <c r="EZ256" s="343"/>
      <c r="FA256" s="343"/>
      <c r="FB256" s="343"/>
      <c r="FC256" s="343"/>
      <c r="FD256" s="343"/>
      <c r="FE256" s="343"/>
      <c r="FF256" s="343"/>
      <c r="FG256" s="343"/>
      <c r="FH256" s="343"/>
      <c r="FI256" s="343"/>
      <c r="FJ256" s="343"/>
      <c r="FK256" s="343"/>
      <c r="FL256" s="343"/>
      <c r="FM256" s="343"/>
      <c r="FN256" s="343"/>
      <c r="FO256" s="343"/>
      <c r="FP256" s="343"/>
      <c r="FQ256" s="343"/>
      <c r="FR256" s="343"/>
      <c r="FS256" s="343"/>
      <c r="FT256" s="343"/>
      <c r="FU256" s="343"/>
      <c r="FV256" s="343"/>
      <c r="FW256" s="343"/>
      <c r="FX256" s="343"/>
      <c r="FY256" s="343"/>
      <c r="FZ256" s="343"/>
      <c r="GA256" s="343"/>
      <c r="GB256" s="343"/>
      <c r="GC256" s="343"/>
      <c r="GD256" s="343"/>
      <c r="GE256" s="343"/>
      <c r="GF256" s="343"/>
      <c r="GG256" s="343"/>
      <c r="GH256" s="343"/>
      <c r="GI256" s="343"/>
      <c r="GJ256" s="343"/>
      <c r="GK256" s="343"/>
      <c r="GL256" s="343"/>
      <c r="GM256" s="343"/>
      <c r="GN256" s="343"/>
      <c r="GO256" s="343"/>
      <c r="GP256" s="343"/>
      <c r="GQ256" s="343"/>
      <c r="GR256" s="343"/>
      <c r="GS256" s="343"/>
      <c r="GT256" s="343"/>
      <c r="GU256" s="343"/>
      <c r="GV256" s="343"/>
      <c r="GW256" s="343"/>
      <c r="GX256" s="343"/>
      <c r="GY256" s="343"/>
      <c r="GZ256" s="343"/>
      <c r="HA256" s="343"/>
      <c r="HB256" s="343"/>
      <c r="HC256" s="343"/>
      <c r="HD256" s="343"/>
      <c r="HE256" s="343"/>
      <c r="HF256" s="343"/>
      <c r="HG256" s="343"/>
      <c r="HH256" s="343"/>
      <c r="HI256" s="343"/>
      <c r="HJ256" s="343"/>
      <c r="HK256" s="343"/>
      <c r="HL256" s="343"/>
      <c r="HM256" s="343"/>
      <c r="HN256" s="343"/>
      <c r="HO256" s="343"/>
      <c r="HP256" s="343"/>
      <c r="HQ256" s="343"/>
      <c r="HR256" s="343"/>
      <c r="HS256" s="343"/>
      <c r="HT256" s="343"/>
      <c r="HU256" s="343"/>
      <c r="HV256" s="343"/>
      <c r="HW256" s="343"/>
      <c r="HX256" s="343"/>
      <c r="HY256" s="343"/>
      <c r="HZ256" s="343"/>
      <c r="IA256" s="343"/>
      <c r="IB256" s="343"/>
      <c r="IC256" s="343"/>
      <c r="ID256" s="343"/>
      <c r="IE256" s="343"/>
      <c r="IF256" s="343"/>
      <c r="IG256" s="343"/>
      <c r="IH256" s="343"/>
      <c r="II256" s="343"/>
      <c r="IJ256" s="343"/>
      <c r="IK256" s="343"/>
      <c r="IL256" s="343"/>
      <c r="IM256" s="343"/>
      <c r="IN256" s="343"/>
      <c r="IO256" s="343"/>
      <c r="IP256" s="343"/>
      <c r="IQ256" s="343"/>
      <c r="IR256" s="343"/>
      <c r="IS256" s="343"/>
      <c r="IT256" s="343"/>
      <c r="IU256" s="343"/>
      <c r="IV256" s="343"/>
      <c r="IW256" s="343"/>
      <c r="IX256" s="343"/>
      <c r="IY256" s="343"/>
      <c r="IZ256" s="343"/>
      <c r="JA256" s="343"/>
      <c r="JB256" s="343"/>
      <c r="JC256" s="343"/>
      <c r="JD256" s="343"/>
      <c r="JE256" s="343"/>
      <c r="JF256" s="343"/>
      <c r="JG256" s="343"/>
      <c r="JH256" s="343"/>
      <c r="JI256" s="343"/>
      <c r="JJ256" s="343"/>
      <c r="JK256" s="343"/>
      <c r="JL256" s="343"/>
      <c r="JM256" s="343"/>
      <c r="JN256" s="343"/>
      <c r="JO256" s="343"/>
      <c r="JP256" s="343"/>
      <c r="JQ256" s="343"/>
      <c r="JR256" s="343"/>
      <c r="JS256" s="343"/>
      <c r="JT256" s="343"/>
      <c r="JU256" s="343"/>
      <c r="JV256" s="343"/>
      <c r="JW256" s="343"/>
      <c r="JX256" s="343"/>
      <c r="JY256" s="343"/>
      <c r="JZ256" s="343"/>
      <c r="KA256" s="343"/>
      <c r="KB256" s="343"/>
      <c r="KC256" s="343"/>
      <c r="KD256" s="343"/>
      <c r="KE256" s="343"/>
      <c r="KF256" s="343"/>
      <c r="KG256" s="343"/>
      <c r="KH256" s="343"/>
      <c r="KI256" s="343"/>
      <c r="KJ256" s="343"/>
      <c r="KK256" s="343"/>
      <c r="KL256" s="343"/>
      <c r="KM256" s="343"/>
      <c r="KN256" s="343"/>
      <c r="KO256" s="343"/>
      <c r="KP256" s="343"/>
      <c r="KQ256" s="343"/>
      <c r="KR256" s="343"/>
      <c r="KS256" s="343"/>
      <c r="KT256" s="343"/>
      <c r="KU256" s="343"/>
      <c r="KV256" s="343"/>
      <c r="KW256" s="343"/>
      <c r="KX256" s="343"/>
      <c r="KY256" s="343"/>
      <c r="KZ256" s="343"/>
      <c r="LA256" s="343"/>
      <c r="LB256" s="343"/>
      <c r="LC256" s="343"/>
      <c r="LD256" s="343"/>
      <c r="LE256" s="343"/>
      <c r="LF256" s="343"/>
      <c r="LG256" s="343"/>
      <c r="LH256" s="343"/>
      <c r="LI256" s="343"/>
      <c r="LJ256" s="343"/>
      <c r="LK256" s="343"/>
      <c r="LL256" s="343"/>
      <c r="LM256" s="343"/>
      <c r="LN256" s="343"/>
      <c r="LO256" s="343"/>
      <c r="LP256" s="343"/>
      <c r="LQ256" s="343"/>
      <c r="LR256" s="343"/>
      <c r="LS256" s="343"/>
      <c r="LT256" s="343"/>
      <c r="LU256" s="343"/>
      <c r="LV256" s="343"/>
      <c r="LW256" s="343"/>
      <c r="LX256" s="343"/>
      <c r="LY256" s="343"/>
      <c r="LZ256" s="343"/>
      <c r="MA256" s="343"/>
      <c r="MB256" s="343"/>
      <c r="MC256" s="343"/>
      <c r="MD256" s="343"/>
      <c r="ME256" s="343"/>
      <c r="MF256" s="343"/>
      <c r="MG256" s="343"/>
      <c r="MH256" s="343"/>
      <c r="MI256" s="343"/>
      <c r="MJ256" s="343"/>
      <c r="MK256" s="343"/>
      <c r="ML256" s="343"/>
      <c r="MM256" s="343"/>
      <c r="MN256" s="343"/>
      <c r="MO256" s="343"/>
      <c r="MP256" s="343"/>
      <c r="MQ256" s="343"/>
      <c r="MR256" s="343"/>
      <c r="MS256" s="343"/>
      <c r="MT256" s="343"/>
      <c r="MU256" s="343"/>
      <c r="MV256" s="343"/>
      <c r="MW256" s="343"/>
      <c r="MX256" s="343"/>
      <c r="MY256" s="343"/>
      <c r="MZ256" s="343"/>
      <c r="NA256" s="343"/>
      <c r="NB256" s="343"/>
      <c r="NC256" s="343"/>
      <c r="ND256" s="343"/>
      <c r="NE256" s="343"/>
      <c r="NF256" s="343"/>
      <c r="NG256" s="343"/>
      <c r="NH256" s="343"/>
      <c r="NI256" s="343"/>
      <c r="NJ256" s="343"/>
      <c r="NK256" s="343"/>
      <c r="NL256" s="343"/>
      <c r="NM256" s="343"/>
      <c r="NN256" s="343"/>
      <c r="NO256" s="343"/>
      <c r="NP256" s="343"/>
      <c r="NQ256" s="343"/>
      <c r="NR256" s="343"/>
      <c r="NS256" s="343"/>
      <c r="NT256" s="343"/>
      <c r="NU256" s="343"/>
      <c r="NV256" s="343"/>
      <c r="NW256" s="343"/>
      <c r="NX256" s="343"/>
      <c r="NY256" s="343"/>
      <c r="NZ256" s="343"/>
      <c r="OA256" s="343"/>
      <c r="OB256" s="343"/>
      <c r="OC256" s="343"/>
      <c r="OD256" s="343"/>
      <c r="OE256" s="343"/>
      <c r="OF256" s="343"/>
      <c r="OG256" s="343"/>
      <c r="OH256" s="343"/>
      <c r="OI256" s="343"/>
      <c r="OJ256" s="343"/>
      <c r="OK256" s="343"/>
      <c r="OL256" s="343"/>
      <c r="OM256" s="343"/>
      <c r="ON256" s="343"/>
      <c r="OO256" s="343"/>
      <c r="OP256" s="343"/>
      <c r="OQ256" s="343"/>
      <c r="OR256" s="343"/>
      <c r="OS256" s="343"/>
      <c r="OT256" s="343"/>
      <c r="OU256" s="343"/>
      <c r="OV256" s="343"/>
      <c r="OW256" s="343"/>
      <c r="OX256" s="343"/>
      <c r="OY256" s="343"/>
      <c r="OZ256" s="343"/>
      <c r="PA256" s="343"/>
      <c r="PB256" s="343"/>
      <c r="PC256" s="343"/>
      <c r="PD256" s="343"/>
      <c r="PE256" s="343"/>
      <c r="PF256" s="343"/>
      <c r="PG256" s="343"/>
      <c r="PH256" s="343"/>
      <c r="PI256" s="343"/>
      <c r="PJ256" s="343"/>
      <c r="PK256" s="343"/>
      <c r="PL256" s="343"/>
      <c r="PM256" s="343"/>
      <c r="PN256" s="343"/>
      <c r="PO256" s="343"/>
      <c r="PP256" s="343"/>
      <c r="PQ256" s="343"/>
      <c r="PR256" s="343"/>
      <c r="PS256" s="343"/>
      <c r="PT256" s="343"/>
      <c r="PU256" s="343"/>
      <c r="PV256" s="343"/>
      <c r="PW256" s="343"/>
      <c r="PX256" s="343"/>
      <c r="PY256" s="343"/>
      <c r="PZ256" s="343"/>
      <c r="QA256" s="343"/>
      <c r="QB256" s="343"/>
      <c r="QC256" s="343"/>
      <c r="QD256" s="343"/>
      <c r="QE256" s="343"/>
      <c r="QF256" s="343"/>
    </row>
    <row r="257" spans="1:448" s="347" customFormat="1" ht="118.5" customHeight="1" x14ac:dyDescent="0.25">
      <c r="A257" s="26">
        <v>256</v>
      </c>
      <c r="B257" s="34" t="s">
        <v>840</v>
      </c>
      <c r="C257" s="199" t="s">
        <v>841</v>
      </c>
      <c r="D257" s="19" t="s">
        <v>842</v>
      </c>
      <c r="E257" s="247" t="s">
        <v>648</v>
      </c>
      <c r="F257" s="19" t="s">
        <v>1425</v>
      </c>
      <c r="G257" s="26" t="s">
        <v>269</v>
      </c>
      <c r="H257" s="19" t="s">
        <v>341</v>
      </c>
      <c r="I257" s="19" t="s">
        <v>1426</v>
      </c>
      <c r="J257" s="461" t="s">
        <v>102</v>
      </c>
      <c r="K257" s="440" t="s">
        <v>680</v>
      </c>
      <c r="L257" s="461" t="s">
        <v>681</v>
      </c>
      <c r="M257" s="460" t="s">
        <v>1427</v>
      </c>
      <c r="N257" s="461" t="s">
        <v>1428</v>
      </c>
      <c r="O257" s="19" t="s">
        <v>26</v>
      </c>
      <c r="P257" s="19" t="s">
        <v>375</v>
      </c>
      <c r="Q257" s="19" t="s">
        <v>684</v>
      </c>
      <c r="R257" s="19" t="s">
        <v>251</v>
      </c>
      <c r="S257" s="18" t="s">
        <v>3069</v>
      </c>
      <c r="T257" s="34" t="s">
        <v>545</v>
      </c>
      <c r="U257" s="22">
        <v>89</v>
      </c>
      <c r="V257" s="22">
        <v>2021</v>
      </c>
      <c r="W257" s="22" t="s">
        <v>3060</v>
      </c>
      <c r="X257" s="19" t="s">
        <v>3061</v>
      </c>
      <c r="Y257" s="19" t="s">
        <v>3062</v>
      </c>
      <c r="Z257" s="19" t="s">
        <v>3070</v>
      </c>
      <c r="AA257" s="22">
        <v>2</v>
      </c>
      <c r="AB257" s="278" t="s">
        <v>3071</v>
      </c>
      <c r="AC257" s="278" t="s">
        <v>3072</v>
      </c>
      <c r="AD257" s="269">
        <v>1</v>
      </c>
      <c r="AE257" s="22" t="s">
        <v>328</v>
      </c>
      <c r="AF257" s="963">
        <v>44501</v>
      </c>
      <c r="AG257" s="963">
        <v>44711</v>
      </c>
      <c r="AH257" s="424">
        <v>44743</v>
      </c>
      <c r="AI257" s="183" t="s">
        <v>309</v>
      </c>
      <c r="AJ257" s="183" t="s">
        <v>309</v>
      </c>
      <c r="AK257" s="241" t="e">
        <f>(IF(BA257=#REF!,#REF!,AG257-#REF!))</f>
        <v>#REF!</v>
      </c>
      <c r="AL257" s="66" t="s">
        <v>601</v>
      </c>
      <c r="AM257" s="64"/>
      <c r="AN257" s="54"/>
      <c r="AO257" s="48"/>
      <c r="AP257" s="65"/>
      <c r="AQ257" s="4" t="s">
        <v>442</v>
      </c>
      <c r="AR257" s="49">
        <v>260</v>
      </c>
      <c r="AS257" s="60" t="s">
        <v>454</v>
      </c>
      <c r="AT257" s="64" t="s">
        <v>467</v>
      </c>
      <c r="AU257" s="66" t="s">
        <v>601</v>
      </c>
      <c r="AV257" s="77" t="s">
        <v>467</v>
      </c>
      <c r="AW257" s="67">
        <v>0</v>
      </c>
      <c r="AX257" s="65">
        <v>0</v>
      </c>
      <c r="AY257" s="60" t="s">
        <v>456</v>
      </c>
      <c r="AZ257" s="87" t="s">
        <v>439</v>
      </c>
      <c r="BA257" s="86" t="s">
        <v>446</v>
      </c>
      <c r="BB257" s="127" t="s">
        <v>522</v>
      </c>
      <c r="BC257" s="123">
        <v>44620</v>
      </c>
      <c r="BD257" s="2" t="s">
        <v>307</v>
      </c>
      <c r="BE257" s="40" t="s">
        <v>328</v>
      </c>
      <c r="BF257" s="137">
        <v>1</v>
      </c>
      <c r="BG257" s="4" t="s">
        <v>436</v>
      </c>
      <c r="BH257" s="49">
        <v>-44620</v>
      </c>
      <c r="BI257" s="60" t="s">
        <v>454</v>
      </c>
      <c r="BJ257" s="30"/>
      <c r="BK257" s="30"/>
      <c r="BL257" s="30"/>
      <c r="BM257" s="30"/>
      <c r="BN257" s="60"/>
      <c r="BO257" s="30"/>
      <c r="BP257" s="192" t="s">
        <v>855</v>
      </c>
      <c r="BQ257" s="150" t="s">
        <v>1740</v>
      </c>
      <c r="BR257" s="185">
        <v>44712</v>
      </c>
      <c r="BS257" s="131" t="s">
        <v>535</v>
      </c>
      <c r="BT257" s="186">
        <v>1</v>
      </c>
      <c r="BU257" s="4" t="s">
        <v>436</v>
      </c>
      <c r="BV257" s="49">
        <v>0</v>
      </c>
      <c r="BW257" s="60" t="s">
        <v>443</v>
      </c>
      <c r="BX257" s="357">
        <v>44723</v>
      </c>
      <c r="BY257" s="367" t="s">
        <v>3073</v>
      </c>
      <c r="BZ257" s="353" t="s">
        <v>2870</v>
      </c>
      <c r="CA257" s="360">
        <v>1</v>
      </c>
      <c r="CB257" s="352" t="s">
        <v>294</v>
      </c>
      <c r="CC257" s="353"/>
      <c r="CD257" s="352" t="s">
        <v>294</v>
      </c>
      <c r="CE257" s="131" t="s">
        <v>767</v>
      </c>
      <c r="CF257" s="131" t="s">
        <v>767</v>
      </c>
      <c r="CG257" s="202" t="s">
        <v>328</v>
      </c>
      <c r="CH257" s="131" t="s">
        <v>328</v>
      </c>
      <c r="CI257" s="186">
        <v>1</v>
      </c>
      <c r="CJ257" s="4" t="str">
        <f t="shared" si="8"/>
        <v>CUMPLIMIENTO TOTAL</v>
      </c>
      <c r="CK257" s="49" t="str">
        <f>(IF(CD257="CERRADO","NO APLICA ACCION CERRADA",AG257-#REF!))</f>
        <v>NO APLICA ACCION CERRADA</v>
      </c>
      <c r="CL257" s="60" t="str">
        <f>(IF(CD257="CERRADO","NO APLICA ACCION CERRADA",IF(AK257&lt;=0,"VENCIDO",IF(AK257&lt;=#REF!,"POR VENCER","CON TIEMPO"))))</f>
        <v>NO APLICA ACCION CERRADA</v>
      </c>
      <c r="CM257" s="458" t="s">
        <v>328</v>
      </c>
      <c r="CN257" s="348" t="s">
        <v>1684</v>
      </c>
      <c r="CO257" s="349" t="s">
        <v>464</v>
      </c>
      <c r="CP257" s="380">
        <v>1</v>
      </c>
      <c r="CQ257" s="352" t="s">
        <v>294</v>
      </c>
      <c r="CR257" s="375" t="s">
        <v>445</v>
      </c>
      <c r="CS257" s="353"/>
      <c r="CT257" s="343"/>
      <c r="CU257" s="343"/>
      <c r="CV257" s="343"/>
      <c r="CW257" s="343"/>
      <c r="CX257" s="343"/>
      <c r="CY257" s="343"/>
      <c r="CZ257" s="343"/>
      <c r="DA257" s="343"/>
      <c r="DB257" s="343"/>
      <c r="DC257" s="343"/>
      <c r="DD257" s="343"/>
      <c r="DE257" s="343"/>
      <c r="DF257" s="343"/>
      <c r="DG257" s="343"/>
      <c r="DH257" s="343"/>
      <c r="DI257" s="343"/>
      <c r="DJ257" s="343"/>
      <c r="DK257" s="343"/>
      <c r="DL257" s="343"/>
      <c r="DM257" s="343"/>
      <c r="DN257" s="343"/>
      <c r="DO257" s="343"/>
      <c r="DP257" s="343"/>
      <c r="DQ257" s="343"/>
      <c r="DR257" s="343"/>
      <c r="DS257" s="343"/>
      <c r="DT257" s="343"/>
      <c r="DU257" s="343"/>
      <c r="DV257" s="343"/>
      <c r="DW257" s="343"/>
      <c r="DX257" s="343"/>
      <c r="DY257" s="343"/>
      <c r="DZ257" s="343"/>
      <c r="EA257" s="343"/>
      <c r="EB257" s="343"/>
      <c r="EC257" s="343"/>
      <c r="ED257" s="343"/>
      <c r="EE257" s="343"/>
      <c r="EF257" s="343"/>
      <c r="EG257" s="343"/>
      <c r="EH257" s="343"/>
      <c r="EI257" s="343"/>
      <c r="EJ257" s="343"/>
      <c r="EK257" s="343"/>
      <c r="EL257" s="343"/>
      <c r="EM257" s="343"/>
      <c r="EN257" s="343"/>
      <c r="EO257" s="343"/>
      <c r="EP257" s="343"/>
      <c r="EQ257" s="343"/>
      <c r="ER257" s="343"/>
      <c r="ES257" s="343"/>
      <c r="ET257" s="343"/>
      <c r="EU257" s="343"/>
      <c r="EV257" s="343"/>
      <c r="EW257" s="343"/>
      <c r="EX257" s="343"/>
      <c r="EY257" s="343"/>
      <c r="EZ257" s="343"/>
      <c r="FA257" s="343"/>
      <c r="FB257" s="343"/>
      <c r="FC257" s="343"/>
      <c r="FD257" s="343"/>
      <c r="FE257" s="343"/>
      <c r="FF257" s="343"/>
      <c r="FG257" s="343"/>
      <c r="FH257" s="343"/>
      <c r="FI257" s="343"/>
      <c r="FJ257" s="343"/>
      <c r="FK257" s="343"/>
      <c r="FL257" s="343"/>
      <c r="FM257" s="343"/>
      <c r="FN257" s="343"/>
      <c r="FO257" s="343"/>
      <c r="FP257" s="343"/>
      <c r="FQ257" s="343"/>
      <c r="FR257" s="343"/>
      <c r="FS257" s="343"/>
      <c r="FT257" s="343"/>
      <c r="FU257" s="343"/>
      <c r="FV257" s="343"/>
      <c r="FW257" s="343"/>
      <c r="FX257" s="343"/>
      <c r="FY257" s="343"/>
      <c r="FZ257" s="343"/>
      <c r="GA257" s="343"/>
      <c r="GB257" s="343"/>
      <c r="GC257" s="343"/>
      <c r="GD257" s="343"/>
      <c r="GE257" s="343"/>
      <c r="GF257" s="343"/>
      <c r="GG257" s="343"/>
      <c r="GH257" s="343"/>
      <c r="GI257" s="343"/>
      <c r="GJ257" s="343"/>
      <c r="GK257" s="343"/>
      <c r="GL257" s="343"/>
      <c r="GM257" s="343"/>
      <c r="GN257" s="343"/>
      <c r="GO257" s="343"/>
      <c r="GP257" s="343"/>
      <c r="GQ257" s="343"/>
      <c r="GR257" s="343"/>
      <c r="GS257" s="343"/>
      <c r="GT257" s="343"/>
      <c r="GU257" s="343"/>
      <c r="GV257" s="343"/>
      <c r="GW257" s="343"/>
      <c r="GX257" s="343"/>
      <c r="GY257" s="343"/>
      <c r="GZ257" s="343"/>
      <c r="HA257" s="343"/>
      <c r="HB257" s="343"/>
      <c r="HC257" s="343"/>
      <c r="HD257" s="343"/>
      <c r="HE257" s="343"/>
      <c r="HF257" s="343"/>
      <c r="HG257" s="343"/>
      <c r="HH257" s="343"/>
      <c r="HI257" s="343"/>
      <c r="HJ257" s="343"/>
      <c r="HK257" s="343"/>
      <c r="HL257" s="343"/>
      <c r="HM257" s="343"/>
      <c r="HN257" s="343"/>
      <c r="HO257" s="343"/>
      <c r="HP257" s="343"/>
      <c r="HQ257" s="343"/>
      <c r="HR257" s="343"/>
      <c r="HS257" s="343"/>
      <c r="HT257" s="343"/>
      <c r="HU257" s="343"/>
      <c r="HV257" s="343"/>
      <c r="HW257" s="343"/>
      <c r="HX257" s="343"/>
      <c r="HY257" s="343"/>
      <c r="HZ257" s="343"/>
      <c r="IA257" s="343"/>
      <c r="IB257" s="343"/>
      <c r="IC257" s="343"/>
      <c r="ID257" s="343"/>
      <c r="IE257" s="343"/>
      <c r="IF257" s="343"/>
      <c r="IG257" s="343"/>
      <c r="IH257" s="343"/>
      <c r="II257" s="343"/>
      <c r="IJ257" s="343"/>
      <c r="IK257" s="343"/>
      <c r="IL257" s="343"/>
      <c r="IM257" s="343"/>
      <c r="IN257" s="343"/>
      <c r="IO257" s="343"/>
      <c r="IP257" s="343"/>
      <c r="IQ257" s="343"/>
      <c r="IR257" s="343"/>
      <c r="IS257" s="343"/>
      <c r="IT257" s="343"/>
      <c r="IU257" s="343"/>
      <c r="IV257" s="343"/>
      <c r="IW257" s="343"/>
      <c r="IX257" s="343"/>
      <c r="IY257" s="343"/>
      <c r="IZ257" s="343"/>
      <c r="JA257" s="343"/>
      <c r="JB257" s="343"/>
      <c r="JC257" s="343"/>
      <c r="JD257" s="343"/>
      <c r="JE257" s="343"/>
      <c r="JF257" s="343"/>
      <c r="JG257" s="343"/>
      <c r="JH257" s="343"/>
      <c r="JI257" s="343"/>
      <c r="JJ257" s="343"/>
      <c r="JK257" s="343"/>
      <c r="JL257" s="343"/>
      <c r="JM257" s="343"/>
      <c r="JN257" s="343"/>
      <c r="JO257" s="343"/>
      <c r="JP257" s="343"/>
      <c r="JQ257" s="343"/>
      <c r="JR257" s="343"/>
      <c r="JS257" s="343"/>
      <c r="JT257" s="343"/>
      <c r="JU257" s="343"/>
      <c r="JV257" s="343"/>
      <c r="JW257" s="343"/>
      <c r="JX257" s="343"/>
      <c r="JY257" s="343"/>
      <c r="JZ257" s="343"/>
      <c r="KA257" s="343"/>
      <c r="KB257" s="343"/>
      <c r="KC257" s="343"/>
      <c r="KD257" s="343"/>
      <c r="KE257" s="343"/>
      <c r="KF257" s="343"/>
      <c r="KG257" s="343"/>
      <c r="KH257" s="343"/>
      <c r="KI257" s="343"/>
      <c r="KJ257" s="343"/>
      <c r="KK257" s="343"/>
      <c r="KL257" s="343"/>
      <c r="KM257" s="343"/>
      <c r="KN257" s="343"/>
      <c r="KO257" s="343"/>
      <c r="KP257" s="343"/>
      <c r="KQ257" s="343"/>
      <c r="KR257" s="343"/>
      <c r="KS257" s="343"/>
      <c r="KT257" s="343"/>
      <c r="KU257" s="343"/>
      <c r="KV257" s="343"/>
      <c r="KW257" s="343"/>
      <c r="KX257" s="343"/>
      <c r="KY257" s="343"/>
      <c r="KZ257" s="343"/>
      <c r="LA257" s="343"/>
      <c r="LB257" s="343"/>
      <c r="LC257" s="343"/>
      <c r="LD257" s="343"/>
      <c r="LE257" s="343"/>
      <c r="LF257" s="343"/>
      <c r="LG257" s="343"/>
      <c r="LH257" s="343"/>
      <c r="LI257" s="343"/>
      <c r="LJ257" s="343"/>
      <c r="LK257" s="343"/>
      <c r="LL257" s="343"/>
      <c r="LM257" s="343"/>
      <c r="LN257" s="343"/>
      <c r="LO257" s="343"/>
      <c r="LP257" s="343"/>
      <c r="LQ257" s="343"/>
      <c r="LR257" s="343"/>
      <c r="LS257" s="343"/>
      <c r="LT257" s="343"/>
      <c r="LU257" s="343"/>
      <c r="LV257" s="343"/>
      <c r="LW257" s="343"/>
      <c r="LX257" s="343"/>
      <c r="LY257" s="343"/>
      <c r="LZ257" s="343"/>
      <c r="MA257" s="343"/>
      <c r="MB257" s="343"/>
      <c r="MC257" s="343"/>
      <c r="MD257" s="343"/>
      <c r="ME257" s="343"/>
      <c r="MF257" s="343"/>
      <c r="MG257" s="343"/>
      <c r="MH257" s="343"/>
      <c r="MI257" s="343"/>
      <c r="MJ257" s="343"/>
      <c r="MK257" s="343"/>
      <c r="ML257" s="343"/>
      <c r="MM257" s="343"/>
      <c r="MN257" s="343"/>
      <c r="MO257" s="343"/>
      <c r="MP257" s="343"/>
      <c r="MQ257" s="343"/>
      <c r="MR257" s="343"/>
      <c r="MS257" s="343"/>
      <c r="MT257" s="343"/>
      <c r="MU257" s="343"/>
      <c r="MV257" s="343"/>
      <c r="MW257" s="343"/>
      <c r="MX257" s="343"/>
      <c r="MY257" s="343"/>
      <c r="MZ257" s="343"/>
      <c r="NA257" s="343"/>
      <c r="NB257" s="343"/>
      <c r="NC257" s="343"/>
      <c r="ND257" s="343"/>
      <c r="NE257" s="343"/>
      <c r="NF257" s="343"/>
      <c r="NG257" s="343"/>
      <c r="NH257" s="343"/>
      <c r="NI257" s="343"/>
      <c r="NJ257" s="343"/>
      <c r="NK257" s="343"/>
      <c r="NL257" s="343"/>
      <c r="NM257" s="343"/>
      <c r="NN257" s="343"/>
      <c r="NO257" s="343"/>
      <c r="NP257" s="343"/>
      <c r="NQ257" s="343"/>
      <c r="NR257" s="343"/>
      <c r="NS257" s="343"/>
      <c r="NT257" s="343"/>
      <c r="NU257" s="343"/>
      <c r="NV257" s="343"/>
      <c r="NW257" s="343"/>
      <c r="NX257" s="343"/>
      <c r="NY257" s="343"/>
      <c r="NZ257" s="343"/>
      <c r="OA257" s="343"/>
      <c r="OB257" s="343"/>
      <c r="OC257" s="343"/>
      <c r="OD257" s="343"/>
      <c r="OE257" s="343"/>
      <c r="OF257" s="343"/>
      <c r="OG257" s="343"/>
      <c r="OH257" s="343"/>
      <c r="OI257" s="343"/>
      <c r="OJ257" s="343"/>
      <c r="OK257" s="343"/>
      <c r="OL257" s="343"/>
      <c r="OM257" s="343"/>
      <c r="ON257" s="343"/>
      <c r="OO257" s="343"/>
      <c r="OP257" s="343"/>
      <c r="OQ257" s="343"/>
      <c r="OR257" s="343"/>
      <c r="OS257" s="343"/>
      <c r="OT257" s="343"/>
      <c r="OU257" s="343"/>
      <c r="OV257" s="343"/>
      <c r="OW257" s="343"/>
      <c r="OX257" s="343"/>
      <c r="OY257" s="343"/>
      <c r="OZ257" s="343"/>
      <c r="PA257" s="343"/>
      <c r="PB257" s="343"/>
      <c r="PC257" s="343"/>
      <c r="PD257" s="343"/>
      <c r="PE257" s="343"/>
      <c r="PF257" s="343"/>
      <c r="PG257" s="343"/>
      <c r="PH257" s="343"/>
      <c r="PI257" s="343"/>
      <c r="PJ257" s="343"/>
      <c r="PK257" s="343"/>
      <c r="PL257" s="343"/>
      <c r="PM257" s="343"/>
      <c r="PN257" s="343"/>
      <c r="PO257" s="343"/>
      <c r="PP257" s="343"/>
      <c r="PQ257" s="343"/>
      <c r="PR257" s="343"/>
      <c r="PS257" s="343"/>
      <c r="PT257" s="343"/>
      <c r="PU257" s="343"/>
      <c r="PV257" s="343"/>
      <c r="PW257" s="343"/>
      <c r="PX257" s="343"/>
      <c r="PY257" s="343"/>
      <c r="PZ257" s="343"/>
      <c r="QA257" s="343"/>
      <c r="QB257" s="343"/>
      <c r="QC257" s="343"/>
      <c r="QD257" s="343"/>
      <c r="QE257" s="343"/>
      <c r="QF257" s="343"/>
    </row>
    <row r="258" spans="1:448" s="347" customFormat="1" ht="118.5" customHeight="1" x14ac:dyDescent="0.25">
      <c r="A258" s="26">
        <v>257</v>
      </c>
      <c r="B258" s="34" t="s">
        <v>840</v>
      </c>
      <c r="C258" s="199" t="s">
        <v>841</v>
      </c>
      <c r="D258" s="19" t="s">
        <v>842</v>
      </c>
      <c r="E258" s="247" t="s">
        <v>3074</v>
      </c>
      <c r="F258" s="41" t="s">
        <v>1848</v>
      </c>
      <c r="G258" s="178" t="s">
        <v>269</v>
      </c>
      <c r="H258" s="19" t="s">
        <v>341</v>
      </c>
      <c r="I258" s="41" t="s">
        <v>218</v>
      </c>
      <c r="J258" s="440" t="s">
        <v>826</v>
      </c>
      <c r="K258" s="464" t="s">
        <v>827</v>
      </c>
      <c r="L258" s="461" t="s">
        <v>828</v>
      </c>
      <c r="M258" s="461" t="s">
        <v>328</v>
      </c>
      <c r="N258" s="461" t="s">
        <v>328</v>
      </c>
      <c r="O258" s="19" t="s">
        <v>385</v>
      </c>
      <c r="P258" s="19" t="s">
        <v>386</v>
      </c>
      <c r="Q258" s="19" t="s">
        <v>1849</v>
      </c>
      <c r="R258" s="19" t="s">
        <v>251</v>
      </c>
      <c r="S258" s="18" t="s">
        <v>3075</v>
      </c>
      <c r="T258" s="34" t="s">
        <v>547</v>
      </c>
      <c r="U258" s="22">
        <v>89</v>
      </c>
      <c r="V258" s="22">
        <v>2021</v>
      </c>
      <c r="W258" s="22" t="s">
        <v>3076</v>
      </c>
      <c r="X258" s="19" t="s">
        <v>3077</v>
      </c>
      <c r="Y258" s="19" t="s">
        <v>3078</v>
      </c>
      <c r="Z258" s="19" t="s">
        <v>3079</v>
      </c>
      <c r="AA258" s="22">
        <v>1</v>
      </c>
      <c r="AB258" s="278" t="s">
        <v>3080</v>
      </c>
      <c r="AC258" s="278" t="s">
        <v>3081</v>
      </c>
      <c r="AD258" s="269">
        <v>1</v>
      </c>
      <c r="AE258" s="22" t="s">
        <v>328</v>
      </c>
      <c r="AF258" s="963">
        <v>44501</v>
      </c>
      <c r="AG258" s="963">
        <v>44772</v>
      </c>
      <c r="AH258" s="429"/>
      <c r="AI258" s="183" t="s">
        <v>309</v>
      </c>
      <c r="AJ258" s="183" t="s">
        <v>309</v>
      </c>
      <c r="AK258" s="241" t="e">
        <f>(IF(BA258=#REF!,#REF!,AG258-#REF!))</f>
        <v>#REF!</v>
      </c>
      <c r="AL258" s="66" t="s">
        <v>601</v>
      </c>
      <c r="AM258" s="64"/>
      <c r="AN258" s="54"/>
      <c r="AO258" s="48"/>
      <c r="AP258" s="65"/>
      <c r="AQ258" s="4" t="s">
        <v>442</v>
      </c>
      <c r="AR258" s="49">
        <v>321</v>
      </c>
      <c r="AS258" s="60" t="s">
        <v>454</v>
      </c>
      <c r="AT258" s="64" t="s">
        <v>467</v>
      </c>
      <c r="AU258" s="66" t="s">
        <v>601</v>
      </c>
      <c r="AV258" s="77" t="s">
        <v>467</v>
      </c>
      <c r="AW258" s="67">
        <v>0</v>
      </c>
      <c r="AX258" s="65">
        <v>0</v>
      </c>
      <c r="AY258" s="60" t="s">
        <v>456</v>
      </c>
      <c r="AZ258" s="87" t="s">
        <v>439</v>
      </c>
      <c r="BA258" s="86" t="s">
        <v>446</v>
      </c>
      <c r="BB258" s="40" t="s">
        <v>3082</v>
      </c>
      <c r="BC258" s="33">
        <v>44620</v>
      </c>
      <c r="BD258" s="31" t="s">
        <v>450</v>
      </c>
      <c r="BE258" s="137" t="s">
        <v>3083</v>
      </c>
      <c r="BF258" s="32">
        <v>0.5</v>
      </c>
      <c r="BG258" s="4" t="s">
        <v>477</v>
      </c>
      <c r="BH258" s="49">
        <v>-44620</v>
      </c>
      <c r="BI258" s="60" t="s">
        <v>454</v>
      </c>
      <c r="BJ258" s="30"/>
      <c r="BK258" s="30"/>
      <c r="BL258" s="30"/>
      <c r="BM258" s="30"/>
      <c r="BN258" s="60"/>
      <c r="BO258" s="30"/>
      <c r="BP258" s="184" t="s">
        <v>293</v>
      </c>
      <c r="BQ258" s="150" t="s">
        <v>3084</v>
      </c>
      <c r="BR258" s="185">
        <v>44712</v>
      </c>
      <c r="BS258" s="131" t="s">
        <v>3085</v>
      </c>
      <c r="BT258" s="186">
        <v>0</v>
      </c>
      <c r="BU258" s="4" t="s">
        <v>442</v>
      </c>
      <c r="BV258" s="49">
        <v>61</v>
      </c>
      <c r="BW258" s="60" t="s">
        <v>454</v>
      </c>
      <c r="BX258" s="357">
        <v>44722</v>
      </c>
      <c r="BY258" s="368" t="s">
        <v>3086</v>
      </c>
      <c r="BZ258" s="368" t="s">
        <v>458</v>
      </c>
      <c r="CA258" s="369">
        <v>0.5</v>
      </c>
      <c r="CB258" s="352" t="s">
        <v>293</v>
      </c>
      <c r="CC258" s="353"/>
      <c r="CD258" s="184" t="s">
        <v>293</v>
      </c>
      <c r="CE258" s="531">
        <v>44823</v>
      </c>
      <c r="CF258" s="623" t="s">
        <v>3087</v>
      </c>
      <c r="CG258" s="624" t="s">
        <v>3088</v>
      </c>
      <c r="CH258" s="113" t="s">
        <v>3089</v>
      </c>
      <c r="CI258" s="520">
        <v>0.5</v>
      </c>
      <c r="CJ258" s="4" t="str">
        <f t="shared" si="8"/>
        <v>AVANCE PARCIAL</v>
      </c>
      <c r="CK258" s="49" t="e">
        <f>(IF(CD258="CERRADO","NO APLICA ACCION CERRADA",AG258-#REF!))</f>
        <v>#REF!</v>
      </c>
      <c r="CL258" s="60" t="e">
        <f>(IF(CD258="CERRADO","NO APLICA ACCION CERRADA",IF(AK258&lt;=0,"VENCIDO",IF(AK258&lt;=#REF!,"POR VENCER","CON TIEMPO"))))</f>
        <v>#REF!</v>
      </c>
      <c r="CM258" s="827">
        <v>44883</v>
      </c>
      <c r="CN258" s="167" t="s">
        <v>3090</v>
      </c>
      <c r="CO258" s="215" t="s">
        <v>1156</v>
      </c>
      <c r="CP258" s="828">
        <v>0.5</v>
      </c>
      <c r="CQ258" s="829" t="s">
        <v>443</v>
      </c>
      <c r="CR258" s="375" t="s">
        <v>446</v>
      </c>
      <c r="CS258" s="353"/>
      <c r="CT258" s="343"/>
      <c r="CU258" s="343"/>
      <c r="CV258" s="343"/>
      <c r="CW258" s="343"/>
      <c r="CX258" s="343"/>
      <c r="CY258" s="343"/>
      <c r="CZ258" s="343"/>
      <c r="DA258" s="343"/>
      <c r="DB258" s="343"/>
      <c r="DC258" s="343"/>
      <c r="DD258" s="343"/>
      <c r="DE258" s="343"/>
      <c r="DF258" s="343"/>
      <c r="DG258" s="343"/>
      <c r="DH258" s="343"/>
      <c r="DI258" s="343"/>
      <c r="DJ258" s="343"/>
      <c r="DK258" s="343"/>
      <c r="DL258" s="343"/>
      <c r="DM258" s="343"/>
      <c r="DN258" s="343"/>
      <c r="DO258" s="343"/>
      <c r="DP258" s="343"/>
      <c r="DQ258" s="343"/>
      <c r="DR258" s="343"/>
      <c r="DS258" s="343"/>
      <c r="DT258" s="343"/>
      <c r="DU258" s="343"/>
      <c r="DV258" s="343"/>
      <c r="DW258" s="343"/>
      <c r="DX258" s="343"/>
      <c r="DY258" s="343"/>
      <c r="DZ258" s="343"/>
      <c r="EA258" s="343"/>
      <c r="EB258" s="343"/>
      <c r="EC258" s="343"/>
      <c r="ED258" s="343"/>
      <c r="EE258" s="343"/>
      <c r="EF258" s="343"/>
      <c r="EG258" s="343"/>
      <c r="EH258" s="343"/>
      <c r="EI258" s="343"/>
      <c r="EJ258" s="343"/>
      <c r="EK258" s="343"/>
      <c r="EL258" s="343"/>
      <c r="EM258" s="343"/>
      <c r="EN258" s="343"/>
      <c r="EO258" s="343"/>
      <c r="EP258" s="343"/>
      <c r="EQ258" s="343"/>
      <c r="ER258" s="343"/>
      <c r="ES258" s="343"/>
      <c r="ET258" s="343"/>
      <c r="EU258" s="343"/>
      <c r="EV258" s="343"/>
      <c r="EW258" s="343"/>
      <c r="EX258" s="343"/>
      <c r="EY258" s="343"/>
      <c r="EZ258" s="343"/>
      <c r="FA258" s="343"/>
      <c r="FB258" s="343"/>
      <c r="FC258" s="343"/>
      <c r="FD258" s="343"/>
      <c r="FE258" s="343"/>
      <c r="FF258" s="343"/>
      <c r="FG258" s="343"/>
      <c r="FH258" s="343"/>
      <c r="FI258" s="343"/>
      <c r="FJ258" s="343"/>
      <c r="FK258" s="343"/>
      <c r="FL258" s="343"/>
      <c r="FM258" s="343"/>
      <c r="FN258" s="343"/>
      <c r="FO258" s="343"/>
      <c r="FP258" s="343"/>
      <c r="FQ258" s="343"/>
      <c r="FR258" s="343"/>
      <c r="FS258" s="343"/>
      <c r="FT258" s="343"/>
      <c r="FU258" s="343"/>
      <c r="FV258" s="343"/>
      <c r="FW258" s="343"/>
      <c r="FX258" s="343"/>
      <c r="FY258" s="343"/>
      <c r="FZ258" s="343"/>
      <c r="GA258" s="343"/>
      <c r="GB258" s="343"/>
      <c r="GC258" s="343"/>
      <c r="GD258" s="343"/>
      <c r="GE258" s="343"/>
      <c r="GF258" s="343"/>
      <c r="GG258" s="343"/>
      <c r="GH258" s="343"/>
      <c r="GI258" s="343"/>
      <c r="GJ258" s="343"/>
      <c r="GK258" s="343"/>
      <c r="GL258" s="343"/>
      <c r="GM258" s="343"/>
      <c r="GN258" s="343"/>
      <c r="GO258" s="343"/>
      <c r="GP258" s="343"/>
      <c r="GQ258" s="343"/>
      <c r="GR258" s="343"/>
      <c r="GS258" s="343"/>
      <c r="GT258" s="343"/>
      <c r="GU258" s="343"/>
      <c r="GV258" s="343"/>
      <c r="GW258" s="343"/>
      <c r="GX258" s="343"/>
      <c r="GY258" s="343"/>
      <c r="GZ258" s="343"/>
      <c r="HA258" s="343"/>
      <c r="HB258" s="343"/>
      <c r="HC258" s="343"/>
      <c r="HD258" s="343"/>
      <c r="HE258" s="343"/>
      <c r="HF258" s="343"/>
      <c r="HG258" s="343"/>
      <c r="HH258" s="343"/>
      <c r="HI258" s="343"/>
      <c r="HJ258" s="343"/>
      <c r="HK258" s="343"/>
      <c r="HL258" s="343"/>
      <c r="HM258" s="343"/>
      <c r="HN258" s="343"/>
      <c r="HO258" s="343"/>
      <c r="HP258" s="343"/>
      <c r="HQ258" s="343"/>
      <c r="HR258" s="343"/>
      <c r="HS258" s="343"/>
      <c r="HT258" s="343"/>
      <c r="HU258" s="343"/>
      <c r="HV258" s="343"/>
      <c r="HW258" s="343"/>
      <c r="HX258" s="343"/>
      <c r="HY258" s="343"/>
      <c r="HZ258" s="343"/>
      <c r="IA258" s="343"/>
      <c r="IB258" s="343"/>
      <c r="IC258" s="343"/>
      <c r="ID258" s="343"/>
      <c r="IE258" s="343"/>
      <c r="IF258" s="343"/>
      <c r="IG258" s="343"/>
      <c r="IH258" s="343"/>
      <c r="II258" s="343"/>
      <c r="IJ258" s="343"/>
      <c r="IK258" s="343"/>
      <c r="IL258" s="343"/>
      <c r="IM258" s="343"/>
      <c r="IN258" s="343"/>
      <c r="IO258" s="343"/>
      <c r="IP258" s="343"/>
      <c r="IQ258" s="343"/>
      <c r="IR258" s="343"/>
      <c r="IS258" s="343"/>
      <c r="IT258" s="343"/>
      <c r="IU258" s="343"/>
      <c r="IV258" s="343"/>
      <c r="IW258" s="343"/>
      <c r="IX258" s="343"/>
      <c r="IY258" s="343"/>
      <c r="IZ258" s="343"/>
      <c r="JA258" s="343"/>
      <c r="JB258" s="343"/>
      <c r="JC258" s="343"/>
      <c r="JD258" s="343"/>
      <c r="JE258" s="343"/>
      <c r="JF258" s="343"/>
      <c r="JG258" s="343"/>
      <c r="JH258" s="343"/>
      <c r="JI258" s="343"/>
      <c r="JJ258" s="343"/>
      <c r="JK258" s="343"/>
      <c r="JL258" s="343"/>
      <c r="JM258" s="343"/>
      <c r="JN258" s="343"/>
      <c r="JO258" s="343"/>
      <c r="JP258" s="343"/>
      <c r="JQ258" s="343"/>
      <c r="JR258" s="343"/>
      <c r="JS258" s="343"/>
      <c r="JT258" s="343"/>
      <c r="JU258" s="343"/>
      <c r="JV258" s="343"/>
      <c r="JW258" s="343"/>
      <c r="JX258" s="343"/>
      <c r="JY258" s="343"/>
      <c r="JZ258" s="343"/>
      <c r="KA258" s="343"/>
      <c r="KB258" s="343"/>
      <c r="KC258" s="343"/>
      <c r="KD258" s="343"/>
      <c r="KE258" s="343"/>
      <c r="KF258" s="343"/>
      <c r="KG258" s="343"/>
      <c r="KH258" s="343"/>
      <c r="KI258" s="343"/>
      <c r="KJ258" s="343"/>
      <c r="KK258" s="343"/>
      <c r="KL258" s="343"/>
      <c r="KM258" s="343"/>
      <c r="KN258" s="343"/>
      <c r="KO258" s="343"/>
      <c r="KP258" s="343"/>
      <c r="KQ258" s="343"/>
      <c r="KR258" s="343"/>
      <c r="KS258" s="343"/>
      <c r="KT258" s="343"/>
      <c r="KU258" s="343"/>
      <c r="KV258" s="343"/>
      <c r="KW258" s="343"/>
      <c r="KX258" s="343"/>
      <c r="KY258" s="343"/>
      <c r="KZ258" s="343"/>
      <c r="LA258" s="343"/>
      <c r="LB258" s="343"/>
      <c r="LC258" s="343"/>
      <c r="LD258" s="343"/>
      <c r="LE258" s="343"/>
      <c r="LF258" s="343"/>
      <c r="LG258" s="343"/>
      <c r="LH258" s="343"/>
      <c r="LI258" s="343"/>
      <c r="LJ258" s="343"/>
      <c r="LK258" s="343"/>
      <c r="LL258" s="343"/>
      <c r="LM258" s="343"/>
      <c r="LN258" s="343"/>
      <c r="LO258" s="343"/>
      <c r="LP258" s="343"/>
      <c r="LQ258" s="343"/>
      <c r="LR258" s="343"/>
      <c r="LS258" s="343"/>
      <c r="LT258" s="343"/>
      <c r="LU258" s="343"/>
      <c r="LV258" s="343"/>
      <c r="LW258" s="343"/>
      <c r="LX258" s="343"/>
      <c r="LY258" s="343"/>
      <c r="LZ258" s="343"/>
      <c r="MA258" s="343"/>
      <c r="MB258" s="343"/>
      <c r="MC258" s="343"/>
      <c r="MD258" s="343"/>
      <c r="ME258" s="343"/>
      <c r="MF258" s="343"/>
      <c r="MG258" s="343"/>
      <c r="MH258" s="343"/>
      <c r="MI258" s="343"/>
      <c r="MJ258" s="343"/>
      <c r="MK258" s="343"/>
      <c r="ML258" s="343"/>
      <c r="MM258" s="343"/>
      <c r="MN258" s="343"/>
      <c r="MO258" s="343"/>
      <c r="MP258" s="343"/>
      <c r="MQ258" s="343"/>
      <c r="MR258" s="343"/>
      <c r="MS258" s="343"/>
      <c r="MT258" s="343"/>
      <c r="MU258" s="343"/>
      <c r="MV258" s="343"/>
      <c r="MW258" s="343"/>
      <c r="MX258" s="343"/>
      <c r="MY258" s="343"/>
      <c r="MZ258" s="343"/>
      <c r="NA258" s="343"/>
      <c r="NB258" s="343"/>
      <c r="NC258" s="343"/>
      <c r="ND258" s="343"/>
      <c r="NE258" s="343"/>
      <c r="NF258" s="343"/>
      <c r="NG258" s="343"/>
      <c r="NH258" s="343"/>
      <c r="NI258" s="343"/>
      <c r="NJ258" s="343"/>
      <c r="NK258" s="343"/>
      <c r="NL258" s="343"/>
      <c r="NM258" s="343"/>
      <c r="NN258" s="343"/>
      <c r="NO258" s="343"/>
      <c r="NP258" s="343"/>
      <c r="NQ258" s="343"/>
      <c r="NR258" s="343"/>
      <c r="NS258" s="343"/>
      <c r="NT258" s="343"/>
      <c r="NU258" s="343"/>
      <c r="NV258" s="343"/>
      <c r="NW258" s="343"/>
      <c r="NX258" s="343"/>
      <c r="NY258" s="343"/>
      <c r="NZ258" s="343"/>
      <c r="OA258" s="343"/>
      <c r="OB258" s="343"/>
      <c r="OC258" s="343"/>
      <c r="OD258" s="343"/>
      <c r="OE258" s="343"/>
      <c r="OF258" s="343"/>
      <c r="OG258" s="343"/>
      <c r="OH258" s="343"/>
      <c r="OI258" s="343"/>
      <c r="OJ258" s="343"/>
      <c r="OK258" s="343"/>
      <c r="OL258" s="343"/>
      <c r="OM258" s="343"/>
      <c r="ON258" s="343"/>
      <c r="OO258" s="343"/>
      <c r="OP258" s="343"/>
      <c r="OQ258" s="343"/>
      <c r="OR258" s="343"/>
      <c r="OS258" s="343"/>
      <c r="OT258" s="343"/>
      <c r="OU258" s="343"/>
      <c r="OV258" s="343"/>
      <c r="OW258" s="343"/>
      <c r="OX258" s="343"/>
      <c r="OY258" s="343"/>
      <c r="OZ258" s="343"/>
      <c r="PA258" s="343"/>
      <c r="PB258" s="343"/>
      <c r="PC258" s="343"/>
      <c r="PD258" s="343"/>
      <c r="PE258" s="343"/>
      <c r="PF258" s="343"/>
      <c r="PG258" s="343"/>
      <c r="PH258" s="343"/>
      <c r="PI258" s="343"/>
      <c r="PJ258" s="343"/>
      <c r="PK258" s="343"/>
      <c r="PL258" s="343"/>
      <c r="PM258" s="343"/>
      <c r="PN258" s="343"/>
      <c r="PO258" s="343"/>
      <c r="PP258" s="343"/>
      <c r="PQ258" s="343"/>
      <c r="PR258" s="343"/>
      <c r="PS258" s="343"/>
      <c r="PT258" s="343"/>
      <c r="PU258" s="343"/>
      <c r="PV258" s="343"/>
      <c r="PW258" s="343"/>
      <c r="PX258" s="343"/>
      <c r="PY258" s="343"/>
      <c r="PZ258" s="343"/>
      <c r="QA258" s="343"/>
      <c r="QB258" s="343"/>
      <c r="QC258" s="343"/>
      <c r="QD258" s="343"/>
      <c r="QE258" s="343"/>
      <c r="QF258" s="343"/>
    </row>
    <row r="259" spans="1:448" s="347" customFormat="1" ht="118.5" customHeight="1" x14ac:dyDescent="0.25">
      <c r="A259" s="26">
        <v>258</v>
      </c>
      <c r="B259" s="34" t="s">
        <v>840</v>
      </c>
      <c r="C259" s="199" t="s">
        <v>841</v>
      </c>
      <c r="D259" s="19" t="s">
        <v>842</v>
      </c>
      <c r="E259" s="247" t="s">
        <v>648</v>
      </c>
      <c r="F259" s="19" t="s">
        <v>1425</v>
      </c>
      <c r="G259" s="26" t="s">
        <v>269</v>
      </c>
      <c r="H259" s="19" t="s">
        <v>341</v>
      </c>
      <c r="I259" s="19" t="s">
        <v>1426</v>
      </c>
      <c r="J259" s="461" t="s">
        <v>102</v>
      </c>
      <c r="K259" s="440" t="s">
        <v>680</v>
      </c>
      <c r="L259" s="461" t="s">
        <v>681</v>
      </c>
      <c r="M259" s="460" t="s">
        <v>1427</v>
      </c>
      <c r="N259" s="461" t="s">
        <v>1428</v>
      </c>
      <c r="O259" s="19" t="s">
        <v>385</v>
      </c>
      <c r="P259" s="19" t="s">
        <v>386</v>
      </c>
      <c r="Q259" s="19" t="s">
        <v>684</v>
      </c>
      <c r="R259" s="19" t="s">
        <v>251</v>
      </c>
      <c r="S259" s="18" t="s">
        <v>3091</v>
      </c>
      <c r="T259" s="34" t="s">
        <v>547</v>
      </c>
      <c r="U259" s="22">
        <v>89</v>
      </c>
      <c r="V259" s="22">
        <v>2021</v>
      </c>
      <c r="W259" s="22" t="s">
        <v>3076</v>
      </c>
      <c r="X259" s="19" t="s">
        <v>3077</v>
      </c>
      <c r="Y259" s="19" t="s">
        <v>3078</v>
      </c>
      <c r="Z259" s="19" t="s">
        <v>3092</v>
      </c>
      <c r="AA259" s="22">
        <v>2</v>
      </c>
      <c r="AB259" s="278" t="s">
        <v>3093</v>
      </c>
      <c r="AC259" s="278" t="s">
        <v>3094</v>
      </c>
      <c r="AD259" s="269">
        <v>1</v>
      </c>
      <c r="AE259" s="22" t="s">
        <v>328</v>
      </c>
      <c r="AF259" s="963">
        <v>44483</v>
      </c>
      <c r="AG259" s="963">
        <v>44560</v>
      </c>
      <c r="AH259" s="424">
        <v>44743</v>
      </c>
      <c r="AI259" s="183" t="s">
        <v>309</v>
      </c>
      <c r="AJ259" s="183" t="s">
        <v>309</v>
      </c>
      <c r="AK259" s="241" t="e">
        <f>(IF(BA259=#REF!,#REF!,AG259-#REF!))</f>
        <v>#REF!</v>
      </c>
      <c r="AL259" s="66" t="s">
        <v>601</v>
      </c>
      <c r="AM259" s="64"/>
      <c r="AN259" s="54"/>
      <c r="AO259" s="48"/>
      <c r="AP259" s="65"/>
      <c r="AQ259" s="4" t="s">
        <v>442</v>
      </c>
      <c r="AR259" s="49">
        <v>109</v>
      </c>
      <c r="AS259" s="60" t="s">
        <v>454</v>
      </c>
      <c r="AT259" s="64" t="s">
        <v>467</v>
      </c>
      <c r="AU259" s="66" t="s">
        <v>601</v>
      </c>
      <c r="AV259" s="77" t="s">
        <v>467</v>
      </c>
      <c r="AW259" s="67">
        <v>0</v>
      </c>
      <c r="AX259" s="65">
        <v>0</v>
      </c>
      <c r="AY259" s="60" t="s">
        <v>456</v>
      </c>
      <c r="AZ259" s="87" t="s">
        <v>439</v>
      </c>
      <c r="BA259" s="86" t="s">
        <v>446</v>
      </c>
      <c r="BB259" s="127" t="s">
        <v>3095</v>
      </c>
      <c r="BC259" s="123">
        <v>44620</v>
      </c>
      <c r="BD259" s="2" t="s">
        <v>307</v>
      </c>
      <c r="BE259" s="40" t="s">
        <v>328</v>
      </c>
      <c r="BF259" s="137">
        <v>1</v>
      </c>
      <c r="BG259" s="4" t="s">
        <v>436</v>
      </c>
      <c r="BH259" s="49">
        <v>-44620</v>
      </c>
      <c r="BI259" s="60" t="s">
        <v>443</v>
      </c>
      <c r="BJ259" s="30"/>
      <c r="BK259" s="30"/>
      <c r="BL259" s="30"/>
      <c r="BM259" s="30"/>
      <c r="BN259" s="60"/>
      <c r="BO259" s="30"/>
      <c r="BP259" s="192" t="s">
        <v>855</v>
      </c>
      <c r="BQ259" s="150" t="s">
        <v>1740</v>
      </c>
      <c r="BR259" s="185">
        <v>44712</v>
      </c>
      <c r="BS259" s="131" t="s">
        <v>535</v>
      </c>
      <c r="BT259" s="186">
        <v>1</v>
      </c>
      <c r="BU259" s="4" t="s">
        <v>436</v>
      </c>
      <c r="BV259" s="49">
        <v>-151</v>
      </c>
      <c r="BW259" s="60" t="s">
        <v>443</v>
      </c>
      <c r="BX259" s="357">
        <v>44607</v>
      </c>
      <c r="BY259" s="366" t="s">
        <v>3096</v>
      </c>
      <c r="BZ259" s="353" t="s">
        <v>521</v>
      </c>
      <c r="CA259" s="360">
        <v>1</v>
      </c>
      <c r="CB259" s="352" t="s">
        <v>294</v>
      </c>
      <c r="CC259" s="353"/>
      <c r="CD259" s="352" t="s">
        <v>294</v>
      </c>
      <c r="CE259" s="131" t="s">
        <v>767</v>
      </c>
      <c r="CF259" s="131" t="s">
        <v>767</v>
      </c>
      <c r="CG259" s="202" t="s">
        <v>328</v>
      </c>
      <c r="CH259" s="131" t="s">
        <v>328</v>
      </c>
      <c r="CI259" s="186">
        <v>1</v>
      </c>
      <c r="CJ259" s="4" t="str">
        <f t="shared" si="8"/>
        <v>CUMPLIMIENTO TOTAL</v>
      </c>
      <c r="CK259" s="49" t="str">
        <f>(IF(CD259="CERRADO","NO APLICA ACCION CERRADA",AG259-#REF!))</f>
        <v>NO APLICA ACCION CERRADA</v>
      </c>
      <c r="CL259" s="60" t="str">
        <f>(IF(CD259="CERRADO","NO APLICA ACCION CERRADA",IF(AK259&lt;=0,"VENCIDO",IF(AK259&lt;=#REF!,"POR VENCER","CON TIEMPO"))))</f>
        <v>NO APLICA ACCION CERRADA</v>
      </c>
      <c r="CM259" s="458" t="s">
        <v>328</v>
      </c>
      <c r="CN259" s="348" t="s">
        <v>1684</v>
      </c>
      <c r="CO259" s="349" t="s">
        <v>464</v>
      </c>
      <c r="CP259" s="380">
        <v>1</v>
      </c>
      <c r="CQ259" s="352" t="s">
        <v>294</v>
      </c>
      <c r="CR259" s="375" t="s">
        <v>438</v>
      </c>
      <c r="CS259" s="353"/>
      <c r="CT259" s="343"/>
      <c r="CU259" s="343"/>
      <c r="CV259" s="343"/>
      <c r="CW259" s="343"/>
      <c r="CX259" s="343"/>
      <c r="CY259" s="343"/>
      <c r="CZ259" s="343"/>
      <c r="DA259" s="343"/>
      <c r="DB259" s="343"/>
      <c r="DC259" s="343"/>
      <c r="DD259" s="343"/>
      <c r="DE259" s="343"/>
      <c r="DF259" s="343"/>
      <c r="DG259" s="343"/>
      <c r="DH259" s="343"/>
      <c r="DI259" s="343"/>
      <c r="DJ259" s="343"/>
      <c r="DK259" s="343"/>
      <c r="DL259" s="343"/>
      <c r="DM259" s="343"/>
      <c r="DN259" s="343"/>
      <c r="DO259" s="343"/>
      <c r="DP259" s="343"/>
      <c r="DQ259" s="343"/>
      <c r="DR259" s="343"/>
      <c r="DS259" s="343"/>
      <c r="DT259" s="343"/>
      <c r="DU259" s="343"/>
      <c r="DV259" s="343"/>
      <c r="DW259" s="343"/>
      <c r="DX259" s="343"/>
      <c r="DY259" s="343"/>
      <c r="DZ259" s="343"/>
      <c r="EA259" s="343"/>
      <c r="EB259" s="343"/>
      <c r="EC259" s="343"/>
      <c r="ED259" s="343"/>
      <c r="EE259" s="343"/>
      <c r="EF259" s="343"/>
      <c r="EG259" s="343"/>
      <c r="EH259" s="343"/>
      <c r="EI259" s="343"/>
      <c r="EJ259" s="343"/>
      <c r="EK259" s="343"/>
      <c r="EL259" s="343"/>
      <c r="EM259" s="343"/>
      <c r="EN259" s="343"/>
      <c r="EO259" s="343"/>
      <c r="EP259" s="343"/>
      <c r="EQ259" s="343"/>
      <c r="ER259" s="343"/>
      <c r="ES259" s="343"/>
      <c r="ET259" s="343"/>
      <c r="EU259" s="343"/>
      <c r="EV259" s="343"/>
      <c r="EW259" s="343"/>
      <c r="EX259" s="343"/>
      <c r="EY259" s="343"/>
      <c r="EZ259" s="343"/>
      <c r="FA259" s="343"/>
      <c r="FB259" s="343"/>
      <c r="FC259" s="343"/>
      <c r="FD259" s="343"/>
      <c r="FE259" s="343"/>
      <c r="FF259" s="343"/>
      <c r="FG259" s="343"/>
      <c r="FH259" s="343"/>
      <c r="FI259" s="343"/>
      <c r="FJ259" s="343"/>
      <c r="FK259" s="343"/>
      <c r="FL259" s="343"/>
      <c r="FM259" s="343"/>
      <c r="FN259" s="343"/>
      <c r="FO259" s="343"/>
      <c r="FP259" s="343"/>
      <c r="FQ259" s="343"/>
      <c r="FR259" s="343"/>
      <c r="FS259" s="343"/>
      <c r="FT259" s="343"/>
      <c r="FU259" s="343"/>
      <c r="FV259" s="343"/>
      <c r="FW259" s="343"/>
      <c r="FX259" s="343"/>
      <c r="FY259" s="343"/>
      <c r="FZ259" s="343"/>
      <c r="GA259" s="343"/>
      <c r="GB259" s="343"/>
      <c r="GC259" s="343"/>
      <c r="GD259" s="343"/>
      <c r="GE259" s="343"/>
      <c r="GF259" s="343"/>
      <c r="GG259" s="343"/>
      <c r="GH259" s="343"/>
      <c r="GI259" s="343"/>
      <c r="GJ259" s="343"/>
      <c r="GK259" s="343"/>
      <c r="GL259" s="343"/>
      <c r="GM259" s="343"/>
      <c r="GN259" s="343"/>
      <c r="GO259" s="343"/>
      <c r="GP259" s="343"/>
      <c r="GQ259" s="343"/>
      <c r="GR259" s="343"/>
      <c r="GS259" s="343"/>
      <c r="GT259" s="343"/>
      <c r="GU259" s="343"/>
      <c r="GV259" s="343"/>
      <c r="GW259" s="343"/>
      <c r="GX259" s="343"/>
      <c r="GY259" s="343"/>
      <c r="GZ259" s="343"/>
      <c r="HA259" s="343"/>
      <c r="HB259" s="343"/>
      <c r="HC259" s="343"/>
      <c r="HD259" s="343"/>
      <c r="HE259" s="343"/>
      <c r="HF259" s="343"/>
      <c r="HG259" s="343"/>
      <c r="HH259" s="343"/>
      <c r="HI259" s="343"/>
      <c r="HJ259" s="343"/>
      <c r="HK259" s="343"/>
      <c r="HL259" s="343"/>
      <c r="HM259" s="343"/>
      <c r="HN259" s="343"/>
      <c r="HO259" s="343"/>
      <c r="HP259" s="343"/>
      <c r="HQ259" s="343"/>
      <c r="HR259" s="343"/>
      <c r="HS259" s="343"/>
      <c r="HT259" s="343"/>
      <c r="HU259" s="343"/>
      <c r="HV259" s="343"/>
      <c r="HW259" s="343"/>
      <c r="HX259" s="343"/>
      <c r="HY259" s="343"/>
      <c r="HZ259" s="343"/>
      <c r="IA259" s="343"/>
      <c r="IB259" s="343"/>
      <c r="IC259" s="343"/>
      <c r="ID259" s="343"/>
      <c r="IE259" s="343"/>
      <c r="IF259" s="343"/>
      <c r="IG259" s="343"/>
      <c r="IH259" s="343"/>
      <c r="II259" s="343"/>
      <c r="IJ259" s="343"/>
      <c r="IK259" s="343"/>
      <c r="IL259" s="343"/>
      <c r="IM259" s="343"/>
      <c r="IN259" s="343"/>
      <c r="IO259" s="343"/>
      <c r="IP259" s="343"/>
      <c r="IQ259" s="343"/>
      <c r="IR259" s="343"/>
      <c r="IS259" s="343"/>
      <c r="IT259" s="343"/>
      <c r="IU259" s="343"/>
      <c r="IV259" s="343"/>
      <c r="IW259" s="343"/>
      <c r="IX259" s="343"/>
      <c r="IY259" s="343"/>
      <c r="IZ259" s="343"/>
      <c r="JA259" s="343"/>
      <c r="JB259" s="343"/>
      <c r="JC259" s="343"/>
      <c r="JD259" s="343"/>
      <c r="JE259" s="343"/>
      <c r="JF259" s="343"/>
      <c r="JG259" s="343"/>
      <c r="JH259" s="343"/>
      <c r="JI259" s="343"/>
      <c r="JJ259" s="343"/>
      <c r="JK259" s="343"/>
      <c r="JL259" s="343"/>
      <c r="JM259" s="343"/>
      <c r="JN259" s="343"/>
      <c r="JO259" s="343"/>
      <c r="JP259" s="343"/>
      <c r="JQ259" s="343"/>
      <c r="JR259" s="343"/>
      <c r="JS259" s="343"/>
      <c r="JT259" s="343"/>
      <c r="JU259" s="343"/>
      <c r="JV259" s="343"/>
      <c r="JW259" s="343"/>
      <c r="JX259" s="343"/>
      <c r="JY259" s="343"/>
      <c r="JZ259" s="343"/>
      <c r="KA259" s="343"/>
      <c r="KB259" s="343"/>
      <c r="KC259" s="343"/>
      <c r="KD259" s="343"/>
      <c r="KE259" s="343"/>
      <c r="KF259" s="343"/>
      <c r="KG259" s="343"/>
      <c r="KH259" s="343"/>
      <c r="KI259" s="343"/>
      <c r="KJ259" s="343"/>
      <c r="KK259" s="343"/>
      <c r="KL259" s="343"/>
      <c r="KM259" s="343"/>
      <c r="KN259" s="343"/>
      <c r="KO259" s="343"/>
      <c r="KP259" s="343"/>
      <c r="KQ259" s="343"/>
      <c r="KR259" s="343"/>
      <c r="KS259" s="343"/>
      <c r="KT259" s="343"/>
      <c r="KU259" s="343"/>
      <c r="KV259" s="343"/>
      <c r="KW259" s="343"/>
      <c r="KX259" s="343"/>
      <c r="KY259" s="343"/>
      <c r="KZ259" s="343"/>
      <c r="LA259" s="343"/>
      <c r="LB259" s="343"/>
      <c r="LC259" s="343"/>
      <c r="LD259" s="343"/>
      <c r="LE259" s="343"/>
      <c r="LF259" s="343"/>
      <c r="LG259" s="343"/>
      <c r="LH259" s="343"/>
      <c r="LI259" s="343"/>
      <c r="LJ259" s="343"/>
      <c r="LK259" s="343"/>
      <c r="LL259" s="343"/>
      <c r="LM259" s="343"/>
      <c r="LN259" s="343"/>
      <c r="LO259" s="343"/>
      <c r="LP259" s="343"/>
      <c r="LQ259" s="343"/>
      <c r="LR259" s="343"/>
      <c r="LS259" s="343"/>
      <c r="LT259" s="343"/>
      <c r="LU259" s="343"/>
      <c r="LV259" s="343"/>
      <c r="LW259" s="343"/>
      <c r="LX259" s="343"/>
      <c r="LY259" s="343"/>
      <c r="LZ259" s="343"/>
      <c r="MA259" s="343"/>
      <c r="MB259" s="343"/>
      <c r="MC259" s="343"/>
      <c r="MD259" s="343"/>
      <c r="ME259" s="343"/>
      <c r="MF259" s="343"/>
      <c r="MG259" s="343"/>
      <c r="MH259" s="343"/>
      <c r="MI259" s="343"/>
      <c r="MJ259" s="343"/>
      <c r="MK259" s="343"/>
      <c r="ML259" s="343"/>
      <c r="MM259" s="343"/>
      <c r="MN259" s="343"/>
      <c r="MO259" s="343"/>
      <c r="MP259" s="343"/>
      <c r="MQ259" s="343"/>
      <c r="MR259" s="343"/>
      <c r="MS259" s="343"/>
      <c r="MT259" s="343"/>
      <c r="MU259" s="343"/>
      <c r="MV259" s="343"/>
      <c r="MW259" s="343"/>
      <c r="MX259" s="343"/>
      <c r="MY259" s="343"/>
      <c r="MZ259" s="343"/>
      <c r="NA259" s="343"/>
      <c r="NB259" s="343"/>
      <c r="NC259" s="343"/>
      <c r="ND259" s="343"/>
      <c r="NE259" s="343"/>
      <c r="NF259" s="343"/>
      <c r="NG259" s="343"/>
      <c r="NH259" s="343"/>
      <c r="NI259" s="343"/>
      <c r="NJ259" s="343"/>
      <c r="NK259" s="343"/>
      <c r="NL259" s="343"/>
      <c r="NM259" s="343"/>
      <c r="NN259" s="343"/>
      <c r="NO259" s="343"/>
      <c r="NP259" s="343"/>
      <c r="NQ259" s="343"/>
      <c r="NR259" s="343"/>
      <c r="NS259" s="343"/>
      <c r="NT259" s="343"/>
      <c r="NU259" s="343"/>
      <c r="NV259" s="343"/>
      <c r="NW259" s="343"/>
      <c r="NX259" s="343"/>
      <c r="NY259" s="343"/>
      <c r="NZ259" s="343"/>
      <c r="OA259" s="343"/>
      <c r="OB259" s="343"/>
      <c r="OC259" s="343"/>
      <c r="OD259" s="343"/>
      <c r="OE259" s="343"/>
      <c r="OF259" s="343"/>
      <c r="OG259" s="343"/>
      <c r="OH259" s="343"/>
      <c r="OI259" s="343"/>
      <c r="OJ259" s="343"/>
      <c r="OK259" s="343"/>
      <c r="OL259" s="343"/>
      <c r="OM259" s="343"/>
      <c r="ON259" s="343"/>
      <c r="OO259" s="343"/>
      <c r="OP259" s="343"/>
      <c r="OQ259" s="343"/>
      <c r="OR259" s="343"/>
      <c r="OS259" s="343"/>
      <c r="OT259" s="343"/>
      <c r="OU259" s="343"/>
      <c r="OV259" s="343"/>
      <c r="OW259" s="343"/>
      <c r="OX259" s="343"/>
      <c r="OY259" s="343"/>
      <c r="OZ259" s="343"/>
      <c r="PA259" s="343"/>
      <c r="PB259" s="343"/>
      <c r="PC259" s="343"/>
      <c r="PD259" s="343"/>
      <c r="PE259" s="343"/>
      <c r="PF259" s="343"/>
      <c r="PG259" s="343"/>
      <c r="PH259" s="343"/>
      <c r="PI259" s="343"/>
      <c r="PJ259" s="343"/>
      <c r="PK259" s="343"/>
      <c r="PL259" s="343"/>
      <c r="PM259" s="343"/>
      <c r="PN259" s="343"/>
      <c r="PO259" s="343"/>
      <c r="PP259" s="343"/>
      <c r="PQ259" s="343"/>
      <c r="PR259" s="343"/>
      <c r="PS259" s="343"/>
      <c r="PT259" s="343"/>
      <c r="PU259" s="343"/>
      <c r="PV259" s="343"/>
      <c r="PW259" s="343"/>
      <c r="PX259" s="343"/>
      <c r="PY259" s="343"/>
      <c r="PZ259" s="343"/>
      <c r="QA259" s="343"/>
      <c r="QB259" s="343"/>
      <c r="QC259" s="343"/>
      <c r="QD259" s="343"/>
      <c r="QE259" s="343"/>
      <c r="QF259" s="343"/>
    </row>
    <row r="260" spans="1:448" s="347" customFormat="1" ht="118.5" customHeight="1" x14ac:dyDescent="0.25">
      <c r="A260" s="26">
        <v>259</v>
      </c>
      <c r="B260" s="34" t="s">
        <v>840</v>
      </c>
      <c r="C260" s="199" t="s">
        <v>841</v>
      </c>
      <c r="D260" s="19" t="s">
        <v>842</v>
      </c>
      <c r="E260" s="247" t="s">
        <v>648</v>
      </c>
      <c r="F260" s="19" t="s">
        <v>1425</v>
      </c>
      <c r="G260" s="26" t="s">
        <v>269</v>
      </c>
      <c r="H260" s="19" t="s">
        <v>341</v>
      </c>
      <c r="I260" s="19" t="s">
        <v>1426</v>
      </c>
      <c r="J260" s="461" t="s">
        <v>102</v>
      </c>
      <c r="K260" s="440" t="s">
        <v>680</v>
      </c>
      <c r="L260" s="461" t="s">
        <v>681</v>
      </c>
      <c r="M260" s="460" t="s">
        <v>1427</v>
      </c>
      <c r="N260" s="461" t="s">
        <v>1428</v>
      </c>
      <c r="O260" s="19" t="s">
        <v>385</v>
      </c>
      <c r="P260" s="19" t="s">
        <v>386</v>
      </c>
      <c r="Q260" s="19" t="s">
        <v>684</v>
      </c>
      <c r="R260" s="19" t="s">
        <v>251</v>
      </c>
      <c r="S260" s="18" t="s">
        <v>3097</v>
      </c>
      <c r="T260" s="34" t="s">
        <v>547</v>
      </c>
      <c r="U260" s="22">
        <v>89</v>
      </c>
      <c r="V260" s="22">
        <v>2021</v>
      </c>
      <c r="W260" s="22" t="s">
        <v>3076</v>
      </c>
      <c r="X260" s="19" t="s">
        <v>3077</v>
      </c>
      <c r="Y260" s="19" t="s">
        <v>3078</v>
      </c>
      <c r="Z260" s="19" t="s">
        <v>3098</v>
      </c>
      <c r="AA260" s="22">
        <v>3</v>
      </c>
      <c r="AB260" s="278" t="s">
        <v>3099</v>
      </c>
      <c r="AC260" s="278" t="s">
        <v>3100</v>
      </c>
      <c r="AD260" s="269">
        <v>1</v>
      </c>
      <c r="AE260" s="22" t="s">
        <v>328</v>
      </c>
      <c r="AF260" s="963">
        <v>44501</v>
      </c>
      <c r="AG260" s="963">
        <v>44681</v>
      </c>
      <c r="AH260" s="424">
        <v>44743</v>
      </c>
      <c r="AI260" s="183" t="s">
        <v>309</v>
      </c>
      <c r="AJ260" s="183" t="s">
        <v>309</v>
      </c>
      <c r="AK260" s="241" t="e">
        <f>(IF(BA260=#REF!,#REF!,AG260-#REF!))</f>
        <v>#REF!</v>
      </c>
      <c r="AL260" s="66" t="s">
        <v>601</v>
      </c>
      <c r="AM260" s="64"/>
      <c r="AN260" s="54"/>
      <c r="AO260" s="48"/>
      <c r="AP260" s="65"/>
      <c r="AQ260" s="4" t="s">
        <v>442</v>
      </c>
      <c r="AR260" s="49">
        <v>230</v>
      </c>
      <c r="AS260" s="60" t="s">
        <v>454</v>
      </c>
      <c r="AT260" s="64" t="s">
        <v>467</v>
      </c>
      <c r="AU260" s="66" t="s">
        <v>601</v>
      </c>
      <c r="AV260" s="77" t="s">
        <v>467</v>
      </c>
      <c r="AW260" s="67">
        <v>0</v>
      </c>
      <c r="AX260" s="65">
        <v>0</v>
      </c>
      <c r="AY260" s="60" t="s">
        <v>456</v>
      </c>
      <c r="AZ260" s="87" t="s">
        <v>439</v>
      </c>
      <c r="BA260" s="86" t="s">
        <v>446</v>
      </c>
      <c r="BB260" s="127" t="s">
        <v>3101</v>
      </c>
      <c r="BC260" s="123">
        <v>44620</v>
      </c>
      <c r="BD260" s="2" t="s">
        <v>307</v>
      </c>
      <c r="BE260" s="40" t="s">
        <v>328</v>
      </c>
      <c r="BF260" s="137">
        <v>1</v>
      </c>
      <c r="BG260" s="4" t="s">
        <v>436</v>
      </c>
      <c r="BH260" s="49">
        <v>-44620</v>
      </c>
      <c r="BI260" s="60" t="s">
        <v>454</v>
      </c>
      <c r="BJ260" s="30"/>
      <c r="BK260" s="30"/>
      <c r="BL260" s="30"/>
      <c r="BM260" s="30"/>
      <c r="BN260" s="60"/>
      <c r="BO260" s="30"/>
      <c r="BP260" s="192" t="s">
        <v>855</v>
      </c>
      <c r="BQ260" s="150" t="s">
        <v>1740</v>
      </c>
      <c r="BR260" s="185">
        <v>44712</v>
      </c>
      <c r="BS260" s="131" t="s">
        <v>535</v>
      </c>
      <c r="BT260" s="186">
        <v>1</v>
      </c>
      <c r="BU260" s="4" t="s">
        <v>436</v>
      </c>
      <c r="BV260" s="49">
        <v>-30</v>
      </c>
      <c r="BW260" s="60" t="s">
        <v>443</v>
      </c>
      <c r="BX260" s="357">
        <v>44723</v>
      </c>
      <c r="BY260" s="353" t="s">
        <v>3102</v>
      </c>
      <c r="BZ260" s="353" t="s">
        <v>2870</v>
      </c>
      <c r="CA260" s="360">
        <v>1</v>
      </c>
      <c r="CB260" s="352" t="s">
        <v>294</v>
      </c>
      <c r="CC260" s="353"/>
      <c r="CD260" s="352" t="s">
        <v>294</v>
      </c>
      <c r="CE260" s="131" t="s">
        <v>767</v>
      </c>
      <c r="CF260" s="131" t="s">
        <v>767</v>
      </c>
      <c r="CG260" s="202" t="s">
        <v>328</v>
      </c>
      <c r="CH260" s="131" t="s">
        <v>328</v>
      </c>
      <c r="CI260" s="186">
        <v>1</v>
      </c>
      <c r="CJ260" s="4" t="str">
        <f t="shared" si="8"/>
        <v>CUMPLIMIENTO TOTAL</v>
      </c>
      <c r="CK260" s="49" t="str">
        <f>(IF(CD260="CERRADO","NO APLICA ACCION CERRADA",AG260-#REF!))</f>
        <v>NO APLICA ACCION CERRADA</v>
      </c>
      <c r="CL260" s="60" t="str">
        <f>(IF(CD260="CERRADO","NO APLICA ACCION CERRADA",IF(AK260&lt;=0,"VENCIDO",IF(AK260&lt;=#REF!,"POR VENCER","CON TIEMPO"))))</f>
        <v>NO APLICA ACCION CERRADA</v>
      </c>
      <c r="CM260" s="458" t="s">
        <v>328</v>
      </c>
      <c r="CN260" s="348" t="s">
        <v>1684</v>
      </c>
      <c r="CO260" s="349" t="s">
        <v>464</v>
      </c>
      <c r="CP260" s="380">
        <v>1</v>
      </c>
      <c r="CQ260" s="352" t="s">
        <v>294</v>
      </c>
      <c r="CR260" s="375" t="s">
        <v>438</v>
      </c>
      <c r="CS260" s="353"/>
      <c r="CT260" s="343"/>
      <c r="CU260" s="343"/>
      <c r="CV260" s="343"/>
      <c r="CW260" s="343"/>
      <c r="CX260" s="343"/>
      <c r="CY260" s="343"/>
      <c r="CZ260" s="343"/>
      <c r="DA260" s="343"/>
      <c r="DB260" s="343"/>
      <c r="DC260" s="343"/>
      <c r="DD260" s="343"/>
      <c r="DE260" s="343"/>
      <c r="DF260" s="343"/>
      <c r="DG260" s="343"/>
      <c r="DH260" s="343"/>
      <c r="DI260" s="343"/>
      <c r="DJ260" s="343"/>
      <c r="DK260" s="343"/>
      <c r="DL260" s="343"/>
      <c r="DM260" s="343"/>
      <c r="DN260" s="343"/>
      <c r="DO260" s="343"/>
      <c r="DP260" s="343"/>
      <c r="DQ260" s="343"/>
      <c r="DR260" s="343"/>
      <c r="DS260" s="343"/>
      <c r="DT260" s="343"/>
      <c r="DU260" s="343"/>
      <c r="DV260" s="343"/>
      <c r="DW260" s="343"/>
      <c r="DX260" s="343"/>
      <c r="DY260" s="343"/>
      <c r="DZ260" s="343"/>
      <c r="EA260" s="343"/>
      <c r="EB260" s="343"/>
      <c r="EC260" s="343"/>
      <c r="ED260" s="343"/>
      <c r="EE260" s="343"/>
      <c r="EF260" s="343"/>
      <c r="EG260" s="343"/>
      <c r="EH260" s="343"/>
      <c r="EI260" s="343"/>
      <c r="EJ260" s="343"/>
      <c r="EK260" s="343"/>
      <c r="EL260" s="343"/>
      <c r="EM260" s="343"/>
      <c r="EN260" s="343"/>
      <c r="EO260" s="343"/>
      <c r="EP260" s="343"/>
      <c r="EQ260" s="343"/>
      <c r="ER260" s="343"/>
      <c r="ES260" s="343"/>
      <c r="ET260" s="343"/>
      <c r="EU260" s="343"/>
      <c r="EV260" s="343"/>
      <c r="EW260" s="343"/>
      <c r="EX260" s="343"/>
      <c r="EY260" s="343"/>
      <c r="EZ260" s="343"/>
      <c r="FA260" s="343"/>
      <c r="FB260" s="343"/>
      <c r="FC260" s="343"/>
      <c r="FD260" s="343"/>
      <c r="FE260" s="343"/>
      <c r="FF260" s="343"/>
      <c r="FG260" s="343"/>
      <c r="FH260" s="343"/>
      <c r="FI260" s="343"/>
      <c r="FJ260" s="343"/>
      <c r="FK260" s="343"/>
      <c r="FL260" s="343"/>
      <c r="FM260" s="343"/>
      <c r="FN260" s="343"/>
      <c r="FO260" s="343"/>
      <c r="FP260" s="343"/>
      <c r="FQ260" s="343"/>
      <c r="FR260" s="343"/>
      <c r="FS260" s="343"/>
      <c r="FT260" s="343"/>
      <c r="FU260" s="343"/>
      <c r="FV260" s="343"/>
      <c r="FW260" s="343"/>
      <c r="FX260" s="343"/>
      <c r="FY260" s="343"/>
      <c r="FZ260" s="343"/>
      <c r="GA260" s="343"/>
      <c r="GB260" s="343"/>
      <c r="GC260" s="343"/>
      <c r="GD260" s="343"/>
      <c r="GE260" s="343"/>
      <c r="GF260" s="343"/>
      <c r="GG260" s="343"/>
      <c r="GH260" s="343"/>
      <c r="GI260" s="343"/>
      <c r="GJ260" s="343"/>
      <c r="GK260" s="343"/>
      <c r="GL260" s="343"/>
      <c r="GM260" s="343"/>
      <c r="GN260" s="343"/>
      <c r="GO260" s="343"/>
      <c r="GP260" s="343"/>
      <c r="GQ260" s="343"/>
      <c r="GR260" s="343"/>
      <c r="GS260" s="343"/>
      <c r="GT260" s="343"/>
      <c r="GU260" s="343"/>
      <c r="GV260" s="343"/>
      <c r="GW260" s="343"/>
      <c r="GX260" s="343"/>
      <c r="GY260" s="343"/>
      <c r="GZ260" s="343"/>
      <c r="HA260" s="343"/>
      <c r="HB260" s="343"/>
      <c r="HC260" s="343"/>
      <c r="HD260" s="343"/>
      <c r="HE260" s="343"/>
      <c r="HF260" s="343"/>
      <c r="HG260" s="343"/>
      <c r="HH260" s="343"/>
      <c r="HI260" s="343"/>
      <c r="HJ260" s="343"/>
      <c r="HK260" s="343"/>
      <c r="HL260" s="343"/>
      <c r="HM260" s="343"/>
      <c r="HN260" s="343"/>
      <c r="HO260" s="343"/>
      <c r="HP260" s="343"/>
      <c r="HQ260" s="343"/>
      <c r="HR260" s="343"/>
      <c r="HS260" s="343"/>
      <c r="HT260" s="343"/>
      <c r="HU260" s="343"/>
      <c r="HV260" s="343"/>
      <c r="HW260" s="343"/>
      <c r="HX260" s="343"/>
      <c r="HY260" s="343"/>
      <c r="HZ260" s="343"/>
      <c r="IA260" s="343"/>
      <c r="IB260" s="343"/>
      <c r="IC260" s="343"/>
      <c r="ID260" s="343"/>
      <c r="IE260" s="343"/>
      <c r="IF260" s="343"/>
      <c r="IG260" s="343"/>
      <c r="IH260" s="343"/>
      <c r="II260" s="343"/>
      <c r="IJ260" s="343"/>
      <c r="IK260" s="343"/>
      <c r="IL260" s="343"/>
      <c r="IM260" s="343"/>
      <c r="IN260" s="343"/>
      <c r="IO260" s="343"/>
      <c r="IP260" s="343"/>
      <c r="IQ260" s="343"/>
      <c r="IR260" s="343"/>
      <c r="IS260" s="343"/>
      <c r="IT260" s="343"/>
      <c r="IU260" s="343"/>
      <c r="IV260" s="343"/>
      <c r="IW260" s="343"/>
      <c r="IX260" s="343"/>
      <c r="IY260" s="343"/>
      <c r="IZ260" s="343"/>
      <c r="JA260" s="343"/>
      <c r="JB260" s="343"/>
      <c r="JC260" s="343"/>
      <c r="JD260" s="343"/>
      <c r="JE260" s="343"/>
      <c r="JF260" s="343"/>
      <c r="JG260" s="343"/>
      <c r="JH260" s="343"/>
      <c r="JI260" s="343"/>
      <c r="JJ260" s="343"/>
      <c r="JK260" s="343"/>
      <c r="JL260" s="343"/>
      <c r="JM260" s="343"/>
      <c r="JN260" s="343"/>
      <c r="JO260" s="343"/>
      <c r="JP260" s="343"/>
      <c r="JQ260" s="343"/>
      <c r="JR260" s="343"/>
      <c r="JS260" s="343"/>
      <c r="JT260" s="343"/>
      <c r="JU260" s="343"/>
      <c r="JV260" s="343"/>
      <c r="JW260" s="343"/>
      <c r="JX260" s="343"/>
      <c r="JY260" s="343"/>
      <c r="JZ260" s="343"/>
      <c r="KA260" s="343"/>
      <c r="KB260" s="343"/>
      <c r="KC260" s="343"/>
      <c r="KD260" s="343"/>
      <c r="KE260" s="343"/>
      <c r="KF260" s="343"/>
      <c r="KG260" s="343"/>
      <c r="KH260" s="343"/>
      <c r="KI260" s="343"/>
      <c r="KJ260" s="343"/>
      <c r="KK260" s="343"/>
      <c r="KL260" s="343"/>
      <c r="KM260" s="343"/>
      <c r="KN260" s="343"/>
      <c r="KO260" s="343"/>
      <c r="KP260" s="343"/>
      <c r="KQ260" s="343"/>
      <c r="KR260" s="343"/>
      <c r="KS260" s="343"/>
      <c r="KT260" s="343"/>
      <c r="KU260" s="343"/>
      <c r="KV260" s="343"/>
      <c r="KW260" s="343"/>
      <c r="KX260" s="343"/>
      <c r="KY260" s="343"/>
      <c r="KZ260" s="343"/>
      <c r="LA260" s="343"/>
      <c r="LB260" s="343"/>
      <c r="LC260" s="343"/>
      <c r="LD260" s="343"/>
      <c r="LE260" s="343"/>
      <c r="LF260" s="343"/>
      <c r="LG260" s="343"/>
      <c r="LH260" s="343"/>
      <c r="LI260" s="343"/>
      <c r="LJ260" s="343"/>
      <c r="LK260" s="343"/>
      <c r="LL260" s="343"/>
      <c r="LM260" s="343"/>
      <c r="LN260" s="343"/>
      <c r="LO260" s="343"/>
      <c r="LP260" s="343"/>
      <c r="LQ260" s="343"/>
      <c r="LR260" s="343"/>
      <c r="LS260" s="343"/>
      <c r="LT260" s="343"/>
      <c r="LU260" s="343"/>
      <c r="LV260" s="343"/>
      <c r="LW260" s="343"/>
      <c r="LX260" s="343"/>
      <c r="LY260" s="343"/>
      <c r="LZ260" s="343"/>
      <c r="MA260" s="343"/>
      <c r="MB260" s="343"/>
      <c r="MC260" s="343"/>
      <c r="MD260" s="343"/>
      <c r="ME260" s="343"/>
      <c r="MF260" s="343"/>
      <c r="MG260" s="343"/>
      <c r="MH260" s="343"/>
      <c r="MI260" s="343"/>
      <c r="MJ260" s="343"/>
      <c r="MK260" s="343"/>
      <c r="ML260" s="343"/>
      <c r="MM260" s="343"/>
      <c r="MN260" s="343"/>
      <c r="MO260" s="343"/>
      <c r="MP260" s="343"/>
      <c r="MQ260" s="343"/>
      <c r="MR260" s="343"/>
      <c r="MS260" s="343"/>
      <c r="MT260" s="343"/>
      <c r="MU260" s="343"/>
      <c r="MV260" s="343"/>
      <c r="MW260" s="343"/>
      <c r="MX260" s="343"/>
      <c r="MY260" s="343"/>
      <c r="MZ260" s="343"/>
      <c r="NA260" s="343"/>
      <c r="NB260" s="343"/>
      <c r="NC260" s="343"/>
      <c r="ND260" s="343"/>
      <c r="NE260" s="343"/>
      <c r="NF260" s="343"/>
      <c r="NG260" s="343"/>
      <c r="NH260" s="343"/>
      <c r="NI260" s="343"/>
      <c r="NJ260" s="343"/>
      <c r="NK260" s="343"/>
      <c r="NL260" s="343"/>
      <c r="NM260" s="343"/>
      <c r="NN260" s="343"/>
      <c r="NO260" s="343"/>
      <c r="NP260" s="343"/>
      <c r="NQ260" s="343"/>
      <c r="NR260" s="343"/>
      <c r="NS260" s="343"/>
      <c r="NT260" s="343"/>
      <c r="NU260" s="343"/>
      <c r="NV260" s="343"/>
      <c r="NW260" s="343"/>
      <c r="NX260" s="343"/>
      <c r="NY260" s="343"/>
      <c r="NZ260" s="343"/>
      <c r="OA260" s="343"/>
      <c r="OB260" s="343"/>
      <c r="OC260" s="343"/>
      <c r="OD260" s="343"/>
      <c r="OE260" s="343"/>
      <c r="OF260" s="343"/>
      <c r="OG260" s="343"/>
      <c r="OH260" s="343"/>
      <c r="OI260" s="343"/>
      <c r="OJ260" s="343"/>
      <c r="OK260" s="343"/>
      <c r="OL260" s="343"/>
      <c r="OM260" s="343"/>
      <c r="ON260" s="343"/>
      <c r="OO260" s="343"/>
      <c r="OP260" s="343"/>
      <c r="OQ260" s="343"/>
      <c r="OR260" s="343"/>
      <c r="OS260" s="343"/>
      <c r="OT260" s="343"/>
      <c r="OU260" s="343"/>
      <c r="OV260" s="343"/>
      <c r="OW260" s="343"/>
      <c r="OX260" s="343"/>
      <c r="OY260" s="343"/>
      <c r="OZ260" s="343"/>
      <c r="PA260" s="343"/>
      <c r="PB260" s="343"/>
      <c r="PC260" s="343"/>
      <c r="PD260" s="343"/>
      <c r="PE260" s="343"/>
      <c r="PF260" s="343"/>
      <c r="PG260" s="343"/>
      <c r="PH260" s="343"/>
      <c r="PI260" s="343"/>
      <c r="PJ260" s="343"/>
      <c r="PK260" s="343"/>
      <c r="PL260" s="343"/>
      <c r="PM260" s="343"/>
      <c r="PN260" s="343"/>
      <c r="PO260" s="343"/>
      <c r="PP260" s="343"/>
      <c r="PQ260" s="343"/>
      <c r="PR260" s="343"/>
      <c r="PS260" s="343"/>
      <c r="PT260" s="343"/>
      <c r="PU260" s="343"/>
      <c r="PV260" s="343"/>
      <c r="PW260" s="343"/>
      <c r="PX260" s="343"/>
      <c r="PY260" s="343"/>
      <c r="PZ260" s="343"/>
      <c r="QA260" s="343"/>
      <c r="QB260" s="343"/>
      <c r="QC260" s="343"/>
      <c r="QD260" s="343"/>
      <c r="QE260" s="343"/>
      <c r="QF260" s="343"/>
    </row>
    <row r="261" spans="1:448" s="347" customFormat="1" ht="118.5" customHeight="1" x14ac:dyDescent="0.25">
      <c r="A261" s="26">
        <v>260</v>
      </c>
      <c r="B261" s="34" t="s">
        <v>840</v>
      </c>
      <c r="C261" s="199" t="s">
        <v>841</v>
      </c>
      <c r="D261" s="19" t="s">
        <v>842</v>
      </c>
      <c r="E261" s="247" t="s">
        <v>648</v>
      </c>
      <c r="F261" s="19" t="s">
        <v>1425</v>
      </c>
      <c r="G261" s="26" t="s">
        <v>269</v>
      </c>
      <c r="H261" s="19" t="s">
        <v>341</v>
      </c>
      <c r="I261" s="19" t="s">
        <v>1426</v>
      </c>
      <c r="J261" s="461" t="s">
        <v>102</v>
      </c>
      <c r="K261" s="440" t="s">
        <v>680</v>
      </c>
      <c r="L261" s="461" t="s">
        <v>681</v>
      </c>
      <c r="M261" s="460" t="s">
        <v>1427</v>
      </c>
      <c r="N261" s="461" t="s">
        <v>1428</v>
      </c>
      <c r="O261" s="19" t="s">
        <v>385</v>
      </c>
      <c r="P261" s="19" t="s">
        <v>386</v>
      </c>
      <c r="Q261" s="19" t="s">
        <v>684</v>
      </c>
      <c r="R261" s="19" t="s">
        <v>251</v>
      </c>
      <c r="S261" s="18" t="s">
        <v>3103</v>
      </c>
      <c r="T261" s="34" t="s">
        <v>547</v>
      </c>
      <c r="U261" s="22">
        <v>89</v>
      </c>
      <c r="V261" s="22">
        <v>2021</v>
      </c>
      <c r="W261" s="22" t="s">
        <v>3076</v>
      </c>
      <c r="X261" s="19" t="s">
        <v>3077</v>
      </c>
      <c r="Y261" s="19" t="s">
        <v>3104</v>
      </c>
      <c r="Z261" s="19" t="s">
        <v>3105</v>
      </c>
      <c r="AA261" s="22">
        <v>4</v>
      </c>
      <c r="AB261" s="278" t="s">
        <v>3106</v>
      </c>
      <c r="AC261" s="278" t="s">
        <v>3107</v>
      </c>
      <c r="AD261" s="269">
        <v>1</v>
      </c>
      <c r="AE261" s="22" t="s">
        <v>328</v>
      </c>
      <c r="AF261" s="963">
        <v>44501</v>
      </c>
      <c r="AG261" s="963">
        <v>44681</v>
      </c>
      <c r="AH261" s="428"/>
      <c r="AI261" s="183" t="s">
        <v>309</v>
      </c>
      <c r="AJ261" s="183" t="s">
        <v>309</v>
      </c>
      <c r="AK261" s="241" t="e">
        <f>(IF(BA261=#REF!,#REF!,AG261-#REF!))</f>
        <v>#REF!</v>
      </c>
      <c r="AL261" s="66" t="s">
        <v>601</v>
      </c>
      <c r="AM261" s="64"/>
      <c r="AN261" s="54"/>
      <c r="AO261" s="48"/>
      <c r="AP261" s="65"/>
      <c r="AQ261" s="4" t="s">
        <v>442</v>
      </c>
      <c r="AR261" s="49">
        <v>230</v>
      </c>
      <c r="AS261" s="60" t="s">
        <v>454</v>
      </c>
      <c r="AT261" s="64" t="s">
        <v>467</v>
      </c>
      <c r="AU261" s="66" t="s">
        <v>601</v>
      </c>
      <c r="AV261" s="77" t="s">
        <v>467</v>
      </c>
      <c r="AW261" s="67">
        <v>0</v>
      </c>
      <c r="AX261" s="65">
        <v>0</v>
      </c>
      <c r="AY261" s="60" t="s">
        <v>456</v>
      </c>
      <c r="AZ261" s="87" t="s">
        <v>439</v>
      </c>
      <c r="BA261" s="86" t="s">
        <v>446</v>
      </c>
      <c r="BB261" s="127" t="s">
        <v>465</v>
      </c>
      <c r="BC261" s="123">
        <v>44620</v>
      </c>
      <c r="BD261" s="2" t="s">
        <v>307</v>
      </c>
      <c r="BE261" s="127" t="s">
        <v>3108</v>
      </c>
      <c r="BF261" s="138">
        <v>0.4</v>
      </c>
      <c r="BG261" s="4" t="s">
        <v>477</v>
      </c>
      <c r="BH261" s="49">
        <v>-44620</v>
      </c>
      <c r="BI261" s="60" t="s">
        <v>454</v>
      </c>
      <c r="BJ261" s="30"/>
      <c r="BK261" s="30"/>
      <c r="BL261" s="30"/>
      <c r="BM261" s="30"/>
      <c r="BN261" s="60"/>
      <c r="BO261" s="30"/>
      <c r="BP261" s="184" t="s">
        <v>293</v>
      </c>
      <c r="BQ261" s="150" t="s">
        <v>1435</v>
      </c>
      <c r="BR261" s="185">
        <v>44712</v>
      </c>
      <c r="BS261" s="131" t="s">
        <v>1436</v>
      </c>
      <c r="BT261" s="186">
        <v>0.5</v>
      </c>
      <c r="BU261" s="4" t="s">
        <v>477</v>
      </c>
      <c r="BV261" s="49">
        <v>-30</v>
      </c>
      <c r="BW261" s="60" t="s">
        <v>443</v>
      </c>
      <c r="BX261" s="357">
        <v>44723</v>
      </c>
      <c r="BY261" s="353" t="s">
        <v>3109</v>
      </c>
      <c r="BZ261" s="353" t="s">
        <v>2870</v>
      </c>
      <c r="CA261" s="360">
        <v>0.5</v>
      </c>
      <c r="CB261" s="352" t="s">
        <v>443</v>
      </c>
      <c r="CC261" s="353"/>
      <c r="CD261" s="184" t="s">
        <v>293</v>
      </c>
      <c r="CE261" s="531">
        <v>44792</v>
      </c>
      <c r="CF261" s="604" t="s">
        <v>3110</v>
      </c>
      <c r="CG261" s="597" t="s">
        <v>3111</v>
      </c>
      <c r="CH261" s="605" t="s">
        <v>328</v>
      </c>
      <c r="CI261" s="602">
        <v>1</v>
      </c>
      <c r="CJ261" s="4" t="str">
        <f t="shared" si="8"/>
        <v>CUMPLIMIENTO TOTAL</v>
      </c>
      <c r="CK261" s="49" t="e">
        <f>(IF(CD261="CERRADO","NO APLICA ACCION CERRADA",AG261-#REF!))</f>
        <v>#REF!</v>
      </c>
      <c r="CL261" s="60" t="e">
        <f>(IF(CD261="CERRADO","NO APLICA ACCION CERRADA",IF(AK261&lt;=0,"VENCIDO",IF(AK261&lt;=#REF!,"POR VENCER","CON TIEMPO"))))</f>
        <v>#REF!</v>
      </c>
      <c r="CM261" s="458" t="s">
        <v>328</v>
      </c>
      <c r="CN261" s="348" t="s">
        <v>1684</v>
      </c>
      <c r="CO261" s="349" t="s">
        <v>464</v>
      </c>
      <c r="CP261" s="377">
        <v>1</v>
      </c>
      <c r="CQ261" s="352" t="s">
        <v>294</v>
      </c>
      <c r="CR261" s="375" t="s">
        <v>438</v>
      </c>
      <c r="CS261" s="353"/>
      <c r="CT261" s="343"/>
      <c r="CU261" s="343"/>
      <c r="CV261" s="343"/>
      <c r="CW261" s="343"/>
      <c r="CX261" s="343"/>
      <c r="CY261" s="343"/>
      <c r="CZ261" s="343"/>
      <c r="DA261" s="343"/>
      <c r="DB261" s="343"/>
      <c r="DC261" s="343"/>
      <c r="DD261" s="343"/>
      <c r="DE261" s="343"/>
      <c r="DF261" s="343"/>
      <c r="DG261" s="343"/>
      <c r="DH261" s="343"/>
      <c r="DI261" s="343"/>
      <c r="DJ261" s="343"/>
      <c r="DK261" s="343"/>
      <c r="DL261" s="343"/>
      <c r="DM261" s="343"/>
      <c r="DN261" s="343"/>
      <c r="DO261" s="343"/>
      <c r="DP261" s="343"/>
      <c r="DQ261" s="343"/>
      <c r="DR261" s="343"/>
      <c r="DS261" s="343"/>
      <c r="DT261" s="343"/>
      <c r="DU261" s="343"/>
      <c r="DV261" s="343"/>
      <c r="DW261" s="343"/>
      <c r="DX261" s="343"/>
      <c r="DY261" s="343"/>
      <c r="DZ261" s="343"/>
      <c r="EA261" s="343"/>
      <c r="EB261" s="343"/>
      <c r="EC261" s="343"/>
      <c r="ED261" s="343"/>
      <c r="EE261" s="343"/>
      <c r="EF261" s="343"/>
      <c r="EG261" s="343"/>
      <c r="EH261" s="343"/>
      <c r="EI261" s="343"/>
      <c r="EJ261" s="343"/>
      <c r="EK261" s="343"/>
      <c r="EL261" s="343"/>
      <c r="EM261" s="343"/>
      <c r="EN261" s="343"/>
      <c r="EO261" s="343"/>
      <c r="EP261" s="343"/>
      <c r="EQ261" s="343"/>
      <c r="ER261" s="343"/>
      <c r="ES261" s="343"/>
      <c r="ET261" s="343"/>
      <c r="EU261" s="343"/>
      <c r="EV261" s="343"/>
      <c r="EW261" s="343"/>
      <c r="EX261" s="343"/>
      <c r="EY261" s="343"/>
      <c r="EZ261" s="343"/>
      <c r="FA261" s="343"/>
      <c r="FB261" s="343"/>
      <c r="FC261" s="343"/>
      <c r="FD261" s="343"/>
      <c r="FE261" s="343"/>
      <c r="FF261" s="343"/>
      <c r="FG261" s="343"/>
      <c r="FH261" s="343"/>
      <c r="FI261" s="343"/>
      <c r="FJ261" s="343"/>
      <c r="FK261" s="343"/>
      <c r="FL261" s="343"/>
      <c r="FM261" s="343"/>
      <c r="FN261" s="343"/>
      <c r="FO261" s="343"/>
      <c r="FP261" s="343"/>
      <c r="FQ261" s="343"/>
      <c r="FR261" s="343"/>
      <c r="FS261" s="343"/>
      <c r="FT261" s="343"/>
      <c r="FU261" s="343"/>
      <c r="FV261" s="343"/>
      <c r="FW261" s="343"/>
      <c r="FX261" s="343"/>
      <c r="FY261" s="343"/>
      <c r="FZ261" s="343"/>
      <c r="GA261" s="343"/>
      <c r="GB261" s="343"/>
      <c r="GC261" s="343"/>
      <c r="GD261" s="343"/>
      <c r="GE261" s="343"/>
      <c r="GF261" s="343"/>
      <c r="GG261" s="343"/>
      <c r="GH261" s="343"/>
      <c r="GI261" s="343"/>
      <c r="GJ261" s="343"/>
      <c r="GK261" s="343"/>
      <c r="GL261" s="343"/>
      <c r="GM261" s="343"/>
      <c r="GN261" s="343"/>
      <c r="GO261" s="343"/>
      <c r="GP261" s="343"/>
      <c r="GQ261" s="343"/>
      <c r="GR261" s="343"/>
      <c r="GS261" s="343"/>
      <c r="GT261" s="343"/>
      <c r="GU261" s="343"/>
      <c r="GV261" s="343"/>
      <c r="GW261" s="343"/>
      <c r="GX261" s="343"/>
      <c r="GY261" s="343"/>
      <c r="GZ261" s="343"/>
      <c r="HA261" s="343"/>
      <c r="HB261" s="343"/>
      <c r="HC261" s="343"/>
      <c r="HD261" s="343"/>
      <c r="HE261" s="343"/>
      <c r="HF261" s="343"/>
      <c r="HG261" s="343"/>
      <c r="HH261" s="343"/>
      <c r="HI261" s="343"/>
      <c r="HJ261" s="343"/>
      <c r="HK261" s="343"/>
      <c r="HL261" s="343"/>
      <c r="HM261" s="343"/>
      <c r="HN261" s="343"/>
      <c r="HO261" s="343"/>
      <c r="HP261" s="343"/>
      <c r="HQ261" s="343"/>
      <c r="HR261" s="343"/>
      <c r="HS261" s="343"/>
      <c r="HT261" s="343"/>
      <c r="HU261" s="343"/>
      <c r="HV261" s="343"/>
      <c r="HW261" s="343"/>
      <c r="HX261" s="343"/>
      <c r="HY261" s="343"/>
      <c r="HZ261" s="343"/>
      <c r="IA261" s="343"/>
      <c r="IB261" s="343"/>
      <c r="IC261" s="343"/>
      <c r="ID261" s="343"/>
      <c r="IE261" s="343"/>
      <c r="IF261" s="343"/>
      <c r="IG261" s="343"/>
      <c r="IH261" s="343"/>
      <c r="II261" s="343"/>
      <c r="IJ261" s="343"/>
      <c r="IK261" s="343"/>
      <c r="IL261" s="343"/>
      <c r="IM261" s="343"/>
      <c r="IN261" s="343"/>
      <c r="IO261" s="343"/>
      <c r="IP261" s="343"/>
      <c r="IQ261" s="343"/>
      <c r="IR261" s="343"/>
      <c r="IS261" s="343"/>
      <c r="IT261" s="343"/>
      <c r="IU261" s="343"/>
      <c r="IV261" s="343"/>
      <c r="IW261" s="343"/>
      <c r="IX261" s="343"/>
      <c r="IY261" s="343"/>
      <c r="IZ261" s="343"/>
      <c r="JA261" s="343"/>
      <c r="JB261" s="343"/>
      <c r="JC261" s="343"/>
      <c r="JD261" s="343"/>
      <c r="JE261" s="343"/>
      <c r="JF261" s="343"/>
      <c r="JG261" s="343"/>
      <c r="JH261" s="343"/>
      <c r="JI261" s="343"/>
      <c r="JJ261" s="343"/>
      <c r="JK261" s="343"/>
      <c r="JL261" s="343"/>
      <c r="JM261" s="343"/>
      <c r="JN261" s="343"/>
      <c r="JO261" s="343"/>
      <c r="JP261" s="343"/>
      <c r="JQ261" s="343"/>
      <c r="JR261" s="343"/>
      <c r="JS261" s="343"/>
      <c r="JT261" s="343"/>
      <c r="JU261" s="343"/>
      <c r="JV261" s="343"/>
      <c r="JW261" s="343"/>
      <c r="JX261" s="343"/>
      <c r="JY261" s="343"/>
      <c r="JZ261" s="343"/>
      <c r="KA261" s="343"/>
      <c r="KB261" s="343"/>
      <c r="KC261" s="343"/>
      <c r="KD261" s="343"/>
      <c r="KE261" s="343"/>
      <c r="KF261" s="343"/>
      <c r="KG261" s="343"/>
      <c r="KH261" s="343"/>
      <c r="KI261" s="343"/>
      <c r="KJ261" s="343"/>
      <c r="KK261" s="343"/>
      <c r="KL261" s="343"/>
      <c r="KM261" s="343"/>
      <c r="KN261" s="343"/>
      <c r="KO261" s="343"/>
      <c r="KP261" s="343"/>
      <c r="KQ261" s="343"/>
      <c r="KR261" s="343"/>
      <c r="KS261" s="343"/>
      <c r="KT261" s="343"/>
      <c r="KU261" s="343"/>
      <c r="KV261" s="343"/>
      <c r="KW261" s="343"/>
      <c r="KX261" s="343"/>
      <c r="KY261" s="343"/>
      <c r="KZ261" s="343"/>
      <c r="LA261" s="343"/>
      <c r="LB261" s="343"/>
      <c r="LC261" s="343"/>
      <c r="LD261" s="343"/>
      <c r="LE261" s="343"/>
      <c r="LF261" s="343"/>
      <c r="LG261" s="343"/>
      <c r="LH261" s="343"/>
      <c r="LI261" s="343"/>
      <c r="LJ261" s="343"/>
      <c r="LK261" s="343"/>
      <c r="LL261" s="343"/>
      <c r="LM261" s="343"/>
      <c r="LN261" s="343"/>
      <c r="LO261" s="343"/>
      <c r="LP261" s="343"/>
      <c r="LQ261" s="343"/>
      <c r="LR261" s="343"/>
      <c r="LS261" s="343"/>
      <c r="LT261" s="343"/>
      <c r="LU261" s="343"/>
      <c r="LV261" s="343"/>
      <c r="LW261" s="343"/>
      <c r="LX261" s="343"/>
      <c r="LY261" s="343"/>
      <c r="LZ261" s="343"/>
      <c r="MA261" s="343"/>
      <c r="MB261" s="343"/>
      <c r="MC261" s="343"/>
      <c r="MD261" s="343"/>
      <c r="ME261" s="343"/>
      <c r="MF261" s="343"/>
      <c r="MG261" s="343"/>
      <c r="MH261" s="343"/>
      <c r="MI261" s="343"/>
      <c r="MJ261" s="343"/>
      <c r="MK261" s="343"/>
      <c r="ML261" s="343"/>
      <c r="MM261" s="343"/>
      <c r="MN261" s="343"/>
      <c r="MO261" s="343"/>
      <c r="MP261" s="343"/>
      <c r="MQ261" s="343"/>
      <c r="MR261" s="343"/>
      <c r="MS261" s="343"/>
      <c r="MT261" s="343"/>
      <c r="MU261" s="343"/>
      <c r="MV261" s="343"/>
      <c r="MW261" s="343"/>
      <c r="MX261" s="343"/>
      <c r="MY261" s="343"/>
      <c r="MZ261" s="343"/>
      <c r="NA261" s="343"/>
      <c r="NB261" s="343"/>
      <c r="NC261" s="343"/>
      <c r="ND261" s="343"/>
      <c r="NE261" s="343"/>
      <c r="NF261" s="343"/>
      <c r="NG261" s="343"/>
      <c r="NH261" s="343"/>
      <c r="NI261" s="343"/>
      <c r="NJ261" s="343"/>
      <c r="NK261" s="343"/>
      <c r="NL261" s="343"/>
      <c r="NM261" s="343"/>
      <c r="NN261" s="343"/>
      <c r="NO261" s="343"/>
      <c r="NP261" s="343"/>
      <c r="NQ261" s="343"/>
      <c r="NR261" s="343"/>
      <c r="NS261" s="343"/>
      <c r="NT261" s="343"/>
      <c r="NU261" s="343"/>
      <c r="NV261" s="343"/>
      <c r="NW261" s="343"/>
      <c r="NX261" s="343"/>
      <c r="NY261" s="343"/>
      <c r="NZ261" s="343"/>
      <c r="OA261" s="343"/>
      <c r="OB261" s="343"/>
      <c r="OC261" s="343"/>
      <c r="OD261" s="343"/>
      <c r="OE261" s="343"/>
      <c r="OF261" s="343"/>
      <c r="OG261" s="343"/>
      <c r="OH261" s="343"/>
      <c r="OI261" s="343"/>
      <c r="OJ261" s="343"/>
      <c r="OK261" s="343"/>
      <c r="OL261" s="343"/>
      <c r="OM261" s="343"/>
      <c r="ON261" s="343"/>
      <c r="OO261" s="343"/>
      <c r="OP261" s="343"/>
      <c r="OQ261" s="343"/>
      <c r="OR261" s="343"/>
      <c r="OS261" s="343"/>
      <c r="OT261" s="343"/>
      <c r="OU261" s="343"/>
      <c r="OV261" s="343"/>
      <c r="OW261" s="343"/>
      <c r="OX261" s="343"/>
      <c r="OY261" s="343"/>
      <c r="OZ261" s="343"/>
      <c r="PA261" s="343"/>
      <c r="PB261" s="343"/>
      <c r="PC261" s="343"/>
      <c r="PD261" s="343"/>
      <c r="PE261" s="343"/>
      <c r="PF261" s="343"/>
      <c r="PG261" s="343"/>
      <c r="PH261" s="343"/>
      <c r="PI261" s="343"/>
      <c r="PJ261" s="343"/>
      <c r="PK261" s="343"/>
      <c r="PL261" s="343"/>
      <c r="PM261" s="343"/>
      <c r="PN261" s="343"/>
      <c r="PO261" s="343"/>
      <c r="PP261" s="343"/>
      <c r="PQ261" s="343"/>
      <c r="PR261" s="343"/>
      <c r="PS261" s="343"/>
      <c r="PT261" s="343"/>
      <c r="PU261" s="343"/>
      <c r="PV261" s="343"/>
      <c r="PW261" s="343"/>
      <c r="PX261" s="343"/>
      <c r="PY261" s="343"/>
      <c r="PZ261" s="343"/>
      <c r="QA261" s="343"/>
      <c r="QB261" s="343"/>
      <c r="QC261" s="343"/>
      <c r="QD261" s="343"/>
      <c r="QE261" s="343"/>
      <c r="QF261" s="343"/>
    </row>
    <row r="262" spans="1:448" s="347" customFormat="1" ht="118.5" customHeight="1" x14ac:dyDescent="0.25">
      <c r="A262" s="26">
        <v>261</v>
      </c>
      <c r="B262" s="34" t="s">
        <v>840</v>
      </c>
      <c r="C262" s="199" t="s">
        <v>841</v>
      </c>
      <c r="D262" s="19" t="s">
        <v>842</v>
      </c>
      <c r="E262" s="276" t="s">
        <v>3112</v>
      </c>
      <c r="F262" s="34" t="s">
        <v>676</v>
      </c>
      <c r="G262" s="34" t="s">
        <v>677</v>
      </c>
      <c r="H262" s="34" t="s">
        <v>338</v>
      </c>
      <c r="I262" s="27" t="s">
        <v>678</v>
      </c>
      <c r="J262" s="320" t="s">
        <v>679</v>
      </c>
      <c r="K262" s="132" t="s">
        <v>680</v>
      </c>
      <c r="L262" s="112" t="s">
        <v>681</v>
      </c>
      <c r="M262" s="134" t="s">
        <v>682</v>
      </c>
      <c r="N262" s="112" t="s">
        <v>683</v>
      </c>
      <c r="O262" s="19" t="s">
        <v>385</v>
      </c>
      <c r="P262" s="19" t="s">
        <v>386</v>
      </c>
      <c r="Q262" s="19" t="s">
        <v>684</v>
      </c>
      <c r="R262" s="19" t="s">
        <v>251</v>
      </c>
      <c r="S262" s="18" t="s">
        <v>3113</v>
      </c>
      <c r="T262" s="34" t="s">
        <v>547</v>
      </c>
      <c r="U262" s="22">
        <v>89</v>
      </c>
      <c r="V262" s="22">
        <v>2021</v>
      </c>
      <c r="W262" s="22" t="s">
        <v>3114</v>
      </c>
      <c r="X262" s="19" t="s">
        <v>3077</v>
      </c>
      <c r="Y262" s="19" t="s">
        <v>3104</v>
      </c>
      <c r="Z262" s="19" t="s">
        <v>3115</v>
      </c>
      <c r="AA262" s="22">
        <v>5</v>
      </c>
      <c r="AB262" s="278" t="s">
        <v>3116</v>
      </c>
      <c r="AC262" s="278" t="s">
        <v>3116</v>
      </c>
      <c r="AD262" s="269">
        <v>1</v>
      </c>
      <c r="AE262" s="22" t="s">
        <v>328</v>
      </c>
      <c r="AF262" s="964">
        <v>44501</v>
      </c>
      <c r="AG262" s="963">
        <v>44834</v>
      </c>
      <c r="AH262" s="429"/>
      <c r="AI262" s="183" t="s">
        <v>309</v>
      </c>
      <c r="AJ262" s="183" t="s">
        <v>309</v>
      </c>
      <c r="AK262" s="241" t="e">
        <f>(IF(BA262=#REF!,#REF!,AG262-#REF!))</f>
        <v>#REF!</v>
      </c>
      <c r="AL262" s="66" t="s">
        <v>601</v>
      </c>
      <c r="AM262" s="64"/>
      <c r="AN262" s="54"/>
      <c r="AO262" s="48"/>
      <c r="AP262" s="65"/>
      <c r="AQ262" s="4" t="s">
        <v>442</v>
      </c>
      <c r="AR262" s="49">
        <v>383</v>
      </c>
      <c r="AS262" s="60" t="s">
        <v>454</v>
      </c>
      <c r="AT262" s="64" t="s">
        <v>467</v>
      </c>
      <c r="AU262" s="66" t="s">
        <v>601</v>
      </c>
      <c r="AV262" s="77" t="s">
        <v>467</v>
      </c>
      <c r="AW262" s="67">
        <v>0</v>
      </c>
      <c r="AX262" s="65">
        <v>0</v>
      </c>
      <c r="AY262" s="60" t="s">
        <v>456</v>
      </c>
      <c r="AZ262" s="87" t="s">
        <v>439</v>
      </c>
      <c r="BA262" s="86" t="s">
        <v>446</v>
      </c>
      <c r="BB262" s="31" t="s">
        <v>2162</v>
      </c>
      <c r="BC262" s="133">
        <v>44620</v>
      </c>
      <c r="BD262" s="112" t="s">
        <v>628</v>
      </c>
      <c r="BE262" s="134" t="s">
        <v>629</v>
      </c>
      <c r="BF262" s="135">
        <v>0</v>
      </c>
      <c r="BG262" s="4" t="s">
        <v>442</v>
      </c>
      <c r="BH262" s="49">
        <v>-44620</v>
      </c>
      <c r="BI262" s="60" t="s">
        <v>454</v>
      </c>
      <c r="BJ262" s="30"/>
      <c r="BK262" s="30"/>
      <c r="BL262" s="30"/>
      <c r="BM262" s="30"/>
      <c r="BN262" s="60"/>
      <c r="BO262" s="30"/>
      <c r="BP262" s="184" t="s">
        <v>293</v>
      </c>
      <c r="BQ262" s="150" t="s">
        <v>2111</v>
      </c>
      <c r="BR262" s="185">
        <v>44712</v>
      </c>
      <c r="BS262" s="131" t="s">
        <v>3117</v>
      </c>
      <c r="BT262" s="186">
        <v>0</v>
      </c>
      <c r="BU262" s="4" t="s">
        <v>442</v>
      </c>
      <c r="BV262" s="49">
        <v>123</v>
      </c>
      <c r="BW262" s="60" t="s">
        <v>454</v>
      </c>
      <c r="BX262" s="357">
        <v>44725</v>
      </c>
      <c r="BY262" s="353" t="s">
        <v>3118</v>
      </c>
      <c r="BZ262" s="353" t="s">
        <v>824</v>
      </c>
      <c r="CA262" s="360">
        <v>0</v>
      </c>
      <c r="CB262" s="352" t="s">
        <v>293</v>
      </c>
      <c r="CC262" s="353"/>
      <c r="CD262" s="184" t="s">
        <v>293</v>
      </c>
      <c r="CE262" s="531">
        <v>44827</v>
      </c>
      <c r="CF262" s="109" t="s">
        <v>1069</v>
      </c>
      <c r="CG262" s="225" t="s">
        <v>1069</v>
      </c>
      <c r="CH262" s="225" t="s">
        <v>1069</v>
      </c>
      <c r="CI262" s="522">
        <v>0</v>
      </c>
      <c r="CJ262" s="4" t="str">
        <f t="shared" si="8"/>
        <v>SIN AVANCE</v>
      </c>
      <c r="CK262" s="49" t="e">
        <f>(IF(CD262="CERRADO","NO APLICA ACCION CERRADA",AG262-#REF!))</f>
        <v>#REF!</v>
      </c>
      <c r="CL262" s="60" t="e">
        <f>(IF(CD262="CERRADO","NO APLICA ACCION CERRADA",IF(AK262&lt;=0,"VENCIDO",IF(AK262&lt;=#REF!,"POR VENCER","CON TIEMPO"))))</f>
        <v>#REF!</v>
      </c>
      <c r="CM262" s="458">
        <v>44881</v>
      </c>
      <c r="CN262" s="348" t="s">
        <v>3119</v>
      </c>
      <c r="CO262" s="348" t="s">
        <v>3120</v>
      </c>
      <c r="CP262" s="377">
        <v>0</v>
      </c>
      <c r="CQ262" s="352" t="s">
        <v>293</v>
      </c>
      <c r="CR262" s="375" t="s">
        <v>446</v>
      </c>
      <c r="CS262" s="353"/>
      <c r="CT262" s="343"/>
      <c r="CU262" s="343"/>
      <c r="CV262" s="343"/>
      <c r="CW262" s="343"/>
      <c r="CX262" s="343"/>
      <c r="CY262" s="343"/>
      <c r="CZ262" s="343"/>
      <c r="DA262" s="343"/>
      <c r="DB262" s="343"/>
      <c r="DC262" s="343"/>
      <c r="DD262" s="343"/>
      <c r="DE262" s="343"/>
      <c r="DF262" s="343"/>
      <c r="DG262" s="343"/>
      <c r="DH262" s="343"/>
      <c r="DI262" s="343"/>
      <c r="DJ262" s="343"/>
      <c r="DK262" s="343"/>
      <c r="DL262" s="343"/>
      <c r="DM262" s="343"/>
      <c r="DN262" s="343"/>
      <c r="DO262" s="343"/>
      <c r="DP262" s="343"/>
      <c r="DQ262" s="343"/>
      <c r="DR262" s="343"/>
      <c r="DS262" s="343"/>
      <c r="DT262" s="343"/>
      <c r="DU262" s="343"/>
      <c r="DV262" s="343"/>
      <c r="DW262" s="343"/>
      <c r="DX262" s="343"/>
      <c r="DY262" s="343"/>
      <c r="DZ262" s="343"/>
      <c r="EA262" s="343"/>
      <c r="EB262" s="343"/>
      <c r="EC262" s="343"/>
      <c r="ED262" s="343"/>
      <c r="EE262" s="343"/>
      <c r="EF262" s="343"/>
      <c r="EG262" s="343"/>
      <c r="EH262" s="343"/>
      <c r="EI262" s="343"/>
      <c r="EJ262" s="343"/>
      <c r="EK262" s="343"/>
      <c r="EL262" s="343"/>
      <c r="EM262" s="343"/>
      <c r="EN262" s="343"/>
      <c r="EO262" s="343"/>
      <c r="EP262" s="343"/>
      <c r="EQ262" s="343"/>
      <c r="ER262" s="343"/>
      <c r="ES262" s="343"/>
      <c r="ET262" s="343"/>
      <c r="EU262" s="343"/>
      <c r="EV262" s="343"/>
      <c r="EW262" s="343"/>
      <c r="EX262" s="343"/>
      <c r="EY262" s="343"/>
      <c r="EZ262" s="343"/>
      <c r="FA262" s="343"/>
      <c r="FB262" s="343"/>
      <c r="FC262" s="343"/>
      <c r="FD262" s="343"/>
      <c r="FE262" s="343"/>
      <c r="FF262" s="343"/>
      <c r="FG262" s="343"/>
      <c r="FH262" s="343"/>
      <c r="FI262" s="343"/>
      <c r="FJ262" s="343"/>
      <c r="FK262" s="343"/>
      <c r="FL262" s="343"/>
      <c r="FM262" s="343"/>
      <c r="FN262" s="343"/>
      <c r="FO262" s="343"/>
      <c r="FP262" s="343"/>
      <c r="FQ262" s="343"/>
      <c r="FR262" s="343"/>
      <c r="FS262" s="343"/>
      <c r="FT262" s="343"/>
      <c r="FU262" s="343"/>
      <c r="FV262" s="343"/>
      <c r="FW262" s="343"/>
      <c r="FX262" s="343"/>
      <c r="FY262" s="343"/>
      <c r="FZ262" s="343"/>
      <c r="GA262" s="343"/>
      <c r="GB262" s="343"/>
      <c r="GC262" s="343"/>
      <c r="GD262" s="343"/>
      <c r="GE262" s="343"/>
      <c r="GF262" s="343"/>
      <c r="GG262" s="343"/>
      <c r="GH262" s="343"/>
      <c r="GI262" s="343"/>
      <c r="GJ262" s="343"/>
      <c r="GK262" s="343"/>
      <c r="GL262" s="343"/>
      <c r="GM262" s="343"/>
      <c r="GN262" s="343"/>
      <c r="GO262" s="343"/>
      <c r="GP262" s="343"/>
      <c r="GQ262" s="343"/>
      <c r="GR262" s="343"/>
      <c r="GS262" s="343"/>
      <c r="GT262" s="343"/>
      <c r="GU262" s="343"/>
      <c r="GV262" s="343"/>
      <c r="GW262" s="343"/>
      <c r="GX262" s="343"/>
      <c r="GY262" s="343"/>
      <c r="GZ262" s="343"/>
      <c r="HA262" s="343"/>
      <c r="HB262" s="343"/>
      <c r="HC262" s="343"/>
      <c r="HD262" s="343"/>
      <c r="HE262" s="343"/>
      <c r="HF262" s="343"/>
      <c r="HG262" s="343"/>
      <c r="HH262" s="343"/>
      <c r="HI262" s="343"/>
      <c r="HJ262" s="343"/>
      <c r="HK262" s="343"/>
      <c r="HL262" s="343"/>
      <c r="HM262" s="343"/>
      <c r="HN262" s="343"/>
      <c r="HO262" s="343"/>
      <c r="HP262" s="343"/>
      <c r="HQ262" s="343"/>
      <c r="HR262" s="343"/>
      <c r="HS262" s="343"/>
      <c r="HT262" s="343"/>
      <c r="HU262" s="343"/>
      <c r="HV262" s="343"/>
      <c r="HW262" s="343"/>
      <c r="HX262" s="343"/>
      <c r="HY262" s="343"/>
      <c r="HZ262" s="343"/>
      <c r="IA262" s="343"/>
      <c r="IB262" s="343"/>
      <c r="IC262" s="343"/>
      <c r="ID262" s="343"/>
      <c r="IE262" s="343"/>
      <c r="IF262" s="343"/>
      <c r="IG262" s="343"/>
      <c r="IH262" s="343"/>
      <c r="II262" s="343"/>
      <c r="IJ262" s="343"/>
      <c r="IK262" s="343"/>
      <c r="IL262" s="343"/>
      <c r="IM262" s="343"/>
      <c r="IN262" s="343"/>
      <c r="IO262" s="343"/>
      <c r="IP262" s="343"/>
      <c r="IQ262" s="343"/>
      <c r="IR262" s="343"/>
      <c r="IS262" s="343"/>
      <c r="IT262" s="343"/>
      <c r="IU262" s="343"/>
      <c r="IV262" s="343"/>
      <c r="IW262" s="343"/>
      <c r="IX262" s="343"/>
      <c r="IY262" s="343"/>
      <c r="IZ262" s="343"/>
      <c r="JA262" s="343"/>
      <c r="JB262" s="343"/>
      <c r="JC262" s="343"/>
      <c r="JD262" s="343"/>
      <c r="JE262" s="343"/>
      <c r="JF262" s="343"/>
      <c r="JG262" s="343"/>
      <c r="JH262" s="343"/>
      <c r="JI262" s="343"/>
      <c r="JJ262" s="343"/>
      <c r="JK262" s="343"/>
      <c r="JL262" s="343"/>
      <c r="JM262" s="343"/>
      <c r="JN262" s="343"/>
      <c r="JO262" s="343"/>
      <c r="JP262" s="343"/>
      <c r="JQ262" s="343"/>
      <c r="JR262" s="343"/>
      <c r="JS262" s="343"/>
      <c r="JT262" s="343"/>
      <c r="JU262" s="343"/>
      <c r="JV262" s="343"/>
      <c r="JW262" s="343"/>
      <c r="JX262" s="343"/>
      <c r="JY262" s="343"/>
      <c r="JZ262" s="343"/>
      <c r="KA262" s="343"/>
      <c r="KB262" s="343"/>
      <c r="KC262" s="343"/>
      <c r="KD262" s="343"/>
      <c r="KE262" s="343"/>
      <c r="KF262" s="343"/>
      <c r="KG262" s="343"/>
      <c r="KH262" s="343"/>
      <c r="KI262" s="343"/>
      <c r="KJ262" s="343"/>
      <c r="KK262" s="343"/>
      <c r="KL262" s="343"/>
      <c r="KM262" s="343"/>
      <c r="KN262" s="343"/>
      <c r="KO262" s="343"/>
      <c r="KP262" s="343"/>
      <c r="KQ262" s="343"/>
      <c r="KR262" s="343"/>
      <c r="KS262" s="343"/>
      <c r="KT262" s="343"/>
      <c r="KU262" s="343"/>
      <c r="KV262" s="343"/>
      <c r="KW262" s="343"/>
      <c r="KX262" s="343"/>
      <c r="KY262" s="343"/>
      <c r="KZ262" s="343"/>
      <c r="LA262" s="343"/>
      <c r="LB262" s="343"/>
      <c r="LC262" s="343"/>
      <c r="LD262" s="343"/>
      <c r="LE262" s="343"/>
      <c r="LF262" s="343"/>
      <c r="LG262" s="343"/>
      <c r="LH262" s="343"/>
      <c r="LI262" s="343"/>
      <c r="LJ262" s="343"/>
      <c r="LK262" s="343"/>
      <c r="LL262" s="343"/>
      <c r="LM262" s="343"/>
      <c r="LN262" s="343"/>
      <c r="LO262" s="343"/>
      <c r="LP262" s="343"/>
      <c r="LQ262" s="343"/>
      <c r="LR262" s="343"/>
      <c r="LS262" s="343"/>
      <c r="LT262" s="343"/>
      <c r="LU262" s="343"/>
      <c r="LV262" s="343"/>
      <c r="LW262" s="343"/>
      <c r="LX262" s="343"/>
      <c r="LY262" s="343"/>
      <c r="LZ262" s="343"/>
      <c r="MA262" s="343"/>
      <c r="MB262" s="343"/>
      <c r="MC262" s="343"/>
      <c r="MD262" s="343"/>
      <c r="ME262" s="343"/>
      <c r="MF262" s="343"/>
      <c r="MG262" s="343"/>
      <c r="MH262" s="343"/>
      <c r="MI262" s="343"/>
      <c r="MJ262" s="343"/>
      <c r="MK262" s="343"/>
      <c r="ML262" s="343"/>
      <c r="MM262" s="343"/>
      <c r="MN262" s="343"/>
      <c r="MO262" s="343"/>
      <c r="MP262" s="343"/>
      <c r="MQ262" s="343"/>
      <c r="MR262" s="343"/>
      <c r="MS262" s="343"/>
      <c r="MT262" s="343"/>
      <c r="MU262" s="343"/>
      <c r="MV262" s="343"/>
      <c r="MW262" s="343"/>
      <c r="MX262" s="343"/>
      <c r="MY262" s="343"/>
      <c r="MZ262" s="343"/>
      <c r="NA262" s="343"/>
      <c r="NB262" s="343"/>
      <c r="NC262" s="343"/>
      <c r="ND262" s="343"/>
      <c r="NE262" s="343"/>
      <c r="NF262" s="343"/>
      <c r="NG262" s="343"/>
      <c r="NH262" s="343"/>
      <c r="NI262" s="343"/>
      <c r="NJ262" s="343"/>
      <c r="NK262" s="343"/>
      <c r="NL262" s="343"/>
      <c r="NM262" s="343"/>
      <c r="NN262" s="343"/>
      <c r="NO262" s="343"/>
      <c r="NP262" s="343"/>
      <c r="NQ262" s="343"/>
      <c r="NR262" s="343"/>
      <c r="NS262" s="343"/>
      <c r="NT262" s="343"/>
      <c r="NU262" s="343"/>
      <c r="NV262" s="343"/>
      <c r="NW262" s="343"/>
      <c r="NX262" s="343"/>
      <c r="NY262" s="343"/>
      <c r="NZ262" s="343"/>
      <c r="OA262" s="343"/>
      <c r="OB262" s="343"/>
      <c r="OC262" s="343"/>
      <c r="OD262" s="343"/>
      <c r="OE262" s="343"/>
      <c r="OF262" s="343"/>
      <c r="OG262" s="343"/>
      <c r="OH262" s="343"/>
      <c r="OI262" s="343"/>
      <c r="OJ262" s="343"/>
      <c r="OK262" s="343"/>
      <c r="OL262" s="343"/>
      <c r="OM262" s="343"/>
      <c r="ON262" s="343"/>
      <c r="OO262" s="343"/>
      <c r="OP262" s="343"/>
      <c r="OQ262" s="343"/>
      <c r="OR262" s="343"/>
      <c r="OS262" s="343"/>
      <c r="OT262" s="343"/>
      <c r="OU262" s="343"/>
      <c r="OV262" s="343"/>
      <c r="OW262" s="343"/>
      <c r="OX262" s="343"/>
      <c r="OY262" s="343"/>
      <c r="OZ262" s="343"/>
      <c r="PA262" s="343"/>
      <c r="PB262" s="343"/>
      <c r="PC262" s="343"/>
      <c r="PD262" s="343"/>
      <c r="PE262" s="343"/>
      <c r="PF262" s="343"/>
      <c r="PG262" s="343"/>
      <c r="PH262" s="343"/>
      <c r="PI262" s="343"/>
      <c r="PJ262" s="343"/>
      <c r="PK262" s="343"/>
      <c r="PL262" s="343"/>
      <c r="PM262" s="343"/>
      <c r="PN262" s="343"/>
      <c r="PO262" s="343"/>
      <c r="PP262" s="343"/>
      <c r="PQ262" s="343"/>
      <c r="PR262" s="343"/>
      <c r="PS262" s="343"/>
      <c r="PT262" s="343"/>
      <c r="PU262" s="343"/>
      <c r="PV262" s="343"/>
      <c r="PW262" s="343"/>
      <c r="PX262" s="343"/>
      <c r="PY262" s="343"/>
      <c r="PZ262" s="343"/>
      <c r="QA262" s="343"/>
      <c r="QB262" s="343"/>
      <c r="QC262" s="343"/>
      <c r="QD262" s="343"/>
      <c r="QE262" s="343"/>
      <c r="QF262" s="343"/>
    </row>
    <row r="263" spans="1:448" s="347" customFormat="1" ht="118.5" customHeight="1" x14ac:dyDescent="0.25">
      <c r="A263" s="26">
        <v>262</v>
      </c>
      <c r="B263" s="34" t="s">
        <v>840</v>
      </c>
      <c r="C263" s="199" t="s">
        <v>841</v>
      </c>
      <c r="D263" s="19" t="s">
        <v>842</v>
      </c>
      <c r="E263" s="247" t="s">
        <v>3121</v>
      </c>
      <c r="F263" s="19" t="s">
        <v>1425</v>
      </c>
      <c r="G263" s="26" t="s">
        <v>269</v>
      </c>
      <c r="H263" s="19" t="s">
        <v>341</v>
      </c>
      <c r="I263" s="19" t="s">
        <v>207</v>
      </c>
      <c r="J263" s="461" t="s">
        <v>102</v>
      </c>
      <c r="K263" s="440" t="s">
        <v>680</v>
      </c>
      <c r="L263" s="461" t="s">
        <v>681</v>
      </c>
      <c r="M263" s="460" t="s">
        <v>1427</v>
      </c>
      <c r="N263" s="461" t="s">
        <v>1428</v>
      </c>
      <c r="O263" s="19" t="s">
        <v>207</v>
      </c>
      <c r="P263" s="19" t="s">
        <v>398</v>
      </c>
      <c r="Q263" s="19" t="s">
        <v>684</v>
      </c>
      <c r="R263" s="19" t="s">
        <v>251</v>
      </c>
      <c r="S263" s="18" t="s">
        <v>3122</v>
      </c>
      <c r="T263" s="34" t="s">
        <v>551</v>
      </c>
      <c r="U263" s="22">
        <v>89</v>
      </c>
      <c r="V263" s="22">
        <v>2021</v>
      </c>
      <c r="W263" s="22" t="s">
        <v>3123</v>
      </c>
      <c r="X263" s="19" t="s">
        <v>3124</v>
      </c>
      <c r="Y263" s="19" t="s">
        <v>3125</v>
      </c>
      <c r="Z263" s="19" t="s">
        <v>3126</v>
      </c>
      <c r="AA263" s="22">
        <v>1</v>
      </c>
      <c r="AB263" s="277" t="s">
        <v>3127</v>
      </c>
      <c r="AC263" s="277" t="s">
        <v>3128</v>
      </c>
      <c r="AD263" s="269">
        <v>1</v>
      </c>
      <c r="AE263" s="22" t="s">
        <v>328</v>
      </c>
      <c r="AF263" s="963">
        <v>44501</v>
      </c>
      <c r="AG263" s="963">
        <v>44681</v>
      </c>
      <c r="AH263" s="424">
        <v>44743</v>
      </c>
      <c r="AI263" s="183" t="s">
        <v>309</v>
      </c>
      <c r="AJ263" s="183" t="s">
        <v>309</v>
      </c>
      <c r="AK263" s="241" t="e">
        <f>(IF(BA263=#REF!,#REF!,AG263-#REF!))</f>
        <v>#REF!</v>
      </c>
      <c r="AL263" s="66" t="s">
        <v>601</v>
      </c>
      <c r="AM263" s="64"/>
      <c r="AN263" s="54"/>
      <c r="AO263" s="48"/>
      <c r="AP263" s="65"/>
      <c r="AQ263" s="4" t="s">
        <v>442</v>
      </c>
      <c r="AR263" s="49">
        <v>230</v>
      </c>
      <c r="AS263" s="60" t="s">
        <v>454</v>
      </c>
      <c r="AT263" s="64" t="s">
        <v>467</v>
      </c>
      <c r="AU263" s="66" t="s">
        <v>601</v>
      </c>
      <c r="AV263" s="77" t="s">
        <v>467</v>
      </c>
      <c r="AW263" s="67">
        <v>0</v>
      </c>
      <c r="AX263" s="65">
        <v>0</v>
      </c>
      <c r="AY263" s="60" t="s">
        <v>456</v>
      </c>
      <c r="AZ263" s="87" t="s">
        <v>439</v>
      </c>
      <c r="BA263" s="86" t="s">
        <v>446</v>
      </c>
      <c r="BB263" s="127" t="s">
        <v>2111</v>
      </c>
      <c r="BC263" s="123">
        <v>44620</v>
      </c>
      <c r="BD263" s="2" t="s">
        <v>307</v>
      </c>
      <c r="BE263" s="127" t="s">
        <v>3129</v>
      </c>
      <c r="BF263" s="138">
        <v>0</v>
      </c>
      <c r="BG263" s="4" t="s">
        <v>442</v>
      </c>
      <c r="BH263" s="49">
        <v>-44620</v>
      </c>
      <c r="BI263" s="60" t="s">
        <v>454</v>
      </c>
      <c r="BJ263" s="30"/>
      <c r="BK263" s="30"/>
      <c r="BL263" s="30"/>
      <c r="BM263" s="30"/>
      <c r="BN263" s="60"/>
      <c r="BO263" s="30"/>
      <c r="BP263" s="184" t="s">
        <v>293</v>
      </c>
      <c r="BQ263" s="150" t="s">
        <v>3130</v>
      </c>
      <c r="BR263" s="185">
        <v>44712</v>
      </c>
      <c r="BS263" s="131" t="s">
        <v>535</v>
      </c>
      <c r="BT263" s="186">
        <v>1</v>
      </c>
      <c r="BU263" s="4" t="s">
        <v>436</v>
      </c>
      <c r="BV263" s="49">
        <v>-30</v>
      </c>
      <c r="BW263" s="60" t="s">
        <v>443</v>
      </c>
      <c r="BX263" s="357">
        <v>44723</v>
      </c>
      <c r="BY263" s="353" t="s">
        <v>3131</v>
      </c>
      <c r="BZ263" s="353" t="s">
        <v>2870</v>
      </c>
      <c r="CA263" s="360">
        <v>1</v>
      </c>
      <c r="CB263" s="352" t="s">
        <v>294</v>
      </c>
      <c r="CC263" s="353"/>
      <c r="CD263" s="352" t="s">
        <v>294</v>
      </c>
      <c r="CE263" s="131" t="s">
        <v>767</v>
      </c>
      <c r="CF263" s="131" t="s">
        <v>767</v>
      </c>
      <c r="CG263" s="202" t="s">
        <v>328</v>
      </c>
      <c r="CH263" s="131" t="s">
        <v>328</v>
      </c>
      <c r="CI263" s="186">
        <v>1</v>
      </c>
      <c r="CJ263" s="4" t="str">
        <f t="shared" si="8"/>
        <v>CUMPLIMIENTO TOTAL</v>
      </c>
      <c r="CK263" s="49" t="str">
        <f>(IF(CD263="CERRADO","NO APLICA ACCION CERRADA",AG263-#REF!))</f>
        <v>NO APLICA ACCION CERRADA</v>
      </c>
      <c r="CL263" s="60" t="str">
        <f>(IF(CD263="CERRADO","NO APLICA ACCION CERRADA",IF(AK263&lt;=0,"VENCIDO",IF(AK263&lt;=#REF!,"POR VENCER","CON TIEMPO"))))</f>
        <v>NO APLICA ACCION CERRADA</v>
      </c>
      <c r="CM263" s="458" t="s">
        <v>328</v>
      </c>
      <c r="CN263" s="348" t="s">
        <v>1684</v>
      </c>
      <c r="CO263" s="349" t="s">
        <v>464</v>
      </c>
      <c r="CP263" s="380">
        <v>1</v>
      </c>
      <c r="CQ263" s="352" t="s">
        <v>294</v>
      </c>
      <c r="CR263" s="375" t="s">
        <v>438</v>
      </c>
      <c r="CS263" s="353"/>
      <c r="CT263" s="343"/>
      <c r="CU263" s="343"/>
      <c r="CV263" s="343"/>
      <c r="CW263" s="343"/>
      <c r="CX263" s="343"/>
      <c r="CY263" s="343"/>
      <c r="CZ263" s="343"/>
      <c r="DA263" s="343"/>
      <c r="DB263" s="343"/>
      <c r="DC263" s="343"/>
      <c r="DD263" s="343"/>
      <c r="DE263" s="343"/>
      <c r="DF263" s="343"/>
      <c r="DG263" s="343"/>
      <c r="DH263" s="343"/>
      <c r="DI263" s="343"/>
      <c r="DJ263" s="343"/>
      <c r="DK263" s="343"/>
      <c r="DL263" s="343"/>
      <c r="DM263" s="343"/>
      <c r="DN263" s="343"/>
      <c r="DO263" s="343"/>
      <c r="DP263" s="343"/>
      <c r="DQ263" s="343"/>
      <c r="DR263" s="343"/>
      <c r="DS263" s="343"/>
      <c r="DT263" s="343"/>
      <c r="DU263" s="343"/>
      <c r="DV263" s="343"/>
      <c r="DW263" s="343"/>
      <c r="DX263" s="343"/>
      <c r="DY263" s="343"/>
      <c r="DZ263" s="343"/>
      <c r="EA263" s="343"/>
      <c r="EB263" s="343"/>
      <c r="EC263" s="343"/>
      <c r="ED263" s="343"/>
      <c r="EE263" s="343"/>
      <c r="EF263" s="343"/>
      <c r="EG263" s="343"/>
      <c r="EH263" s="343"/>
      <c r="EI263" s="343"/>
      <c r="EJ263" s="343"/>
      <c r="EK263" s="343"/>
      <c r="EL263" s="343"/>
      <c r="EM263" s="343"/>
      <c r="EN263" s="343"/>
      <c r="EO263" s="343"/>
      <c r="EP263" s="343"/>
      <c r="EQ263" s="343"/>
      <c r="ER263" s="343"/>
      <c r="ES263" s="343"/>
      <c r="ET263" s="343"/>
      <c r="EU263" s="343"/>
      <c r="EV263" s="343"/>
      <c r="EW263" s="343"/>
      <c r="EX263" s="343"/>
      <c r="EY263" s="343"/>
      <c r="EZ263" s="343"/>
      <c r="FA263" s="343"/>
      <c r="FB263" s="343"/>
      <c r="FC263" s="343"/>
      <c r="FD263" s="343"/>
      <c r="FE263" s="343"/>
      <c r="FF263" s="343"/>
      <c r="FG263" s="343"/>
      <c r="FH263" s="343"/>
      <c r="FI263" s="343"/>
      <c r="FJ263" s="343"/>
      <c r="FK263" s="343"/>
      <c r="FL263" s="343"/>
      <c r="FM263" s="343"/>
      <c r="FN263" s="343"/>
      <c r="FO263" s="343"/>
      <c r="FP263" s="343"/>
      <c r="FQ263" s="343"/>
      <c r="FR263" s="343"/>
      <c r="FS263" s="343"/>
      <c r="FT263" s="343"/>
      <c r="FU263" s="343"/>
      <c r="FV263" s="343"/>
      <c r="FW263" s="343"/>
      <c r="FX263" s="343"/>
      <c r="FY263" s="343"/>
      <c r="FZ263" s="343"/>
      <c r="GA263" s="343"/>
      <c r="GB263" s="343"/>
      <c r="GC263" s="343"/>
      <c r="GD263" s="343"/>
      <c r="GE263" s="343"/>
      <c r="GF263" s="343"/>
      <c r="GG263" s="343"/>
      <c r="GH263" s="343"/>
      <c r="GI263" s="343"/>
      <c r="GJ263" s="343"/>
      <c r="GK263" s="343"/>
      <c r="GL263" s="343"/>
      <c r="GM263" s="343"/>
      <c r="GN263" s="343"/>
      <c r="GO263" s="343"/>
      <c r="GP263" s="343"/>
      <c r="GQ263" s="343"/>
      <c r="GR263" s="343"/>
      <c r="GS263" s="343"/>
      <c r="GT263" s="343"/>
      <c r="GU263" s="343"/>
      <c r="GV263" s="343"/>
      <c r="GW263" s="343"/>
      <c r="GX263" s="343"/>
      <c r="GY263" s="343"/>
      <c r="GZ263" s="343"/>
      <c r="HA263" s="343"/>
      <c r="HB263" s="343"/>
      <c r="HC263" s="343"/>
      <c r="HD263" s="343"/>
      <c r="HE263" s="343"/>
      <c r="HF263" s="343"/>
      <c r="HG263" s="343"/>
      <c r="HH263" s="343"/>
      <c r="HI263" s="343"/>
      <c r="HJ263" s="343"/>
      <c r="HK263" s="343"/>
      <c r="HL263" s="343"/>
      <c r="HM263" s="343"/>
      <c r="HN263" s="343"/>
      <c r="HO263" s="343"/>
      <c r="HP263" s="343"/>
      <c r="HQ263" s="343"/>
      <c r="HR263" s="343"/>
      <c r="HS263" s="343"/>
      <c r="HT263" s="343"/>
      <c r="HU263" s="343"/>
      <c r="HV263" s="343"/>
      <c r="HW263" s="343"/>
      <c r="HX263" s="343"/>
      <c r="HY263" s="343"/>
      <c r="HZ263" s="343"/>
      <c r="IA263" s="343"/>
      <c r="IB263" s="343"/>
      <c r="IC263" s="343"/>
      <c r="ID263" s="343"/>
      <c r="IE263" s="343"/>
      <c r="IF263" s="343"/>
      <c r="IG263" s="343"/>
      <c r="IH263" s="343"/>
      <c r="II263" s="343"/>
      <c r="IJ263" s="343"/>
      <c r="IK263" s="343"/>
      <c r="IL263" s="343"/>
      <c r="IM263" s="343"/>
      <c r="IN263" s="343"/>
      <c r="IO263" s="343"/>
      <c r="IP263" s="343"/>
      <c r="IQ263" s="343"/>
      <c r="IR263" s="343"/>
      <c r="IS263" s="343"/>
      <c r="IT263" s="343"/>
      <c r="IU263" s="343"/>
      <c r="IV263" s="343"/>
      <c r="IW263" s="343"/>
      <c r="IX263" s="343"/>
      <c r="IY263" s="343"/>
      <c r="IZ263" s="343"/>
      <c r="JA263" s="343"/>
      <c r="JB263" s="343"/>
      <c r="JC263" s="343"/>
      <c r="JD263" s="343"/>
      <c r="JE263" s="343"/>
      <c r="JF263" s="343"/>
      <c r="JG263" s="343"/>
      <c r="JH263" s="343"/>
      <c r="JI263" s="343"/>
      <c r="JJ263" s="343"/>
      <c r="JK263" s="343"/>
      <c r="JL263" s="343"/>
      <c r="JM263" s="343"/>
      <c r="JN263" s="343"/>
      <c r="JO263" s="343"/>
      <c r="JP263" s="343"/>
      <c r="JQ263" s="343"/>
      <c r="JR263" s="343"/>
      <c r="JS263" s="343"/>
      <c r="JT263" s="343"/>
      <c r="JU263" s="343"/>
      <c r="JV263" s="343"/>
      <c r="JW263" s="343"/>
      <c r="JX263" s="343"/>
      <c r="JY263" s="343"/>
      <c r="JZ263" s="343"/>
      <c r="KA263" s="343"/>
      <c r="KB263" s="343"/>
      <c r="KC263" s="343"/>
      <c r="KD263" s="343"/>
      <c r="KE263" s="343"/>
      <c r="KF263" s="343"/>
      <c r="KG263" s="343"/>
      <c r="KH263" s="343"/>
      <c r="KI263" s="343"/>
      <c r="KJ263" s="343"/>
      <c r="KK263" s="343"/>
      <c r="KL263" s="343"/>
      <c r="KM263" s="343"/>
      <c r="KN263" s="343"/>
      <c r="KO263" s="343"/>
      <c r="KP263" s="343"/>
      <c r="KQ263" s="343"/>
      <c r="KR263" s="343"/>
      <c r="KS263" s="343"/>
      <c r="KT263" s="343"/>
      <c r="KU263" s="343"/>
      <c r="KV263" s="343"/>
      <c r="KW263" s="343"/>
      <c r="KX263" s="343"/>
      <c r="KY263" s="343"/>
      <c r="KZ263" s="343"/>
      <c r="LA263" s="343"/>
      <c r="LB263" s="343"/>
      <c r="LC263" s="343"/>
      <c r="LD263" s="343"/>
      <c r="LE263" s="343"/>
      <c r="LF263" s="343"/>
      <c r="LG263" s="343"/>
      <c r="LH263" s="343"/>
      <c r="LI263" s="343"/>
      <c r="LJ263" s="343"/>
      <c r="LK263" s="343"/>
      <c r="LL263" s="343"/>
      <c r="LM263" s="343"/>
      <c r="LN263" s="343"/>
      <c r="LO263" s="343"/>
      <c r="LP263" s="343"/>
      <c r="LQ263" s="343"/>
      <c r="LR263" s="343"/>
      <c r="LS263" s="343"/>
      <c r="LT263" s="343"/>
      <c r="LU263" s="343"/>
      <c r="LV263" s="343"/>
      <c r="LW263" s="343"/>
      <c r="LX263" s="343"/>
      <c r="LY263" s="343"/>
      <c r="LZ263" s="343"/>
      <c r="MA263" s="343"/>
      <c r="MB263" s="343"/>
      <c r="MC263" s="343"/>
      <c r="MD263" s="343"/>
      <c r="ME263" s="343"/>
      <c r="MF263" s="343"/>
      <c r="MG263" s="343"/>
      <c r="MH263" s="343"/>
      <c r="MI263" s="343"/>
      <c r="MJ263" s="343"/>
      <c r="MK263" s="343"/>
      <c r="ML263" s="343"/>
      <c r="MM263" s="343"/>
      <c r="MN263" s="343"/>
      <c r="MO263" s="343"/>
      <c r="MP263" s="343"/>
      <c r="MQ263" s="343"/>
      <c r="MR263" s="343"/>
      <c r="MS263" s="343"/>
      <c r="MT263" s="343"/>
      <c r="MU263" s="343"/>
      <c r="MV263" s="343"/>
      <c r="MW263" s="343"/>
      <c r="MX263" s="343"/>
      <c r="MY263" s="343"/>
      <c r="MZ263" s="343"/>
      <c r="NA263" s="343"/>
      <c r="NB263" s="343"/>
      <c r="NC263" s="343"/>
      <c r="ND263" s="343"/>
      <c r="NE263" s="343"/>
      <c r="NF263" s="343"/>
      <c r="NG263" s="343"/>
      <c r="NH263" s="343"/>
      <c r="NI263" s="343"/>
      <c r="NJ263" s="343"/>
      <c r="NK263" s="343"/>
      <c r="NL263" s="343"/>
      <c r="NM263" s="343"/>
      <c r="NN263" s="343"/>
      <c r="NO263" s="343"/>
      <c r="NP263" s="343"/>
      <c r="NQ263" s="343"/>
      <c r="NR263" s="343"/>
      <c r="NS263" s="343"/>
      <c r="NT263" s="343"/>
      <c r="NU263" s="343"/>
      <c r="NV263" s="343"/>
      <c r="NW263" s="343"/>
      <c r="NX263" s="343"/>
      <c r="NY263" s="343"/>
      <c r="NZ263" s="343"/>
      <c r="OA263" s="343"/>
      <c r="OB263" s="343"/>
      <c r="OC263" s="343"/>
      <c r="OD263" s="343"/>
      <c r="OE263" s="343"/>
      <c r="OF263" s="343"/>
      <c r="OG263" s="343"/>
      <c r="OH263" s="343"/>
      <c r="OI263" s="343"/>
      <c r="OJ263" s="343"/>
      <c r="OK263" s="343"/>
      <c r="OL263" s="343"/>
      <c r="OM263" s="343"/>
      <c r="ON263" s="343"/>
      <c r="OO263" s="343"/>
      <c r="OP263" s="343"/>
      <c r="OQ263" s="343"/>
      <c r="OR263" s="343"/>
      <c r="OS263" s="343"/>
      <c r="OT263" s="343"/>
      <c r="OU263" s="343"/>
      <c r="OV263" s="343"/>
      <c r="OW263" s="343"/>
      <c r="OX263" s="343"/>
      <c r="OY263" s="343"/>
      <c r="OZ263" s="343"/>
      <c r="PA263" s="343"/>
      <c r="PB263" s="343"/>
      <c r="PC263" s="343"/>
      <c r="PD263" s="343"/>
      <c r="PE263" s="343"/>
      <c r="PF263" s="343"/>
      <c r="PG263" s="343"/>
      <c r="PH263" s="343"/>
      <c r="PI263" s="343"/>
      <c r="PJ263" s="343"/>
      <c r="PK263" s="343"/>
      <c r="PL263" s="343"/>
      <c r="PM263" s="343"/>
      <c r="PN263" s="343"/>
      <c r="PO263" s="343"/>
      <c r="PP263" s="343"/>
      <c r="PQ263" s="343"/>
      <c r="PR263" s="343"/>
      <c r="PS263" s="343"/>
      <c r="PT263" s="343"/>
      <c r="PU263" s="343"/>
      <c r="PV263" s="343"/>
      <c r="PW263" s="343"/>
      <c r="PX263" s="343"/>
      <c r="PY263" s="343"/>
      <c r="PZ263" s="343"/>
      <c r="QA263" s="343"/>
      <c r="QB263" s="343"/>
      <c r="QC263" s="343"/>
      <c r="QD263" s="343"/>
      <c r="QE263" s="343"/>
      <c r="QF263" s="343"/>
    </row>
    <row r="264" spans="1:448" s="347" customFormat="1" ht="118.5" customHeight="1" x14ac:dyDescent="0.25">
      <c r="A264" s="26">
        <v>263</v>
      </c>
      <c r="B264" s="34" t="s">
        <v>840</v>
      </c>
      <c r="C264" s="199" t="s">
        <v>841</v>
      </c>
      <c r="D264" s="19" t="s">
        <v>842</v>
      </c>
      <c r="E264" s="247" t="s">
        <v>648</v>
      </c>
      <c r="F264" s="19" t="s">
        <v>1425</v>
      </c>
      <c r="G264" s="26" t="s">
        <v>269</v>
      </c>
      <c r="H264" s="19" t="s">
        <v>341</v>
      </c>
      <c r="I264" s="19" t="s">
        <v>207</v>
      </c>
      <c r="J264" s="461" t="s">
        <v>102</v>
      </c>
      <c r="K264" s="440" t="s">
        <v>680</v>
      </c>
      <c r="L264" s="461" t="s">
        <v>681</v>
      </c>
      <c r="M264" s="460" t="s">
        <v>1427</v>
      </c>
      <c r="N264" s="461" t="s">
        <v>1428</v>
      </c>
      <c r="O264" s="19" t="s">
        <v>207</v>
      </c>
      <c r="P264" s="19" t="s">
        <v>398</v>
      </c>
      <c r="Q264" s="19" t="s">
        <v>684</v>
      </c>
      <c r="R264" s="19" t="s">
        <v>251</v>
      </c>
      <c r="S264" s="18" t="s">
        <v>3132</v>
      </c>
      <c r="T264" s="34" t="s">
        <v>551</v>
      </c>
      <c r="U264" s="22">
        <v>89</v>
      </c>
      <c r="V264" s="22">
        <v>2021</v>
      </c>
      <c r="W264" s="22" t="s">
        <v>3123</v>
      </c>
      <c r="X264" s="19" t="s">
        <v>3124</v>
      </c>
      <c r="Y264" s="19" t="s">
        <v>3125</v>
      </c>
      <c r="Z264" s="19" t="s">
        <v>3133</v>
      </c>
      <c r="AA264" s="22">
        <v>2</v>
      </c>
      <c r="AB264" s="277" t="s">
        <v>3134</v>
      </c>
      <c r="AC264" s="277" t="s">
        <v>3135</v>
      </c>
      <c r="AD264" s="269">
        <v>1</v>
      </c>
      <c r="AE264" s="22" t="s">
        <v>328</v>
      </c>
      <c r="AF264" s="963">
        <v>44501</v>
      </c>
      <c r="AG264" s="963">
        <v>44803</v>
      </c>
      <c r="AH264" s="429"/>
      <c r="AI264" s="183" t="s">
        <v>309</v>
      </c>
      <c r="AJ264" s="183" t="s">
        <v>309</v>
      </c>
      <c r="AK264" s="241" t="e">
        <f>(IF(BA264=#REF!,#REF!,AG264-#REF!))</f>
        <v>#REF!</v>
      </c>
      <c r="AL264" s="66" t="s">
        <v>601</v>
      </c>
      <c r="AM264" s="64"/>
      <c r="AN264" s="54"/>
      <c r="AO264" s="48"/>
      <c r="AP264" s="65"/>
      <c r="AQ264" s="4" t="s">
        <v>442</v>
      </c>
      <c r="AR264" s="49">
        <v>352</v>
      </c>
      <c r="AS264" s="60" t="s">
        <v>454</v>
      </c>
      <c r="AT264" s="64" t="s">
        <v>467</v>
      </c>
      <c r="AU264" s="66" t="s">
        <v>601</v>
      </c>
      <c r="AV264" s="77" t="s">
        <v>467</v>
      </c>
      <c r="AW264" s="67">
        <v>0</v>
      </c>
      <c r="AX264" s="65">
        <v>0</v>
      </c>
      <c r="AY264" s="60" t="s">
        <v>456</v>
      </c>
      <c r="AZ264" s="87" t="s">
        <v>439</v>
      </c>
      <c r="BA264" s="86" t="s">
        <v>446</v>
      </c>
      <c r="BB264" s="127" t="s">
        <v>2111</v>
      </c>
      <c r="BC264" s="123">
        <v>44620</v>
      </c>
      <c r="BD264" s="2" t="s">
        <v>307</v>
      </c>
      <c r="BE264" s="127" t="s">
        <v>3136</v>
      </c>
      <c r="BF264" s="138">
        <v>0</v>
      </c>
      <c r="BG264" s="4" t="s">
        <v>442</v>
      </c>
      <c r="BH264" s="49">
        <v>-44620</v>
      </c>
      <c r="BI264" s="60" t="s">
        <v>454</v>
      </c>
      <c r="BJ264" s="30"/>
      <c r="BK264" s="30"/>
      <c r="BL264" s="30"/>
      <c r="BM264" s="30"/>
      <c r="BN264" s="60"/>
      <c r="BO264" s="30"/>
      <c r="BP264" s="184" t="s">
        <v>293</v>
      </c>
      <c r="BQ264" s="150" t="s">
        <v>3137</v>
      </c>
      <c r="BR264" s="185">
        <v>44712</v>
      </c>
      <c r="BS264" s="131" t="s">
        <v>3138</v>
      </c>
      <c r="BT264" s="186">
        <v>0.5</v>
      </c>
      <c r="BU264" s="4" t="s">
        <v>477</v>
      </c>
      <c r="BV264" s="49">
        <v>92</v>
      </c>
      <c r="BW264" s="60" t="s">
        <v>454</v>
      </c>
      <c r="BX264" s="357">
        <v>44723</v>
      </c>
      <c r="BY264" s="353" t="s">
        <v>3139</v>
      </c>
      <c r="BZ264" s="353" t="s">
        <v>2870</v>
      </c>
      <c r="CA264" s="360">
        <v>0.4</v>
      </c>
      <c r="CB264" s="352" t="s">
        <v>293</v>
      </c>
      <c r="CC264" s="353"/>
      <c r="CD264" s="184" t="s">
        <v>293</v>
      </c>
      <c r="CE264" s="531">
        <v>44792</v>
      </c>
      <c r="CF264" s="606" t="s">
        <v>3140</v>
      </c>
      <c r="CG264" s="597" t="s">
        <v>3141</v>
      </c>
      <c r="CH264" s="605" t="s">
        <v>328</v>
      </c>
      <c r="CI264" s="602">
        <v>1</v>
      </c>
      <c r="CJ264" s="4" t="str">
        <f t="shared" si="8"/>
        <v>CUMPLIMIENTO TOTAL</v>
      </c>
      <c r="CK264" s="49" t="e">
        <f>(IF(CD264="CERRADO","NO APLICA ACCION CERRADA",AG264-#REF!))</f>
        <v>#REF!</v>
      </c>
      <c r="CL264" s="60" t="e">
        <f>(IF(CD264="CERRADO","NO APLICA ACCION CERRADA",IF(AK264&lt;=0,"VENCIDO",IF(AK264&lt;=#REF!,"POR VENCER","CON TIEMPO"))))</f>
        <v>#REF!</v>
      </c>
      <c r="CM264" s="458" t="s">
        <v>328</v>
      </c>
      <c r="CN264" s="348" t="s">
        <v>1684</v>
      </c>
      <c r="CO264" s="349" t="s">
        <v>464</v>
      </c>
      <c r="CP264" s="377">
        <v>1</v>
      </c>
      <c r="CQ264" s="352" t="s">
        <v>294</v>
      </c>
      <c r="CR264" s="375" t="s">
        <v>438</v>
      </c>
      <c r="CS264" s="353"/>
      <c r="CT264" s="343"/>
      <c r="CU264" s="343"/>
      <c r="CV264" s="343"/>
      <c r="CW264" s="343"/>
      <c r="CX264" s="343"/>
      <c r="CY264" s="343"/>
      <c r="CZ264" s="343"/>
      <c r="DA264" s="343"/>
      <c r="DB264" s="343"/>
      <c r="DC264" s="343"/>
      <c r="DD264" s="343"/>
      <c r="DE264" s="343"/>
      <c r="DF264" s="343"/>
      <c r="DG264" s="343"/>
      <c r="DH264" s="343"/>
      <c r="DI264" s="343"/>
      <c r="DJ264" s="343"/>
      <c r="DK264" s="343"/>
      <c r="DL264" s="343"/>
      <c r="DM264" s="343"/>
      <c r="DN264" s="343"/>
      <c r="DO264" s="343"/>
      <c r="DP264" s="343"/>
      <c r="DQ264" s="343"/>
      <c r="DR264" s="343"/>
      <c r="DS264" s="343"/>
      <c r="DT264" s="343"/>
      <c r="DU264" s="343"/>
      <c r="DV264" s="343"/>
      <c r="DW264" s="343"/>
      <c r="DX264" s="343"/>
      <c r="DY264" s="343"/>
      <c r="DZ264" s="343"/>
      <c r="EA264" s="343"/>
      <c r="EB264" s="343"/>
      <c r="EC264" s="343"/>
      <c r="ED264" s="343"/>
      <c r="EE264" s="343"/>
      <c r="EF264" s="343"/>
      <c r="EG264" s="343"/>
      <c r="EH264" s="343"/>
      <c r="EI264" s="343"/>
      <c r="EJ264" s="343"/>
      <c r="EK264" s="343"/>
      <c r="EL264" s="343"/>
      <c r="EM264" s="343"/>
      <c r="EN264" s="343"/>
      <c r="EO264" s="343"/>
      <c r="EP264" s="343"/>
      <c r="EQ264" s="343"/>
      <c r="ER264" s="343"/>
      <c r="ES264" s="343"/>
      <c r="ET264" s="343"/>
      <c r="EU264" s="343"/>
      <c r="EV264" s="343"/>
      <c r="EW264" s="343"/>
      <c r="EX264" s="343"/>
      <c r="EY264" s="343"/>
      <c r="EZ264" s="343"/>
      <c r="FA264" s="343"/>
      <c r="FB264" s="343"/>
      <c r="FC264" s="343"/>
      <c r="FD264" s="343"/>
      <c r="FE264" s="343"/>
      <c r="FF264" s="343"/>
      <c r="FG264" s="343"/>
      <c r="FH264" s="343"/>
      <c r="FI264" s="343"/>
      <c r="FJ264" s="343"/>
      <c r="FK264" s="343"/>
      <c r="FL264" s="343"/>
      <c r="FM264" s="343"/>
      <c r="FN264" s="343"/>
      <c r="FO264" s="343"/>
      <c r="FP264" s="343"/>
      <c r="FQ264" s="343"/>
      <c r="FR264" s="343"/>
      <c r="FS264" s="343"/>
      <c r="FT264" s="343"/>
      <c r="FU264" s="343"/>
      <c r="FV264" s="343"/>
      <c r="FW264" s="343"/>
      <c r="FX264" s="343"/>
      <c r="FY264" s="343"/>
      <c r="FZ264" s="343"/>
      <c r="GA264" s="343"/>
      <c r="GB264" s="343"/>
      <c r="GC264" s="343"/>
      <c r="GD264" s="343"/>
      <c r="GE264" s="343"/>
      <c r="GF264" s="343"/>
      <c r="GG264" s="343"/>
      <c r="GH264" s="343"/>
      <c r="GI264" s="343"/>
      <c r="GJ264" s="343"/>
      <c r="GK264" s="343"/>
      <c r="GL264" s="343"/>
      <c r="GM264" s="343"/>
      <c r="GN264" s="343"/>
      <c r="GO264" s="343"/>
      <c r="GP264" s="343"/>
      <c r="GQ264" s="343"/>
      <c r="GR264" s="343"/>
      <c r="GS264" s="343"/>
      <c r="GT264" s="343"/>
      <c r="GU264" s="343"/>
      <c r="GV264" s="343"/>
      <c r="GW264" s="343"/>
      <c r="GX264" s="343"/>
      <c r="GY264" s="343"/>
      <c r="GZ264" s="343"/>
      <c r="HA264" s="343"/>
      <c r="HB264" s="343"/>
      <c r="HC264" s="343"/>
      <c r="HD264" s="343"/>
      <c r="HE264" s="343"/>
      <c r="HF264" s="343"/>
      <c r="HG264" s="343"/>
      <c r="HH264" s="343"/>
      <c r="HI264" s="343"/>
      <c r="HJ264" s="343"/>
      <c r="HK264" s="343"/>
      <c r="HL264" s="343"/>
      <c r="HM264" s="343"/>
      <c r="HN264" s="343"/>
      <c r="HO264" s="343"/>
      <c r="HP264" s="343"/>
      <c r="HQ264" s="343"/>
      <c r="HR264" s="343"/>
      <c r="HS264" s="343"/>
      <c r="HT264" s="343"/>
      <c r="HU264" s="343"/>
      <c r="HV264" s="343"/>
      <c r="HW264" s="343"/>
      <c r="HX264" s="343"/>
      <c r="HY264" s="343"/>
      <c r="HZ264" s="343"/>
      <c r="IA264" s="343"/>
      <c r="IB264" s="343"/>
      <c r="IC264" s="343"/>
      <c r="ID264" s="343"/>
      <c r="IE264" s="343"/>
      <c r="IF264" s="343"/>
      <c r="IG264" s="343"/>
      <c r="IH264" s="343"/>
      <c r="II264" s="343"/>
      <c r="IJ264" s="343"/>
      <c r="IK264" s="343"/>
      <c r="IL264" s="343"/>
      <c r="IM264" s="343"/>
      <c r="IN264" s="343"/>
      <c r="IO264" s="343"/>
      <c r="IP264" s="343"/>
      <c r="IQ264" s="343"/>
      <c r="IR264" s="343"/>
      <c r="IS264" s="343"/>
      <c r="IT264" s="343"/>
      <c r="IU264" s="343"/>
      <c r="IV264" s="343"/>
      <c r="IW264" s="343"/>
      <c r="IX264" s="343"/>
      <c r="IY264" s="343"/>
      <c r="IZ264" s="343"/>
      <c r="JA264" s="343"/>
      <c r="JB264" s="343"/>
      <c r="JC264" s="343"/>
      <c r="JD264" s="343"/>
      <c r="JE264" s="343"/>
      <c r="JF264" s="343"/>
      <c r="JG264" s="343"/>
      <c r="JH264" s="343"/>
      <c r="JI264" s="343"/>
      <c r="JJ264" s="343"/>
      <c r="JK264" s="343"/>
      <c r="JL264" s="343"/>
      <c r="JM264" s="343"/>
      <c r="JN264" s="343"/>
      <c r="JO264" s="343"/>
      <c r="JP264" s="343"/>
      <c r="JQ264" s="343"/>
      <c r="JR264" s="343"/>
      <c r="JS264" s="343"/>
      <c r="JT264" s="343"/>
      <c r="JU264" s="343"/>
      <c r="JV264" s="343"/>
      <c r="JW264" s="343"/>
      <c r="JX264" s="343"/>
      <c r="JY264" s="343"/>
      <c r="JZ264" s="343"/>
      <c r="KA264" s="343"/>
      <c r="KB264" s="343"/>
      <c r="KC264" s="343"/>
      <c r="KD264" s="343"/>
      <c r="KE264" s="343"/>
      <c r="KF264" s="343"/>
      <c r="KG264" s="343"/>
      <c r="KH264" s="343"/>
      <c r="KI264" s="343"/>
      <c r="KJ264" s="343"/>
      <c r="KK264" s="343"/>
      <c r="KL264" s="343"/>
      <c r="KM264" s="343"/>
      <c r="KN264" s="343"/>
      <c r="KO264" s="343"/>
      <c r="KP264" s="343"/>
      <c r="KQ264" s="343"/>
      <c r="KR264" s="343"/>
      <c r="KS264" s="343"/>
      <c r="KT264" s="343"/>
      <c r="KU264" s="343"/>
      <c r="KV264" s="343"/>
      <c r="KW264" s="343"/>
      <c r="KX264" s="343"/>
      <c r="KY264" s="343"/>
      <c r="KZ264" s="343"/>
      <c r="LA264" s="343"/>
      <c r="LB264" s="343"/>
      <c r="LC264" s="343"/>
      <c r="LD264" s="343"/>
      <c r="LE264" s="343"/>
      <c r="LF264" s="343"/>
      <c r="LG264" s="343"/>
      <c r="LH264" s="343"/>
      <c r="LI264" s="343"/>
      <c r="LJ264" s="343"/>
      <c r="LK264" s="343"/>
      <c r="LL264" s="343"/>
      <c r="LM264" s="343"/>
      <c r="LN264" s="343"/>
      <c r="LO264" s="343"/>
      <c r="LP264" s="343"/>
      <c r="LQ264" s="343"/>
      <c r="LR264" s="343"/>
      <c r="LS264" s="343"/>
      <c r="LT264" s="343"/>
      <c r="LU264" s="343"/>
      <c r="LV264" s="343"/>
      <c r="LW264" s="343"/>
      <c r="LX264" s="343"/>
      <c r="LY264" s="343"/>
      <c r="LZ264" s="343"/>
      <c r="MA264" s="343"/>
      <c r="MB264" s="343"/>
      <c r="MC264" s="343"/>
      <c r="MD264" s="343"/>
      <c r="ME264" s="343"/>
      <c r="MF264" s="343"/>
      <c r="MG264" s="343"/>
      <c r="MH264" s="343"/>
      <c r="MI264" s="343"/>
      <c r="MJ264" s="343"/>
      <c r="MK264" s="343"/>
      <c r="ML264" s="343"/>
      <c r="MM264" s="343"/>
      <c r="MN264" s="343"/>
      <c r="MO264" s="343"/>
      <c r="MP264" s="343"/>
      <c r="MQ264" s="343"/>
      <c r="MR264" s="343"/>
      <c r="MS264" s="343"/>
      <c r="MT264" s="343"/>
      <c r="MU264" s="343"/>
      <c r="MV264" s="343"/>
      <c r="MW264" s="343"/>
      <c r="MX264" s="343"/>
      <c r="MY264" s="343"/>
      <c r="MZ264" s="343"/>
      <c r="NA264" s="343"/>
      <c r="NB264" s="343"/>
      <c r="NC264" s="343"/>
      <c r="ND264" s="343"/>
      <c r="NE264" s="343"/>
      <c r="NF264" s="343"/>
      <c r="NG264" s="343"/>
      <c r="NH264" s="343"/>
      <c r="NI264" s="343"/>
      <c r="NJ264" s="343"/>
      <c r="NK264" s="343"/>
      <c r="NL264" s="343"/>
      <c r="NM264" s="343"/>
      <c r="NN264" s="343"/>
      <c r="NO264" s="343"/>
      <c r="NP264" s="343"/>
      <c r="NQ264" s="343"/>
      <c r="NR264" s="343"/>
      <c r="NS264" s="343"/>
      <c r="NT264" s="343"/>
      <c r="NU264" s="343"/>
      <c r="NV264" s="343"/>
      <c r="NW264" s="343"/>
      <c r="NX264" s="343"/>
      <c r="NY264" s="343"/>
      <c r="NZ264" s="343"/>
      <c r="OA264" s="343"/>
      <c r="OB264" s="343"/>
      <c r="OC264" s="343"/>
      <c r="OD264" s="343"/>
      <c r="OE264" s="343"/>
      <c r="OF264" s="343"/>
      <c r="OG264" s="343"/>
      <c r="OH264" s="343"/>
      <c r="OI264" s="343"/>
      <c r="OJ264" s="343"/>
      <c r="OK264" s="343"/>
      <c r="OL264" s="343"/>
      <c r="OM264" s="343"/>
      <c r="ON264" s="343"/>
      <c r="OO264" s="343"/>
      <c r="OP264" s="343"/>
      <c r="OQ264" s="343"/>
      <c r="OR264" s="343"/>
      <c r="OS264" s="343"/>
      <c r="OT264" s="343"/>
      <c r="OU264" s="343"/>
      <c r="OV264" s="343"/>
      <c r="OW264" s="343"/>
      <c r="OX264" s="343"/>
      <c r="OY264" s="343"/>
      <c r="OZ264" s="343"/>
      <c r="PA264" s="343"/>
      <c r="PB264" s="343"/>
      <c r="PC264" s="343"/>
      <c r="PD264" s="343"/>
      <c r="PE264" s="343"/>
      <c r="PF264" s="343"/>
      <c r="PG264" s="343"/>
      <c r="PH264" s="343"/>
      <c r="PI264" s="343"/>
      <c r="PJ264" s="343"/>
      <c r="PK264" s="343"/>
      <c r="PL264" s="343"/>
      <c r="PM264" s="343"/>
      <c r="PN264" s="343"/>
      <c r="PO264" s="343"/>
      <c r="PP264" s="343"/>
      <c r="PQ264" s="343"/>
      <c r="PR264" s="343"/>
      <c r="PS264" s="343"/>
      <c r="PT264" s="343"/>
      <c r="PU264" s="343"/>
      <c r="PV264" s="343"/>
      <c r="PW264" s="343"/>
      <c r="PX264" s="343"/>
      <c r="PY264" s="343"/>
      <c r="PZ264" s="343"/>
      <c r="QA264" s="343"/>
      <c r="QB264" s="343"/>
      <c r="QC264" s="343"/>
      <c r="QD264" s="343"/>
      <c r="QE264" s="343"/>
      <c r="QF264" s="343"/>
    </row>
    <row r="265" spans="1:448" s="347" customFormat="1" ht="118.5" customHeight="1" x14ac:dyDescent="0.25">
      <c r="A265" s="26">
        <v>264</v>
      </c>
      <c r="B265" s="34" t="s">
        <v>840</v>
      </c>
      <c r="C265" s="199" t="s">
        <v>841</v>
      </c>
      <c r="D265" s="19" t="s">
        <v>842</v>
      </c>
      <c r="E265" s="247" t="s">
        <v>3142</v>
      </c>
      <c r="F265" s="34" t="s">
        <v>676</v>
      </c>
      <c r="G265" s="34" t="s">
        <v>677</v>
      </c>
      <c r="H265" s="34" t="s">
        <v>338</v>
      </c>
      <c r="I265" s="27" t="s">
        <v>678</v>
      </c>
      <c r="J265" s="320" t="s">
        <v>679</v>
      </c>
      <c r="K265" s="132" t="s">
        <v>680</v>
      </c>
      <c r="L265" s="112" t="s">
        <v>681</v>
      </c>
      <c r="M265" s="134" t="s">
        <v>682</v>
      </c>
      <c r="N265" s="112" t="s">
        <v>683</v>
      </c>
      <c r="O265" s="19" t="s">
        <v>207</v>
      </c>
      <c r="P265" s="19" t="s">
        <v>398</v>
      </c>
      <c r="Q265" s="19" t="s">
        <v>684</v>
      </c>
      <c r="R265" s="19" t="s">
        <v>251</v>
      </c>
      <c r="S265" s="18" t="s">
        <v>3143</v>
      </c>
      <c r="T265" s="34" t="s">
        <v>551</v>
      </c>
      <c r="U265" s="22">
        <v>89</v>
      </c>
      <c r="V265" s="22">
        <v>2021</v>
      </c>
      <c r="W265" s="22" t="s">
        <v>3123</v>
      </c>
      <c r="X265" s="19" t="s">
        <v>3124</v>
      </c>
      <c r="Y265" s="19" t="s">
        <v>3125</v>
      </c>
      <c r="Z265" s="19" t="s">
        <v>3144</v>
      </c>
      <c r="AA265" s="22">
        <v>3</v>
      </c>
      <c r="AB265" s="277" t="s">
        <v>3145</v>
      </c>
      <c r="AC265" s="277" t="s">
        <v>3146</v>
      </c>
      <c r="AD265" s="269">
        <v>1</v>
      </c>
      <c r="AE265" s="22" t="s">
        <v>328</v>
      </c>
      <c r="AF265" s="963">
        <v>44501</v>
      </c>
      <c r="AG265" s="963">
        <v>44681</v>
      </c>
      <c r="AH265" s="424">
        <v>44743</v>
      </c>
      <c r="AI265" s="183" t="s">
        <v>309</v>
      </c>
      <c r="AJ265" s="183" t="s">
        <v>309</v>
      </c>
      <c r="AK265" s="241" t="e">
        <f>(IF(BA265=#REF!,#REF!,AG265-#REF!))</f>
        <v>#REF!</v>
      </c>
      <c r="AL265" s="66" t="s">
        <v>601</v>
      </c>
      <c r="AM265" s="64"/>
      <c r="AN265" s="54"/>
      <c r="AO265" s="48"/>
      <c r="AP265" s="65"/>
      <c r="AQ265" s="4" t="s">
        <v>442</v>
      </c>
      <c r="AR265" s="49">
        <v>230</v>
      </c>
      <c r="AS265" s="60" t="s">
        <v>454</v>
      </c>
      <c r="AT265" s="64" t="s">
        <v>467</v>
      </c>
      <c r="AU265" s="66" t="s">
        <v>601</v>
      </c>
      <c r="AV265" s="77" t="s">
        <v>467</v>
      </c>
      <c r="AW265" s="67">
        <v>0</v>
      </c>
      <c r="AX265" s="65">
        <v>0</v>
      </c>
      <c r="AY265" s="60" t="s">
        <v>456</v>
      </c>
      <c r="AZ265" s="87" t="s">
        <v>439</v>
      </c>
      <c r="BA265" s="86" t="s">
        <v>446</v>
      </c>
      <c r="BB265" s="31" t="s">
        <v>2162</v>
      </c>
      <c r="BC265" s="133">
        <v>44620</v>
      </c>
      <c r="BD265" s="112" t="s">
        <v>628</v>
      </c>
      <c r="BE265" s="134" t="s">
        <v>629</v>
      </c>
      <c r="BF265" s="135">
        <v>0</v>
      </c>
      <c r="BG265" s="4" t="s">
        <v>442</v>
      </c>
      <c r="BH265" s="49">
        <v>-44620</v>
      </c>
      <c r="BI265" s="60" t="s">
        <v>454</v>
      </c>
      <c r="BJ265" s="30"/>
      <c r="BK265" s="30"/>
      <c r="BL265" s="30"/>
      <c r="BM265" s="30"/>
      <c r="BN265" s="60"/>
      <c r="BO265" s="30"/>
      <c r="BP265" s="184" t="s">
        <v>293</v>
      </c>
      <c r="BQ265" s="150" t="s">
        <v>3147</v>
      </c>
      <c r="BR265" s="185">
        <v>44712</v>
      </c>
      <c r="BS265" s="131" t="s">
        <v>535</v>
      </c>
      <c r="BT265" s="186">
        <v>1</v>
      </c>
      <c r="BU265" s="4" t="s">
        <v>436</v>
      </c>
      <c r="BV265" s="49">
        <v>-30</v>
      </c>
      <c r="BW265" s="60" t="s">
        <v>443</v>
      </c>
      <c r="BX265" s="357">
        <v>44725</v>
      </c>
      <c r="BY265" s="357" t="s">
        <v>3148</v>
      </c>
      <c r="BZ265" s="353" t="s">
        <v>824</v>
      </c>
      <c r="CA265" s="360">
        <v>1</v>
      </c>
      <c r="CB265" s="352" t="s">
        <v>294</v>
      </c>
      <c r="CC265" s="353"/>
      <c r="CD265" s="352" t="s">
        <v>294</v>
      </c>
      <c r="CE265" s="131" t="s">
        <v>767</v>
      </c>
      <c r="CF265" s="131" t="s">
        <v>767</v>
      </c>
      <c r="CG265" s="202" t="s">
        <v>328</v>
      </c>
      <c r="CH265" s="131" t="s">
        <v>328</v>
      </c>
      <c r="CI265" s="186">
        <v>1</v>
      </c>
      <c r="CJ265" s="4" t="str">
        <f t="shared" si="8"/>
        <v>CUMPLIMIENTO TOTAL</v>
      </c>
      <c r="CK265" s="49" t="str">
        <f>(IF(CD265="CERRADO","NO APLICA ACCION CERRADA",AG265-#REF!))</f>
        <v>NO APLICA ACCION CERRADA</v>
      </c>
      <c r="CL265" s="60" t="str">
        <f>(IF(CD265="CERRADO","NO APLICA ACCION CERRADA",IF(AK265&lt;=0,"VENCIDO",IF(AK265&lt;=#REF!,"POR VENCER","CON TIEMPO"))))</f>
        <v>NO APLICA ACCION CERRADA</v>
      </c>
      <c r="CM265" s="458" t="s">
        <v>328</v>
      </c>
      <c r="CN265" s="348" t="s">
        <v>1684</v>
      </c>
      <c r="CO265" s="349" t="s">
        <v>464</v>
      </c>
      <c r="CP265" s="380">
        <v>1</v>
      </c>
      <c r="CQ265" s="352" t="s">
        <v>294</v>
      </c>
      <c r="CR265" s="375" t="s">
        <v>438</v>
      </c>
      <c r="CS265" s="353"/>
      <c r="CT265" s="343"/>
      <c r="CU265" s="343"/>
      <c r="CV265" s="343"/>
      <c r="CW265" s="343"/>
      <c r="CX265" s="343"/>
      <c r="CY265" s="343"/>
      <c r="CZ265" s="343"/>
      <c r="DA265" s="343"/>
      <c r="DB265" s="343"/>
      <c r="DC265" s="343"/>
      <c r="DD265" s="343"/>
      <c r="DE265" s="343"/>
      <c r="DF265" s="343"/>
      <c r="DG265" s="343"/>
      <c r="DH265" s="343"/>
      <c r="DI265" s="343"/>
      <c r="DJ265" s="343"/>
      <c r="DK265" s="343"/>
      <c r="DL265" s="343"/>
      <c r="DM265" s="343"/>
      <c r="DN265" s="343"/>
      <c r="DO265" s="343"/>
      <c r="DP265" s="343"/>
      <c r="DQ265" s="343"/>
      <c r="DR265" s="343"/>
      <c r="DS265" s="343"/>
      <c r="DT265" s="343"/>
      <c r="DU265" s="343"/>
      <c r="DV265" s="343"/>
      <c r="DW265" s="343"/>
      <c r="DX265" s="343"/>
      <c r="DY265" s="343"/>
      <c r="DZ265" s="343"/>
      <c r="EA265" s="343"/>
      <c r="EB265" s="343"/>
      <c r="EC265" s="343"/>
      <c r="ED265" s="343"/>
      <c r="EE265" s="343"/>
      <c r="EF265" s="343"/>
      <c r="EG265" s="343"/>
      <c r="EH265" s="343"/>
      <c r="EI265" s="343"/>
      <c r="EJ265" s="343"/>
      <c r="EK265" s="343"/>
      <c r="EL265" s="343"/>
      <c r="EM265" s="343"/>
      <c r="EN265" s="343"/>
      <c r="EO265" s="343"/>
      <c r="EP265" s="343"/>
      <c r="EQ265" s="343"/>
      <c r="ER265" s="343"/>
      <c r="ES265" s="343"/>
      <c r="ET265" s="343"/>
      <c r="EU265" s="343"/>
      <c r="EV265" s="343"/>
      <c r="EW265" s="343"/>
      <c r="EX265" s="343"/>
      <c r="EY265" s="343"/>
      <c r="EZ265" s="343"/>
      <c r="FA265" s="343"/>
      <c r="FB265" s="343"/>
      <c r="FC265" s="343"/>
      <c r="FD265" s="343"/>
      <c r="FE265" s="343"/>
      <c r="FF265" s="343"/>
      <c r="FG265" s="343"/>
      <c r="FH265" s="343"/>
      <c r="FI265" s="343"/>
      <c r="FJ265" s="343"/>
      <c r="FK265" s="343"/>
      <c r="FL265" s="343"/>
      <c r="FM265" s="343"/>
      <c r="FN265" s="343"/>
      <c r="FO265" s="343"/>
      <c r="FP265" s="343"/>
      <c r="FQ265" s="343"/>
      <c r="FR265" s="343"/>
      <c r="FS265" s="343"/>
      <c r="FT265" s="343"/>
      <c r="FU265" s="343"/>
      <c r="FV265" s="343"/>
      <c r="FW265" s="343"/>
      <c r="FX265" s="343"/>
      <c r="FY265" s="343"/>
      <c r="FZ265" s="343"/>
      <c r="GA265" s="343"/>
      <c r="GB265" s="343"/>
      <c r="GC265" s="343"/>
      <c r="GD265" s="343"/>
      <c r="GE265" s="343"/>
      <c r="GF265" s="343"/>
      <c r="GG265" s="343"/>
      <c r="GH265" s="343"/>
      <c r="GI265" s="343"/>
      <c r="GJ265" s="343"/>
      <c r="GK265" s="343"/>
      <c r="GL265" s="343"/>
      <c r="GM265" s="343"/>
      <c r="GN265" s="343"/>
      <c r="GO265" s="343"/>
      <c r="GP265" s="343"/>
      <c r="GQ265" s="343"/>
      <c r="GR265" s="343"/>
      <c r="GS265" s="343"/>
      <c r="GT265" s="343"/>
      <c r="GU265" s="343"/>
      <c r="GV265" s="343"/>
      <c r="GW265" s="343"/>
      <c r="GX265" s="343"/>
      <c r="GY265" s="343"/>
      <c r="GZ265" s="343"/>
      <c r="HA265" s="343"/>
      <c r="HB265" s="343"/>
      <c r="HC265" s="343"/>
      <c r="HD265" s="343"/>
      <c r="HE265" s="343"/>
      <c r="HF265" s="343"/>
      <c r="HG265" s="343"/>
      <c r="HH265" s="343"/>
      <c r="HI265" s="343"/>
      <c r="HJ265" s="343"/>
      <c r="HK265" s="343"/>
      <c r="HL265" s="343"/>
      <c r="HM265" s="343"/>
      <c r="HN265" s="343"/>
      <c r="HO265" s="343"/>
      <c r="HP265" s="343"/>
      <c r="HQ265" s="343"/>
      <c r="HR265" s="343"/>
      <c r="HS265" s="343"/>
      <c r="HT265" s="343"/>
      <c r="HU265" s="343"/>
      <c r="HV265" s="343"/>
      <c r="HW265" s="343"/>
      <c r="HX265" s="343"/>
      <c r="HY265" s="343"/>
      <c r="HZ265" s="343"/>
      <c r="IA265" s="343"/>
      <c r="IB265" s="343"/>
      <c r="IC265" s="343"/>
      <c r="ID265" s="343"/>
      <c r="IE265" s="343"/>
      <c r="IF265" s="343"/>
      <c r="IG265" s="343"/>
      <c r="IH265" s="343"/>
      <c r="II265" s="343"/>
      <c r="IJ265" s="343"/>
      <c r="IK265" s="343"/>
      <c r="IL265" s="343"/>
      <c r="IM265" s="343"/>
      <c r="IN265" s="343"/>
      <c r="IO265" s="343"/>
      <c r="IP265" s="343"/>
      <c r="IQ265" s="343"/>
      <c r="IR265" s="343"/>
      <c r="IS265" s="343"/>
      <c r="IT265" s="343"/>
      <c r="IU265" s="343"/>
      <c r="IV265" s="343"/>
      <c r="IW265" s="343"/>
      <c r="IX265" s="343"/>
      <c r="IY265" s="343"/>
      <c r="IZ265" s="343"/>
      <c r="JA265" s="343"/>
      <c r="JB265" s="343"/>
      <c r="JC265" s="343"/>
      <c r="JD265" s="343"/>
      <c r="JE265" s="343"/>
      <c r="JF265" s="343"/>
      <c r="JG265" s="343"/>
      <c r="JH265" s="343"/>
      <c r="JI265" s="343"/>
      <c r="JJ265" s="343"/>
      <c r="JK265" s="343"/>
      <c r="JL265" s="343"/>
      <c r="JM265" s="343"/>
      <c r="JN265" s="343"/>
      <c r="JO265" s="343"/>
      <c r="JP265" s="343"/>
      <c r="JQ265" s="343"/>
      <c r="JR265" s="343"/>
      <c r="JS265" s="343"/>
      <c r="JT265" s="343"/>
      <c r="JU265" s="343"/>
      <c r="JV265" s="343"/>
      <c r="JW265" s="343"/>
      <c r="JX265" s="343"/>
      <c r="JY265" s="343"/>
      <c r="JZ265" s="343"/>
      <c r="KA265" s="343"/>
      <c r="KB265" s="343"/>
      <c r="KC265" s="343"/>
      <c r="KD265" s="343"/>
      <c r="KE265" s="343"/>
      <c r="KF265" s="343"/>
      <c r="KG265" s="343"/>
      <c r="KH265" s="343"/>
      <c r="KI265" s="343"/>
      <c r="KJ265" s="343"/>
      <c r="KK265" s="343"/>
      <c r="KL265" s="343"/>
      <c r="KM265" s="343"/>
      <c r="KN265" s="343"/>
      <c r="KO265" s="343"/>
      <c r="KP265" s="343"/>
      <c r="KQ265" s="343"/>
      <c r="KR265" s="343"/>
      <c r="KS265" s="343"/>
      <c r="KT265" s="343"/>
      <c r="KU265" s="343"/>
      <c r="KV265" s="343"/>
      <c r="KW265" s="343"/>
      <c r="KX265" s="343"/>
      <c r="KY265" s="343"/>
      <c r="KZ265" s="343"/>
      <c r="LA265" s="343"/>
      <c r="LB265" s="343"/>
      <c r="LC265" s="343"/>
      <c r="LD265" s="343"/>
      <c r="LE265" s="343"/>
      <c r="LF265" s="343"/>
      <c r="LG265" s="343"/>
      <c r="LH265" s="343"/>
      <c r="LI265" s="343"/>
      <c r="LJ265" s="343"/>
      <c r="LK265" s="343"/>
      <c r="LL265" s="343"/>
      <c r="LM265" s="343"/>
      <c r="LN265" s="343"/>
      <c r="LO265" s="343"/>
      <c r="LP265" s="343"/>
      <c r="LQ265" s="343"/>
      <c r="LR265" s="343"/>
      <c r="LS265" s="343"/>
      <c r="LT265" s="343"/>
      <c r="LU265" s="343"/>
      <c r="LV265" s="343"/>
      <c r="LW265" s="343"/>
      <c r="LX265" s="343"/>
      <c r="LY265" s="343"/>
      <c r="LZ265" s="343"/>
      <c r="MA265" s="343"/>
      <c r="MB265" s="343"/>
      <c r="MC265" s="343"/>
      <c r="MD265" s="343"/>
      <c r="ME265" s="343"/>
      <c r="MF265" s="343"/>
      <c r="MG265" s="343"/>
      <c r="MH265" s="343"/>
      <c r="MI265" s="343"/>
      <c r="MJ265" s="343"/>
      <c r="MK265" s="343"/>
      <c r="ML265" s="343"/>
      <c r="MM265" s="343"/>
      <c r="MN265" s="343"/>
      <c r="MO265" s="343"/>
      <c r="MP265" s="343"/>
      <c r="MQ265" s="343"/>
      <c r="MR265" s="343"/>
      <c r="MS265" s="343"/>
      <c r="MT265" s="343"/>
      <c r="MU265" s="343"/>
      <c r="MV265" s="343"/>
      <c r="MW265" s="343"/>
      <c r="MX265" s="343"/>
      <c r="MY265" s="343"/>
      <c r="MZ265" s="343"/>
      <c r="NA265" s="343"/>
      <c r="NB265" s="343"/>
      <c r="NC265" s="343"/>
      <c r="ND265" s="343"/>
      <c r="NE265" s="343"/>
      <c r="NF265" s="343"/>
      <c r="NG265" s="343"/>
      <c r="NH265" s="343"/>
      <c r="NI265" s="343"/>
      <c r="NJ265" s="343"/>
      <c r="NK265" s="343"/>
      <c r="NL265" s="343"/>
      <c r="NM265" s="343"/>
      <c r="NN265" s="343"/>
      <c r="NO265" s="343"/>
      <c r="NP265" s="343"/>
      <c r="NQ265" s="343"/>
      <c r="NR265" s="343"/>
      <c r="NS265" s="343"/>
      <c r="NT265" s="343"/>
      <c r="NU265" s="343"/>
      <c r="NV265" s="343"/>
      <c r="NW265" s="343"/>
      <c r="NX265" s="343"/>
      <c r="NY265" s="343"/>
      <c r="NZ265" s="343"/>
      <c r="OA265" s="343"/>
      <c r="OB265" s="343"/>
      <c r="OC265" s="343"/>
      <c r="OD265" s="343"/>
      <c r="OE265" s="343"/>
      <c r="OF265" s="343"/>
      <c r="OG265" s="343"/>
      <c r="OH265" s="343"/>
      <c r="OI265" s="343"/>
      <c r="OJ265" s="343"/>
      <c r="OK265" s="343"/>
      <c r="OL265" s="343"/>
      <c r="OM265" s="343"/>
      <c r="ON265" s="343"/>
      <c r="OO265" s="343"/>
      <c r="OP265" s="343"/>
      <c r="OQ265" s="343"/>
      <c r="OR265" s="343"/>
      <c r="OS265" s="343"/>
      <c r="OT265" s="343"/>
      <c r="OU265" s="343"/>
      <c r="OV265" s="343"/>
      <c r="OW265" s="343"/>
      <c r="OX265" s="343"/>
      <c r="OY265" s="343"/>
      <c r="OZ265" s="343"/>
      <c r="PA265" s="343"/>
      <c r="PB265" s="343"/>
      <c r="PC265" s="343"/>
      <c r="PD265" s="343"/>
      <c r="PE265" s="343"/>
      <c r="PF265" s="343"/>
      <c r="PG265" s="343"/>
      <c r="PH265" s="343"/>
      <c r="PI265" s="343"/>
      <c r="PJ265" s="343"/>
      <c r="PK265" s="343"/>
      <c r="PL265" s="343"/>
      <c r="PM265" s="343"/>
      <c r="PN265" s="343"/>
      <c r="PO265" s="343"/>
      <c r="PP265" s="343"/>
      <c r="PQ265" s="343"/>
      <c r="PR265" s="343"/>
      <c r="PS265" s="343"/>
      <c r="PT265" s="343"/>
      <c r="PU265" s="343"/>
      <c r="PV265" s="343"/>
      <c r="PW265" s="343"/>
      <c r="PX265" s="343"/>
      <c r="PY265" s="343"/>
      <c r="PZ265" s="343"/>
      <c r="QA265" s="343"/>
      <c r="QB265" s="343"/>
      <c r="QC265" s="343"/>
      <c r="QD265" s="343"/>
      <c r="QE265" s="343"/>
      <c r="QF265" s="343"/>
    </row>
    <row r="266" spans="1:448" s="343" customFormat="1" ht="118.5" customHeight="1" x14ac:dyDescent="0.25">
      <c r="A266" s="26">
        <v>265</v>
      </c>
      <c r="B266" s="34" t="s">
        <v>840</v>
      </c>
      <c r="C266" s="199" t="s">
        <v>841</v>
      </c>
      <c r="D266" s="19" t="s">
        <v>842</v>
      </c>
      <c r="E266" s="247" t="s">
        <v>315</v>
      </c>
      <c r="F266" s="34" t="s">
        <v>676</v>
      </c>
      <c r="G266" s="34" t="s">
        <v>677</v>
      </c>
      <c r="H266" s="34" t="s">
        <v>338</v>
      </c>
      <c r="I266" s="27" t="s">
        <v>678</v>
      </c>
      <c r="J266" s="320" t="s">
        <v>679</v>
      </c>
      <c r="K266" s="132" t="s">
        <v>680</v>
      </c>
      <c r="L266" s="112" t="s">
        <v>681</v>
      </c>
      <c r="M266" s="134" t="s">
        <v>682</v>
      </c>
      <c r="N266" s="112" t="s">
        <v>683</v>
      </c>
      <c r="O266" s="19" t="s">
        <v>207</v>
      </c>
      <c r="P266" s="19" t="s">
        <v>398</v>
      </c>
      <c r="Q266" s="19" t="s">
        <v>684</v>
      </c>
      <c r="R266" s="19" t="s">
        <v>251</v>
      </c>
      <c r="S266" s="18" t="s">
        <v>3149</v>
      </c>
      <c r="T266" s="34" t="s">
        <v>551</v>
      </c>
      <c r="U266" s="22">
        <v>89</v>
      </c>
      <c r="V266" s="22">
        <v>2021</v>
      </c>
      <c r="W266" s="22" t="s">
        <v>3123</v>
      </c>
      <c r="X266" s="19" t="s">
        <v>3124</v>
      </c>
      <c r="Y266" s="19" t="s">
        <v>3125</v>
      </c>
      <c r="Z266" s="19" t="s">
        <v>3150</v>
      </c>
      <c r="AA266" s="22">
        <v>4</v>
      </c>
      <c r="AB266" s="277" t="s">
        <v>3151</v>
      </c>
      <c r="AC266" s="278" t="s">
        <v>3100</v>
      </c>
      <c r="AD266" s="269">
        <v>1</v>
      </c>
      <c r="AE266" s="19" t="s">
        <v>328</v>
      </c>
      <c r="AF266" s="963">
        <v>44501</v>
      </c>
      <c r="AG266" s="963">
        <v>44681</v>
      </c>
      <c r="AH266" s="424">
        <v>44743</v>
      </c>
      <c r="AI266" s="183" t="s">
        <v>309</v>
      </c>
      <c r="AJ266" s="183" t="s">
        <v>309</v>
      </c>
      <c r="AK266" s="241" t="e">
        <f>(IF(BA266=#REF!,#REF!,AG266-#REF!))</f>
        <v>#REF!</v>
      </c>
      <c r="AL266" s="66" t="s">
        <v>601</v>
      </c>
      <c r="AM266" s="64"/>
      <c r="AN266" s="54"/>
      <c r="AO266" s="49"/>
      <c r="AP266" s="65"/>
      <c r="AQ266" s="19" t="s">
        <v>442</v>
      </c>
      <c r="AR266" s="49">
        <v>230</v>
      </c>
      <c r="AS266" s="60" t="s">
        <v>454</v>
      </c>
      <c r="AT266" s="64" t="s">
        <v>467</v>
      </c>
      <c r="AU266" s="66" t="s">
        <v>601</v>
      </c>
      <c r="AV266" s="60" t="s">
        <v>467</v>
      </c>
      <c r="AW266" s="67">
        <v>0</v>
      </c>
      <c r="AX266" s="65">
        <v>0</v>
      </c>
      <c r="AY266" s="60" t="s">
        <v>456</v>
      </c>
      <c r="AZ266" s="87" t="s">
        <v>439</v>
      </c>
      <c r="BA266" s="86" t="s">
        <v>446</v>
      </c>
      <c r="BB266" s="31" t="s">
        <v>2162</v>
      </c>
      <c r="BC266" s="133">
        <v>44620</v>
      </c>
      <c r="BD266" s="112" t="s">
        <v>628</v>
      </c>
      <c r="BE266" s="134" t="s">
        <v>629</v>
      </c>
      <c r="BF266" s="135">
        <v>0</v>
      </c>
      <c r="BG266" s="4" t="s">
        <v>442</v>
      </c>
      <c r="BH266" s="49">
        <v>-44620</v>
      </c>
      <c r="BI266" s="60" t="s">
        <v>454</v>
      </c>
      <c r="BJ266" s="30"/>
      <c r="BK266" s="30"/>
      <c r="BL266" s="30"/>
      <c r="BM266" s="30"/>
      <c r="BN266" s="60"/>
      <c r="BO266" s="30"/>
      <c r="BP266" s="184" t="s">
        <v>293</v>
      </c>
      <c r="BQ266" s="150" t="s">
        <v>3152</v>
      </c>
      <c r="BR266" s="185">
        <v>44712</v>
      </c>
      <c r="BS266" s="131" t="s">
        <v>535</v>
      </c>
      <c r="BT266" s="186">
        <v>1</v>
      </c>
      <c r="BU266" s="4" t="s">
        <v>436</v>
      </c>
      <c r="BV266" s="49">
        <v>-30</v>
      </c>
      <c r="BW266" s="60" t="s">
        <v>443</v>
      </c>
      <c r="BX266" s="357">
        <v>44725</v>
      </c>
      <c r="BY266" s="353" t="s">
        <v>3153</v>
      </c>
      <c r="BZ266" s="353" t="s">
        <v>824</v>
      </c>
      <c r="CA266" s="360">
        <v>1</v>
      </c>
      <c r="CB266" s="352" t="s">
        <v>294</v>
      </c>
      <c r="CC266" s="353"/>
      <c r="CD266" s="352" t="s">
        <v>294</v>
      </c>
      <c r="CE266" s="131" t="s">
        <v>767</v>
      </c>
      <c r="CF266" s="131" t="s">
        <v>767</v>
      </c>
      <c r="CG266" s="202" t="s">
        <v>328</v>
      </c>
      <c r="CH266" s="131" t="s">
        <v>328</v>
      </c>
      <c r="CI266" s="186">
        <v>1</v>
      </c>
      <c r="CJ266" s="4" t="str">
        <f t="shared" si="8"/>
        <v>CUMPLIMIENTO TOTAL</v>
      </c>
      <c r="CK266" s="49" t="str">
        <f>(IF(CD266="CERRADO","NO APLICA ACCION CERRADA",AG266-#REF!))</f>
        <v>NO APLICA ACCION CERRADA</v>
      </c>
      <c r="CL266" s="60" t="str">
        <f>(IF(CD266="CERRADO","NO APLICA ACCION CERRADA",IF(AK266&lt;=0,"VENCIDO",IF(AK266&lt;=#REF!,"POR VENCER","CON TIEMPO"))))</f>
        <v>NO APLICA ACCION CERRADA</v>
      </c>
      <c r="CM266" s="458" t="s">
        <v>328</v>
      </c>
      <c r="CN266" s="348" t="s">
        <v>767</v>
      </c>
      <c r="CO266" s="349" t="s">
        <v>824</v>
      </c>
      <c r="CP266" s="473">
        <v>1</v>
      </c>
      <c r="CQ266" s="352" t="s">
        <v>294</v>
      </c>
      <c r="CR266" s="375" t="s">
        <v>446</v>
      </c>
      <c r="CS266" s="353"/>
    </row>
    <row r="267" spans="1:448" s="347" customFormat="1" ht="118.5" customHeight="1" x14ac:dyDescent="0.25">
      <c r="A267" s="26">
        <v>266</v>
      </c>
      <c r="B267" s="20" t="s">
        <v>3154</v>
      </c>
      <c r="C267" s="20" t="s">
        <v>3155</v>
      </c>
      <c r="D267" s="19" t="s">
        <v>3156</v>
      </c>
      <c r="E267" s="247" t="s">
        <v>3157</v>
      </c>
      <c r="F267" s="20" t="s">
        <v>2115</v>
      </c>
      <c r="G267" s="20" t="s">
        <v>282</v>
      </c>
      <c r="H267" s="22" t="s">
        <v>342</v>
      </c>
      <c r="I267" s="19" t="s">
        <v>3158</v>
      </c>
      <c r="J267" s="320" t="s">
        <v>2116</v>
      </c>
      <c r="K267" s="132" t="s">
        <v>680</v>
      </c>
      <c r="L267" s="112" t="s">
        <v>681</v>
      </c>
      <c r="M267" s="134" t="s">
        <v>2117</v>
      </c>
      <c r="N267" s="112" t="s">
        <v>2118</v>
      </c>
      <c r="O267" s="19" t="s">
        <v>331</v>
      </c>
      <c r="P267" s="19" t="s">
        <v>359</v>
      </c>
      <c r="Q267" s="19" t="s">
        <v>711</v>
      </c>
      <c r="R267" s="19" t="s">
        <v>251</v>
      </c>
      <c r="S267" s="18" t="s">
        <v>3159</v>
      </c>
      <c r="T267" s="34" t="s">
        <v>1775</v>
      </c>
      <c r="U267" s="22">
        <v>94</v>
      </c>
      <c r="V267" s="22">
        <v>2021</v>
      </c>
      <c r="W267" s="22" t="s">
        <v>3160</v>
      </c>
      <c r="X267" s="19" t="s">
        <v>3161</v>
      </c>
      <c r="Y267" s="19" t="s">
        <v>3162</v>
      </c>
      <c r="Z267" s="19" t="s">
        <v>3163</v>
      </c>
      <c r="AA267" s="22">
        <v>1</v>
      </c>
      <c r="AB267" s="277" t="s">
        <v>3164</v>
      </c>
      <c r="AC267" s="277" t="s">
        <v>3165</v>
      </c>
      <c r="AD267" s="269">
        <v>1</v>
      </c>
      <c r="AE267" s="19" t="s">
        <v>3166</v>
      </c>
      <c r="AF267" s="963">
        <v>44562</v>
      </c>
      <c r="AG267" s="963">
        <v>44910</v>
      </c>
      <c r="AH267" s="429"/>
      <c r="AI267" s="183" t="s">
        <v>309</v>
      </c>
      <c r="AJ267" s="183" t="s">
        <v>309</v>
      </c>
      <c r="AK267" s="241" t="e">
        <f>(IF(BA267=#REF!,#REF!,AG267-#REF!))</f>
        <v>#REF!</v>
      </c>
      <c r="AL267" s="66" t="s">
        <v>3167</v>
      </c>
      <c r="AM267" s="64"/>
      <c r="AN267" s="54"/>
      <c r="AO267" s="48"/>
      <c r="AP267" s="65"/>
      <c r="AQ267" s="19" t="s">
        <v>442</v>
      </c>
      <c r="AR267" s="49">
        <v>459</v>
      </c>
      <c r="AS267" s="60" t="s">
        <v>454</v>
      </c>
      <c r="AT267" s="64" t="s">
        <v>467</v>
      </c>
      <c r="AU267" s="66" t="s">
        <v>3167</v>
      </c>
      <c r="AV267" s="60" t="s">
        <v>467</v>
      </c>
      <c r="AW267" s="67">
        <v>0</v>
      </c>
      <c r="AX267" s="65">
        <v>0</v>
      </c>
      <c r="AY267" s="60" t="s">
        <v>456</v>
      </c>
      <c r="AZ267" s="87" t="s">
        <v>439</v>
      </c>
      <c r="BA267" s="86" t="s">
        <v>446</v>
      </c>
      <c r="BB267" s="30" t="s">
        <v>2162</v>
      </c>
      <c r="BC267" s="33">
        <v>44620</v>
      </c>
      <c r="BD267" s="31" t="s">
        <v>529</v>
      </c>
      <c r="BE267" s="127" t="s">
        <v>2783</v>
      </c>
      <c r="BF267" s="107">
        <v>0</v>
      </c>
      <c r="BG267" s="4" t="s">
        <v>442</v>
      </c>
      <c r="BH267" s="49">
        <v>-44620</v>
      </c>
      <c r="BI267" s="60" t="s">
        <v>454</v>
      </c>
      <c r="BJ267" s="30"/>
      <c r="BK267" s="30"/>
      <c r="BL267" s="30"/>
      <c r="BM267" s="30"/>
      <c r="BN267" s="60"/>
      <c r="BO267" s="30"/>
      <c r="BP267" s="184" t="s">
        <v>293</v>
      </c>
      <c r="BQ267" s="150" t="s">
        <v>3168</v>
      </c>
      <c r="BR267" s="185">
        <v>44712</v>
      </c>
      <c r="BS267" s="131" t="s">
        <v>3169</v>
      </c>
      <c r="BT267" s="186">
        <v>0.33300000000000002</v>
      </c>
      <c r="BU267" s="4" t="s">
        <v>477</v>
      </c>
      <c r="BV267" s="49">
        <v>199</v>
      </c>
      <c r="BW267" s="60" t="s">
        <v>454</v>
      </c>
      <c r="BX267" s="359">
        <v>44722</v>
      </c>
      <c r="BY267" s="358" t="s">
        <v>3170</v>
      </c>
      <c r="BZ267" s="358" t="s">
        <v>458</v>
      </c>
      <c r="CA267" s="358">
        <v>0.33</v>
      </c>
      <c r="CB267" s="352" t="s">
        <v>293</v>
      </c>
      <c r="CC267" s="353"/>
      <c r="CD267" s="184" t="s">
        <v>293</v>
      </c>
      <c r="CE267" s="531">
        <v>44816</v>
      </c>
      <c r="CF267" s="577" t="s">
        <v>3171</v>
      </c>
      <c r="CG267" s="578" t="s">
        <v>3172</v>
      </c>
      <c r="CH267" s="579" t="s">
        <v>3173</v>
      </c>
      <c r="CI267" s="558">
        <v>0.5</v>
      </c>
      <c r="CJ267" s="4" t="str">
        <f t="shared" si="8"/>
        <v>AVANCE PARCIAL</v>
      </c>
      <c r="CK267" s="49" t="e">
        <f>(IF(CD267="CERRADO","NO APLICA ACCION CERRADA",AG267-#REF!))</f>
        <v>#REF!</v>
      </c>
      <c r="CL267" s="60" t="e">
        <f>(IF(CD267="CERRADO","NO APLICA ACCION CERRADA",IF(AK267&lt;=0,"VENCIDO",IF(AK267&lt;=#REF!,"POR VENCER","CON TIEMPO"))))</f>
        <v>#REF!</v>
      </c>
      <c r="CM267" s="229">
        <v>44882</v>
      </c>
      <c r="CN267" s="215" t="s">
        <v>3174</v>
      </c>
      <c r="CO267" s="166" t="s">
        <v>613</v>
      </c>
      <c r="CP267" s="828">
        <v>0.5</v>
      </c>
      <c r="CQ267" s="419" t="s">
        <v>293</v>
      </c>
      <c r="CR267" s="375" t="s">
        <v>446</v>
      </c>
      <c r="CS267" s="35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row>
    <row r="268" spans="1:448" s="347" customFormat="1" ht="118.5" customHeight="1" x14ac:dyDescent="0.25">
      <c r="A268" s="26">
        <v>267</v>
      </c>
      <c r="B268" s="20" t="s">
        <v>3154</v>
      </c>
      <c r="C268" s="20" t="s">
        <v>3155</v>
      </c>
      <c r="D268" s="19" t="s">
        <v>3156</v>
      </c>
      <c r="E268" s="247" t="s">
        <v>3175</v>
      </c>
      <c r="F268" s="44" t="s">
        <v>2115</v>
      </c>
      <c r="G268" s="44" t="s">
        <v>282</v>
      </c>
      <c r="H268" s="22" t="s">
        <v>342</v>
      </c>
      <c r="I268" s="41" t="s">
        <v>3176</v>
      </c>
      <c r="J268" s="320" t="s">
        <v>2116</v>
      </c>
      <c r="K268" s="132" t="s">
        <v>680</v>
      </c>
      <c r="L268" s="112" t="s">
        <v>681</v>
      </c>
      <c r="M268" s="134" t="s">
        <v>2117</v>
      </c>
      <c r="N268" s="112" t="s">
        <v>2118</v>
      </c>
      <c r="O268" s="19" t="s">
        <v>331</v>
      </c>
      <c r="P268" s="19" t="s">
        <v>360</v>
      </c>
      <c r="Q268" s="19" t="s">
        <v>711</v>
      </c>
      <c r="R268" s="19" t="s">
        <v>251</v>
      </c>
      <c r="S268" s="18" t="s">
        <v>3177</v>
      </c>
      <c r="T268" s="34" t="s">
        <v>554</v>
      </c>
      <c r="U268" s="22">
        <v>94</v>
      </c>
      <c r="V268" s="22">
        <v>2021</v>
      </c>
      <c r="W268" s="22" t="s">
        <v>3178</v>
      </c>
      <c r="X268" s="19" t="s">
        <v>3179</v>
      </c>
      <c r="Y268" s="19" t="s">
        <v>3180</v>
      </c>
      <c r="Z268" s="19" t="s">
        <v>3181</v>
      </c>
      <c r="AA268" s="22">
        <v>1</v>
      </c>
      <c r="AB268" s="277" t="s">
        <v>3182</v>
      </c>
      <c r="AC268" s="277" t="s">
        <v>3183</v>
      </c>
      <c r="AD268" s="269">
        <v>1</v>
      </c>
      <c r="AE268" s="19" t="s">
        <v>3184</v>
      </c>
      <c r="AF268" s="963">
        <v>44576</v>
      </c>
      <c r="AG268" s="963">
        <v>44911</v>
      </c>
      <c r="AH268" s="429"/>
      <c r="AI268" s="183" t="s">
        <v>309</v>
      </c>
      <c r="AJ268" s="183" t="s">
        <v>309</v>
      </c>
      <c r="AK268" s="241" t="e">
        <f>(IF(BA268=#REF!,#REF!,AG268-#REF!))</f>
        <v>#REF!</v>
      </c>
      <c r="AL268" s="66" t="s">
        <v>3167</v>
      </c>
      <c r="AM268" s="64"/>
      <c r="AN268" s="54"/>
      <c r="AO268" s="48"/>
      <c r="AP268" s="65"/>
      <c r="AQ268" s="19" t="s">
        <v>442</v>
      </c>
      <c r="AR268" s="49">
        <v>460</v>
      </c>
      <c r="AS268" s="60" t="s">
        <v>454</v>
      </c>
      <c r="AT268" s="64" t="s">
        <v>467</v>
      </c>
      <c r="AU268" s="66" t="s">
        <v>3167</v>
      </c>
      <c r="AV268" s="60" t="s">
        <v>467</v>
      </c>
      <c r="AW268" s="67">
        <v>0</v>
      </c>
      <c r="AX268" s="65">
        <v>0</v>
      </c>
      <c r="AY268" s="60" t="s">
        <v>456</v>
      </c>
      <c r="AZ268" s="87" t="s">
        <v>439</v>
      </c>
      <c r="BA268" s="86" t="s">
        <v>446</v>
      </c>
      <c r="BB268" s="30" t="s">
        <v>2162</v>
      </c>
      <c r="BC268" s="33">
        <v>44620</v>
      </c>
      <c r="BD268" s="31" t="s">
        <v>529</v>
      </c>
      <c r="BE268" s="127" t="s">
        <v>2783</v>
      </c>
      <c r="BF268" s="107">
        <v>0</v>
      </c>
      <c r="BG268" s="4" t="s">
        <v>442</v>
      </c>
      <c r="BH268" s="49">
        <v>-44620</v>
      </c>
      <c r="BI268" s="60" t="s">
        <v>454</v>
      </c>
      <c r="BJ268" s="30"/>
      <c r="BK268" s="30"/>
      <c r="BL268" s="30"/>
      <c r="BM268" s="30"/>
      <c r="BN268" s="60"/>
      <c r="BO268" s="30"/>
      <c r="BP268" s="184" t="s">
        <v>293</v>
      </c>
      <c r="BQ268" s="150" t="s">
        <v>3185</v>
      </c>
      <c r="BR268" s="185">
        <v>44712</v>
      </c>
      <c r="BS268" s="131" t="s">
        <v>3186</v>
      </c>
      <c r="BT268" s="186">
        <v>0.5</v>
      </c>
      <c r="BU268" s="4" t="s">
        <v>477</v>
      </c>
      <c r="BV268" s="49">
        <v>200</v>
      </c>
      <c r="BW268" s="60" t="s">
        <v>454</v>
      </c>
      <c r="BX268" s="359">
        <v>44722</v>
      </c>
      <c r="BY268" s="358" t="s">
        <v>3187</v>
      </c>
      <c r="BZ268" s="358" t="s">
        <v>458</v>
      </c>
      <c r="CA268" s="358">
        <v>0.5</v>
      </c>
      <c r="CB268" s="352" t="s">
        <v>293</v>
      </c>
      <c r="CC268" s="353"/>
      <c r="CD268" s="184" t="s">
        <v>293</v>
      </c>
      <c r="CE268" s="531">
        <v>44816</v>
      </c>
      <c r="CF268" s="580" t="s">
        <v>3188</v>
      </c>
      <c r="CG268" s="581" t="s">
        <v>3189</v>
      </c>
      <c r="CH268" s="582"/>
      <c r="CI268" s="553">
        <v>1</v>
      </c>
      <c r="CJ268" s="4" t="str">
        <f t="shared" si="8"/>
        <v>CUMPLIMIENTO TOTAL</v>
      </c>
      <c r="CK268" s="49" t="e">
        <f>(IF(CD268="CERRADO","NO APLICA ACCION CERRADA",AG268-#REF!))</f>
        <v>#REF!</v>
      </c>
      <c r="CL268" s="60" t="e">
        <f>(IF(CD268="CERRADO","NO APLICA ACCION CERRADA",IF(AK268&lt;=0,"VENCIDO",IF(AK268&lt;=#REF!,"POR VENCER","CON TIEMPO"))))</f>
        <v>#REF!</v>
      </c>
      <c r="CM268" s="229">
        <v>44882</v>
      </c>
      <c r="CN268" s="215" t="s">
        <v>3190</v>
      </c>
      <c r="CO268" s="215" t="s">
        <v>613</v>
      </c>
      <c r="CP268" s="828">
        <v>1</v>
      </c>
      <c r="CQ268" s="352" t="s">
        <v>294</v>
      </c>
      <c r="CR268" s="375" t="s">
        <v>446</v>
      </c>
      <c r="CS268" s="353"/>
      <c r="CU268" s="343"/>
      <c r="CV268" s="343"/>
      <c r="CW268" s="343"/>
      <c r="CX268" s="343"/>
      <c r="CY268" s="343"/>
      <c r="CZ268" s="343"/>
      <c r="DA268" s="343"/>
      <c r="DB268" s="343"/>
      <c r="DC268" s="343"/>
      <c r="DD268" s="343"/>
      <c r="DE268" s="343"/>
      <c r="DF268" s="343"/>
      <c r="DG268" s="343"/>
      <c r="DH268" s="343"/>
      <c r="DI268" s="343"/>
      <c r="DJ268" s="343"/>
      <c r="DK268" s="343"/>
      <c r="DL268" s="343"/>
      <c r="DM268" s="343"/>
      <c r="DN268" s="343"/>
      <c r="DO268" s="343"/>
      <c r="DP268" s="343"/>
      <c r="DQ268" s="343"/>
      <c r="DR268" s="343"/>
      <c r="DS268" s="343"/>
      <c r="DT268" s="343"/>
      <c r="DU268" s="343"/>
      <c r="DV268" s="343"/>
      <c r="DW268" s="343"/>
      <c r="DX268" s="343"/>
      <c r="DY268" s="343"/>
      <c r="DZ268" s="343"/>
      <c r="EA268" s="343"/>
      <c r="EB268" s="343"/>
      <c r="EC268" s="343"/>
      <c r="ED268" s="343"/>
      <c r="EE268" s="343"/>
      <c r="EF268" s="343"/>
      <c r="EG268" s="343"/>
      <c r="EH268" s="343"/>
      <c r="EI268" s="343"/>
      <c r="EJ268" s="343"/>
      <c r="EK268" s="343"/>
      <c r="EL268" s="343"/>
      <c r="EM268" s="343"/>
      <c r="EN268" s="343"/>
      <c r="EO268" s="343"/>
      <c r="EP268" s="343"/>
      <c r="EQ268" s="343"/>
      <c r="ER268" s="343"/>
      <c r="ES268" s="343"/>
      <c r="ET268" s="343"/>
      <c r="EU268" s="343"/>
      <c r="EV268" s="343"/>
      <c r="EW268" s="343"/>
      <c r="EX268" s="343"/>
      <c r="EY268" s="343"/>
      <c r="EZ268" s="343"/>
      <c r="FA268" s="343"/>
      <c r="FB268" s="343"/>
      <c r="FC268" s="343"/>
      <c r="FD268" s="343"/>
      <c r="FE268" s="343"/>
      <c r="FF268" s="343"/>
      <c r="FG268" s="343"/>
      <c r="FH268" s="343"/>
      <c r="FI268" s="343"/>
      <c r="FJ268" s="343"/>
      <c r="FK268" s="343"/>
      <c r="FL268" s="343"/>
      <c r="FM268" s="343"/>
      <c r="FN268" s="343"/>
      <c r="FO268" s="343"/>
      <c r="FP268" s="343"/>
      <c r="FQ268" s="343"/>
      <c r="FR268" s="343"/>
      <c r="FS268" s="343"/>
      <c r="FT268" s="343"/>
      <c r="FU268" s="343"/>
      <c r="FV268" s="343"/>
      <c r="FW268" s="343"/>
      <c r="FX268" s="343"/>
      <c r="FY268" s="343"/>
      <c r="FZ268" s="343"/>
      <c r="GA268" s="343"/>
      <c r="GB268" s="343"/>
      <c r="GC268" s="343"/>
      <c r="GD268" s="343"/>
      <c r="GE268" s="343"/>
      <c r="GF268" s="343"/>
      <c r="GG268" s="343"/>
      <c r="GH268" s="343"/>
      <c r="GI268" s="343"/>
      <c r="GJ268" s="343"/>
      <c r="GK268" s="343"/>
      <c r="GL268" s="343"/>
      <c r="GM268" s="343"/>
      <c r="GN268" s="343"/>
      <c r="GO268" s="343"/>
      <c r="GP268" s="343"/>
      <c r="GQ268" s="343"/>
      <c r="GR268" s="343"/>
      <c r="GS268" s="343"/>
      <c r="GT268" s="343"/>
      <c r="GU268" s="343"/>
      <c r="GV268" s="343"/>
      <c r="GW268" s="343"/>
      <c r="GX268" s="343"/>
      <c r="GY268" s="343"/>
      <c r="GZ268" s="343"/>
      <c r="HA268" s="343"/>
      <c r="HB268" s="343"/>
      <c r="HC268" s="343"/>
      <c r="HD268" s="343"/>
      <c r="HE268" s="343"/>
      <c r="HF268" s="343"/>
      <c r="HG268" s="343"/>
      <c r="HH268" s="343"/>
      <c r="HI268" s="343"/>
      <c r="HJ268" s="343"/>
      <c r="HK268" s="343"/>
      <c r="HL268" s="343"/>
      <c r="HM268" s="343"/>
      <c r="HN268" s="343"/>
      <c r="HO268" s="343"/>
      <c r="HP268" s="343"/>
      <c r="HQ268" s="343"/>
      <c r="HR268" s="343"/>
      <c r="HS268" s="343"/>
      <c r="HT268" s="343"/>
      <c r="HU268" s="343"/>
      <c r="HV268" s="343"/>
      <c r="HW268" s="343"/>
      <c r="HX268" s="343"/>
      <c r="HY268" s="343"/>
      <c r="HZ268" s="343"/>
      <c r="IA268" s="343"/>
      <c r="IB268" s="343"/>
      <c r="IC268" s="343"/>
      <c r="ID268" s="343"/>
      <c r="IE268" s="343"/>
      <c r="IF268" s="343"/>
      <c r="IG268" s="343"/>
      <c r="IH268" s="343"/>
      <c r="II268" s="343"/>
      <c r="IJ268" s="343"/>
      <c r="IK268" s="343"/>
      <c r="IL268" s="343"/>
      <c r="IM268" s="343"/>
      <c r="IN268" s="343"/>
      <c r="IO268" s="343"/>
      <c r="IP268" s="343"/>
      <c r="IQ268" s="343"/>
      <c r="IR268" s="343"/>
      <c r="IS268" s="343"/>
      <c r="IT268" s="343"/>
      <c r="IU268" s="343"/>
      <c r="IV268" s="343"/>
      <c r="IW268" s="343"/>
      <c r="IX268" s="343"/>
      <c r="IY268" s="343"/>
      <c r="IZ268" s="343"/>
      <c r="JA268" s="343"/>
      <c r="JB268" s="343"/>
      <c r="JC268" s="343"/>
      <c r="JD268" s="343"/>
      <c r="JE268" s="343"/>
      <c r="JF268" s="343"/>
      <c r="JG268" s="343"/>
      <c r="JH268" s="343"/>
      <c r="JI268" s="343"/>
      <c r="JJ268" s="343"/>
      <c r="JK268" s="343"/>
      <c r="JL268" s="343"/>
      <c r="JM268" s="343"/>
      <c r="JN268" s="343"/>
      <c r="JO268" s="343"/>
      <c r="JP268" s="343"/>
      <c r="JQ268" s="343"/>
      <c r="JR268" s="343"/>
      <c r="JS268" s="343"/>
      <c r="JT268" s="343"/>
      <c r="JU268" s="343"/>
      <c r="JV268" s="343"/>
      <c r="JW268" s="343"/>
      <c r="JX268" s="343"/>
      <c r="JY268" s="343"/>
      <c r="JZ268" s="343"/>
      <c r="KA268" s="343"/>
      <c r="KB268" s="343"/>
      <c r="KC268" s="343"/>
      <c r="KD268" s="343"/>
      <c r="KE268" s="343"/>
      <c r="KF268" s="343"/>
      <c r="KG268" s="343"/>
      <c r="KH268" s="343"/>
      <c r="KI268" s="343"/>
      <c r="KJ268" s="343"/>
      <c r="KK268" s="343"/>
      <c r="KL268" s="343"/>
      <c r="KM268" s="343"/>
      <c r="KN268" s="343"/>
      <c r="KO268" s="343"/>
      <c r="KP268" s="343"/>
      <c r="KQ268" s="343"/>
      <c r="KR268" s="343"/>
      <c r="KS268" s="343"/>
      <c r="KT268" s="343"/>
      <c r="KU268" s="343"/>
      <c r="KV268" s="343"/>
      <c r="KW268" s="343"/>
      <c r="KX268" s="343"/>
      <c r="KY268" s="343"/>
      <c r="KZ268" s="343"/>
      <c r="LA268" s="343"/>
      <c r="LB268" s="343"/>
      <c r="LC268" s="343"/>
      <c r="LD268" s="343"/>
      <c r="LE268" s="343"/>
      <c r="LF268" s="343"/>
      <c r="LG268" s="343"/>
      <c r="LH268" s="343"/>
      <c r="LI268" s="343"/>
      <c r="LJ268" s="343"/>
      <c r="LK268" s="343"/>
      <c r="LL268" s="343"/>
      <c r="LM268" s="343"/>
      <c r="LN268" s="343"/>
      <c r="LO268" s="343"/>
      <c r="LP268" s="343"/>
      <c r="LQ268" s="343"/>
      <c r="LR268" s="343"/>
      <c r="LS268" s="343"/>
      <c r="LT268" s="343"/>
      <c r="LU268" s="343"/>
      <c r="LV268" s="343"/>
      <c r="LW268" s="343"/>
      <c r="LX268" s="343"/>
      <c r="LY268" s="343"/>
      <c r="LZ268" s="343"/>
      <c r="MA268" s="343"/>
      <c r="MB268" s="343"/>
      <c r="MC268" s="343"/>
      <c r="MD268" s="343"/>
      <c r="ME268" s="343"/>
      <c r="MF268" s="343"/>
      <c r="MG268" s="343"/>
      <c r="MH268" s="343"/>
      <c r="MI268" s="343"/>
      <c r="MJ268" s="343"/>
      <c r="MK268" s="343"/>
      <c r="ML268" s="343"/>
      <c r="MM268" s="343"/>
      <c r="MN268" s="343"/>
      <c r="MO268" s="343"/>
      <c r="MP268" s="343"/>
      <c r="MQ268" s="343"/>
      <c r="MR268" s="343"/>
      <c r="MS268" s="343"/>
      <c r="MT268" s="343"/>
      <c r="MU268" s="343"/>
      <c r="MV268" s="343"/>
      <c r="MW268" s="343"/>
      <c r="MX268" s="343"/>
      <c r="MY268" s="343"/>
      <c r="MZ268" s="343"/>
      <c r="NA268" s="343"/>
      <c r="NB268" s="343"/>
      <c r="NC268" s="343"/>
      <c r="ND268" s="343"/>
      <c r="NE268" s="343"/>
      <c r="NF268" s="343"/>
      <c r="NG268" s="343"/>
      <c r="NH268" s="343"/>
      <c r="NI268" s="343"/>
      <c r="NJ268" s="343"/>
      <c r="NK268" s="343"/>
      <c r="NL268" s="343"/>
      <c r="NM268" s="343"/>
      <c r="NN268" s="343"/>
      <c r="NO268" s="343"/>
      <c r="NP268" s="343"/>
      <c r="NQ268" s="343"/>
      <c r="NR268" s="343"/>
      <c r="NS268" s="343"/>
      <c r="NT268" s="343"/>
      <c r="NU268" s="343"/>
      <c r="NV268" s="343"/>
      <c r="NW268" s="343"/>
      <c r="NX268" s="343"/>
      <c r="NY268" s="343"/>
      <c r="NZ268" s="343"/>
      <c r="OA268" s="343"/>
      <c r="OB268" s="343"/>
      <c r="OC268" s="343"/>
      <c r="OD268" s="343"/>
      <c r="OE268" s="343"/>
      <c r="OF268" s="343"/>
      <c r="OG268" s="343"/>
      <c r="OH268" s="343"/>
      <c r="OI268" s="343"/>
      <c r="OJ268" s="343"/>
      <c r="OK268" s="343"/>
      <c r="OL268" s="343"/>
      <c r="OM268" s="343"/>
      <c r="ON268" s="343"/>
      <c r="OO268" s="343"/>
      <c r="OP268" s="343"/>
      <c r="OQ268" s="343"/>
      <c r="OR268" s="343"/>
      <c r="OS268" s="343"/>
      <c r="OT268" s="343"/>
      <c r="OU268" s="343"/>
      <c r="OV268" s="343"/>
      <c r="OW268" s="343"/>
      <c r="OX268" s="343"/>
      <c r="OY268" s="343"/>
      <c r="OZ268" s="343"/>
      <c r="PA268" s="343"/>
      <c r="PB268" s="343"/>
      <c r="PC268" s="343"/>
      <c r="PD268" s="343"/>
      <c r="PE268" s="343"/>
      <c r="PF268" s="343"/>
      <c r="PG268" s="343"/>
      <c r="PH268" s="343"/>
      <c r="PI268" s="343"/>
      <c r="PJ268" s="343"/>
      <c r="PK268" s="343"/>
      <c r="PL268" s="343"/>
      <c r="PM268" s="343"/>
      <c r="PN268" s="343"/>
      <c r="PO268" s="343"/>
      <c r="PP268" s="343"/>
      <c r="PQ268" s="343"/>
      <c r="PR268" s="343"/>
      <c r="PS268" s="343"/>
      <c r="PT268" s="343"/>
      <c r="PU268" s="343"/>
      <c r="PV268" s="343"/>
      <c r="PW268" s="343"/>
      <c r="PX268" s="343"/>
      <c r="PY268" s="343"/>
      <c r="PZ268" s="343"/>
      <c r="QA268" s="343"/>
      <c r="QB268" s="343"/>
      <c r="QC268" s="343"/>
      <c r="QD268" s="343"/>
      <c r="QE268" s="343"/>
      <c r="QF268" s="343"/>
    </row>
    <row r="269" spans="1:448" s="347" customFormat="1" ht="118.5" customHeight="1" x14ac:dyDescent="0.25">
      <c r="A269" s="26">
        <v>268</v>
      </c>
      <c r="B269" s="20" t="s">
        <v>3154</v>
      </c>
      <c r="C269" s="20" t="s">
        <v>3155</v>
      </c>
      <c r="D269" s="19" t="s">
        <v>3156</v>
      </c>
      <c r="E269" s="247" t="s">
        <v>3191</v>
      </c>
      <c r="F269" s="42" t="s">
        <v>843</v>
      </c>
      <c r="G269" s="178" t="s">
        <v>269</v>
      </c>
      <c r="H269" s="19" t="s">
        <v>341</v>
      </c>
      <c r="I269" s="19" t="s">
        <v>843</v>
      </c>
      <c r="J269" s="462" t="s">
        <v>845</v>
      </c>
      <c r="K269" s="132" t="s">
        <v>680</v>
      </c>
      <c r="L269" s="112" t="s">
        <v>681</v>
      </c>
      <c r="M269" s="134" t="s">
        <v>705</v>
      </c>
      <c r="N269" s="112" t="s">
        <v>706</v>
      </c>
      <c r="O269" s="19" t="s">
        <v>102</v>
      </c>
      <c r="P269" s="19" t="s">
        <v>391</v>
      </c>
      <c r="Q269" s="19" t="s">
        <v>711</v>
      </c>
      <c r="R269" s="19" t="s">
        <v>251</v>
      </c>
      <c r="S269" s="18" t="s">
        <v>3192</v>
      </c>
      <c r="T269" s="34" t="s">
        <v>556</v>
      </c>
      <c r="U269" s="22">
        <v>94</v>
      </c>
      <c r="V269" s="22">
        <v>2021</v>
      </c>
      <c r="W269" s="22" t="s">
        <v>3193</v>
      </c>
      <c r="X269" s="19" t="s">
        <v>3194</v>
      </c>
      <c r="Y269" s="19" t="s">
        <v>3195</v>
      </c>
      <c r="Z269" s="19" t="s">
        <v>3196</v>
      </c>
      <c r="AA269" s="22">
        <v>1</v>
      </c>
      <c r="AB269" s="277" t="s">
        <v>3197</v>
      </c>
      <c r="AC269" s="277" t="s">
        <v>3198</v>
      </c>
      <c r="AD269" s="269">
        <v>1</v>
      </c>
      <c r="AE269" s="19" t="s">
        <v>3199</v>
      </c>
      <c r="AF269" s="963">
        <v>44564</v>
      </c>
      <c r="AG269" s="963">
        <v>44910</v>
      </c>
      <c r="AH269" s="429"/>
      <c r="AI269" s="183" t="s">
        <v>309</v>
      </c>
      <c r="AJ269" s="183" t="s">
        <v>309</v>
      </c>
      <c r="AK269" s="241" t="e">
        <f>(IF(BA269=#REF!,#REF!,AG269-#REF!))</f>
        <v>#REF!</v>
      </c>
      <c r="AL269" s="66" t="s">
        <v>3167</v>
      </c>
      <c r="AM269" s="64"/>
      <c r="AN269" s="54"/>
      <c r="AO269" s="48"/>
      <c r="AP269" s="65"/>
      <c r="AQ269" s="19" t="s">
        <v>442</v>
      </c>
      <c r="AR269" s="49">
        <v>459</v>
      </c>
      <c r="AS269" s="60" t="s">
        <v>454</v>
      </c>
      <c r="AT269" s="64" t="s">
        <v>467</v>
      </c>
      <c r="AU269" s="66" t="s">
        <v>3167</v>
      </c>
      <c r="AV269" s="60" t="s">
        <v>467</v>
      </c>
      <c r="AW269" s="67">
        <v>0</v>
      </c>
      <c r="AX269" s="65">
        <v>0</v>
      </c>
      <c r="AY269" s="60" t="s">
        <v>456</v>
      </c>
      <c r="AZ269" s="87" t="s">
        <v>439</v>
      </c>
      <c r="BA269" s="86" t="s">
        <v>446</v>
      </c>
      <c r="BB269" s="2" t="s">
        <v>2162</v>
      </c>
      <c r="BC269" s="128">
        <v>44620</v>
      </c>
      <c r="BD269" s="30" t="s">
        <v>450</v>
      </c>
      <c r="BE269" s="127" t="s">
        <v>629</v>
      </c>
      <c r="BF269" s="107">
        <v>0</v>
      </c>
      <c r="BG269" s="4" t="s">
        <v>442</v>
      </c>
      <c r="BH269" s="49">
        <v>-44620</v>
      </c>
      <c r="BI269" s="60" t="s">
        <v>454</v>
      </c>
      <c r="BJ269" s="30"/>
      <c r="BK269" s="30"/>
      <c r="BL269" s="30"/>
      <c r="BM269" s="30"/>
      <c r="BN269" s="60"/>
      <c r="BO269" s="30"/>
      <c r="BP269" s="184" t="s">
        <v>293</v>
      </c>
      <c r="BQ269" s="150" t="s">
        <v>3200</v>
      </c>
      <c r="BR269" s="185">
        <v>44712</v>
      </c>
      <c r="BS269" s="131" t="s">
        <v>3201</v>
      </c>
      <c r="BT269" s="186">
        <v>0.25</v>
      </c>
      <c r="BU269" s="4" t="s">
        <v>489</v>
      </c>
      <c r="BV269" s="49">
        <v>199</v>
      </c>
      <c r="BW269" s="60" t="s">
        <v>454</v>
      </c>
      <c r="BX269" s="359">
        <v>44722</v>
      </c>
      <c r="BY269" s="358" t="s">
        <v>3202</v>
      </c>
      <c r="BZ269" s="358" t="s">
        <v>458</v>
      </c>
      <c r="CA269" s="358">
        <v>0.25</v>
      </c>
      <c r="CB269" s="352" t="s">
        <v>293</v>
      </c>
      <c r="CC269" s="353"/>
      <c r="CD269" s="184" t="s">
        <v>293</v>
      </c>
      <c r="CE269" s="150"/>
      <c r="CF269" s="543" t="s">
        <v>3203</v>
      </c>
      <c r="CG269" s="544" t="s">
        <v>3204</v>
      </c>
      <c r="CH269" s="645" t="s">
        <v>3205</v>
      </c>
      <c r="CI269" s="646">
        <v>0.5</v>
      </c>
      <c r="CJ269" s="4" t="str">
        <f t="shared" si="8"/>
        <v>AVANCE PARCIAL</v>
      </c>
      <c r="CK269" s="49" t="e">
        <f>(IF(CD269="CERRADO","NO APLICA ACCION CERRADA",AG269-#REF!))</f>
        <v>#REF!</v>
      </c>
      <c r="CL269" s="60" t="e">
        <f>(IF(CD269="CERRADO","NO APLICA ACCION CERRADA",IF(AK269&lt;=0,"VENCIDO",IF(AK269&lt;=#REF!,"POR VENCER","CON TIEMPO"))))</f>
        <v>#REF!</v>
      </c>
      <c r="CM269" s="827">
        <v>44883</v>
      </c>
      <c r="CN269" s="849" t="s">
        <v>3206</v>
      </c>
      <c r="CO269" s="215" t="s">
        <v>1156</v>
      </c>
      <c r="CP269" s="848">
        <v>0.5</v>
      </c>
      <c r="CQ269" s="842" t="s">
        <v>293</v>
      </c>
      <c r="CR269" s="375" t="s">
        <v>446</v>
      </c>
      <c r="CS269" s="353"/>
      <c r="CT269" s="343"/>
      <c r="CU269" s="343"/>
      <c r="CV269" s="343"/>
      <c r="CW269" s="343"/>
      <c r="CX269" s="343"/>
      <c r="CY269" s="343"/>
      <c r="CZ269" s="343"/>
      <c r="DA269" s="343"/>
      <c r="DB269" s="343"/>
      <c r="DC269" s="343"/>
      <c r="DD269" s="343"/>
      <c r="DE269" s="343"/>
      <c r="DF269" s="343"/>
      <c r="DG269" s="343"/>
      <c r="DH269" s="343"/>
      <c r="DI269" s="343"/>
      <c r="DJ269" s="343"/>
      <c r="DK269" s="343"/>
      <c r="DL269" s="343"/>
      <c r="DM269" s="343"/>
      <c r="DN269" s="343"/>
      <c r="DO269" s="343"/>
      <c r="DP269" s="343"/>
      <c r="DQ269" s="343"/>
      <c r="DR269" s="343"/>
      <c r="DS269" s="343"/>
      <c r="DT269" s="343"/>
      <c r="DU269" s="343"/>
      <c r="DV269" s="343"/>
      <c r="DW269" s="343"/>
      <c r="DX269" s="343"/>
      <c r="DY269" s="343"/>
      <c r="DZ269" s="343"/>
      <c r="EA269" s="343"/>
      <c r="EB269" s="343"/>
      <c r="EC269" s="343"/>
      <c r="ED269" s="343"/>
      <c r="EE269" s="343"/>
      <c r="EF269" s="343"/>
      <c r="EG269" s="343"/>
      <c r="EH269" s="343"/>
      <c r="EI269" s="343"/>
      <c r="EJ269" s="343"/>
      <c r="EK269" s="343"/>
      <c r="EL269" s="343"/>
      <c r="EM269" s="343"/>
      <c r="EN269" s="343"/>
      <c r="EO269" s="343"/>
      <c r="EP269" s="343"/>
      <c r="EQ269" s="343"/>
      <c r="ER269" s="343"/>
      <c r="ES269" s="343"/>
      <c r="ET269" s="343"/>
      <c r="EU269" s="343"/>
      <c r="EV269" s="343"/>
      <c r="EW269" s="343"/>
      <c r="EX269" s="343"/>
      <c r="EY269" s="343"/>
      <c r="EZ269" s="343"/>
      <c r="FA269" s="343"/>
      <c r="FB269" s="343"/>
      <c r="FC269" s="343"/>
      <c r="FD269" s="343"/>
      <c r="FE269" s="343"/>
      <c r="FF269" s="343"/>
      <c r="FG269" s="343"/>
      <c r="FH269" s="343"/>
      <c r="FI269" s="343"/>
      <c r="FJ269" s="343"/>
      <c r="FK269" s="343"/>
      <c r="FL269" s="343"/>
      <c r="FM269" s="343"/>
      <c r="FN269" s="343"/>
      <c r="FO269" s="343"/>
      <c r="FP269" s="343"/>
      <c r="FQ269" s="343"/>
      <c r="FR269" s="343"/>
      <c r="FS269" s="343"/>
      <c r="FT269" s="343"/>
      <c r="FU269" s="343"/>
      <c r="FV269" s="343"/>
      <c r="FW269" s="343"/>
      <c r="FX269" s="343"/>
      <c r="FY269" s="343"/>
      <c r="FZ269" s="343"/>
      <c r="GA269" s="343"/>
      <c r="GB269" s="343"/>
      <c r="GC269" s="343"/>
      <c r="GD269" s="343"/>
      <c r="GE269" s="343"/>
      <c r="GF269" s="343"/>
      <c r="GG269" s="343"/>
      <c r="GH269" s="343"/>
      <c r="GI269" s="343"/>
      <c r="GJ269" s="343"/>
      <c r="GK269" s="343"/>
      <c r="GL269" s="343"/>
      <c r="GM269" s="343"/>
      <c r="GN269" s="343"/>
      <c r="GO269" s="343"/>
      <c r="GP269" s="343"/>
      <c r="GQ269" s="343"/>
      <c r="GR269" s="343"/>
      <c r="GS269" s="343"/>
      <c r="GT269" s="343"/>
      <c r="GU269" s="343"/>
      <c r="GV269" s="343"/>
      <c r="GW269" s="343"/>
      <c r="GX269" s="343"/>
      <c r="GY269" s="343"/>
      <c r="GZ269" s="343"/>
      <c r="HA269" s="343"/>
      <c r="HB269" s="343"/>
      <c r="HC269" s="343"/>
      <c r="HD269" s="343"/>
      <c r="HE269" s="343"/>
      <c r="HF269" s="343"/>
      <c r="HG269" s="343"/>
      <c r="HH269" s="343"/>
      <c r="HI269" s="343"/>
      <c r="HJ269" s="343"/>
      <c r="HK269" s="343"/>
      <c r="HL269" s="343"/>
      <c r="HM269" s="343"/>
      <c r="HN269" s="343"/>
      <c r="HO269" s="343"/>
      <c r="HP269" s="343"/>
      <c r="HQ269" s="343"/>
      <c r="HR269" s="343"/>
      <c r="HS269" s="343"/>
      <c r="HT269" s="343"/>
      <c r="HU269" s="343"/>
      <c r="HV269" s="343"/>
      <c r="HW269" s="343"/>
      <c r="HX269" s="343"/>
      <c r="HY269" s="343"/>
      <c r="HZ269" s="343"/>
      <c r="IA269" s="343"/>
      <c r="IB269" s="343"/>
      <c r="IC269" s="343"/>
      <c r="ID269" s="343"/>
      <c r="IE269" s="343"/>
      <c r="IF269" s="343"/>
      <c r="IG269" s="343"/>
      <c r="IH269" s="343"/>
      <c r="II269" s="343"/>
      <c r="IJ269" s="343"/>
      <c r="IK269" s="343"/>
      <c r="IL269" s="343"/>
      <c r="IM269" s="343"/>
      <c r="IN269" s="343"/>
      <c r="IO269" s="343"/>
      <c r="IP269" s="343"/>
      <c r="IQ269" s="343"/>
      <c r="IR269" s="343"/>
      <c r="IS269" s="343"/>
      <c r="IT269" s="343"/>
      <c r="IU269" s="343"/>
      <c r="IV269" s="343"/>
      <c r="IW269" s="343"/>
      <c r="IX269" s="343"/>
      <c r="IY269" s="343"/>
      <c r="IZ269" s="343"/>
      <c r="JA269" s="343"/>
      <c r="JB269" s="343"/>
      <c r="JC269" s="343"/>
      <c r="JD269" s="343"/>
      <c r="JE269" s="343"/>
      <c r="JF269" s="343"/>
      <c r="JG269" s="343"/>
      <c r="JH269" s="343"/>
      <c r="JI269" s="343"/>
      <c r="JJ269" s="343"/>
      <c r="JK269" s="343"/>
      <c r="JL269" s="343"/>
      <c r="JM269" s="343"/>
      <c r="JN269" s="343"/>
      <c r="JO269" s="343"/>
      <c r="JP269" s="343"/>
      <c r="JQ269" s="343"/>
      <c r="JR269" s="343"/>
      <c r="JS269" s="343"/>
      <c r="JT269" s="343"/>
      <c r="JU269" s="343"/>
      <c r="JV269" s="343"/>
      <c r="JW269" s="343"/>
      <c r="JX269" s="343"/>
      <c r="JY269" s="343"/>
      <c r="JZ269" s="343"/>
      <c r="KA269" s="343"/>
      <c r="KB269" s="343"/>
      <c r="KC269" s="343"/>
      <c r="KD269" s="343"/>
      <c r="KE269" s="343"/>
      <c r="KF269" s="343"/>
      <c r="KG269" s="343"/>
      <c r="KH269" s="343"/>
      <c r="KI269" s="343"/>
      <c r="KJ269" s="343"/>
      <c r="KK269" s="343"/>
      <c r="KL269" s="343"/>
      <c r="KM269" s="343"/>
      <c r="KN269" s="343"/>
      <c r="KO269" s="343"/>
      <c r="KP269" s="343"/>
      <c r="KQ269" s="343"/>
      <c r="KR269" s="343"/>
      <c r="KS269" s="343"/>
      <c r="KT269" s="343"/>
      <c r="KU269" s="343"/>
      <c r="KV269" s="343"/>
      <c r="KW269" s="343"/>
      <c r="KX269" s="343"/>
      <c r="KY269" s="343"/>
      <c r="KZ269" s="343"/>
      <c r="LA269" s="343"/>
      <c r="LB269" s="343"/>
      <c r="LC269" s="343"/>
      <c r="LD269" s="343"/>
      <c r="LE269" s="343"/>
      <c r="LF269" s="343"/>
      <c r="LG269" s="343"/>
      <c r="LH269" s="343"/>
      <c r="LI269" s="343"/>
      <c r="LJ269" s="343"/>
      <c r="LK269" s="343"/>
      <c r="LL269" s="343"/>
      <c r="LM269" s="343"/>
      <c r="LN269" s="343"/>
      <c r="LO269" s="343"/>
      <c r="LP269" s="343"/>
      <c r="LQ269" s="343"/>
      <c r="LR269" s="343"/>
      <c r="LS269" s="343"/>
      <c r="LT269" s="343"/>
      <c r="LU269" s="343"/>
      <c r="LV269" s="343"/>
      <c r="LW269" s="343"/>
      <c r="LX269" s="343"/>
      <c r="LY269" s="343"/>
      <c r="LZ269" s="343"/>
      <c r="MA269" s="343"/>
      <c r="MB269" s="343"/>
      <c r="MC269" s="343"/>
      <c r="MD269" s="343"/>
      <c r="ME269" s="343"/>
      <c r="MF269" s="343"/>
      <c r="MG269" s="343"/>
      <c r="MH269" s="343"/>
      <c r="MI269" s="343"/>
      <c r="MJ269" s="343"/>
      <c r="MK269" s="343"/>
      <c r="ML269" s="343"/>
      <c r="MM269" s="343"/>
      <c r="MN269" s="343"/>
      <c r="MO269" s="343"/>
      <c r="MP269" s="343"/>
      <c r="MQ269" s="343"/>
      <c r="MR269" s="343"/>
      <c r="MS269" s="343"/>
      <c r="MT269" s="343"/>
      <c r="MU269" s="343"/>
      <c r="MV269" s="343"/>
      <c r="MW269" s="343"/>
      <c r="MX269" s="343"/>
      <c r="MY269" s="343"/>
      <c r="MZ269" s="343"/>
      <c r="NA269" s="343"/>
      <c r="NB269" s="343"/>
      <c r="NC269" s="343"/>
      <c r="ND269" s="343"/>
      <c r="NE269" s="343"/>
      <c r="NF269" s="343"/>
      <c r="NG269" s="343"/>
      <c r="NH269" s="343"/>
      <c r="NI269" s="343"/>
      <c r="NJ269" s="343"/>
      <c r="NK269" s="343"/>
      <c r="NL269" s="343"/>
      <c r="NM269" s="343"/>
      <c r="NN269" s="343"/>
      <c r="NO269" s="343"/>
      <c r="NP269" s="343"/>
      <c r="NQ269" s="343"/>
      <c r="NR269" s="343"/>
      <c r="NS269" s="343"/>
      <c r="NT269" s="343"/>
      <c r="NU269" s="343"/>
      <c r="NV269" s="343"/>
      <c r="NW269" s="343"/>
      <c r="NX269" s="343"/>
      <c r="NY269" s="343"/>
      <c r="NZ269" s="343"/>
      <c r="OA269" s="343"/>
      <c r="OB269" s="343"/>
      <c r="OC269" s="343"/>
      <c r="OD269" s="343"/>
      <c r="OE269" s="343"/>
      <c r="OF269" s="343"/>
      <c r="OG269" s="343"/>
      <c r="OH269" s="343"/>
      <c r="OI269" s="343"/>
      <c r="OJ269" s="343"/>
      <c r="OK269" s="343"/>
      <c r="OL269" s="343"/>
      <c r="OM269" s="343"/>
      <c r="ON269" s="343"/>
      <c r="OO269" s="343"/>
      <c r="OP269" s="343"/>
      <c r="OQ269" s="343"/>
      <c r="OR269" s="343"/>
      <c r="OS269" s="343"/>
      <c r="OT269" s="343"/>
      <c r="OU269" s="343"/>
      <c r="OV269" s="343"/>
      <c r="OW269" s="343"/>
      <c r="OX269" s="343"/>
      <c r="OY269" s="343"/>
      <c r="OZ269" s="343"/>
      <c r="PA269" s="343"/>
      <c r="PB269" s="343"/>
      <c r="PC269" s="343"/>
      <c r="PD269" s="343"/>
      <c r="PE269" s="343"/>
      <c r="PF269" s="343"/>
      <c r="PG269" s="343"/>
      <c r="PH269" s="343"/>
      <c r="PI269" s="343"/>
      <c r="PJ269" s="343"/>
      <c r="PK269" s="343"/>
      <c r="PL269" s="343"/>
      <c r="PM269" s="343"/>
      <c r="PN269" s="343"/>
      <c r="PO269" s="343"/>
      <c r="PP269" s="343"/>
      <c r="PQ269" s="343"/>
      <c r="PR269" s="343"/>
      <c r="PS269" s="343"/>
      <c r="PT269" s="343"/>
      <c r="PU269" s="343"/>
      <c r="PV269" s="343"/>
      <c r="PW269" s="343"/>
      <c r="PX269" s="343"/>
      <c r="PY269" s="343"/>
      <c r="PZ269" s="343"/>
      <c r="QA269" s="343"/>
      <c r="QB269" s="343"/>
      <c r="QC269" s="343"/>
      <c r="QD269" s="343"/>
      <c r="QE269" s="343"/>
      <c r="QF269" s="343"/>
    </row>
    <row r="270" spans="1:448" s="347" customFormat="1" ht="118.5" customHeight="1" x14ac:dyDescent="0.25">
      <c r="A270" s="26">
        <v>269</v>
      </c>
      <c r="B270" s="20" t="s">
        <v>3154</v>
      </c>
      <c r="C270" s="20" t="s">
        <v>3155</v>
      </c>
      <c r="D270" s="19" t="s">
        <v>3156</v>
      </c>
      <c r="E270" s="247" t="s">
        <v>3207</v>
      </c>
      <c r="F270" s="34" t="s">
        <v>676</v>
      </c>
      <c r="G270" s="34" t="s">
        <v>677</v>
      </c>
      <c r="H270" s="34" t="s">
        <v>338</v>
      </c>
      <c r="I270" s="27" t="s">
        <v>678</v>
      </c>
      <c r="J270" s="320" t="s">
        <v>679</v>
      </c>
      <c r="K270" s="132" t="s">
        <v>680</v>
      </c>
      <c r="L270" s="112" t="s">
        <v>681</v>
      </c>
      <c r="M270" s="134" t="s">
        <v>682</v>
      </c>
      <c r="N270" s="112" t="s">
        <v>683</v>
      </c>
      <c r="O270" s="19" t="s">
        <v>24</v>
      </c>
      <c r="P270" s="19" t="s">
        <v>39</v>
      </c>
      <c r="Q270" s="19" t="s">
        <v>684</v>
      </c>
      <c r="R270" s="19" t="s">
        <v>251</v>
      </c>
      <c r="S270" s="18" t="s">
        <v>3208</v>
      </c>
      <c r="T270" s="34" t="s">
        <v>557</v>
      </c>
      <c r="U270" s="22">
        <v>94</v>
      </c>
      <c r="V270" s="22">
        <v>2021</v>
      </c>
      <c r="W270" s="22" t="s">
        <v>3209</v>
      </c>
      <c r="X270" s="19" t="s">
        <v>3210</v>
      </c>
      <c r="Y270" s="19" t="s">
        <v>3211</v>
      </c>
      <c r="Z270" s="19" t="s">
        <v>3212</v>
      </c>
      <c r="AA270" s="22">
        <v>1</v>
      </c>
      <c r="AB270" s="277" t="s">
        <v>484</v>
      </c>
      <c r="AC270" s="277" t="s">
        <v>3213</v>
      </c>
      <c r="AD270" s="269">
        <v>1</v>
      </c>
      <c r="AE270" s="19" t="s">
        <v>3214</v>
      </c>
      <c r="AF270" s="963">
        <v>44562</v>
      </c>
      <c r="AG270" s="963">
        <v>44760</v>
      </c>
      <c r="AH270" s="424">
        <v>44743</v>
      </c>
      <c r="AI270" s="183" t="s">
        <v>309</v>
      </c>
      <c r="AJ270" s="183" t="s">
        <v>309</v>
      </c>
      <c r="AK270" s="241" t="e">
        <f>(IF(BA270=#REF!,#REF!,AG270-#REF!))</f>
        <v>#REF!</v>
      </c>
      <c r="AL270" s="66" t="s">
        <v>3167</v>
      </c>
      <c r="AM270" s="64"/>
      <c r="AN270" s="54"/>
      <c r="AO270" s="48"/>
      <c r="AP270" s="65"/>
      <c r="AQ270" s="19" t="s">
        <v>442</v>
      </c>
      <c r="AR270" s="49">
        <v>309</v>
      </c>
      <c r="AS270" s="60" t="s">
        <v>454</v>
      </c>
      <c r="AT270" s="64" t="s">
        <v>467</v>
      </c>
      <c r="AU270" s="66" t="s">
        <v>3167</v>
      </c>
      <c r="AV270" s="60" t="s">
        <v>467</v>
      </c>
      <c r="AW270" s="67">
        <v>0</v>
      </c>
      <c r="AX270" s="65">
        <v>0</v>
      </c>
      <c r="AY270" s="60" t="s">
        <v>456</v>
      </c>
      <c r="AZ270" s="87" t="s">
        <v>439</v>
      </c>
      <c r="BA270" s="86" t="s">
        <v>446</v>
      </c>
      <c r="BB270" s="31" t="s">
        <v>2162</v>
      </c>
      <c r="BC270" s="133">
        <v>44620</v>
      </c>
      <c r="BD270" s="112" t="s">
        <v>628</v>
      </c>
      <c r="BE270" s="134" t="s">
        <v>629</v>
      </c>
      <c r="BF270" s="135">
        <v>0</v>
      </c>
      <c r="BG270" s="4" t="s">
        <v>442</v>
      </c>
      <c r="BH270" s="49">
        <v>-44620</v>
      </c>
      <c r="BI270" s="60" t="s">
        <v>454</v>
      </c>
      <c r="BJ270" s="30"/>
      <c r="BK270" s="30"/>
      <c r="BL270" s="30"/>
      <c r="BM270" s="30"/>
      <c r="BN270" s="60"/>
      <c r="BO270" s="30"/>
      <c r="BP270" s="184" t="s">
        <v>293</v>
      </c>
      <c r="BQ270" s="150" t="s">
        <v>3215</v>
      </c>
      <c r="BR270" s="185">
        <v>44712</v>
      </c>
      <c r="BS270" s="131" t="s">
        <v>535</v>
      </c>
      <c r="BT270" s="186">
        <v>1</v>
      </c>
      <c r="BU270" s="4" t="s">
        <v>436</v>
      </c>
      <c r="BV270" s="49">
        <v>49</v>
      </c>
      <c r="BW270" s="60" t="s">
        <v>454</v>
      </c>
      <c r="BX270" s="359">
        <v>44722</v>
      </c>
      <c r="BY270" s="358" t="s">
        <v>3216</v>
      </c>
      <c r="BZ270" s="358" t="s">
        <v>458</v>
      </c>
      <c r="CA270" s="358">
        <v>1</v>
      </c>
      <c r="CB270" s="352" t="s">
        <v>294</v>
      </c>
      <c r="CC270" s="353"/>
      <c r="CD270" s="352" t="s">
        <v>294</v>
      </c>
      <c r="CE270" s="131" t="s">
        <v>767</v>
      </c>
      <c r="CF270" s="131" t="s">
        <v>767</v>
      </c>
      <c r="CG270" s="202" t="s">
        <v>328</v>
      </c>
      <c r="CH270" s="131" t="s">
        <v>328</v>
      </c>
      <c r="CI270" s="186">
        <v>1</v>
      </c>
      <c r="CJ270" s="4" t="str">
        <f t="shared" si="8"/>
        <v>CUMPLIMIENTO TOTAL</v>
      </c>
      <c r="CK270" s="49" t="str">
        <f>(IF(CD270="CERRADO","NO APLICA ACCION CERRADA",AG270-#REF!))</f>
        <v>NO APLICA ACCION CERRADA</v>
      </c>
      <c r="CL270" s="60" t="str">
        <f>(IF(CD270="CERRADO","NO APLICA ACCION CERRADA",IF(AK270&lt;=0,"VENCIDO",IF(AK270&lt;=#REF!,"POR VENCER","CON TIEMPO"))))</f>
        <v>NO APLICA ACCION CERRADA</v>
      </c>
      <c r="CM270" s="458" t="s">
        <v>328</v>
      </c>
      <c r="CN270" s="348" t="s">
        <v>767</v>
      </c>
      <c r="CO270" s="358" t="s">
        <v>458</v>
      </c>
      <c r="CP270" s="358">
        <v>1</v>
      </c>
      <c r="CQ270" s="352" t="s">
        <v>294</v>
      </c>
      <c r="CR270" s="375" t="s">
        <v>446</v>
      </c>
      <c r="CS270" s="353"/>
      <c r="CT270" s="343"/>
      <c r="CU270" s="343"/>
      <c r="CV270" s="343"/>
      <c r="CW270" s="343"/>
      <c r="CX270" s="343"/>
      <c r="CY270" s="343"/>
      <c r="CZ270" s="343"/>
      <c r="DA270" s="343"/>
      <c r="DB270" s="343"/>
      <c r="DC270" s="343"/>
      <c r="DD270" s="343"/>
      <c r="DE270" s="343"/>
      <c r="DF270" s="343"/>
      <c r="DG270" s="343"/>
      <c r="DH270" s="343"/>
      <c r="DI270" s="343"/>
      <c r="DJ270" s="343"/>
      <c r="DK270" s="343"/>
      <c r="DL270" s="343"/>
      <c r="DM270" s="343"/>
      <c r="DN270" s="343"/>
      <c r="DO270" s="343"/>
      <c r="DP270" s="343"/>
      <c r="DQ270" s="343"/>
      <c r="DR270" s="343"/>
      <c r="DS270" s="343"/>
      <c r="DT270" s="343"/>
      <c r="DU270" s="343"/>
      <c r="DV270" s="343"/>
      <c r="DW270" s="343"/>
      <c r="DX270" s="343"/>
      <c r="DY270" s="343"/>
      <c r="DZ270" s="343"/>
      <c r="EA270" s="343"/>
      <c r="EB270" s="343"/>
      <c r="EC270" s="343"/>
      <c r="ED270" s="343"/>
      <c r="EE270" s="343"/>
      <c r="EF270" s="343"/>
      <c r="EG270" s="343"/>
      <c r="EH270" s="343"/>
      <c r="EI270" s="343"/>
      <c r="EJ270" s="343"/>
      <c r="EK270" s="343"/>
      <c r="EL270" s="343"/>
      <c r="EM270" s="343"/>
      <c r="EN270" s="343"/>
      <c r="EO270" s="343"/>
      <c r="EP270" s="343"/>
      <c r="EQ270" s="343"/>
      <c r="ER270" s="343"/>
      <c r="ES270" s="343"/>
      <c r="ET270" s="343"/>
      <c r="EU270" s="343"/>
      <c r="EV270" s="343"/>
      <c r="EW270" s="343"/>
      <c r="EX270" s="343"/>
      <c r="EY270" s="343"/>
      <c r="EZ270" s="343"/>
      <c r="FA270" s="343"/>
      <c r="FB270" s="343"/>
      <c r="FC270" s="343"/>
      <c r="FD270" s="343"/>
      <c r="FE270" s="343"/>
      <c r="FF270" s="343"/>
      <c r="FG270" s="343"/>
      <c r="FH270" s="343"/>
      <c r="FI270" s="343"/>
      <c r="FJ270" s="343"/>
      <c r="FK270" s="343"/>
      <c r="FL270" s="343"/>
      <c r="FM270" s="343"/>
      <c r="FN270" s="343"/>
      <c r="FO270" s="343"/>
      <c r="FP270" s="343"/>
      <c r="FQ270" s="343"/>
      <c r="FR270" s="343"/>
      <c r="FS270" s="343"/>
      <c r="FT270" s="343"/>
      <c r="FU270" s="343"/>
      <c r="FV270" s="343"/>
      <c r="FW270" s="343"/>
      <c r="FX270" s="343"/>
      <c r="FY270" s="343"/>
      <c r="FZ270" s="343"/>
      <c r="GA270" s="343"/>
      <c r="GB270" s="343"/>
      <c r="GC270" s="343"/>
      <c r="GD270" s="343"/>
      <c r="GE270" s="343"/>
      <c r="GF270" s="343"/>
      <c r="GG270" s="343"/>
      <c r="GH270" s="343"/>
      <c r="GI270" s="343"/>
      <c r="GJ270" s="343"/>
      <c r="GK270" s="343"/>
      <c r="GL270" s="343"/>
      <c r="GM270" s="343"/>
      <c r="GN270" s="343"/>
      <c r="GO270" s="343"/>
      <c r="GP270" s="343"/>
      <c r="GQ270" s="343"/>
      <c r="GR270" s="343"/>
      <c r="GS270" s="343"/>
      <c r="GT270" s="343"/>
      <c r="GU270" s="343"/>
      <c r="GV270" s="343"/>
      <c r="GW270" s="343"/>
      <c r="GX270" s="343"/>
      <c r="GY270" s="343"/>
      <c r="GZ270" s="343"/>
      <c r="HA270" s="343"/>
      <c r="HB270" s="343"/>
      <c r="HC270" s="343"/>
      <c r="HD270" s="343"/>
      <c r="HE270" s="343"/>
      <c r="HF270" s="343"/>
      <c r="HG270" s="343"/>
      <c r="HH270" s="343"/>
      <c r="HI270" s="343"/>
      <c r="HJ270" s="343"/>
      <c r="HK270" s="343"/>
      <c r="HL270" s="343"/>
      <c r="HM270" s="343"/>
      <c r="HN270" s="343"/>
      <c r="HO270" s="343"/>
      <c r="HP270" s="343"/>
      <c r="HQ270" s="343"/>
      <c r="HR270" s="343"/>
      <c r="HS270" s="343"/>
      <c r="HT270" s="343"/>
      <c r="HU270" s="343"/>
      <c r="HV270" s="343"/>
      <c r="HW270" s="343"/>
      <c r="HX270" s="343"/>
      <c r="HY270" s="343"/>
      <c r="HZ270" s="343"/>
      <c r="IA270" s="343"/>
      <c r="IB270" s="343"/>
      <c r="IC270" s="343"/>
      <c r="ID270" s="343"/>
      <c r="IE270" s="343"/>
      <c r="IF270" s="343"/>
      <c r="IG270" s="343"/>
      <c r="IH270" s="343"/>
      <c r="II270" s="343"/>
      <c r="IJ270" s="343"/>
      <c r="IK270" s="343"/>
      <c r="IL270" s="343"/>
      <c r="IM270" s="343"/>
      <c r="IN270" s="343"/>
      <c r="IO270" s="343"/>
      <c r="IP270" s="343"/>
      <c r="IQ270" s="343"/>
      <c r="IR270" s="343"/>
      <c r="IS270" s="343"/>
      <c r="IT270" s="343"/>
      <c r="IU270" s="343"/>
      <c r="IV270" s="343"/>
      <c r="IW270" s="343"/>
      <c r="IX270" s="343"/>
      <c r="IY270" s="343"/>
      <c r="IZ270" s="343"/>
      <c r="JA270" s="343"/>
      <c r="JB270" s="343"/>
      <c r="JC270" s="343"/>
      <c r="JD270" s="343"/>
      <c r="JE270" s="343"/>
      <c r="JF270" s="343"/>
      <c r="JG270" s="343"/>
      <c r="JH270" s="343"/>
      <c r="JI270" s="343"/>
      <c r="JJ270" s="343"/>
      <c r="JK270" s="343"/>
      <c r="JL270" s="343"/>
      <c r="JM270" s="343"/>
      <c r="JN270" s="343"/>
      <c r="JO270" s="343"/>
      <c r="JP270" s="343"/>
      <c r="JQ270" s="343"/>
      <c r="JR270" s="343"/>
      <c r="JS270" s="343"/>
      <c r="JT270" s="343"/>
      <c r="JU270" s="343"/>
      <c r="JV270" s="343"/>
      <c r="JW270" s="343"/>
      <c r="JX270" s="343"/>
      <c r="JY270" s="343"/>
      <c r="JZ270" s="343"/>
      <c r="KA270" s="343"/>
      <c r="KB270" s="343"/>
      <c r="KC270" s="343"/>
      <c r="KD270" s="343"/>
      <c r="KE270" s="343"/>
      <c r="KF270" s="343"/>
      <c r="KG270" s="343"/>
      <c r="KH270" s="343"/>
      <c r="KI270" s="343"/>
      <c r="KJ270" s="343"/>
      <c r="KK270" s="343"/>
      <c r="KL270" s="343"/>
      <c r="KM270" s="343"/>
      <c r="KN270" s="343"/>
      <c r="KO270" s="343"/>
      <c r="KP270" s="343"/>
      <c r="KQ270" s="343"/>
      <c r="KR270" s="343"/>
      <c r="KS270" s="343"/>
      <c r="KT270" s="343"/>
      <c r="KU270" s="343"/>
      <c r="KV270" s="343"/>
      <c r="KW270" s="343"/>
      <c r="KX270" s="343"/>
      <c r="KY270" s="343"/>
      <c r="KZ270" s="343"/>
      <c r="LA270" s="343"/>
      <c r="LB270" s="343"/>
      <c r="LC270" s="343"/>
      <c r="LD270" s="343"/>
      <c r="LE270" s="343"/>
      <c r="LF270" s="343"/>
      <c r="LG270" s="343"/>
      <c r="LH270" s="343"/>
      <c r="LI270" s="343"/>
      <c r="LJ270" s="343"/>
      <c r="LK270" s="343"/>
      <c r="LL270" s="343"/>
      <c r="LM270" s="343"/>
      <c r="LN270" s="343"/>
      <c r="LO270" s="343"/>
      <c r="LP270" s="343"/>
      <c r="LQ270" s="343"/>
      <c r="LR270" s="343"/>
      <c r="LS270" s="343"/>
      <c r="LT270" s="343"/>
      <c r="LU270" s="343"/>
      <c r="LV270" s="343"/>
      <c r="LW270" s="343"/>
      <c r="LX270" s="343"/>
      <c r="LY270" s="343"/>
      <c r="LZ270" s="343"/>
      <c r="MA270" s="343"/>
      <c r="MB270" s="343"/>
      <c r="MC270" s="343"/>
      <c r="MD270" s="343"/>
      <c r="ME270" s="343"/>
      <c r="MF270" s="343"/>
      <c r="MG270" s="343"/>
      <c r="MH270" s="343"/>
      <c r="MI270" s="343"/>
      <c r="MJ270" s="343"/>
      <c r="MK270" s="343"/>
      <c r="ML270" s="343"/>
      <c r="MM270" s="343"/>
      <c r="MN270" s="343"/>
      <c r="MO270" s="343"/>
      <c r="MP270" s="343"/>
      <c r="MQ270" s="343"/>
      <c r="MR270" s="343"/>
      <c r="MS270" s="343"/>
      <c r="MT270" s="343"/>
      <c r="MU270" s="343"/>
      <c r="MV270" s="343"/>
      <c r="MW270" s="343"/>
      <c r="MX270" s="343"/>
      <c r="MY270" s="343"/>
      <c r="MZ270" s="343"/>
      <c r="NA270" s="343"/>
      <c r="NB270" s="343"/>
      <c r="NC270" s="343"/>
      <c r="ND270" s="343"/>
      <c r="NE270" s="343"/>
      <c r="NF270" s="343"/>
      <c r="NG270" s="343"/>
      <c r="NH270" s="343"/>
      <c r="NI270" s="343"/>
      <c r="NJ270" s="343"/>
      <c r="NK270" s="343"/>
      <c r="NL270" s="343"/>
      <c r="NM270" s="343"/>
      <c r="NN270" s="343"/>
      <c r="NO270" s="343"/>
      <c r="NP270" s="343"/>
      <c r="NQ270" s="343"/>
      <c r="NR270" s="343"/>
      <c r="NS270" s="343"/>
      <c r="NT270" s="343"/>
      <c r="NU270" s="343"/>
      <c r="NV270" s="343"/>
      <c r="NW270" s="343"/>
      <c r="NX270" s="343"/>
      <c r="NY270" s="343"/>
      <c r="NZ270" s="343"/>
      <c r="OA270" s="343"/>
      <c r="OB270" s="343"/>
      <c r="OC270" s="343"/>
      <c r="OD270" s="343"/>
      <c r="OE270" s="343"/>
      <c r="OF270" s="343"/>
      <c r="OG270" s="343"/>
      <c r="OH270" s="343"/>
      <c r="OI270" s="343"/>
      <c r="OJ270" s="343"/>
      <c r="OK270" s="343"/>
      <c r="OL270" s="343"/>
      <c r="OM270" s="343"/>
      <c r="ON270" s="343"/>
      <c r="OO270" s="343"/>
      <c r="OP270" s="343"/>
      <c r="OQ270" s="343"/>
      <c r="OR270" s="343"/>
      <c r="OS270" s="343"/>
      <c r="OT270" s="343"/>
      <c r="OU270" s="343"/>
      <c r="OV270" s="343"/>
      <c r="OW270" s="343"/>
      <c r="OX270" s="343"/>
      <c r="OY270" s="343"/>
      <c r="OZ270" s="343"/>
      <c r="PA270" s="343"/>
      <c r="PB270" s="343"/>
      <c r="PC270" s="343"/>
      <c r="PD270" s="343"/>
      <c r="PE270" s="343"/>
      <c r="PF270" s="343"/>
      <c r="PG270" s="343"/>
      <c r="PH270" s="343"/>
      <c r="PI270" s="343"/>
      <c r="PJ270" s="343"/>
      <c r="PK270" s="343"/>
      <c r="PL270" s="343"/>
      <c r="PM270" s="343"/>
      <c r="PN270" s="343"/>
      <c r="PO270" s="343"/>
      <c r="PP270" s="343"/>
      <c r="PQ270" s="343"/>
      <c r="PR270" s="343"/>
      <c r="PS270" s="343"/>
      <c r="PT270" s="343"/>
      <c r="PU270" s="343"/>
      <c r="PV270" s="343"/>
      <c r="PW270" s="343"/>
      <c r="PX270" s="343"/>
      <c r="PY270" s="343"/>
      <c r="PZ270" s="343"/>
      <c r="QA270" s="343"/>
      <c r="QB270" s="343"/>
      <c r="QC270" s="343"/>
      <c r="QD270" s="343"/>
      <c r="QE270" s="343"/>
      <c r="QF270" s="343"/>
    </row>
    <row r="271" spans="1:448" s="347" customFormat="1" ht="118.5" customHeight="1" x14ac:dyDescent="0.25">
      <c r="A271" s="26">
        <v>270</v>
      </c>
      <c r="B271" s="20" t="s">
        <v>3154</v>
      </c>
      <c r="C271" s="20" t="s">
        <v>3155</v>
      </c>
      <c r="D271" s="19" t="s">
        <v>3156</v>
      </c>
      <c r="E271" s="247" t="s">
        <v>3217</v>
      </c>
      <c r="F271" s="20" t="s">
        <v>2115</v>
      </c>
      <c r="G271" s="20" t="s">
        <v>282</v>
      </c>
      <c r="H271" s="22" t="s">
        <v>342</v>
      </c>
      <c r="I271" s="19" t="s">
        <v>3158</v>
      </c>
      <c r="J271" s="320" t="s">
        <v>2116</v>
      </c>
      <c r="K271" s="132" t="s">
        <v>680</v>
      </c>
      <c r="L271" s="112" t="s">
        <v>681</v>
      </c>
      <c r="M271" s="134" t="s">
        <v>2117</v>
      </c>
      <c r="N271" s="112" t="s">
        <v>2118</v>
      </c>
      <c r="O271" s="19" t="s">
        <v>24</v>
      </c>
      <c r="P271" s="19" t="s">
        <v>41</v>
      </c>
      <c r="Q271" s="19" t="s">
        <v>711</v>
      </c>
      <c r="R271" s="19" t="s">
        <v>251</v>
      </c>
      <c r="S271" s="18" t="s">
        <v>3218</v>
      </c>
      <c r="T271" s="34" t="s">
        <v>558</v>
      </c>
      <c r="U271" s="22">
        <v>94</v>
      </c>
      <c r="V271" s="22">
        <v>2021</v>
      </c>
      <c r="W271" s="22" t="s">
        <v>3219</v>
      </c>
      <c r="X271" s="19" t="s">
        <v>3220</v>
      </c>
      <c r="Y271" s="19" t="s">
        <v>3221</v>
      </c>
      <c r="Z271" s="19" t="s">
        <v>3222</v>
      </c>
      <c r="AA271" s="22">
        <v>1</v>
      </c>
      <c r="AB271" s="277" t="s">
        <v>3223</v>
      </c>
      <c r="AC271" s="277" t="s">
        <v>3224</v>
      </c>
      <c r="AD271" s="269">
        <v>1</v>
      </c>
      <c r="AE271" s="19" t="s">
        <v>3225</v>
      </c>
      <c r="AF271" s="963">
        <v>44562</v>
      </c>
      <c r="AG271" s="963">
        <v>44742</v>
      </c>
      <c r="AH271" s="424">
        <v>44743</v>
      </c>
      <c r="AI271" s="183" t="s">
        <v>309</v>
      </c>
      <c r="AJ271" s="183" t="s">
        <v>309</v>
      </c>
      <c r="AK271" s="241" t="e">
        <f>(IF(BA271=#REF!,#REF!,AG271-#REF!))</f>
        <v>#REF!</v>
      </c>
      <c r="AL271" s="66" t="s">
        <v>3167</v>
      </c>
      <c r="AM271" s="64"/>
      <c r="AN271" s="54"/>
      <c r="AO271" s="48"/>
      <c r="AP271" s="65"/>
      <c r="AQ271" s="19" t="s">
        <v>442</v>
      </c>
      <c r="AR271" s="49">
        <v>291</v>
      </c>
      <c r="AS271" s="60" t="s">
        <v>454</v>
      </c>
      <c r="AT271" s="64" t="s">
        <v>467</v>
      </c>
      <c r="AU271" s="66" t="s">
        <v>3167</v>
      </c>
      <c r="AV271" s="60" t="s">
        <v>467</v>
      </c>
      <c r="AW271" s="67">
        <v>0</v>
      </c>
      <c r="AX271" s="65">
        <v>0</v>
      </c>
      <c r="AY271" s="60" t="s">
        <v>456</v>
      </c>
      <c r="AZ271" s="87" t="s">
        <v>439</v>
      </c>
      <c r="BA271" s="86" t="s">
        <v>446</v>
      </c>
      <c r="BB271" s="30" t="s">
        <v>2162</v>
      </c>
      <c r="BC271" s="33">
        <v>44620</v>
      </c>
      <c r="BD271" s="31" t="s">
        <v>529</v>
      </c>
      <c r="BE271" s="127" t="s">
        <v>2783</v>
      </c>
      <c r="BF271" s="107">
        <v>0</v>
      </c>
      <c r="BG271" s="4" t="s">
        <v>442</v>
      </c>
      <c r="BH271" s="49">
        <v>-44620</v>
      </c>
      <c r="BI271" s="60" t="s">
        <v>454</v>
      </c>
      <c r="BJ271" s="30"/>
      <c r="BK271" s="30"/>
      <c r="BL271" s="30"/>
      <c r="BM271" s="30"/>
      <c r="BN271" s="60"/>
      <c r="BO271" s="30"/>
      <c r="BP271" s="184" t="s">
        <v>293</v>
      </c>
      <c r="BQ271" s="150" t="s">
        <v>3226</v>
      </c>
      <c r="BR271" s="185">
        <v>44712</v>
      </c>
      <c r="BS271" s="131" t="s">
        <v>864</v>
      </c>
      <c r="BT271" s="186">
        <v>1</v>
      </c>
      <c r="BU271" s="4" t="s">
        <v>436</v>
      </c>
      <c r="BV271" s="49">
        <v>31</v>
      </c>
      <c r="BW271" s="60" t="s">
        <v>454</v>
      </c>
      <c r="BX271" s="359">
        <v>44722</v>
      </c>
      <c r="BY271" s="358" t="s">
        <v>3227</v>
      </c>
      <c r="BZ271" s="358" t="s">
        <v>458</v>
      </c>
      <c r="CA271" s="358">
        <v>1</v>
      </c>
      <c r="CB271" s="352" t="s">
        <v>294</v>
      </c>
      <c r="CC271" s="353"/>
      <c r="CD271" s="352" t="s">
        <v>294</v>
      </c>
      <c r="CE271" s="131" t="s">
        <v>767</v>
      </c>
      <c r="CF271" s="131" t="s">
        <v>767</v>
      </c>
      <c r="CG271" s="202" t="s">
        <v>328</v>
      </c>
      <c r="CH271" s="131" t="s">
        <v>328</v>
      </c>
      <c r="CI271" s="186">
        <v>1</v>
      </c>
      <c r="CJ271" s="4" t="str">
        <f t="shared" si="8"/>
        <v>CUMPLIMIENTO TOTAL</v>
      </c>
      <c r="CK271" s="49" t="str">
        <f>(IF(CD271="CERRADO","NO APLICA ACCION CERRADA",AG271-#REF!))</f>
        <v>NO APLICA ACCION CERRADA</v>
      </c>
      <c r="CL271" s="60" t="str">
        <f>(IF(CD271="CERRADO","NO APLICA ACCION CERRADA",IF(AK271&lt;=0,"VENCIDO",IF(AK271&lt;=#REF!,"POR VENCER","CON TIEMPO"))))</f>
        <v>NO APLICA ACCION CERRADA</v>
      </c>
      <c r="CM271" s="458" t="s">
        <v>328</v>
      </c>
      <c r="CN271" s="348" t="s">
        <v>767</v>
      </c>
      <c r="CO271" s="358" t="s">
        <v>458</v>
      </c>
      <c r="CP271" s="358">
        <v>1</v>
      </c>
      <c r="CQ271" s="352" t="s">
        <v>294</v>
      </c>
      <c r="CR271" s="375" t="s">
        <v>438</v>
      </c>
      <c r="CS271" s="353"/>
      <c r="CT271" s="343"/>
      <c r="CU271" s="343"/>
      <c r="CV271" s="343"/>
      <c r="CW271" s="343"/>
      <c r="CX271" s="343"/>
      <c r="CY271" s="343"/>
      <c r="CZ271" s="343"/>
      <c r="DA271" s="343"/>
      <c r="DB271" s="343"/>
      <c r="DC271" s="343"/>
      <c r="DD271" s="343"/>
      <c r="DE271" s="343"/>
      <c r="DF271" s="343"/>
      <c r="DG271" s="343"/>
      <c r="DH271" s="343"/>
      <c r="DI271" s="343"/>
      <c r="DJ271" s="343"/>
      <c r="DK271" s="343"/>
      <c r="DL271" s="343"/>
      <c r="DM271" s="343"/>
      <c r="DN271" s="343"/>
      <c r="DO271" s="343"/>
      <c r="DP271" s="343"/>
      <c r="DQ271" s="343"/>
      <c r="DR271" s="343"/>
      <c r="DS271" s="343"/>
      <c r="DT271" s="343"/>
      <c r="DU271" s="343"/>
      <c r="DV271" s="343"/>
      <c r="DW271" s="343"/>
      <c r="DX271" s="343"/>
      <c r="DY271" s="343"/>
      <c r="DZ271" s="343"/>
      <c r="EA271" s="343"/>
      <c r="EB271" s="343"/>
      <c r="EC271" s="343"/>
      <c r="ED271" s="343"/>
      <c r="EE271" s="343"/>
      <c r="EF271" s="343"/>
      <c r="EG271" s="343"/>
      <c r="EH271" s="343"/>
      <c r="EI271" s="343"/>
      <c r="EJ271" s="343"/>
      <c r="EK271" s="343"/>
      <c r="EL271" s="343"/>
      <c r="EM271" s="343"/>
      <c r="EN271" s="343"/>
      <c r="EO271" s="343"/>
      <c r="EP271" s="343"/>
      <c r="EQ271" s="343"/>
      <c r="ER271" s="343"/>
      <c r="ES271" s="343"/>
      <c r="ET271" s="343"/>
      <c r="EU271" s="343"/>
      <c r="EV271" s="343"/>
      <c r="EW271" s="343"/>
      <c r="EX271" s="343"/>
      <c r="EY271" s="343"/>
      <c r="EZ271" s="343"/>
      <c r="FA271" s="343"/>
      <c r="FB271" s="343"/>
      <c r="FC271" s="343"/>
      <c r="FD271" s="343"/>
      <c r="FE271" s="343"/>
      <c r="FF271" s="343"/>
      <c r="FG271" s="343"/>
      <c r="FH271" s="343"/>
      <c r="FI271" s="343"/>
      <c r="FJ271" s="343"/>
      <c r="FK271" s="343"/>
      <c r="FL271" s="343"/>
      <c r="FM271" s="343"/>
      <c r="FN271" s="343"/>
      <c r="FO271" s="343"/>
      <c r="FP271" s="343"/>
      <c r="FQ271" s="343"/>
      <c r="FR271" s="343"/>
      <c r="FS271" s="343"/>
      <c r="FT271" s="343"/>
      <c r="FU271" s="343"/>
      <c r="FV271" s="343"/>
      <c r="FW271" s="343"/>
      <c r="FX271" s="343"/>
      <c r="FY271" s="343"/>
      <c r="FZ271" s="343"/>
      <c r="GA271" s="343"/>
      <c r="GB271" s="343"/>
      <c r="GC271" s="343"/>
      <c r="GD271" s="343"/>
      <c r="GE271" s="343"/>
      <c r="GF271" s="343"/>
      <c r="GG271" s="343"/>
      <c r="GH271" s="343"/>
      <c r="GI271" s="343"/>
      <c r="GJ271" s="343"/>
      <c r="GK271" s="343"/>
      <c r="GL271" s="343"/>
      <c r="GM271" s="343"/>
      <c r="GN271" s="343"/>
      <c r="GO271" s="343"/>
      <c r="GP271" s="343"/>
      <c r="GQ271" s="343"/>
      <c r="GR271" s="343"/>
      <c r="GS271" s="343"/>
      <c r="GT271" s="343"/>
      <c r="GU271" s="343"/>
      <c r="GV271" s="343"/>
      <c r="GW271" s="343"/>
      <c r="GX271" s="343"/>
      <c r="GY271" s="343"/>
      <c r="GZ271" s="343"/>
      <c r="HA271" s="343"/>
      <c r="HB271" s="343"/>
      <c r="HC271" s="343"/>
      <c r="HD271" s="343"/>
      <c r="HE271" s="343"/>
      <c r="HF271" s="343"/>
      <c r="HG271" s="343"/>
      <c r="HH271" s="343"/>
      <c r="HI271" s="343"/>
      <c r="HJ271" s="343"/>
      <c r="HK271" s="343"/>
      <c r="HL271" s="343"/>
      <c r="HM271" s="343"/>
      <c r="HN271" s="343"/>
      <c r="HO271" s="343"/>
      <c r="HP271" s="343"/>
      <c r="HQ271" s="343"/>
      <c r="HR271" s="343"/>
      <c r="HS271" s="343"/>
      <c r="HT271" s="343"/>
      <c r="HU271" s="343"/>
      <c r="HV271" s="343"/>
      <c r="HW271" s="343"/>
      <c r="HX271" s="343"/>
      <c r="HY271" s="343"/>
      <c r="HZ271" s="343"/>
      <c r="IA271" s="343"/>
      <c r="IB271" s="343"/>
      <c r="IC271" s="343"/>
      <c r="ID271" s="343"/>
      <c r="IE271" s="343"/>
      <c r="IF271" s="343"/>
      <c r="IG271" s="343"/>
      <c r="IH271" s="343"/>
      <c r="II271" s="343"/>
      <c r="IJ271" s="343"/>
      <c r="IK271" s="343"/>
      <c r="IL271" s="343"/>
      <c r="IM271" s="343"/>
      <c r="IN271" s="343"/>
      <c r="IO271" s="343"/>
      <c r="IP271" s="343"/>
      <c r="IQ271" s="343"/>
      <c r="IR271" s="343"/>
      <c r="IS271" s="343"/>
      <c r="IT271" s="343"/>
      <c r="IU271" s="343"/>
      <c r="IV271" s="343"/>
      <c r="IW271" s="343"/>
      <c r="IX271" s="343"/>
      <c r="IY271" s="343"/>
      <c r="IZ271" s="343"/>
      <c r="JA271" s="343"/>
      <c r="JB271" s="343"/>
      <c r="JC271" s="343"/>
      <c r="JD271" s="343"/>
      <c r="JE271" s="343"/>
      <c r="JF271" s="343"/>
      <c r="JG271" s="343"/>
      <c r="JH271" s="343"/>
      <c r="JI271" s="343"/>
      <c r="JJ271" s="343"/>
      <c r="JK271" s="343"/>
      <c r="JL271" s="343"/>
      <c r="JM271" s="343"/>
      <c r="JN271" s="343"/>
      <c r="JO271" s="343"/>
      <c r="JP271" s="343"/>
      <c r="JQ271" s="343"/>
      <c r="JR271" s="343"/>
      <c r="JS271" s="343"/>
      <c r="JT271" s="343"/>
      <c r="JU271" s="343"/>
      <c r="JV271" s="343"/>
      <c r="JW271" s="343"/>
      <c r="JX271" s="343"/>
      <c r="JY271" s="343"/>
      <c r="JZ271" s="343"/>
      <c r="KA271" s="343"/>
      <c r="KB271" s="343"/>
      <c r="KC271" s="343"/>
      <c r="KD271" s="343"/>
      <c r="KE271" s="343"/>
      <c r="KF271" s="343"/>
      <c r="KG271" s="343"/>
      <c r="KH271" s="343"/>
      <c r="KI271" s="343"/>
      <c r="KJ271" s="343"/>
      <c r="KK271" s="343"/>
      <c r="KL271" s="343"/>
      <c r="KM271" s="343"/>
      <c r="KN271" s="343"/>
      <c r="KO271" s="343"/>
      <c r="KP271" s="343"/>
      <c r="KQ271" s="343"/>
      <c r="KR271" s="343"/>
      <c r="KS271" s="343"/>
      <c r="KT271" s="343"/>
      <c r="KU271" s="343"/>
      <c r="KV271" s="343"/>
      <c r="KW271" s="343"/>
      <c r="KX271" s="343"/>
      <c r="KY271" s="343"/>
      <c r="KZ271" s="343"/>
      <c r="LA271" s="343"/>
      <c r="LB271" s="343"/>
      <c r="LC271" s="343"/>
      <c r="LD271" s="343"/>
      <c r="LE271" s="343"/>
      <c r="LF271" s="343"/>
      <c r="LG271" s="343"/>
      <c r="LH271" s="343"/>
      <c r="LI271" s="343"/>
      <c r="LJ271" s="343"/>
      <c r="LK271" s="343"/>
      <c r="LL271" s="343"/>
      <c r="LM271" s="343"/>
      <c r="LN271" s="343"/>
      <c r="LO271" s="343"/>
      <c r="LP271" s="343"/>
      <c r="LQ271" s="343"/>
      <c r="LR271" s="343"/>
      <c r="LS271" s="343"/>
      <c r="LT271" s="343"/>
      <c r="LU271" s="343"/>
      <c r="LV271" s="343"/>
      <c r="LW271" s="343"/>
      <c r="LX271" s="343"/>
      <c r="LY271" s="343"/>
      <c r="LZ271" s="343"/>
      <c r="MA271" s="343"/>
      <c r="MB271" s="343"/>
      <c r="MC271" s="343"/>
      <c r="MD271" s="343"/>
      <c r="ME271" s="343"/>
      <c r="MF271" s="343"/>
      <c r="MG271" s="343"/>
      <c r="MH271" s="343"/>
      <c r="MI271" s="343"/>
      <c r="MJ271" s="343"/>
      <c r="MK271" s="343"/>
      <c r="ML271" s="343"/>
      <c r="MM271" s="343"/>
      <c r="MN271" s="343"/>
      <c r="MO271" s="343"/>
      <c r="MP271" s="343"/>
      <c r="MQ271" s="343"/>
      <c r="MR271" s="343"/>
      <c r="MS271" s="343"/>
      <c r="MT271" s="343"/>
      <c r="MU271" s="343"/>
      <c r="MV271" s="343"/>
      <c r="MW271" s="343"/>
      <c r="MX271" s="343"/>
      <c r="MY271" s="343"/>
      <c r="MZ271" s="343"/>
      <c r="NA271" s="343"/>
      <c r="NB271" s="343"/>
      <c r="NC271" s="343"/>
      <c r="ND271" s="343"/>
      <c r="NE271" s="343"/>
      <c r="NF271" s="343"/>
      <c r="NG271" s="343"/>
      <c r="NH271" s="343"/>
      <c r="NI271" s="343"/>
      <c r="NJ271" s="343"/>
      <c r="NK271" s="343"/>
      <c r="NL271" s="343"/>
      <c r="NM271" s="343"/>
      <c r="NN271" s="343"/>
      <c r="NO271" s="343"/>
      <c r="NP271" s="343"/>
      <c r="NQ271" s="343"/>
      <c r="NR271" s="343"/>
      <c r="NS271" s="343"/>
      <c r="NT271" s="343"/>
      <c r="NU271" s="343"/>
      <c r="NV271" s="343"/>
      <c r="NW271" s="343"/>
      <c r="NX271" s="343"/>
      <c r="NY271" s="343"/>
      <c r="NZ271" s="343"/>
      <c r="OA271" s="343"/>
      <c r="OB271" s="343"/>
      <c r="OC271" s="343"/>
      <c r="OD271" s="343"/>
      <c r="OE271" s="343"/>
      <c r="OF271" s="343"/>
      <c r="OG271" s="343"/>
      <c r="OH271" s="343"/>
      <c r="OI271" s="343"/>
      <c r="OJ271" s="343"/>
      <c r="OK271" s="343"/>
      <c r="OL271" s="343"/>
      <c r="OM271" s="343"/>
      <c r="ON271" s="343"/>
      <c r="OO271" s="343"/>
      <c r="OP271" s="343"/>
      <c r="OQ271" s="343"/>
      <c r="OR271" s="343"/>
      <c r="OS271" s="343"/>
      <c r="OT271" s="343"/>
      <c r="OU271" s="343"/>
      <c r="OV271" s="343"/>
      <c r="OW271" s="343"/>
      <c r="OX271" s="343"/>
      <c r="OY271" s="343"/>
      <c r="OZ271" s="343"/>
      <c r="PA271" s="343"/>
      <c r="PB271" s="343"/>
      <c r="PC271" s="343"/>
      <c r="PD271" s="343"/>
      <c r="PE271" s="343"/>
      <c r="PF271" s="343"/>
      <c r="PG271" s="343"/>
      <c r="PH271" s="343"/>
      <c r="PI271" s="343"/>
      <c r="PJ271" s="343"/>
      <c r="PK271" s="343"/>
      <c r="PL271" s="343"/>
      <c r="PM271" s="343"/>
      <c r="PN271" s="343"/>
      <c r="PO271" s="343"/>
      <c r="PP271" s="343"/>
      <c r="PQ271" s="343"/>
      <c r="PR271" s="343"/>
      <c r="PS271" s="343"/>
      <c r="PT271" s="343"/>
      <c r="PU271" s="343"/>
      <c r="PV271" s="343"/>
      <c r="PW271" s="343"/>
      <c r="PX271" s="343"/>
      <c r="PY271" s="343"/>
      <c r="PZ271" s="343"/>
      <c r="QA271" s="343"/>
      <c r="QB271" s="343"/>
      <c r="QC271" s="343"/>
      <c r="QD271" s="343"/>
      <c r="QE271" s="343"/>
      <c r="QF271" s="343"/>
    </row>
    <row r="272" spans="1:448" s="347" customFormat="1" ht="118.5" customHeight="1" x14ac:dyDescent="0.25">
      <c r="A272" s="26">
        <v>271</v>
      </c>
      <c r="B272" s="20" t="s">
        <v>3154</v>
      </c>
      <c r="C272" s="20" t="s">
        <v>3155</v>
      </c>
      <c r="D272" s="19" t="s">
        <v>3156</v>
      </c>
      <c r="E272" s="247" t="s">
        <v>3228</v>
      </c>
      <c r="F272" s="42" t="s">
        <v>843</v>
      </c>
      <c r="G272" s="178" t="s">
        <v>269</v>
      </c>
      <c r="H272" s="19" t="s">
        <v>341</v>
      </c>
      <c r="I272" s="19" t="s">
        <v>843</v>
      </c>
      <c r="J272" s="462" t="s">
        <v>845</v>
      </c>
      <c r="K272" s="132" t="s">
        <v>680</v>
      </c>
      <c r="L272" s="112" t="s">
        <v>681</v>
      </c>
      <c r="M272" s="134" t="s">
        <v>705</v>
      </c>
      <c r="N272" s="112" t="s">
        <v>706</v>
      </c>
      <c r="O272" s="19" t="s">
        <v>24</v>
      </c>
      <c r="P272" s="19" t="s">
        <v>368</v>
      </c>
      <c r="Q272" s="19" t="s">
        <v>711</v>
      </c>
      <c r="R272" s="19" t="s">
        <v>251</v>
      </c>
      <c r="S272" s="18" t="s">
        <v>3229</v>
      </c>
      <c r="T272" s="34" t="s">
        <v>559</v>
      </c>
      <c r="U272" s="22">
        <v>94</v>
      </c>
      <c r="V272" s="22">
        <v>2021</v>
      </c>
      <c r="W272" s="22" t="s">
        <v>3230</v>
      </c>
      <c r="X272" s="19" t="s">
        <v>3231</v>
      </c>
      <c r="Y272" s="19" t="s">
        <v>3232</v>
      </c>
      <c r="Z272" s="19" t="s">
        <v>3233</v>
      </c>
      <c r="AA272" s="22">
        <v>1</v>
      </c>
      <c r="AB272" s="277" t="s">
        <v>2932</v>
      </c>
      <c r="AC272" s="277" t="s">
        <v>2933</v>
      </c>
      <c r="AD272" s="269">
        <v>1</v>
      </c>
      <c r="AE272" s="19" t="s">
        <v>3214</v>
      </c>
      <c r="AF272" s="963">
        <v>44564</v>
      </c>
      <c r="AG272" s="963">
        <v>44681</v>
      </c>
      <c r="AH272" s="424">
        <v>44743</v>
      </c>
      <c r="AI272" s="183" t="s">
        <v>309</v>
      </c>
      <c r="AJ272" s="183" t="s">
        <v>309</v>
      </c>
      <c r="AK272" s="241" t="e">
        <f>(IF(BA272=#REF!,#REF!,AG272-#REF!))</f>
        <v>#REF!</v>
      </c>
      <c r="AL272" s="66" t="s">
        <v>3167</v>
      </c>
      <c r="AM272" s="64"/>
      <c r="AN272" s="54"/>
      <c r="AO272" s="48"/>
      <c r="AP272" s="65"/>
      <c r="AQ272" s="19" t="s">
        <v>442</v>
      </c>
      <c r="AR272" s="49">
        <v>230</v>
      </c>
      <c r="AS272" s="60" t="s">
        <v>454</v>
      </c>
      <c r="AT272" s="64" t="s">
        <v>467</v>
      </c>
      <c r="AU272" s="66" t="s">
        <v>3167</v>
      </c>
      <c r="AV272" s="60" t="s">
        <v>467</v>
      </c>
      <c r="AW272" s="67">
        <v>0</v>
      </c>
      <c r="AX272" s="65">
        <v>0</v>
      </c>
      <c r="AY272" s="60" t="s">
        <v>456</v>
      </c>
      <c r="AZ272" s="87" t="s">
        <v>439</v>
      </c>
      <c r="BA272" s="86" t="s">
        <v>446</v>
      </c>
      <c r="BB272" s="2" t="s">
        <v>2162</v>
      </c>
      <c r="BC272" s="128">
        <v>44620</v>
      </c>
      <c r="BD272" s="30" t="s">
        <v>450</v>
      </c>
      <c r="BE272" s="127" t="s">
        <v>629</v>
      </c>
      <c r="BF272" s="107">
        <v>0</v>
      </c>
      <c r="BG272" s="4" t="s">
        <v>442</v>
      </c>
      <c r="BH272" s="49">
        <v>-44620</v>
      </c>
      <c r="BI272" s="60" t="s">
        <v>454</v>
      </c>
      <c r="BJ272" s="30"/>
      <c r="BK272" s="30"/>
      <c r="BL272" s="30"/>
      <c r="BM272" s="30"/>
      <c r="BN272" s="60"/>
      <c r="BO272" s="30"/>
      <c r="BP272" s="184" t="s">
        <v>293</v>
      </c>
      <c r="BQ272" s="150" t="s">
        <v>2936</v>
      </c>
      <c r="BR272" s="185">
        <v>44712</v>
      </c>
      <c r="BS272" s="131" t="s">
        <v>864</v>
      </c>
      <c r="BT272" s="186">
        <v>1</v>
      </c>
      <c r="BU272" s="4" t="s">
        <v>436</v>
      </c>
      <c r="BV272" s="49">
        <v>-30</v>
      </c>
      <c r="BW272" s="60" t="s">
        <v>443</v>
      </c>
      <c r="BX272" s="359">
        <v>44722</v>
      </c>
      <c r="BY272" s="358" t="s">
        <v>3234</v>
      </c>
      <c r="BZ272" s="358" t="s">
        <v>458</v>
      </c>
      <c r="CA272" s="358">
        <v>1</v>
      </c>
      <c r="CB272" s="352" t="s">
        <v>294</v>
      </c>
      <c r="CC272" s="353"/>
      <c r="CD272" s="352" t="s">
        <v>294</v>
      </c>
      <c r="CE272" s="131" t="s">
        <v>767</v>
      </c>
      <c r="CF272" s="131" t="s">
        <v>767</v>
      </c>
      <c r="CG272" s="202" t="s">
        <v>328</v>
      </c>
      <c r="CH272" s="131" t="s">
        <v>328</v>
      </c>
      <c r="CI272" s="186">
        <v>1</v>
      </c>
      <c r="CJ272" s="4" t="str">
        <f t="shared" si="8"/>
        <v>CUMPLIMIENTO TOTAL</v>
      </c>
      <c r="CK272" s="49" t="str">
        <f>(IF(CD272="CERRADO","NO APLICA ACCION CERRADA",AG272-#REF!))</f>
        <v>NO APLICA ACCION CERRADA</v>
      </c>
      <c r="CL272" s="60" t="str">
        <f>(IF(CD272="CERRADO","NO APLICA ACCION CERRADA",IF(AK272&lt;=0,"VENCIDO",IF(AK272&lt;=#REF!,"POR VENCER","CON TIEMPO"))))</f>
        <v>NO APLICA ACCION CERRADA</v>
      </c>
      <c r="CM272" s="458" t="s">
        <v>328</v>
      </c>
      <c r="CN272" s="348" t="s">
        <v>767</v>
      </c>
      <c r="CO272" s="358" t="s">
        <v>458</v>
      </c>
      <c r="CP272" s="358">
        <v>1</v>
      </c>
      <c r="CQ272" s="352" t="s">
        <v>294</v>
      </c>
      <c r="CR272" s="375" t="s">
        <v>438</v>
      </c>
      <c r="CS272" s="353"/>
      <c r="CT272" s="343"/>
      <c r="CU272" s="343"/>
      <c r="CV272" s="343"/>
      <c r="CW272" s="343"/>
      <c r="CX272" s="343"/>
      <c r="CY272" s="343"/>
      <c r="CZ272" s="343"/>
      <c r="DA272" s="343"/>
      <c r="DB272" s="343"/>
      <c r="DC272" s="343"/>
      <c r="DD272" s="343"/>
      <c r="DE272" s="343"/>
      <c r="DF272" s="343"/>
      <c r="DG272" s="343"/>
      <c r="DH272" s="343"/>
      <c r="DI272" s="343"/>
      <c r="DJ272" s="343"/>
      <c r="DK272" s="343"/>
      <c r="DL272" s="343"/>
      <c r="DM272" s="343"/>
      <c r="DN272" s="343"/>
      <c r="DO272" s="343"/>
      <c r="DP272" s="343"/>
      <c r="DQ272" s="343"/>
      <c r="DR272" s="343"/>
      <c r="DS272" s="343"/>
      <c r="DT272" s="343"/>
      <c r="DU272" s="343"/>
      <c r="DV272" s="343"/>
      <c r="DW272" s="343"/>
      <c r="DX272" s="343"/>
      <c r="DY272" s="343"/>
      <c r="DZ272" s="343"/>
      <c r="EA272" s="343"/>
      <c r="EB272" s="343"/>
      <c r="EC272" s="343"/>
      <c r="ED272" s="343"/>
      <c r="EE272" s="343"/>
      <c r="EF272" s="343"/>
      <c r="EG272" s="343"/>
      <c r="EH272" s="343"/>
      <c r="EI272" s="343"/>
      <c r="EJ272" s="343"/>
      <c r="EK272" s="343"/>
      <c r="EL272" s="343"/>
      <c r="EM272" s="343"/>
      <c r="EN272" s="343"/>
      <c r="EO272" s="343"/>
      <c r="EP272" s="343"/>
      <c r="EQ272" s="343"/>
      <c r="ER272" s="343"/>
      <c r="ES272" s="343"/>
      <c r="ET272" s="343"/>
      <c r="EU272" s="343"/>
      <c r="EV272" s="343"/>
      <c r="EW272" s="343"/>
      <c r="EX272" s="343"/>
      <c r="EY272" s="343"/>
      <c r="EZ272" s="343"/>
      <c r="FA272" s="343"/>
      <c r="FB272" s="343"/>
      <c r="FC272" s="343"/>
      <c r="FD272" s="343"/>
      <c r="FE272" s="343"/>
      <c r="FF272" s="343"/>
      <c r="FG272" s="343"/>
      <c r="FH272" s="343"/>
      <c r="FI272" s="343"/>
      <c r="FJ272" s="343"/>
      <c r="FK272" s="343"/>
      <c r="FL272" s="343"/>
      <c r="FM272" s="343"/>
      <c r="FN272" s="343"/>
      <c r="FO272" s="343"/>
      <c r="FP272" s="343"/>
      <c r="FQ272" s="343"/>
      <c r="FR272" s="343"/>
      <c r="FS272" s="343"/>
      <c r="FT272" s="343"/>
      <c r="FU272" s="343"/>
      <c r="FV272" s="343"/>
      <c r="FW272" s="343"/>
      <c r="FX272" s="343"/>
      <c r="FY272" s="343"/>
      <c r="FZ272" s="343"/>
      <c r="GA272" s="343"/>
      <c r="GB272" s="343"/>
      <c r="GC272" s="343"/>
      <c r="GD272" s="343"/>
      <c r="GE272" s="343"/>
      <c r="GF272" s="343"/>
      <c r="GG272" s="343"/>
      <c r="GH272" s="343"/>
      <c r="GI272" s="343"/>
      <c r="GJ272" s="343"/>
      <c r="GK272" s="343"/>
      <c r="GL272" s="343"/>
      <c r="GM272" s="343"/>
      <c r="GN272" s="343"/>
      <c r="GO272" s="343"/>
      <c r="GP272" s="343"/>
      <c r="GQ272" s="343"/>
      <c r="GR272" s="343"/>
      <c r="GS272" s="343"/>
      <c r="GT272" s="343"/>
      <c r="GU272" s="343"/>
      <c r="GV272" s="343"/>
      <c r="GW272" s="343"/>
      <c r="GX272" s="343"/>
      <c r="GY272" s="343"/>
      <c r="GZ272" s="343"/>
      <c r="HA272" s="343"/>
      <c r="HB272" s="343"/>
      <c r="HC272" s="343"/>
      <c r="HD272" s="343"/>
      <c r="HE272" s="343"/>
      <c r="HF272" s="343"/>
      <c r="HG272" s="343"/>
      <c r="HH272" s="343"/>
      <c r="HI272" s="343"/>
      <c r="HJ272" s="343"/>
      <c r="HK272" s="343"/>
      <c r="HL272" s="343"/>
      <c r="HM272" s="343"/>
      <c r="HN272" s="343"/>
      <c r="HO272" s="343"/>
      <c r="HP272" s="343"/>
      <c r="HQ272" s="343"/>
      <c r="HR272" s="343"/>
      <c r="HS272" s="343"/>
      <c r="HT272" s="343"/>
      <c r="HU272" s="343"/>
      <c r="HV272" s="343"/>
      <c r="HW272" s="343"/>
      <c r="HX272" s="343"/>
      <c r="HY272" s="343"/>
      <c r="HZ272" s="343"/>
      <c r="IA272" s="343"/>
      <c r="IB272" s="343"/>
      <c r="IC272" s="343"/>
      <c r="ID272" s="343"/>
      <c r="IE272" s="343"/>
      <c r="IF272" s="343"/>
      <c r="IG272" s="343"/>
      <c r="IH272" s="343"/>
      <c r="II272" s="343"/>
      <c r="IJ272" s="343"/>
      <c r="IK272" s="343"/>
      <c r="IL272" s="343"/>
      <c r="IM272" s="343"/>
      <c r="IN272" s="343"/>
      <c r="IO272" s="343"/>
      <c r="IP272" s="343"/>
      <c r="IQ272" s="343"/>
      <c r="IR272" s="343"/>
      <c r="IS272" s="343"/>
      <c r="IT272" s="343"/>
      <c r="IU272" s="343"/>
      <c r="IV272" s="343"/>
      <c r="IW272" s="343"/>
      <c r="IX272" s="343"/>
      <c r="IY272" s="343"/>
      <c r="IZ272" s="343"/>
      <c r="JA272" s="343"/>
      <c r="JB272" s="343"/>
      <c r="JC272" s="343"/>
      <c r="JD272" s="343"/>
      <c r="JE272" s="343"/>
      <c r="JF272" s="343"/>
      <c r="JG272" s="343"/>
      <c r="JH272" s="343"/>
      <c r="JI272" s="343"/>
      <c r="JJ272" s="343"/>
      <c r="JK272" s="343"/>
      <c r="JL272" s="343"/>
      <c r="JM272" s="343"/>
      <c r="JN272" s="343"/>
      <c r="JO272" s="343"/>
      <c r="JP272" s="343"/>
      <c r="JQ272" s="343"/>
      <c r="JR272" s="343"/>
      <c r="JS272" s="343"/>
      <c r="JT272" s="343"/>
      <c r="JU272" s="343"/>
      <c r="JV272" s="343"/>
      <c r="JW272" s="343"/>
      <c r="JX272" s="343"/>
      <c r="JY272" s="343"/>
      <c r="JZ272" s="343"/>
      <c r="KA272" s="343"/>
      <c r="KB272" s="343"/>
      <c r="KC272" s="343"/>
      <c r="KD272" s="343"/>
      <c r="KE272" s="343"/>
      <c r="KF272" s="343"/>
      <c r="KG272" s="343"/>
      <c r="KH272" s="343"/>
      <c r="KI272" s="343"/>
      <c r="KJ272" s="343"/>
      <c r="KK272" s="343"/>
      <c r="KL272" s="343"/>
      <c r="KM272" s="343"/>
      <c r="KN272" s="343"/>
      <c r="KO272" s="343"/>
      <c r="KP272" s="343"/>
      <c r="KQ272" s="343"/>
      <c r="KR272" s="343"/>
      <c r="KS272" s="343"/>
      <c r="KT272" s="343"/>
      <c r="KU272" s="343"/>
      <c r="KV272" s="343"/>
      <c r="KW272" s="343"/>
      <c r="KX272" s="343"/>
      <c r="KY272" s="343"/>
      <c r="KZ272" s="343"/>
      <c r="LA272" s="343"/>
      <c r="LB272" s="343"/>
      <c r="LC272" s="343"/>
      <c r="LD272" s="343"/>
      <c r="LE272" s="343"/>
      <c r="LF272" s="343"/>
      <c r="LG272" s="343"/>
      <c r="LH272" s="343"/>
      <c r="LI272" s="343"/>
      <c r="LJ272" s="343"/>
      <c r="LK272" s="343"/>
      <c r="LL272" s="343"/>
      <c r="LM272" s="343"/>
      <c r="LN272" s="343"/>
      <c r="LO272" s="343"/>
      <c r="LP272" s="343"/>
      <c r="LQ272" s="343"/>
      <c r="LR272" s="343"/>
      <c r="LS272" s="343"/>
      <c r="LT272" s="343"/>
      <c r="LU272" s="343"/>
      <c r="LV272" s="343"/>
      <c r="LW272" s="343"/>
      <c r="LX272" s="343"/>
      <c r="LY272" s="343"/>
      <c r="LZ272" s="343"/>
      <c r="MA272" s="343"/>
      <c r="MB272" s="343"/>
      <c r="MC272" s="343"/>
      <c r="MD272" s="343"/>
      <c r="ME272" s="343"/>
      <c r="MF272" s="343"/>
      <c r="MG272" s="343"/>
      <c r="MH272" s="343"/>
      <c r="MI272" s="343"/>
      <c r="MJ272" s="343"/>
      <c r="MK272" s="343"/>
      <c r="ML272" s="343"/>
      <c r="MM272" s="343"/>
      <c r="MN272" s="343"/>
      <c r="MO272" s="343"/>
      <c r="MP272" s="343"/>
      <c r="MQ272" s="343"/>
      <c r="MR272" s="343"/>
      <c r="MS272" s="343"/>
      <c r="MT272" s="343"/>
      <c r="MU272" s="343"/>
      <c r="MV272" s="343"/>
      <c r="MW272" s="343"/>
      <c r="MX272" s="343"/>
      <c r="MY272" s="343"/>
      <c r="MZ272" s="343"/>
      <c r="NA272" s="343"/>
      <c r="NB272" s="343"/>
      <c r="NC272" s="343"/>
      <c r="ND272" s="343"/>
      <c r="NE272" s="343"/>
      <c r="NF272" s="343"/>
      <c r="NG272" s="343"/>
      <c r="NH272" s="343"/>
      <c r="NI272" s="343"/>
      <c r="NJ272" s="343"/>
      <c r="NK272" s="343"/>
      <c r="NL272" s="343"/>
      <c r="NM272" s="343"/>
      <c r="NN272" s="343"/>
      <c r="NO272" s="343"/>
      <c r="NP272" s="343"/>
      <c r="NQ272" s="343"/>
      <c r="NR272" s="343"/>
      <c r="NS272" s="343"/>
      <c r="NT272" s="343"/>
      <c r="NU272" s="343"/>
      <c r="NV272" s="343"/>
      <c r="NW272" s="343"/>
      <c r="NX272" s="343"/>
      <c r="NY272" s="343"/>
      <c r="NZ272" s="343"/>
      <c r="OA272" s="343"/>
      <c r="OB272" s="343"/>
      <c r="OC272" s="343"/>
      <c r="OD272" s="343"/>
      <c r="OE272" s="343"/>
      <c r="OF272" s="343"/>
      <c r="OG272" s="343"/>
      <c r="OH272" s="343"/>
      <c r="OI272" s="343"/>
      <c r="OJ272" s="343"/>
      <c r="OK272" s="343"/>
      <c r="OL272" s="343"/>
      <c r="OM272" s="343"/>
      <c r="ON272" s="343"/>
      <c r="OO272" s="343"/>
      <c r="OP272" s="343"/>
      <c r="OQ272" s="343"/>
      <c r="OR272" s="343"/>
      <c r="OS272" s="343"/>
      <c r="OT272" s="343"/>
      <c r="OU272" s="343"/>
      <c r="OV272" s="343"/>
      <c r="OW272" s="343"/>
      <c r="OX272" s="343"/>
      <c r="OY272" s="343"/>
      <c r="OZ272" s="343"/>
      <c r="PA272" s="343"/>
      <c r="PB272" s="343"/>
      <c r="PC272" s="343"/>
      <c r="PD272" s="343"/>
      <c r="PE272" s="343"/>
      <c r="PF272" s="343"/>
      <c r="PG272" s="343"/>
      <c r="PH272" s="343"/>
      <c r="PI272" s="343"/>
      <c r="PJ272" s="343"/>
      <c r="PK272" s="343"/>
      <c r="PL272" s="343"/>
      <c r="PM272" s="343"/>
      <c r="PN272" s="343"/>
      <c r="PO272" s="343"/>
      <c r="PP272" s="343"/>
      <c r="PQ272" s="343"/>
      <c r="PR272" s="343"/>
      <c r="PS272" s="343"/>
      <c r="PT272" s="343"/>
      <c r="PU272" s="343"/>
      <c r="PV272" s="343"/>
      <c r="PW272" s="343"/>
      <c r="PX272" s="343"/>
      <c r="PY272" s="343"/>
      <c r="PZ272" s="343"/>
      <c r="QA272" s="343"/>
      <c r="QB272" s="343"/>
      <c r="QC272" s="343"/>
      <c r="QD272" s="343"/>
      <c r="QE272" s="343"/>
      <c r="QF272" s="343"/>
    </row>
    <row r="273" spans="1:448" s="347" customFormat="1" ht="118.5" customHeight="1" x14ac:dyDescent="0.25">
      <c r="A273" s="26">
        <v>272</v>
      </c>
      <c r="B273" s="20" t="s">
        <v>3154</v>
      </c>
      <c r="C273" s="20" t="s">
        <v>3155</v>
      </c>
      <c r="D273" s="19" t="s">
        <v>3156</v>
      </c>
      <c r="E273" s="247" t="s">
        <v>3207</v>
      </c>
      <c r="F273" s="34" t="s">
        <v>676</v>
      </c>
      <c r="G273" s="34" t="s">
        <v>677</v>
      </c>
      <c r="H273" s="34" t="s">
        <v>338</v>
      </c>
      <c r="I273" s="27" t="s">
        <v>678</v>
      </c>
      <c r="J273" s="320" t="s">
        <v>679</v>
      </c>
      <c r="K273" s="132" t="s">
        <v>680</v>
      </c>
      <c r="L273" s="112" t="s">
        <v>681</v>
      </c>
      <c r="M273" s="134" t="s">
        <v>682</v>
      </c>
      <c r="N273" s="112" t="s">
        <v>683</v>
      </c>
      <c r="O273" s="19" t="s">
        <v>24</v>
      </c>
      <c r="P273" s="19" t="s">
        <v>61</v>
      </c>
      <c r="Q273" s="19" t="s">
        <v>684</v>
      </c>
      <c r="R273" s="19" t="s">
        <v>251</v>
      </c>
      <c r="S273" s="18" t="s">
        <v>3235</v>
      </c>
      <c r="T273" s="34" t="s">
        <v>586</v>
      </c>
      <c r="U273" s="22">
        <v>94</v>
      </c>
      <c r="V273" s="22">
        <v>2021</v>
      </c>
      <c r="W273" s="22" t="s">
        <v>3236</v>
      </c>
      <c r="X273" s="19" t="s">
        <v>3237</v>
      </c>
      <c r="Y273" s="19" t="s">
        <v>3211</v>
      </c>
      <c r="Z273" s="19" t="s">
        <v>3212</v>
      </c>
      <c r="AA273" s="22">
        <v>1</v>
      </c>
      <c r="AB273" s="277" t="s">
        <v>484</v>
      </c>
      <c r="AC273" s="277" t="s">
        <v>3238</v>
      </c>
      <c r="AD273" s="269">
        <v>1</v>
      </c>
      <c r="AE273" s="19" t="s">
        <v>3214</v>
      </c>
      <c r="AF273" s="963">
        <v>44562</v>
      </c>
      <c r="AG273" s="963">
        <v>44760</v>
      </c>
      <c r="AH273" s="424">
        <v>44743</v>
      </c>
      <c r="AI273" s="183" t="s">
        <v>309</v>
      </c>
      <c r="AJ273" s="183" t="s">
        <v>309</v>
      </c>
      <c r="AK273" s="241" t="e">
        <f>(IF(BA273=#REF!,#REF!,AG273-#REF!))</f>
        <v>#REF!</v>
      </c>
      <c r="AL273" s="66" t="s">
        <v>3167</v>
      </c>
      <c r="AM273" s="64"/>
      <c r="AN273" s="54"/>
      <c r="AO273" s="48"/>
      <c r="AP273" s="65"/>
      <c r="AQ273" s="19" t="s">
        <v>442</v>
      </c>
      <c r="AR273" s="49">
        <v>309</v>
      </c>
      <c r="AS273" s="60" t="s">
        <v>454</v>
      </c>
      <c r="AT273" s="64" t="s">
        <v>467</v>
      </c>
      <c r="AU273" s="66" t="s">
        <v>3167</v>
      </c>
      <c r="AV273" s="60" t="s">
        <v>467</v>
      </c>
      <c r="AW273" s="67">
        <v>0</v>
      </c>
      <c r="AX273" s="65">
        <v>0</v>
      </c>
      <c r="AY273" s="60" t="s">
        <v>456</v>
      </c>
      <c r="AZ273" s="87" t="s">
        <v>439</v>
      </c>
      <c r="BA273" s="86" t="s">
        <v>446</v>
      </c>
      <c r="BB273" s="31" t="s">
        <v>2162</v>
      </c>
      <c r="BC273" s="133">
        <v>44620</v>
      </c>
      <c r="BD273" s="112" t="s">
        <v>628</v>
      </c>
      <c r="BE273" s="134" t="s">
        <v>629</v>
      </c>
      <c r="BF273" s="135">
        <v>0</v>
      </c>
      <c r="BG273" s="4" t="s">
        <v>442</v>
      </c>
      <c r="BH273" s="49">
        <v>-44620</v>
      </c>
      <c r="BI273" s="60" t="s">
        <v>454</v>
      </c>
      <c r="BJ273" s="30"/>
      <c r="BK273" s="30"/>
      <c r="BL273" s="30"/>
      <c r="BM273" s="30"/>
      <c r="BN273" s="60"/>
      <c r="BO273" s="30"/>
      <c r="BP273" s="184" t="s">
        <v>293</v>
      </c>
      <c r="BQ273" s="150" t="s">
        <v>3215</v>
      </c>
      <c r="BR273" s="185">
        <v>44712</v>
      </c>
      <c r="BS273" s="131" t="s">
        <v>535</v>
      </c>
      <c r="BT273" s="186">
        <v>1</v>
      </c>
      <c r="BU273" s="4" t="s">
        <v>436</v>
      </c>
      <c r="BV273" s="49">
        <v>49</v>
      </c>
      <c r="BW273" s="60" t="s">
        <v>454</v>
      </c>
      <c r="BX273" s="359">
        <v>44722</v>
      </c>
      <c r="BY273" s="365" t="s">
        <v>3239</v>
      </c>
      <c r="BZ273" s="358" t="s">
        <v>458</v>
      </c>
      <c r="CA273" s="358">
        <v>1</v>
      </c>
      <c r="CB273" s="352" t="s">
        <v>294</v>
      </c>
      <c r="CC273" s="353"/>
      <c r="CD273" s="352" t="s">
        <v>294</v>
      </c>
      <c r="CE273" s="131" t="s">
        <v>767</v>
      </c>
      <c r="CF273" s="131" t="s">
        <v>767</v>
      </c>
      <c r="CG273" s="202" t="s">
        <v>328</v>
      </c>
      <c r="CH273" s="131" t="s">
        <v>328</v>
      </c>
      <c r="CI273" s="186">
        <v>1</v>
      </c>
      <c r="CJ273" s="4" t="str">
        <f t="shared" si="8"/>
        <v>CUMPLIMIENTO TOTAL</v>
      </c>
      <c r="CK273" s="49" t="str">
        <f>(IF(CD273="CERRADO","NO APLICA ACCION CERRADA",AG273-#REF!))</f>
        <v>NO APLICA ACCION CERRADA</v>
      </c>
      <c r="CL273" s="60" t="str">
        <f>(IF(CD273="CERRADO","NO APLICA ACCION CERRADA",IF(AK273&lt;=0,"VENCIDO",IF(AK273&lt;=#REF!,"POR VENCER","CON TIEMPO"))))</f>
        <v>NO APLICA ACCION CERRADA</v>
      </c>
      <c r="CM273" s="458" t="s">
        <v>328</v>
      </c>
      <c r="CN273" s="348" t="s">
        <v>767</v>
      </c>
      <c r="CO273" s="358" t="s">
        <v>458</v>
      </c>
      <c r="CP273" s="358">
        <v>1</v>
      </c>
      <c r="CQ273" s="352" t="s">
        <v>294</v>
      </c>
      <c r="CR273" s="375" t="s">
        <v>446</v>
      </c>
      <c r="CS273" s="353"/>
      <c r="CT273" s="343"/>
      <c r="CU273" s="343"/>
      <c r="CV273" s="343"/>
      <c r="CW273" s="343"/>
      <c r="CX273" s="343"/>
      <c r="CY273" s="343"/>
      <c r="CZ273" s="343"/>
      <c r="DA273" s="343"/>
      <c r="DB273" s="343"/>
      <c r="DC273" s="343"/>
      <c r="DD273" s="343"/>
      <c r="DE273" s="343"/>
      <c r="DF273" s="343"/>
      <c r="DG273" s="343"/>
      <c r="DH273" s="343"/>
      <c r="DI273" s="343"/>
      <c r="DJ273" s="343"/>
      <c r="DK273" s="343"/>
      <c r="DL273" s="343"/>
      <c r="DM273" s="343"/>
      <c r="DN273" s="343"/>
      <c r="DO273" s="343"/>
      <c r="DP273" s="343"/>
      <c r="DQ273" s="343"/>
      <c r="DR273" s="343"/>
      <c r="DS273" s="343"/>
      <c r="DT273" s="343"/>
      <c r="DU273" s="343"/>
      <c r="DV273" s="343"/>
      <c r="DW273" s="343"/>
      <c r="DX273" s="343"/>
      <c r="DY273" s="343"/>
      <c r="DZ273" s="343"/>
      <c r="EA273" s="343"/>
      <c r="EB273" s="343"/>
      <c r="EC273" s="343"/>
      <c r="ED273" s="343"/>
      <c r="EE273" s="343"/>
      <c r="EF273" s="343"/>
      <c r="EG273" s="343"/>
      <c r="EH273" s="343"/>
      <c r="EI273" s="343"/>
      <c r="EJ273" s="343"/>
      <c r="EK273" s="343"/>
      <c r="EL273" s="343"/>
      <c r="EM273" s="343"/>
      <c r="EN273" s="343"/>
      <c r="EO273" s="343"/>
      <c r="EP273" s="343"/>
      <c r="EQ273" s="343"/>
      <c r="ER273" s="343"/>
      <c r="ES273" s="343"/>
      <c r="ET273" s="343"/>
      <c r="EU273" s="343"/>
      <c r="EV273" s="343"/>
      <c r="EW273" s="343"/>
      <c r="EX273" s="343"/>
      <c r="EY273" s="343"/>
      <c r="EZ273" s="343"/>
      <c r="FA273" s="343"/>
      <c r="FB273" s="343"/>
      <c r="FC273" s="343"/>
      <c r="FD273" s="343"/>
      <c r="FE273" s="343"/>
      <c r="FF273" s="343"/>
      <c r="FG273" s="343"/>
      <c r="FH273" s="343"/>
      <c r="FI273" s="343"/>
      <c r="FJ273" s="343"/>
      <c r="FK273" s="343"/>
      <c r="FL273" s="343"/>
      <c r="FM273" s="343"/>
      <c r="FN273" s="343"/>
      <c r="FO273" s="343"/>
      <c r="FP273" s="343"/>
      <c r="FQ273" s="343"/>
      <c r="FR273" s="343"/>
      <c r="FS273" s="343"/>
      <c r="FT273" s="343"/>
      <c r="FU273" s="343"/>
      <c r="FV273" s="343"/>
      <c r="FW273" s="343"/>
      <c r="FX273" s="343"/>
      <c r="FY273" s="343"/>
      <c r="FZ273" s="343"/>
      <c r="GA273" s="343"/>
      <c r="GB273" s="343"/>
      <c r="GC273" s="343"/>
      <c r="GD273" s="343"/>
      <c r="GE273" s="343"/>
      <c r="GF273" s="343"/>
      <c r="GG273" s="343"/>
      <c r="GH273" s="343"/>
      <c r="GI273" s="343"/>
      <c r="GJ273" s="343"/>
      <c r="GK273" s="343"/>
      <c r="GL273" s="343"/>
      <c r="GM273" s="343"/>
      <c r="GN273" s="343"/>
      <c r="GO273" s="343"/>
      <c r="GP273" s="343"/>
      <c r="GQ273" s="343"/>
      <c r="GR273" s="343"/>
      <c r="GS273" s="343"/>
      <c r="GT273" s="343"/>
      <c r="GU273" s="343"/>
      <c r="GV273" s="343"/>
      <c r="GW273" s="343"/>
      <c r="GX273" s="343"/>
      <c r="GY273" s="343"/>
      <c r="GZ273" s="343"/>
      <c r="HA273" s="343"/>
      <c r="HB273" s="343"/>
      <c r="HC273" s="343"/>
      <c r="HD273" s="343"/>
      <c r="HE273" s="343"/>
      <c r="HF273" s="343"/>
      <c r="HG273" s="343"/>
      <c r="HH273" s="343"/>
      <c r="HI273" s="343"/>
      <c r="HJ273" s="343"/>
      <c r="HK273" s="343"/>
      <c r="HL273" s="343"/>
      <c r="HM273" s="343"/>
      <c r="HN273" s="343"/>
      <c r="HO273" s="343"/>
      <c r="HP273" s="343"/>
      <c r="HQ273" s="343"/>
      <c r="HR273" s="343"/>
      <c r="HS273" s="343"/>
      <c r="HT273" s="343"/>
      <c r="HU273" s="343"/>
      <c r="HV273" s="343"/>
      <c r="HW273" s="343"/>
      <c r="HX273" s="343"/>
      <c r="HY273" s="343"/>
      <c r="HZ273" s="343"/>
      <c r="IA273" s="343"/>
      <c r="IB273" s="343"/>
      <c r="IC273" s="343"/>
      <c r="ID273" s="343"/>
      <c r="IE273" s="343"/>
      <c r="IF273" s="343"/>
      <c r="IG273" s="343"/>
      <c r="IH273" s="343"/>
      <c r="II273" s="343"/>
      <c r="IJ273" s="343"/>
      <c r="IK273" s="343"/>
      <c r="IL273" s="343"/>
      <c r="IM273" s="343"/>
      <c r="IN273" s="343"/>
      <c r="IO273" s="343"/>
      <c r="IP273" s="343"/>
      <c r="IQ273" s="343"/>
      <c r="IR273" s="343"/>
      <c r="IS273" s="343"/>
      <c r="IT273" s="343"/>
      <c r="IU273" s="343"/>
      <c r="IV273" s="343"/>
      <c r="IW273" s="343"/>
      <c r="IX273" s="343"/>
      <c r="IY273" s="343"/>
      <c r="IZ273" s="343"/>
      <c r="JA273" s="343"/>
      <c r="JB273" s="343"/>
      <c r="JC273" s="343"/>
      <c r="JD273" s="343"/>
      <c r="JE273" s="343"/>
      <c r="JF273" s="343"/>
      <c r="JG273" s="343"/>
      <c r="JH273" s="343"/>
      <c r="JI273" s="343"/>
      <c r="JJ273" s="343"/>
      <c r="JK273" s="343"/>
      <c r="JL273" s="343"/>
      <c r="JM273" s="343"/>
      <c r="JN273" s="343"/>
      <c r="JO273" s="343"/>
      <c r="JP273" s="343"/>
      <c r="JQ273" s="343"/>
      <c r="JR273" s="343"/>
      <c r="JS273" s="343"/>
      <c r="JT273" s="343"/>
      <c r="JU273" s="343"/>
      <c r="JV273" s="343"/>
      <c r="JW273" s="343"/>
      <c r="JX273" s="343"/>
      <c r="JY273" s="343"/>
      <c r="JZ273" s="343"/>
      <c r="KA273" s="343"/>
      <c r="KB273" s="343"/>
      <c r="KC273" s="343"/>
      <c r="KD273" s="343"/>
      <c r="KE273" s="343"/>
      <c r="KF273" s="343"/>
      <c r="KG273" s="343"/>
      <c r="KH273" s="343"/>
      <c r="KI273" s="343"/>
      <c r="KJ273" s="343"/>
      <c r="KK273" s="343"/>
      <c r="KL273" s="343"/>
      <c r="KM273" s="343"/>
      <c r="KN273" s="343"/>
      <c r="KO273" s="343"/>
      <c r="KP273" s="343"/>
      <c r="KQ273" s="343"/>
      <c r="KR273" s="343"/>
      <c r="KS273" s="343"/>
      <c r="KT273" s="343"/>
      <c r="KU273" s="343"/>
      <c r="KV273" s="343"/>
      <c r="KW273" s="343"/>
      <c r="KX273" s="343"/>
      <c r="KY273" s="343"/>
      <c r="KZ273" s="343"/>
      <c r="LA273" s="343"/>
      <c r="LB273" s="343"/>
      <c r="LC273" s="343"/>
      <c r="LD273" s="343"/>
      <c r="LE273" s="343"/>
      <c r="LF273" s="343"/>
      <c r="LG273" s="343"/>
      <c r="LH273" s="343"/>
      <c r="LI273" s="343"/>
      <c r="LJ273" s="343"/>
      <c r="LK273" s="343"/>
      <c r="LL273" s="343"/>
      <c r="LM273" s="343"/>
      <c r="LN273" s="343"/>
      <c r="LO273" s="343"/>
      <c r="LP273" s="343"/>
      <c r="LQ273" s="343"/>
      <c r="LR273" s="343"/>
      <c r="LS273" s="343"/>
      <c r="LT273" s="343"/>
      <c r="LU273" s="343"/>
      <c r="LV273" s="343"/>
      <c r="LW273" s="343"/>
      <c r="LX273" s="343"/>
      <c r="LY273" s="343"/>
      <c r="LZ273" s="343"/>
      <c r="MA273" s="343"/>
      <c r="MB273" s="343"/>
      <c r="MC273" s="343"/>
      <c r="MD273" s="343"/>
      <c r="ME273" s="343"/>
      <c r="MF273" s="343"/>
      <c r="MG273" s="343"/>
      <c r="MH273" s="343"/>
      <c r="MI273" s="343"/>
      <c r="MJ273" s="343"/>
      <c r="MK273" s="343"/>
      <c r="ML273" s="343"/>
      <c r="MM273" s="343"/>
      <c r="MN273" s="343"/>
      <c r="MO273" s="343"/>
      <c r="MP273" s="343"/>
      <c r="MQ273" s="343"/>
      <c r="MR273" s="343"/>
      <c r="MS273" s="343"/>
      <c r="MT273" s="343"/>
      <c r="MU273" s="343"/>
      <c r="MV273" s="343"/>
      <c r="MW273" s="343"/>
      <c r="MX273" s="343"/>
      <c r="MY273" s="343"/>
      <c r="MZ273" s="343"/>
      <c r="NA273" s="343"/>
      <c r="NB273" s="343"/>
      <c r="NC273" s="343"/>
      <c r="ND273" s="343"/>
      <c r="NE273" s="343"/>
      <c r="NF273" s="343"/>
      <c r="NG273" s="343"/>
      <c r="NH273" s="343"/>
      <c r="NI273" s="343"/>
      <c r="NJ273" s="343"/>
      <c r="NK273" s="343"/>
      <c r="NL273" s="343"/>
      <c r="NM273" s="343"/>
      <c r="NN273" s="343"/>
      <c r="NO273" s="343"/>
      <c r="NP273" s="343"/>
      <c r="NQ273" s="343"/>
      <c r="NR273" s="343"/>
      <c r="NS273" s="343"/>
      <c r="NT273" s="343"/>
      <c r="NU273" s="343"/>
      <c r="NV273" s="343"/>
      <c r="NW273" s="343"/>
      <c r="NX273" s="343"/>
      <c r="NY273" s="343"/>
      <c r="NZ273" s="343"/>
      <c r="OA273" s="343"/>
      <c r="OB273" s="343"/>
      <c r="OC273" s="343"/>
      <c r="OD273" s="343"/>
      <c r="OE273" s="343"/>
      <c r="OF273" s="343"/>
      <c r="OG273" s="343"/>
      <c r="OH273" s="343"/>
      <c r="OI273" s="343"/>
      <c r="OJ273" s="343"/>
      <c r="OK273" s="343"/>
      <c r="OL273" s="343"/>
      <c r="OM273" s="343"/>
      <c r="ON273" s="343"/>
      <c r="OO273" s="343"/>
      <c r="OP273" s="343"/>
      <c r="OQ273" s="343"/>
      <c r="OR273" s="343"/>
      <c r="OS273" s="343"/>
      <c r="OT273" s="343"/>
      <c r="OU273" s="343"/>
      <c r="OV273" s="343"/>
      <c r="OW273" s="343"/>
      <c r="OX273" s="343"/>
      <c r="OY273" s="343"/>
      <c r="OZ273" s="343"/>
      <c r="PA273" s="343"/>
      <c r="PB273" s="343"/>
      <c r="PC273" s="343"/>
      <c r="PD273" s="343"/>
      <c r="PE273" s="343"/>
      <c r="PF273" s="343"/>
      <c r="PG273" s="343"/>
      <c r="PH273" s="343"/>
      <c r="PI273" s="343"/>
      <c r="PJ273" s="343"/>
      <c r="PK273" s="343"/>
      <c r="PL273" s="343"/>
      <c r="PM273" s="343"/>
      <c r="PN273" s="343"/>
      <c r="PO273" s="343"/>
      <c r="PP273" s="343"/>
      <c r="PQ273" s="343"/>
      <c r="PR273" s="343"/>
      <c r="PS273" s="343"/>
      <c r="PT273" s="343"/>
      <c r="PU273" s="343"/>
      <c r="PV273" s="343"/>
      <c r="PW273" s="343"/>
      <c r="PX273" s="343"/>
      <c r="PY273" s="343"/>
      <c r="PZ273" s="343"/>
      <c r="QA273" s="343"/>
      <c r="QB273" s="343"/>
      <c r="QC273" s="343"/>
      <c r="QD273" s="343"/>
      <c r="QE273" s="343"/>
      <c r="QF273" s="343"/>
    </row>
    <row r="274" spans="1:448" s="347" customFormat="1" ht="118.5" customHeight="1" x14ac:dyDescent="0.25">
      <c r="A274" s="26">
        <v>273</v>
      </c>
      <c r="B274" s="22" t="s">
        <v>2198</v>
      </c>
      <c r="C274" s="22" t="s">
        <v>664</v>
      </c>
      <c r="D274" s="22" t="s">
        <v>337</v>
      </c>
      <c r="E274" s="21" t="s">
        <v>3240</v>
      </c>
      <c r="F274" s="41" t="s">
        <v>1848</v>
      </c>
      <c r="G274" s="178" t="s">
        <v>269</v>
      </c>
      <c r="H274" s="19" t="s">
        <v>341</v>
      </c>
      <c r="I274" s="41" t="s">
        <v>218</v>
      </c>
      <c r="J274" s="440" t="s">
        <v>826</v>
      </c>
      <c r="K274" s="464" t="s">
        <v>827</v>
      </c>
      <c r="L274" s="461" t="s">
        <v>828</v>
      </c>
      <c r="M274" s="461" t="s">
        <v>328</v>
      </c>
      <c r="N274" s="461" t="s">
        <v>328</v>
      </c>
      <c r="O274" s="19" t="s">
        <v>196</v>
      </c>
      <c r="P274" s="19" t="s">
        <v>199</v>
      </c>
      <c r="Q274" s="19" t="s">
        <v>1849</v>
      </c>
      <c r="R274" s="19" t="s">
        <v>253</v>
      </c>
      <c r="S274" s="18" t="s">
        <v>3241</v>
      </c>
      <c r="T274" s="22" t="s">
        <v>3242</v>
      </c>
      <c r="U274" s="60" t="s">
        <v>3243</v>
      </c>
      <c r="V274" s="22">
        <v>2021</v>
      </c>
      <c r="W274" s="22" t="s">
        <v>3244</v>
      </c>
      <c r="X274" s="21" t="s">
        <v>3245</v>
      </c>
      <c r="Y274" s="19" t="s">
        <v>3246</v>
      </c>
      <c r="Z274" s="21" t="s">
        <v>3247</v>
      </c>
      <c r="AA274" s="22">
        <v>1</v>
      </c>
      <c r="AB274" s="19" t="s">
        <v>3248</v>
      </c>
      <c r="AC274" s="19" t="s">
        <v>3249</v>
      </c>
      <c r="AD274" s="25">
        <v>1</v>
      </c>
      <c r="AE274" s="19" t="s">
        <v>3250</v>
      </c>
      <c r="AF274" s="62">
        <v>44564</v>
      </c>
      <c r="AG274" s="62">
        <v>44742</v>
      </c>
      <c r="AH274" s="711"/>
      <c r="AI274" s="183" t="s">
        <v>309</v>
      </c>
      <c r="AJ274" s="183" t="s">
        <v>309</v>
      </c>
      <c r="AK274" s="241" t="e">
        <f>(IF(BA274=#REF!,#REF!,AG274-#REF!))</f>
        <v>#REF!</v>
      </c>
      <c r="AL274" s="66" t="s">
        <v>601</v>
      </c>
      <c r="AM274" s="64"/>
      <c r="AN274" s="54"/>
      <c r="AO274" s="48"/>
      <c r="AP274" s="65"/>
      <c r="AQ274" s="4" t="s">
        <v>442</v>
      </c>
      <c r="AR274" s="49">
        <v>291</v>
      </c>
      <c r="AS274" s="60" t="s">
        <v>454</v>
      </c>
      <c r="AT274" s="64" t="s">
        <v>467</v>
      </c>
      <c r="AU274" s="66" t="s">
        <v>601</v>
      </c>
      <c r="AV274" s="77" t="s">
        <v>467</v>
      </c>
      <c r="AW274" s="67">
        <v>0</v>
      </c>
      <c r="AX274" s="65">
        <v>0</v>
      </c>
      <c r="AY274" s="60" t="s">
        <v>456</v>
      </c>
      <c r="AZ274" s="87" t="s">
        <v>439</v>
      </c>
      <c r="BA274" s="86" t="s">
        <v>446</v>
      </c>
      <c r="BB274" s="30" t="s">
        <v>2162</v>
      </c>
      <c r="BC274" s="33">
        <v>44620</v>
      </c>
      <c r="BD274" s="31" t="s">
        <v>450</v>
      </c>
      <c r="BE274" s="40" t="s">
        <v>629</v>
      </c>
      <c r="BF274" s="107">
        <v>0</v>
      </c>
      <c r="BG274" s="4" t="s">
        <v>442</v>
      </c>
      <c r="BH274" s="49">
        <v>-44620</v>
      </c>
      <c r="BI274" s="60" t="s">
        <v>454</v>
      </c>
      <c r="BJ274" s="33">
        <v>44634</v>
      </c>
      <c r="BK274" s="40" t="s">
        <v>3251</v>
      </c>
      <c r="BL274" s="31" t="s">
        <v>458</v>
      </c>
      <c r="BM274" s="32">
        <v>0</v>
      </c>
      <c r="BN274" s="60" t="s">
        <v>293</v>
      </c>
      <c r="BO274" s="31" t="s">
        <v>439</v>
      </c>
      <c r="BP274" s="184" t="s">
        <v>293</v>
      </c>
      <c r="BQ274" s="150" t="s">
        <v>3252</v>
      </c>
      <c r="BR274" s="185">
        <v>44712</v>
      </c>
      <c r="BS274" s="131" t="s">
        <v>328</v>
      </c>
      <c r="BT274" s="186">
        <v>1</v>
      </c>
      <c r="BU274" s="4" t="s">
        <v>436</v>
      </c>
      <c r="BV274" s="49">
        <v>31</v>
      </c>
      <c r="BW274" s="60" t="s">
        <v>454</v>
      </c>
      <c r="BX274" s="357">
        <v>44734</v>
      </c>
      <c r="BY274" s="353" t="s">
        <v>3253</v>
      </c>
      <c r="BZ274" s="353" t="s">
        <v>466</v>
      </c>
      <c r="CA274" s="360">
        <v>0</v>
      </c>
      <c r="CB274" s="352" t="s">
        <v>293</v>
      </c>
      <c r="CC274" s="353"/>
      <c r="CD274" s="184" t="s">
        <v>293</v>
      </c>
      <c r="CE274" s="531">
        <v>44823</v>
      </c>
      <c r="CF274" s="626" t="s">
        <v>3254</v>
      </c>
      <c r="CG274" s="627" t="s">
        <v>3255</v>
      </c>
      <c r="CH274" s="628" t="s">
        <v>3256</v>
      </c>
      <c r="CI274" s="564">
        <v>0</v>
      </c>
      <c r="CJ274" s="4" t="str">
        <f t="shared" si="8"/>
        <v>SIN AVANCE</v>
      </c>
      <c r="CK274" s="49" t="e">
        <f>(IF(CD274="CERRADO","NO APLICA ACCION CERRADA",AG274-#REF!))</f>
        <v>#REF!</v>
      </c>
      <c r="CL274" s="60" t="e">
        <f>(IF(CD274="CERRADO","NO APLICA ACCION CERRADA",IF(AK274&lt;=0,"VENCIDO",IF(AK274&lt;=#REF!,"POR VENCER","CON TIEMPO"))))</f>
        <v>#REF!</v>
      </c>
      <c r="CM274" s="827">
        <v>44883</v>
      </c>
      <c r="CN274" s="165" t="s">
        <v>3257</v>
      </c>
      <c r="CO274" s="215" t="s">
        <v>1156</v>
      </c>
      <c r="CP274" s="841">
        <v>0</v>
      </c>
      <c r="CQ274" s="829" t="s">
        <v>443</v>
      </c>
      <c r="CR274" s="353"/>
      <c r="CS274" s="353"/>
      <c r="CT274" s="343"/>
      <c r="CU274" s="343"/>
      <c r="CV274" s="343"/>
      <c r="CW274" s="343"/>
      <c r="CX274" s="343"/>
      <c r="CY274" s="343"/>
      <c r="CZ274" s="343"/>
      <c r="DA274" s="343"/>
      <c r="DB274" s="343"/>
      <c r="DC274" s="343"/>
      <c r="DD274" s="343"/>
      <c r="DE274" s="343"/>
      <c r="DF274" s="343"/>
      <c r="DG274" s="343"/>
      <c r="DH274" s="343"/>
      <c r="DI274" s="343"/>
      <c r="DJ274" s="343"/>
      <c r="DK274" s="343"/>
      <c r="DL274" s="343"/>
      <c r="DM274" s="343"/>
      <c r="DN274" s="343"/>
      <c r="DO274" s="343"/>
      <c r="DP274" s="343"/>
      <c r="DQ274" s="343"/>
      <c r="DR274" s="343"/>
      <c r="DS274" s="343"/>
      <c r="DT274" s="343"/>
      <c r="DU274" s="343"/>
      <c r="DV274" s="343"/>
      <c r="DW274" s="343"/>
      <c r="DX274" s="343"/>
      <c r="DY274" s="343"/>
      <c r="DZ274" s="343"/>
      <c r="EA274" s="343"/>
      <c r="EB274" s="343"/>
      <c r="EC274" s="343"/>
      <c r="ED274" s="343"/>
      <c r="EE274" s="343"/>
      <c r="EF274" s="343"/>
      <c r="EG274" s="343"/>
      <c r="EH274" s="343"/>
      <c r="EI274" s="343"/>
      <c r="EJ274" s="343"/>
      <c r="EK274" s="343"/>
      <c r="EL274" s="343"/>
      <c r="EM274" s="343"/>
      <c r="EN274" s="343"/>
      <c r="EO274" s="343"/>
      <c r="EP274" s="343"/>
      <c r="EQ274" s="343"/>
      <c r="ER274" s="343"/>
      <c r="ES274" s="343"/>
      <c r="ET274" s="343"/>
      <c r="EU274" s="343"/>
      <c r="EV274" s="343"/>
      <c r="EW274" s="343"/>
      <c r="EX274" s="343"/>
      <c r="EY274" s="343"/>
      <c r="EZ274" s="343"/>
      <c r="FA274" s="343"/>
      <c r="FB274" s="343"/>
      <c r="FC274" s="343"/>
      <c r="FD274" s="343"/>
      <c r="FE274" s="343"/>
      <c r="FF274" s="343"/>
      <c r="FG274" s="343"/>
      <c r="FH274" s="343"/>
      <c r="FI274" s="343"/>
      <c r="FJ274" s="343"/>
      <c r="FK274" s="343"/>
      <c r="FL274" s="343"/>
      <c r="FM274" s="343"/>
      <c r="FN274" s="343"/>
      <c r="FO274" s="343"/>
      <c r="FP274" s="343"/>
      <c r="FQ274" s="343"/>
      <c r="FR274" s="343"/>
      <c r="FS274" s="343"/>
      <c r="FT274" s="343"/>
      <c r="FU274" s="343"/>
      <c r="FV274" s="343"/>
      <c r="FW274" s="343"/>
      <c r="FX274" s="343"/>
      <c r="FY274" s="343"/>
      <c r="FZ274" s="343"/>
      <c r="GA274" s="343"/>
      <c r="GB274" s="343"/>
      <c r="GC274" s="343"/>
      <c r="GD274" s="343"/>
      <c r="GE274" s="343"/>
      <c r="GF274" s="343"/>
      <c r="GG274" s="343"/>
      <c r="GH274" s="343"/>
      <c r="GI274" s="343"/>
      <c r="GJ274" s="343"/>
      <c r="GK274" s="343"/>
      <c r="GL274" s="343"/>
      <c r="GM274" s="343"/>
      <c r="GN274" s="343"/>
      <c r="GO274" s="343"/>
      <c r="GP274" s="343"/>
      <c r="GQ274" s="343"/>
      <c r="GR274" s="343"/>
      <c r="GS274" s="343"/>
      <c r="GT274" s="343"/>
      <c r="GU274" s="343"/>
      <c r="GV274" s="343"/>
      <c r="GW274" s="343"/>
      <c r="GX274" s="343"/>
      <c r="GY274" s="343"/>
      <c r="GZ274" s="343"/>
      <c r="HA274" s="343"/>
      <c r="HB274" s="343"/>
      <c r="HC274" s="343"/>
      <c r="HD274" s="343"/>
      <c r="HE274" s="343"/>
      <c r="HF274" s="343"/>
      <c r="HG274" s="343"/>
      <c r="HH274" s="343"/>
      <c r="HI274" s="343"/>
      <c r="HJ274" s="343"/>
      <c r="HK274" s="343"/>
      <c r="HL274" s="343"/>
      <c r="HM274" s="343"/>
      <c r="HN274" s="343"/>
      <c r="HO274" s="343"/>
      <c r="HP274" s="343"/>
      <c r="HQ274" s="343"/>
      <c r="HR274" s="343"/>
      <c r="HS274" s="343"/>
      <c r="HT274" s="343"/>
      <c r="HU274" s="343"/>
      <c r="HV274" s="343"/>
      <c r="HW274" s="343"/>
      <c r="HX274" s="343"/>
      <c r="HY274" s="343"/>
      <c r="HZ274" s="343"/>
      <c r="IA274" s="343"/>
      <c r="IB274" s="343"/>
      <c r="IC274" s="343"/>
      <c r="ID274" s="343"/>
      <c r="IE274" s="343"/>
      <c r="IF274" s="343"/>
      <c r="IG274" s="343"/>
      <c r="IH274" s="343"/>
      <c r="II274" s="343"/>
      <c r="IJ274" s="343"/>
      <c r="IK274" s="343"/>
      <c r="IL274" s="343"/>
      <c r="IM274" s="343"/>
      <c r="IN274" s="343"/>
      <c r="IO274" s="343"/>
      <c r="IP274" s="343"/>
      <c r="IQ274" s="343"/>
      <c r="IR274" s="343"/>
      <c r="IS274" s="343"/>
      <c r="IT274" s="343"/>
      <c r="IU274" s="343"/>
      <c r="IV274" s="343"/>
      <c r="IW274" s="343"/>
      <c r="IX274" s="343"/>
      <c r="IY274" s="343"/>
      <c r="IZ274" s="343"/>
      <c r="JA274" s="343"/>
      <c r="JB274" s="343"/>
      <c r="JC274" s="343"/>
      <c r="JD274" s="343"/>
      <c r="JE274" s="343"/>
      <c r="JF274" s="343"/>
      <c r="JG274" s="343"/>
      <c r="JH274" s="343"/>
      <c r="JI274" s="343"/>
      <c r="JJ274" s="343"/>
      <c r="JK274" s="343"/>
      <c r="JL274" s="343"/>
      <c r="JM274" s="343"/>
      <c r="JN274" s="343"/>
      <c r="JO274" s="343"/>
      <c r="JP274" s="343"/>
      <c r="JQ274" s="343"/>
      <c r="JR274" s="343"/>
      <c r="JS274" s="343"/>
      <c r="JT274" s="343"/>
      <c r="JU274" s="343"/>
      <c r="JV274" s="343"/>
      <c r="JW274" s="343"/>
      <c r="JX274" s="343"/>
      <c r="JY274" s="343"/>
      <c r="JZ274" s="343"/>
      <c r="KA274" s="343"/>
      <c r="KB274" s="343"/>
      <c r="KC274" s="343"/>
      <c r="KD274" s="343"/>
      <c r="KE274" s="343"/>
      <c r="KF274" s="343"/>
      <c r="KG274" s="343"/>
      <c r="KH274" s="343"/>
      <c r="KI274" s="343"/>
      <c r="KJ274" s="343"/>
      <c r="KK274" s="343"/>
      <c r="KL274" s="343"/>
      <c r="KM274" s="343"/>
      <c r="KN274" s="343"/>
      <c r="KO274" s="343"/>
      <c r="KP274" s="343"/>
      <c r="KQ274" s="343"/>
      <c r="KR274" s="343"/>
      <c r="KS274" s="343"/>
      <c r="KT274" s="343"/>
      <c r="KU274" s="343"/>
      <c r="KV274" s="343"/>
      <c r="KW274" s="343"/>
      <c r="KX274" s="343"/>
      <c r="KY274" s="343"/>
      <c r="KZ274" s="343"/>
      <c r="LA274" s="343"/>
      <c r="LB274" s="343"/>
      <c r="LC274" s="343"/>
      <c r="LD274" s="343"/>
      <c r="LE274" s="343"/>
      <c r="LF274" s="343"/>
      <c r="LG274" s="343"/>
      <c r="LH274" s="343"/>
      <c r="LI274" s="343"/>
      <c r="LJ274" s="343"/>
      <c r="LK274" s="343"/>
      <c r="LL274" s="343"/>
      <c r="LM274" s="343"/>
      <c r="LN274" s="343"/>
      <c r="LO274" s="343"/>
      <c r="LP274" s="343"/>
      <c r="LQ274" s="343"/>
      <c r="LR274" s="343"/>
      <c r="LS274" s="343"/>
      <c r="LT274" s="343"/>
      <c r="LU274" s="343"/>
      <c r="LV274" s="343"/>
      <c r="LW274" s="343"/>
      <c r="LX274" s="343"/>
      <c r="LY274" s="343"/>
      <c r="LZ274" s="343"/>
      <c r="MA274" s="343"/>
      <c r="MB274" s="343"/>
      <c r="MC274" s="343"/>
      <c r="MD274" s="343"/>
      <c r="ME274" s="343"/>
      <c r="MF274" s="343"/>
      <c r="MG274" s="343"/>
      <c r="MH274" s="343"/>
      <c r="MI274" s="343"/>
      <c r="MJ274" s="343"/>
      <c r="MK274" s="343"/>
      <c r="ML274" s="343"/>
      <c r="MM274" s="343"/>
      <c r="MN274" s="343"/>
      <c r="MO274" s="343"/>
      <c r="MP274" s="343"/>
      <c r="MQ274" s="343"/>
      <c r="MR274" s="343"/>
      <c r="MS274" s="343"/>
      <c r="MT274" s="343"/>
      <c r="MU274" s="343"/>
      <c r="MV274" s="343"/>
      <c r="MW274" s="343"/>
      <c r="MX274" s="343"/>
      <c r="MY274" s="343"/>
      <c r="MZ274" s="343"/>
      <c r="NA274" s="343"/>
      <c r="NB274" s="343"/>
      <c r="NC274" s="343"/>
      <c r="ND274" s="343"/>
      <c r="NE274" s="343"/>
      <c r="NF274" s="343"/>
      <c r="NG274" s="343"/>
      <c r="NH274" s="343"/>
      <c r="NI274" s="343"/>
      <c r="NJ274" s="343"/>
      <c r="NK274" s="343"/>
      <c r="NL274" s="343"/>
      <c r="NM274" s="343"/>
      <c r="NN274" s="343"/>
      <c r="NO274" s="343"/>
      <c r="NP274" s="343"/>
      <c r="NQ274" s="343"/>
      <c r="NR274" s="343"/>
      <c r="NS274" s="343"/>
      <c r="NT274" s="343"/>
      <c r="NU274" s="343"/>
      <c r="NV274" s="343"/>
      <c r="NW274" s="343"/>
      <c r="NX274" s="343"/>
      <c r="NY274" s="343"/>
      <c r="NZ274" s="343"/>
      <c r="OA274" s="343"/>
      <c r="OB274" s="343"/>
      <c r="OC274" s="343"/>
      <c r="OD274" s="343"/>
      <c r="OE274" s="343"/>
      <c r="OF274" s="343"/>
      <c r="OG274" s="343"/>
      <c r="OH274" s="343"/>
      <c r="OI274" s="343"/>
      <c r="OJ274" s="343"/>
      <c r="OK274" s="343"/>
      <c r="OL274" s="343"/>
      <c r="OM274" s="343"/>
      <c r="ON274" s="343"/>
      <c r="OO274" s="343"/>
      <c r="OP274" s="343"/>
      <c r="OQ274" s="343"/>
      <c r="OR274" s="343"/>
      <c r="OS274" s="343"/>
      <c r="OT274" s="343"/>
      <c r="OU274" s="343"/>
      <c r="OV274" s="343"/>
      <c r="OW274" s="343"/>
      <c r="OX274" s="343"/>
      <c r="OY274" s="343"/>
      <c r="OZ274" s="343"/>
      <c r="PA274" s="343"/>
      <c r="PB274" s="343"/>
      <c r="PC274" s="343"/>
      <c r="PD274" s="343"/>
      <c r="PE274" s="343"/>
      <c r="PF274" s="343"/>
      <c r="PG274" s="343"/>
      <c r="PH274" s="343"/>
      <c r="PI274" s="343"/>
      <c r="PJ274" s="343"/>
      <c r="PK274" s="343"/>
      <c r="PL274" s="343"/>
      <c r="PM274" s="343"/>
      <c r="PN274" s="343"/>
      <c r="PO274" s="343"/>
      <c r="PP274" s="343"/>
      <c r="PQ274" s="343"/>
      <c r="PR274" s="343"/>
      <c r="PS274" s="343"/>
      <c r="PT274" s="343"/>
      <c r="PU274" s="343"/>
      <c r="PV274" s="343"/>
      <c r="PW274" s="343"/>
      <c r="PX274" s="343"/>
      <c r="PY274" s="343"/>
      <c r="PZ274" s="343"/>
      <c r="QA274" s="343"/>
      <c r="QB274" s="343"/>
      <c r="QC274" s="343"/>
      <c r="QD274" s="343"/>
      <c r="QE274" s="343"/>
      <c r="QF274" s="343"/>
    </row>
    <row r="275" spans="1:448" s="347" customFormat="1" ht="118.5" customHeight="1" x14ac:dyDescent="0.25">
      <c r="A275" s="26">
        <v>274</v>
      </c>
      <c r="B275" s="22" t="s">
        <v>2198</v>
      </c>
      <c r="C275" s="22" t="s">
        <v>664</v>
      </c>
      <c r="D275" s="22" t="s">
        <v>337</v>
      </c>
      <c r="E275" s="21" t="s">
        <v>3258</v>
      </c>
      <c r="F275" s="22" t="s">
        <v>703</v>
      </c>
      <c r="G275" s="26" t="s">
        <v>269</v>
      </c>
      <c r="H275" s="19" t="s">
        <v>341</v>
      </c>
      <c r="I275" s="19" t="s">
        <v>704</v>
      </c>
      <c r="J275" s="440" t="s">
        <v>703</v>
      </c>
      <c r="K275" s="440" t="s">
        <v>680</v>
      </c>
      <c r="L275" s="461" t="s">
        <v>681</v>
      </c>
      <c r="M275" s="460" t="s">
        <v>705</v>
      </c>
      <c r="N275" s="461" t="s">
        <v>706</v>
      </c>
      <c r="O275" s="19" t="s">
        <v>196</v>
      </c>
      <c r="P275" s="19" t="s">
        <v>199</v>
      </c>
      <c r="Q275" s="19" t="s">
        <v>702</v>
      </c>
      <c r="R275" s="19" t="s">
        <v>253</v>
      </c>
      <c r="S275" s="18" t="s">
        <v>3259</v>
      </c>
      <c r="T275" s="22" t="s">
        <v>3242</v>
      </c>
      <c r="U275" s="60" t="s">
        <v>3260</v>
      </c>
      <c r="V275" s="22">
        <v>2021</v>
      </c>
      <c r="W275" s="22" t="s">
        <v>3261</v>
      </c>
      <c r="X275" s="21" t="s">
        <v>3262</v>
      </c>
      <c r="Y275" s="247" t="s">
        <v>3263</v>
      </c>
      <c r="Z275" s="21" t="s">
        <v>3264</v>
      </c>
      <c r="AA275" s="22">
        <v>1</v>
      </c>
      <c r="AB275" s="19" t="s">
        <v>3265</v>
      </c>
      <c r="AC275" s="19" t="s">
        <v>3266</v>
      </c>
      <c r="AD275" s="25">
        <v>1</v>
      </c>
      <c r="AE275" s="19" t="s">
        <v>3267</v>
      </c>
      <c r="AF275" s="62">
        <v>44197</v>
      </c>
      <c r="AG275" s="62">
        <v>44925</v>
      </c>
      <c r="AH275" s="711"/>
      <c r="AI275" s="183" t="s">
        <v>309</v>
      </c>
      <c r="AJ275" s="183" t="s">
        <v>309</v>
      </c>
      <c r="AK275" s="241" t="e">
        <f>(IF(BA275=#REF!,#REF!,AG275-#REF!))</f>
        <v>#REF!</v>
      </c>
      <c r="AL275" s="66" t="s">
        <v>601</v>
      </c>
      <c r="AM275" s="64"/>
      <c r="AN275" s="54"/>
      <c r="AO275" s="48"/>
      <c r="AP275" s="65"/>
      <c r="AQ275" s="4" t="s">
        <v>442</v>
      </c>
      <c r="AR275" s="49">
        <v>474</v>
      </c>
      <c r="AS275" s="60" t="s">
        <v>454</v>
      </c>
      <c r="AT275" s="64" t="s">
        <v>467</v>
      </c>
      <c r="AU275" s="66" t="s">
        <v>601</v>
      </c>
      <c r="AV275" s="77" t="s">
        <v>467</v>
      </c>
      <c r="AW275" s="67">
        <v>0</v>
      </c>
      <c r="AX275" s="65">
        <v>0</v>
      </c>
      <c r="AY275" s="60" t="s">
        <v>456</v>
      </c>
      <c r="AZ275" s="87" t="s">
        <v>439</v>
      </c>
      <c r="BA275" s="86" t="s">
        <v>446</v>
      </c>
      <c r="BB275" s="31" t="s">
        <v>2162</v>
      </c>
      <c r="BC275" s="33">
        <v>44620</v>
      </c>
      <c r="BD275" s="31" t="s">
        <v>450</v>
      </c>
      <c r="BE275" s="40" t="s">
        <v>629</v>
      </c>
      <c r="BF275" s="107">
        <v>0</v>
      </c>
      <c r="BG275" s="4" t="s">
        <v>442</v>
      </c>
      <c r="BH275" s="49">
        <v>-44620</v>
      </c>
      <c r="BI275" s="60" t="s">
        <v>454</v>
      </c>
      <c r="BJ275" s="33">
        <v>44634</v>
      </c>
      <c r="BK275" s="40" t="s">
        <v>3251</v>
      </c>
      <c r="BL275" s="31" t="s">
        <v>458</v>
      </c>
      <c r="BM275" s="32">
        <v>0</v>
      </c>
      <c r="BN275" s="60" t="s">
        <v>293</v>
      </c>
      <c r="BO275" s="31" t="s">
        <v>439</v>
      </c>
      <c r="BP275" s="184" t="s">
        <v>293</v>
      </c>
      <c r="BQ275" s="150" t="s">
        <v>3268</v>
      </c>
      <c r="BR275" s="185">
        <v>44712</v>
      </c>
      <c r="BS275" s="131" t="s">
        <v>3269</v>
      </c>
      <c r="BT275" s="186">
        <v>0.25</v>
      </c>
      <c r="BU275" s="4" t="s">
        <v>489</v>
      </c>
      <c r="BV275" s="49">
        <v>214</v>
      </c>
      <c r="BW275" s="60" t="s">
        <v>454</v>
      </c>
      <c r="BX275" s="391">
        <v>44727</v>
      </c>
      <c r="BY275" s="394" t="s">
        <v>3270</v>
      </c>
      <c r="BZ275" s="395" t="s">
        <v>459</v>
      </c>
      <c r="CA275" s="353"/>
      <c r="CB275" s="352" t="s">
        <v>293</v>
      </c>
      <c r="CC275" s="353"/>
      <c r="CD275" s="184" t="s">
        <v>293</v>
      </c>
      <c r="CE275" s="531">
        <v>44819</v>
      </c>
      <c r="CF275" s="590" t="s">
        <v>3271</v>
      </c>
      <c r="CG275" s="592" t="s">
        <v>3272</v>
      </c>
      <c r="CH275" s="114" t="s">
        <v>3273</v>
      </c>
      <c r="CI275" s="520">
        <v>0.58299999999999996</v>
      </c>
      <c r="CJ275" s="4" t="str">
        <f t="shared" si="8"/>
        <v>AVANCE PARCIAL</v>
      </c>
      <c r="CK275" s="49" t="e">
        <f>(IF(CD275="CERRADO","NO APLICA ACCION CERRADA",AG275-#REF!))</f>
        <v>#REF!</v>
      </c>
      <c r="CL275" s="60" t="e">
        <f>(IF(CD275="CERRADO","NO APLICA ACCION CERRADA",IF(AK275&lt;=0,"VENCIDO",IF(AK275&lt;=#REF!,"POR VENCER","CON TIEMPO"))))</f>
        <v>#REF!</v>
      </c>
      <c r="CM275" s="827">
        <v>44883</v>
      </c>
      <c r="CN275" s="165" t="s">
        <v>3274</v>
      </c>
      <c r="CO275" s="215" t="s">
        <v>1156</v>
      </c>
      <c r="CP275" s="841">
        <v>0.57999999999999996</v>
      </c>
      <c r="CQ275" s="842" t="s">
        <v>293</v>
      </c>
      <c r="CR275" s="353"/>
      <c r="CS275" s="353"/>
      <c r="CT275" s="343"/>
      <c r="CU275" s="343"/>
      <c r="CV275" s="343"/>
      <c r="CW275" s="343"/>
      <c r="CX275" s="343"/>
      <c r="CY275" s="343"/>
      <c r="CZ275" s="343"/>
      <c r="DA275" s="343"/>
      <c r="DB275" s="343"/>
      <c r="DC275" s="343"/>
      <c r="DD275" s="343"/>
      <c r="DE275" s="343"/>
      <c r="DF275" s="343"/>
      <c r="DG275" s="343"/>
      <c r="DH275" s="343"/>
      <c r="DI275" s="343"/>
      <c r="DJ275" s="343"/>
      <c r="DK275" s="343"/>
      <c r="DL275" s="343"/>
      <c r="DM275" s="343"/>
      <c r="DN275" s="343"/>
      <c r="DO275" s="343"/>
      <c r="DP275" s="343"/>
      <c r="DQ275" s="343"/>
      <c r="DR275" s="343"/>
      <c r="DS275" s="343"/>
      <c r="DT275" s="343"/>
      <c r="DU275" s="343"/>
      <c r="DV275" s="343"/>
      <c r="DW275" s="343"/>
      <c r="DX275" s="343"/>
      <c r="DY275" s="343"/>
      <c r="DZ275" s="343"/>
      <c r="EA275" s="343"/>
      <c r="EB275" s="343"/>
      <c r="EC275" s="343"/>
      <c r="ED275" s="343"/>
      <c r="EE275" s="343"/>
      <c r="EF275" s="343"/>
      <c r="EG275" s="343"/>
      <c r="EH275" s="343"/>
      <c r="EI275" s="343"/>
      <c r="EJ275" s="343"/>
      <c r="EK275" s="343"/>
      <c r="EL275" s="343"/>
      <c r="EM275" s="343"/>
      <c r="EN275" s="343"/>
      <c r="EO275" s="343"/>
      <c r="EP275" s="343"/>
      <c r="EQ275" s="343"/>
      <c r="ER275" s="343"/>
      <c r="ES275" s="343"/>
      <c r="ET275" s="343"/>
      <c r="EU275" s="343"/>
      <c r="EV275" s="343"/>
      <c r="EW275" s="343"/>
      <c r="EX275" s="343"/>
      <c r="EY275" s="343"/>
      <c r="EZ275" s="343"/>
      <c r="FA275" s="343"/>
      <c r="FB275" s="343"/>
      <c r="FC275" s="343"/>
      <c r="FD275" s="343"/>
      <c r="FE275" s="343"/>
      <c r="FF275" s="343"/>
      <c r="FG275" s="343"/>
      <c r="FH275" s="343"/>
      <c r="FI275" s="343"/>
      <c r="FJ275" s="343"/>
      <c r="FK275" s="343"/>
      <c r="FL275" s="343"/>
      <c r="FM275" s="343"/>
      <c r="FN275" s="343"/>
      <c r="FO275" s="343"/>
      <c r="FP275" s="343"/>
      <c r="FQ275" s="343"/>
      <c r="FR275" s="343"/>
      <c r="FS275" s="343"/>
      <c r="FT275" s="343"/>
      <c r="FU275" s="343"/>
      <c r="FV275" s="343"/>
      <c r="FW275" s="343"/>
      <c r="FX275" s="343"/>
      <c r="FY275" s="343"/>
      <c r="FZ275" s="343"/>
      <c r="GA275" s="343"/>
      <c r="GB275" s="343"/>
      <c r="GC275" s="343"/>
      <c r="GD275" s="343"/>
      <c r="GE275" s="343"/>
      <c r="GF275" s="343"/>
      <c r="GG275" s="343"/>
      <c r="GH275" s="343"/>
      <c r="GI275" s="343"/>
      <c r="GJ275" s="343"/>
      <c r="GK275" s="343"/>
      <c r="GL275" s="343"/>
      <c r="GM275" s="343"/>
      <c r="GN275" s="343"/>
      <c r="GO275" s="343"/>
      <c r="GP275" s="343"/>
      <c r="GQ275" s="343"/>
      <c r="GR275" s="343"/>
      <c r="GS275" s="343"/>
      <c r="GT275" s="343"/>
      <c r="GU275" s="343"/>
      <c r="GV275" s="343"/>
      <c r="GW275" s="343"/>
      <c r="GX275" s="343"/>
      <c r="GY275" s="343"/>
      <c r="GZ275" s="343"/>
      <c r="HA275" s="343"/>
      <c r="HB275" s="343"/>
      <c r="HC275" s="343"/>
      <c r="HD275" s="343"/>
      <c r="HE275" s="343"/>
      <c r="HF275" s="343"/>
      <c r="HG275" s="343"/>
      <c r="HH275" s="343"/>
      <c r="HI275" s="343"/>
      <c r="HJ275" s="343"/>
      <c r="HK275" s="343"/>
      <c r="HL275" s="343"/>
      <c r="HM275" s="343"/>
      <c r="HN275" s="343"/>
      <c r="HO275" s="343"/>
      <c r="HP275" s="343"/>
      <c r="HQ275" s="343"/>
      <c r="HR275" s="343"/>
      <c r="HS275" s="343"/>
      <c r="HT275" s="343"/>
      <c r="HU275" s="343"/>
      <c r="HV275" s="343"/>
      <c r="HW275" s="343"/>
      <c r="HX275" s="343"/>
      <c r="HY275" s="343"/>
      <c r="HZ275" s="343"/>
      <c r="IA275" s="343"/>
      <c r="IB275" s="343"/>
      <c r="IC275" s="343"/>
      <c r="ID275" s="343"/>
      <c r="IE275" s="343"/>
      <c r="IF275" s="343"/>
      <c r="IG275" s="343"/>
      <c r="IH275" s="343"/>
      <c r="II275" s="343"/>
      <c r="IJ275" s="343"/>
      <c r="IK275" s="343"/>
      <c r="IL275" s="343"/>
      <c r="IM275" s="343"/>
      <c r="IN275" s="343"/>
      <c r="IO275" s="343"/>
      <c r="IP275" s="343"/>
      <c r="IQ275" s="343"/>
      <c r="IR275" s="343"/>
      <c r="IS275" s="343"/>
      <c r="IT275" s="343"/>
      <c r="IU275" s="343"/>
      <c r="IV275" s="343"/>
      <c r="IW275" s="343"/>
      <c r="IX275" s="343"/>
      <c r="IY275" s="343"/>
      <c r="IZ275" s="343"/>
      <c r="JA275" s="343"/>
      <c r="JB275" s="343"/>
      <c r="JC275" s="343"/>
      <c r="JD275" s="343"/>
      <c r="JE275" s="343"/>
      <c r="JF275" s="343"/>
      <c r="JG275" s="343"/>
      <c r="JH275" s="343"/>
      <c r="JI275" s="343"/>
      <c r="JJ275" s="343"/>
      <c r="JK275" s="343"/>
      <c r="JL275" s="343"/>
      <c r="JM275" s="343"/>
      <c r="JN275" s="343"/>
      <c r="JO275" s="343"/>
      <c r="JP275" s="343"/>
      <c r="JQ275" s="343"/>
      <c r="JR275" s="343"/>
      <c r="JS275" s="343"/>
      <c r="JT275" s="343"/>
      <c r="JU275" s="343"/>
      <c r="JV275" s="343"/>
      <c r="JW275" s="343"/>
      <c r="JX275" s="343"/>
      <c r="JY275" s="343"/>
      <c r="JZ275" s="343"/>
      <c r="KA275" s="343"/>
      <c r="KB275" s="343"/>
      <c r="KC275" s="343"/>
      <c r="KD275" s="343"/>
      <c r="KE275" s="343"/>
      <c r="KF275" s="343"/>
      <c r="KG275" s="343"/>
      <c r="KH275" s="343"/>
      <c r="KI275" s="343"/>
      <c r="KJ275" s="343"/>
      <c r="KK275" s="343"/>
      <c r="KL275" s="343"/>
      <c r="KM275" s="343"/>
      <c r="KN275" s="343"/>
      <c r="KO275" s="343"/>
      <c r="KP275" s="343"/>
      <c r="KQ275" s="343"/>
      <c r="KR275" s="343"/>
      <c r="KS275" s="343"/>
      <c r="KT275" s="343"/>
      <c r="KU275" s="343"/>
      <c r="KV275" s="343"/>
      <c r="KW275" s="343"/>
      <c r="KX275" s="343"/>
      <c r="KY275" s="343"/>
      <c r="KZ275" s="343"/>
      <c r="LA275" s="343"/>
      <c r="LB275" s="343"/>
      <c r="LC275" s="343"/>
      <c r="LD275" s="343"/>
      <c r="LE275" s="343"/>
      <c r="LF275" s="343"/>
      <c r="LG275" s="343"/>
      <c r="LH275" s="343"/>
      <c r="LI275" s="343"/>
      <c r="LJ275" s="343"/>
      <c r="LK275" s="343"/>
      <c r="LL275" s="343"/>
      <c r="LM275" s="343"/>
      <c r="LN275" s="343"/>
      <c r="LO275" s="343"/>
      <c r="LP275" s="343"/>
      <c r="LQ275" s="343"/>
      <c r="LR275" s="343"/>
      <c r="LS275" s="343"/>
      <c r="LT275" s="343"/>
      <c r="LU275" s="343"/>
      <c r="LV275" s="343"/>
      <c r="LW275" s="343"/>
      <c r="LX275" s="343"/>
      <c r="LY275" s="343"/>
      <c r="LZ275" s="343"/>
      <c r="MA275" s="343"/>
      <c r="MB275" s="343"/>
      <c r="MC275" s="343"/>
      <c r="MD275" s="343"/>
      <c r="ME275" s="343"/>
      <c r="MF275" s="343"/>
      <c r="MG275" s="343"/>
      <c r="MH275" s="343"/>
      <c r="MI275" s="343"/>
      <c r="MJ275" s="343"/>
      <c r="MK275" s="343"/>
      <c r="ML275" s="343"/>
      <c r="MM275" s="343"/>
      <c r="MN275" s="343"/>
      <c r="MO275" s="343"/>
      <c r="MP275" s="343"/>
      <c r="MQ275" s="343"/>
      <c r="MR275" s="343"/>
      <c r="MS275" s="343"/>
      <c r="MT275" s="343"/>
      <c r="MU275" s="343"/>
      <c r="MV275" s="343"/>
      <c r="MW275" s="343"/>
      <c r="MX275" s="343"/>
      <c r="MY275" s="343"/>
      <c r="MZ275" s="343"/>
      <c r="NA275" s="343"/>
      <c r="NB275" s="343"/>
      <c r="NC275" s="343"/>
      <c r="ND275" s="343"/>
      <c r="NE275" s="343"/>
      <c r="NF275" s="343"/>
      <c r="NG275" s="343"/>
      <c r="NH275" s="343"/>
      <c r="NI275" s="343"/>
      <c r="NJ275" s="343"/>
      <c r="NK275" s="343"/>
      <c r="NL275" s="343"/>
      <c r="NM275" s="343"/>
      <c r="NN275" s="343"/>
      <c r="NO275" s="343"/>
      <c r="NP275" s="343"/>
      <c r="NQ275" s="343"/>
      <c r="NR275" s="343"/>
      <c r="NS275" s="343"/>
      <c r="NT275" s="343"/>
      <c r="NU275" s="343"/>
      <c r="NV275" s="343"/>
      <c r="NW275" s="343"/>
      <c r="NX275" s="343"/>
      <c r="NY275" s="343"/>
      <c r="NZ275" s="343"/>
      <c r="OA275" s="343"/>
      <c r="OB275" s="343"/>
      <c r="OC275" s="343"/>
      <c r="OD275" s="343"/>
      <c r="OE275" s="343"/>
      <c r="OF275" s="343"/>
      <c r="OG275" s="343"/>
      <c r="OH275" s="343"/>
      <c r="OI275" s="343"/>
      <c r="OJ275" s="343"/>
      <c r="OK275" s="343"/>
      <c r="OL275" s="343"/>
      <c r="OM275" s="343"/>
      <c r="ON275" s="343"/>
      <c r="OO275" s="343"/>
      <c r="OP275" s="343"/>
      <c r="OQ275" s="343"/>
      <c r="OR275" s="343"/>
      <c r="OS275" s="343"/>
      <c r="OT275" s="343"/>
      <c r="OU275" s="343"/>
      <c r="OV275" s="343"/>
      <c r="OW275" s="343"/>
      <c r="OX275" s="343"/>
      <c r="OY275" s="343"/>
      <c r="OZ275" s="343"/>
      <c r="PA275" s="343"/>
      <c r="PB275" s="343"/>
      <c r="PC275" s="343"/>
      <c r="PD275" s="343"/>
      <c r="PE275" s="343"/>
      <c r="PF275" s="343"/>
      <c r="PG275" s="343"/>
      <c r="PH275" s="343"/>
      <c r="PI275" s="343"/>
      <c r="PJ275" s="343"/>
      <c r="PK275" s="343"/>
      <c r="PL275" s="343"/>
      <c r="PM275" s="343"/>
      <c r="PN275" s="343"/>
      <c r="PO275" s="343"/>
      <c r="PP275" s="343"/>
      <c r="PQ275" s="343"/>
      <c r="PR275" s="343"/>
      <c r="PS275" s="343"/>
      <c r="PT275" s="343"/>
      <c r="PU275" s="343"/>
      <c r="PV275" s="343"/>
      <c r="PW275" s="343"/>
      <c r="PX275" s="343"/>
      <c r="PY275" s="343"/>
      <c r="PZ275" s="343"/>
      <c r="QA275" s="343"/>
      <c r="QB275" s="343"/>
      <c r="QC275" s="343"/>
      <c r="QD275" s="343"/>
      <c r="QE275" s="343"/>
      <c r="QF275" s="343"/>
    </row>
    <row r="276" spans="1:448" s="347" customFormat="1" ht="118.5" customHeight="1" x14ac:dyDescent="0.25">
      <c r="A276" s="26">
        <v>275</v>
      </c>
      <c r="B276" s="22" t="s">
        <v>2198</v>
      </c>
      <c r="C276" s="22" t="s">
        <v>664</v>
      </c>
      <c r="D276" s="22" t="s">
        <v>337</v>
      </c>
      <c r="E276" s="21" t="s">
        <v>3240</v>
      </c>
      <c r="F276" s="41" t="s">
        <v>1848</v>
      </c>
      <c r="G276" s="178" t="s">
        <v>269</v>
      </c>
      <c r="H276" s="19" t="s">
        <v>341</v>
      </c>
      <c r="I276" s="41" t="s">
        <v>218</v>
      </c>
      <c r="J276" s="440" t="s">
        <v>826</v>
      </c>
      <c r="K276" s="464" t="s">
        <v>827</v>
      </c>
      <c r="L276" s="461" t="s">
        <v>828</v>
      </c>
      <c r="M276" s="461" t="s">
        <v>328</v>
      </c>
      <c r="N276" s="461" t="s">
        <v>328</v>
      </c>
      <c r="O276" s="19" t="s">
        <v>196</v>
      </c>
      <c r="P276" s="19" t="s">
        <v>199</v>
      </c>
      <c r="Q276" s="19" t="s">
        <v>1849</v>
      </c>
      <c r="R276" s="19" t="s">
        <v>253</v>
      </c>
      <c r="S276" s="18" t="s">
        <v>3275</v>
      </c>
      <c r="T276" s="22" t="s">
        <v>3242</v>
      </c>
      <c r="U276" s="60" t="s">
        <v>3243</v>
      </c>
      <c r="V276" s="22">
        <v>2021</v>
      </c>
      <c r="W276" s="22" t="s">
        <v>3276</v>
      </c>
      <c r="X276" s="21" t="s">
        <v>3245</v>
      </c>
      <c r="Y276" s="19" t="s">
        <v>3246</v>
      </c>
      <c r="Z276" s="21" t="s">
        <v>3277</v>
      </c>
      <c r="AA276" s="22">
        <v>2</v>
      </c>
      <c r="AB276" s="22" t="s">
        <v>3278</v>
      </c>
      <c r="AC276" s="19" t="s">
        <v>3279</v>
      </c>
      <c r="AD276" s="25">
        <v>1</v>
      </c>
      <c r="AE276" s="19" t="s">
        <v>3280</v>
      </c>
      <c r="AF276" s="62">
        <v>44564</v>
      </c>
      <c r="AG276" s="62">
        <v>44773</v>
      </c>
      <c r="AH276" s="711"/>
      <c r="AI276" s="183" t="s">
        <v>309</v>
      </c>
      <c r="AJ276" s="183" t="s">
        <v>309</v>
      </c>
      <c r="AK276" s="241" t="e">
        <f>(IF(BA276=#REF!,#REF!,AG276-#REF!))</f>
        <v>#REF!</v>
      </c>
      <c r="AL276" s="66" t="s">
        <v>601</v>
      </c>
      <c r="AM276" s="64"/>
      <c r="AN276" s="54"/>
      <c r="AO276" s="48"/>
      <c r="AP276" s="65"/>
      <c r="AQ276" s="4" t="s">
        <v>442</v>
      </c>
      <c r="AR276" s="49">
        <v>322</v>
      </c>
      <c r="AS276" s="60" t="s">
        <v>454</v>
      </c>
      <c r="AT276" s="64" t="s">
        <v>467</v>
      </c>
      <c r="AU276" s="66" t="s">
        <v>601</v>
      </c>
      <c r="AV276" s="77" t="s">
        <v>467</v>
      </c>
      <c r="AW276" s="67">
        <v>0</v>
      </c>
      <c r="AX276" s="65">
        <v>0</v>
      </c>
      <c r="AY276" s="60" t="s">
        <v>456</v>
      </c>
      <c r="AZ276" s="87" t="s">
        <v>439</v>
      </c>
      <c r="BA276" s="86" t="s">
        <v>446</v>
      </c>
      <c r="BB276" s="30" t="s">
        <v>2162</v>
      </c>
      <c r="BC276" s="33">
        <v>44620</v>
      </c>
      <c r="BD276" s="31" t="s">
        <v>450</v>
      </c>
      <c r="BE276" s="40" t="s">
        <v>629</v>
      </c>
      <c r="BF276" s="107">
        <v>0</v>
      </c>
      <c r="BG276" s="4" t="s">
        <v>442</v>
      </c>
      <c r="BH276" s="49">
        <v>-44620</v>
      </c>
      <c r="BI276" s="60" t="s">
        <v>454</v>
      </c>
      <c r="BJ276" s="33">
        <v>44634</v>
      </c>
      <c r="BK276" s="40" t="s">
        <v>3251</v>
      </c>
      <c r="BL276" s="31" t="s">
        <v>458</v>
      </c>
      <c r="BM276" s="32">
        <v>0</v>
      </c>
      <c r="BN276" s="60" t="s">
        <v>293</v>
      </c>
      <c r="BO276" s="31" t="s">
        <v>439</v>
      </c>
      <c r="BP276" s="184" t="s">
        <v>293</v>
      </c>
      <c r="BQ276" s="150" t="s">
        <v>3281</v>
      </c>
      <c r="BR276" s="185">
        <v>44712</v>
      </c>
      <c r="BS276" s="131" t="s">
        <v>3282</v>
      </c>
      <c r="BT276" s="186">
        <v>0</v>
      </c>
      <c r="BU276" s="4" t="s">
        <v>442</v>
      </c>
      <c r="BV276" s="49">
        <v>62</v>
      </c>
      <c r="BW276" s="60" t="s">
        <v>454</v>
      </c>
      <c r="BX276" s="357">
        <v>44734</v>
      </c>
      <c r="BY276" s="366" t="s">
        <v>2503</v>
      </c>
      <c r="BZ276" s="353" t="s">
        <v>521</v>
      </c>
      <c r="CA276" s="360">
        <v>0</v>
      </c>
      <c r="CB276" s="352" t="s">
        <v>293</v>
      </c>
      <c r="CC276" s="353"/>
      <c r="CD276" s="184" t="s">
        <v>293</v>
      </c>
      <c r="CE276" s="531">
        <v>44823</v>
      </c>
      <c r="CF276" s="626" t="s">
        <v>3283</v>
      </c>
      <c r="CG276" s="627" t="s">
        <v>3284</v>
      </c>
      <c r="CH276" s="628" t="s">
        <v>3285</v>
      </c>
      <c r="CI276" s="564">
        <v>0.1</v>
      </c>
      <c r="CJ276" s="4" t="str">
        <f t="shared" si="8"/>
        <v>AVANCE MINIMO</v>
      </c>
      <c r="CK276" s="49" t="e">
        <f>(IF(CD276="CERRADO","NO APLICA ACCION CERRADA",AG276-#REF!))</f>
        <v>#REF!</v>
      </c>
      <c r="CL276" s="60" t="e">
        <f>(IF(CD276="CERRADO","NO APLICA ACCION CERRADA",IF(AK276&lt;=0,"VENCIDO",IF(AK276&lt;=#REF!,"POR VENCER","CON TIEMPO"))))</f>
        <v>#REF!</v>
      </c>
      <c r="CM276" s="827">
        <v>44883</v>
      </c>
      <c r="CN276" s="843" t="s">
        <v>3286</v>
      </c>
      <c r="CO276" s="188" t="s">
        <v>1156</v>
      </c>
      <c r="CP276" s="841">
        <v>0.1</v>
      </c>
      <c r="CQ276" s="829" t="s">
        <v>443</v>
      </c>
      <c r="CR276" s="353"/>
      <c r="CS276" s="35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row>
    <row r="277" spans="1:448" s="347" customFormat="1" ht="118.5" customHeight="1" x14ac:dyDescent="0.25">
      <c r="A277" s="26">
        <v>276</v>
      </c>
      <c r="B277" s="22" t="s">
        <v>2198</v>
      </c>
      <c r="C277" s="22" t="s">
        <v>664</v>
      </c>
      <c r="D277" s="22" t="s">
        <v>337</v>
      </c>
      <c r="E277" s="21" t="s">
        <v>3240</v>
      </c>
      <c r="F277" s="41" t="s">
        <v>1848</v>
      </c>
      <c r="G277" s="178" t="s">
        <v>269</v>
      </c>
      <c r="H277" s="19" t="s">
        <v>341</v>
      </c>
      <c r="I277" s="41" t="s">
        <v>218</v>
      </c>
      <c r="J277" s="440" t="s">
        <v>826</v>
      </c>
      <c r="K277" s="464" t="s">
        <v>827</v>
      </c>
      <c r="L277" s="461" t="s">
        <v>828</v>
      </c>
      <c r="M277" s="461" t="s">
        <v>328</v>
      </c>
      <c r="N277" s="461" t="s">
        <v>328</v>
      </c>
      <c r="O277" s="19" t="s">
        <v>196</v>
      </c>
      <c r="P277" s="19" t="s">
        <v>199</v>
      </c>
      <c r="Q277" s="19" t="s">
        <v>1849</v>
      </c>
      <c r="R277" s="19" t="s">
        <v>253</v>
      </c>
      <c r="S277" s="18" t="s">
        <v>3287</v>
      </c>
      <c r="T277" s="22" t="s">
        <v>3242</v>
      </c>
      <c r="U277" s="60" t="s">
        <v>3243</v>
      </c>
      <c r="V277" s="22">
        <v>2021</v>
      </c>
      <c r="W277" s="22" t="s">
        <v>3288</v>
      </c>
      <c r="X277" s="21" t="s">
        <v>3289</v>
      </c>
      <c r="Y277" s="19" t="s">
        <v>3246</v>
      </c>
      <c r="Z277" s="21" t="s">
        <v>3247</v>
      </c>
      <c r="AA277" s="22">
        <v>1</v>
      </c>
      <c r="AB277" s="19" t="s">
        <v>3248</v>
      </c>
      <c r="AC277" s="19" t="s">
        <v>3249</v>
      </c>
      <c r="AD277" s="25">
        <v>1</v>
      </c>
      <c r="AE277" s="19" t="s">
        <v>3250</v>
      </c>
      <c r="AF277" s="62">
        <v>44564</v>
      </c>
      <c r="AG277" s="62">
        <v>44742</v>
      </c>
      <c r="AH277" s="711"/>
      <c r="AI277" s="183" t="s">
        <v>309</v>
      </c>
      <c r="AJ277" s="183" t="s">
        <v>309</v>
      </c>
      <c r="AK277" s="241" t="e">
        <f>(IF(BA277=#REF!,#REF!,AG277-#REF!))</f>
        <v>#REF!</v>
      </c>
      <c r="AL277" s="66" t="s">
        <v>601</v>
      </c>
      <c r="AM277" s="64"/>
      <c r="AN277" s="54"/>
      <c r="AO277" s="48"/>
      <c r="AP277" s="65"/>
      <c r="AQ277" s="4" t="s">
        <v>442</v>
      </c>
      <c r="AR277" s="49">
        <v>291</v>
      </c>
      <c r="AS277" s="60" t="s">
        <v>454</v>
      </c>
      <c r="AT277" s="64" t="s">
        <v>467</v>
      </c>
      <c r="AU277" s="66" t="s">
        <v>601</v>
      </c>
      <c r="AV277" s="77" t="s">
        <v>467</v>
      </c>
      <c r="AW277" s="67">
        <v>0</v>
      </c>
      <c r="AX277" s="65">
        <v>0</v>
      </c>
      <c r="AY277" s="60" t="s">
        <v>456</v>
      </c>
      <c r="AZ277" s="87" t="s">
        <v>439</v>
      </c>
      <c r="BA277" s="86" t="s">
        <v>446</v>
      </c>
      <c r="BB277" s="30" t="s">
        <v>2162</v>
      </c>
      <c r="BC277" s="33">
        <v>44620</v>
      </c>
      <c r="BD277" s="31" t="s">
        <v>450</v>
      </c>
      <c r="BE277" s="40" t="s">
        <v>629</v>
      </c>
      <c r="BF277" s="107">
        <v>0</v>
      </c>
      <c r="BG277" s="4" t="s">
        <v>442</v>
      </c>
      <c r="BH277" s="49">
        <v>-44620</v>
      </c>
      <c r="BI277" s="60" t="s">
        <v>454</v>
      </c>
      <c r="BJ277" s="33">
        <v>44634</v>
      </c>
      <c r="BK277" s="40" t="s">
        <v>3251</v>
      </c>
      <c r="BL277" s="31" t="s">
        <v>458</v>
      </c>
      <c r="BM277" s="32">
        <v>0</v>
      </c>
      <c r="BN277" s="60" t="s">
        <v>293</v>
      </c>
      <c r="BO277" s="31" t="s">
        <v>439</v>
      </c>
      <c r="BP277" s="184" t="s">
        <v>293</v>
      </c>
      <c r="BQ277" s="150" t="s">
        <v>3290</v>
      </c>
      <c r="BR277" s="185">
        <v>44712</v>
      </c>
      <c r="BS277" s="131" t="s">
        <v>328</v>
      </c>
      <c r="BT277" s="186">
        <v>1</v>
      </c>
      <c r="BU277" s="4" t="s">
        <v>436</v>
      </c>
      <c r="BV277" s="49">
        <v>31</v>
      </c>
      <c r="BW277" s="60" t="s">
        <v>454</v>
      </c>
      <c r="BX277" s="357">
        <v>44734</v>
      </c>
      <c r="BY277" s="353" t="s">
        <v>3291</v>
      </c>
      <c r="BZ277" s="353" t="s">
        <v>521</v>
      </c>
      <c r="CA277" s="360">
        <v>0</v>
      </c>
      <c r="CB277" s="352" t="s">
        <v>293</v>
      </c>
      <c r="CC277" s="353"/>
      <c r="CD277" s="184" t="s">
        <v>293</v>
      </c>
      <c r="CE277" s="531">
        <v>44823</v>
      </c>
      <c r="CF277" s="629" t="s">
        <v>3292</v>
      </c>
      <c r="CG277" s="630" t="s">
        <v>3255</v>
      </c>
      <c r="CH277" s="631" t="s">
        <v>3256</v>
      </c>
      <c r="CI277" s="566">
        <v>0</v>
      </c>
      <c r="CJ277" s="4" t="str">
        <f t="shared" si="8"/>
        <v>SIN AVANCE</v>
      </c>
      <c r="CK277" s="49" t="e">
        <f>(IF(CD277="CERRADO","NO APLICA ACCION CERRADA",AG277-#REF!))</f>
        <v>#REF!</v>
      </c>
      <c r="CL277" s="60" t="e">
        <f>(IF(CD277="CERRADO","NO APLICA ACCION CERRADA",IF(AK277&lt;=0,"VENCIDO",IF(AK277&lt;=#REF!,"POR VENCER","CON TIEMPO"))))</f>
        <v>#REF!</v>
      </c>
      <c r="CM277" s="827">
        <v>44883</v>
      </c>
      <c r="CN277" s="165" t="s">
        <v>3293</v>
      </c>
      <c r="CO277" s="215" t="s">
        <v>1156</v>
      </c>
      <c r="CP277" s="841">
        <v>0</v>
      </c>
      <c r="CQ277" s="829" t="s">
        <v>443</v>
      </c>
      <c r="CR277" s="353"/>
      <c r="CS277" s="35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row>
    <row r="278" spans="1:448" s="347" customFormat="1" ht="118.5" customHeight="1" x14ac:dyDescent="0.25">
      <c r="A278" s="26">
        <v>277</v>
      </c>
      <c r="B278" s="22" t="s">
        <v>2198</v>
      </c>
      <c r="C278" s="22" t="s">
        <v>664</v>
      </c>
      <c r="D278" s="22" t="s">
        <v>337</v>
      </c>
      <c r="E278" s="21" t="s">
        <v>3240</v>
      </c>
      <c r="F278" s="41" t="s">
        <v>1848</v>
      </c>
      <c r="G278" s="178" t="s">
        <v>269</v>
      </c>
      <c r="H278" s="19" t="s">
        <v>341</v>
      </c>
      <c r="I278" s="41" t="s">
        <v>218</v>
      </c>
      <c r="J278" s="440" t="s">
        <v>826</v>
      </c>
      <c r="K278" s="464" t="s">
        <v>827</v>
      </c>
      <c r="L278" s="461" t="s">
        <v>828</v>
      </c>
      <c r="M278" s="461" t="s">
        <v>328</v>
      </c>
      <c r="N278" s="461" t="s">
        <v>328</v>
      </c>
      <c r="O278" s="19" t="s">
        <v>196</v>
      </c>
      <c r="P278" s="19" t="s">
        <v>199</v>
      </c>
      <c r="Q278" s="19" t="s">
        <v>1849</v>
      </c>
      <c r="R278" s="19" t="s">
        <v>253</v>
      </c>
      <c r="S278" s="18" t="s">
        <v>3294</v>
      </c>
      <c r="T278" s="22" t="s">
        <v>3242</v>
      </c>
      <c r="U278" s="60" t="s">
        <v>3243</v>
      </c>
      <c r="V278" s="22">
        <v>2021</v>
      </c>
      <c r="W278" s="22" t="s">
        <v>3288</v>
      </c>
      <c r="X278" s="21" t="s">
        <v>3289</v>
      </c>
      <c r="Y278" s="19" t="s">
        <v>3246</v>
      </c>
      <c r="Z278" s="21" t="s">
        <v>3277</v>
      </c>
      <c r="AA278" s="22">
        <v>2</v>
      </c>
      <c r="AB278" s="22" t="s">
        <v>3278</v>
      </c>
      <c r="AC278" s="19" t="s">
        <v>3279</v>
      </c>
      <c r="AD278" s="25">
        <v>1</v>
      </c>
      <c r="AE278" s="19" t="s">
        <v>3280</v>
      </c>
      <c r="AF278" s="62">
        <v>44564</v>
      </c>
      <c r="AG278" s="62">
        <v>44773</v>
      </c>
      <c r="AH278" s="711"/>
      <c r="AI278" s="183" t="s">
        <v>309</v>
      </c>
      <c r="AJ278" s="183" t="s">
        <v>309</v>
      </c>
      <c r="AK278" s="241" t="e">
        <f>(IF(BA278=#REF!,#REF!,AG278-#REF!))</f>
        <v>#REF!</v>
      </c>
      <c r="AL278" s="66" t="s">
        <v>601</v>
      </c>
      <c r="AM278" s="64"/>
      <c r="AN278" s="54"/>
      <c r="AO278" s="48"/>
      <c r="AP278" s="65"/>
      <c r="AQ278" s="4" t="s">
        <v>442</v>
      </c>
      <c r="AR278" s="49">
        <v>322</v>
      </c>
      <c r="AS278" s="60" t="s">
        <v>454</v>
      </c>
      <c r="AT278" s="64" t="s">
        <v>467</v>
      </c>
      <c r="AU278" s="66" t="s">
        <v>601</v>
      </c>
      <c r="AV278" s="77" t="s">
        <v>467</v>
      </c>
      <c r="AW278" s="67">
        <v>0</v>
      </c>
      <c r="AX278" s="65">
        <v>0</v>
      </c>
      <c r="AY278" s="60" t="s">
        <v>456</v>
      </c>
      <c r="AZ278" s="87" t="s">
        <v>439</v>
      </c>
      <c r="BA278" s="86" t="s">
        <v>446</v>
      </c>
      <c r="BB278" s="30" t="s">
        <v>2162</v>
      </c>
      <c r="BC278" s="33">
        <v>44620</v>
      </c>
      <c r="BD278" s="31" t="s">
        <v>450</v>
      </c>
      <c r="BE278" s="40" t="s">
        <v>629</v>
      </c>
      <c r="BF278" s="107">
        <v>0</v>
      </c>
      <c r="BG278" s="4" t="s">
        <v>442</v>
      </c>
      <c r="BH278" s="49">
        <v>-44620</v>
      </c>
      <c r="BI278" s="60" t="s">
        <v>454</v>
      </c>
      <c r="BJ278" s="33">
        <v>44634</v>
      </c>
      <c r="BK278" s="40" t="s">
        <v>3251</v>
      </c>
      <c r="BL278" s="31" t="s">
        <v>458</v>
      </c>
      <c r="BM278" s="32">
        <v>0</v>
      </c>
      <c r="BN278" s="60" t="s">
        <v>293</v>
      </c>
      <c r="BO278" s="31" t="s">
        <v>439</v>
      </c>
      <c r="BP278" s="184" t="s">
        <v>293</v>
      </c>
      <c r="BQ278" s="150" t="s">
        <v>3281</v>
      </c>
      <c r="BR278" s="185">
        <v>44712</v>
      </c>
      <c r="BS278" s="131" t="s">
        <v>3282</v>
      </c>
      <c r="BT278" s="186">
        <v>0</v>
      </c>
      <c r="BU278" s="4" t="s">
        <v>442</v>
      </c>
      <c r="BV278" s="49">
        <v>62</v>
      </c>
      <c r="BW278" s="60" t="s">
        <v>454</v>
      </c>
      <c r="BX278" s="357">
        <v>44734</v>
      </c>
      <c r="BY278" s="353" t="s">
        <v>2503</v>
      </c>
      <c r="BZ278" s="353" t="s">
        <v>521</v>
      </c>
      <c r="CA278" s="360">
        <v>0</v>
      </c>
      <c r="CB278" s="352" t="s">
        <v>293</v>
      </c>
      <c r="CC278" s="353"/>
      <c r="CD278" s="184" t="s">
        <v>293</v>
      </c>
      <c r="CE278" s="531">
        <v>44823</v>
      </c>
      <c r="CF278" s="629" t="s">
        <v>3295</v>
      </c>
      <c r="CG278" s="630" t="s">
        <v>3284</v>
      </c>
      <c r="CH278" s="631" t="s">
        <v>3285</v>
      </c>
      <c r="CI278" s="566">
        <v>0.1</v>
      </c>
      <c r="CJ278" s="4" t="str">
        <f t="shared" si="8"/>
        <v>AVANCE MINIMO</v>
      </c>
      <c r="CK278" s="49" t="e">
        <f>(IF(CD278="CERRADO","NO APLICA ACCION CERRADA",AG278-#REF!))</f>
        <v>#REF!</v>
      </c>
      <c r="CL278" s="60" t="e">
        <f>(IF(CD278="CERRADO","NO APLICA ACCION CERRADA",IF(AK278&lt;=0,"VENCIDO",IF(AK278&lt;=#REF!,"POR VENCER","CON TIEMPO"))))</f>
        <v>#REF!</v>
      </c>
      <c r="CM278" s="827">
        <v>44883</v>
      </c>
      <c r="CN278" s="165" t="s">
        <v>3286</v>
      </c>
      <c r="CO278" s="215" t="s">
        <v>1156</v>
      </c>
      <c r="CP278" s="841">
        <v>0.1</v>
      </c>
      <c r="CQ278" s="829" t="s">
        <v>443</v>
      </c>
      <c r="CR278" s="353"/>
      <c r="CS278" s="353"/>
      <c r="CT278" s="343"/>
      <c r="CU278" s="343"/>
      <c r="CV278" s="343"/>
      <c r="CW278" s="343"/>
      <c r="CX278" s="343"/>
      <c r="CY278" s="343"/>
      <c r="CZ278" s="343"/>
      <c r="DA278" s="343"/>
      <c r="DB278" s="343"/>
      <c r="DC278" s="343"/>
      <c r="DD278" s="343"/>
      <c r="DE278" s="343"/>
      <c r="DF278" s="343"/>
      <c r="DG278" s="343"/>
      <c r="DH278" s="343"/>
      <c r="DI278" s="343"/>
      <c r="DJ278" s="343"/>
      <c r="DK278" s="343"/>
      <c r="DL278" s="343"/>
      <c r="DM278" s="343"/>
      <c r="DN278" s="343"/>
      <c r="DO278" s="343"/>
      <c r="DP278" s="343"/>
      <c r="DQ278" s="343"/>
      <c r="DR278" s="343"/>
      <c r="DS278" s="343"/>
      <c r="DT278" s="343"/>
      <c r="DU278" s="343"/>
      <c r="DV278" s="343"/>
      <c r="DW278" s="343"/>
      <c r="DX278" s="343"/>
      <c r="DY278" s="343"/>
      <c r="DZ278" s="343"/>
      <c r="EA278" s="343"/>
      <c r="EB278" s="343"/>
      <c r="EC278" s="343"/>
      <c r="ED278" s="343"/>
      <c r="EE278" s="343"/>
      <c r="EF278" s="343"/>
      <c r="EG278" s="343"/>
      <c r="EH278" s="343"/>
      <c r="EI278" s="343"/>
      <c r="EJ278" s="343"/>
      <c r="EK278" s="343"/>
      <c r="EL278" s="343"/>
      <c r="EM278" s="343"/>
      <c r="EN278" s="343"/>
      <c r="EO278" s="343"/>
      <c r="EP278" s="343"/>
      <c r="EQ278" s="343"/>
      <c r="ER278" s="343"/>
      <c r="ES278" s="343"/>
      <c r="ET278" s="343"/>
      <c r="EU278" s="343"/>
      <c r="EV278" s="343"/>
      <c r="EW278" s="343"/>
      <c r="EX278" s="343"/>
      <c r="EY278" s="343"/>
      <c r="EZ278" s="343"/>
      <c r="FA278" s="343"/>
      <c r="FB278" s="343"/>
      <c r="FC278" s="343"/>
      <c r="FD278" s="343"/>
      <c r="FE278" s="343"/>
      <c r="FF278" s="343"/>
      <c r="FG278" s="343"/>
      <c r="FH278" s="343"/>
      <c r="FI278" s="343"/>
      <c r="FJ278" s="343"/>
      <c r="FK278" s="343"/>
      <c r="FL278" s="343"/>
      <c r="FM278" s="343"/>
      <c r="FN278" s="343"/>
      <c r="FO278" s="343"/>
      <c r="FP278" s="343"/>
      <c r="FQ278" s="343"/>
      <c r="FR278" s="343"/>
      <c r="FS278" s="343"/>
      <c r="FT278" s="343"/>
      <c r="FU278" s="343"/>
      <c r="FV278" s="343"/>
      <c r="FW278" s="343"/>
      <c r="FX278" s="343"/>
      <c r="FY278" s="343"/>
      <c r="FZ278" s="343"/>
      <c r="GA278" s="343"/>
      <c r="GB278" s="343"/>
      <c r="GC278" s="343"/>
      <c r="GD278" s="343"/>
      <c r="GE278" s="343"/>
      <c r="GF278" s="343"/>
      <c r="GG278" s="343"/>
      <c r="GH278" s="343"/>
      <c r="GI278" s="343"/>
      <c r="GJ278" s="343"/>
      <c r="GK278" s="343"/>
      <c r="GL278" s="343"/>
      <c r="GM278" s="343"/>
      <c r="GN278" s="343"/>
      <c r="GO278" s="343"/>
      <c r="GP278" s="343"/>
      <c r="GQ278" s="343"/>
      <c r="GR278" s="343"/>
      <c r="GS278" s="343"/>
      <c r="GT278" s="343"/>
      <c r="GU278" s="343"/>
      <c r="GV278" s="343"/>
      <c r="GW278" s="343"/>
      <c r="GX278" s="343"/>
      <c r="GY278" s="343"/>
      <c r="GZ278" s="343"/>
      <c r="HA278" s="343"/>
      <c r="HB278" s="343"/>
      <c r="HC278" s="343"/>
      <c r="HD278" s="343"/>
      <c r="HE278" s="343"/>
      <c r="HF278" s="343"/>
      <c r="HG278" s="343"/>
      <c r="HH278" s="343"/>
      <c r="HI278" s="343"/>
      <c r="HJ278" s="343"/>
      <c r="HK278" s="343"/>
      <c r="HL278" s="343"/>
      <c r="HM278" s="343"/>
      <c r="HN278" s="343"/>
      <c r="HO278" s="343"/>
      <c r="HP278" s="343"/>
      <c r="HQ278" s="343"/>
      <c r="HR278" s="343"/>
      <c r="HS278" s="343"/>
      <c r="HT278" s="343"/>
      <c r="HU278" s="343"/>
      <c r="HV278" s="343"/>
      <c r="HW278" s="343"/>
      <c r="HX278" s="343"/>
      <c r="HY278" s="343"/>
      <c r="HZ278" s="343"/>
      <c r="IA278" s="343"/>
      <c r="IB278" s="343"/>
      <c r="IC278" s="343"/>
      <c r="ID278" s="343"/>
      <c r="IE278" s="343"/>
      <c r="IF278" s="343"/>
      <c r="IG278" s="343"/>
      <c r="IH278" s="343"/>
      <c r="II278" s="343"/>
      <c r="IJ278" s="343"/>
      <c r="IK278" s="343"/>
      <c r="IL278" s="343"/>
      <c r="IM278" s="343"/>
      <c r="IN278" s="343"/>
      <c r="IO278" s="343"/>
      <c r="IP278" s="343"/>
      <c r="IQ278" s="343"/>
      <c r="IR278" s="343"/>
      <c r="IS278" s="343"/>
      <c r="IT278" s="343"/>
      <c r="IU278" s="343"/>
      <c r="IV278" s="343"/>
      <c r="IW278" s="343"/>
      <c r="IX278" s="343"/>
      <c r="IY278" s="343"/>
      <c r="IZ278" s="343"/>
      <c r="JA278" s="343"/>
      <c r="JB278" s="343"/>
      <c r="JC278" s="343"/>
      <c r="JD278" s="343"/>
      <c r="JE278" s="343"/>
      <c r="JF278" s="343"/>
      <c r="JG278" s="343"/>
      <c r="JH278" s="343"/>
      <c r="JI278" s="343"/>
      <c r="JJ278" s="343"/>
      <c r="JK278" s="343"/>
      <c r="JL278" s="343"/>
      <c r="JM278" s="343"/>
      <c r="JN278" s="343"/>
      <c r="JO278" s="343"/>
      <c r="JP278" s="343"/>
      <c r="JQ278" s="343"/>
      <c r="JR278" s="343"/>
      <c r="JS278" s="343"/>
      <c r="JT278" s="343"/>
      <c r="JU278" s="343"/>
      <c r="JV278" s="343"/>
      <c r="JW278" s="343"/>
      <c r="JX278" s="343"/>
      <c r="JY278" s="343"/>
      <c r="JZ278" s="343"/>
      <c r="KA278" s="343"/>
      <c r="KB278" s="343"/>
      <c r="KC278" s="343"/>
      <c r="KD278" s="343"/>
      <c r="KE278" s="343"/>
      <c r="KF278" s="343"/>
      <c r="KG278" s="343"/>
      <c r="KH278" s="343"/>
      <c r="KI278" s="343"/>
      <c r="KJ278" s="343"/>
      <c r="KK278" s="343"/>
      <c r="KL278" s="343"/>
      <c r="KM278" s="343"/>
      <c r="KN278" s="343"/>
      <c r="KO278" s="343"/>
      <c r="KP278" s="343"/>
      <c r="KQ278" s="343"/>
      <c r="KR278" s="343"/>
      <c r="KS278" s="343"/>
      <c r="KT278" s="343"/>
      <c r="KU278" s="343"/>
      <c r="KV278" s="343"/>
      <c r="KW278" s="343"/>
      <c r="KX278" s="343"/>
      <c r="KY278" s="343"/>
      <c r="KZ278" s="343"/>
      <c r="LA278" s="343"/>
      <c r="LB278" s="343"/>
      <c r="LC278" s="343"/>
      <c r="LD278" s="343"/>
      <c r="LE278" s="343"/>
      <c r="LF278" s="343"/>
      <c r="LG278" s="343"/>
      <c r="LH278" s="343"/>
      <c r="LI278" s="343"/>
      <c r="LJ278" s="343"/>
      <c r="LK278" s="343"/>
      <c r="LL278" s="343"/>
      <c r="LM278" s="343"/>
      <c r="LN278" s="343"/>
      <c r="LO278" s="343"/>
      <c r="LP278" s="343"/>
      <c r="LQ278" s="343"/>
      <c r="LR278" s="343"/>
      <c r="LS278" s="343"/>
      <c r="LT278" s="343"/>
      <c r="LU278" s="343"/>
      <c r="LV278" s="343"/>
      <c r="LW278" s="343"/>
      <c r="LX278" s="343"/>
      <c r="LY278" s="343"/>
      <c r="LZ278" s="343"/>
      <c r="MA278" s="343"/>
      <c r="MB278" s="343"/>
      <c r="MC278" s="343"/>
      <c r="MD278" s="343"/>
      <c r="ME278" s="343"/>
      <c r="MF278" s="343"/>
      <c r="MG278" s="343"/>
      <c r="MH278" s="343"/>
      <c r="MI278" s="343"/>
      <c r="MJ278" s="343"/>
      <c r="MK278" s="343"/>
      <c r="ML278" s="343"/>
      <c r="MM278" s="343"/>
      <c r="MN278" s="343"/>
      <c r="MO278" s="343"/>
      <c r="MP278" s="343"/>
      <c r="MQ278" s="343"/>
      <c r="MR278" s="343"/>
      <c r="MS278" s="343"/>
      <c r="MT278" s="343"/>
      <c r="MU278" s="343"/>
      <c r="MV278" s="343"/>
      <c r="MW278" s="343"/>
      <c r="MX278" s="343"/>
      <c r="MY278" s="343"/>
      <c r="MZ278" s="343"/>
      <c r="NA278" s="343"/>
      <c r="NB278" s="343"/>
      <c r="NC278" s="343"/>
      <c r="ND278" s="343"/>
      <c r="NE278" s="343"/>
      <c r="NF278" s="343"/>
      <c r="NG278" s="343"/>
      <c r="NH278" s="343"/>
      <c r="NI278" s="343"/>
      <c r="NJ278" s="343"/>
      <c r="NK278" s="343"/>
      <c r="NL278" s="343"/>
      <c r="NM278" s="343"/>
      <c r="NN278" s="343"/>
      <c r="NO278" s="343"/>
      <c r="NP278" s="343"/>
      <c r="NQ278" s="343"/>
      <c r="NR278" s="343"/>
      <c r="NS278" s="343"/>
      <c r="NT278" s="343"/>
      <c r="NU278" s="343"/>
      <c r="NV278" s="343"/>
      <c r="NW278" s="343"/>
      <c r="NX278" s="343"/>
      <c r="NY278" s="343"/>
      <c r="NZ278" s="343"/>
      <c r="OA278" s="343"/>
      <c r="OB278" s="343"/>
      <c r="OC278" s="343"/>
      <c r="OD278" s="343"/>
      <c r="OE278" s="343"/>
      <c r="OF278" s="343"/>
      <c r="OG278" s="343"/>
      <c r="OH278" s="343"/>
      <c r="OI278" s="343"/>
      <c r="OJ278" s="343"/>
      <c r="OK278" s="343"/>
      <c r="OL278" s="343"/>
      <c r="OM278" s="343"/>
      <c r="ON278" s="343"/>
      <c r="OO278" s="343"/>
      <c r="OP278" s="343"/>
      <c r="OQ278" s="343"/>
      <c r="OR278" s="343"/>
      <c r="OS278" s="343"/>
      <c r="OT278" s="343"/>
      <c r="OU278" s="343"/>
      <c r="OV278" s="343"/>
      <c r="OW278" s="343"/>
      <c r="OX278" s="343"/>
      <c r="OY278" s="343"/>
      <c r="OZ278" s="343"/>
      <c r="PA278" s="343"/>
      <c r="PB278" s="343"/>
      <c r="PC278" s="343"/>
      <c r="PD278" s="343"/>
      <c r="PE278" s="343"/>
      <c r="PF278" s="343"/>
      <c r="PG278" s="343"/>
      <c r="PH278" s="343"/>
      <c r="PI278" s="343"/>
      <c r="PJ278" s="343"/>
      <c r="PK278" s="343"/>
      <c r="PL278" s="343"/>
      <c r="PM278" s="343"/>
      <c r="PN278" s="343"/>
      <c r="PO278" s="343"/>
      <c r="PP278" s="343"/>
      <c r="PQ278" s="343"/>
      <c r="PR278" s="343"/>
      <c r="PS278" s="343"/>
      <c r="PT278" s="343"/>
      <c r="PU278" s="343"/>
      <c r="PV278" s="343"/>
      <c r="PW278" s="343"/>
      <c r="PX278" s="343"/>
      <c r="PY278" s="343"/>
      <c r="PZ278" s="343"/>
      <c r="QA278" s="343"/>
      <c r="QB278" s="343"/>
      <c r="QC278" s="343"/>
      <c r="QD278" s="343"/>
      <c r="QE278" s="343"/>
      <c r="QF278" s="343"/>
    </row>
    <row r="279" spans="1:448" s="347" customFormat="1" ht="118.5" customHeight="1" x14ac:dyDescent="0.25">
      <c r="A279" s="26">
        <v>278</v>
      </c>
      <c r="B279" s="22" t="s">
        <v>2198</v>
      </c>
      <c r="C279" s="22" t="s">
        <v>664</v>
      </c>
      <c r="D279" s="22" t="s">
        <v>337</v>
      </c>
      <c r="E279" s="21" t="s">
        <v>3296</v>
      </c>
      <c r="F279" s="22" t="s">
        <v>2198</v>
      </c>
      <c r="G279" s="42" t="s">
        <v>664</v>
      </c>
      <c r="H279" s="42" t="s">
        <v>337</v>
      </c>
      <c r="I279" s="19" t="s">
        <v>1606</v>
      </c>
      <c r="J279" s="464" t="s">
        <v>1607</v>
      </c>
      <c r="K279" s="464" t="s">
        <v>805</v>
      </c>
      <c r="L279" s="461" t="s">
        <v>337</v>
      </c>
      <c r="M279" s="461" t="s">
        <v>328</v>
      </c>
      <c r="N279" s="461" t="s">
        <v>328</v>
      </c>
      <c r="O279" s="19" t="s">
        <v>196</v>
      </c>
      <c r="P279" s="19" t="s">
        <v>199</v>
      </c>
      <c r="Q279" s="19" t="s">
        <v>348</v>
      </c>
      <c r="R279" s="19" t="s">
        <v>253</v>
      </c>
      <c r="S279" s="18" t="s">
        <v>3297</v>
      </c>
      <c r="T279" s="22" t="s">
        <v>3242</v>
      </c>
      <c r="U279" s="60" t="s">
        <v>3243</v>
      </c>
      <c r="V279" s="22">
        <v>2021</v>
      </c>
      <c r="W279" s="22" t="s">
        <v>3298</v>
      </c>
      <c r="X279" s="21" t="s">
        <v>3299</v>
      </c>
      <c r="Y279" s="20" t="s">
        <v>3300</v>
      </c>
      <c r="Z279" s="21" t="s">
        <v>3301</v>
      </c>
      <c r="AA279" s="22">
        <v>1</v>
      </c>
      <c r="AB279" s="21" t="s">
        <v>3302</v>
      </c>
      <c r="AC279" s="21" t="s">
        <v>3303</v>
      </c>
      <c r="AD279" s="25">
        <v>1</v>
      </c>
      <c r="AE279" s="19" t="s">
        <v>3304</v>
      </c>
      <c r="AF279" s="62">
        <v>44531</v>
      </c>
      <c r="AG279" s="62">
        <v>44651</v>
      </c>
      <c r="AH279" s="711"/>
      <c r="AI279" s="183" t="s">
        <v>309</v>
      </c>
      <c r="AJ279" s="183" t="s">
        <v>309</v>
      </c>
      <c r="AK279" s="241" t="e">
        <f>(IF(BA279=#REF!,#REF!,AG279-#REF!))</f>
        <v>#REF!</v>
      </c>
      <c r="AL279" s="66" t="s">
        <v>601</v>
      </c>
      <c r="AM279" s="64"/>
      <c r="AN279" s="54"/>
      <c r="AO279" s="48"/>
      <c r="AP279" s="65"/>
      <c r="AQ279" s="4" t="s">
        <v>442</v>
      </c>
      <c r="AR279" s="49">
        <v>200</v>
      </c>
      <c r="AS279" s="60" t="s">
        <v>454</v>
      </c>
      <c r="AT279" s="64" t="s">
        <v>467</v>
      </c>
      <c r="AU279" s="66" t="s">
        <v>601</v>
      </c>
      <c r="AV279" s="77" t="s">
        <v>467</v>
      </c>
      <c r="AW279" s="67">
        <v>0</v>
      </c>
      <c r="AX279" s="65">
        <v>0</v>
      </c>
      <c r="AY279" s="60" t="s">
        <v>456</v>
      </c>
      <c r="AZ279" s="87" t="s">
        <v>439</v>
      </c>
      <c r="BA279" s="86" t="s">
        <v>446</v>
      </c>
      <c r="BB279" s="127" t="s">
        <v>3305</v>
      </c>
      <c r="BC279" s="129">
        <v>44620</v>
      </c>
      <c r="BD279" s="130" t="s">
        <v>447</v>
      </c>
      <c r="BE279" s="127" t="s">
        <v>3306</v>
      </c>
      <c r="BF279" s="107">
        <v>0.5</v>
      </c>
      <c r="BG279" s="4" t="s">
        <v>477</v>
      </c>
      <c r="BH279" s="49">
        <v>-44620</v>
      </c>
      <c r="BI279" s="60" t="s">
        <v>454</v>
      </c>
      <c r="BJ279" s="33">
        <v>44634</v>
      </c>
      <c r="BK279" s="279" t="s">
        <v>3307</v>
      </c>
      <c r="BL279" s="31" t="s">
        <v>458</v>
      </c>
      <c r="BM279" s="32">
        <v>0.5</v>
      </c>
      <c r="BN279" s="60" t="s">
        <v>293</v>
      </c>
      <c r="BO279" s="31" t="s">
        <v>439</v>
      </c>
      <c r="BP279" s="184" t="s">
        <v>293</v>
      </c>
      <c r="BQ279" s="150" t="s">
        <v>3308</v>
      </c>
      <c r="BR279" s="185">
        <v>44712</v>
      </c>
      <c r="BS279" s="131" t="s">
        <v>1565</v>
      </c>
      <c r="BT279" s="186">
        <v>1</v>
      </c>
      <c r="BU279" s="4" t="s">
        <v>436</v>
      </c>
      <c r="BV279" s="49">
        <v>-60</v>
      </c>
      <c r="BW279" s="60" t="s">
        <v>443</v>
      </c>
      <c r="BX279" s="387">
        <v>44732</v>
      </c>
      <c r="BY279" s="378" t="s">
        <v>3309</v>
      </c>
      <c r="BZ279" s="378" t="s">
        <v>2870</v>
      </c>
      <c r="CA279" s="360">
        <v>0.5</v>
      </c>
      <c r="CB279" s="352" t="s">
        <v>443</v>
      </c>
      <c r="CC279" s="353"/>
      <c r="CD279" s="184" t="s">
        <v>293</v>
      </c>
      <c r="CE279" s="150"/>
      <c r="CF279" s="775" t="s">
        <v>3310</v>
      </c>
      <c r="CG279" s="625" t="s">
        <v>3311</v>
      </c>
      <c r="CH279" s="653" t="s">
        <v>2219</v>
      </c>
      <c r="CI279" s="599">
        <v>1</v>
      </c>
      <c r="CJ279" s="4" t="str">
        <f t="shared" si="8"/>
        <v>CUMPLIMIENTO TOTAL</v>
      </c>
      <c r="CK279" s="49" t="e">
        <f>(IF(CD279="CERRADO","NO APLICA ACCION CERRADA",AG279-#REF!))</f>
        <v>#REF!</v>
      </c>
      <c r="CL279" s="60" t="e">
        <f>(IF(CD279="CERRADO","NO APLICA ACCION CERRADA",IF(AK279&lt;=0,"VENCIDO",IF(AK279&lt;=#REF!,"POR VENCER","CON TIEMPO"))))</f>
        <v>#REF!</v>
      </c>
      <c r="CM279" s="827">
        <v>44883</v>
      </c>
      <c r="CN279" s="839" t="s">
        <v>3312</v>
      </c>
      <c r="CO279" s="188" t="s">
        <v>1156</v>
      </c>
      <c r="CP279" s="841">
        <v>1</v>
      </c>
      <c r="CQ279" s="838" t="s">
        <v>294</v>
      </c>
      <c r="CR279" s="353"/>
      <c r="CS279" s="353"/>
      <c r="CT279" s="343"/>
      <c r="CU279" s="343"/>
      <c r="CV279" s="343"/>
      <c r="CW279" s="343"/>
      <c r="CX279" s="343"/>
      <c r="CY279" s="343"/>
      <c r="CZ279" s="343"/>
      <c r="DA279" s="343"/>
      <c r="DB279" s="343"/>
      <c r="DC279" s="343"/>
      <c r="DD279" s="343"/>
      <c r="DE279" s="343"/>
      <c r="DF279" s="343"/>
      <c r="DG279" s="343"/>
      <c r="DH279" s="343"/>
      <c r="DI279" s="343"/>
      <c r="DJ279" s="343"/>
      <c r="DK279" s="343"/>
      <c r="DL279" s="343"/>
      <c r="DM279" s="343"/>
      <c r="DN279" s="343"/>
      <c r="DO279" s="343"/>
      <c r="DP279" s="343"/>
      <c r="DQ279" s="343"/>
      <c r="DR279" s="343"/>
      <c r="DS279" s="343"/>
      <c r="DT279" s="343"/>
      <c r="DU279" s="343"/>
      <c r="DV279" s="343"/>
      <c r="DW279" s="343"/>
      <c r="DX279" s="343"/>
      <c r="DY279" s="343"/>
      <c r="DZ279" s="343"/>
      <c r="EA279" s="343"/>
      <c r="EB279" s="343"/>
      <c r="EC279" s="343"/>
      <c r="ED279" s="343"/>
      <c r="EE279" s="343"/>
      <c r="EF279" s="343"/>
      <c r="EG279" s="343"/>
      <c r="EH279" s="343"/>
      <c r="EI279" s="343"/>
      <c r="EJ279" s="343"/>
      <c r="EK279" s="343"/>
      <c r="EL279" s="343"/>
      <c r="EM279" s="343"/>
      <c r="EN279" s="343"/>
      <c r="EO279" s="343"/>
      <c r="EP279" s="343"/>
      <c r="EQ279" s="343"/>
      <c r="ER279" s="343"/>
      <c r="ES279" s="343"/>
      <c r="ET279" s="343"/>
      <c r="EU279" s="343"/>
      <c r="EV279" s="343"/>
      <c r="EW279" s="343"/>
      <c r="EX279" s="343"/>
      <c r="EY279" s="343"/>
      <c r="EZ279" s="343"/>
      <c r="FA279" s="343"/>
      <c r="FB279" s="343"/>
      <c r="FC279" s="343"/>
      <c r="FD279" s="343"/>
      <c r="FE279" s="343"/>
      <c r="FF279" s="343"/>
      <c r="FG279" s="343"/>
      <c r="FH279" s="343"/>
      <c r="FI279" s="343"/>
      <c r="FJ279" s="343"/>
      <c r="FK279" s="343"/>
      <c r="FL279" s="343"/>
      <c r="FM279" s="343"/>
      <c r="FN279" s="343"/>
      <c r="FO279" s="343"/>
      <c r="FP279" s="343"/>
      <c r="FQ279" s="343"/>
      <c r="FR279" s="343"/>
      <c r="FS279" s="343"/>
      <c r="FT279" s="343"/>
      <c r="FU279" s="343"/>
      <c r="FV279" s="343"/>
      <c r="FW279" s="343"/>
      <c r="FX279" s="343"/>
      <c r="FY279" s="343"/>
      <c r="FZ279" s="343"/>
      <c r="GA279" s="343"/>
      <c r="GB279" s="343"/>
      <c r="GC279" s="343"/>
      <c r="GD279" s="343"/>
      <c r="GE279" s="343"/>
      <c r="GF279" s="343"/>
      <c r="GG279" s="343"/>
      <c r="GH279" s="343"/>
      <c r="GI279" s="343"/>
      <c r="GJ279" s="343"/>
      <c r="GK279" s="343"/>
      <c r="GL279" s="343"/>
      <c r="GM279" s="343"/>
      <c r="GN279" s="343"/>
      <c r="GO279" s="343"/>
      <c r="GP279" s="343"/>
      <c r="GQ279" s="343"/>
      <c r="GR279" s="343"/>
      <c r="GS279" s="343"/>
      <c r="GT279" s="343"/>
      <c r="GU279" s="343"/>
      <c r="GV279" s="343"/>
      <c r="GW279" s="343"/>
      <c r="GX279" s="343"/>
      <c r="GY279" s="343"/>
      <c r="GZ279" s="343"/>
      <c r="HA279" s="343"/>
      <c r="HB279" s="343"/>
      <c r="HC279" s="343"/>
      <c r="HD279" s="343"/>
      <c r="HE279" s="343"/>
      <c r="HF279" s="343"/>
      <c r="HG279" s="343"/>
      <c r="HH279" s="343"/>
      <c r="HI279" s="343"/>
      <c r="HJ279" s="343"/>
      <c r="HK279" s="343"/>
      <c r="HL279" s="343"/>
      <c r="HM279" s="343"/>
      <c r="HN279" s="343"/>
      <c r="HO279" s="343"/>
      <c r="HP279" s="343"/>
      <c r="HQ279" s="343"/>
      <c r="HR279" s="343"/>
      <c r="HS279" s="343"/>
      <c r="HT279" s="343"/>
      <c r="HU279" s="343"/>
      <c r="HV279" s="343"/>
      <c r="HW279" s="343"/>
      <c r="HX279" s="343"/>
      <c r="HY279" s="343"/>
      <c r="HZ279" s="343"/>
      <c r="IA279" s="343"/>
      <c r="IB279" s="343"/>
      <c r="IC279" s="343"/>
      <c r="ID279" s="343"/>
      <c r="IE279" s="343"/>
      <c r="IF279" s="343"/>
      <c r="IG279" s="343"/>
      <c r="IH279" s="343"/>
      <c r="II279" s="343"/>
      <c r="IJ279" s="343"/>
      <c r="IK279" s="343"/>
      <c r="IL279" s="343"/>
      <c r="IM279" s="343"/>
      <c r="IN279" s="343"/>
      <c r="IO279" s="343"/>
      <c r="IP279" s="343"/>
      <c r="IQ279" s="343"/>
      <c r="IR279" s="343"/>
      <c r="IS279" s="343"/>
      <c r="IT279" s="343"/>
      <c r="IU279" s="343"/>
      <c r="IV279" s="343"/>
      <c r="IW279" s="343"/>
      <c r="IX279" s="343"/>
      <c r="IY279" s="343"/>
      <c r="IZ279" s="343"/>
      <c r="JA279" s="343"/>
      <c r="JB279" s="343"/>
      <c r="JC279" s="343"/>
      <c r="JD279" s="343"/>
      <c r="JE279" s="343"/>
      <c r="JF279" s="343"/>
      <c r="JG279" s="343"/>
      <c r="JH279" s="343"/>
      <c r="JI279" s="343"/>
      <c r="JJ279" s="343"/>
      <c r="JK279" s="343"/>
      <c r="JL279" s="343"/>
      <c r="JM279" s="343"/>
      <c r="JN279" s="343"/>
      <c r="JO279" s="343"/>
      <c r="JP279" s="343"/>
      <c r="JQ279" s="343"/>
      <c r="JR279" s="343"/>
      <c r="JS279" s="343"/>
      <c r="JT279" s="343"/>
      <c r="JU279" s="343"/>
      <c r="JV279" s="343"/>
      <c r="JW279" s="343"/>
      <c r="JX279" s="343"/>
      <c r="JY279" s="343"/>
      <c r="JZ279" s="343"/>
      <c r="KA279" s="343"/>
      <c r="KB279" s="343"/>
      <c r="KC279" s="343"/>
      <c r="KD279" s="343"/>
      <c r="KE279" s="343"/>
      <c r="KF279" s="343"/>
      <c r="KG279" s="343"/>
      <c r="KH279" s="343"/>
      <c r="KI279" s="343"/>
      <c r="KJ279" s="343"/>
      <c r="KK279" s="343"/>
      <c r="KL279" s="343"/>
      <c r="KM279" s="343"/>
      <c r="KN279" s="343"/>
      <c r="KO279" s="343"/>
      <c r="KP279" s="343"/>
      <c r="KQ279" s="343"/>
      <c r="KR279" s="343"/>
      <c r="KS279" s="343"/>
      <c r="KT279" s="343"/>
      <c r="KU279" s="343"/>
      <c r="KV279" s="343"/>
      <c r="KW279" s="343"/>
      <c r="KX279" s="343"/>
      <c r="KY279" s="343"/>
      <c r="KZ279" s="343"/>
      <c r="LA279" s="343"/>
      <c r="LB279" s="343"/>
      <c r="LC279" s="343"/>
      <c r="LD279" s="343"/>
      <c r="LE279" s="343"/>
      <c r="LF279" s="343"/>
      <c r="LG279" s="343"/>
      <c r="LH279" s="343"/>
      <c r="LI279" s="343"/>
      <c r="LJ279" s="343"/>
      <c r="LK279" s="343"/>
      <c r="LL279" s="343"/>
      <c r="LM279" s="343"/>
      <c r="LN279" s="343"/>
      <c r="LO279" s="343"/>
      <c r="LP279" s="343"/>
      <c r="LQ279" s="343"/>
      <c r="LR279" s="343"/>
      <c r="LS279" s="343"/>
      <c r="LT279" s="343"/>
      <c r="LU279" s="343"/>
      <c r="LV279" s="343"/>
      <c r="LW279" s="343"/>
      <c r="LX279" s="343"/>
      <c r="LY279" s="343"/>
      <c r="LZ279" s="343"/>
      <c r="MA279" s="343"/>
      <c r="MB279" s="343"/>
      <c r="MC279" s="343"/>
      <c r="MD279" s="343"/>
      <c r="ME279" s="343"/>
      <c r="MF279" s="343"/>
      <c r="MG279" s="343"/>
      <c r="MH279" s="343"/>
      <c r="MI279" s="343"/>
      <c r="MJ279" s="343"/>
      <c r="MK279" s="343"/>
      <c r="ML279" s="343"/>
      <c r="MM279" s="343"/>
      <c r="MN279" s="343"/>
      <c r="MO279" s="343"/>
      <c r="MP279" s="343"/>
      <c r="MQ279" s="343"/>
      <c r="MR279" s="343"/>
      <c r="MS279" s="343"/>
      <c r="MT279" s="343"/>
      <c r="MU279" s="343"/>
      <c r="MV279" s="343"/>
      <c r="MW279" s="343"/>
      <c r="MX279" s="343"/>
      <c r="MY279" s="343"/>
      <c r="MZ279" s="343"/>
      <c r="NA279" s="343"/>
      <c r="NB279" s="343"/>
      <c r="NC279" s="343"/>
      <c r="ND279" s="343"/>
      <c r="NE279" s="343"/>
      <c r="NF279" s="343"/>
      <c r="NG279" s="343"/>
      <c r="NH279" s="343"/>
      <c r="NI279" s="343"/>
      <c r="NJ279" s="343"/>
      <c r="NK279" s="343"/>
      <c r="NL279" s="343"/>
      <c r="NM279" s="343"/>
      <c r="NN279" s="343"/>
      <c r="NO279" s="343"/>
      <c r="NP279" s="343"/>
      <c r="NQ279" s="343"/>
      <c r="NR279" s="343"/>
      <c r="NS279" s="343"/>
      <c r="NT279" s="343"/>
      <c r="NU279" s="343"/>
      <c r="NV279" s="343"/>
      <c r="NW279" s="343"/>
      <c r="NX279" s="343"/>
      <c r="NY279" s="343"/>
      <c r="NZ279" s="343"/>
      <c r="OA279" s="343"/>
      <c r="OB279" s="343"/>
      <c r="OC279" s="343"/>
      <c r="OD279" s="343"/>
      <c r="OE279" s="343"/>
      <c r="OF279" s="343"/>
      <c r="OG279" s="343"/>
      <c r="OH279" s="343"/>
      <c r="OI279" s="343"/>
      <c r="OJ279" s="343"/>
      <c r="OK279" s="343"/>
      <c r="OL279" s="343"/>
      <c r="OM279" s="343"/>
      <c r="ON279" s="343"/>
      <c r="OO279" s="343"/>
      <c r="OP279" s="343"/>
      <c r="OQ279" s="343"/>
      <c r="OR279" s="343"/>
      <c r="OS279" s="343"/>
      <c r="OT279" s="343"/>
      <c r="OU279" s="343"/>
      <c r="OV279" s="343"/>
      <c r="OW279" s="343"/>
      <c r="OX279" s="343"/>
      <c r="OY279" s="343"/>
      <c r="OZ279" s="343"/>
      <c r="PA279" s="343"/>
      <c r="PB279" s="343"/>
      <c r="PC279" s="343"/>
      <c r="PD279" s="343"/>
      <c r="PE279" s="343"/>
      <c r="PF279" s="343"/>
      <c r="PG279" s="343"/>
      <c r="PH279" s="343"/>
      <c r="PI279" s="343"/>
      <c r="PJ279" s="343"/>
      <c r="PK279" s="343"/>
      <c r="PL279" s="343"/>
      <c r="PM279" s="343"/>
      <c r="PN279" s="343"/>
      <c r="PO279" s="343"/>
      <c r="PP279" s="343"/>
      <c r="PQ279" s="343"/>
      <c r="PR279" s="343"/>
      <c r="PS279" s="343"/>
      <c r="PT279" s="343"/>
      <c r="PU279" s="343"/>
      <c r="PV279" s="343"/>
      <c r="PW279" s="343"/>
      <c r="PX279" s="343"/>
      <c r="PY279" s="343"/>
      <c r="PZ279" s="343"/>
      <c r="QA279" s="343"/>
      <c r="QB279" s="343"/>
      <c r="QC279" s="343"/>
      <c r="QD279" s="343"/>
      <c r="QE279" s="343"/>
      <c r="QF279" s="343"/>
    </row>
    <row r="280" spans="1:448" s="347" customFormat="1" ht="118.5" customHeight="1" x14ac:dyDescent="0.25">
      <c r="A280" s="26">
        <v>279</v>
      </c>
      <c r="B280" s="22" t="s">
        <v>2198</v>
      </c>
      <c r="C280" s="22" t="s">
        <v>664</v>
      </c>
      <c r="D280" s="22" t="s">
        <v>337</v>
      </c>
      <c r="E280" s="21" t="s">
        <v>3296</v>
      </c>
      <c r="F280" s="22" t="s">
        <v>2198</v>
      </c>
      <c r="G280" s="42" t="s">
        <v>664</v>
      </c>
      <c r="H280" s="42" t="s">
        <v>337</v>
      </c>
      <c r="I280" s="19" t="s">
        <v>1606</v>
      </c>
      <c r="J280" s="464" t="s">
        <v>1607</v>
      </c>
      <c r="K280" s="464" t="s">
        <v>805</v>
      </c>
      <c r="L280" s="461" t="s">
        <v>337</v>
      </c>
      <c r="M280" s="461" t="s">
        <v>328</v>
      </c>
      <c r="N280" s="461" t="s">
        <v>328</v>
      </c>
      <c r="O280" s="19" t="s">
        <v>196</v>
      </c>
      <c r="P280" s="19" t="s">
        <v>199</v>
      </c>
      <c r="Q280" s="19" t="s">
        <v>348</v>
      </c>
      <c r="R280" s="19" t="s">
        <v>253</v>
      </c>
      <c r="S280" s="18" t="s">
        <v>3313</v>
      </c>
      <c r="T280" s="22" t="s">
        <v>3242</v>
      </c>
      <c r="U280" s="60" t="s">
        <v>3243</v>
      </c>
      <c r="V280" s="22">
        <v>2021</v>
      </c>
      <c r="W280" s="22" t="s">
        <v>3314</v>
      </c>
      <c r="X280" s="21" t="s">
        <v>3315</v>
      </c>
      <c r="Y280" s="20" t="s">
        <v>3316</v>
      </c>
      <c r="Z280" s="21" t="s">
        <v>3301</v>
      </c>
      <c r="AA280" s="22">
        <v>1</v>
      </c>
      <c r="AB280" s="45" t="s">
        <v>3302</v>
      </c>
      <c r="AC280" s="45" t="s">
        <v>3303</v>
      </c>
      <c r="AD280" s="25">
        <v>1</v>
      </c>
      <c r="AE280" s="19" t="s">
        <v>3304</v>
      </c>
      <c r="AF280" s="62">
        <v>44531</v>
      </c>
      <c r="AG280" s="62">
        <v>44651</v>
      </c>
      <c r="AH280" s="711"/>
      <c r="AI280" s="183" t="s">
        <v>309</v>
      </c>
      <c r="AJ280" s="183" t="s">
        <v>309</v>
      </c>
      <c r="AK280" s="241" t="e">
        <f>(IF(BA280=#REF!,#REF!,AG280-#REF!))</f>
        <v>#REF!</v>
      </c>
      <c r="AL280" s="66" t="s">
        <v>601</v>
      </c>
      <c r="AM280" s="64"/>
      <c r="AN280" s="54"/>
      <c r="AO280" s="48"/>
      <c r="AP280" s="65"/>
      <c r="AQ280" s="4" t="s">
        <v>442</v>
      </c>
      <c r="AR280" s="49">
        <v>200</v>
      </c>
      <c r="AS280" s="60" t="s">
        <v>454</v>
      </c>
      <c r="AT280" s="64" t="s">
        <v>467</v>
      </c>
      <c r="AU280" s="66" t="s">
        <v>601</v>
      </c>
      <c r="AV280" s="77" t="s">
        <v>467</v>
      </c>
      <c r="AW280" s="67">
        <v>0</v>
      </c>
      <c r="AX280" s="65">
        <v>0</v>
      </c>
      <c r="AY280" s="60" t="s">
        <v>456</v>
      </c>
      <c r="AZ280" s="87" t="s">
        <v>439</v>
      </c>
      <c r="BA280" s="86" t="s">
        <v>446</v>
      </c>
      <c r="BB280" s="127" t="s">
        <v>3305</v>
      </c>
      <c r="BC280" s="129">
        <v>44620</v>
      </c>
      <c r="BD280" s="130" t="s">
        <v>447</v>
      </c>
      <c r="BE280" s="127" t="s">
        <v>3306</v>
      </c>
      <c r="BF280" s="107">
        <v>0.5</v>
      </c>
      <c r="BG280" s="4" t="s">
        <v>477</v>
      </c>
      <c r="BH280" s="49">
        <v>-44620</v>
      </c>
      <c r="BI280" s="60" t="s">
        <v>454</v>
      </c>
      <c r="BJ280" s="33">
        <v>44634</v>
      </c>
      <c r="BK280" s="279" t="s">
        <v>3307</v>
      </c>
      <c r="BL280" s="31" t="s">
        <v>458</v>
      </c>
      <c r="BM280" s="32">
        <v>0.5</v>
      </c>
      <c r="BN280" s="60" t="s">
        <v>293</v>
      </c>
      <c r="BO280" s="31" t="s">
        <v>439</v>
      </c>
      <c r="BP280" s="184" t="s">
        <v>293</v>
      </c>
      <c r="BQ280" s="150" t="s">
        <v>3317</v>
      </c>
      <c r="BR280" s="185">
        <v>44712</v>
      </c>
      <c r="BS280" s="131" t="s">
        <v>3318</v>
      </c>
      <c r="BT280" s="186">
        <v>0.8</v>
      </c>
      <c r="BU280" s="4" t="s">
        <v>469</v>
      </c>
      <c r="BV280" s="49">
        <v>-60</v>
      </c>
      <c r="BW280" s="60" t="s">
        <v>443</v>
      </c>
      <c r="BX280" s="387">
        <v>44732</v>
      </c>
      <c r="BY280" s="353"/>
      <c r="BZ280" s="378" t="s">
        <v>2870</v>
      </c>
      <c r="CA280" s="360">
        <v>0.5</v>
      </c>
      <c r="CB280" s="352" t="s">
        <v>443</v>
      </c>
      <c r="CC280" s="353"/>
      <c r="CD280" s="192" t="s">
        <v>855</v>
      </c>
      <c r="CE280" s="150"/>
      <c r="CF280" s="775" t="s">
        <v>3319</v>
      </c>
      <c r="CG280" s="625" t="s">
        <v>3311</v>
      </c>
      <c r="CH280" s="653" t="s">
        <v>2219</v>
      </c>
      <c r="CI280" s="599">
        <v>1</v>
      </c>
      <c r="CJ280" s="4" t="str">
        <f t="shared" si="8"/>
        <v>CUMPLIMIENTO TOTAL</v>
      </c>
      <c r="CK280" s="49" t="e">
        <f>(IF(CD280="CERRADO","NO APLICA ACCION CERRADA",AG280-#REF!))</f>
        <v>#REF!</v>
      </c>
      <c r="CL280" s="60" t="e">
        <f>(IF(CD280="CERRADO","NO APLICA ACCION CERRADA",IF(AK280&lt;=0,"VENCIDO",IF(AK280&lt;=#REF!,"POR VENCER","CON TIEMPO"))))</f>
        <v>#REF!</v>
      </c>
      <c r="CM280" s="827">
        <v>44883</v>
      </c>
      <c r="CN280" s="839" t="s">
        <v>3320</v>
      </c>
      <c r="CO280" s="188" t="s">
        <v>1156</v>
      </c>
      <c r="CP280" s="841">
        <v>1</v>
      </c>
      <c r="CQ280" s="838" t="s">
        <v>294</v>
      </c>
      <c r="CR280" s="353"/>
      <c r="CS280" s="353"/>
      <c r="CT280" s="343"/>
      <c r="CU280" s="343"/>
      <c r="CV280" s="343"/>
      <c r="CW280" s="343"/>
      <c r="CX280" s="343"/>
      <c r="CY280" s="343"/>
      <c r="CZ280" s="343"/>
      <c r="DA280" s="343"/>
      <c r="DB280" s="343"/>
      <c r="DC280" s="343"/>
      <c r="DD280" s="343"/>
      <c r="DE280" s="343"/>
      <c r="DF280" s="343"/>
      <c r="DG280" s="343"/>
      <c r="DH280" s="343"/>
      <c r="DI280" s="343"/>
      <c r="DJ280" s="343"/>
      <c r="DK280" s="343"/>
      <c r="DL280" s="343"/>
      <c r="DM280" s="343"/>
      <c r="DN280" s="343"/>
      <c r="DO280" s="343"/>
      <c r="DP280" s="343"/>
      <c r="DQ280" s="343"/>
      <c r="DR280" s="343"/>
      <c r="DS280" s="343"/>
      <c r="DT280" s="343"/>
      <c r="DU280" s="343"/>
      <c r="DV280" s="343"/>
      <c r="DW280" s="343"/>
      <c r="DX280" s="343"/>
      <c r="DY280" s="343"/>
      <c r="DZ280" s="343"/>
      <c r="EA280" s="343"/>
      <c r="EB280" s="343"/>
      <c r="EC280" s="343"/>
      <c r="ED280" s="343"/>
      <c r="EE280" s="343"/>
      <c r="EF280" s="343"/>
      <c r="EG280" s="343"/>
      <c r="EH280" s="343"/>
      <c r="EI280" s="343"/>
      <c r="EJ280" s="343"/>
      <c r="EK280" s="343"/>
      <c r="EL280" s="343"/>
      <c r="EM280" s="343"/>
      <c r="EN280" s="343"/>
      <c r="EO280" s="343"/>
      <c r="EP280" s="343"/>
      <c r="EQ280" s="343"/>
      <c r="ER280" s="343"/>
      <c r="ES280" s="343"/>
      <c r="ET280" s="343"/>
      <c r="EU280" s="343"/>
      <c r="EV280" s="343"/>
      <c r="EW280" s="343"/>
      <c r="EX280" s="343"/>
      <c r="EY280" s="343"/>
      <c r="EZ280" s="343"/>
      <c r="FA280" s="343"/>
      <c r="FB280" s="343"/>
      <c r="FC280" s="343"/>
      <c r="FD280" s="343"/>
      <c r="FE280" s="343"/>
      <c r="FF280" s="343"/>
      <c r="FG280" s="343"/>
      <c r="FH280" s="343"/>
      <c r="FI280" s="343"/>
      <c r="FJ280" s="343"/>
      <c r="FK280" s="343"/>
      <c r="FL280" s="343"/>
      <c r="FM280" s="343"/>
      <c r="FN280" s="343"/>
      <c r="FO280" s="343"/>
      <c r="FP280" s="343"/>
      <c r="FQ280" s="343"/>
      <c r="FR280" s="343"/>
      <c r="FS280" s="343"/>
      <c r="FT280" s="343"/>
      <c r="FU280" s="343"/>
      <c r="FV280" s="343"/>
      <c r="FW280" s="343"/>
      <c r="FX280" s="343"/>
      <c r="FY280" s="343"/>
      <c r="FZ280" s="343"/>
      <c r="GA280" s="343"/>
      <c r="GB280" s="343"/>
      <c r="GC280" s="343"/>
      <c r="GD280" s="343"/>
      <c r="GE280" s="343"/>
      <c r="GF280" s="343"/>
      <c r="GG280" s="343"/>
      <c r="GH280" s="343"/>
      <c r="GI280" s="343"/>
      <c r="GJ280" s="343"/>
      <c r="GK280" s="343"/>
      <c r="GL280" s="343"/>
      <c r="GM280" s="343"/>
      <c r="GN280" s="343"/>
      <c r="GO280" s="343"/>
      <c r="GP280" s="343"/>
      <c r="GQ280" s="343"/>
      <c r="GR280" s="343"/>
      <c r="GS280" s="343"/>
      <c r="GT280" s="343"/>
      <c r="GU280" s="343"/>
      <c r="GV280" s="343"/>
      <c r="GW280" s="343"/>
      <c r="GX280" s="343"/>
      <c r="GY280" s="343"/>
      <c r="GZ280" s="343"/>
      <c r="HA280" s="343"/>
      <c r="HB280" s="343"/>
      <c r="HC280" s="343"/>
      <c r="HD280" s="343"/>
      <c r="HE280" s="343"/>
      <c r="HF280" s="343"/>
      <c r="HG280" s="343"/>
      <c r="HH280" s="343"/>
      <c r="HI280" s="343"/>
      <c r="HJ280" s="343"/>
      <c r="HK280" s="343"/>
      <c r="HL280" s="343"/>
      <c r="HM280" s="343"/>
      <c r="HN280" s="343"/>
      <c r="HO280" s="343"/>
      <c r="HP280" s="343"/>
      <c r="HQ280" s="343"/>
      <c r="HR280" s="343"/>
      <c r="HS280" s="343"/>
      <c r="HT280" s="343"/>
      <c r="HU280" s="343"/>
      <c r="HV280" s="343"/>
      <c r="HW280" s="343"/>
      <c r="HX280" s="343"/>
      <c r="HY280" s="343"/>
      <c r="HZ280" s="343"/>
      <c r="IA280" s="343"/>
      <c r="IB280" s="343"/>
      <c r="IC280" s="343"/>
      <c r="ID280" s="343"/>
      <c r="IE280" s="343"/>
      <c r="IF280" s="343"/>
      <c r="IG280" s="343"/>
      <c r="IH280" s="343"/>
      <c r="II280" s="343"/>
      <c r="IJ280" s="343"/>
      <c r="IK280" s="343"/>
      <c r="IL280" s="343"/>
      <c r="IM280" s="343"/>
      <c r="IN280" s="343"/>
      <c r="IO280" s="343"/>
      <c r="IP280" s="343"/>
      <c r="IQ280" s="343"/>
      <c r="IR280" s="343"/>
      <c r="IS280" s="343"/>
      <c r="IT280" s="343"/>
      <c r="IU280" s="343"/>
      <c r="IV280" s="343"/>
      <c r="IW280" s="343"/>
      <c r="IX280" s="343"/>
      <c r="IY280" s="343"/>
      <c r="IZ280" s="343"/>
      <c r="JA280" s="343"/>
      <c r="JB280" s="343"/>
      <c r="JC280" s="343"/>
      <c r="JD280" s="343"/>
      <c r="JE280" s="343"/>
      <c r="JF280" s="343"/>
      <c r="JG280" s="343"/>
      <c r="JH280" s="343"/>
      <c r="JI280" s="343"/>
      <c r="JJ280" s="343"/>
      <c r="JK280" s="343"/>
      <c r="JL280" s="343"/>
      <c r="JM280" s="343"/>
      <c r="JN280" s="343"/>
      <c r="JO280" s="343"/>
      <c r="JP280" s="343"/>
      <c r="JQ280" s="343"/>
      <c r="JR280" s="343"/>
      <c r="JS280" s="343"/>
      <c r="JT280" s="343"/>
      <c r="JU280" s="343"/>
      <c r="JV280" s="343"/>
      <c r="JW280" s="343"/>
      <c r="JX280" s="343"/>
      <c r="JY280" s="343"/>
      <c r="JZ280" s="343"/>
      <c r="KA280" s="343"/>
      <c r="KB280" s="343"/>
      <c r="KC280" s="343"/>
      <c r="KD280" s="343"/>
      <c r="KE280" s="343"/>
      <c r="KF280" s="343"/>
      <c r="KG280" s="343"/>
      <c r="KH280" s="343"/>
      <c r="KI280" s="343"/>
      <c r="KJ280" s="343"/>
      <c r="KK280" s="343"/>
      <c r="KL280" s="343"/>
      <c r="KM280" s="343"/>
      <c r="KN280" s="343"/>
      <c r="KO280" s="343"/>
      <c r="KP280" s="343"/>
      <c r="KQ280" s="343"/>
      <c r="KR280" s="343"/>
      <c r="KS280" s="343"/>
      <c r="KT280" s="343"/>
      <c r="KU280" s="343"/>
      <c r="KV280" s="343"/>
      <c r="KW280" s="343"/>
      <c r="KX280" s="343"/>
      <c r="KY280" s="343"/>
      <c r="KZ280" s="343"/>
      <c r="LA280" s="343"/>
      <c r="LB280" s="343"/>
      <c r="LC280" s="343"/>
      <c r="LD280" s="343"/>
      <c r="LE280" s="343"/>
      <c r="LF280" s="343"/>
      <c r="LG280" s="343"/>
      <c r="LH280" s="343"/>
      <c r="LI280" s="343"/>
      <c r="LJ280" s="343"/>
      <c r="LK280" s="343"/>
      <c r="LL280" s="343"/>
      <c r="LM280" s="343"/>
      <c r="LN280" s="343"/>
      <c r="LO280" s="343"/>
      <c r="LP280" s="343"/>
      <c r="LQ280" s="343"/>
      <c r="LR280" s="343"/>
      <c r="LS280" s="343"/>
      <c r="LT280" s="343"/>
      <c r="LU280" s="343"/>
      <c r="LV280" s="343"/>
      <c r="LW280" s="343"/>
      <c r="LX280" s="343"/>
      <c r="LY280" s="343"/>
      <c r="LZ280" s="343"/>
      <c r="MA280" s="343"/>
      <c r="MB280" s="343"/>
      <c r="MC280" s="343"/>
      <c r="MD280" s="343"/>
      <c r="ME280" s="343"/>
      <c r="MF280" s="343"/>
      <c r="MG280" s="343"/>
      <c r="MH280" s="343"/>
      <c r="MI280" s="343"/>
      <c r="MJ280" s="343"/>
      <c r="MK280" s="343"/>
      <c r="ML280" s="343"/>
      <c r="MM280" s="343"/>
      <c r="MN280" s="343"/>
      <c r="MO280" s="343"/>
      <c r="MP280" s="343"/>
      <c r="MQ280" s="343"/>
      <c r="MR280" s="343"/>
      <c r="MS280" s="343"/>
      <c r="MT280" s="343"/>
      <c r="MU280" s="343"/>
      <c r="MV280" s="343"/>
      <c r="MW280" s="343"/>
      <c r="MX280" s="343"/>
      <c r="MY280" s="343"/>
      <c r="MZ280" s="343"/>
      <c r="NA280" s="343"/>
      <c r="NB280" s="343"/>
      <c r="NC280" s="343"/>
      <c r="ND280" s="343"/>
      <c r="NE280" s="343"/>
      <c r="NF280" s="343"/>
      <c r="NG280" s="343"/>
      <c r="NH280" s="343"/>
      <c r="NI280" s="343"/>
      <c r="NJ280" s="343"/>
      <c r="NK280" s="343"/>
      <c r="NL280" s="343"/>
      <c r="NM280" s="343"/>
      <c r="NN280" s="343"/>
      <c r="NO280" s="343"/>
      <c r="NP280" s="343"/>
      <c r="NQ280" s="343"/>
      <c r="NR280" s="343"/>
      <c r="NS280" s="343"/>
      <c r="NT280" s="343"/>
      <c r="NU280" s="343"/>
      <c r="NV280" s="343"/>
      <c r="NW280" s="343"/>
      <c r="NX280" s="343"/>
      <c r="NY280" s="343"/>
      <c r="NZ280" s="343"/>
      <c r="OA280" s="343"/>
      <c r="OB280" s="343"/>
      <c r="OC280" s="343"/>
      <c r="OD280" s="343"/>
      <c r="OE280" s="343"/>
      <c r="OF280" s="343"/>
      <c r="OG280" s="343"/>
      <c r="OH280" s="343"/>
      <c r="OI280" s="343"/>
      <c r="OJ280" s="343"/>
      <c r="OK280" s="343"/>
      <c r="OL280" s="343"/>
      <c r="OM280" s="343"/>
      <c r="ON280" s="343"/>
      <c r="OO280" s="343"/>
      <c r="OP280" s="343"/>
      <c r="OQ280" s="343"/>
      <c r="OR280" s="343"/>
      <c r="OS280" s="343"/>
      <c r="OT280" s="343"/>
      <c r="OU280" s="343"/>
      <c r="OV280" s="343"/>
      <c r="OW280" s="343"/>
      <c r="OX280" s="343"/>
      <c r="OY280" s="343"/>
      <c r="OZ280" s="343"/>
      <c r="PA280" s="343"/>
      <c r="PB280" s="343"/>
      <c r="PC280" s="343"/>
      <c r="PD280" s="343"/>
      <c r="PE280" s="343"/>
      <c r="PF280" s="343"/>
      <c r="PG280" s="343"/>
      <c r="PH280" s="343"/>
      <c r="PI280" s="343"/>
      <c r="PJ280" s="343"/>
      <c r="PK280" s="343"/>
      <c r="PL280" s="343"/>
      <c r="PM280" s="343"/>
      <c r="PN280" s="343"/>
      <c r="PO280" s="343"/>
      <c r="PP280" s="343"/>
      <c r="PQ280" s="343"/>
      <c r="PR280" s="343"/>
      <c r="PS280" s="343"/>
      <c r="PT280" s="343"/>
      <c r="PU280" s="343"/>
      <c r="PV280" s="343"/>
      <c r="PW280" s="343"/>
      <c r="PX280" s="343"/>
      <c r="PY280" s="343"/>
      <c r="PZ280" s="343"/>
      <c r="QA280" s="343"/>
      <c r="QB280" s="343"/>
      <c r="QC280" s="343"/>
      <c r="QD280" s="343"/>
      <c r="QE280" s="343"/>
      <c r="QF280" s="343"/>
    </row>
    <row r="281" spans="1:448" s="347" customFormat="1" ht="118.5" customHeight="1" x14ac:dyDescent="0.25">
      <c r="A281" s="26">
        <v>280</v>
      </c>
      <c r="B281" s="22" t="s">
        <v>2198</v>
      </c>
      <c r="C281" s="22" t="s">
        <v>664</v>
      </c>
      <c r="D281" s="22" t="s">
        <v>337</v>
      </c>
      <c r="E281" s="21" t="s">
        <v>3296</v>
      </c>
      <c r="F281" s="22" t="s">
        <v>2198</v>
      </c>
      <c r="G281" s="42" t="s">
        <v>664</v>
      </c>
      <c r="H281" s="42" t="s">
        <v>337</v>
      </c>
      <c r="I281" s="19" t="s">
        <v>1606</v>
      </c>
      <c r="J281" s="464" t="s">
        <v>1607</v>
      </c>
      <c r="K281" s="464" t="s">
        <v>805</v>
      </c>
      <c r="L281" s="461" t="s">
        <v>337</v>
      </c>
      <c r="M281" s="461" t="s">
        <v>328</v>
      </c>
      <c r="N281" s="461" t="s">
        <v>328</v>
      </c>
      <c r="O281" s="19" t="s">
        <v>196</v>
      </c>
      <c r="P281" s="19" t="s">
        <v>199</v>
      </c>
      <c r="Q281" s="19" t="s">
        <v>348</v>
      </c>
      <c r="R281" s="19" t="s">
        <v>253</v>
      </c>
      <c r="S281" s="18" t="s">
        <v>636</v>
      </c>
      <c r="T281" s="22" t="s">
        <v>3242</v>
      </c>
      <c r="U281" s="60" t="s">
        <v>3243</v>
      </c>
      <c r="V281" s="22">
        <v>2021</v>
      </c>
      <c r="W281" s="22" t="s">
        <v>3321</v>
      </c>
      <c r="X281" s="21" t="s">
        <v>3322</v>
      </c>
      <c r="Y281" s="20" t="s">
        <v>3300</v>
      </c>
      <c r="Z281" s="21" t="s">
        <v>3301</v>
      </c>
      <c r="AA281" s="22">
        <v>1</v>
      </c>
      <c r="AB281" s="45" t="s">
        <v>3302</v>
      </c>
      <c r="AC281" s="45" t="s">
        <v>3303</v>
      </c>
      <c r="AD281" s="25">
        <v>1</v>
      </c>
      <c r="AE281" s="27" t="s">
        <v>3304</v>
      </c>
      <c r="AF281" s="62">
        <v>44531</v>
      </c>
      <c r="AG281" s="62">
        <v>44651</v>
      </c>
      <c r="AH281" s="711"/>
      <c r="AI281" s="183" t="s">
        <v>309</v>
      </c>
      <c r="AJ281" s="183" t="s">
        <v>309</v>
      </c>
      <c r="AK281" s="241" t="e">
        <f>(IF(BA281=#REF!,#REF!,AG281-#REF!))</f>
        <v>#REF!</v>
      </c>
      <c r="AL281" s="66" t="s">
        <v>601</v>
      </c>
      <c r="AM281" s="64"/>
      <c r="AN281" s="54"/>
      <c r="AO281" s="48"/>
      <c r="AP281" s="65"/>
      <c r="AQ281" s="4" t="s">
        <v>442</v>
      </c>
      <c r="AR281" s="49">
        <v>200</v>
      </c>
      <c r="AS281" s="60" t="s">
        <v>454</v>
      </c>
      <c r="AT281" s="64" t="s">
        <v>467</v>
      </c>
      <c r="AU281" s="66" t="s">
        <v>601</v>
      </c>
      <c r="AV281" s="77" t="s">
        <v>467</v>
      </c>
      <c r="AW281" s="67">
        <v>0</v>
      </c>
      <c r="AX281" s="65">
        <v>0</v>
      </c>
      <c r="AY281" s="60" t="s">
        <v>456</v>
      </c>
      <c r="AZ281" s="87" t="s">
        <v>439</v>
      </c>
      <c r="BA281" s="86" t="s">
        <v>446</v>
      </c>
      <c r="BB281" s="127" t="s">
        <v>3305</v>
      </c>
      <c r="BC281" s="129">
        <v>44620</v>
      </c>
      <c r="BD281" s="130" t="s">
        <v>447</v>
      </c>
      <c r="BE281" s="127" t="s">
        <v>3306</v>
      </c>
      <c r="BF281" s="107">
        <v>0.5</v>
      </c>
      <c r="BG281" s="4" t="s">
        <v>477</v>
      </c>
      <c r="BH281" s="49">
        <v>-44620</v>
      </c>
      <c r="BI281" s="60" t="s">
        <v>454</v>
      </c>
      <c r="BJ281" s="33">
        <v>44634</v>
      </c>
      <c r="BK281" s="279" t="s">
        <v>3307</v>
      </c>
      <c r="BL281" s="31" t="s">
        <v>458</v>
      </c>
      <c r="BM281" s="32">
        <v>0.5</v>
      </c>
      <c r="BN281" s="60" t="s">
        <v>293</v>
      </c>
      <c r="BO281" s="31" t="s">
        <v>439</v>
      </c>
      <c r="BP281" s="184" t="s">
        <v>293</v>
      </c>
      <c r="BQ281" s="150" t="s">
        <v>3317</v>
      </c>
      <c r="BR281" s="185">
        <v>44712</v>
      </c>
      <c r="BS281" s="131" t="s">
        <v>3318</v>
      </c>
      <c r="BT281" s="186">
        <v>0.8</v>
      </c>
      <c r="BU281" s="4" t="s">
        <v>469</v>
      </c>
      <c r="BV281" s="49">
        <v>-60</v>
      </c>
      <c r="BW281" s="60" t="s">
        <v>443</v>
      </c>
      <c r="BX281" s="387">
        <v>44732</v>
      </c>
      <c r="BY281" s="353"/>
      <c r="BZ281" s="378" t="s">
        <v>2870</v>
      </c>
      <c r="CA281" s="360">
        <v>0.5</v>
      </c>
      <c r="CB281" s="352" t="s">
        <v>443</v>
      </c>
      <c r="CC281" s="353"/>
      <c r="CD281" s="192" t="s">
        <v>855</v>
      </c>
      <c r="CE281" s="150"/>
      <c r="CF281" s="775" t="s">
        <v>3323</v>
      </c>
      <c r="CG281" s="625" t="s">
        <v>3311</v>
      </c>
      <c r="CH281" s="653" t="s">
        <v>2219</v>
      </c>
      <c r="CI281" s="599">
        <v>1</v>
      </c>
      <c r="CJ281" s="4" t="str">
        <f t="shared" si="8"/>
        <v>CUMPLIMIENTO TOTAL</v>
      </c>
      <c r="CK281" s="49" t="e">
        <f>(IF(CD281="CERRADO","NO APLICA ACCION CERRADA",AG281-#REF!))</f>
        <v>#REF!</v>
      </c>
      <c r="CL281" s="60" t="e">
        <f>(IF(CD281="CERRADO","NO APLICA ACCION CERRADA",IF(AK281&lt;=0,"VENCIDO",IF(AK281&lt;=#REF!,"POR VENCER","CON TIEMPO"))))</f>
        <v>#REF!</v>
      </c>
      <c r="CM281" s="827">
        <v>44883</v>
      </c>
      <c r="CN281" s="839" t="s">
        <v>3320</v>
      </c>
      <c r="CO281" s="188" t="s">
        <v>1156</v>
      </c>
      <c r="CP281" s="841">
        <v>1</v>
      </c>
      <c r="CQ281" s="838" t="s">
        <v>294</v>
      </c>
      <c r="CR281" s="353"/>
      <c r="CS281" s="353"/>
      <c r="CT281" s="343"/>
      <c r="CU281" s="343"/>
      <c r="CV281" s="343"/>
      <c r="CW281" s="343"/>
      <c r="CX281" s="343"/>
      <c r="CY281" s="343"/>
      <c r="CZ281" s="343"/>
      <c r="DA281" s="343"/>
      <c r="DB281" s="343"/>
      <c r="DC281" s="343"/>
      <c r="DD281" s="343"/>
      <c r="DE281" s="343"/>
      <c r="DF281" s="343"/>
      <c r="DG281" s="343"/>
      <c r="DH281" s="343"/>
      <c r="DI281" s="343"/>
      <c r="DJ281" s="343"/>
      <c r="DK281" s="343"/>
      <c r="DL281" s="343"/>
      <c r="DM281" s="343"/>
      <c r="DN281" s="343"/>
      <c r="DO281" s="343"/>
      <c r="DP281" s="343"/>
      <c r="DQ281" s="343"/>
      <c r="DR281" s="343"/>
      <c r="DS281" s="343"/>
      <c r="DT281" s="343"/>
      <c r="DU281" s="343"/>
      <c r="DV281" s="343"/>
      <c r="DW281" s="343"/>
      <c r="DX281" s="343"/>
      <c r="DY281" s="343"/>
      <c r="DZ281" s="343"/>
      <c r="EA281" s="343"/>
      <c r="EB281" s="343"/>
      <c r="EC281" s="343"/>
      <c r="ED281" s="343"/>
      <c r="EE281" s="343"/>
      <c r="EF281" s="343"/>
      <c r="EG281" s="343"/>
      <c r="EH281" s="343"/>
      <c r="EI281" s="343"/>
      <c r="EJ281" s="343"/>
      <c r="EK281" s="343"/>
      <c r="EL281" s="343"/>
      <c r="EM281" s="343"/>
      <c r="EN281" s="343"/>
      <c r="EO281" s="343"/>
      <c r="EP281" s="343"/>
      <c r="EQ281" s="343"/>
      <c r="ER281" s="343"/>
      <c r="ES281" s="343"/>
      <c r="ET281" s="343"/>
      <c r="EU281" s="343"/>
      <c r="EV281" s="343"/>
      <c r="EW281" s="343"/>
      <c r="EX281" s="343"/>
      <c r="EY281" s="343"/>
      <c r="EZ281" s="343"/>
      <c r="FA281" s="343"/>
      <c r="FB281" s="343"/>
      <c r="FC281" s="343"/>
      <c r="FD281" s="343"/>
      <c r="FE281" s="343"/>
      <c r="FF281" s="343"/>
      <c r="FG281" s="343"/>
      <c r="FH281" s="343"/>
      <c r="FI281" s="343"/>
      <c r="FJ281" s="343"/>
      <c r="FK281" s="343"/>
      <c r="FL281" s="343"/>
      <c r="FM281" s="343"/>
      <c r="FN281" s="343"/>
      <c r="FO281" s="343"/>
      <c r="FP281" s="343"/>
      <c r="FQ281" s="343"/>
      <c r="FR281" s="343"/>
      <c r="FS281" s="343"/>
      <c r="FT281" s="343"/>
      <c r="FU281" s="343"/>
      <c r="FV281" s="343"/>
      <c r="FW281" s="343"/>
      <c r="FX281" s="343"/>
      <c r="FY281" s="343"/>
      <c r="FZ281" s="343"/>
      <c r="GA281" s="343"/>
      <c r="GB281" s="343"/>
      <c r="GC281" s="343"/>
      <c r="GD281" s="343"/>
      <c r="GE281" s="343"/>
      <c r="GF281" s="343"/>
      <c r="GG281" s="343"/>
      <c r="GH281" s="343"/>
      <c r="GI281" s="343"/>
      <c r="GJ281" s="343"/>
      <c r="GK281" s="343"/>
      <c r="GL281" s="343"/>
      <c r="GM281" s="343"/>
      <c r="GN281" s="343"/>
      <c r="GO281" s="343"/>
      <c r="GP281" s="343"/>
      <c r="GQ281" s="343"/>
      <c r="GR281" s="343"/>
      <c r="GS281" s="343"/>
      <c r="GT281" s="343"/>
      <c r="GU281" s="343"/>
      <c r="GV281" s="343"/>
      <c r="GW281" s="343"/>
      <c r="GX281" s="343"/>
      <c r="GY281" s="343"/>
      <c r="GZ281" s="343"/>
      <c r="HA281" s="343"/>
      <c r="HB281" s="343"/>
      <c r="HC281" s="343"/>
      <c r="HD281" s="343"/>
      <c r="HE281" s="343"/>
      <c r="HF281" s="343"/>
      <c r="HG281" s="343"/>
      <c r="HH281" s="343"/>
      <c r="HI281" s="343"/>
      <c r="HJ281" s="343"/>
      <c r="HK281" s="343"/>
      <c r="HL281" s="343"/>
      <c r="HM281" s="343"/>
      <c r="HN281" s="343"/>
      <c r="HO281" s="343"/>
      <c r="HP281" s="343"/>
      <c r="HQ281" s="343"/>
      <c r="HR281" s="343"/>
      <c r="HS281" s="343"/>
      <c r="HT281" s="343"/>
      <c r="HU281" s="343"/>
      <c r="HV281" s="343"/>
      <c r="HW281" s="343"/>
      <c r="HX281" s="343"/>
      <c r="HY281" s="343"/>
      <c r="HZ281" s="343"/>
      <c r="IA281" s="343"/>
      <c r="IB281" s="343"/>
      <c r="IC281" s="343"/>
      <c r="ID281" s="343"/>
      <c r="IE281" s="343"/>
      <c r="IF281" s="343"/>
      <c r="IG281" s="343"/>
      <c r="IH281" s="343"/>
      <c r="II281" s="343"/>
      <c r="IJ281" s="343"/>
      <c r="IK281" s="343"/>
      <c r="IL281" s="343"/>
      <c r="IM281" s="343"/>
      <c r="IN281" s="343"/>
      <c r="IO281" s="343"/>
      <c r="IP281" s="343"/>
      <c r="IQ281" s="343"/>
      <c r="IR281" s="343"/>
      <c r="IS281" s="343"/>
      <c r="IT281" s="343"/>
      <c r="IU281" s="343"/>
      <c r="IV281" s="343"/>
      <c r="IW281" s="343"/>
      <c r="IX281" s="343"/>
      <c r="IY281" s="343"/>
      <c r="IZ281" s="343"/>
      <c r="JA281" s="343"/>
      <c r="JB281" s="343"/>
      <c r="JC281" s="343"/>
      <c r="JD281" s="343"/>
      <c r="JE281" s="343"/>
      <c r="JF281" s="343"/>
      <c r="JG281" s="343"/>
      <c r="JH281" s="343"/>
      <c r="JI281" s="343"/>
      <c r="JJ281" s="343"/>
      <c r="JK281" s="343"/>
      <c r="JL281" s="343"/>
      <c r="JM281" s="343"/>
      <c r="JN281" s="343"/>
      <c r="JO281" s="343"/>
      <c r="JP281" s="343"/>
      <c r="JQ281" s="343"/>
      <c r="JR281" s="343"/>
      <c r="JS281" s="343"/>
      <c r="JT281" s="343"/>
      <c r="JU281" s="343"/>
      <c r="JV281" s="343"/>
      <c r="JW281" s="343"/>
      <c r="JX281" s="343"/>
      <c r="JY281" s="343"/>
      <c r="JZ281" s="343"/>
      <c r="KA281" s="343"/>
      <c r="KB281" s="343"/>
      <c r="KC281" s="343"/>
      <c r="KD281" s="343"/>
      <c r="KE281" s="343"/>
      <c r="KF281" s="343"/>
      <c r="KG281" s="343"/>
      <c r="KH281" s="343"/>
      <c r="KI281" s="343"/>
      <c r="KJ281" s="343"/>
      <c r="KK281" s="343"/>
      <c r="KL281" s="343"/>
      <c r="KM281" s="343"/>
      <c r="KN281" s="343"/>
      <c r="KO281" s="343"/>
      <c r="KP281" s="343"/>
      <c r="KQ281" s="343"/>
      <c r="KR281" s="343"/>
      <c r="KS281" s="343"/>
      <c r="KT281" s="343"/>
      <c r="KU281" s="343"/>
      <c r="KV281" s="343"/>
      <c r="KW281" s="343"/>
      <c r="KX281" s="343"/>
      <c r="KY281" s="343"/>
      <c r="KZ281" s="343"/>
      <c r="LA281" s="343"/>
      <c r="LB281" s="343"/>
      <c r="LC281" s="343"/>
      <c r="LD281" s="343"/>
      <c r="LE281" s="343"/>
      <c r="LF281" s="343"/>
      <c r="LG281" s="343"/>
      <c r="LH281" s="343"/>
      <c r="LI281" s="343"/>
      <c r="LJ281" s="343"/>
      <c r="LK281" s="343"/>
      <c r="LL281" s="343"/>
      <c r="LM281" s="343"/>
      <c r="LN281" s="343"/>
      <c r="LO281" s="343"/>
      <c r="LP281" s="343"/>
      <c r="LQ281" s="343"/>
      <c r="LR281" s="343"/>
      <c r="LS281" s="343"/>
      <c r="LT281" s="343"/>
      <c r="LU281" s="343"/>
      <c r="LV281" s="343"/>
      <c r="LW281" s="343"/>
      <c r="LX281" s="343"/>
      <c r="LY281" s="343"/>
      <c r="LZ281" s="343"/>
      <c r="MA281" s="343"/>
      <c r="MB281" s="343"/>
      <c r="MC281" s="343"/>
      <c r="MD281" s="343"/>
      <c r="ME281" s="343"/>
      <c r="MF281" s="343"/>
      <c r="MG281" s="343"/>
      <c r="MH281" s="343"/>
      <c r="MI281" s="343"/>
      <c r="MJ281" s="343"/>
      <c r="MK281" s="343"/>
      <c r="ML281" s="343"/>
      <c r="MM281" s="343"/>
      <c r="MN281" s="343"/>
      <c r="MO281" s="343"/>
      <c r="MP281" s="343"/>
      <c r="MQ281" s="343"/>
      <c r="MR281" s="343"/>
      <c r="MS281" s="343"/>
      <c r="MT281" s="343"/>
      <c r="MU281" s="343"/>
      <c r="MV281" s="343"/>
      <c r="MW281" s="343"/>
      <c r="MX281" s="343"/>
      <c r="MY281" s="343"/>
      <c r="MZ281" s="343"/>
      <c r="NA281" s="343"/>
      <c r="NB281" s="343"/>
      <c r="NC281" s="343"/>
      <c r="ND281" s="343"/>
      <c r="NE281" s="343"/>
      <c r="NF281" s="343"/>
      <c r="NG281" s="343"/>
      <c r="NH281" s="343"/>
      <c r="NI281" s="343"/>
      <c r="NJ281" s="343"/>
      <c r="NK281" s="343"/>
      <c r="NL281" s="343"/>
      <c r="NM281" s="343"/>
      <c r="NN281" s="343"/>
      <c r="NO281" s="343"/>
      <c r="NP281" s="343"/>
      <c r="NQ281" s="343"/>
      <c r="NR281" s="343"/>
      <c r="NS281" s="343"/>
      <c r="NT281" s="343"/>
      <c r="NU281" s="343"/>
      <c r="NV281" s="343"/>
      <c r="NW281" s="343"/>
      <c r="NX281" s="343"/>
      <c r="NY281" s="343"/>
      <c r="NZ281" s="343"/>
      <c r="OA281" s="343"/>
      <c r="OB281" s="343"/>
      <c r="OC281" s="343"/>
      <c r="OD281" s="343"/>
      <c r="OE281" s="343"/>
      <c r="OF281" s="343"/>
      <c r="OG281" s="343"/>
      <c r="OH281" s="343"/>
      <c r="OI281" s="343"/>
      <c r="OJ281" s="343"/>
      <c r="OK281" s="343"/>
      <c r="OL281" s="343"/>
      <c r="OM281" s="343"/>
      <c r="ON281" s="343"/>
      <c r="OO281" s="343"/>
      <c r="OP281" s="343"/>
      <c r="OQ281" s="343"/>
      <c r="OR281" s="343"/>
      <c r="OS281" s="343"/>
      <c r="OT281" s="343"/>
      <c r="OU281" s="343"/>
      <c r="OV281" s="343"/>
      <c r="OW281" s="343"/>
      <c r="OX281" s="343"/>
      <c r="OY281" s="343"/>
      <c r="OZ281" s="343"/>
      <c r="PA281" s="343"/>
      <c r="PB281" s="343"/>
      <c r="PC281" s="343"/>
      <c r="PD281" s="343"/>
      <c r="PE281" s="343"/>
      <c r="PF281" s="343"/>
      <c r="PG281" s="343"/>
      <c r="PH281" s="343"/>
      <c r="PI281" s="343"/>
      <c r="PJ281" s="343"/>
      <c r="PK281" s="343"/>
      <c r="PL281" s="343"/>
      <c r="PM281" s="343"/>
      <c r="PN281" s="343"/>
      <c r="PO281" s="343"/>
      <c r="PP281" s="343"/>
      <c r="PQ281" s="343"/>
      <c r="PR281" s="343"/>
      <c r="PS281" s="343"/>
      <c r="PT281" s="343"/>
      <c r="PU281" s="343"/>
      <c r="PV281" s="343"/>
      <c r="PW281" s="343"/>
      <c r="PX281" s="343"/>
      <c r="PY281" s="343"/>
      <c r="PZ281" s="343"/>
      <c r="QA281" s="343"/>
      <c r="QB281" s="343"/>
      <c r="QC281" s="343"/>
      <c r="QD281" s="343"/>
      <c r="QE281" s="343"/>
      <c r="QF281" s="343"/>
    </row>
    <row r="282" spans="1:448" s="347" customFormat="1" ht="118.5" customHeight="1" x14ac:dyDescent="0.25">
      <c r="A282" s="26">
        <v>281</v>
      </c>
      <c r="B282" s="22" t="s">
        <v>2198</v>
      </c>
      <c r="C282" s="22" t="s">
        <v>664</v>
      </c>
      <c r="D282" s="22" t="s">
        <v>337</v>
      </c>
      <c r="E282" s="21" t="s">
        <v>3296</v>
      </c>
      <c r="F282" s="22" t="s">
        <v>2198</v>
      </c>
      <c r="G282" s="42" t="s">
        <v>664</v>
      </c>
      <c r="H282" s="42" t="s">
        <v>337</v>
      </c>
      <c r="I282" s="19" t="s">
        <v>1606</v>
      </c>
      <c r="J282" s="464" t="s">
        <v>1607</v>
      </c>
      <c r="K282" s="464" t="s">
        <v>805</v>
      </c>
      <c r="L282" s="461" t="s">
        <v>337</v>
      </c>
      <c r="M282" s="461" t="s">
        <v>328</v>
      </c>
      <c r="N282" s="461" t="s">
        <v>328</v>
      </c>
      <c r="O282" s="19" t="s">
        <v>196</v>
      </c>
      <c r="P282" s="19" t="s">
        <v>199</v>
      </c>
      <c r="Q282" s="19" t="s">
        <v>348</v>
      </c>
      <c r="R282" s="19" t="s">
        <v>253</v>
      </c>
      <c r="S282" s="18" t="s">
        <v>3324</v>
      </c>
      <c r="T282" s="22" t="s">
        <v>3242</v>
      </c>
      <c r="U282" s="60" t="s">
        <v>3243</v>
      </c>
      <c r="V282" s="22">
        <v>2021</v>
      </c>
      <c r="W282" s="22" t="s">
        <v>3325</v>
      </c>
      <c r="X282" s="21" t="s">
        <v>3326</v>
      </c>
      <c r="Y282" s="20" t="s">
        <v>3300</v>
      </c>
      <c r="Z282" s="21" t="s">
        <v>3301</v>
      </c>
      <c r="AA282" s="22">
        <v>1</v>
      </c>
      <c r="AB282" s="45" t="s">
        <v>3302</v>
      </c>
      <c r="AC282" s="45" t="s">
        <v>3303</v>
      </c>
      <c r="AD282" s="25">
        <v>1</v>
      </c>
      <c r="AE282" s="27" t="s">
        <v>3304</v>
      </c>
      <c r="AF282" s="62">
        <v>44531</v>
      </c>
      <c r="AG282" s="62">
        <v>44651</v>
      </c>
      <c r="AH282" s="711"/>
      <c r="AI282" s="183" t="s">
        <v>309</v>
      </c>
      <c r="AJ282" s="183" t="s">
        <v>309</v>
      </c>
      <c r="AK282" s="241" t="e">
        <f>(IF(BA282=#REF!,#REF!,AG282-#REF!))</f>
        <v>#REF!</v>
      </c>
      <c r="AL282" s="66" t="s">
        <v>601</v>
      </c>
      <c r="AM282" s="64"/>
      <c r="AN282" s="54"/>
      <c r="AO282" s="48"/>
      <c r="AP282" s="65"/>
      <c r="AQ282" s="4" t="s">
        <v>442</v>
      </c>
      <c r="AR282" s="49">
        <v>200</v>
      </c>
      <c r="AS282" s="60" t="s">
        <v>454</v>
      </c>
      <c r="AT282" s="64" t="s">
        <v>467</v>
      </c>
      <c r="AU282" s="66" t="s">
        <v>601</v>
      </c>
      <c r="AV282" s="77" t="s">
        <v>467</v>
      </c>
      <c r="AW282" s="67">
        <v>0</v>
      </c>
      <c r="AX282" s="65">
        <v>0</v>
      </c>
      <c r="AY282" s="60" t="s">
        <v>456</v>
      </c>
      <c r="AZ282" s="87" t="s">
        <v>439</v>
      </c>
      <c r="BA282" s="86" t="s">
        <v>446</v>
      </c>
      <c r="BB282" s="127" t="s">
        <v>3305</v>
      </c>
      <c r="BC282" s="129">
        <v>44620</v>
      </c>
      <c r="BD282" s="130" t="s">
        <v>447</v>
      </c>
      <c r="BE282" s="127" t="s">
        <v>3306</v>
      </c>
      <c r="BF282" s="107">
        <v>0.5</v>
      </c>
      <c r="BG282" s="4" t="s">
        <v>477</v>
      </c>
      <c r="BH282" s="49">
        <v>-44620</v>
      </c>
      <c r="BI282" s="60" t="s">
        <v>454</v>
      </c>
      <c r="BJ282" s="33">
        <v>44634</v>
      </c>
      <c r="BK282" s="279" t="s">
        <v>3307</v>
      </c>
      <c r="BL282" s="31" t="s">
        <v>458</v>
      </c>
      <c r="BM282" s="32">
        <v>0.5</v>
      </c>
      <c r="BN282" s="60" t="s">
        <v>293</v>
      </c>
      <c r="BO282" s="31" t="s">
        <v>439</v>
      </c>
      <c r="BP282" s="184" t="s">
        <v>293</v>
      </c>
      <c r="BQ282" s="150" t="s">
        <v>3317</v>
      </c>
      <c r="BR282" s="185">
        <v>44712</v>
      </c>
      <c r="BS282" s="131" t="s">
        <v>3318</v>
      </c>
      <c r="BT282" s="186">
        <v>0.8</v>
      </c>
      <c r="BU282" s="4" t="s">
        <v>469</v>
      </c>
      <c r="BV282" s="49">
        <v>-60</v>
      </c>
      <c r="BW282" s="60" t="s">
        <v>443</v>
      </c>
      <c r="BX282" s="387">
        <v>44732</v>
      </c>
      <c r="BY282" s="353"/>
      <c r="BZ282" s="378" t="s">
        <v>2870</v>
      </c>
      <c r="CA282" s="360">
        <v>0.5</v>
      </c>
      <c r="CB282" s="352" t="s">
        <v>443</v>
      </c>
      <c r="CC282" s="353"/>
      <c r="CD282" s="192" t="s">
        <v>855</v>
      </c>
      <c r="CE282" s="150"/>
      <c r="CF282" s="776" t="s">
        <v>3323</v>
      </c>
      <c r="CG282" s="777" t="s">
        <v>3311</v>
      </c>
      <c r="CH282" s="778" t="s">
        <v>2219</v>
      </c>
      <c r="CI282" s="602">
        <v>1</v>
      </c>
      <c r="CJ282" s="4" t="str">
        <f t="shared" si="8"/>
        <v>CUMPLIMIENTO TOTAL</v>
      </c>
      <c r="CK282" s="49" t="e">
        <f>(IF(CD282="CERRADO","NO APLICA ACCION CERRADA",AG282-#REF!))</f>
        <v>#REF!</v>
      </c>
      <c r="CL282" s="60" t="e">
        <f>(IF(CD282="CERRADO","NO APLICA ACCION CERRADA",IF(AK282&lt;=0,"VENCIDO",IF(AK282&lt;=#REF!,"POR VENCER","CON TIEMPO"))))</f>
        <v>#REF!</v>
      </c>
      <c r="CM282" s="827">
        <v>44883</v>
      </c>
      <c r="CN282" s="839" t="s">
        <v>3320</v>
      </c>
      <c r="CO282" s="188" t="s">
        <v>1156</v>
      </c>
      <c r="CP282" s="841">
        <v>1</v>
      </c>
      <c r="CQ282" s="838" t="s">
        <v>294</v>
      </c>
      <c r="CR282" s="353"/>
      <c r="CS282" s="353"/>
      <c r="CT282" s="343"/>
      <c r="CU282" s="343"/>
      <c r="CV282" s="343"/>
      <c r="CW282" s="343"/>
      <c r="CX282" s="343"/>
      <c r="CY282" s="343"/>
      <c r="CZ282" s="343"/>
      <c r="DA282" s="343"/>
      <c r="DB282" s="343"/>
      <c r="DC282" s="343"/>
      <c r="DD282" s="343"/>
      <c r="DE282" s="343"/>
      <c r="DF282" s="343"/>
      <c r="DG282" s="343"/>
      <c r="DH282" s="343"/>
      <c r="DI282" s="343"/>
      <c r="DJ282" s="343"/>
      <c r="DK282" s="343"/>
      <c r="DL282" s="343"/>
      <c r="DM282" s="343"/>
      <c r="DN282" s="343"/>
      <c r="DO282" s="343"/>
      <c r="DP282" s="343"/>
      <c r="DQ282" s="343"/>
      <c r="DR282" s="343"/>
      <c r="DS282" s="343"/>
      <c r="DT282" s="343"/>
      <c r="DU282" s="343"/>
      <c r="DV282" s="343"/>
      <c r="DW282" s="343"/>
      <c r="DX282" s="343"/>
      <c r="DY282" s="343"/>
      <c r="DZ282" s="343"/>
      <c r="EA282" s="343"/>
      <c r="EB282" s="343"/>
      <c r="EC282" s="343"/>
      <c r="ED282" s="343"/>
      <c r="EE282" s="343"/>
      <c r="EF282" s="343"/>
      <c r="EG282" s="343"/>
      <c r="EH282" s="343"/>
      <c r="EI282" s="343"/>
      <c r="EJ282" s="343"/>
      <c r="EK282" s="343"/>
      <c r="EL282" s="343"/>
      <c r="EM282" s="343"/>
      <c r="EN282" s="343"/>
      <c r="EO282" s="343"/>
      <c r="EP282" s="343"/>
      <c r="EQ282" s="343"/>
      <c r="ER282" s="343"/>
      <c r="ES282" s="343"/>
      <c r="ET282" s="343"/>
      <c r="EU282" s="343"/>
      <c r="EV282" s="343"/>
      <c r="EW282" s="343"/>
      <c r="EX282" s="343"/>
      <c r="EY282" s="343"/>
      <c r="EZ282" s="343"/>
      <c r="FA282" s="343"/>
      <c r="FB282" s="343"/>
      <c r="FC282" s="343"/>
      <c r="FD282" s="343"/>
      <c r="FE282" s="343"/>
      <c r="FF282" s="343"/>
      <c r="FG282" s="343"/>
      <c r="FH282" s="343"/>
      <c r="FI282" s="343"/>
      <c r="FJ282" s="343"/>
      <c r="FK282" s="343"/>
      <c r="FL282" s="343"/>
      <c r="FM282" s="343"/>
      <c r="FN282" s="343"/>
      <c r="FO282" s="343"/>
      <c r="FP282" s="343"/>
      <c r="FQ282" s="343"/>
      <c r="FR282" s="343"/>
      <c r="FS282" s="343"/>
      <c r="FT282" s="343"/>
      <c r="FU282" s="343"/>
      <c r="FV282" s="343"/>
      <c r="FW282" s="343"/>
      <c r="FX282" s="343"/>
      <c r="FY282" s="343"/>
      <c r="FZ282" s="343"/>
      <c r="GA282" s="343"/>
      <c r="GB282" s="343"/>
      <c r="GC282" s="343"/>
      <c r="GD282" s="343"/>
      <c r="GE282" s="343"/>
      <c r="GF282" s="343"/>
      <c r="GG282" s="343"/>
      <c r="GH282" s="343"/>
      <c r="GI282" s="343"/>
      <c r="GJ282" s="343"/>
      <c r="GK282" s="343"/>
      <c r="GL282" s="343"/>
      <c r="GM282" s="343"/>
      <c r="GN282" s="343"/>
      <c r="GO282" s="343"/>
      <c r="GP282" s="343"/>
      <c r="GQ282" s="343"/>
      <c r="GR282" s="343"/>
      <c r="GS282" s="343"/>
      <c r="GT282" s="343"/>
      <c r="GU282" s="343"/>
      <c r="GV282" s="343"/>
      <c r="GW282" s="343"/>
      <c r="GX282" s="343"/>
      <c r="GY282" s="343"/>
      <c r="GZ282" s="343"/>
      <c r="HA282" s="343"/>
      <c r="HB282" s="343"/>
      <c r="HC282" s="343"/>
      <c r="HD282" s="343"/>
      <c r="HE282" s="343"/>
      <c r="HF282" s="343"/>
      <c r="HG282" s="343"/>
      <c r="HH282" s="343"/>
      <c r="HI282" s="343"/>
      <c r="HJ282" s="343"/>
      <c r="HK282" s="343"/>
      <c r="HL282" s="343"/>
      <c r="HM282" s="343"/>
      <c r="HN282" s="343"/>
      <c r="HO282" s="343"/>
      <c r="HP282" s="343"/>
      <c r="HQ282" s="343"/>
      <c r="HR282" s="343"/>
      <c r="HS282" s="343"/>
      <c r="HT282" s="343"/>
      <c r="HU282" s="343"/>
      <c r="HV282" s="343"/>
      <c r="HW282" s="343"/>
      <c r="HX282" s="343"/>
      <c r="HY282" s="343"/>
      <c r="HZ282" s="343"/>
      <c r="IA282" s="343"/>
      <c r="IB282" s="343"/>
      <c r="IC282" s="343"/>
      <c r="ID282" s="343"/>
      <c r="IE282" s="343"/>
      <c r="IF282" s="343"/>
      <c r="IG282" s="343"/>
      <c r="IH282" s="343"/>
      <c r="II282" s="343"/>
      <c r="IJ282" s="343"/>
      <c r="IK282" s="343"/>
      <c r="IL282" s="343"/>
      <c r="IM282" s="343"/>
      <c r="IN282" s="343"/>
      <c r="IO282" s="343"/>
      <c r="IP282" s="343"/>
      <c r="IQ282" s="343"/>
      <c r="IR282" s="343"/>
      <c r="IS282" s="343"/>
      <c r="IT282" s="343"/>
      <c r="IU282" s="343"/>
      <c r="IV282" s="343"/>
      <c r="IW282" s="343"/>
      <c r="IX282" s="343"/>
      <c r="IY282" s="343"/>
      <c r="IZ282" s="343"/>
      <c r="JA282" s="343"/>
      <c r="JB282" s="343"/>
      <c r="JC282" s="343"/>
      <c r="JD282" s="343"/>
      <c r="JE282" s="343"/>
      <c r="JF282" s="343"/>
      <c r="JG282" s="343"/>
      <c r="JH282" s="343"/>
      <c r="JI282" s="343"/>
      <c r="JJ282" s="343"/>
      <c r="JK282" s="343"/>
      <c r="JL282" s="343"/>
      <c r="JM282" s="343"/>
      <c r="JN282" s="343"/>
      <c r="JO282" s="343"/>
      <c r="JP282" s="343"/>
      <c r="JQ282" s="343"/>
      <c r="JR282" s="343"/>
      <c r="JS282" s="343"/>
      <c r="JT282" s="343"/>
      <c r="JU282" s="343"/>
      <c r="JV282" s="343"/>
      <c r="JW282" s="343"/>
      <c r="JX282" s="343"/>
      <c r="JY282" s="343"/>
      <c r="JZ282" s="343"/>
      <c r="KA282" s="343"/>
      <c r="KB282" s="343"/>
      <c r="KC282" s="343"/>
      <c r="KD282" s="343"/>
      <c r="KE282" s="343"/>
      <c r="KF282" s="343"/>
      <c r="KG282" s="343"/>
      <c r="KH282" s="343"/>
      <c r="KI282" s="343"/>
      <c r="KJ282" s="343"/>
      <c r="KK282" s="343"/>
      <c r="KL282" s="343"/>
      <c r="KM282" s="343"/>
      <c r="KN282" s="343"/>
      <c r="KO282" s="343"/>
      <c r="KP282" s="343"/>
      <c r="KQ282" s="343"/>
      <c r="KR282" s="343"/>
      <c r="KS282" s="343"/>
      <c r="KT282" s="343"/>
      <c r="KU282" s="343"/>
      <c r="KV282" s="343"/>
      <c r="KW282" s="343"/>
      <c r="KX282" s="343"/>
      <c r="KY282" s="343"/>
      <c r="KZ282" s="343"/>
      <c r="LA282" s="343"/>
      <c r="LB282" s="343"/>
      <c r="LC282" s="343"/>
      <c r="LD282" s="343"/>
      <c r="LE282" s="343"/>
      <c r="LF282" s="343"/>
      <c r="LG282" s="343"/>
      <c r="LH282" s="343"/>
      <c r="LI282" s="343"/>
      <c r="LJ282" s="343"/>
      <c r="LK282" s="343"/>
      <c r="LL282" s="343"/>
      <c r="LM282" s="343"/>
      <c r="LN282" s="343"/>
      <c r="LO282" s="343"/>
      <c r="LP282" s="343"/>
      <c r="LQ282" s="343"/>
      <c r="LR282" s="343"/>
      <c r="LS282" s="343"/>
      <c r="LT282" s="343"/>
      <c r="LU282" s="343"/>
      <c r="LV282" s="343"/>
      <c r="LW282" s="343"/>
      <c r="LX282" s="343"/>
      <c r="LY282" s="343"/>
      <c r="LZ282" s="343"/>
      <c r="MA282" s="343"/>
      <c r="MB282" s="343"/>
      <c r="MC282" s="343"/>
      <c r="MD282" s="343"/>
      <c r="ME282" s="343"/>
      <c r="MF282" s="343"/>
      <c r="MG282" s="343"/>
      <c r="MH282" s="343"/>
      <c r="MI282" s="343"/>
      <c r="MJ282" s="343"/>
      <c r="MK282" s="343"/>
      <c r="ML282" s="343"/>
      <c r="MM282" s="343"/>
      <c r="MN282" s="343"/>
      <c r="MO282" s="343"/>
      <c r="MP282" s="343"/>
      <c r="MQ282" s="343"/>
      <c r="MR282" s="343"/>
      <c r="MS282" s="343"/>
      <c r="MT282" s="343"/>
      <c r="MU282" s="343"/>
      <c r="MV282" s="343"/>
      <c r="MW282" s="343"/>
      <c r="MX282" s="343"/>
      <c r="MY282" s="343"/>
      <c r="MZ282" s="343"/>
      <c r="NA282" s="343"/>
      <c r="NB282" s="343"/>
      <c r="NC282" s="343"/>
      <c r="ND282" s="343"/>
      <c r="NE282" s="343"/>
      <c r="NF282" s="343"/>
      <c r="NG282" s="343"/>
      <c r="NH282" s="343"/>
      <c r="NI282" s="343"/>
      <c r="NJ282" s="343"/>
      <c r="NK282" s="343"/>
      <c r="NL282" s="343"/>
      <c r="NM282" s="343"/>
      <c r="NN282" s="343"/>
      <c r="NO282" s="343"/>
      <c r="NP282" s="343"/>
      <c r="NQ282" s="343"/>
      <c r="NR282" s="343"/>
      <c r="NS282" s="343"/>
      <c r="NT282" s="343"/>
      <c r="NU282" s="343"/>
      <c r="NV282" s="343"/>
      <c r="NW282" s="343"/>
      <c r="NX282" s="343"/>
      <c r="NY282" s="343"/>
      <c r="NZ282" s="343"/>
      <c r="OA282" s="343"/>
      <c r="OB282" s="343"/>
      <c r="OC282" s="343"/>
      <c r="OD282" s="343"/>
      <c r="OE282" s="343"/>
      <c r="OF282" s="343"/>
      <c r="OG282" s="343"/>
      <c r="OH282" s="343"/>
      <c r="OI282" s="343"/>
      <c r="OJ282" s="343"/>
      <c r="OK282" s="343"/>
      <c r="OL282" s="343"/>
      <c r="OM282" s="343"/>
      <c r="ON282" s="343"/>
      <c r="OO282" s="343"/>
      <c r="OP282" s="343"/>
      <c r="OQ282" s="343"/>
      <c r="OR282" s="343"/>
      <c r="OS282" s="343"/>
      <c r="OT282" s="343"/>
      <c r="OU282" s="343"/>
      <c r="OV282" s="343"/>
      <c r="OW282" s="343"/>
      <c r="OX282" s="343"/>
      <c r="OY282" s="343"/>
      <c r="OZ282" s="343"/>
      <c r="PA282" s="343"/>
      <c r="PB282" s="343"/>
      <c r="PC282" s="343"/>
      <c r="PD282" s="343"/>
      <c r="PE282" s="343"/>
      <c r="PF282" s="343"/>
      <c r="PG282" s="343"/>
      <c r="PH282" s="343"/>
      <c r="PI282" s="343"/>
      <c r="PJ282" s="343"/>
      <c r="PK282" s="343"/>
      <c r="PL282" s="343"/>
      <c r="PM282" s="343"/>
      <c r="PN282" s="343"/>
      <c r="PO282" s="343"/>
      <c r="PP282" s="343"/>
      <c r="PQ282" s="343"/>
      <c r="PR282" s="343"/>
      <c r="PS282" s="343"/>
      <c r="PT282" s="343"/>
      <c r="PU282" s="343"/>
      <c r="PV282" s="343"/>
      <c r="PW282" s="343"/>
      <c r="PX282" s="343"/>
      <c r="PY282" s="343"/>
      <c r="PZ282" s="343"/>
      <c r="QA282" s="343"/>
      <c r="QB282" s="343"/>
      <c r="QC282" s="343"/>
      <c r="QD282" s="343"/>
      <c r="QE282" s="343"/>
      <c r="QF282" s="343"/>
    </row>
    <row r="283" spans="1:448" s="347" customFormat="1" ht="118.5" customHeight="1" x14ac:dyDescent="0.25">
      <c r="A283" s="26">
        <v>282</v>
      </c>
      <c r="B283" s="22" t="s">
        <v>2198</v>
      </c>
      <c r="C283" s="22" t="s">
        <v>664</v>
      </c>
      <c r="D283" s="22" t="s">
        <v>337</v>
      </c>
      <c r="E283" s="21" t="s">
        <v>3296</v>
      </c>
      <c r="F283" s="22" t="s">
        <v>2198</v>
      </c>
      <c r="G283" s="42" t="s">
        <v>664</v>
      </c>
      <c r="H283" s="42" t="s">
        <v>337</v>
      </c>
      <c r="I283" s="19" t="s">
        <v>1606</v>
      </c>
      <c r="J283" s="464" t="s">
        <v>1607</v>
      </c>
      <c r="K283" s="464" t="s">
        <v>805</v>
      </c>
      <c r="L283" s="461" t="s">
        <v>337</v>
      </c>
      <c r="M283" s="461" t="s">
        <v>328</v>
      </c>
      <c r="N283" s="461" t="s">
        <v>328</v>
      </c>
      <c r="O283" s="19" t="s">
        <v>196</v>
      </c>
      <c r="P283" s="19" t="s">
        <v>199</v>
      </c>
      <c r="Q283" s="19" t="s">
        <v>348</v>
      </c>
      <c r="R283" s="19" t="s">
        <v>253</v>
      </c>
      <c r="S283" s="18" t="s">
        <v>3327</v>
      </c>
      <c r="T283" s="22" t="s">
        <v>3242</v>
      </c>
      <c r="U283" s="60" t="s">
        <v>3243</v>
      </c>
      <c r="V283" s="22">
        <v>2021</v>
      </c>
      <c r="W283" s="22" t="s">
        <v>3328</v>
      </c>
      <c r="X283" s="21" t="s">
        <v>3329</v>
      </c>
      <c r="Y283" s="20" t="s">
        <v>3300</v>
      </c>
      <c r="Z283" s="21" t="s">
        <v>3301</v>
      </c>
      <c r="AA283" s="22">
        <v>1</v>
      </c>
      <c r="AB283" s="45" t="s">
        <v>3302</v>
      </c>
      <c r="AC283" s="45" t="s">
        <v>3303</v>
      </c>
      <c r="AD283" s="25">
        <v>1</v>
      </c>
      <c r="AE283" s="27" t="s">
        <v>3304</v>
      </c>
      <c r="AF283" s="62">
        <v>44531</v>
      </c>
      <c r="AG283" s="62">
        <v>44651</v>
      </c>
      <c r="AH283" s="711"/>
      <c r="AI283" s="183" t="s">
        <v>309</v>
      </c>
      <c r="AJ283" s="183" t="s">
        <v>309</v>
      </c>
      <c r="AK283" s="241" t="e">
        <f>(IF(BA283=#REF!,#REF!,AG283-#REF!))</f>
        <v>#REF!</v>
      </c>
      <c r="AL283" s="66" t="s">
        <v>601</v>
      </c>
      <c r="AM283" s="64"/>
      <c r="AN283" s="54"/>
      <c r="AO283" s="48"/>
      <c r="AP283" s="65"/>
      <c r="AQ283" s="4" t="s">
        <v>442</v>
      </c>
      <c r="AR283" s="49">
        <v>200</v>
      </c>
      <c r="AS283" s="60" t="s">
        <v>454</v>
      </c>
      <c r="AT283" s="64" t="s">
        <v>467</v>
      </c>
      <c r="AU283" s="66" t="s">
        <v>601</v>
      </c>
      <c r="AV283" s="77" t="s">
        <v>467</v>
      </c>
      <c r="AW283" s="67">
        <v>0</v>
      </c>
      <c r="AX283" s="65">
        <v>0</v>
      </c>
      <c r="AY283" s="60" t="s">
        <v>456</v>
      </c>
      <c r="AZ283" s="87" t="s">
        <v>439</v>
      </c>
      <c r="BA283" s="86" t="s">
        <v>446</v>
      </c>
      <c r="BB283" s="127" t="s">
        <v>3305</v>
      </c>
      <c r="BC283" s="129">
        <v>44620</v>
      </c>
      <c r="BD283" s="130" t="s">
        <v>447</v>
      </c>
      <c r="BE283" s="127" t="s">
        <v>3306</v>
      </c>
      <c r="BF283" s="107">
        <v>0.5</v>
      </c>
      <c r="BG283" s="4" t="s">
        <v>477</v>
      </c>
      <c r="BH283" s="49">
        <v>-44620</v>
      </c>
      <c r="BI283" s="60" t="s">
        <v>454</v>
      </c>
      <c r="BJ283" s="33">
        <v>44634</v>
      </c>
      <c r="BK283" s="279" t="s">
        <v>3307</v>
      </c>
      <c r="BL283" s="31" t="s">
        <v>458</v>
      </c>
      <c r="BM283" s="32">
        <v>0.5</v>
      </c>
      <c r="BN283" s="60" t="s">
        <v>293</v>
      </c>
      <c r="BO283" s="31" t="s">
        <v>439</v>
      </c>
      <c r="BP283" s="184" t="s">
        <v>293</v>
      </c>
      <c r="BQ283" s="150" t="s">
        <v>3317</v>
      </c>
      <c r="BR283" s="185">
        <v>44712</v>
      </c>
      <c r="BS283" s="131" t="s">
        <v>3318</v>
      </c>
      <c r="BT283" s="186">
        <v>0.8</v>
      </c>
      <c r="BU283" s="4" t="s">
        <v>469</v>
      </c>
      <c r="BV283" s="49">
        <v>-60</v>
      </c>
      <c r="BW283" s="60" t="s">
        <v>443</v>
      </c>
      <c r="BX283" s="387">
        <v>44732</v>
      </c>
      <c r="BY283" s="353"/>
      <c r="BZ283" s="378" t="s">
        <v>2870</v>
      </c>
      <c r="CA283" s="360">
        <v>0.5</v>
      </c>
      <c r="CB283" s="352" t="s">
        <v>443</v>
      </c>
      <c r="CC283" s="353"/>
      <c r="CD283" s="192" t="s">
        <v>855</v>
      </c>
      <c r="CE283" s="150"/>
      <c r="CF283" s="776" t="s">
        <v>3323</v>
      </c>
      <c r="CG283" s="777" t="s">
        <v>3311</v>
      </c>
      <c r="CH283" s="778" t="s">
        <v>2219</v>
      </c>
      <c r="CI283" s="602">
        <v>1</v>
      </c>
      <c r="CJ283" s="4" t="str">
        <f t="shared" si="8"/>
        <v>CUMPLIMIENTO TOTAL</v>
      </c>
      <c r="CK283" s="49" t="e">
        <f>(IF(CD283="CERRADO","NO APLICA ACCION CERRADA",AG283-#REF!))</f>
        <v>#REF!</v>
      </c>
      <c r="CL283" s="60" t="e">
        <f>(IF(CD283="CERRADO","NO APLICA ACCION CERRADA",IF(AK283&lt;=0,"VENCIDO",IF(AK283&lt;=#REF!,"POR VENCER","CON TIEMPO"))))</f>
        <v>#REF!</v>
      </c>
      <c r="CM283" s="827">
        <v>44883</v>
      </c>
      <c r="CN283" s="839" t="s">
        <v>3320</v>
      </c>
      <c r="CO283" s="188" t="s">
        <v>1156</v>
      </c>
      <c r="CP283" s="841">
        <v>1</v>
      </c>
      <c r="CQ283" s="838" t="s">
        <v>294</v>
      </c>
      <c r="CR283" s="353"/>
      <c r="CS283" s="353"/>
      <c r="CT283" s="343"/>
      <c r="CU283" s="343"/>
      <c r="CV283" s="343"/>
      <c r="CW283" s="343"/>
      <c r="CX283" s="343"/>
      <c r="CY283" s="343"/>
      <c r="CZ283" s="343"/>
      <c r="DA283" s="343"/>
      <c r="DB283" s="343"/>
      <c r="DC283" s="343"/>
      <c r="DD283" s="343"/>
      <c r="DE283" s="343"/>
      <c r="DF283" s="343"/>
      <c r="DG283" s="343"/>
      <c r="DH283" s="343"/>
      <c r="DI283" s="343"/>
      <c r="DJ283" s="343"/>
      <c r="DK283" s="343"/>
      <c r="DL283" s="343"/>
      <c r="DM283" s="343"/>
      <c r="DN283" s="343"/>
      <c r="DO283" s="343"/>
      <c r="DP283" s="343"/>
      <c r="DQ283" s="343"/>
      <c r="DR283" s="343"/>
      <c r="DS283" s="343"/>
      <c r="DT283" s="343"/>
      <c r="DU283" s="343"/>
      <c r="DV283" s="343"/>
      <c r="DW283" s="343"/>
      <c r="DX283" s="343"/>
      <c r="DY283" s="343"/>
      <c r="DZ283" s="343"/>
      <c r="EA283" s="343"/>
      <c r="EB283" s="343"/>
      <c r="EC283" s="343"/>
      <c r="ED283" s="343"/>
      <c r="EE283" s="343"/>
      <c r="EF283" s="343"/>
      <c r="EG283" s="343"/>
      <c r="EH283" s="343"/>
      <c r="EI283" s="343"/>
      <c r="EJ283" s="343"/>
      <c r="EK283" s="343"/>
      <c r="EL283" s="343"/>
      <c r="EM283" s="343"/>
      <c r="EN283" s="343"/>
      <c r="EO283" s="343"/>
      <c r="EP283" s="343"/>
      <c r="EQ283" s="343"/>
      <c r="ER283" s="343"/>
      <c r="ES283" s="343"/>
      <c r="ET283" s="343"/>
      <c r="EU283" s="343"/>
      <c r="EV283" s="343"/>
      <c r="EW283" s="343"/>
      <c r="EX283" s="343"/>
      <c r="EY283" s="343"/>
      <c r="EZ283" s="343"/>
      <c r="FA283" s="343"/>
      <c r="FB283" s="343"/>
      <c r="FC283" s="343"/>
      <c r="FD283" s="343"/>
      <c r="FE283" s="343"/>
      <c r="FF283" s="343"/>
      <c r="FG283" s="343"/>
      <c r="FH283" s="343"/>
      <c r="FI283" s="343"/>
      <c r="FJ283" s="343"/>
      <c r="FK283" s="343"/>
      <c r="FL283" s="343"/>
      <c r="FM283" s="343"/>
      <c r="FN283" s="343"/>
      <c r="FO283" s="343"/>
      <c r="FP283" s="343"/>
      <c r="FQ283" s="343"/>
      <c r="FR283" s="343"/>
      <c r="FS283" s="343"/>
      <c r="FT283" s="343"/>
      <c r="FU283" s="343"/>
      <c r="FV283" s="343"/>
      <c r="FW283" s="343"/>
      <c r="FX283" s="343"/>
      <c r="FY283" s="343"/>
      <c r="FZ283" s="343"/>
      <c r="GA283" s="343"/>
      <c r="GB283" s="343"/>
      <c r="GC283" s="343"/>
      <c r="GD283" s="343"/>
      <c r="GE283" s="343"/>
      <c r="GF283" s="343"/>
      <c r="GG283" s="343"/>
      <c r="GH283" s="343"/>
      <c r="GI283" s="343"/>
      <c r="GJ283" s="343"/>
      <c r="GK283" s="343"/>
      <c r="GL283" s="343"/>
      <c r="GM283" s="343"/>
      <c r="GN283" s="343"/>
      <c r="GO283" s="343"/>
      <c r="GP283" s="343"/>
      <c r="GQ283" s="343"/>
      <c r="GR283" s="343"/>
      <c r="GS283" s="343"/>
      <c r="GT283" s="343"/>
      <c r="GU283" s="343"/>
      <c r="GV283" s="343"/>
      <c r="GW283" s="343"/>
      <c r="GX283" s="343"/>
      <c r="GY283" s="343"/>
      <c r="GZ283" s="343"/>
      <c r="HA283" s="343"/>
      <c r="HB283" s="343"/>
      <c r="HC283" s="343"/>
      <c r="HD283" s="343"/>
      <c r="HE283" s="343"/>
      <c r="HF283" s="343"/>
      <c r="HG283" s="343"/>
      <c r="HH283" s="343"/>
      <c r="HI283" s="343"/>
      <c r="HJ283" s="343"/>
      <c r="HK283" s="343"/>
      <c r="HL283" s="343"/>
      <c r="HM283" s="343"/>
      <c r="HN283" s="343"/>
      <c r="HO283" s="343"/>
      <c r="HP283" s="343"/>
      <c r="HQ283" s="343"/>
      <c r="HR283" s="343"/>
      <c r="HS283" s="343"/>
      <c r="HT283" s="343"/>
      <c r="HU283" s="343"/>
      <c r="HV283" s="343"/>
      <c r="HW283" s="343"/>
      <c r="HX283" s="343"/>
      <c r="HY283" s="343"/>
      <c r="HZ283" s="343"/>
      <c r="IA283" s="343"/>
      <c r="IB283" s="343"/>
      <c r="IC283" s="343"/>
      <c r="ID283" s="343"/>
      <c r="IE283" s="343"/>
      <c r="IF283" s="343"/>
      <c r="IG283" s="343"/>
      <c r="IH283" s="343"/>
      <c r="II283" s="343"/>
      <c r="IJ283" s="343"/>
      <c r="IK283" s="343"/>
      <c r="IL283" s="343"/>
      <c r="IM283" s="343"/>
      <c r="IN283" s="343"/>
      <c r="IO283" s="343"/>
      <c r="IP283" s="343"/>
      <c r="IQ283" s="343"/>
      <c r="IR283" s="343"/>
      <c r="IS283" s="343"/>
      <c r="IT283" s="343"/>
      <c r="IU283" s="343"/>
      <c r="IV283" s="343"/>
      <c r="IW283" s="343"/>
      <c r="IX283" s="343"/>
      <c r="IY283" s="343"/>
      <c r="IZ283" s="343"/>
      <c r="JA283" s="343"/>
      <c r="JB283" s="343"/>
      <c r="JC283" s="343"/>
      <c r="JD283" s="343"/>
      <c r="JE283" s="343"/>
      <c r="JF283" s="343"/>
      <c r="JG283" s="343"/>
      <c r="JH283" s="343"/>
      <c r="JI283" s="343"/>
      <c r="JJ283" s="343"/>
      <c r="JK283" s="343"/>
      <c r="JL283" s="343"/>
      <c r="JM283" s="343"/>
      <c r="JN283" s="343"/>
      <c r="JO283" s="343"/>
      <c r="JP283" s="343"/>
      <c r="JQ283" s="343"/>
      <c r="JR283" s="343"/>
      <c r="JS283" s="343"/>
      <c r="JT283" s="343"/>
      <c r="JU283" s="343"/>
      <c r="JV283" s="343"/>
      <c r="JW283" s="343"/>
      <c r="JX283" s="343"/>
      <c r="JY283" s="343"/>
      <c r="JZ283" s="343"/>
      <c r="KA283" s="343"/>
      <c r="KB283" s="343"/>
      <c r="KC283" s="343"/>
      <c r="KD283" s="343"/>
      <c r="KE283" s="343"/>
      <c r="KF283" s="343"/>
      <c r="KG283" s="343"/>
      <c r="KH283" s="343"/>
      <c r="KI283" s="343"/>
      <c r="KJ283" s="343"/>
      <c r="KK283" s="343"/>
      <c r="KL283" s="343"/>
      <c r="KM283" s="343"/>
      <c r="KN283" s="343"/>
      <c r="KO283" s="343"/>
      <c r="KP283" s="343"/>
      <c r="KQ283" s="343"/>
      <c r="KR283" s="343"/>
      <c r="KS283" s="343"/>
      <c r="KT283" s="343"/>
      <c r="KU283" s="343"/>
      <c r="KV283" s="343"/>
      <c r="KW283" s="343"/>
      <c r="KX283" s="343"/>
      <c r="KY283" s="343"/>
      <c r="KZ283" s="343"/>
      <c r="LA283" s="343"/>
      <c r="LB283" s="343"/>
      <c r="LC283" s="343"/>
      <c r="LD283" s="343"/>
      <c r="LE283" s="343"/>
      <c r="LF283" s="343"/>
      <c r="LG283" s="343"/>
      <c r="LH283" s="343"/>
      <c r="LI283" s="343"/>
      <c r="LJ283" s="343"/>
      <c r="LK283" s="343"/>
      <c r="LL283" s="343"/>
      <c r="LM283" s="343"/>
      <c r="LN283" s="343"/>
      <c r="LO283" s="343"/>
      <c r="LP283" s="343"/>
      <c r="LQ283" s="343"/>
      <c r="LR283" s="343"/>
      <c r="LS283" s="343"/>
      <c r="LT283" s="343"/>
      <c r="LU283" s="343"/>
      <c r="LV283" s="343"/>
      <c r="LW283" s="343"/>
      <c r="LX283" s="343"/>
      <c r="LY283" s="343"/>
      <c r="LZ283" s="343"/>
      <c r="MA283" s="343"/>
      <c r="MB283" s="343"/>
      <c r="MC283" s="343"/>
      <c r="MD283" s="343"/>
      <c r="ME283" s="343"/>
      <c r="MF283" s="343"/>
      <c r="MG283" s="343"/>
      <c r="MH283" s="343"/>
      <c r="MI283" s="343"/>
      <c r="MJ283" s="343"/>
      <c r="MK283" s="343"/>
      <c r="ML283" s="343"/>
      <c r="MM283" s="343"/>
      <c r="MN283" s="343"/>
      <c r="MO283" s="343"/>
      <c r="MP283" s="343"/>
      <c r="MQ283" s="343"/>
      <c r="MR283" s="343"/>
      <c r="MS283" s="343"/>
      <c r="MT283" s="343"/>
      <c r="MU283" s="343"/>
      <c r="MV283" s="343"/>
      <c r="MW283" s="343"/>
      <c r="MX283" s="343"/>
      <c r="MY283" s="343"/>
      <c r="MZ283" s="343"/>
      <c r="NA283" s="343"/>
      <c r="NB283" s="343"/>
      <c r="NC283" s="343"/>
      <c r="ND283" s="343"/>
      <c r="NE283" s="343"/>
      <c r="NF283" s="343"/>
      <c r="NG283" s="343"/>
      <c r="NH283" s="343"/>
      <c r="NI283" s="343"/>
      <c r="NJ283" s="343"/>
      <c r="NK283" s="343"/>
      <c r="NL283" s="343"/>
      <c r="NM283" s="343"/>
      <c r="NN283" s="343"/>
      <c r="NO283" s="343"/>
      <c r="NP283" s="343"/>
      <c r="NQ283" s="343"/>
      <c r="NR283" s="343"/>
      <c r="NS283" s="343"/>
      <c r="NT283" s="343"/>
      <c r="NU283" s="343"/>
      <c r="NV283" s="343"/>
      <c r="NW283" s="343"/>
      <c r="NX283" s="343"/>
      <c r="NY283" s="343"/>
      <c r="NZ283" s="343"/>
      <c r="OA283" s="343"/>
      <c r="OB283" s="343"/>
      <c r="OC283" s="343"/>
      <c r="OD283" s="343"/>
      <c r="OE283" s="343"/>
      <c r="OF283" s="343"/>
      <c r="OG283" s="343"/>
      <c r="OH283" s="343"/>
      <c r="OI283" s="343"/>
      <c r="OJ283" s="343"/>
      <c r="OK283" s="343"/>
      <c r="OL283" s="343"/>
      <c r="OM283" s="343"/>
      <c r="ON283" s="343"/>
      <c r="OO283" s="343"/>
      <c r="OP283" s="343"/>
      <c r="OQ283" s="343"/>
      <c r="OR283" s="343"/>
      <c r="OS283" s="343"/>
      <c r="OT283" s="343"/>
      <c r="OU283" s="343"/>
      <c r="OV283" s="343"/>
      <c r="OW283" s="343"/>
      <c r="OX283" s="343"/>
      <c r="OY283" s="343"/>
      <c r="OZ283" s="343"/>
      <c r="PA283" s="343"/>
      <c r="PB283" s="343"/>
      <c r="PC283" s="343"/>
      <c r="PD283" s="343"/>
      <c r="PE283" s="343"/>
      <c r="PF283" s="343"/>
      <c r="PG283" s="343"/>
      <c r="PH283" s="343"/>
      <c r="PI283" s="343"/>
      <c r="PJ283" s="343"/>
      <c r="PK283" s="343"/>
      <c r="PL283" s="343"/>
      <c r="PM283" s="343"/>
      <c r="PN283" s="343"/>
      <c r="PO283" s="343"/>
      <c r="PP283" s="343"/>
      <c r="PQ283" s="343"/>
      <c r="PR283" s="343"/>
      <c r="PS283" s="343"/>
      <c r="PT283" s="343"/>
      <c r="PU283" s="343"/>
      <c r="PV283" s="343"/>
      <c r="PW283" s="343"/>
      <c r="PX283" s="343"/>
      <c r="PY283" s="343"/>
      <c r="PZ283" s="343"/>
      <c r="QA283" s="343"/>
      <c r="QB283" s="343"/>
      <c r="QC283" s="343"/>
      <c r="QD283" s="343"/>
      <c r="QE283" s="343"/>
      <c r="QF283" s="343"/>
    </row>
    <row r="284" spans="1:448" s="347" customFormat="1" ht="118.5" customHeight="1" x14ac:dyDescent="0.25">
      <c r="A284" s="26">
        <v>283</v>
      </c>
      <c r="B284" s="22" t="s">
        <v>676</v>
      </c>
      <c r="C284" s="22" t="s">
        <v>677</v>
      </c>
      <c r="D284" s="22" t="s">
        <v>338</v>
      </c>
      <c r="E284" s="49" t="s">
        <v>3330</v>
      </c>
      <c r="F284" s="34" t="s">
        <v>676</v>
      </c>
      <c r="G284" s="34" t="s">
        <v>677</v>
      </c>
      <c r="H284" s="34" t="s">
        <v>338</v>
      </c>
      <c r="I284" s="27" t="s">
        <v>678</v>
      </c>
      <c r="J284" s="320" t="s">
        <v>679</v>
      </c>
      <c r="K284" s="132" t="s">
        <v>680</v>
      </c>
      <c r="L284" s="112" t="s">
        <v>681</v>
      </c>
      <c r="M284" s="134" t="s">
        <v>682</v>
      </c>
      <c r="N284" s="112" t="s">
        <v>683</v>
      </c>
      <c r="O284" s="19" t="s">
        <v>24</v>
      </c>
      <c r="P284" s="19" t="s">
        <v>56</v>
      </c>
      <c r="Q284" s="19" t="s">
        <v>684</v>
      </c>
      <c r="R284" s="19" t="s">
        <v>253</v>
      </c>
      <c r="S284" s="18" t="s">
        <v>635</v>
      </c>
      <c r="T284" s="22">
        <v>1</v>
      </c>
      <c r="U284" s="60" t="s">
        <v>624</v>
      </c>
      <c r="V284" s="22">
        <v>2021</v>
      </c>
      <c r="W284" s="22" t="s">
        <v>3331</v>
      </c>
      <c r="X284" s="21" t="s">
        <v>3332</v>
      </c>
      <c r="Y284" s="20" t="s">
        <v>3333</v>
      </c>
      <c r="Z284" s="21" t="s">
        <v>3334</v>
      </c>
      <c r="AA284" s="22">
        <v>1</v>
      </c>
      <c r="AB284" s="27" t="s">
        <v>328</v>
      </c>
      <c r="AC284" s="712" t="s">
        <v>3335</v>
      </c>
      <c r="AD284" s="67" t="s">
        <v>3336</v>
      </c>
      <c r="AE284" s="27" t="s">
        <v>328</v>
      </c>
      <c r="AF284" s="62">
        <v>44417</v>
      </c>
      <c r="AG284" s="62">
        <v>44601</v>
      </c>
      <c r="AH284" s="424">
        <v>44743</v>
      </c>
      <c r="AI284" s="183" t="s">
        <v>309</v>
      </c>
      <c r="AJ284" s="183" t="s">
        <v>309</v>
      </c>
      <c r="AK284" s="241" t="e">
        <f>(IF(BA284=#REF!,#REF!,AG284-#REF!))</f>
        <v>#REF!</v>
      </c>
      <c r="AL284" s="66" t="s">
        <v>601</v>
      </c>
      <c r="AM284" s="64"/>
      <c r="AN284" s="54"/>
      <c r="AO284" s="48"/>
      <c r="AP284" s="65"/>
      <c r="AQ284" s="4" t="s">
        <v>442</v>
      </c>
      <c r="AR284" s="49">
        <v>150</v>
      </c>
      <c r="AS284" s="60" t="s">
        <v>454</v>
      </c>
      <c r="AT284" s="64" t="s">
        <v>467</v>
      </c>
      <c r="AU284" s="66" t="s">
        <v>601</v>
      </c>
      <c r="AV284" s="77" t="s">
        <v>467</v>
      </c>
      <c r="AW284" s="67">
        <v>0</v>
      </c>
      <c r="AX284" s="65">
        <v>0</v>
      </c>
      <c r="AY284" s="60" t="s">
        <v>456</v>
      </c>
      <c r="AZ284" s="87" t="s">
        <v>439</v>
      </c>
      <c r="BA284" s="86" t="s">
        <v>446</v>
      </c>
      <c r="BB284" s="132" t="s">
        <v>627</v>
      </c>
      <c r="BC284" s="133">
        <v>44620</v>
      </c>
      <c r="BD284" s="112" t="s">
        <v>628</v>
      </c>
      <c r="BE284" s="134" t="s">
        <v>629</v>
      </c>
      <c r="BF284" s="135">
        <v>0</v>
      </c>
      <c r="BG284" s="4" t="s">
        <v>442</v>
      </c>
      <c r="BH284" s="49">
        <v>-44620</v>
      </c>
      <c r="BI284" s="60" t="s">
        <v>443</v>
      </c>
      <c r="BJ284" s="106">
        <v>44638</v>
      </c>
      <c r="BK284" s="280" t="s">
        <v>3337</v>
      </c>
      <c r="BL284" s="31" t="s">
        <v>613</v>
      </c>
      <c r="BM284" s="32">
        <v>0</v>
      </c>
      <c r="BN284" s="60" t="s">
        <v>443</v>
      </c>
      <c r="BO284" s="30"/>
      <c r="BP284" s="184" t="s">
        <v>293</v>
      </c>
      <c r="BQ284" s="150" t="s">
        <v>3338</v>
      </c>
      <c r="BR284" s="185">
        <v>44712</v>
      </c>
      <c r="BS284" s="131" t="s">
        <v>535</v>
      </c>
      <c r="BT284" s="186">
        <v>1</v>
      </c>
      <c r="BU284" s="4" t="s">
        <v>436</v>
      </c>
      <c r="BV284" s="49">
        <v>-110</v>
      </c>
      <c r="BW284" s="60" t="s">
        <v>443</v>
      </c>
      <c r="BX284" s="357">
        <v>44734</v>
      </c>
      <c r="BY284" s="353" t="s">
        <v>3339</v>
      </c>
      <c r="BZ284" s="353" t="s">
        <v>824</v>
      </c>
      <c r="CA284" s="360">
        <v>1</v>
      </c>
      <c r="CB284" s="352" t="s">
        <v>294</v>
      </c>
      <c r="CC284" s="353"/>
      <c r="CD284" s="352" t="s">
        <v>294</v>
      </c>
      <c r="CE284" s="131" t="s">
        <v>767</v>
      </c>
      <c r="CF284" s="131" t="s">
        <v>767</v>
      </c>
      <c r="CG284" s="202" t="s">
        <v>328</v>
      </c>
      <c r="CH284" s="131" t="s">
        <v>328</v>
      </c>
      <c r="CI284" s="186">
        <v>1</v>
      </c>
      <c r="CJ284" s="4" t="str">
        <f t="shared" si="8"/>
        <v>CUMPLIMIENTO TOTAL</v>
      </c>
      <c r="CK284" s="49" t="str">
        <f>(IF(CD284="CERRADO","NO APLICA ACCION CERRADA",AG284-#REF!))</f>
        <v>NO APLICA ACCION CERRADA</v>
      </c>
      <c r="CL284" s="60" t="str">
        <f>(IF(CD284="CERRADO","NO APLICA ACCION CERRADA",IF(AK284&lt;=0,"VENCIDO",IF(AK284&lt;=#REF!,"POR VENCER","CON TIEMPO"))))</f>
        <v>NO APLICA ACCION CERRADA</v>
      </c>
      <c r="CM284" s="458" t="s">
        <v>328</v>
      </c>
      <c r="CN284" s="348" t="s">
        <v>767</v>
      </c>
      <c r="CO284" s="349" t="s">
        <v>824</v>
      </c>
      <c r="CP284" s="473">
        <v>1</v>
      </c>
      <c r="CQ284" s="352" t="s">
        <v>294</v>
      </c>
      <c r="CR284" s="353"/>
      <c r="CS284" s="353"/>
      <c r="CT284" s="343"/>
      <c r="CU284" s="343"/>
      <c r="CV284" s="343"/>
      <c r="CW284" s="343"/>
      <c r="CX284" s="343"/>
      <c r="CY284" s="343"/>
      <c r="CZ284" s="343"/>
      <c r="DA284" s="343"/>
      <c r="DB284" s="343"/>
      <c r="DC284" s="343"/>
      <c r="DD284" s="343"/>
      <c r="DE284" s="343"/>
      <c r="DF284" s="343"/>
      <c r="DG284" s="343"/>
      <c r="DH284" s="343"/>
      <c r="DI284" s="343"/>
      <c r="DJ284" s="343"/>
      <c r="DK284" s="343"/>
      <c r="DL284" s="343"/>
      <c r="DM284" s="343"/>
      <c r="DN284" s="343"/>
      <c r="DO284" s="343"/>
      <c r="DP284" s="343"/>
      <c r="DQ284" s="343"/>
      <c r="DR284" s="343"/>
      <c r="DS284" s="343"/>
      <c r="DT284" s="343"/>
      <c r="DU284" s="343"/>
      <c r="DV284" s="343"/>
      <c r="DW284" s="343"/>
      <c r="DX284" s="343"/>
      <c r="DY284" s="343"/>
      <c r="DZ284" s="343"/>
      <c r="EA284" s="343"/>
      <c r="EB284" s="343"/>
      <c r="EC284" s="343"/>
      <c r="ED284" s="343"/>
      <c r="EE284" s="343"/>
      <c r="EF284" s="343"/>
      <c r="EG284" s="343"/>
      <c r="EH284" s="343"/>
      <c r="EI284" s="343"/>
      <c r="EJ284" s="343"/>
      <c r="EK284" s="343"/>
      <c r="EL284" s="343"/>
      <c r="EM284" s="343"/>
      <c r="EN284" s="343"/>
      <c r="EO284" s="343"/>
      <c r="EP284" s="343"/>
      <c r="EQ284" s="343"/>
      <c r="ER284" s="343"/>
      <c r="ES284" s="343"/>
      <c r="ET284" s="343"/>
      <c r="EU284" s="343"/>
      <c r="EV284" s="343"/>
      <c r="EW284" s="343"/>
      <c r="EX284" s="343"/>
      <c r="EY284" s="343"/>
      <c r="EZ284" s="343"/>
      <c r="FA284" s="343"/>
      <c r="FB284" s="343"/>
      <c r="FC284" s="343"/>
      <c r="FD284" s="343"/>
      <c r="FE284" s="343"/>
      <c r="FF284" s="343"/>
      <c r="FG284" s="343"/>
      <c r="FH284" s="343"/>
      <c r="FI284" s="343"/>
      <c r="FJ284" s="343"/>
      <c r="FK284" s="343"/>
      <c r="FL284" s="343"/>
      <c r="FM284" s="343"/>
      <c r="FN284" s="343"/>
      <c r="FO284" s="343"/>
      <c r="FP284" s="343"/>
      <c r="FQ284" s="343"/>
      <c r="FR284" s="343"/>
      <c r="FS284" s="343"/>
      <c r="FT284" s="343"/>
      <c r="FU284" s="343"/>
      <c r="FV284" s="343"/>
      <c r="FW284" s="343"/>
      <c r="FX284" s="343"/>
      <c r="FY284" s="343"/>
      <c r="FZ284" s="343"/>
      <c r="GA284" s="343"/>
      <c r="GB284" s="343"/>
      <c r="GC284" s="343"/>
      <c r="GD284" s="343"/>
      <c r="GE284" s="343"/>
      <c r="GF284" s="343"/>
      <c r="GG284" s="343"/>
      <c r="GH284" s="343"/>
      <c r="GI284" s="343"/>
      <c r="GJ284" s="343"/>
      <c r="GK284" s="343"/>
      <c r="GL284" s="343"/>
      <c r="GM284" s="343"/>
      <c r="GN284" s="343"/>
      <c r="GO284" s="343"/>
      <c r="GP284" s="343"/>
      <c r="GQ284" s="343"/>
      <c r="GR284" s="343"/>
      <c r="GS284" s="343"/>
      <c r="GT284" s="343"/>
      <c r="GU284" s="343"/>
      <c r="GV284" s="343"/>
      <c r="GW284" s="343"/>
      <c r="GX284" s="343"/>
      <c r="GY284" s="343"/>
      <c r="GZ284" s="343"/>
      <c r="HA284" s="343"/>
      <c r="HB284" s="343"/>
      <c r="HC284" s="343"/>
      <c r="HD284" s="343"/>
      <c r="HE284" s="343"/>
      <c r="HF284" s="343"/>
      <c r="HG284" s="343"/>
      <c r="HH284" s="343"/>
      <c r="HI284" s="343"/>
      <c r="HJ284" s="343"/>
      <c r="HK284" s="343"/>
      <c r="HL284" s="343"/>
      <c r="HM284" s="343"/>
      <c r="HN284" s="343"/>
      <c r="HO284" s="343"/>
      <c r="HP284" s="343"/>
      <c r="HQ284" s="343"/>
      <c r="HR284" s="343"/>
      <c r="HS284" s="343"/>
      <c r="HT284" s="343"/>
      <c r="HU284" s="343"/>
      <c r="HV284" s="343"/>
      <c r="HW284" s="343"/>
      <c r="HX284" s="343"/>
      <c r="HY284" s="343"/>
      <c r="HZ284" s="343"/>
      <c r="IA284" s="343"/>
      <c r="IB284" s="343"/>
      <c r="IC284" s="343"/>
      <c r="ID284" s="343"/>
      <c r="IE284" s="343"/>
      <c r="IF284" s="343"/>
      <c r="IG284" s="343"/>
      <c r="IH284" s="343"/>
      <c r="II284" s="343"/>
      <c r="IJ284" s="343"/>
      <c r="IK284" s="343"/>
      <c r="IL284" s="343"/>
      <c r="IM284" s="343"/>
      <c r="IN284" s="343"/>
      <c r="IO284" s="343"/>
      <c r="IP284" s="343"/>
      <c r="IQ284" s="343"/>
      <c r="IR284" s="343"/>
      <c r="IS284" s="343"/>
      <c r="IT284" s="343"/>
      <c r="IU284" s="343"/>
      <c r="IV284" s="343"/>
      <c r="IW284" s="343"/>
      <c r="IX284" s="343"/>
      <c r="IY284" s="343"/>
      <c r="IZ284" s="343"/>
      <c r="JA284" s="343"/>
      <c r="JB284" s="343"/>
      <c r="JC284" s="343"/>
      <c r="JD284" s="343"/>
      <c r="JE284" s="343"/>
      <c r="JF284" s="343"/>
      <c r="JG284" s="343"/>
      <c r="JH284" s="343"/>
      <c r="JI284" s="343"/>
      <c r="JJ284" s="343"/>
      <c r="JK284" s="343"/>
      <c r="JL284" s="343"/>
      <c r="JM284" s="343"/>
      <c r="JN284" s="343"/>
      <c r="JO284" s="343"/>
      <c r="JP284" s="343"/>
      <c r="JQ284" s="343"/>
      <c r="JR284" s="343"/>
      <c r="JS284" s="343"/>
      <c r="JT284" s="343"/>
      <c r="JU284" s="343"/>
      <c r="JV284" s="343"/>
      <c r="JW284" s="343"/>
      <c r="JX284" s="343"/>
      <c r="JY284" s="343"/>
      <c r="JZ284" s="343"/>
      <c r="KA284" s="343"/>
      <c r="KB284" s="343"/>
      <c r="KC284" s="343"/>
      <c r="KD284" s="343"/>
      <c r="KE284" s="343"/>
      <c r="KF284" s="343"/>
      <c r="KG284" s="343"/>
      <c r="KH284" s="343"/>
      <c r="KI284" s="343"/>
      <c r="KJ284" s="343"/>
      <c r="KK284" s="343"/>
      <c r="KL284" s="343"/>
      <c r="KM284" s="343"/>
      <c r="KN284" s="343"/>
      <c r="KO284" s="343"/>
      <c r="KP284" s="343"/>
      <c r="KQ284" s="343"/>
      <c r="KR284" s="343"/>
      <c r="KS284" s="343"/>
      <c r="KT284" s="343"/>
      <c r="KU284" s="343"/>
      <c r="KV284" s="343"/>
      <c r="KW284" s="343"/>
      <c r="KX284" s="343"/>
      <c r="KY284" s="343"/>
      <c r="KZ284" s="343"/>
      <c r="LA284" s="343"/>
      <c r="LB284" s="343"/>
      <c r="LC284" s="343"/>
      <c r="LD284" s="343"/>
      <c r="LE284" s="343"/>
      <c r="LF284" s="343"/>
      <c r="LG284" s="343"/>
      <c r="LH284" s="343"/>
      <c r="LI284" s="343"/>
      <c r="LJ284" s="343"/>
      <c r="LK284" s="343"/>
      <c r="LL284" s="343"/>
      <c r="LM284" s="343"/>
      <c r="LN284" s="343"/>
      <c r="LO284" s="343"/>
      <c r="LP284" s="343"/>
      <c r="LQ284" s="343"/>
      <c r="LR284" s="343"/>
      <c r="LS284" s="343"/>
      <c r="LT284" s="343"/>
      <c r="LU284" s="343"/>
      <c r="LV284" s="343"/>
      <c r="LW284" s="343"/>
      <c r="LX284" s="343"/>
      <c r="LY284" s="343"/>
      <c r="LZ284" s="343"/>
      <c r="MA284" s="343"/>
      <c r="MB284" s="343"/>
      <c r="MC284" s="343"/>
      <c r="MD284" s="343"/>
      <c r="ME284" s="343"/>
      <c r="MF284" s="343"/>
      <c r="MG284" s="343"/>
      <c r="MH284" s="343"/>
      <c r="MI284" s="343"/>
      <c r="MJ284" s="343"/>
      <c r="MK284" s="343"/>
      <c r="ML284" s="343"/>
      <c r="MM284" s="343"/>
      <c r="MN284" s="343"/>
      <c r="MO284" s="343"/>
      <c r="MP284" s="343"/>
      <c r="MQ284" s="343"/>
      <c r="MR284" s="343"/>
      <c r="MS284" s="343"/>
      <c r="MT284" s="343"/>
      <c r="MU284" s="343"/>
      <c r="MV284" s="343"/>
      <c r="MW284" s="343"/>
      <c r="MX284" s="343"/>
      <c r="MY284" s="343"/>
      <c r="MZ284" s="343"/>
      <c r="NA284" s="343"/>
      <c r="NB284" s="343"/>
      <c r="NC284" s="343"/>
      <c r="ND284" s="343"/>
      <c r="NE284" s="343"/>
      <c r="NF284" s="343"/>
      <c r="NG284" s="343"/>
      <c r="NH284" s="343"/>
      <c r="NI284" s="343"/>
      <c r="NJ284" s="343"/>
      <c r="NK284" s="343"/>
      <c r="NL284" s="343"/>
      <c r="NM284" s="343"/>
      <c r="NN284" s="343"/>
      <c r="NO284" s="343"/>
      <c r="NP284" s="343"/>
      <c r="NQ284" s="343"/>
      <c r="NR284" s="343"/>
      <c r="NS284" s="343"/>
      <c r="NT284" s="343"/>
      <c r="NU284" s="343"/>
      <c r="NV284" s="343"/>
      <c r="NW284" s="343"/>
      <c r="NX284" s="343"/>
      <c r="NY284" s="343"/>
      <c r="NZ284" s="343"/>
      <c r="OA284" s="343"/>
      <c r="OB284" s="343"/>
      <c r="OC284" s="343"/>
      <c r="OD284" s="343"/>
      <c r="OE284" s="343"/>
      <c r="OF284" s="343"/>
      <c r="OG284" s="343"/>
      <c r="OH284" s="343"/>
      <c r="OI284" s="343"/>
      <c r="OJ284" s="343"/>
      <c r="OK284" s="343"/>
      <c r="OL284" s="343"/>
      <c r="OM284" s="343"/>
      <c r="ON284" s="343"/>
      <c r="OO284" s="343"/>
      <c r="OP284" s="343"/>
      <c r="OQ284" s="343"/>
      <c r="OR284" s="343"/>
      <c r="OS284" s="343"/>
      <c r="OT284" s="343"/>
      <c r="OU284" s="343"/>
      <c r="OV284" s="343"/>
      <c r="OW284" s="343"/>
      <c r="OX284" s="343"/>
      <c r="OY284" s="343"/>
      <c r="OZ284" s="343"/>
      <c r="PA284" s="343"/>
      <c r="PB284" s="343"/>
      <c r="PC284" s="343"/>
      <c r="PD284" s="343"/>
      <c r="PE284" s="343"/>
      <c r="PF284" s="343"/>
      <c r="PG284" s="343"/>
      <c r="PH284" s="343"/>
      <c r="PI284" s="343"/>
      <c r="PJ284" s="343"/>
      <c r="PK284" s="343"/>
      <c r="PL284" s="343"/>
      <c r="PM284" s="343"/>
      <c r="PN284" s="343"/>
      <c r="PO284" s="343"/>
      <c r="PP284" s="343"/>
      <c r="PQ284" s="343"/>
      <c r="PR284" s="343"/>
      <c r="PS284" s="343"/>
      <c r="PT284" s="343"/>
      <c r="PU284" s="343"/>
      <c r="PV284" s="343"/>
      <c r="PW284" s="343"/>
      <c r="PX284" s="343"/>
      <c r="PY284" s="343"/>
      <c r="PZ284" s="343"/>
      <c r="QA284" s="343"/>
      <c r="QB284" s="343"/>
      <c r="QC284" s="343"/>
      <c r="QD284" s="343"/>
      <c r="QE284" s="343"/>
      <c r="QF284" s="343"/>
    </row>
    <row r="285" spans="1:448" s="347" customFormat="1" ht="118.5" customHeight="1" x14ac:dyDescent="0.25">
      <c r="A285" s="26">
        <v>284</v>
      </c>
      <c r="B285" s="22" t="s">
        <v>676</v>
      </c>
      <c r="C285" s="22" t="s">
        <v>677</v>
      </c>
      <c r="D285" s="22" t="s">
        <v>338</v>
      </c>
      <c r="E285" s="49" t="s">
        <v>3330</v>
      </c>
      <c r="F285" s="34" t="s">
        <v>676</v>
      </c>
      <c r="G285" s="34" t="s">
        <v>677</v>
      </c>
      <c r="H285" s="34" t="s">
        <v>338</v>
      </c>
      <c r="I285" s="27" t="s">
        <v>1752</v>
      </c>
      <c r="J285" s="320" t="s">
        <v>679</v>
      </c>
      <c r="K285" s="132" t="s">
        <v>680</v>
      </c>
      <c r="L285" s="112" t="s">
        <v>681</v>
      </c>
      <c r="M285" s="134" t="s">
        <v>682</v>
      </c>
      <c r="N285" s="112" t="s">
        <v>683</v>
      </c>
      <c r="O285" s="19" t="s">
        <v>24</v>
      </c>
      <c r="P285" s="19" t="s">
        <v>56</v>
      </c>
      <c r="Q285" s="19" t="s">
        <v>684</v>
      </c>
      <c r="R285" s="19" t="s">
        <v>253</v>
      </c>
      <c r="S285" s="18" t="s">
        <v>634</v>
      </c>
      <c r="T285" s="22">
        <v>1</v>
      </c>
      <c r="U285" s="60" t="s">
        <v>624</v>
      </c>
      <c r="V285" s="22">
        <v>2021</v>
      </c>
      <c r="W285" s="22" t="s">
        <v>3331</v>
      </c>
      <c r="X285" s="21" t="s">
        <v>3332</v>
      </c>
      <c r="Y285" s="20" t="s">
        <v>3333</v>
      </c>
      <c r="Z285" s="21" t="s">
        <v>3340</v>
      </c>
      <c r="AA285" s="22">
        <v>2</v>
      </c>
      <c r="AB285" s="27" t="s">
        <v>328</v>
      </c>
      <c r="AC285" s="712" t="s">
        <v>3335</v>
      </c>
      <c r="AD285" s="67" t="s">
        <v>3341</v>
      </c>
      <c r="AE285" s="27" t="s">
        <v>328</v>
      </c>
      <c r="AF285" s="62">
        <v>44424</v>
      </c>
      <c r="AG285" s="62">
        <v>44636</v>
      </c>
      <c r="AH285" s="424">
        <v>44743</v>
      </c>
      <c r="AI285" s="183" t="s">
        <v>309</v>
      </c>
      <c r="AJ285" s="183" t="s">
        <v>309</v>
      </c>
      <c r="AK285" s="241" t="e">
        <f>(IF(BA285=#REF!,#REF!,AG285-#REF!))</f>
        <v>#REF!</v>
      </c>
      <c r="AL285" s="66" t="s">
        <v>601</v>
      </c>
      <c r="AM285" s="64"/>
      <c r="AN285" s="54"/>
      <c r="AO285" s="48"/>
      <c r="AP285" s="65"/>
      <c r="AQ285" s="4" t="s">
        <v>442</v>
      </c>
      <c r="AR285" s="49">
        <v>185</v>
      </c>
      <c r="AS285" s="60" t="s">
        <v>454</v>
      </c>
      <c r="AT285" s="64" t="s">
        <v>467</v>
      </c>
      <c r="AU285" s="66" t="s">
        <v>601</v>
      </c>
      <c r="AV285" s="77" t="s">
        <v>467</v>
      </c>
      <c r="AW285" s="67">
        <v>0</v>
      </c>
      <c r="AX285" s="65">
        <v>0</v>
      </c>
      <c r="AY285" s="60" t="s">
        <v>456</v>
      </c>
      <c r="AZ285" s="87" t="s">
        <v>439</v>
      </c>
      <c r="BA285" s="86" t="s">
        <v>446</v>
      </c>
      <c r="BB285" s="132" t="s">
        <v>2162</v>
      </c>
      <c r="BC285" s="133">
        <v>44620</v>
      </c>
      <c r="BD285" s="112" t="s">
        <v>628</v>
      </c>
      <c r="BE285" s="134" t="s">
        <v>629</v>
      </c>
      <c r="BF285" s="135">
        <v>0</v>
      </c>
      <c r="BG285" s="4" t="s">
        <v>442</v>
      </c>
      <c r="BH285" s="49">
        <v>-44620</v>
      </c>
      <c r="BI285" s="60" t="s">
        <v>454</v>
      </c>
      <c r="BJ285" s="106">
        <v>44637</v>
      </c>
      <c r="BK285" s="2" t="s">
        <v>3342</v>
      </c>
      <c r="BL285" s="126" t="s">
        <v>448</v>
      </c>
      <c r="BM285" s="107">
        <v>0</v>
      </c>
      <c r="BN285" s="60" t="s">
        <v>443</v>
      </c>
      <c r="BO285" s="30"/>
      <c r="BP285" s="184" t="s">
        <v>293</v>
      </c>
      <c r="BQ285" s="150" t="s">
        <v>3338</v>
      </c>
      <c r="BR285" s="185">
        <v>44712</v>
      </c>
      <c r="BS285" s="131" t="s">
        <v>535</v>
      </c>
      <c r="BT285" s="186">
        <v>1</v>
      </c>
      <c r="BU285" s="4" t="s">
        <v>436</v>
      </c>
      <c r="BV285" s="49">
        <v>-75</v>
      </c>
      <c r="BW285" s="60" t="s">
        <v>443</v>
      </c>
      <c r="BX285" s="357">
        <v>44734</v>
      </c>
      <c r="BY285" s="353" t="s">
        <v>3343</v>
      </c>
      <c r="BZ285" s="353" t="s">
        <v>824</v>
      </c>
      <c r="CA285" s="360">
        <v>1</v>
      </c>
      <c r="CB285" s="352" t="s">
        <v>294</v>
      </c>
      <c r="CC285" s="353"/>
      <c r="CD285" s="352" t="s">
        <v>294</v>
      </c>
      <c r="CE285" s="131" t="s">
        <v>767</v>
      </c>
      <c r="CF285" s="131" t="s">
        <v>767</v>
      </c>
      <c r="CG285" s="202" t="s">
        <v>328</v>
      </c>
      <c r="CH285" s="131" t="s">
        <v>328</v>
      </c>
      <c r="CI285" s="186">
        <v>1</v>
      </c>
      <c r="CJ285" s="4" t="str">
        <f t="shared" si="8"/>
        <v>CUMPLIMIENTO TOTAL</v>
      </c>
      <c r="CK285" s="49" t="str">
        <f>(IF(CD285="CERRADO","NO APLICA ACCION CERRADA",AG285-#REF!))</f>
        <v>NO APLICA ACCION CERRADA</v>
      </c>
      <c r="CL285" s="60" t="str">
        <f>(IF(CD285="CERRADO","NO APLICA ACCION CERRADA",IF(AK285&lt;=0,"VENCIDO",IF(AK285&lt;=#REF!,"POR VENCER","CON TIEMPO"))))</f>
        <v>NO APLICA ACCION CERRADA</v>
      </c>
      <c r="CM285" s="458" t="s">
        <v>328</v>
      </c>
      <c r="CN285" s="348" t="s">
        <v>767</v>
      </c>
      <c r="CO285" s="349" t="s">
        <v>824</v>
      </c>
      <c r="CP285" s="473">
        <v>1</v>
      </c>
      <c r="CQ285" s="352" t="s">
        <v>294</v>
      </c>
      <c r="CR285" s="353"/>
      <c r="CS285" s="353"/>
      <c r="CT285" s="343"/>
      <c r="CU285" s="343"/>
      <c r="CV285" s="343"/>
      <c r="CW285" s="343"/>
      <c r="CX285" s="343"/>
      <c r="CY285" s="343"/>
      <c r="CZ285" s="343"/>
      <c r="DA285" s="343"/>
      <c r="DB285" s="343"/>
      <c r="DC285" s="343"/>
      <c r="DD285" s="343"/>
      <c r="DE285" s="343"/>
      <c r="DF285" s="343"/>
      <c r="DG285" s="343"/>
      <c r="DH285" s="343"/>
      <c r="DI285" s="343"/>
      <c r="DJ285" s="343"/>
      <c r="DK285" s="343"/>
      <c r="DL285" s="343"/>
      <c r="DM285" s="343"/>
      <c r="DN285" s="343"/>
      <c r="DO285" s="343"/>
      <c r="DP285" s="343"/>
      <c r="DQ285" s="343"/>
      <c r="DR285" s="343"/>
      <c r="DS285" s="343"/>
      <c r="DT285" s="343"/>
      <c r="DU285" s="343"/>
      <c r="DV285" s="343"/>
      <c r="DW285" s="343"/>
      <c r="DX285" s="343"/>
      <c r="DY285" s="343"/>
      <c r="DZ285" s="343"/>
      <c r="EA285" s="343"/>
      <c r="EB285" s="343"/>
      <c r="EC285" s="343"/>
      <c r="ED285" s="343"/>
      <c r="EE285" s="343"/>
      <c r="EF285" s="343"/>
      <c r="EG285" s="343"/>
      <c r="EH285" s="343"/>
      <c r="EI285" s="343"/>
      <c r="EJ285" s="343"/>
      <c r="EK285" s="343"/>
      <c r="EL285" s="343"/>
      <c r="EM285" s="343"/>
      <c r="EN285" s="343"/>
      <c r="EO285" s="343"/>
      <c r="EP285" s="343"/>
      <c r="EQ285" s="343"/>
      <c r="ER285" s="343"/>
      <c r="ES285" s="343"/>
      <c r="ET285" s="343"/>
      <c r="EU285" s="343"/>
      <c r="EV285" s="343"/>
      <c r="EW285" s="343"/>
      <c r="EX285" s="343"/>
      <c r="EY285" s="343"/>
      <c r="EZ285" s="343"/>
      <c r="FA285" s="343"/>
      <c r="FB285" s="343"/>
      <c r="FC285" s="343"/>
      <c r="FD285" s="343"/>
      <c r="FE285" s="343"/>
      <c r="FF285" s="343"/>
      <c r="FG285" s="343"/>
      <c r="FH285" s="343"/>
      <c r="FI285" s="343"/>
      <c r="FJ285" s="343"/>
      <c r="FK285" s="343"/>
      <c r="FL285" s="343"/>
      <c r="FM285" s="343"/>
      <c r="FN285" s="343"/>
      <c r="FO285" s="343"/>
      <c r="FP285" s="343"/>
      <c r="FQ285" s="343"/>
      <c r="FR285" s="343"/>
      <c r="FS285" s="343"/>
      <c r="FT285" s="343"/>
      <c r="FU285" s="343"/>
      <c r="FV285" s="343"/>
      <c r="FW285" s="343"/>
      <c r="FX285" s="343"/>
      <c r="FY285" s="343"/>
      <c r="FZ285" s="343"/>
      <c r="GA285" s="343"/>
      <c r="GB285" s="343"/>
      <c r="GC285" s="343"/>
      <c r="GD285" s="343"/>
      <c r="GE285" s="343"/>
      <c r="GF285" s="343"/>
      <c r="GG285" s="343"/>
      <c r="GH285" s="343"/>
      <c r="GI285" s="343"/>
      <c r="GJ285" s="343"/>
      <c r="GK285" s="343"/>
      <c r="GL285" s="343"/>
      <c r="GM285" s="343"/>
      <c r="GN285" s="343"/>
      <c r="GO285" s="343"/>
      <c r="GP285" s="343"/>
      <c r="GQ285" s="343"/>
      <c r="GR285" s="343"/>
      <c r="GS285" s="343"/>
      <c r="GT285" s="343"/>
      <c r="GU285" s="343"/>
      <c r="GV285" s="343"/>
      <c r="GW285" s="343"/>
      <c r="GX285" s="343"/>
      <c r="GY285" s="343"/>
      <c r="GZ285" s="343"/>
      <c r="HA285" s="343"/>
      <c r="HB285" s="343"/>
      <c r="HC285" s="343"/>
      <c r="HD285" s="343"/>
      <c r="HE285" s="343"/>
      <c r="HF285" s="343"/>
      <c r="HG285" s="343"/>
      <c r="HH285" s="343"/>
      <c r="HI285" s="343"/>
      <c r="HJ285" s="343"/>
      <c r="HK285" s="343"/>
      <c r="HL285" s="343"/>
      <c r="HM285" s="343"/>
      <c r="HN285" s="343"/>
      <c r="HO285" s="343"/>
      <c r="HP285" s="343"/>
      <c r="HQ285" s="343"/>
      <c r="HR285" s="343"/>
      <c r="HS285" s="343"/>
      <c r="HT285" s="343"/>
      <c r="HU285" s="343"/>
      <c r="HV285" s="343"/>
      <c r="HW285" s="343"/>
      <c r="HX285" s="343"/>
      <c r="HY285" s="343"/>
      <c r="HZ285" s="343"/>
      <c r="IA285" s="343"/>
      <c r="IB285" s="343"/>
      <c r="IC285" s="343"/>
      <c r="ID285" s="343"/>
      <c r="IE285" s="343"/>
      <c r="IF285" s="343"/>
      <c r="IG285" s="343"/>
      <c r="IH285" s="343"/>
      <c r="II285" s="343"/>
      <c r="IJ285" s="343"/>
      <c r="IK285" s="343"/>
      <c r="IL285" s="343"/>
      <c r="IM285" s="343"/>
      <c r="IN285" s="343"/>
      <c r="IO285" s="343"/>
      <c r="IP285" s="343"/>
      <c r="IQ285" s="343"/>
      <c r="IR285" s="343"/>
      <c r="IS285" s="343"/>
      <c r="IT285" s="343"/>
      <c r="IU285" s="343"/>
      <c r="IV285" s="343"/>
      <c r="IW285" s="343"/>
      <c r="IX285" s="343"/>
      <c r="IY285" s="343"/>
      <c r="IZ285" s="343"/>
      <c r="JA285" s="343"/>
      <c r="JB285" s="343"/>
      <c r="JC285" s="343"/>
      <c r="JD285" s="343"/>
      <c r="JE285" s="343"/>
      <c r="JF285" s="343"/>
      <c r="JG285" s="343"/>
      <c r="JH285" s="343"/>
      <c r="JI285" s="343"/>
      <c r="JJ285" s="343"/>
      <c r="JK285" s="343"/>
      <c r="JL285" s="343"/>
      <c r="JM285" s="343"/>
      <c r="JN285" s="343"/>
      <c r="JO285" s="343"/>
      <c r="JP285" s="343"/>
      <c r="JQ285" s="343"/>
      <c r="JR285" s="343"/>
      <c r="JS285" s="343"/>
      <c r="JT285" s="343"/>
      <c r="JU285" s="343"/>
      <c r="JV285" s="343"/>
      <c r="JW285" s="343"/>
      <c r="JX285" s="343"/>
      <c r="JY285" s="343"/>
      <c r="JZ285" s="343"/>
      <c r="KA285" s="343"/>
      <c r="KB285" s="343"/>
      <c r="KC285" s="343"/>
      <c r="KD285" s="343"/>
      <c r="KE285" s="343"/>
      <c r="KF285" s="343"/>
      <c r="KG285" s="343"/>
      <c r="KH285" s="343"/>
      <c r="KI285" s="343"/>
      <c r="KJ285" s="343"/>
      <c r="KK285" s="343"/>
      <c r="KL285" s="343"/>
      <c r="KM285" s="343"/>
      <c r="KN285" s="343"/>
      <c r="KO285" s="343"/>
      <c r="KP285" s="343"/>
      <c r="KQ285" s="343"/>
      <c r="KR285" s="343"/>
      <c r="KS285" s="343"/>
      <c r="KT285" s="343"/>
      <c r="KU285" s="343"/>
      <c r="KV285" s="343"/>
      <c r="KW285" s="343"/>
      <c r="KX285" s="343"/>
      <c r="KY285" s="343"/>
      <c r="KZ285" s="343"/>
      <c r="LA285" s="343"/>
      <c r="LB285" s="343"/>
      <c r="LC285" s="343"/>
      <c r="LD285" s="343"/>
      <c r="LE285" s="343"/>
      <c r="LF285" s="343"/>
      <c r="LG285" s="343"/>
      <c r="LH285" s="343"/>
      <c r="LI285" s="343"/>
      <c r="LJ285" s="343"/>
      <c r="LK285" s="343"/>
      <c r="LL285" s="343"/>
      <c r="LM285" s="343"/>
      <c r="LN285" s="343"/>
      <c r="LO285" s="343"/>
      <c r="LP285" s="343"/>
      <c r="LQ285" s="343"/>
      <c r="LR285" s="343"/>
      <c r="LS285" s="343"/>
      <c r="LT285" s="343"/>
      <c r="LU285" s="343"/>
      <c r="LV285" s="343"/>
      <c r="LW285" s="343"/>
      <c r="LX285" s="343"/>
      <c r="LY285" s="343"/>
      <c r="LZ285" s="343"/>
      <c r="MA285" s="343"/>
      <c r="MB285" s="343"/>
      <c r="MC285" s="343"/>
      <c r="MD285" s="343"/>
      <c r="ME285" s="343"/>
      <c r="MF285" s="343"/>
      <c r="MG285" s="343"/>
      <c r="MH285" s="343"/>
      <c r="MI285" s="343"/>
      <c r="MJ285" s="343"/>
      <c r="MK285" s="343"/>
      <c r="ML285" s="343"/>
      <c r="MM285" s="343"/>
      <c r="MN285" s="343"/>
      <c r="MO285" s="343"/>
      <c r="MP285" s="343"/>
      <c r="MQ285" s="343"/>
      <c r="MR285" s="343"/>
      <c r="MS285" s="343"/>
      <c r="MT285" s="343"/>
      <c r="MU285" s="343"/>
      <c r="MV285" s="343"/>
      <c r="MW285" s="343"/>
      <c r="MX285" s="343"/>
      <c r="MY285" s="343"/>
      <c r="MZ285" s="343"/>
      <c r="NA285" s="343"/>
      <c r="NB285" s="343"/>
      <c r="NC285" s="343"/>
      <c r="ND285" s="343"/>
      <c r="NE285" s="343"/>
      <c r="NF285" s="343"/>
      <c r="NG285" s="343"/>
      <c r="NH285" s="343"/>
      <c r="NI285" s="343"/>
      <c r="NJ285" s="343"/>
      <c r="NK285" s="343"/>
      <c r="NL285" s="343"/>
      <c r="NM285" s="343"/>
      <c r="NN285" s="343"/>
      <c r="NO285" s="343"/>
      <c r="NP285" s="343"/>
      <c r="NQ285" s="343"/>
      <c r="NR285" s="343"/>
      <c r="NS285" s="343"/>
      <c r="NT285" s="343"/>
      <c r="NU285" s="343"/>
      <c r="NV285" s="343"/>
      <c r="NW285" s="343"/>
      <c r="NX285" s="343"/>
      <c r="NY285" s="343"/>
      <c r="NZ285" s="343"/>
      <c r="OA285" s="343"/>
      <c r="OB285" s="343"/>
      <c r="OC285" s="343"/>
      <c r="OD285" s="343"/>
      <c r="OE285" s="343"/>
      <c r="OF285" s="343"/>
      <c r="OG285" s="343"/>
      <c r="OH285" s="343"/>
      <c r="OI285" s="343"/>
      <c r="OJ285" s="343"/>
      <c r="OK285" s="343"/>
      <c r="OL285" s="343"/>
      <c r="OM285" s="343"/>
      <c r="ON285" s="343"/>
      <c r="OO285" s="343"/>
      <c r="OP285" s="343"/>
      <c r="OQ285" s="343"/>
      <c r="OR285" s="343"/>
      <c r="OS285" s="343"/>
      <c r="OT285" s="343"/>
      <c r="OU285" s="343"/>
      <c r="OV285" s="343"/>
      <c r="OW285" s="343"/>
      <c r="OX285" s="343"/>
      <c r="OY285" s="343"/>
      <c r="OZ285" s="343"/>
      <c r="PA285" s="343"/>
      <c r="PB285" s="343"/>
      <c r="PC285" s="343"/>
      <c r="PD285" s="343"/>
      <c r="PE285" s="343"/>
      <c r="PF285" s="343"/>
      <c r="PG285" s="343"/>
      <c r="PH285" s="343"/>
      <c r="PI285" s="343"/>
      <c r="PJ285" s="343"/>
      <c r="PK285" s="343"/>
      <c r="PL285" s="343"/>
      <c r="PM285" s="343"/>
      <c r="PN285" s="343"/>
      <c r="PO285" s="343"/>
      <c r="PP285" s="343"/>
      <c r="PQ285" s="343"/>
      <c r="PR285" s="343"/>
      <c r="PS285" s="343"/>
      <c r="PT285" s="343"/>
      <c r="PU285" s="343"/>
      <c r="PV285" s="343"/>
      <c r="PW285" s="343"/>
      <c r="PX285" s="343"/>
      <c r="PY285" s="343"/>
      <c r="PZ285" s="343"/>
      <c r="QA285" s="343"/>
      <c r="QB285" s="343"/>
      <c r="QC285" s="343"/>
      <c r="QD285" s="343"/>
      <c r="QE285" s="343"/>
      <c r="QF285" s="343"/>
    </row>
    <row r="286" spans="1:448" s="347" customFormat="1" ht="118.5" customHeight="1" x14ac:dyDescent="0.25">
      <c r="A286" s="26">
        <v>285</v>
      </c>
      <c r="B286" s="22" t="s">
        <v>676</v>
      </c>
      <c r="C286" s="22" t="s">
        <v>677</v>
      </c>
      <c r="D286" s="22" t="s">
        <v>338</v>
      </c>
      <c r="E286" s="49" t="s">
        <v>3344</v>
      </c>
      <c r="F286" s="34" t="s">
        <v>676</v>
      </c>
      <c r="G286" s="34" t="s">
        <v>677</v>
      </c>
      <c r="H286" s="34" t="s">
        <v>338</v>
      </c>
      <c r="I286" s="27" t="s">
        <v>1752</v>
      </c>
      <c r="J286" s="320" t="s">
        <v>679</v>
      </c>
      <c r="K286" s="132" t="s">
        <v>680</v>
      </c>
      <c r="L286" s="112" t="s">
        <v>681</v>
      </c>
      <c r="M286" s="134" t="s">
        <v>682</v>
      </c>
      <c r="N286" s="112" t="s">
        <v>683</v>
      </c>
      <c r="O286" s="19" t="s">
        <v>24</v>
      </c>
      <c r="P286" s="19" t="s">
        <v>56</v>
      </c>
      <c r="Q286" s="19" t="s">
        <v>684</v>
      </c>
      <c r="R286" s="19" t="s">
        <v>253</v>
      </c>
      <c r="S286" s="18" t="s">
        <v>632</v>
      </c>
      <c r="T286" s="22">
        <v>2</v>
      </c>
      <c r="U286" s="60" t="s">
        <v>624</v>
      </c>
      <c r="V286" s="22">
        <v>2021</v>
      </c>
      <c r="W286" s="22" t="s">
        <v>3345</v>
      </c>
      <c r="X286" s="21" t="s">
        <v>3346</v>
      </c>
      <c r="Y286" s="20" t="s">
        <v>3347</v>
      </c>
      <c r="Z286" s="49" t="s">
        <v>3348</v>
      </c>
      <c r="AA286" s="22">
        <v>1</v>
      </c>
      <c r="AB286" s="27" t="s">
        <v>328</v>
      </c>
      <c r="AC286" s="60" t="s">
        <v>3349</v>
      </c>
      <c r="AD286" s="67" t="s">
        <v>3350</v>
      </c>
      <c r="AE286" s="27" t="s">
        <v>328</v>
      </c>
      <c r="AF286" s="62">
        <v>44440</v>
      </c>
      <c r="AG286" s="62">
        <v>44449</v>
      </c>
      <c r="AH286" s="424">
        <v>44743</v>
      </c>
      <c r="AI286" s="183" t="s">
        <v>309</v>
      </c>
      <c r="AJ286" s="183" t="s">
        <v>309</v>
      </c>
      <c r="AK286" s="241" t="e">
        <f>(IF(BA286=#REF!,#REF!,AG286-#REF!))</f>
        <v>#REF!</v>
      </c>
      <c r="AL286" s="66" t="s">
        <v>601</v>
      </c>
      <c r="AM286" s="64"/>
      <c r="AN286" s="54"/>
      <c r="AO286" s="48"/>
      <c r="AP286" s="65"/>
      <c r="AQ286" s="4" t="s">
        <v>442</v>
      </c>
      <c r="AR286" s="49">
        <v>-2</v>
      </c>
      <c r="AS286" s="60" t="s">
        <v>443</v>
      </c>
      <c r="AT286" s="64" t="s">
        <v>467</v>
      </c>
      <c r="AU286" s="66" t="s">
        <v>601</v>
      </c>
      <c r="AV286" s="77" t="s">
        <v>467</v>
      </c>
      <c r="AW286" s="67">
        <v>0</v>
      </c>
      <c r="AX286" s="65">
        <v>0</v>
      </c>
      <c r="AY286" s="60" t="s">
        <v>449</v>
      </c>
      <c r="AZ286" s="87" t="s">
        <v>439</v>
      </c>
      <c r="BA286" s="86" t="s">
        <v>446</v>
      </c>
      <c r="BB286" s="132" t="s">
        <v>627</v>
      </c>
      <c r="BC286" s="133">
        <v>44620</v>
      </c>
      <c r="BD286" s="112" t="s">
        <v>628</v>
      </c>
      <c r="BE286" s="134" t="s">
        <v>629</v>
      </c>
      <c r="BF286" s="135">
        <v>0</v>
      </c>
      <c r="BG286" s="4" t="s">
        <v>442</v>
      </c>
      <c r="BH286" s="49">
        <v>-44620</v>
      </c>
      <c r="BI286" s="60" t="s">
        <v>443</v>
      </c>
      <c r="BJ286" s="106">
        <v>44637</v>
      </c>
      <c r="BK286" s="2" t="s">
        <v>3351</v>
      </c>
      <c r="BL286" s="126" t="s">
        <v>448</v>
      </c>
      <c r="BM286" s="107">
        <v>0</v>
      </c>
      <c r="BN286" s="60" t="s">
        <v>443</v>
      </c>
      <c r="BO286" s="30"/>
      <c r="BP286" s="184" t="s">
        <v>293</v>
      </c>
      <c r="BQ286" s="150" t="s">
        <v>3352</v>
      </c>
      <c r="BR286" s="185">
        <v>44712</v>
      </c>
      <c r="BS286" s="131" t="s">
        <v>535</v>
      </c>
      <c r="BT286" s="186">
        <v>1</v>
      </c>
      <c r="BU286" s="4" t="s">
        <v>436</v>
      </c>
      <c r="BV286" s="49">
        <v>-262</v>
      </c>
      <c r="BW286" s="60" t="s">
        <v>443</v>
      </c>
      <c r="BX286" s="357">
        <v>44734</v>
      </c>
      <c r="BY286" s="353" t="s">
        <v>3353</v>
      </c>
      <c r="BZ286" s="353" t="s">
        <v>824</v>
      </c>
      <c r="CA286" s="360">
        <v>1</v>
      </c>
      <c r="CB286" s="352" t="s">
        <v>294</v>
      </c>
      <c r="CC286" s="353"/>
      <c r="CD286" s="352" t="s">
        <v>294</v>
      </c>
      <c r="CE286" s="131" t="s">
        <v>767</v>
      </c>
      <c r="CF286" s="131" t="s">
        <v>767</v>
      </c>
      <c r="CG286" s="202" t="s">
        <v>328</v>
      </c>
      <c r="CH286" s="131" t="s">
        <v>328</v>
      </c>
      <c r="CI286" s="186">
        <v>1</v>
      </c>
      <c r="CJ286" s="4" t="str">
        <f t="shared" si="8"/>
        <v>CUMPLIMIENTO TOTAL</v>
      </c>
      <c r="CK286" s="49" t="str">
        <f>(IF(CD286="CERRADO","NO APLICA ACCION CERRADA",AG286-#REF!))</f>
        <v>NO APLICA ACCION CERRADA</v>
      </c>
      <c r="CL286" s="60" t="str">
        <f>(IF(CD286="CERRADO","NO APLICA ACCION CERRADA",IF(AK286&lt;=0,"VENCIDO",IF(AK286&lt;=#REF!,"POR VENCER","CON TIEMPO"))))</f>
        <v>NO APLICA ACCION CERRADA</v>
      </c>
      <c r="CM286" s="458" t="s">
        <v>328</v>
      </c>
      <c r="CN286" s="348" t="s">
        <v>767</v>
      </c>
      <c r="CO286" s="349" t="s">
        <v>824</v>
      </c>
      <c r="CP286" s="473">
        <v>1</v>
      </c>
      <c r="CQ286" s="352" t="s">
        <v>294</v>
      </c>
      <c r="CR286" s="353"/>
      <c r="CS286" s="353"/>
      <c r="CT286" s="343"/>
      <c r="CU286" s="343"/>
      <c r="CV286" s="343"/>
      <c r="CW286" s="343"/>
      <c r="CX286" s="343"/>
      <c r="CY286" s="343"/>
      <c r="CZ286" s="343"/>
      <c r="DA286" s="343"/>
      <c r="DB286" s="343"/>
      <c r="DC286" s="343"/>
      <c r="DD286" s="343"/>
      <c r="DE286" s="343"/>
      <c r="DF286" s="343"/>
      <c r="DG286" s="343"/>
      <c r="DH286" s="343"/>
      <c r="DI286" s="343"/>
      <c r="DJ286" s="343"/>
      <c r="DK286" s="343"/>
      <c r="DL286" s="343"/>
      <c r="DM286" s="343"/>
      <c r="DN286" s="343"/>
      <c r="DO286" s="343"/>
      <c r="DP286" s="343"/>
      <c r="DQ286" s="343"/>
      <c r="DR286" s="343"/>
      <c r="DS286" s="343"/>
      <c r="DT286" s="343"/>
      <c r="DU286" s="343"/>
      <c r="DV286" s="343"/>
      <c r="DW286" s="343"/>
      <c r="DX286" s="343"/>
      <c r="DY286" s="343"/>
      <c r="DZ286" s="343"/>
      <c r="EA286" s="343"/>
      <c r="EB286" s="343"/>
      <c r="EC286" s="343"/>
      <c r="ED286" s="343"/>
      <c r="EE286" s="343"/>
      <c r="EF286" s="343"/>
      <c r="EG286" s="343"/>
      <c r="EH286" s="343"/>
      <c r="EI286" s="343"/>
      <c r="EJ286" s="343"/>
      <c r="EK286" s="343"/>
      <c r="EL286" s="343"/>
      <c r="EM286" s="343"/>
      <c r="EN286" s="343"/>
      <c r="EO286" s="343"/>
      <c r="EP286" s="343"/>
      <c r="EQ286" s="343"/>
      <c r="ER286" s="343"/>
      <c r="ES286" s="343"/>
      <c r="ET286" s="343"/>
      <c r="EU286" s="343"/>
      <c r="EV286" s="343"/>
      <c r="EW286" s="343"/>
      <c r="EX286" s="343"/>
      <c r="EY286" s="343"/>
      <c r="EZ286" s="343"/>
      <c r="FA286" s="343"/>
      <c r="FB286" s="343"/>
      <c r="FC286" s="343"/>
      <c r="FD286" s="343"/>
      <c r="FE286" s="343"/>
      <c r="FF286" s="343"/>
      <c r="FG286" s="343"/>
      <c r="FH286" s="343"/>
      <c r="FI286" s="343"/>
      <c r="FJ286" s="343"/>
      <c r="FK286" s="343"/>
      <c r="FL286" s="343"/>
      <c r="FM286" s="343"/>
      <c r="FN286" s="343"/>
      <c r="FO286" s="343"/>
      <c r="FP286" s="343"/>
      <c r="FQ286" s="343"/>
      <c r="FR286" s="343"/>
      <c r="FS286" s="343"/>
      <c r="FT286" s="343"/>
      <c r="FU286" s="343"/>
      <c r="FV286" s="343"/>
      <c r="FW286" s="343"/>
      <c r="FX286" s="343"/>
      <c r="FY286" s="343"/>
      <c r="FZ286" s="343"/>
      <c r="GA286" s="343"/>
      <c r="GB286" s="343"/>
      <c r="GC286" s="343"/>
      <c r="GD286" s="343"/>
      <c r="GE286" s="343"/>
      <c r="GF286" s="343"/>
      <c r="GG286" s="343"/>
      <c r="GH286" s="343"/>
      <c r="GI286" s="343"/>
      <c r="GJ286" s="343"/>
      <c r="GK286" s="343"/>
      <c r="GL286" s="343"/>
      <c r="GM286" s="343"/>
      <c r="GN286" s="343"/>
      <c r="GO286" s="343"/>
      <c r="GP286" s="343"/>
      <c r="GQ286" s="343"/>
      <c r="GR286" s="343"/>
      <c r="GS286" s="343"/>
      <c r="GT286" s="343"/>
      <c r="GU286" s="343"/>
      <c r="GV286" s="343"/>
      <c r="GW286" s="343"/>
      <c r="GX286" s="343"/>
      <c r="GY286" s="343"/>
      <c r="GZ286" s="343"/>
      <c r="HA286" s="343"/>
      <c r="HB286" s="343"/>
      <c r="HC286" s="343"/>
      <c r="HD286" s="343"/>
      <c r="HE286" s="343"/>
      <c r="HF286" s="343"/>
      <c r="HG286" s="343"/>
      <c r="HH286" s="343"/>
      <c r="HI286" s="343"/>
      <c r="HJ286" s="343"/>
      <c r="HK286" s="343"/>
      <c r="HL286" s="343"/>
      <c r="HM286" s="343"/>
      <c r="HN286" s="343"/>
      <c r="HO286" s="343"/>
      <c r="HP286" s="343"/>
      <c r="HQ286" s="343"/>
      <c r="HR286" s="343"/>
      <c r="HS286" s="343"/>
      <c r="HT286" s="343"/>
      <c r="HU286" s="343"/>
      <c r="HV286" s="343"/>
      <c r="HW286" s="343"/>
      <c r="HX286" s="343"/>
      <c r="HY286" s="343"/>
      <c r="HZ286" s="343"/>
      <c r="IA286" s="343"/>
      <c r="IB286" s="343"/>
      <c r="IC286" s="343"/>
      <c r="ID286" s="343"/>
      <c r="IE286" s="343"/>
      <c r="IF286" s="343"/>
      <c r="IG286" s="343"/>
      <c r="IH286" s="343"/>
      <c r="II286" s="343"/>
      <c r="IJ286" s="343"/>
      <c r="IK286" s="343"/>
      <c r="IL286" s="343"/>
      <c r="IM286" s="343"/>
      <c r="IN286" s="343"/>
      <c r="IO286" s="343"/>
      <c r="IP286" s="343"/>
      <c r="IQ286" s="343"/>
      <c r="IR286" s="343"/>
      <c r="IS286" s="343"/>
      <c r="IT286" s="343"/>
      <c r="IU286" s="343"/>
      <c r="IV286" s="343"/>
      <c r="IW286" s="343"/>
      <c r="IX286" s="343"/>
      <c r="IY286" s="343"/>
      <c r="IZ286" s="343"/>
      <c r="JA286" s="343"/>
      <c r="JB286" s="343"/>
      <c r="JC286" s="343"/>
      <c r="JD286" s="343"/>
      <c r="JE286" s="343"/>
      <c r="JF286" s="343"/>
      <c r="JG286" s="343"/>
      <c r="JH286" s="343"/>
      <c r="JI286" s="343"/>
      <c r="JJ286" s="343"/>
      <c r="JK286" s="343"/>
      <c r="JL286" s="343"/>
      <c r="JM286" s="343"/>
      <c r="JN286" s="343"/>
      <c r="JO286" s="343"/>
      <c r="JP286" s="343"/>
      <c r="JQ286" s="343"/>
      <c r="JR286" s="343"/>
      <c r="JS286" s="343"/>
      <c r="JT286" s="343"/>
      <c r="JU286" s="343"/>
      <c r="JV286" s="343"/>
      <c r="JW286" s="343"/>
      <c r="JX286" s="343"/>
      <c r="JY286" s="343"/>
      <c r="JZ286" s="343"/>
      <c r="KA286" s="343"/>
      <c r="KB286" s="343"/>
      <c r="KC286" s="343"/>
      <c r="KD286" s="343"/>
      <c r="KE286" s="343"/>
      <c r="KF286" s="343"/>
      <c r="KG286" s="343"/>
      <c r="KH286" s="343"/>
      <c r="KI286" s="343"/>
      <c r="KJ286" s="343"/>
      <c r="KK286" s="343"/>
      <c r="KL286" s="343"/>
      <c r="KM286" s="343"/>
      <c r="KN286" s="343"/>
      <c r="KO286" s="343"/>
      <c r="KP286" s="343"/>
      <c r="KQ286" s="343"/>
      <c r="KR286" s="343"/>
      <c r="KS286" s="343"/>
      <c r="KT286" s="343"/>
      <c r="KU286" s="343"/>
      <c r="KV286" s="343"/>
      <c r="KW286" s="343"/>
      <c r="KX286" s="343"/>
      <c r="KY286" s="343"/>
      <c r="KZ286" s="343"/>
      <c r="LA286" s="343"/>
      <c r="LB286" s="343"/>
      <c r="LC286" s="343"/>
      <c r="LD286" s="343"/>
      <c r="LE286" s="343"/>
      <c r="LF286" s="343"/>
      <c r="LG286" s="343"/>
      <c r="LH286" s="343"/>
      <c r="LI286" s="343"/>
      <c r="LJ286" s="343"/>
      <c r="LK286" s="343"/>
      <c r="LL286" s="343"/>
      <c r="LM286" s="343"/>
      <c r="LN286" s="343"/>
      <c r="LO286" s="343"/>
      <c r="LP286" s="343"/>
      <c r="LQ286" s="343"/>
      <c r="LR286" s="343"/>
      <c r="LS286" s="343"/>
      <c r="LT286" s="343"/>
      <c r="LU286" s="343"/>
      <c r="LV286" s="343"/>
      <c r="LW286" s="343"/>
      <c r="LX286" s="343"/>
      <c r="LY286" s="343"/>
      <c r="LZ286" s="343"/>
      <c r="MA286" s="343"/>
      <c r="MB286" s="343"/>
      <c r="MC286" s="343"/>
      <c r="MD286" s="343"/>
      <c r="ME286" s="343"/>
      <c r="MF286" s="343"/>
      <c r="MG286" s="343"/>
      <c r="MH286" s="343"/>
      <c r="MI286" s="343"/>
      <c r="MJ286" s="343"/>
      <c r="MK286" s="343"/>
      <c r="ML286" s="343"/>
      <c r="MM286" s="343"/>
      <c r="MN286" s="343"/>
      <c r="MO286" s="343"/>
      <c r="MP286" s="343"/>
      <c r="MQ286" s="343"/>
      <c r="MR286" s="343"/>
      <c r="MS286" s="343"/>
      <c r="MT286" s="343"/>
      <c r="MU286" s="343"/>
      <c r="MV286" s="343"/>
      <c r="MW286" s="343"/>
      <c r="MX286" s="343"/>
      <c r="MY286" s="343"/>
      <c r="MZ286" s="343"/>
      <c r="NA286" s="343"/>
      <c r="NB286" s="343"/>
      <c r="NC286" s="343"/>
      <c r="ND286" s="343"/>
      <c r="NE286" s="343"/>
      <c r="NF286" s="343"/>
      <c r="NG286" s="343"/>
      <c r="NH286" s="343"/>
      <c r="NI286" s="343"/>
      <c r="NJ286" s="343"/>
      <c r="NK286" s="343"/>
      <c r="NL286" s="343"/>
      <c r="NM286" s="343"/>
      <c r="NN286" s="343"/>
      <c r="NO286" s="343"/>
      <c r="NP286" s="343"/>
      <c r="NQ286" s="343"/>
      <c r="NR286" s="343"/>
      <c r="NS286" s="343"/>
      <c r="NT286" s="343"/>
      <c r="NU286" s="343"/>
      <c r="NV286" s="343"/>
      <c r="NW286" s="343"/>
      <c r="NX286" s="343"/>
      <c r="NY286" s="343"/>
      <c r="NZ286" s="343"/>
      <c r="OA286" s="343"/>
      <c r="OB286" s="343"/>
      <c r="OC286" s="343"/>
      <c r="OD286" s="343"/>
      <c r="OE286" s="343"/>
      <c r="OF286" s="343"/>
      <c r="OG286" s="343"/>
      <c r="OH286" s="343"/>
      <c r="OI286" s="343"/>
      <c r="OJ286" s="343"/>
      <c r="OK286" s="343"/>
      <c r="OL286" s="343"/>
      <c r="OM286" s="343"/>
      <c r="ON286" s="343"/>
      <c r="OO286" s="343"/>
      <c r="OP286" s="343"/>
      <c r="OQ286" s="343"/>
      <c r="OR286" s="343"/>
      <c r="OS286" s="343"/>
      <c r="OT286" s="343"/>
      <c r="OU286" s="343"/>
      <c r="OV286" s="343"/>
      <c r="OW286" s="343"/>
      <c r="OX286" s="343"/>
      <c r="OY286" s="343"/>
      <c r="OZ286" s="343"/>
      <c r="PA286" s="343"/>
      <c r="PB286" s="343"/>
      <c r="PC286" s="343"/>
      <c r="PD286" s="343"/>
      <c r="PE286" s="343"/>
      <c r="PF286" s="343"/>
      <c r="PG286" s="343"/>
      <c r="PH286" s="343"/>
      <c r="PI286" s="343"/>
      <c r="PJ286" s="343"/>
      <c r="PK286" s="343"/>
      <c r="PL286" s="343"/>
      <c r="PM286" s="343"/>
      <c r="PN286" s="343"/>
      <c r="PO286" s="343"/>
      <c r="PP286" s="343"/>
      <c r="PQ286" s="343"/>
      <c r="PR286" s="343"/>
      <c r="PS286" s="343"/>
      <c r="PT286" s="343"/>
      <c r="PU286" s="343"/>
      <c r="PV286" s="343"/>
      <c r="PW286" s="343"/>
      <c r="PX286" s="343"/>
      <c r="PY286" s="343"/>
      <c r="PZ286" s="343"/>
      <c r="QA286" s="343"/>
      <c r="QB286" s="343"/>
      <c r="QC286" s="343"/>
      <c r="QD286" s="343"/>
      <c r="QE286" s="343"/>
      <c r="QF286" s="343"/>
    </row>
    <row r="287" spans="1:448" s="347" customFormat="1" ht="118.5" customHeight="1" x14ac:dyDescent="0.25">
      <c r="A287" s="26">
        <v>286</v>
      </c>
      <c r="B287" s="22" t="s">
        <v>676</v>
      </c>
      <c r="C287" s="22" t="s">
        <v>677</v>
      </c>
      <c r="D287" s="22" t="s">
        <v>338</v>
      </c>
      <c r="E287" s="49" t="s">
        <v>3330</v>
      </c>
      <c r="F287" s="34" t="s">
        <v>676</v>
      </c>
      <c r="G287" s="34" t="s">
        <v>677</v>
      </c>
      <c r="H287" s="34" t="s">
        <v>338</v>
      </c>
      <c r="I287" s="27" t="s">
        <v>1752</v>
      </c>
      <c r="J287" s="320" t="s">
        <v>679</v>
      </c>
      <c r="K287" s="132" t="s">
        <v>680</v>
      </c>
      <c r="L287" s="112" t="s">
        <v>681</v>
      </c>
      <c r="M287" s="134" t="s">
        <v>682</v>
      </c>
      <c r="N287" s="112" t="s">
        <v>683</v>
      </c>
      <c r="O287" s="19" t="s">
        <v>24</v>
      </c>
      <c r="P287" s="19" t="s">
        <v>362</v>
      </c>
      <c r="Q287" s="19" t="s">
        <v>684</v>
      </c>
      <c r="R287" s="19" t="s">
        <v>253</v>
      </c>
      <c r="S287" s="18" t="s">
        <v>3354</v>
      </c>
      <c r="T287" s="22">
        <v>3</v>
      </c>
      <c r="U287" s="60" t="s">
        <v>624</v>
      </c>
      <c r="V287" s="22">
        <v>2021</v>
      </c>
      <c r="W287" s="22" t="s">
        <v>3355</v>
      </c>
      <c r="X287" s="21" t="s">
        <v>625</v>
      </c>
      <c r="Y287" s="20" t="s">
        <v>626</v>
      </c>
      <c r="Z287" s="49" t="s">
        <v>3356</v>
      </c>
      <c r="AA287" s="22">
        <v>2</v>
      </c>
      <c r="AB287" s="27" t="s">
        <v>328</v>
      </c>
      <c r="AC287" s="60" t="s">
        <v>3357</v>
      </c>
      <c r="AD287" s="67" t="s">
        <v>3358</v>
      </c>
      <c r="AE287" s="27" t="s">
        <v>328</v>
      </c>
      <c r="AF287" s="62">
        <v>44440</v>
      </c>
      <c r="AG287" s="62">
        <v>44594</v>
      </c>
      <c r="AH287" s="424">
        <v>44743</v>
      </c>
      <c r="AI287" s="183" t="s">
        <v>309</v>
      </c>
      <c r="AJ287" s="183" t="s">
        <v>309</v>
      </c>
      <c r="AK287" s="241" t="e">
        <f>(IF(BA287=#REF!,#REF!,AG287-#REF!))</f>
        <v>#REF!</v>
      </c>
      <c r="AL287" s="66" t="s">
        <v>601</v>
      </c>
      <c r="AM287" s="64"/>
      <c r="AN287" s="54"/>
      <c r="AO287" s="48"/>
      <c r="AP287" s="65"/>
      <c r="AQ287" s="4" t="s">
        <v>442</v>
      </c>
      <c r="AR287" s="49">
        <v>143</v>
      </c>
      <c r="AS287" s="60" t="s">
        <v>454</v>
      </c>
      <c r="AT287" s="64" t="s">
        <v>467</v>
      </c>
      <c r="AU287" s="66" t="s">
        <v>601</v>
      </c>
      <c r="AV287" s="77" t="s">
        <v>467</v>
      </c>
      <c r="AW287" s="67">
        <v>0</v>
      </c>
      <c r="AX287" s="65">
        <v>0</v>
      </c>
      <c r="AY287" s="60" t="s">
        <v>456</v>
      </c>
      <c r="AZ287" s="87" t="s">
        <v>439</v>
      </c>
      <c r="BA287" s="86" t="s">
        <v>446</v>
      </c>
      <c r="BB287" s="132" t="s">
        <v>627</v>
      </c>
      <c r="BC287" s="133">
        <v>44620</v>
      </c>
      <c r="BD287" s="112" t="s">
        <v>628</v>
      </c>
      <c r="BE287" s="134" t="s">
        <v>629</v>
      </c>
      <c r="BF287" s="135">
        <v>0</v>
      </c>
      <c r="BG287" s="4" t="s">
        <v>442</v>
      </c>
      <c r="BH287" s="49">
        <v>-44620</v>
      </c>
      <c r="BI287" s="60" t="s">
        <v>443</v>
      </c>
      <c r="BJ287" s="33">
        <v>44638</v>
      </c>
      <c r="BK287" s="255" t="s">
        <v>3359</v>
      </c>
      <c r="BL287" s="31" t="s">
        <v>613</v>
      </c>
      <c r="BM287" s="32">
        <v>0</v>
      </c>
      <c r="BN287" s="60" t="s">
        <v>443</v>
      </c>
      <c r="BO287" s="30"/>
      <c r="BP287" s="184" t="s">
        <v>293</v>
      </c>
      <c r="BQ287" s="150" t="s">
        <v>3360</v>
      </c>
      <c r="BR287" s="185">
        <v>44712</v>
      </c>
      <c r="BS287" s="131" t="s">
        <v>535</v>
      </c>
      <c r="BT287" s="186">
        <v>1</v>
      </c>
      <c r="BU287" s="4" t="s">
        <v>436</v>
      </c>
      <c r="BV287" s="49">
        <v>-117</v>
      </c>
      <c r="BW287" s="60" t="s">
        <v>443</v>
      </c>
      <c r="BX287" s="357">
        <v>44734</v>
      </c>
      <c r="BY287" s="353" t="s">
        <v>3361</v>
      </c>
      <c r="BZ287" s="353" t="s">
        <v>824</v>
      </c>
      <c r="CA287" s="360">
        <v>1</v>
      </c>
      <c r="CB287" s="352" t="s">
        <v>294</v>
      </c>
      <c r="CC287" s="353"/>
      <c r="CD287" s="352" t="s">
        <v>294</v>
      </c>
      <c r="CE287" s="131" t="s">
        <v>767</v>
      </c>
      <c r="CF287" s="131" t="s">
        <v>767</v>
      </c>
      <c r="CG287" s="202" t="s">
        <v>328</v>
      </c>
      <c r="CH287" s="131" t="s">
        <v>328</v>
      </c>
      <c r="CI287" s="186">
        <v>1</v>
      </c>
      <c r="CJ287" s="4" t="str">
        <f t="shared" si="8"/>
        <v>CUMPLIMIENTO TOTAL</v>
      </c>
      <c r="CK287" s="49" t="str">
        <f>(IF(CD287="CERRADO","NO APLICA ACCION CERRADA",AG287-#REF!))</f>
        <v>NO APLICA ACCION CERRADA</v>
      </c>
      <c r="CL287" s="60" t="str">
        <f>(IF(CD287="CERRADO","NO APLICA ACCION CERRADA",IF(AK287&lt;=0,"VENCIDO",IF(AK287&lt;=#REF!,"POR VENCER","CON TIEMPO"))))</f>
        <v>NO APLICA ACCION CERRADA</v>
      </c>
      <c r="CM287" s="458" t="s">
        <v>328</v>
      </c>
      <c r="CN287" s="348" t="s">
        <v>767</v>
      </c>
      <c r="CO287" s="349" t="s">
        <v>824</v>
      </c>
      <c r="CP287" s="473" t="s">
        <v>651</v>
      </c>
      <c r="CQ287" s="352" t="s">
        <v>294</v>
      </c>
      <c r="CR287" s="353"/>
      <c r="CS287" s="353"/>
      <c r="CT287" s="343"/>
      <c r="CU287" s="343"/>
      <c r="CV287" s="343"/>
      <c r="CW287" s="343"/>
      <c r="CX287" s="343"/>
      <c r="CY287" s="343"/>
      <c r="CZ287" s="343"/>
      <c r="DA287" s="343"/>
      <c r="DB287" s="343"/>
      <c r="DC287" s="343"/>
      <c r="DD287" s="343"/>
      <c r="DE287" s="343"/>
      <c r="DF287" s="343"/>
      <c r="DG287" s="343"/>
      <c r="DH287" s="343"/>
      <c r="DI287" s="343"/>
      <c r="DJ287" s="343"/>
      <c r="DK287" s="343"/>
      <c r="DL287" s="343"/>
      <c r="DM287" s="343"/>
      <c r="DN287" s="343"/>
      <c r="DO287" s="343"/>
      <c r="DP287" s="343"/>
      <c r="DQ287" s="343"/>
      <c r="DR287" s="343"/>
      <c r="DS287" s="343"/>
      <c r="DT287" s="343"/>
      <c r="DU287" s="343"/>
      <c r="DV287" s="343"/>
      <c r="DW287" s="343"/>
      <c r="DX287" s="343"/>
      <c r="DY287" s="343"/>
      <c r="DZ287" s="343"/>
      <c r="EA287" s="343"/>
      <c r="EB287" s="343"/>
      <c r="EC287" s="343"/>
      <c r="ED287" s="343"/>
      <c r="EE287" s="343"/>
      <c r="EF287" s="343"/>
      <c r="EG287" s="343"/>
      <c r="EH287" s="343"/>
      <c r="EI287" s="343"/>
      <c r="EJ287" s="343"/>
      <c r="EK287" s="343"/>
      <c r="EL287" s="343"/>
      <c r="EM287" s="343"/>
      <c r="EN287" s="343"/>
      <c r="EO287" s="343"/>
      <c r="EP287" s="343"/>
      <c r="EQ287" s="343"/>
      <c r="ER287" s="343"/>
      <c r="ES287" s="343"/>
      <c r="ET287" s="343"/>
      <c r="EU287" s="343"/>
      <c r="EV287" s="343"/>
      <c r="EW287" s="343"/>
      <c r="EX287" s="343"/>
      <c r="EY287" s="343"/>
      <c r="EZ287" s="343"/>
      <c r="FA287" s="343"/>
      <c r="FB287" s="343"/>
      <c r="FC287" s="343"/>
      <c r="FD287" s="343"/>
      <c r="FE287" s="343"/>
      <c r="FF287" s="343"/>
      <c r="FG287" s="343"/>
      <c r="FH287" s="343"/>
      <c r="FI287" s="343"/>
      <c r="FJ287" s="343"/>
      <c r="FK287" s="343"/>
      <c r="FL287" s="343"/>
      <c r="FM287" s="343"/>
      <c r="FN287" s="343"/>
      <c r="FO287" s="343"/>
      <c r="FP287" s="343"/>
      <c r="FQ287" s="343"/>
      <c r="FR287" s="343"/>
      <c r="FS287" s="343"/>
      <c r="FT287" s="343"/>
      <c r="FU287" s="343"/>
      <c r="FV287" s="343"/>
      <c r="FW287" s="343"/>
      <c r="FX287" s="343"/>
      <c r="FY287" s="343"/>
      <c r="FZ287" s="343"/>
      <c r="GA287" s="343"/>
      <c r="GB287" s="343"/>
      <c r="GC287" s="343"/>
      <c r="GD287" s="343"/>
      <c r="GE287" s="343"/>
      <c r="GF287" s="343"/>
      <c r="GG287" s="343"/>
      <c r="GH287" s="343"/>
      <c r="GI287" s="343"/>
      <c r="GJ287" s="343"/>
      <c r="GK287" s="343"/>
      <c r="GL287" s="343"/>
      <c r="GM287" s="343"/>
      <c r="GN287" s="343"/>
      <c r="GO287" s="343"/>
      <c r="GP287" s="343"/>
      <c r="GQ287" s="343"/>
      <c r="GR287" s="343"/>
      <c r="GS287" s="343"/>
      <c r="GT287" s="343"/>
      <c r="GU287" s="343"/>
      <c r="GV287" s="343"/>
      <c r="GW287" s="343"/>
      <c r="GX287" s="343"/>
      <c r="GY287" s="343"/>
      <c r="GZ287" s="343"/>
      <c r="HA287" s="343"/>
      <c r="HB287" s="343"/>
      <c r="HC287" s="343"/>
      <c r="HD287" s="343"/>
      <c r="HE287" s="343"/>
      <c r="HF287" s="343"/>
      <c r="HG287" s="343"/>
      <c r="HH287" s="343"/>
      <c r="HI287" s="343"/>
      <c r="HJ287" s="343"/>
      <c r="HK287" s="343"/>
      <c r="HL287" s="343"/>
      <c r="HM287" s="343"/>
      <c r="HN287" s="343"/>
      <c r="HO287" s="343"/>
      <c r="HP287" s="343"/>
      <c r="HQ287" s="343"/>
      <c r="HR287" s="343"/>
      <c r="HS287" s="343"/>
      <c r="HT287" s="343"/>
      <c r="HU287" s="343"/>
      <c r="HV287" s="343"/>
      <c r="HW287" s="343"/>
      <c r="HX287" s="343"/>
      <c r="HY287" s="343"/>
      <c r="HZ287" s="343"/>
      <c r="IA287" s="343"/>
      <c r="IB287" s="343"/>
      <c r="IC287" s="343"/>
      <c r="ID287" s="343"/>
      <c r="IE287" s="343"/>
      <c r="IF287" s="343"/>
      <c r="IG287" s="343"/>
      <c r="IH287" s="343"/>
      <c r="II287" s="343"/>
      <c r="IJ287" s="343"/>
      <c r="IK287" s="343"/>
      <c r="IL287" s="343"/>
      <c r="IM287" s="343"/>
      <c r="IN287" s="343"/>
      <c r="IO287" s="343"/>
      <c r="IP287" s="343"/>
      <c r="IQ287" s="343"/>
      <c r="IR287" s="343"/>
      <c r="IS287" s="343"/>
      <c r="IT287" s="343"/>
      <c r="IU287" s="343"/>
      <c r="IV287" s="343"/>
      <c r="IW287" s="343"/>
      <c r="IX287" s="343"/>
      <c r="IY287" s="343"/>
      <c r="IZ287" s="343"/>
      <c r="JA287" s="343"/>
      <c r="JB287" s="343"/>
      <c r="JC287" s="343"/>
      <c r="JD287" s="343"/>
      <c r="JE287" s="343"/>
      <c r="JF287" s="343"/>
      <c r="JG287" s="343"/>
      <c r="JH287" s="343"/>
      <c r="JI287" s="343"/>
      <c r="JJ287" s="343"/>
      <c r="JK287" s="343"/>
      <c r="JL287" s="343"/>
      <c r="JM287" s="343"/>
      <c r="JN287" s="343"/>
      <c r="JO287" s="343"/>
      <c r="JP287" s="343"/>
      <c r="JQ287" s="343"/>
      <c r="JR287" s="343"/>
      <c r="JS287" s="343"/>
      <c r="JT287" s="343"/>
      <c r="JU287" s="343"/>
      <c r="JV287" s="343"/>
      <c r="JW287" s="343"/>
      <c r="JX287" s="343"/>
      <c r="JY287" s="343"/>
      <c r="JZ287" s="343"/>
      <c r="KA287" s="343"/>
      <c r="KB287" s="343"/>
      <c r="KC287" s="343"/>
      <c r="KD287" s="343"/>
      <c r="KE287" s="343"/>
      <c r="KF287" s="343"/>
      <c r="KG287" s="343"/>
      <c r="KH287" s="343"/>
      <c r="KI287" s="343"/>
      <c r="KJ287" s="343"/>
      <c r="KK287" s="343"/>
      <c r="KL287" s="343"/>
      <c r="KM287" s="343"/>
      <c r="KN287" s="343"/>
      <c r="KO287" s="343"/>
      <c r="KP287" s="343"/>
      <c r="KQ287" s="343"/>
      <c r="KR287" s="343"/>
      <c r="KS287" s="343"/>
      <c r="KT287" s="343"/>
      <c r="KU287" s="343"/>
      <c r="KV287" s="343"/>
      <c r="KW287" s="343"/>
      <c r="KX287" s="343"/>
      <c r="KY287" s="343"/>
      <c r="KZ287" s="343"/>
      <c r="LA287" s="343"/>
      <c r="LB287" s="343"/>
      <c r="LC287" s="343"/>
      <c r="LD287" s="343"/>
      <c r="LE287" s="343"/>
      <c r="LF287" s="343"/>
      <c r="LG287" s="343"/>
      <c r="LH287" s="343"/>
      <c r="LI287" s="343"/>
      <c r="LJ287" s="343"/>
      <c r="LK287" s="343"/>
      <c r="LL287" s="343"/>
      <c r="LM287" s="343"/>
      <c r="LN287" s="343"/>
      <c r="LO287" s="343"/>
      <c r="LP287" s="343"/>
      <c r="LQ287" s="343"/>
      <c r="LR287" s="343"/>
      <c r="LS287" s="343"/>
      <c r="LT287" s="343"/>
      <c r="LU287" s="343"/>
      <c r="LV287" s="343"/>
      <c r="LW287" s="343"/>
      <c r="LX287" s="343"/>
      <c r="LY287" s="343"/>
      <c r="LZ287" s="343"/>
      <c r="MA287" s="343"/>
      <c r="MB287" s="343"/>
      <c r="MC287" s="343"/>
      <c r="MD287" s="343"/>
      <c r="ME287" s="343"/>
      <c r="MF287" s="343"/>
      <c r="MG287" s="343"/>
      <c r="MH287" s="343"/>
      <c r="MI287" s="343"/>
      <c r="MJ287" s="343"/>
      <c r="MK287" s="343"/>
      <c r="ML287" s="343"/>
      <c r="MM287" s="343"/>
      <c r="MN287" s="343"/>
      <c r="MO287" s="343"/>
      <c r="MP287" s="343"/>
      <c r="MQ287" s="343"/>
      <c r="MR287" s="343"/>
      <c r="MS287" s="343"/>
      <c r="MT287" s="343"/>
      <c r="MU287" s="343"/>
      <c r="MV287" s="343"/>
      <c r="MW287" s="343"/>
      <c r="MX287" s="343"/>
      <c r="MY287" s="343"/>
      <c r="MZ287" s="343"/>
      <c r="NA287" s="343"/>
      <c r="NB287" s="343"/>
      <c r="NC287" s="343"/>
      <c r="ND287" s="343"/>
      <c r="NE287" s="343"/>
      <c r="NF287" s="343"/>
      <c r="NG287" s="343"/>
      <c r="NH287" s="343"/>
      <c r="NI287" s="343"/>
      <c r="NJ287" s="343"/>
      <c r="NK287" s="343"/>
      <c r="NL287" s="343"/>
      <c r="NM287" s="343"/>
      <c r="NN287" s="343"/>
      <c r="NO287" s="343"/>
      <c r="NP287" s="343"/>
      <c r="NQ287" s="343"/>
      <c r="NR287" s="343"/>
      <c r="NS287" s="343"/>
      <c r="NT287" s="343"/>
      <c r="NU287" s="343"/>
      <c r="NV287" s="343"/>
      <c r="NW287" s="343"/>
      <c r="NX287" s="343"/>
      <c r="NY287" s="343"/>
      <c r="NZ287" s="343"/>
      <c r="OA287" s="343"/>
      <c r="OB287" s="343"/>
      <c r="OC287" s="343"/>
      <c r="OD287" s="343"/>
      <c r="OE287" s="343"/>
      <c r="OF287" s="343"/>
      <c r="OG287" s="343"/>
      <c r="OH287" s="343"/>
      <c r="OI287" s="343"/>
      <c r="OJ287" s="343"/>
      <c r="OK287" s="343"/>
      <c r="OL287" s="343"/>
      <c r="OM287" s="343"/>
      <c r="ON287" s="343"/>
      <c r="OO287" s="343"/>
      <c r="OP287" s="343"/>
      <c r="OQ287" s="343"/>
      <c r="OR287" s="343"/>
      <c r="OS287" s="343"/>
      <c r="OT287" s="343"/>
      <c r="OU287" s="343"/>
      <c r="OV287" s="343"/>
      <c r="OW287" s="343"/>
      <c r="OX287" s="343"/>
      <c r="OY287" s="343"/>
      <c r="OZ287" s="343"/>
      <c r="PA287" s="343"/>
      <c r="PB287" s="343"/>
      <c r="PC287" s="343"/>
      <c r="PD287" s="343"/>
      <c r="PE287" s="343"/>
      <c r="PF287" s="343"/>
      <c r="PG287" s="343"/>
      <c r="PH287" s="343"/>
      <c r="PI287" s="343"/>
      <c r="PJ287" s="343"/>
      <c r="PK287" s="343"/>
      <c r="PL287" s="343"/>
      <c r="PM287" s="343"/>
      <c r="PN287" s="343"/>
      <c r="PO287" s="343"/>
      <c r="PP287" s="343"/>
      <c r="PQ287" s="343"/>
      <c r="PR287" s="343"/>
      <c r="PS287" s="343"/>
      <c r="PT287" s="343"/>
      <c r="PU287" s="343"/>
      <c r="PV287" s="343"/>
      <c r="PW287" s="343"/>
      <c r="PX287" s="343"/>
      <c r="PY287" s="343"/>
      <c r="PZ287" s="343"/>
      <c r="QA287" s="343"/>
      <c r="QB287" s="343"/>
      <c r="QC287" s="343"/>
      <c r="QD287" s="343"/>
      <c r="QE287" s="343"/>
      <c r="QF287" s="343"/>
    </row>
    <row r="288" spans="1:448" s="347" customFormat="1" ht="118.5" customHeight="1" x14ac:dyDescent="0.25">
      <c r="A288" s="26">
        <v>287</v>
      </c>
      <c r="B288" s="22" t="s">
        <v>676</v>
      </c>
      <c r="C288" s="22" t="s">
        <v>677</v>
      </c>
      <c r="D288" s="22" t="s">
        <v>338</v>
      </c>
      <c r="E288" s="21" t="s">
        <v>3344</v>
      </c>
      <c r="F288" s="34" t="s">
        <v>676</v>
      </c>
      <c r="G288" s="34" t="s">
        <v>677</v>
      </c>
      <c r="H288" s="34" t="s">
        <v>338</v>
      </c>
      <c r="I288" s="27" t="s">
        <v>1752</v>
      </c>
      <c r="J288" s="320" t="s">
        <v>679</v>
      </c>
      <c r="K288" s="132" t="s">
        <v>680</v>
      </c>
      <c r="L288" s="112" t="s">
        <v>681</v>
      </c>
      <c r="M288" s="134" t="s">
        <v>682</v>
      </c>
      <c r="N288" s="112" t="s">
        <v>683</v>
      </c>
      <c r="O288" s="19" t="s">
        <v>24</v>
      </c>
      <c r="P288" s="19" t="s">
        <v>39</v>
      </c>
      <c r="Q288" s="19" t="s">
        <v>684</v>
      </c>
      <c r="R288" s="19" t="s">
        <v>253</v>
      </c>
      <c r="S288" s="18" t="s">
        <v>3362</v>
      </c>
      <c r="T288" s="19">
        <v>4</v>
      </c>
      <c r="U288" s="60" t="s">
        <v>624</v>
      </c>
      <c r="V288" s="22">
        <v>2021</v>
      </c>
      <c r="W288" s="22" t="s">
        <v>3363</v>
      </c>
      <c r="X288" s="20" t="s">
        <v>3364</v>
      </c>
      <c r="Y288" s="21" t="s">
        <v>3365</v>
      </c>
      <c r="Z288" s="21" t="s">
        <v>3366</v>
      </c>
      <c r="AA288" s="22">
        <v>4</v>
      </c>
      <c r="AB288" s="27" t="s">
        <v>328</v>
      </c>
      <c r="AC288" s="46" t="s">
        <v>3367</v>
      </c>
      <c r="AD288" s="713" t="s">
        <v>3368</v>
      </c>
      <c r="AE288" s="27" t="s">
        <v>328</v>
      </c>
      <c r="AF288" s="62">
        <v>44623</v>
      </c>
      <c r="AG288" s="62">
        <v>44680</v>
      </c>
      <c r="AH288" s="424">
        <v>44743</v>
      </c>
      <c r="AI288" s="183" t="s">
        <v>309</v>
      </c>
      <c r="AJ288" s="183" t="s">
        <v>309</v>
      </c>
      <c r="AK288" s="241" t="e">
        <f>(IF(BA288=#REF!,#REF!,AG288-#REF!))</f>
        <v>#REF!</v>
      </c>
      <c r="AL288" s="66" t="s">
        <v>601</v>
      </c>
      <c r="AM288" s="64"/>
      <c r="AN288" s="54"/>
      <c r="AO288" s="48"/>
      <c r="AP288" s="65"/>
      <c r="AQ288" s="4" t="s">
        <v>442</v>
      </c>
      <c r="AR288" s="49">
        <v>229</v>
      </c>
      <c r="AS288" s="60" t="s">
        <v>454</v>
      </c>
      <c r="AT288" s="64" t="s">
        <v>467</v>
      </c>
      <c r="AU288" s="66" t="s">
        <v>601</v>
      </c>
      <c r="AV288" s="77" t="s">
        <v>467</v>
      </c>
      <c r="AW288" s="67">
        <v>0</v>
      </c>
      <c r="AX288" s="65">
        <v>0</v>
      </c>
      <c r="AY288" s="60" t="s">
        <v>456</v>
      </c>
      <c r="AZ288" s="87" t="s">
        <v>439</v>
      </c>
      <c r="BA288" s="86" t="s">
        <v>446</v>
      </c>
      <c r="BB288" s="132" t="s">
        <v>2162</v>
      </c>
      <c r="BC288" s="133">
        <v>44620</v>
      </c>
      <c r="BD288" s="112" t="s">
        <v>628</v>
      </c>
      <c r="BE288" s="134" t="s">
        <v>629</v>
      </c>
      <c r="BF288" s="135">
        <v>0</v>
      </c>
      <c r="BG288" s="4" t="s">
        <v>442</v>
      </c>
      <c r="BH288" s="49">
        <v>-44620</v>
      </c>
      <c r="BI288" s="60" t="s">
        <v>454</v>
      </c>
      <c r="BJ288" s="30"/>
      <c r="BK288" s="30"/>
      <c r="BL288" s="30"/>
      <c r="BM288" s="30"/>
      <c r="BN288" s="60"/>
      <c r="BO288" s="30"/>
      <c r="BP288" s="184" t="s">
        <v>293</v>
      </c>
      <c r="BQ288" s="150" t="s">
        <v>3369</v>
      </c>
      <c r="BR288" s="185">
        <v>44712</v>
      </c>
      <c r="BS288" s="131" t="s">
        <v>535</v>
      </c>
      <c r="BT288" s="186">
        <v>1</v>
      </c>
      <c r="BU288" s="4" t="s">
        <v>436</v>
      </c>
      <c r="BV288" s="49">
        <v>-31</v>
      </c>
      <c r="BW288" s="60" t="s">
        <v>443</v>
      </c>
      <c r="BX288" s="357">
        <v>44734</v>
      </c>
      <c r="BY288" s="357" t="s">
        <v>3370</v>
      </c>
      <c r="BZ288" s="353" t="s">
        <v>824</v>
      </c>
      <c r="CA288" s="360">
        <v>1</v>
      </c>
      <c r="CB288" s="352" t="s">
        <v>294</v>
      </c>
      <c r="CC288" s="353"/>
      <c r="CD288" s="352" t="s">
        <v>294</v>
      </c>
      <c r="CE288" s="131" t="s">
        <v>767</v>
      </c>
      <c r="CF288" s="131" t="s">
        <v>767</v>
      </c>
      <c r="CG288" s="202" t="s">
        <v>328</v>
      </c>
      <c r="CH288" s="131" t="s">
        <v>328</v>
      </c>
      <c r="CI288" s="186">
        <v>1</v>
      </c>
      <c r="CJ288" s="4" t="str">
        <f t="shared" si="8"/>
        <v>CUMPLIMIENTO TOTAL</v>
      </c>
      <c r="CK288" s="49" t="str">
        <f>(IF(CD288="CERRADO","NO APLICA ACCION CERRADA",AG288-#REF!))</f>
        <v>NO APLICA ACCION CERRADA</v>
      </c>
      <c r="CL288" s="60" t="str">
        <f>(IF(CD288="CERRADO","NO APLICA ACCION CERRADA",IF(AK288&lt;=0,"VENCIDO",IF(AK288&lt;=#REF!,"POR VENCER","CON TIEMPO"))))</f>
        <v>NO APLICA ACCION CERRADA</v>
      </c>
      <c r="CM288" s="458" t="s">
        <v>328</v>
      </c>
      <c r="CN288" s="348" t="s">
        <v>767</v>
      </c>
      <c r="CO288" s="349" t="s">
        <v>824</v>
      </c>
      <c r="CP288" s="473">
        <v>1</v>
      </c>
      <c r="CQ288" s="352" t="s">
        <v>294</v>
      </c>
      <c r="CR288" s="353"/>
      <c r="CS288" s="353"/>
      <c r="CT288" s="343"/>
      <c r="CU288" s="343"/>
      <c r="CV288" s="343"/>
      <c r="CW288" s="343"/>
      <c r="CX288" s="343"/>
      <c r="CY288" s="343"/>
      <c r="CZ288" s="343"/>
      <c r="DA288" s="343"/>
      <c r="DB288" s="343"/>
      <c r="DC288" s="343"/>
      <c r="DD288" s="343"/>
      <c r="DE288" s="343"/>
      <c r="DF288" s="343"/>
      <c r="DG288" s="343"/>
      <c r="DH288" s="343"/>
      <c r="DI288" s="343"/>
      <c r="DJ288" s="343"/>
      <c r="DK288" s="343"/>
      <c r="DL288" s="343"/>
      <c r="DM288" s="343"/>
      <c r="DN288" s="343"/>
      <c r="DO288" s="343"/>
      <c r="DP288" s="343"/>
      <c r="DQ288" s="343"/>
      <c r="DR288" s="343"/>
      <c r="DS288" s="343"/>
      <c r="DT288" s="343"/>
      <c r="DU288" s="343"/>
      <c r="DV288" s="343"/>
      <c r="DW288" s="343"/>
      <c r="DX288" s="343"/>
      <c r="DY288" s="343"/>
      <c r="DZ288" s="343"/>
      <c r="EA288" s="343"/>
      <c r="EB288" s="343"/>
      <c r="EC288" s="343"/>
      <c r="ED288" s="343"/>
      <c r="EE288" s="343"/>
      <c r="EF288" s="343"/>
      <c r="EG288" s="343"/>
      <c r="EH288" s="343"/>
      <c r="EI288" s="343"/>
      <c r="EJ288" s="343"/>
      <c r="EK288" s="343"/>
      <c r="EL288" s="343"/>
      <c r="EM288" s="343"/>
      <c r="EN288" s="343"/>
      <c r="EO288" s="343"/>
      <c r="EP288" s="343"/>
      <c r="EQ288" s="343"/>
      <c r="ER288" s="343"/>
      <c r="ES288" s="343"/>
      <c r="ET288" s="343"/>
      <c r="EU288" s="343"/>
      <c r="EV288" s="343"/>
      <c r="EW288" s="343"/>
      <c r="EX288" s="343"/>
      <c r="EY288" s="343"/>
      <c r="EZ288" s="343"/>
      <c r="FA288" s="343"/>
      <c r="FB288" s="343"/>
      <c r="FC288" s="343"/>
      <c r="FD288" s="343"/>
      <c r="FE288" s="343"/>
      <c r="FF288" s="343"/>
      <c r="FG288" s="343"/>
      <c r="FH288" s="343"/>
      <c r="FI288" s="343"/>
      <c r="FJ288" s="343"/>
      <c r="FK288" s="343"/>
      <c r="FL288" s="343"/>
      <c r="FM288" s="343"/>
      <c r="FN288" s="343"/>
      <c r="FO288" s="343"/>
      <c r="FP288" s="343"/>
      <c r="FQ288" s="343"/>
      <c r="FR288" s="343"/>
      <c r="FS288" s="343"/>
      <c r="FT288" s="343"/>
      <c r="FU288" s="343"/>
      <c r="FV288" s="343"/>
      <c r="FW288" s="343"/>
      <c r="FX288" s="343"/>
      <c r="FY288" s="343"/>
      <c r="FZ288" s="343"/>
      <c r="GA288" s="343"/>
      <c r="GB288" s="343"/>
      <c r="GC288" s="343"/>
      <c r="GD288" s="343"/>
      <c r="GE288" s="343"/>
      <c r="GF288" s="343"/>
      <c r="GG288" s="343"/>
      <c r="GH288" s="343"/>
      <c r="GI288" s="343"/>
      <c r="GJ288" s="343"/>
      <c r="GK288" s="343"/>
      <c r="GL288" s="343"/>
      <c r="GM288" s="343"/>
      <c r="GN288" s="343"/>
      <c r="GO288" s="343"/>
      <c r="GP288" s="343"/>
      <c r="GQ288" s="343"/>
      <c r="GR288" s="343"/>
      <c r="GS288" s="343"/>
      <c r="GT288" s="343"/>
      <c r="GU288" s="343"/>
      <c r="GV288" s="343"/>
      <c r="GW288" s="343"/>
      <c r="GX288" s="343"/>
      <c r="GY288" s="343"/>
      <c r="GZ288" s="343"/>
      <c r="HA288" s="343"/>
      <c r="HB288" s="343"/>
      <c r="HC288" s="343"/>
      <c r="HD288" s="343"/>
      <c r="HE288" s="343"/>
      <c r="HF288" s="343"/>
      <c r="HG288" s="343"/>
      <c r="HH288" s="343"/>
      <c r="HI288" s="343"/>
      <c r="HJ288" s="343"/>
      <c r="HK288" s="343"/>
      <c r="HL288" s="343"/>
      <c r="HM288" s="343"/>
      <c r="HN288" s="343"/>
      <c r="HO288" s="343"/>
      <c r="HP288" s="343"/>
      <c r="HQ288" s="343"/>
      <c r="HR288" s="343"/>
      <c r="HS288" s="343"/>
      <c r="HT288" s="343"/>
      <c r="HU288" s="343"/>
      <c r="HV288" s="343"/>
      <c r="HW288" s="343"/>
      <c r="HX288" s="343"/>
      <c r="HY288" s="343"/>
      <c r="HZ288" s="343"/>
      <c r="IA288" s="343"/>
      <c r="IB288" s="343"/>
      <c r="IC288" s="343"/>
      <c r="ID288" s="343"/>
      <c r="IE288" s="343"/>
      <c r="IF288" s="343"/>
      <c r="IG288" s="343"/>
      <c r="IH288" s="343"/>
      <c r="II288" s="343"/>
      <c r="IJ288" s="343"/>
      <c r="IK288" s="343"/>
      <c r="IL288" s="343"/>
      <c r="IM288" s="343"/>
      <c r="IN288" s="343"/>
      <c r="IO288" s="343"/>
      <c r="IP288" s="343"/>
      <c r="IQ288" s="343"/>
      <c r="IR288" s="343"/>
      <c r="IS288" s="343"/>
      <c r="IT288" s="343"/>
      <c r="IU288" s="343"/>
      <c r="IV288" s="343"/>
      <c r="IW288" s="343"/>
      <c r="IX288" s="343"/>
      <c r="IY288" s="343"/>
      <c r="IZ288" s="343"/>
      <c r="JA288" s="343"/>
      <c r="JB288" s="343"/>
      <c r="JC288" s="343"/>
      <c r="JD288" s="343"/>
      <c r="JE288" s="343"/>
      <c r="JF288" s="343"/>
      <c r="JG288" s="343"/>
      <c r="JH288" s="343"/>
      <c r="JI288" s="343"/>
      <c r="JJ288" s="343"/>
      <c r="JK288" s="343"/>
      <c r="JL288" s="343"/>
      <c r="JM288" s="343"/>
      <c r="JN288" s="343"/>
      <c r="JO288" s="343"/>
      <c r="JP288" s="343"/>
      <c r="JQ288" s="343"/>
      <c r="JR288" s="343"/>
      <c r="JS288" s="343"/>
      <c r="JT288" s="343"/>
      <c r="JU288" s="343"/>
      <c r="JV288" s="343"/>
      <c r="JW288" s="343"/>
      <c r="JX288" s="343"/>
      <c r="JY288" s="343"/>
      <c r="JZ288" s="343"/>
      <c r="KA288" s="343"/>
      <c r="KB288" s="343"/>
      <c r="KC288" s="343"/>
      <c r="KD288" s="343"/>
      <c r="KE288" s="343"/>
      <c r="KF288" s="343"/>
      <c r="KG288" s="343"/>
      <c r="KH288" s="343"/>
      <c r="KI288" s="343"/>
      <c r="KJ288" s="343"/>
      <c r="KK288" s="343"/>
      <c r="KL288" s="343"/>
      <c r="KM288" s="343"/>
      <c r="KN288" s="343"/>
      <c r="KO288" s="343"/>
      <c r="KP288" s="343"/>
      <c r="KQ288" s="343"/>
      <c r="KR288" s="343"/>
      <c r="KS288" s="343"/>
      <c r="KT288" s="343"/>
      <c r="KU288" s="343"/>
      <c r="KV288" s="343"/>
      <c r="KW288" s="343"/>
      <c r="KX288" s="343"/>
      <c r="KY288" s="343"/>
      <c r="KZ288" s="343"/>
      <c r="LA288" s="343"/>
      <c r="LB288" s="343"/>
      <c r="LC288" s="343"/>
      <c r="LD288" s="343"/>
      <c r="LE288" s="343"/>
      <c r="LF288" s="343"/>
      <c r="LG288" s="343"/>
      <c r="LH288" s="343"/>
      <c r="LI288" s="343"/>
      <c r="LJ288" s="343"/>
      <c r="LK288" s="343"/>
      <c r="LL288" s="343"/>
      <c r="LM288" s="343"/>
      <c r="LN288" s="343"/>
      <c r="LO288" s="343"/>
      <c r="LP288" s="343"/>
      <c r="LQ288" s="343"/>
      <c r="LR288" s="343"/>
      <c r="LS288" s="343"/>
      <c r="LT288" s="343"/>
      <c r="LU288" s="343"/>
      <c r="LV288" s="343"/>
      <c r="LW288" s="343"/>
      <c r="LX288" s="343"/>
      <c r="LY288" s="343"/>
      <c r="LZ288" s="343"/>
      <c r="MA288" s="343"/>
      <c r="MB288" s="343"/>
      <c r="MC288" s="343"/>
      <c r="MD288" s="343"/>
      <c r="ME288" s="343"/>
      <c r="MF288" s="343"/>
      <c r="MG288" s="343"/>
      <c r="MH288" s="343"/>
      <c r="MI288" s="343"/>
      <c r="MJ288" s="343"/>
      <c r="MK288" s="343"/>
      <c r="ML288" s="343"/>
      <c r="MM288" s="343"/>
      <c r="MN288" s="343"/>
      <c r="MO288" s="343"/>
      <c r="MP288" s="343"/>
      <c r="MQ288" s="343"/>
      <c r="MR288" s="343"/>
      <c r="MS288" s="343"/>
      <c r="MT288" s="343"/>
      <c r="MU288" s="343"/>
      <c r="MV288" s="343"/>
      <c r="MW288" s="343"/>
      <c r="MX288" s="343"/>
      <c r="MY288" s="343"/>
      <c r="MZ288" s="343"/>
      <c r="NA288" s="343"/>
      <c r="NB288" s="343"/>
      <c r="NC288" s="343"/>
      <c r="ND288" s="343"/>
      <c r="NE288" s="343"/>
      <c r="NF288" s="343"/>
      <c r="NG288" s="343"/>
      <c r="NH288" s="343"/>
      <c r="NI288" s="343"/>
      <c r="NJ288" s="343"/>
      <c r="NK288" s="343"/>
      <c r="NL288" s="343"/>
      <c r="NM288" s="343"/>
      <c r="NN288" s="343"/>
      <c r="NO288" s="343"/>
      <c r="NP288" s="343"/>
      <c r="NQ288" s="343"/>
      <c r="NR288" s="343"/>
      <c r="NS288" s="343"/>
      <c r="NT288" s="343"/>
      <c r="NU288" s="343"/>
      <c r="NV288" s="343"/>
      <c r="NW288" s="343"/>
      <c r="NX288" s="343"/>
      <c r="NY288" s="343"/>
      <c r="NZ288" s="343"/>
      <c r="OA288" s="343"/>
      <c r="OB288" s="343"/>
      <c r="OC288" s="343"/>
      <c r="OD288" s="343"/>
      <c r="OE288" s="343"/>
      <c r="OF288" s="343"/>
      <c r="OG288" s="343"/>
      <c r="OH288" s="343"/>
      <c r="OI288" s="343"/>
      <c r="OJ288" s="343"/>
      <c r="OK288" s="343"/>
      <c r="OL288" s="343"/>
      <c r="OM288" s="343"/>
      <c r="ON288" s="343"/>
      <c r="OO288" s="343"/>
      <c r="OP288" s="343"/>
      <c r="OQ288" s="343"/>
      <c r="OR288" s="343"/>
      <c r="OS288" s="343"/>
      <c r="OT288" s="343"/>
      <c r="OU288" s="343"/>
      <c r="OV288" s="343"/>
      <c r="OW288" s="343"/>
      <c r="OX288" s="343"/>
      <c r="OY288" s="343"/>
      <c r="OZ288" s="343"/>
      <c r="PA288" s="343"/>
      <c r="PB288" s="343"/>
      <c r="PC288" s="343"/>
      <c r="PD288" s="343"/>
      <c r="PE288" s="343"/>
      <c r="PF288" s="343"/>
      <c r="PG288" s="343"/>
      <c r="PH288" s="343"/>
      <c r="PI288" s="343"/>
      <c r="PJ288" s="343"/>
      <c r="PK288" s="343"/>
      <c r="PL288" s="343"/>
      <c r="PM288" s="343"/>
      <c r="PN288" s="343"/>
      <c r="PO288" s="343"/>
      <c r="PP288" s="343"/>
      <c r="PQ288" s="343"/>
      <c r="PR288" s="343"/>
      <c r="PS288" s="343"/>
      <c r="PT288" s="343"/>
      <c r="PU288" s="343"/>
      <c r="PV288" s="343"/>
      <c r="PW288" s="343"/>
      <c r="PX288" s="343"/>
      <c r="PY288" s="343"/>
      <c r="PZ288" s="343"/>
      <c r="QA288" s="343"/>
      <c r="QB288" s="343"/>
      <c r="QC288" s="343"/>
      <c r="QD288" s="343"/>
      <c r="QE288" s="343"/>
      <c r="QF288" s="343"/>
    </row>
    <row r="289" spans="1:448" s="347" customFormat="1" ht="118.5" customHeight="1" x14ac:dyDescent="0.25">
      <c r="A289" s="26">
        <v>288</v>
      </c>
      <c r="B289" s="22" t="s">
        <v>676</v>
      </c>
      <c r="C289" s="22" t="s">
        <v>677</v>
      </c>
      <c r="D289" s="22" t="s">
        <v>338</v>
      </c>
      <c r="E289" s="49" t="s">
        <v>3344</v>
      </c>
      <c r="F289" s="34" t="s">
        <v>676</v>
      </c>
      <c r="G289" s="34" t="s">
        <v>677</v>
      </c>
      <c r="H289" s="34" t="s">
        <v>338</v>
      </c>
      <c r="I289" s="27" t="s">
        <v>1752</v>
      </c>
      <c r="J289" s="320" t="s">
        <v>679</v>
      </c>
      <c r="K289" s="132" t="s">
        <v>680</v>
      </c>
      <c r="L289" s="112" t="s">
        <v>681</v>
      </c>
      <c r="M289" s="134" t="s">
        <v>682</v>
      </c>
      <c r="N289" s="112" t="s">
        <v>683</v>
      </c>
      <c r="O289" s="19" t="s">
        <v>24</v>
      </c>
      <c r="P289" s="19" t="s">
        <v>39</v>
      </c>
      <c r="Q289" s="19" t="s">
        <v>684</v>
      </c>
      <c r="R289" s="19" t="s">
        <v>253</v>
      </c>
      <c r="S289" s="18" t="s">
        <v>3354</v>
      </c>
      <c r="T289" s="247">
        <v>5</v>
      </c>
      <c r="U289" s="60" t="s">
        <v>624</v>
      </c>
      <c r="V289" s="22">
        <v>2021</v>
      </c>
      <c r="W289" s="22" t="s">
        <v>3371</v>
      </c>
      <c r="X289" s="710" t="s">
        <v>3372</v>
      </c>
      <c r="Y289" s="21" t="s">
        <v>3373</v>
      </c>
      <c r="Z289" s="21" t="s">
        <v>3374</v>
      </c>
      <c r="AA289" s="22">
        <v>5</v>
      </c>
      <c r="AB289" s="27" t="s">
        <v>328</v>
      </c>
      <c r="AC289" s="60" t="s">
        <v>3375</v>
      </c>
      <c r="AD289" s="67" t="s">
        <v>3376</v>
      </c>
      <c r="AE289" s="27" t="s">
        <v>328</v>
      </c>
      <c r="AF289" s="62">
        <v>44440</v>
      </c>
      <c r="AG289" s="62">
        <v>44594</v>
      </c>
      <c r="AH289" s="424">
        <v>44743</v>
      </c>
      <c r="AI289" s="183" t="s">
        <v>309</v>
      </c>
      <c r="AJ289" s="183" t="s">
        <v>309</v>
      </c>
      <c r="AK289" s="241" t="e">
        <f>(IF(BA289=#REF!,#REF!,AG289-#REF!))</f>
        <v>#REF!</v>
      </c>
      <c r="AL289" s="66" t="s">
        <v>601</v>
      </c>
      <c r="AM289" s="64"/>
      <c r="AN289" s="54"/>
      <c r="AO289" s="48"/>
      <c r="AP289" s="65"/>
      <c r="AQ289" s="4" t="s">
        <v>442</v>
      </c>
      <c r="AR289" s="49">
        <v>143</v>
      </c>
      <c r="AS289" s="60" t="s">
        <v>454</v>
      </c>
      <c r="AT289" s="64" t="s">
        <v>467</v>
      </c>
      <c r="AU289" s="66" t="s">
        <v>601</v>
      </c>
      <c r="AV289" s="77" t="s">
        <v>467</v>
      </c>
      <c r="AW289" s="67">
        <v>0</v>
      </c>
      <c r="AX289" s="65">
        <v>0</v>
      </c>
      <c r="AY289" s="60" t="s">
        <v>456</v>
      </c>
      <c r="AZ289" s="87" t="s">
        <v>439</v>
      </c>
      <c r="BA289" s="86" t="s">
        <v>446</v>
      </c>
      <c r="BB289" s="132" t="s">
        <v>627</v>
      </c>
      <c r="BC289" s="133">
        <v>44620</v>
      </c>
      <c r="BD289" s="112" t="s">
        <v>628</v>
      </c>
      <c r="BE289" s="134" t="s">
        <v>629</v>
      </c>
      <c r="BF289" s="135">
        <v>0</v>
      </c>
      <c r="BG289" s="4" t="s">
        <v>442</v>
      </c>
      <c r="BH289" s="49">
        <v>-44620</v>
      </c>
      <c r="BI289" s="60" t="s">
        <v>443</v>
      </c>
      <c r="BJ289" s="33">
        <v>44638</v>
      </c>
      <c r="BK289" s="255" t="s">
        <v>3377</v>
      </c>
      <c r="BL289" s="31" t="s">
        <v>613</v>
      </c>
      <c r="BM289" s="32">
        <v>0</v>
      </c>
      <c r="BN289" s="60" t="s">
        <v>443</v>
      </c>
      <c r="BO289" s="30"/>
      <c r="BP289" s="184" t="s">
        <v>293</v>
      </c>
      <c r="BQ289" s="150" t="s">
        <v>3360</v>
      </c>
      <c r="BR289" s="185">
        <v>44712</v>
      </c>
      <c r="BS289" s="131" t="s">
        <v>535</v>
      </c>
      <c r="BT289" s="186">
        <v>1</v>
      </c>
      <c r="BU289" s="4" t="s">
        <v>436</v>
      </c>
      <c r="BV289" s="49">
        <v>-117</v>
      </c>
      <c r="BW289" s="60" t="s">
        <v>443</v>
      </c>
      <c r="BX289" s="357">
        <v>44734</v>
      </c>
      <c r="BY289" s="386" t="s">
        <v>3378</v>
      </c>
      <c r="BZ289" s="353" t="s">
        <v>824</v>
      </c>
      <c r="CA289" s="360">
        <v>1</v>
      </c>
      <c r="CB289" s="352" t="s">
        <v>294</v>
      </c>
      <c r="CC289" s="353"/>
      <c r="CD289" s="352" t="s">
        <v>294</v>
      </c>
      <c r="CE289" s="131" t="s">
        <v>767</v>
      </c>
      <c r="CF289" s="131" t="s">
        <v>767</v>
      </c>
      <c r="CG289" s="202" t="s">
        <v>328</v>
      </c>
      <c r="CH289" s="131" t="s">
        <v>328</v>
      </c>
      <c r="CI289" s="186">
        <v>1</v>
      </c>
      <c r="CJ289" s="4" t="str">
        <f t="shared" si="8"/>
        <v>CUMPLIMIENTO TOTAL</v>
      </c>
      <c r="CK289" s="49" t="str">
        <f>(IF(CD289="CERRADO","NO APLICA ACCION CERRADA",AG289-#REF!))</f>
        <v>NO APLICA ACCION CERRADA</v>
      </c>
      <c r="CL289" s="60" t="str">
        <f>(IF(CD289="CERRADO","NO APLICA ACCION CERRADA",IF(AK289&lt;=0,"VENCIDO",IF(AK289&lt;=#REF!,"POR VENCER","CON TIEMPO"))))</f>
        <v>NO APLICA ACCION CERRADA</v>
      </c>
      <c r="CM289" s="458" t="s">
        <v>328</v>
      </c>
      <c r="CN289" s="348" t="s">
        <v>767</v>
      </c>
      <c r="CO289" s="349" t="s">
        <v>824</v>
      </c>
      <c r="CP289" s="473">
        <v>1</v>
      </c>
      <c r="CQ289" s="352" t="s">
        <v>294</v>
      </c>
      <c r="CR289" s="353"/>
      <c r="CS289" s="353"/>
      <c r="CT289" s="343"/>
      <c r="CU289" s="343"/>
      <c r="CV289" s="343"/>
      <c r="CW289" s="343"/>
      <c r="CX289" s="343"/>
      <c r="CY289" s="343"/>
      <c r="CZ289" s="343"/>
      <c r="DA289" s="343"/>
      <c r="DB289" s="343"/>
      <c r="DC289" s="343"/>
      <c r="DD289" s="343"/>
      <c r="DE289" s="343"/>
      <c r="DF289" s="343"/>
      <c r="DG289" s="343"/>
      <c r="DH289" s="343"/>
      <c r="DI289" s="343"/>
      <c r="DJ289" s="343"/>
      <c r="DK289" s="343"/>
      <c r="DL289" s="343"/>
      <c r="DM289" s="343"/>
      <c r="DN289" s="343"/>
      <c r="DO289" s="343"/>
      <c r="DP289" s="343"/>
      <c r="DQ289" s="343"/>
      <c r="DR289" s="343"/>
      <c r="DS289" s="343"/>
      <c r="DT289" s="343"/>
      <c r="DU289" s="343"/>
      <c r="DV289" s="343"/>
      <c r="DW289" s="343"/>
      <c r="DX289" s="343"/>
      <c r="DY289" s="343"/>
      <c r="DZ289" s="343"/>
      <c r="EA289" s="343"/>
      <c r="EB289" s="343"/>
      <c r="EC289" s="343"/>
      <c r="ED289" s="343"/>
      <c r="EE289" s="343"/>
      <c r="EF289" s="343"/>
      <c r="EG289" s="343"/>
      <c r="EH289" s="343"/>
      <c r="EI289" s="343"/>
      <c r="EJ289" s="343"/>
      <c r="EK289" s="343"/>
      <c r="EL289" s="343"/>
      <c r="EM289" s="343"/>
      <c r="EN289" s="343"/>
      <c r="EO289" s="343"/>
      <c r="EP289" s="343"/>
      <c r="EQ289" s="343"/>
      <c r="ER289" s="343"/>
      <c r="ES289" s="343"/>
      <c r="ET289" s="343"/>
      <c r="EU289" s="343"/>
      <c r="EV289" s="343"/>
      <c r="EW289" s="343"/>
      <c r="EX289" s="343"/>
      <c r="EY289" s="343"/>
      <c r="EZ289" s="343"/>
      <c r="FA289" s="343"/>
      <c r="FB289" s="343"/>
      <c r="FC289" s="343"/>
      <c r="FD289" s="343"/>
      <c r="FE289" s="343"/>
      <c r="FF289" s="343"/>
      <c r="FG289" s="343"/>
      <c r="FH289" s="343"/>
      <c r="FI289" s="343"/>
      <c r="FJ289" s="343"/>
      <c r="FK289" s="343"/>
      <c r="FL289" s="343"/>
      <c r="FM289" s="343"/>
      <c r="FN289" s="343"/>
      <c r="FO289" s="343"/>
      <c r="FP289" s="343"/>
      <c r="FQ289" s="343"/>
      <c r="FR289" s="343"/>
      <c r="FS289" s="343"/>
      <c r="FT289" s="343"/>
      <c r="FU289" s="343"/>
      <c r="FV289" s="343"/>
      <c r="FW289" s="343"/>
      <c r="FX289" s="343"/>
      <c r="FY289" s="343"/>
      <c r="FZ289" s="343"/>
      <c r="GA289" s="343"/>
      <c r="GB289" s="343"/>
      <c r="GC289" s="343"/>
      <c r="GD289" s="343"/>
      <c r="GE289" s="343"/>
      <c r="GF289" s="343"/>
      <c r="GG289" s="343"/>
      <c r="GH289" s="343"/>
      <c r="GI289" s="343"/>
      <c r="GJ289" s="343"/>
      <c r="GK289" s="343"/>
      <c r="GL289" s="343"/>
      <c r="GM289" s="343"/>
      <c r="GN289" s="343"/>
      <c r="GO289" s="343"/>
      <c r="GP289" s="343"/>
      <c r="GQ289" s="343"/>
      <c r="GR289" s="343"/>
      <c r="GS289" s="343"/>
      <c r="GT289" s="343"/>
      <c r="GU289" s="343"/>
      <c r="GV289" s="343"/>
      <c r="GW289" s="343"/>
      <c r="GX289" s="343"/>
      <c r="GY289" s="343"/>
      <c r="GZ289" s="343"/>
      <c r="HA289" s="343"/>
      <c r="HB289" s="343"/>
      <c r="HC289" s="343"/>
      <c r="HD289" s="343"/>
      <c r="HE289" s="343"/>
      <c r="HF289" s="343"/>
      <c r="HG289" s="343"/>
      <c r="HH289" s="343"/>
      <c r="HI289" s="343"/>
      <c r="HJ289" s="343"/>
      <c r="HK289" s="343"/>
      <c r="HL289" s="343"/>
      <c r="HM289" s="343"/>
      <c r="HN289" s="343"/>
      <c r="HO289" s="343"/>
      <c r="HP289" s="343"/>
      <c r="HQ289" s="343"/>
      <c r="HR289" s="343"/>
      <c r="HS289" s="343"/>
      <c r="HT289" s="343"/>
      <c r="HU289" s="343"/>
      <c r="HV289" s="343"/>
      <c r="HW289" s="343"/>
      <c r="HX289" s="343"/>
      <c r="HY289" s="343"/>
      <c r="HZ289" s="343"/>
      <c r="IA289" s="343"/>
      <c r="IB289" s="343"/>
      <c r="IC289" s="343"/>
      <c r="ID289" s="343"/>
      <c r="IE289" s="343"/>
      <c r="IF289" s="343"/>
      <c r="IG289" s="343"/>
      <c r="IH289" s="343"/>
      <c r="II289" s="343"/>
      <c r="IJ289" s="343"/>
      <c r="IK289" s="343"/>
      <c r="IL289" s="343"/>
      <c r="IM289" s="343"/>
      <c r="IN289" s="343"/>
      <c r="IO289" s="343"/>
      <c r="IP289" s="343"/>
      <c r="IQ289" s="343"/>
      <c r="IR289" s="343"/>
      <c r="IS289" s="343"/>
      <c r="IT289" s="343"/>
      <c r="IU289" s="343"/>
      <c r="IV289" s="343"/>
      <c r="IW289" s="343"/>
      <c r="IX289" s="343"/>
      <c r="IY289" s="343"/>
      <c r="IZ289" s="343"/>
      <c r="JA289" s="343"/>
      <c r="JB289" s="343"/>
      <c r="JC289" s="343"/>
      <c r="JD289" s="343"/>
      <c r="JE289" s="343"/>
      <c r="JF289" s="343"/>
      <c r="JG289" s="343"/>
      <c r="JH289" s="343"/>
      <c r="JI289" s="343"/>
      <c r="JJ289" s="343"/>
      <c r="JK289" s="343"/>
      <c r="JL289" s="343"/>
      <c r="JM289" s="343"/>
      <c r="JN289" s="343"/>
      <c r="JO289" s="343"/>
      <c r="JP289" s="343"/>
      <c r="JQ289" s="343"/>
      <c r="JR289" s="343"/>
      <c r="JS289" s="343"/>
      <c r="JT289" s="343"/>
      <c r="JU289" s="343"/>
      <c r="JV289" s="343"/>
      <c r="JW289" s="343"/>
      <c r="JX289" s="343"/>
      <c r="JY289" s="343"/>
      <c r="JZ289" s="343"/>
      <c r="KA289" s="343"/>
      <c r="KB289" s="343"/>
      <c r="KC289" s="343"/>
      <c r="KD289" s="343"/>
      <c r="KE289" s="343"/>
      <c r="KF289" s="343"/>
      <c r="KG289" s="343"/>
      <c r="KH289" s="343"/>
      <c r="KI289" s="343"/>
      <c r="KJ289" s="343"/>
      <c r="KK289" s="343"/>
      <c r="KL289" s="343"/>
      <c r="KM289" s="343"/>
      <c r="KN289" s="343"/>
      <c r="KO289" s="343"/>
      <c r="KP289" s="343"/>
      <c r="KQ289" s="343"/>
      <c r="KR289" s="343"/>
      <c r="KS289" s="343"/>
      <c r="KT289" s="343"/>
      <c r="KU289" s="343"/>
      <c r="KV289" s="343"/>
      <c r="KW289" s="343"/>
      <c r="KX289" s="343"/>
      <c r="KY289" s="343"/>
      <c r="KZ289" s="343"/>
      <c r="LA289" s="343"/>
      <c r="LB289" s="343"/>
      <c r="LC289" s="343"/>
      <c r="LD289" s="343"/>
      <c r="LE289" s="343"/>
      <c r="LF289" s="343"/>
      <c r="LG289" s="343"/>
      <c r="LH289" s="343"/>
      <c r="LI289" s="343"/>
      <c r="LJ289" s="343"/>
      <c r="LK289" s="343"/>
      <c r="LL289" s="343"/>
      <c r="LM289" s="343"/>
      <c r="LN289" s="343"/>
      <c r="LO289" s="343"/>
      <c r="LP289" s="343"/>
      <c r="LQ289" s="343"/>
      <c r="LR289" s="343"/>
      <c r="LS289" s="343"/>
      <c r="LT289" s="343"/>
      <c r="LU289" s="343"/>
      <c r="LV289" s="343"/>
      <c r="LW289" s="343"/>
      <c r="LX289" s="343"/>
      <c r="LY289" s="343"/>
      <c r="LZ289" s="343"/>
      <c r="MA289" s="343"/>
      <c r="MB289" s="343"/>
      <c r="MC289" s="343"/>
      <c r="MD289" s="343"/>
      <c r="ME289" s="343"/>
      <c r="MF289" s="343"/>
      <c r="MG289" s="343"/>
      <c r="MH289" s="343"/>
      <c r="MI289" s="343"/>
      <c r="MJ289" s="343"/>
      <c r="MK289" s="343"/>
      <c r="ML289" s="343"/>
      <c r="MM289" s="343"/>
      <c r="MN289" s="343"/>
      <c r="MO289" s="343"/>
      <c r="MP289" s="343"/>
      <c r="MQ289" s="343"/>
      <c r="MR289" s="343"/>
      <c r="MS289" s="343"/>
      <c r="MT289" s="343"/>
      <c r="MU289" s="343"/>
      <c r="MV289" s="343"/>
      <c r="MW289" s="343"/>
      <c r="MX289" s="343"/>
      <c r="MY289" s="343"/>
      <c r="MZ289" s="343"/>
      <c r="NA289" s="343"/>
      <c r="NB289" s="343"/>
      <c r="NC289" s="343"/>
      <c r="ND289" s="343"/>
      <c r="NE289" s="343"/>
      <c r="NF289" s="343"/>
      <c r="NG289" s="343"/>
      <c r="NH289" s="343"/>
      <c r="NI289" s="343"/>
      <c r="NJ289" s="343"/>
      <c r="NK289" s="343"/>
      <c r="NL289" s="343"/>
      <c r="NM289" s="343"/>
      <c r="NN289" s="343"/>
      <c r="NO289" s="343"/>
      <c r="NP289" s="343"/>
      <c r="NQ289" s="343"/>
      <c r="NR289" s="343"/>
      <c r="NS289" s="343"/>
      <c r="NT289" s="343"/>
      <c r="NU289" s="343"/>
      <c r="NV289" s="343"/>
      <c r="NW289" s="343"/>
      <c r="NX289" s="343"/>
      <c r="NY289" s="343"/>
      <c r="NZ289" s="343"/>
      <c r="OA289" s="343"/>
      <c r="OB289" s="343"/>
      <c r="OC289" s="343"/>
      <c r="OD289" s="343"/>
      <c r="OE289" s="343"/>
      <c r="OF289" s="343"/>
      <c r="OG289" s="343"/>
      <c r="OH289" s="343"/>
      <c r="OI289" s="343"/>
      <c r="OJ289" s="343"/>
      <c r="OK289" s="343"/>
      <c r="OL289" s="343"/>
      <c r="OM289" s="343"/>
      <c r="ON289" s="343"/>
      <c r="OO289" s="343"/>
      <c r="OP289" s="343"/>
      <c r="OQ289" s="343"/>
      <c r="OR289" s="343"/>
      <c r="OS289" s="343"/>
      <c r="OT289" s="343"/>
      <c r="OU289" s="343"/>
      <c r="OV289" s="343"/>
      <c r="OW289" s="343"/>
      <c r="OX289" s="343"/>
      <c r="OY289" s="343"/>
      <c r="OZ289" s="343"/>
      <c r="PA289" s="343"/>
      <c r="PB289" s="343"/>
      <c r="PC289" s="343"/>
      <c r="PD289" s="343"/>
      <c r="PE289" s="343"/>
      <c r="PF289" s="343"/>
      <c r="PG289" s="343"/>
      <c r="PH289" s="343"/>
      <c r="PI289" s="343"/>
      <c r="PJ289" s="343"/>
      <c r="PK289" s="343"/>
      <c r="PL289" s="343"/>
      <c r="PM289" s="343"/>
      <c r="PN289" s="343"/>
      <c r="PO289" s="343"/>
      <c r="PP289" s="343"/>
      <c r="PQ289" s="343"/>
      <c r="PR289" s="343"/>
      <c r="PS289" s="343"/>
      <c r="PT289" s="343"/>
      <c r="PU289" s="343"/>
      <c r="PV289" s="343"/>
      <c r="PW289" s="343"/>
      <c r="PX289" s="343"/>
      <c r="PY289" s="343"/>
      <c r="PZ289" s="343"/>
      <c r="QA289" s="343"/>
      <c r="QB289" s="343"/>
      <c r="QC289" s="343"/>
      <c r="QD289" s="343"/>
      <c r="QE289" s="343"/>
      <c r="QF289" s="343"/>
    </row>
    <row r="290" spans="1:448" s="347" customFormat="1" ht="118.5" customHeight="1" x14ac:dyDescent="0.25">
      <c r="A290" s="26">
        <v>289</v>
      </c>
      <c r="B290" s="42" t="s">
        <v>1551</v>
      </c>
      <c r="C290" s="175" t="s">
        <v>269</v>
      </c>
      <c r="D290" s="22" t="s">
        <v>341</v>
      </c>
      <c r="E290" s="19" t="s">
        <v>3379</v>
      </c>
      <c r="F290" s="22" t="s">
        <v>707</v>
      </c>
      <c r="G290" s="26" t="s">
        <v>269</v>
      </c>
      <c r="H290" s="19" t="s">
        <v>341</v>
      </c>
      <c r="I290" s="22" t="s">
        <v>707</v>
      </c>
      <c r="J290" s="460" t="s">
        <v>708</v>
      </c>
      <c r="K290" s="461" t="s">
        <v>680</v>
      </c>
      <c r="L290" s="461" t="s">
        <v>681</v>
      </c>
      <c r="M290" s="460" t="s">
        <v>709</v>
      </c>
      <c r="N290" s="461" t="s">
        <v>710</v>
      </c>
      <c r="O290" s="19" t="s">
        <v>127</v>
      </c>
      <c r="P290" s="19" t="s">
        <v>129</v>
      </c>
      <c r="Q290" s="19" t="s">
        <v>711</v>
      </c>
      <c r="R290" s="19" t="s">
        <v>253</v>
      </c>
      <c r="S290" s="18" t="s">
        <v>3327</v>
      </c>
      <c r="T290" s="247">
        <v>5</v>
      </c>
      <c r="U290" s="60" t="s">
        <v>631</v>
      </c>
      <c r="V290" s="22">
        <v>2021</v>
      </c>
      <c r="W290" s="22" t="s">
        <v>3380</v>
      </c>
      <c r="X290" s="714" t="s">
        <v>3381</v>
      </c>
      <c r="Y290" s="19" t="s">
        <v>633</v>
      </c>
      <c r="Z290" s="45" t="s">
        <v>3382</v>
      </c>
      <c r="AA290" s="22">
        <v>1</v>
      </c>
      <c r="AB290" s="19" t="s">
        <v>328</v>
      </c>
      <c r="AC290" s="19" t="s">
        <v>328</v>
      </c>
      <c r="AD290" s="19" t="s">
        <v>328</v>
      </c>
      <c r="AE290" s="19" t="s">
        <v>328</v>
      </c>
      <c r="AF290" s="43">
        <v>44378</v>
      </c>
      <c r="AG290" s="43">
        <v>44438</v>
      </c>
      <c r="AH290" s="424">
        <v>44743</v>
      </c>
      <c r="AI290" s="183" t="s">
        <v>309</v>
      </c>
      <c r="AJ290" s="183" t="s">
        <v>309</v>
      </c>
      <c r="AK290" s="241" t="e">
        <f>(IF(BA290=#REF!,#REF!,AG290-#REF!))</f>
        <v>#REF!</v>
      </c>
      <c r="AL290" s="66" t="s">
        <v>601</v>
      </c>
      <c r="AM290" s="64"/>
      <c r="AN290" s="54"/>
      <c r="AO290" s="48"/>
      <c r="AP290" s="65"/>
      <c r="AQ290" s="4" t="s">
        <v>442</v>
      </c>
      <c r="AR290" s="49">
        <v>-13</v>
      </c>
      <c r="AS290" s="60" t="s">
        <v>443</v>
      </c>
      <c r="AT290" s="64" t="s">
        <v>467</v>
      </c>
      <c r="AU290" s="66" t="s">
        <v>601</v>
      </c>
      <c r="AV290" s="77" t="s">
        <v>467</v>
      </c>
      <c r="AW290" s="67">
        <v>0</v>
      </c>
      <c r="AX290" s="65">
        <v>0</v>
      </c>
      <c r="AY290" s="60" t="s">
        <v>449</v>
      </c>
      <c r="AZ290" s="87" t="s">
        <v>439</v>
      </c>
      <c r="BA290" s="86" t="s">
        <v>446</v>
      </c>
      <c r="BB290" s="201" t="s">
        <v>3383</v>
      </c>
      <c r="BC290" s="149">
        <v>44620</v>
      </c>
      <c r="BD290" s="130" t="s">
        <v>307</v>
      </c>
      <c r="BE290" s="145" t="s">
        <v>328</v>
      </c>
      <c r="BF290" s="147">
        <v>1</v>
      </c>
      <c r="BG290" s="4" t="s">
        <v>436</v>
      </c>
      <c r="BH290" s="49">
        <v>-44620</v>
      </c>
      <c r="BI290" s="60" t="s">
        <v>443</v>
      </c>
      <c r="BJ290" s="128">
        <v>44637</v>
      </c>
      <c r="BK290" s="30" t="s">
        <v>3384</v>
      </c>
      <c r="BL290" s="126" t="s">
        <v>448</v>
      </c>
      <c r="BM290" s="107">
        <v>0</v>
      </c>
      <c r="BN290" s="60" t="s">
        <v>443</v>
      </c>
      <c r="BO290" s="30"/>
      <c r="BP290" s="184" t="s">
        <v>293</v>
      </c>
      <c r="BQ290" s="150" t="s">
        <v>3317</v>
      </c>
      <c r="BR290" s="185">
        <v>44712</v>
      </c>
      <c r="BS290" s="131" t="s">
        <v>3318</v>
      </c>
      <c r="BT290" s="186">
        <v>0.8</v>
      </c>
      <c r="BU290" s="4" t="s">
        <v>469</v>
      </c>
      <c r="BV290" s="49">
        <v>-273</v>
      </c>
      <c r="BW290" s="60" t="s">
        <v>443</v>
      </c>
      <c r="BX290" s="357">
        <v>44734</v>
      </c>
      <c r="BY290" s="373" t="s">
        <v>3385</v>
      </c>
      <c r="BZ290" s="353" t="s">
        <v>466</v>
      </c>
      <c r="CA290" s="360">
        <v>1</v>
      </c>
      <c r="CB290" s="352" t="s">
        <v>294</v>
      </c>
      <c r="CC290" s="353"/>
      <c r="CD290" s="352" t="s">
        <v>294</v>
      </c>
      <c r="CE290" s="131" t="s">
        <v>767</v>
      </c>
      <c r="CF290" s="131" t="s">
        <v>767</v>
      </c>
      <c r="CG290" s="202" t="s">
        <v>328</v>
      </c>
      <c r="CH290" s="131" t="s">
        <v>328</v>
      </c>
      <c r="CI290" s="186">
        <v>1</v>
      </c>
      <c r="CJ290" s="4" t="str">
        <f t="shared" ref="CJ290:CJ352" si="9">IF(CI290&lt;=0%,"SIN AVANCE",IF(CI290&lt;33%,"AVANCE MINIMO",IF(CI290&lt;66%,"AVANCE PARCIAL",IF(CI290&lt;=99.9%,"AVANCE SIGNIFICATIVO",IF(CI290=100%,"CUMPLIMIENTO TOTAL","ERROR")))))</f>
        <v>CUMPLIMIENTO TOTAL</v>
      </c>
      <c r="CK290" s="49" t="str">
        <f>(IF(CD290="CERRADO","NO APLICA ACCION CERRADA",AG290-#REF!))</f>
        <v>NO APLICA ACCION CERRADA</v>
      </c>
      <c r="CL290" s="60" t="str">
        <f>(IF(CD290="CERRADO","NO APLICA ACCION CERRADA",IF(AK290&lt;=0,"VENCIDO",IF(AK290&lt;=#REF!,"POR VENCER","CON TIEMPO"))))</f>
        <v>NO APLICA ACCION CERRADA</v>
      </c>
      <c r="CM290" s="458" t="s">
        <v>328</v>
      </c>
      <c r="CN290" s="348" t="s">
        <v>767</v>
      </c>
      <c r="CO290" s="348" t="s">
        <v>339</v>
      </c>
      <c r="CP290" s="473">
        <v>1</v>
      </c>
      <c r="CQ290" s="352" t="s">
        <v>294</v>
      </c>
      <c r="CR290" s="353"/>
      <c r="CS290" s="353"/>
      <c r="CT290" s="343"/>
      <c r="CU290" s="343"/>
      <c r="CV290" s="343"/>
      <c r="CW290" s="343"/>
      <c r="CX290" s="343"/>
      <c r="CY290" s="343"/>
      <c r="CZ290" s="343"/>
      <c r="DA290" s="343"/>
      <c r="DB290" s="343"/>
      <c r="DC290" s="343"/>
      <c r="DD290" s="343"/>
      <c r="DE290" s="343"/>
      <c r="DF290" s="343"/>
      <c r="DG290" s="343"/>
      <c r="DH290" s="343"/>
      <c r="DI290" s="343"/>
      <c r="DJ290" s="343"/>
      <c r="DK290" s="343"/>
      <c r="DL290" s="343"/>
      <c r="DM290" s="343"/>
      <c r="DN290" s="343"/>
      <c r="DO290" s="343"/>
      <c r="DP290" s="343"/>
      <c r="DQ290" s="343"/>
      <c r="DR290" s="343"/>
      <c r="DS290" s="343"/>
      <c r="DT290" s="343"/>
      <c r="DU290" s="343"/>
      <c r="DV290" s="343"/>
      <c r="DW290" s="343"/>
      <c r="DX290" s="343"/>
      <c r="DY290" s="343"/>
      <c r="DZ290" s="343"/>
      <c r="EA290" s="343"/>
      <c r="EB290" s="343"/>
      <c r="EC290" s="343"/>
      <c r="ED290" s="343"/>
      <c r="EE290" s="343"/>
      <c r="EF290" s="343"/>
      <c r="EG290" s="343"/>
      <c r="EH290" s="343"/>
      <c r="EI290" s="343"/>
      <c r="EJ290" s="343"/>
      <c r="EK290" s="343"/>
      <c r="EL290" s="343"/>
      <c r="EM290" s="343"/>
      <c r="EN290" s="343"/>
      <c r="EO290" s="343"/>
      <c r="EP290" s="343"/>
      <c r="EQ290" s="343"/>
      <c r="ER290" s="343"/>
      <c r="ES290" s="343"/>
      <c r="ET290" s="343"/>
      <c r="EU290" s="343"/>
      <c r="EV290" s="343"/>
      <c r="EW290" s="343"/>
      <c r="EX290" s="343"/>
      <c r="EY290" s="343"/>
      <c r="EZ290" s="343"/>
      <c r="FA290" s="343"/>
      <c r="FB290" s="343"/>
      <c r="FC290" s="343"/>
      <c r="FD290" s="343"/>
      <c r="FE290" s="343"/>
      <c r="FF290" s="343"/>
      <c r="FG290" s="343"/>
      <c r="FH290" s="343"/>
      <c r="FI290" s="343"/>
      <c r="FJ290" s="343"/>
      <c r="FK290" s="343"/>
      <c r="FL290" s="343"/>
      <c r="FM290" s="343"/>
      <c r="FN290" s="343"/>
      <c r="FO290" s="343"/>
      <c r="FP290" s="343"/>
      <c r="FQ290" s="343"/>
      <c r="FR290" s="343"/>
      <c r="FS290" s="343"/>
      <c r="FT290" s="343"/>
      <c r="FU290" s="343"/>
      <c r="FV290" s="343"/>
      <c r="FW290" s="343"/>
      <c r="FX290" s="343"/>
      <c r="FY290" s="343"/>
      <c r="FZ290" s="343"/>
      <c r="GA290" s="343"/>
      <c r="GB290" s="343"/>
      <c r="GC290" s="343"/>
      <c r="GD290" s="343"/>
      <c r="GE290" s="343"/>
      <c r="GF290" s="343"/>
      <c r="GG290" s="343"/>
      <c r="GH290" s="343"/>
      <c r="GI290" s="343"/>
      <c r="GJ290" s="343"/>
      <c r="GK290" s="343"/>
      <c r="GL290" s="343"/>
      <c r="GM290" s="343"/>
      <c r="GN290" s="343"/>
      <c r="GO290" s="343"/>
      <c r="GP290" s="343"/>
      <c r="GQ290" s="343"/>
      <c r="GR290" s="343"/>
      <c r="GS290" s="343"/>
      <c r="GT290" s="343"/>
      <c r="GU290" s="343"/>
      <c r="GV290" s="343"/>
      <c r="GW290" s="343"/>
      <c r="GX290" s="343"/>
      <c r="GY290" s="343"/>
      <c r="GZ290" s="343"/>
      <c r="HA290" s="343"/>
      <c r="HB290" s="343"/>
      <c r="HC290" s="343"/>
      <c r="HD290" s="343"/>
      <c r="HE290" s="343"/>
      <c r="HF290" s="343"/>
      <c r="HG290" s="343"/>
      <c r="HH290" s="343"/>
      <c r="HI290" s="343"/>
      <c r="HJ290" s="343"/>
      <c r="HK290" s="343"/>
      <c r="HL290" s="343"/>
      <c r="HM290" s="343"/>
      <c r="HN290" s="343"/>
      <c r="HO290" s="343"/>
      <c r="HP290" s="343"/>
      <c r="HQ290" s="343"/>
      <c r="HR290" s="343"/>
      <c r="HS290" s="343"/>
      <c r="HT290" s="343"/>
      <c r="HU290" s="343"/>
      <c r="HV290" s="343"/>
      <c r="HW290" s="343"/>
      <c r="HX290" s="343"/>
      <c r="HY290" s="343"/>
      <c r="HZ290" s="343"/>
      <c r="IA290" s="343"/>
      <c r="IB290" s="343"/>
      <c r="IC290" s="343"/>
      <c r="ID290" s="343"/>
      <c r="IE290" s="343"/>
      <c r="IF290" s="343"/>
      <c r="IG290" s="343"/>
      <c r="IH290" s="343"/>
      <c r="II290" s="343"/>
      <c r="IJ290" s="343"/>
      <c r="IK290" s="343"/>
      <c r="IL290" s="343"/>
      <c r="IM290" s="343"/>
      <c r="IN290" s="343"/>
      <c r="IO290" s="343"/>
      <c r="IP290" s="343"/>
      <c r="IQ290" s="343"/>
      <c r="IR290" s="343"/>
      <c r="IS290" s="343"/>
      <c r="IT290" s="343"/>
      <c r="IU290" s="343"/>
      <c r="IV290" s="343"/>
      <c r="IW290" s="343"/>
      <c r="IX290" s="343"/>
      <c r="IY290" s="343"/>
      <c r="IZ290" s="343"/>
      <c r="JA290" s="343"/>
      <c r="JB290" s="343"/>
      <c r="JC290" s="343"/>
      <c r="JD290" s="343"/>
      <c r="JE290" s="343"/>
      <c r="JF290" s="343"/>
      <c r="JG290" s="343"/>
      <c r="JH290" s="343"/>
      <c r="JI290" s="343"/>
      <c r="JJ290" s="343"/>
      <c r="JK290" s="343"/>
      <c r="JL290" s="343"/>
      <c r="JM290" s="343"/>
      <c r="JN290" s="343"/>
      <c r="JO290" s="343"/>
      <c r="JP290" s="343"/>
      <c r="JQ290" s="343"/>
      <c r="JR290" s="343"/>
      <c r="JS290" s="343"/>
      <c r="JT290" s="343"/>
      <c r="JU290" s="343"/>
      <c r="JV290" s="343"/>
      <c r="JW290" s="343"/>
      <c r="JX290" s="343"/>
      <c r="JY290" s="343"/>
      <c r="JZ290" s="343"/>
      <c r="KA290" s="343"/>
      <c r="KB290" s="343"/>
      <c r="KC290" s="343"/>
      <c r="KD290" s="343"/>
      <c r="KE290" s="343"/>
      <c r="KF290" s="343"/>
      <c r="KG290" s="343"/>
      <c r="KH290" s="343"/>
      <c r="KI290" s="343"/>
      <c r="KJ290" s="343"/>
      <c r="KK290" s="343"/>
      <c r="KL290" s="343"/>
      <c r="KM290" s="343"/>
      <c r="KN290" s="343"/>
      <c r="KO290" s="343"/>
      <c r="KP290" s="343"/>
      <c r="KQ290" s="343"/>
      <c r="KR290" s="343"/>
      <c r="KS290" s="343"/>
      <c r="KT290" s="343"/>
      <c r="KU290" s="343"/>
      <c r="KV290" s="343"/>
      <c r="KW290" s="343"/>
      <c r="KX290" s="343"/>
      <c r="KY290" s="343"/>
      <c r="KZ290" s="343"/>
      <c r="LA290" s="343"/>
      <c r="LB290" s="343"/>
      <c r="LC290" s="343"/>
      <c r="LD290" s="343"/>
      <c r="LE290" s="343"/>
      <c r="LF290" s="343"/>
      <c r="LG290" s="343"/>
      <c r="LH290" s="343"/>
      <c r="LI290" s="343"/>
      <c r="LJ290" s="343"/>
      <c r="LK290" s="343"/>
      <c r="LL290" s="343"/>
      <c r="LM290" s="343"/>
      <c r="LN290" s="343"/>
      <c r="LO290" s="343"/>
      <c r="LP290" s="343"/>
      <c r="LQ290" s="343"/>
      <c r="LR290" s="343"/>
      <c r="LS290" s="343"/>
      <c r="LT290" s="343"/>
      <c r="LU290" s="343"/>
      <c r="LV290" s="343"/>
      <c r="LW290" s="343"/>
      <c r="LX290" s="343"/>
      <c r="LY290" s="343"/>
      <c r="LZ290" s="343"/>
      <c r="MA290" s="343"/>
      <c r="MB290" s="343"/>
      <c r="MC290" s="343"/>
      <c r="MD290" s="343"/>
      <c r="ME290" s="343"/>
      <c r="MF290" s="343"/>
      <c r="MG290" s="343"/>
      <c r="MH290" s="343"/>
      <c r="MI290" s="343"/>
      <c r="MJ290" s="343"/>
      <c r="MK290" s="343"/>
      <c r="ML290" s="343"/>
      <c r="MM290" s="343"/>
      <c r="MN290" s="343"/>
      <c r="MO290" s="343"/>
      <c r="MP290" s="343"/>
      <c r="MQ290" s="343"/>
      <c r="MR290" s="343"/>
      <c r="MS290" s="343"/>
      <c r="MT290" s="343"/>
      <c r="MU290" s="343"/>
      <c r="MV290" s="343"/>
      <c r="MW290" s="343"/>
      <c r="MX290" s="343"/>
      <c r="MY290" s="343"/>
      <c r="MZ290" s="343"/>
      <c r="NA290" s="343"/>
      <c r="NB290" s="343"/>
      <c r="NC290" s="343"/>
      <c r="ND290" s="343"/>
      <c r="NE290" s="343"/>
      <c r="NF290" s="343"/>
      <c r="NG290" s="343"/>
      <c r="NH290" s="343"/>
      <c r="NI290" s="343"/>
      <c r="NJ290" s="343"/>
      <c r="NK290" s="343"/>
      <c r="NL290" s="343"/>
      <c r="NM290" s="343"/>
      <c r="NN290" s="343"/>
      <c r="NO290" s="343"/>
      <c r="NP290" s="343"/>
      <c r="NQ290" s="343"/>
      <c r="NR290" s="343"/>
      <c r="NS290" s="343"/>
      <c r="NT290" s="343"/>
      <c r="NU290" s="343"/>
      <c r="NV290" s="343"/>
      <c r="NW290" s="343"/>
      <c r="NX290" s="343"/>
      <c r="NY290" s="343"/>
      <c r="NZ290" s="343"/>
      <c r="OA290" s="343"/>
      <c r="OB290" s="343"/>
      <c r="OC290" s="343"/>
      <c r="OD290" s="343"/>
      <c r="OE290" s="343"/>
      <c r="OF290" s="343"/>
      <c r="OG290" s="343"/>
      <c r="OH290" s="343"/>
      <c r="OI290" s="343"/>
      <c r="OJ290" s="343"/>
      <c r="OK290" s="343"/>
      <c r="OL290" s="343"/>
      <c r="OM290" s="343"/>
      <c r="ON290" s="343"/>
      <c r="OO290" s="343"/>
      <c r="OP290" s="343"/>
      <c r="OQ290" s="343"/>
      <c r="OR290" s="343"/>
      <c r="OS290" s="343"/>
      <c r="OT290" s="343"/>
      <c r="OU290" s="343"/>
      <c r="OV290" s="343"/>
      <c r="OW290" s="343"/>
      <c r="OX290" s="343"/>
      <c r="OY290" s="343"/>
      <c r="OZ290" s="343"/>
      <c r="PA290" s="343"/>
      <c r="PB290" s="343"/>
      <c r="PC290" s="343"/>
      <c r="PD290" s="343"/>
      <c r="PE290" s="343"/>
      <c r="PF290" s="343"/>
      <c r="PG290" s="343"/>
      <c r="PH290" s="343"/>
      <c r="PI290" s="343"/>
      <c r="PJ290" s="343"/>
      <c r="PK290" s="343"/>
      <c r="PL290" s="343"/>
      <c r="PM290" s="343"/>
      <c r="PN290" s="343"/>
      <c r="PO290" s="343"/>
      <c r="PP290" s="343"/>
      <c r="PQ290" s="343"/>
      <c r="PR290" s="343"/>
      <c r="PS290" s="343"/>
      <c r="PT290" s="343"/>
      <c r="PU290" s="343"/>
      <c r="PV290" s="343"/>
      <c r="PW290" s="343"/>
      <c r="PX290" s="343"/>
      <c r="PY290" s="343"/>
      <c r="PZ290" s="343"/>
      <c r="QA290" s="343"/>
      <c r="QB290" s="343"/>
      <c r="QC290" s="343"/>
      <c r="QD290" s="343"/>
      <c r="QE290" s="343"/>
      <c r="QF290" s="343"/>
    </row>
    <row r="291" spans="1:448" s="705" customFormat="1" ht="118.5" customHeight="1" x14ac:dyDescent="0.25">
      <c r="A291" s="20">
        <v>290</v>
      </c>
      <c r="B291" s="41" t="s">
        <v>1551</v>
      </c>
      <c r="C291" s="177" t="s">
        <v>269</v>
      </c>
      <c r="D291" s="19" t="s">
        <v>341</v>
      </c>
      <c r="E291" s="19" t="s">
        <v>3386</v>
      </c>
      <c r="F291" s="19" t="s">
        <v>707</v>
      </c>
      <c r="G291" s="20" t="s">
        <v>269</v>
      </c>
      <c r="H291" s="19" t="s">
        <v>341</v>
      </c>
      <c r="I291" s="19" t="s">
        <v>707</v>
      </c>
      <c r="J291" s="460" t="s">
        <v>708</v>
      </c>
      <c r="K291" s="460" t="s">
        <v>680</v>
      </c>
      <c r="L291" s="460" t="s">
        <v>681</v>
      </c>
      <c r="M291" s="460" t="s">
        <v>709</v>
      </c>
      <c r="N291" s="460" t="s">
        <v>710</v>
      </c>
      <c r="O291" s="19" t="s">
        <v>127</v>
      </c>
      <c r="P291" s="19" t="s">
        <v>128</v>
      </c>
      <c r="Q291" s="19" t="s">
        <v>711</v>
      </c>
      <c r="R291" s="19" t="s">
        <v>253</v>
      </c>
      <c r="S291" s="4" t="s">
        <v>3324</v>
      </c>
      <c r="T291" s="247">
        <v>6</v>
      </c>
      <c r="U291" s="60" t="s">
        <v>631</v>
      </c>
      <c r="V291" s="19">
        <v>2021</v>
      </c>
      <c r="W291" s="19" t="s">
        <v>3387</v>
      </c>
      <c r="X291" s="23" t="s">
        <v>3388</v>
      </c>
      <c r="Y291" s="19" t="s">
        <v>3389</v>
      </c>
      <c r="Z291" s="21" t="s">
        <v>3390</v>
      </c>
      <c r="AA291" s="19">
        <v>1</v>
      </c>
      <c r="AB291" s="19" t="s">
        <v>328</v>
      </c>
      <c r="AC291" s="19" t="s">
        <v>328</v>
      </c>
      <c r="AD291" s="19" t="s">
        <v>328</v>
      </c>
      <c r="AE291" s="19" t="s">
        <v>328</v>
      </c>
      <c r="AF291" s="43">
        <v>44378</v>
      </c>
      <c r="AG291" s="43">
        <v>44560</v>
      </c>
      <c r="AH291" s="425"/>
      <c r="AI291" s="483" t="s">
        <v>309</v>
      </c>
      <c r="AJ291" s="483" t="s">
        <v>309</v>
      </c>
      <c r="AK291" s="241" t="e">
        <f>(IF(BA291=#REF!,#REF!,AG291-#REF!))</f>
        <v>#REF!</v>
      </c>
      <c r="AL291" s="66" t="s">
        <v>601</v>
      </c>
      <c r="AM291" s="66"/>
      <c r="AN291" s="60"/>
      <c r="AO291" s="48"/>
      <c r="AP291" s="67"/>
      <c r="AQ291" s="4" t="s">
        <v>442</v>
      </c>
      <c r="AR291" s="49">
        <v>109</v>
      </c>
      <c r="AS291" s="60" t="s">
        <v>454</v>
      </c>
      <c r="AT291" s="66" t="s">
        <v>467</v>
      </c>
      <c r="AU291" s="66" t="s">
        <v>601</v>
      </c>
      <c r="AV291" s="77" t="s">
        <v>467</v>
      </c>
      <c r="AW291" s="67">
        <v>0</v>
      </c>
      <c r="AX291" s="67">
        <v>0</v>
      </c>
      <c r="AY291" s="60" t="s">
        <v>456</v>
      </c>
      <c r="AZ291" s="87" t="s">
        <v>439</v>
      </c>
      <c r="BA291" s="86" t="s">
        <v>446</v>
      </c>
      <c r="BB291" s="201" t="s">
        <v>3391</v>
      </c>
      <c r="BC291" s="917">
        <v>44620</v>
      </c>
      <c r="BD291" s="145" t="s">
        <v>307</v>
      </c>
      <c r="BE291" s="145" t="s">
        <v>962</v>
      </c>
      <c r="BF291" s="146">
        <v>0</v>
      </c>
      <c r="BG291" s="4" t="s">
        <v>442</v>
      </c>
      <c r="BH291" s="49">
        <v>-44620</v>
      </c>
      <c r="BI291" s="60" t="s">
        <v>443</v>
      </c>
      <c r="BJ291" s="143">
        <v>44637</v>
      </c>
      <c r="BK291" s="127" t="s">
        <v>3392</v>
      </c>
      <c r="BL291" s="2" t="s">
        <v>448</v>
      </c>
      <c r="BM291" s="138">
        <v>0</v>
      </c>
      <c r="BN291" s="60" t="s">
        <v>443</v>
      </c>
      <c r="BO291" s="127"/>
      <c r="BP291" s="910" t="s">
        <v>293</v>
      </c>
      <c r="BQ291" s="150" t="s">
        <v>3317</v>
      </c>
      <c r="BR291" s="911">
        <v>44712</v>
      </c>
      <c r="BS291" s="131" t="s">
        <v>3318</v>
      </c>
      <c r="BT291" s="186">
        <v>0.8</v>
      </c>
      <c r="BU291" s="4" t="s">
        <v>469</v>
      </c>
      <c r="BV291" s="49">
        <v>-151</v>
      </c>
      <c r="BW291" s="60" t="s">
        <v>443</v>
      </c>
      <c r="BX291" s="912">
        <v>44734</v>
      </c>
      <c r="BY291" s="371" t="s">
        <v>3393</v>
      </c>
      <c r="BZ291" s="371" t="s">
        <v>466</v>
      </c>
      <c r="CA291" s="814">
        <v>0.3</v>
      </c>
      <c r="CB291" s="352" t="s">
        <v>293</v>
      </c>
      <c r="CC291" s="371"/>
      <c r="CD291" s="910" t="s">
        <v>293</v>
      </c>
      <c r="CE291" s="531">
        <v>44823</v>
      </c>
      <c r="CF291" s="642" t="s">
        <v>3394</v>
      </c>
      <c r="CG291" s="543" t="s">
        <v>3395</v>
      </c>
      <c r="CH291" s="225" t="s">
        <v>3396</v>
      </c>
      <c r="CI291" s="522">
        <v>1</v>
      </c>
      <c r="CJ291" s="4" t="str">
        <f t="shared" si="9"/>
        <v>CUMPLIMIENTO TOTAL</v>
      </c>
      <c r="CK291" s="49" t="e">
        <f>(IF(CD291="CERRADO","NO APLICA ACCION CERRADA",AG291-#REF!))</f>
        <v>#REF!</v>
      </c>
      <c r="CL291" s="60" t="e">
        <f>(IF(CD291="CERRADO","NO APLICA ACCION CERRADA",IF(AK291&lt;=0,"VENCIDO",IF(AK291&lt;=#REF!,"POR VENCER","CON TIEMPO"))))</f>
        <v>#REF!</v>
      </c>
      <c r="CM291" s="458">
        <v>44883</v>
      </c>
      <c r="CN291" s="348" t="s">
        <v>3397</v>
      </c>
      <c r="CO291" s="348" t="s">
        <v>947</v>
      </c>
      <c r="CP291" s="380"/>
      <c r="CQ291" s="352" t="s">
        <v>294</v>
      </c>
      <c r="CR291" s="371"/>
      <c r="CS291" s="371"/>
      <c r="CT291" s="346"/>
      <c r="CU291" s="346"/>
      <c r="CV291" s="346"/>
      <c r="CW291" s="346"/>
      <c r="CX291" s="346"/>
      <c r="CY291" s="346"/>
      <c r="CZ291" s="346"/>
      <c r="DA291" s="346"/>
      <c r="DB291" s="346"/>
      <c r="DC291" s="346"/>
      <c r="DD291" s="346"/>
      <c r="DE291" s="346"/>
      <c r="DF291" s="346"/>
      <c r="DG291" s="346"/>
      <c r="DH291" s="346"/>
      <c r="DI291" s="346"/>
      <c r="DJ291" s="346"/>
      <c r="DK291" s="346"/>
      <c r="DL291" s="346"/>
      <c r="DM291" s="346"/>
      <c r="DN291" s="346"/>
      <c r="DO291" s="346"/>
      <c r="DP291" s="346"/>
      <c r="DQ291" s="346"/>
      <c r="DR291" s="346"/>
      <c r="DS291" s="346"/>
      <c r="DT291" s="346"/>
      <c r="DU291" s="346"/>
      <c r="DV291" s="346"/>
      <c r="DW291" s="346"/>
      <c r="DX291" s="346"/>
      <c r="DY291" s="346"/>
      <c r="DZ291" s="346"/>
      <c r="EA291" s="346"/>
      <c r="EB291" s="346"/>
      <c r="EC291" s="346"/>
      <c r="ED291" s="346"/>
      <c r="EE291" s="346"/>
      <c r="EF291" s="346"/>
      <c r="EG291" s="346"/>
      <c r="EH291" s="346"/>
      <c r="EI291" s="346"/>
      <c r="EJ291" s="346"/>
      <c r="EK291" s="346"/>
      <c r="EL291" s="346"/>
      <c r="EM291" s="346"/>
      <c r="EN291" s="346"/>
      <c r="EO291" s="346"/>
      <c r="EP291" s="346"/>
      <c r="EQ291" s="346"/>
      <c r="ER291" s="346"/>
      <c r="ES291" s="346"/>
      <c r="ET291" s="346"/>
      <c r="EU291" s="346"/>
      <c r="EV291" s="346"/>
      <c r="EW291" s="346"/>
      <c r="EX291" s="346"/>
      <c r="EY291" s="346"/>
      <c r="EZ291" s="346"/>
      <c r="FA291" s="346"/>
      <c r="FB291" s="346"/>
      <c r="FC291" s="346"/>
      <c r="FD291" s="346"/>
      <c r="FE291" s="346"/>
      <c r="FF291" s="346"/>
      <c r="FG291" s="346"/>
      <c r="FH291" s="346"/>
      <c r="FI291" s="346"/>
      <c r="FJ291" s="346"/>
      <c r="FK291" s="346"/>
      <c r="FL291" s="346"/>
      <c r="FM291" s="346"/>
      <c r="FN291" s="346"/>
      <c r="FO291" s="346"/>
      <c r="FP291" s="346"/>
      <c r="FQ291" s="346"/>
      <c r="FR291" s="346"/>
      <c r="FS291" s="346"/>
      <c r="FT291" s="346"/>
      <c r="FU291" s="346"/>
      <c r="FV291" s="346"/>
      <c r="FW291" s="346"/>
      <c r="FX291" s="346"/>
      <c r="FY291" s="346"/>
      <c r="FZ291" s="346"/>
      <c r="GA291" s="346"/>
      <c r="GB291" s="346"/>
      <c r="GC291" s="346"/>
      <c r="GD291" s="346"/>
      <c r="GE291" s="346"/>
      <c r="GF291" s="346"/>
      <c r="GG291" s="346"/>
      <c r="GH291" s="346"/>
      <c r="GI291" s="346"/>
      <c r="GJ291" s="346"/>
      <c r="GK291" s="346"/>
      <c r="GL291" s="346"/>
      <c r="GM291" s="346"/>
      <c r="GN291" s="346"/>
      <c r="GO291" s="346"/>
      <c r="GP291" s="346"/>
      <c r="GQ291" s="346"/>
      <c r="GR291" s="346"/>
      <c r="GS291" s="346"/>
      <c r="GT291" s="346"/>
      <c r="GU291" s="346"/>
      <c r="GV291" s="346"/>
      <c r="GW291" s="346"/>
      <c r="GX291" s="346"/>
      <c r="GY291" s="346"/>
      <c r="GZ291" s="346"/>
      <c r="HA291" s="346"/>
      <c r="HB291" s="346"/>
      <c r="HC291" s="346"/>
      <c r="HD291" s="346"/>
      <c r="HE291" s="346"/>
      <c r="HF291" s="346"/>
      <c r="HG291" s="346"/>
      <c r="HH291" s="346"/>
      <c r="HI291" s="346"/>
      <c r="HJ291" s="346"/>
      <c r="HK291" s="346"/>
      <c r="HL291" s="346"/>
      <c r="HM291" s="346"/>
      <c r="HN291" s="346"/>
      <c r="HO291" s="346"/>
      <c r="HP291" s="346"/>
      <c r="HQ291" s="346"/>
      <c r="HR291" s="346"/>
      <c r="HS291" s="346"/>
      <c r="HT291" s="346"/>
      <c r="HU291" s="346"/>
      <c r="HV291" s="346"/>
      <c r="HW291" s="346"/>
      <c r="HX291" s="346"/>
      <c r="HY291" s="346"/>
      <c r="HZ291" s="346"/>
      <c r="IA291" s="346"/>
      <c r="IB291" s="346"/>
      <c r="IC291" s="346"/>
      <c r="ID291" s="346"/>
      <c r="IE291" s="346"/>
      <c r="IF291" s="346"/>
      <c r="IG291" s="346"/>
      <c r="IH291" s="346"/>
      <c r="II291" s="346"/>
      <c r="IJ291" s="346"/>
      <c r="IK291" s="346"/>
      <c r="IL291" s="346"/>
      <c r="IM291" s="346"/>
      <c r="IN291" s="346"/>
      <c r="IO291" s="346"/>
      <c r="IP291" s="346"/>
      <c r="IQ291" s="346"/>
      <c r="IR291" s="346"/>
      <c r="IS291" s="346"/>
      <c r="IT291" s="346"/>
      <c r="IU291" s="346"/>
      <c r="IV291" s="346"/>
      <c r="IW291" s="346"/>
      <c r="IX291" s="346"/>
      <c r="IY291" s="346"/>
      <c r="IZ291" s="346"/>
      <c r="JA291" s="346"/>
      <c r="JB291" s="346"/>
      <c r="JC291" s="346"/>
      <c r="JD291" s="346"/>
      <c r="JE291" s="346"/>
      <c r="JF291" s="346"/>
      <c r="JG291" s="346"/>
      <c r="JH291" s="346"/>
      <c r="JI291" s="346"/>
      <c r="JJ291" s="346"/>
      <c r="JK291" s="346"/>
      <c r="JL291" s="346"/>
      <c r="JM291" s="346"/>
      <c r="JN291" s="346"/>
      <c r="JO291" s="346"/>
      <c r="JP291" s="346"/>
      <c r="JQ291" s="346"/>
      <c r="JR291" s="346"/>
      <c r="JS291" s="346"/>
      <c r="JT291" s="346"/>
      <c r="JU291" s="346"/>
      <c r="JV291" s="346"/>
      <c r="JW291" s="346"/>
      <c r="JX291" s="346"/>
      <c r="JY291" s="346"/>
      <c r="JZ291" s="346"/>
      <c r="KA291" s="346"/>
      <c r="KB291" s="346"/>
      <c r="KC291" s="346"/>
      <c r="KD291" s="346"/>
      <c r="KE291" s="346"/>
      <c r="KF291" s="346"/>
      <c r="KG291" s="346"/>
      <c r="KH291" s="346"/>
      <c r="KI291" s="346"/>
      <c r="KJ291" s="346"/>
      <c r="KK291" s="346"/>
      <c r="KL291" s="346"/>
      <c r="KM291" s="346"/>
      <c r="KN291" s="346"/>
      <c r="KO291" s="346"/>
      <c r="KP291" s="346"/>
      <c r="KQ291" s="346"/>
      <c r="KR291" s="346"/>
      <c r="KS291" s="346"/>
      <c r="KT291" s="346"/>
      <c r="KU291" s="346"/>
      <c r="KV291" s="346"/>
      <c r="KW291" s="346"/>
      <c r="KX291" s="346"/>
      <c r="KY291" s="346"/>
      <c r="KZ291" s="346"/>
      <c r="LA291" s="346"/>
      <c r="LB291" s="346"/>
      <c r="LC291" s="346"/>
      <c r="LD291" s="346"/>
      <c r="LE291" s="346"/>
      <c r="LF291" s="346"/>
      <c r="LG291" s="346"/>
      <c r="LH291" s="346"/>
      <c r="LI291" s="346"/>
      <c r="LJ291" s="346"/>
      <c r="LK291" s="346"/>
      <c r="LL291" s="346"/>
      <c r="LM291" s="346"/>
      <c r="LN291" s="346"/>
      <c r="LO291" s="346"/>
      <c r="LP291" s="346"/>
      <c r="LQ291" s="346"/>
      <c r="LR291" s="346"/>
      <c r="LS291" s="346"/>
      <c r="LT291" s="346"/>
      <c r="LU291" s="346"/>
      <c r="LV291" s="346"/>
      <c r="LW291" s="346"/>
      <c r="LX291" s="346"/>
      <c r="LY291" s="346"/>
      <c r="LZ291" s="346"/>
      <c r="MA291" s="346"/>
      <c r="MB291" s="346"/>
      <c r="MC291" s="346"/>
      <c r="MD291" s="346"/>
      <c r="ME291" s="346"/>
      <c r="MF291" s="346"/>
      <c r="MG291" s="346"/>
      <c r="MH291" s="346"/>
      <c r="MI291" s="346"/>
      <c r="MJ291" s="346"/>
      <c r="MK291" s="346"/>
      <c r="ML291" s="346"/>
      <c r="MM291" s="346"/>
      <c r="MN291" s="346"/>
      <c r="MO291" s="346"/>
      <c r="MP291" s="346"/>
      <c r="MQ291" s="346"/>
      <c r="MR291" s="346"/>
      <c r="MS291" s="346"/>
      <c r="MT291" s="346"/>
      <c r="MU291" s="346"/>
      <c r="MV291" s="346"/>
      <c r="MW291" s="346"/>
      <c r="MX291" s="346"/>
      <c r="MY291" s="346"/>
      <c r="MZ291" s="346"/>
      <c r="NA291" s="346"/>
      <c r="NB291" s="346"/>
      <c r="NC291" s="346"/>
      <c r="ND291" s="346"/>
      <c r="NE291" s="346"/>
      <c r="NF291" s="346"/>
      <c r="NG291" s="346"/>
      <c r="NH291" s="346"/>
      <c r="NI291" s="346"/>
      <c r="NJ291" s="346"/>
      <c r="NK291" s="346"/>
      <c r="NL291" s="346"/>
      <c r="NM291" s="346"/>
      <c r="NN291" s="346"/>
      <c r="NO291" s="346"/>
      <c r="NP291" s="346"/>
      <c r="NQ291" s="346"/>
      <c r="NR291" s="346"/>
      <c r="NS291" s="346"/>
      <c r="NT291" s="346"/>
      <c r="NU291" s="346"/>
      <c r="NV291" s="346"/>
      <c r="NW291" s="346"/>
      <c r="NX291" s="346"/>
      <c r="NY291" s="346"/>
      <c r="NZ291" s="346"/>
      <c r="OA291" s="346"/>
      <c r="OB291" s="346"/>
      <c r="OC291" s="346"/>
      <c r="OD291" s="346"/>
      <c r="OE291" s="346"/>
      <c r="OF291" s="346"/>
      <c r="OG291" s="346"/>
      <c r="OH291" s="346"/>
      <c r="OI291" s="346"/>
      <c r="OJ291" s="346"/>
      <c r="OK291" s="346"/>
      <c r="OL291" s="346"/>
      <c r="OM291" s="346"/>
      <c r="ON291" s="346"/>
      <c r="OO291" s="346"/>
      <c r="OP291" s="346"/>
      <c r="OQ291" s="346"/>
      <c r="OR291" s="346"/>
      <c r="OS291" s="346"/>
      <c r="OT291" s="346"/>
      <c r="OU291" s="346"/>
      <c r="OV291" s="346"/>
      <c r="OW291" s="346"/>
      <c r="OX291" s="346"/>
      <c r="OY291" s="346"/>
      <c r="OZ291" s="346"/>
      <c r="PA291" s="346"/>
      <c r="PB291" s="346"/>
      <c r="PC291" s="346"/>
      <c r="PD291" s="346"/>
      <c r="PE291" s="346"/>
      <c r="PF291" s="346"/>
      <c r="PG291" s="346"/>
      <c r="PH291" s="346"/>
      <c r="PI291" s="346"/>
      <c r="PJ291" s="346"/>
      <c r="PK291" s="346"/>
      <c r="PL291" s="346"/>
      <c r="PM291" s="346"/>
      <c r="PN291" s="346"/>
      <c r="PO291" s="346"/>
      <c r="PP291" s="346"/>
      <c r="PQ291" s="346"/>
      <c r="PR291" s="346"/>
      <c r="PS291" s="346"/>
      <c r="PT291" s="346"/>
      <c r="PU291" s="346"/>
      <c r="PV291" s="346"/>
      <c r="PW291" s="346"/>
      <c r="PX291" s="346"/>
      <c r="PY291" s="346"/>
      <c r="PZ291" s="346"/>
      <c r="QA291" s="346"/>
      <c r="QB291" s="346"/>
      <c r="QC291" s="346"/>
      <c r="QD291" s="346"/>
      <c r="QE291" s="346"/>
      <c r="QF291" s="346"/>
    </row>
    <row r="292" spans="1:448" s="705" customFormat="1" ht="118.5" customHeight="1" x14ac:dyDescent="0.25">
      <c r="A292" s="20">
        <v>291</v>
      </c>
      <c r="B292" s="41" t="s">
        <v>1551</v>
      </c>
      <c r="C292" s="177" t="s">
        <v>269</v>
      </c>
      <c r="D292" s="19" t="s">
        <v>341</v>
      </c>
      <c r="E292" s="19" t="s">
        <v>3386</v>
      </c>
      <c r="F292" s="19" t="s">
        <v>707</v>
      </c>
      <c r="G292" s="20" t="s">
        <v>269</v>
      </c>
      <c r="H292" s="19" t="s">
        <v>341</v>
      </c>
      <c r="I292" s="19" t="s">
        <v>707</v>
      </c>
      <c r="J292" s="460" t="s">
        <v>708</v>
      </c>
      <c r="K292" s="460" t="s">
        <v>680</v>
      </c>
      <c r="L292" s="460" t="s">
        <v>681</v>
      </c>
      <c r="M292" s="460" t="s">
        <v>709</v>
      </c>
      <c r="N292" s="460" t="s">
        <v>710</v>
      </c>
      <c r="O292" s="19" t="s">
        <v>127</v>
      </c>
      <c r="P292" s="19" t="s">
        <v>128</v>
      </c>
      <c r="Q292" s="19" t="s">
        <v>711</v>
      </c>
      <c r="R292" s="19" t="s">
        <v>253</v>
      </c>
      <c r="S292" s="4" t="s">
        <v>3313</v>
      </c>
      <c r="T292" s="247">
        <v>8</v>
      </c>
      <c r="U292" s="60" t="s">
        <v>631</v>
      </c>
      <c r="V292" s="19">
        <v>2021</v>
      </c>
      <c r="W292" s="19" t="s">
        <v>3398</v>
      </c>
      <c r="X292" s="23" t="s">
        <v>3399</v>
      </c>
      <c r="Y292" s="19" t="s">
        <v>3400</v>
      </c>
      <c r="Z292" s="21" t="s">
        <v>3390</v>
      </c>
      <c r="AA292" s="19">
        <v>1</v>
      </c>
      <c r="AB292" s="19" t="s">
        <v>328</v>
      </c>
      <c r="AC292" s="19" t="s">
        <v>328</v>
      </c>
      <c r="AD292" s="19" t="s">
        <v>328</v>
      </c>
      <c r="AE292" s="19" t="s">
        <v>328</v>
      </c>
      <c r="AF292" s="43">
        <v>44378</v>
      </c>
      <c r="AG292" s="43">
        <v>44560</v>
      </c>
      <c r="AH292" s="425"/>
      <c r="AI292" s="483" t="s">
        <v>309</v>
      </c>
      <c r="AJ292" s="483" t="s">
        <v>309</v>
      </c>
      <c r="AK292" s="241" t="e">
        <f>(IF(BA292=#REF!,#REF!,AG292-#REF!))</f>
        <v>#REF!</v>
      </c>
      <c r="AL292" s="66" t="s">
        <v>601</v>
      </c>
      <c r="AM292" s="66"/>
      <c r="AN292" s="60"/>
      <c r="AO292" s="48"/>
      <c r="AP292" s="67"/>
      <c r="AQ292" s="4" t="s">
        <v>442</v>
      </c>
      <c r="AR292" s="49">
        <v>109</v>
      </c>
      <c r="AS292" s="60" t="s">
        <v>454</v>
      </c>
      <c r="AT292" s="66" t="s">
        <v>467</v>
      </c>
      <c r="AU292" s="66" t="s">
        <v>601</v>
      </c>
      <c r="AV292" s="77" t="s">
        <v>467</v>
      </c>
      <c r="AW292" s="67">
        <v>0</v>
      </c>
      <c r="AX292" s="67">
        <v>0</v>
      </c>
      <c r="AY292" s="60" t="s">
        <v>456</v>
      </c>
      <c r="AZ292" s="87" t="s">
        <v>439</v>
      </c>
      <c r="BA292" s="86" t="s">
        <v>446</v>
      </c>
      <c r="BB292" s="201" t="s">
        <v>3401</v>
      </c>
      <c r="BC292" s="917">
        <v>44620</v>
      </c>
      <c r="BD292" s="145" t="s">
        <v>307</v>
      </c>
      <c r="BE292" s="145" t="s">
        <v>328</v>
      </c>
      <c r="BF292" s="146">
        <v>1</v>
      </c>
      <c r="BG292" s="4" t="s">
        <v>436</v>
      </c>
      <c r="BH292" s="49">
        <v>-44620</v>
      </c>
      <c r="BI292" s="60" t="s">
        <v>443</v>
      </c>
      <c r="BJ292" s="143">
        <v>44637</v>
      </c>
      <c r="BK292" s="127" t="s">
        <v>3392</v>
      </c>
      <c r="BL292" s="2" t="s">
        <v>448</v>
      </c>
      <c r="BM292" s="138">
        <v>0</v>
      </c>
      <c r="BN292" s="60" t="s">
        <v>443</v>
      </c>
      <c r="BO292" s="127"/>
      <c r="BP292" s="910" t="s">
        <v>293</v>
      </c>
      <c r="BQ292" s="150" t="s">
        <v>3317</v>
      </c>
      <c r="BR292" s="911">
        <v>44712</v>
      </c>
      <c r="BS292" s="131" t="s">
        <v>3318</v>
      </c>
      <c r="BT292" s="186">
        <v>0.8</v>
      </c>
      <c r="BU292" s="4" t="s">
        <v>469</v>
      </c>
      <c r="BV292" s="49">
        <v>-151</v>
      </c>
      <c r="BW292" s="60" t="s">
        <v>443</v>
      </c>
      <c r="BX292" s="912">
        <v>44734</v>
      </c>
      <c r="BY292" s="371" t="s">
        <v>3402</v>
      </c>
      <c r="BZ292" s="371" t="s">
        <v>521</v>
      </c>
      <c r="CA292" s="814">
        <v>0.3</v>
      </c>
      <c r="CB292" s="352" t="s">
        <v>443</v>
      </c>
      <c r="CC292" s="371"/>
      <c r="CD292" s="910" t="s">
        <v>293</v>
      </c>
      <c r="CE292" s="531">
        <v>44823</v>
      </c>
      <c r="CF292" s="642" t="s">
        <v>3403</v>
      </c>
      <c r="CG292" s="543" t="s">
        <v>3395</v>
      </c>
      <c r="CH292" s="225" t="s">
        <v>3396</v>
      </c>
      <c r="CI292" s="522">
        <v>1</v>
      </c>
      <c r="CJ292" s="4" t="str">
        <f t="shared" si="9"/>
        <v>CUMPLIMIENTO TOTAL</v>
      </c>
      <c r="CK292" s="49" t="e">
        <f>(IF(CD292="CERRADO","NO APLICA ACCION CERRADA",AG292-#REF!))</f>
        <v>#REF!</v>
      </c>
      <c r="CL292" s="60" t="e">
        <f>(IF(CD292="CERRADO","NO APLICA ACCION CERRADA",IF(AK292&lt;=0,"VENCIDO",IF(AK292&lt;=#REF!,"POR VENCER","CON TIEMPO"))))</f>
        <v>#REF!</v>
      </c>
      <c r="CM292" s="458">
        <v>44883</v>
      </c>
      <c r="CN292" s="348" t="s">
        <v>3397</v>
      </c>
      <c r="CO292" s="348" t="s">
        <v>947</v>
      </c>
      <c r="CP292" s="380"/>
      <c r="CQ292" s="352" t="s">
        <v>294</v>
      </c>
      <c r="CR292" s="371"/>
      <c r="CS292" s="371"/>
      <c r="CT292" s="346"/>
      <c r="CU292" s="346"/>
      <c r="CV292" s="346"/>
      <c r="CW292" s="346"/>
      <c r="CX292" s="346"/>
      <c r="CY292" s="346"/>
      <c r="CZ292" s="346"/>
      <c r="DA292" s="346"/>
      <c r="DB292" s="346"/>
      <c r="DC292" s="346"/>
      <c r="DD292" s="346"/>
      <c r="DE292" s="346"/>
      <c r="DF292" s="346"/>
      <c r="DG292" s="346"/>
      <c r="DH292" s="346"/>
      <c r="DI292" s="346"/>
      <c r="DJ292" s="346"/>
      <c r="DK292" s="346"/>
      <c r="DL292" s="346"/>
      <c r="DM292" s="346"/>
      <c r="DN292" s="346"/>
      <c r="DO292" s="346"/>
      <c r="DP292" s="346"/>
      <c r="DQ292" s="346"/>
      <c r="DR292" s="346"/>
      <c r="DS292" s="346"/>
      <c r="DT292" s="346"/>
      <c r="DU292" s="346"/>
      <c r="DV292" s="346"/>
      <c r="DW292" s="346"/>
      <c r="DX292" s="346"/>
      <c r="DY292" s="346"/>
      <c r="DZ292" s="346"/>
      <c r="EA292" s="346"/>
      <c r="EB292" s="346"/>
      <c r="EC292" s="346"/>
      <c r="ED292" s="346"/>
      <c r="EE292" s="346"/>
      <c r="EF292" s="346"/>
      <c r="EG292" s="346"/>
      <c r="EH292" s="346"/>
      <c r="EI292" s="346"/>
      <c r="EJ292" s="346"/>
      <c r="EK292" s="346"/>
      <c r="EL292" s="346"/>
      <c r="EM292" s="346"/>
      <c r="EN292" s="346"/>
      <c r="EO292" s="346"/>
      <c r="EP292" s="346"/>
      <c r="EQ292" s="346"/>
      <c r="ER292" s="346"/>
      <c r="ES292" s="346"/>
      <c r="ET292" s="346"/>
      <c r="EU292" s="346"/>
      <c r="EV292" s="346"/>
      <c r="EW292" s="346"/>
      <c r="EX292" s="346"/>
      <c r="EY292" s="346"/>
      <c r="EZ292" s="346"/>
      <c r="FA292" s="346"/>
      <c r="FB292" s="346"/>
      <c r="FC292" s="346"/>
      <c r="FD292" s="346"/>
      <c r="FE292" s="346"/>
      <c r="FF292" s="346"/>
      <c r="FG292" s="346"/>
      <c r="FH292" s="346"/>
      <c r="FI292" s="346"/>
      <c r="FJ292" s="346"/>
      <c r="FK292" s="346"/>
      <c r="FL292" s="346"/>
      <c r="FM292" s="346"/>
      <c r="FN292" s="346"/>
      <c r="FO292" s="346"/>
      <c r="FP292" s="346"/>
      <c r="FQ292" s="346"/>
      <c r="FR292" s="346"/>
      <c r="FS292" s="346"/>
      <c r="FT292" s="346"/>
      <c r="FU292" s="346"/>
      <c r="FV292" s="346"/>
      <c r="FW292" s="346"/>
      <c r="FX292" s="346"/>
      <c r="FY292" s="346"/>
      <c r="FZ292" s="346"/>
      <c r="GA292" s="346"/>
      <c r="GB292" s="346"/>
      <c r="GC292" s="346"/>
      <c r="GD292" s="346"/>
      <c r="GE292" s="346"/>
      <c r="GF292" s="346"/>
      <c r="GG292" s="346"/>
      <c r="GH292" s="346"/>
      <c r="GI292" s="346"/>
      <c r="GJ292" s="346"/>
      <c r="GK292" s="346"/>
      <c r="GL292" s="346"/>
      <c r="GM292" s="346"/>
      <c r="GN292" s="346"/>
      <c r="GO292" s="346"/>
      <c r="GP292" s="346"/>
      <c r="GQ292" s="346"/>
      <c r="GR292" s="346"/>
      <c r="GS292" s="346"/>
      <c r="GT292" s="346"/>
      <c r="GU292" s="346"/>
      <c r="GV292" s="346"/>
      <c r="GW292" s="346"/>
      <c r="GX292" s="346"/>
      <c r="GY292" s="346"/>
      <c r="GZ292" s="346"/>
      <c r="HA292" s="346"/>
      <c r="HB292" s="346"/>
      <c r="HC292" s="346"/>
      <c r="HD292" s="346"/>
      <c r="HE292" s="346"/>
      <c r="HF292" s="346"/>
      <c r="HG292" s="346"/>
      <c r="HH292" s="346"/>
      <c r="HI292" s="346"/>
      <c r="HJ292" s="346"/>
      <c r="HK292" s="346"/>
      <c r="HL292" s="346"/>
      <c r="HM292" s="346"/>
      <c r="HN292" s="346"/>
      <c r="HO292" s="346"/>
      <c r="HP292" s="346"/>
      <c r="HQ292" s="346"/>
      <c r="HR292" s="346"/>
      <c r="HS292" s="346"/>
      <c r="HT292" s="346"/>
      <c r="HU292" s="346"/>
      <c r="HV292" s="346"/>
      <c r="HW292" s="346"/>
      <c r="HX292" s="346"/>
      <c r="HY292" s="346"/>
      <c r="HZ292" s="346"/>
      <c r="IA292" s="346"/>
      <c r="IB292" s="346"/>
      <c r="IC292" s="346"/>
      <c r="ID292" s="346"/>
      <c r="IE292" s="346"/>
      <c r="IF292" s="346"/>
      <c r="IG292" s="346"/>
      <c r="IH292" s="346"/>
      <c r="II292" s="346"/>
      <c r="IJ292" s="346"/>
      <c r="IK292" s="346"/>
      <c r="IL292" s="346"/>
      <c r="IM292" s="346"/>
      <c r="IN292" s="346"/>
      <c r="IO292" s="346"/>
      <c r="IP292" s="346"/>
      <c r="IQ292" s="346"/>
      <c r="IR292" s="346"/>
      <c r="IS292" s="346"/>
      <c r="IT292" s="346"/>
      <c r="IU292" s="346"/>
      <c r="IV292" s="346"/>
      <c r="IW292" s="346"/>
      <c r="IX292" s="346"/>
      <c r="IY292" s="346"/>
      <c r="IZ292" s="346"/>
      <c r="JA292" s="346"/>
      <c r="JB292" s="346"/>
      <c r="JC292" s="346"/>
      <c r="JD292" s="346"/>
      <c r="JE292" s="346"/>
      <c r="JF292" s="346"/>
      <c r="JG292" s="346"/>
      <c r="JH292" s="346"/>
      <c r="JI292" s="346"/>
      <c r="JJ292" s="346"/>
      <c r="JK292" s="346"/>
      <c r="JL292" s="346"/>
      <c r="JM292" s="346"/>
      <c r="JN292" s="346"/>
      <c r="JO292" s="346"/>
      <c r="JP292" s="346"/>
      <c r="JQ292" s="346"/>
      <c r="JR292" s="346"/>
      <c r="JS292" s="346"/>
      <c r="JT292" s="346"/>
      <c r="JU292" s="346"/>
      <c r="JV292" s="346"/>
      <c r="JW292" s="346"/>
      <c r="JX292" s="346"/>
      <c r="JY292" s="346"/>
      <c r="JZ292" s="346"/>
      <c r="KA292" s="346"/>
      <c r="KB292" s="346"/>
      <c r="KC292" s="346"/>
      <c r="KD292" s="346"/>
      <c r="KE292" s="346"/>
      <c r="KF292" s="346"/>
      <c r="KG292" s="346"/>
      <c r="KH292" s="346"/>
      <c r="KI292" s="346"/>
      <c r="KJ292" s="346"/>
      <c r="KK292" s="346"/>
      <c r="KL292" s="346"/>
      <c r="KM292" s="346"/>
      <c r="KN292" s="346"/>
      <c r="KO292" s="346"/>
      <c r="KP292" s="346"/>
      <c r="KQ292" s="346"/>
      <c r="KR292" s="346"/>
      <c r="KS292" s="346"/>
      <c r="KT292" s="346"/>
      <c r="KU292" s="346"/>
      <c r="KV292" s="346"/>
      <c r="KW292" s="346"/>
      <c r="KX292" s="346"/>
      <c r="KY292" s="346"/>
      <c r="KZ292" s="346"/>
      <c r="LA292" s="346"/>
      <c r="LB292" s="346"/>
      <c r="LC292" s="346"/>
      <c r="LD292" s="346"/>
      <c r="LE292" s="346"/>
      <c r="LF292" s="346"/>
      <c r="LG292" s="346"/>
      <c r="LH292" s="346"/>
      <c r="LI292" s="346"/>
      <c r="LJ292" s="346"/>
      <c r="LK292" s="346"/>
      <c r="LL292" s="346"/>
      <c r="LM292" s="346"/>
      <c r="LN292" s="346"/>
      <c r="LO292" s="346"/>
      <c r="LP292" s="346"/>
      <c r="LQ292" s="346"/>
      <c r="LR292" s="346"/>
      <c r="LS292" s="346"/>
      <c r="LT292" s="346"/>
      <c r="LU292" s="346"/>
      <c r="LV292" s="346"/>
      <c r="LW292" s="346"/>
      <c r="LX292" s="346"/>
      <c r="LY292" s="346"/>
      <c r="LZ292" s="346"/>
      <c r="MA292" s="346"/>
      <c r="MB292" s="346"/>
      <c r="MC292" s="346"/>
      <c r="MD292" s="346"/>
      <c r="ME292" s="346"/>
      <c r="MF292" s="346"/>
      <c r="MG292" s="346"/>
      <c r="MH292" s="346"/>
      <c r="MI292" s="346"/>
      <c r="MJ292" s="346"/>
      <c r="MK292" s="346"/>
      <c r="ML292" s="346"/>
      <c r="MM292" s="346"/>
      <c r="MN292" s="346"/>
      <c r="MO292" s="346"/>
      <c r="MP292" s="346"/>
      <c r="MQ292" s="346"/>
      <c r="MR292" s="346"/>
      <c r="MS292" s="346"/>
      <c r="MT292" s="346"/>
      <c r="MU292" s="346"/>
      <c r="MV292" s="346"/>
      <c r="MW292" s="346"/>
      <c r="MX292" s="346"/>
      <c r="MY292" s="346"/>
      <c r="MZ292" s="346"/>
      <c r="NA292" s="346"/>
      <c r="NB292" s="346"/>
      <c r="NC292" s="346"/>
      <c r="ND292" s="346"/>
      <c r="NE292" s="346"/>
      <c r="NF292" s="346"/>
      <c r="NG292" s="346"/>
      <c r="NH292" s="346"/>
      <c r="NI292" s="346"/>
      <c r="NJ292" s="346"/>
      <c r="NK292" s="346"/>
      <c r="NL292" s="346"/>
      <c r="NM292" s="346"/>
      <c r="NN292" s="346"/>
      <c r="NO292" s="346"/>
      <c r="NP292" s="346"/>
      <c r="NQ292" s="346"/>
      <c r="NR292" s="346"/>
      <c r="NS292" s="346"/>
      <c r="NT292" s="346"/>
      <c r="NU292" s="346"/>
      <c r="NV292" s="346"/>
      <c r="NW292" s="346"/>
      <c r="NX292" s="346"/>
      <c r="NY292" s="346"/>
      <c r="NZ292" s="346"/>
      <c r="OA292" s="346"/>
      <c r="OB292" s="346"/>
      <c r="OC292" s="346"/>
      <c r="OD292" s="346"/>
      <c r="OE292" s="346"/>
      <c r="OF292" s="346"/>
      <c r="OG292" s="346"/>
      <c r="OH292" s="346"/>
      <c r="OI292" s="346"/>
      <c r="OJ292" s="346"/>
      <c r="OK292" s="346"/>
      <c r="OL292" s="346"/>
      <c r="OM292" s="346"/>
      <c r="ON292" s="346"/>
      <c r="OO292" s="346"/>
      <c r="OP292" s="346"/>
      <c r="OQ292" s="346"/>
      <c r="OR292" s="346"/>
      <c r="OS292" s="346"/>
      <c r="OT292" s="346"/>
      <c r="OU292" s="346"/>
      <c r="OV292" s="346"/>
      <c r="OW292" s="346"/>
      <c r="OX292" s="346"/>
      <c r="OY292" s="346"/>
      <c r="OZ292" s="346"/>
      <c r="PA292" s="346"/>
      <c r="PB292" s="346"/>
      <c r="PC292" s="346"/>
      <c r="PD292" s="346"/>
      <c r="PE292" s="346"/>
      <c r="PF292" s="346"/>
      <c r="PG292" s="346"/>
      <c r="PH292" s="346"/>
      <c r="PI292" s="346"/>
      <c r="PJ292" s="346"/>
      <c r="PK292" s="346"/>
      <c r="PL292" s="346"/>
      <c r="PM292" s="346"/>
      <c r="PN292" s="346"/>
      <c r="PO292" s="346"/>
      <c r="PP292" s="346"/>
      <c r="PQ292" s="346"/>
      <c r="PR292" s="346"/>
      <c r="PS292" s="346"/>
      <c r="PT292" s="346"/>
      <c r="PU292" s="346"/>
      <c r="PV292" s="346"/>
      <c r="PW292" s="346"/>
      <c r="PX292" s="346"/>
      <c r="PY292" s="346"/>
      <c r="PZ292" s="346"/>
      <c r="QA292" s="346"/>
      <c r="QB292" s="346"/>
      <c r="QC292" s="346"/>
      <c r="QD292" s="346"/>
      <c r="QE292" s="346"/>
      <c r="QF292" s="346"/>
    </row>
    <row r="293" spans="1:448" s="347" customFormat="1" ht="118.5" customHeight="1" x14ac:dyDescent="0.25">
      <c r="A293" s="26">
        <v>292</v>
      </c>
      <c r="B293" s="42" t="s">
        <v>1551</v>
      </c>
      <c r="C293" s="175" t="s">
        <v>269</v>
      </c>
      <c r="D293" s="22" t="s">
        <v>341</v>
      </c>
      <c r="E293" s="19" t="s">
        <v>3404</v>
      </c>
      <c r="F293" s="22" t="s">
        <v>1551</v>
      </c>
      <c r="G293" s="26" t="s">
        <v>269</v>
      </c>
      <c r="H293" s="19" t="s">
        <v>341</v>
      </c>
      <c r="I293" s="19" t="s">
        <v>349</v>
      </c>
      <c r="J293" s="19" t="s">
        <v>1552</v>
      </c>
      <c r="K293" s="19" t="s">
        <v>1237</v>
      </c>
      <c r="L293" s="19" t="s">
        <v>681</v>
      </c>
      <c r="M293" s="19" t="s">
        <v>328</v>
      </c>
      <c r="N293" s="19" t="s">
        <v>328</v>
      </c>
      <c r="O293" s="19" t="s">
        <v>127</v>
      </c>
      <c r="P293" s="19" t="s">
        <v>128</v>
      </c>
      <c r="Q293" s="19" t="s">
        <v>348</v>
      </c>
      <c r="R293" s="19" t="s">
        <v>253</v>
      </c>
      <c r="S293" s="18" t="s">
        <v>3297</v>
      </c>
      <c r="T293" s="247">
        <v>9</v>
      </c>
      <c r="U293" s="60" t="s">
        <v>631</v>
      </c>
      <c r="V293" s="22">
        <v>2021</v>
      </c>
      <c r="W293" s="22" t="s">
        <v>3405</v>
      </c>
      <c r="X293" s="714" t="s">
        <v>3406</v>
      </c>
      <c r="Y293" s="19" t="s">
        <v>3407</v>
      </c>
      <c r="Z293" s="45" t="s">
        <v>3408</v>
      </c>
      <c r="AA293" s="22">
        <v>1</v>
      </c>
      <c r="AB293" s="19" t="s">
        <v>328</v>
      </c>
      <c r="AC293" s="19" t="s">
        <v>328</v>
      </c>
      <c r="AD293" s="19" t="s">
        <v>328</v>
      </c>
      <c r="AE293" s="19" t="s">
        <v>328</v>
      </c>
      <c r="AF293" s="43">
        <v>44378</v>
      </c>
      <c r="AG293" s="43">
        <v>44560</v>
      </c>
      <c r="AH293" s="424">
        <v>44743</v>
      </c>
      <c r="AI293" s="183" t="s">
        <v>309</v>
      </c>
      <c r="AJ293" s="183" t="s">
        <v>309</v>
      </c>
      <c r="AK293" s="241" t="e">
        <f>(IF(BA293=#REF!,#REF!,AG293-#REF!))</f>
        <v>#REF!</v>
      </c>
      <c r="AL293" s="66" t="s">
        <v>601</v>
      </c>
      <c r="AM293" s="64"/>
      <c r="AN293" s="54"/>
      <c r="AO293" s="48"/>
      <c r="AP293" s="65"/>
      <c r="AQ293" s="4" t="s">
        <v>442</v>
      </c>
      <c r="AR293" s="49">
        <v>109</v>
      </c>
      <c r="AS293" s="60" t="s">
        <v>454</v>
      </c>
      <c r="AT293" s="64" t="s">
        <v>467</v>
      </c>
      <c r="AU293" s="66" t="s">
        <v>601</v>
      </c>
      <c r="AV293" s="77" t="s">
        <v>467</v>
      </c>
      <c r="AW293" s="67">
        <v>0</v>
      </c>
      <c r="AX293" s="65">
        <v>0</v>
      </c>
      <c r="AY293" s="60" t="s">
        <v>456</v>
      </c>
      <c r="AZ293" s="87" t="s">
        <v>439</v>
      </c>
      <c r="BA293" s="86" t="s">
        <v>446</v>
      </c>
      <c r="BB293" s="104" t="s">
        <v>657</v>
      </c>
      <c r="BC293" s="106">
        <v>44613</v>
      </c>
      <c r="BD293" s="31" t="s">
        <v>307</v>
      </c>
      <c r="BE293" s="281" t="s">
        <v>3409</v>
      </c>
      <c r="BF293" s="105">
        <v>0.05</v>
      </c>
      <c r="BG293" s="4" t="s">
        <v>489</v>
      </c>
      <c r="BH293" s="49">
        <v>-44620</v>
      </c>
      <c r="BI293" s="60" t="s">
        <v>443</v>
      </c>
      <c r="BJ293" s="128">
        <v>44637</v>
      </c>
      <c r="BK293" s="30" t="s">
        <v>3410</v>
      </c>
      <c r="BL293" s="126" t="s">
        <v>448</v>
      </c>
      <c r="BM293" s="107">
        <v>0</v>
      </c>
      <c r="BN293" s="60" t="s">
        <v>443</v>
      </c>
      <c r="BO293" s="30"/>
      <c r="BP293" s="184" t="s">
        <v>293</v>
      </c>
      <c r="BQ293" s="150" t="s">
        <v>3308</v>
      </c>
      <c r="BR293" s="185">
        <v>44712</v>
      </c>
      <c r="BS293" s="131" t="s">
        <v>1565</v>
      </c>
      <c r="BT293" s="186">
        <v>1</v>
      </c>
      <c r="BU293" s="4" t="s">
        <v>436</v>
      </c>
      <c r="BV293" s="49">
        <v>-151</v>
      </c>
      <c r="BW293" s="60" t="s">
        <v>443</v>
      </c>
      <c r="BX293" s="357">
        <v>44729</v>
      </c>
      <c r="BY293" s="353" t="s">
        <v>3411</v>
      </c>
      <c r="BZ293" s="353" t="s">
        <v>824</v>
      </c>
      <c r="CA293" s="360">
        <v>1</v>
      </c>
      <c r="CB293" s="352" t="s">
        <v>294</v>
      </c>
      <c r="CC293" s="353"/>
      <c r="CD293" s="352" t="s">
        <v>294</v>
      </c>
      <c r="CE293" s="131" t="s">
        <v>767</v>
      </c>
      <c r="CF293" s="131" t="s">
        <v>767</v>
      </c>
      <c r="CG293" s="202" t="s">
        <v>328</v>
      </c>
      <c r="CH293" s="131" t="s">
        <v>328</v>
      </c>
      <c r="CI293" s="186">
        <v>1</v>
      </c>
      <c r="CJ293" s="4" t="str">
        <f>IF(CI293&lt;=0%,"SIN AVANCE",IF(CI293&lt;33%,"AVANCE MINIMO",IF(CI293&lt;66%,"AVANCE PARCIAL",IF(CI293&lt;=99.9%,"AVANCE SIGNIFICATIVO",IF(CI293=100%,"CUMPLIMIENTO TOTAL","ERROR")))))</f>
        <v>CUMPLIMIENTO TOTAL</v>
      </c>
      <c r="CK293" s="49" t="str">
        <f>(IF(CD293="CERRADO","NO APLICA ACCION CERRADA",AG293-#REF!))</f>
        <v>NO APLICA ACCION CERRADA</v>
      </c>
      <c r="CL293" s="60" t="str">
        <f>(IF(CD293="CERRADO","NO APLICA ACCION CERRADA",IF(AK293&lt;=0,"VENCIDO",IF(AK293&lt;=#REF!,"POR VENCER","CON TIEMPO"))))</f>
        <v>NO APLICA ACCION CERRADA</v>
      </c>
      <c r="CM293" s="458" t="s">
        <v>328</v>
      </c>
      <c r="CN293" s="348" t="s">
        <v>767</v>
      </c>
      <c r="CO293" s="349" t="s">
        <v>824</v>
      </c>
      <c r="CP293" s="473">
        <v>1</v>
      </c>
      <c r="CQ293" s="352" t="s">
        <v>294</v>
      </c>
      <c r="CR293" s="353"/>
      <c r="CS293" s="353"/>
      <c r="CT293" s="343"/>
      <c r="CU293" s="343"/>
      <c r="CV293" s="343"/>
      <c r="CW293" s="343"/>
      <c r="CX293" s="343"/>
      <c r="CY293" s="343"/>
      <c r="CZ293" s="343"/>
      <c r="DA293" s="343"/>
      <c r="DB293" s="343"/>
      <c r="DC293" s="343"/>
      <c r="DD293" s="343"/>
      <c r="DE293" s="343"/>
      <c r="DF293" s="343"/>
      <c r="DG293" s="343"/>
      <c r="DH293" s="343"/>
      <c r="DI293" s="343"/>
      <c r="DJ293" s="343"/>
      <c r="DK293" s="343"/>
      <c r="DL293" s="343"/>
      <c r="DM293" s="343"/>
      <c r="DN293" s="343"/>
      <c r="DO293" s="343"/>
      <c r="DP293" s="343"/>
      <c r="DQ293" s="343"/>
      <c r="DR293" s="343"/>
      <c r="DS293" s="343"/>
      <c r="DT293" s="343"/>
      <c r="DU293" s="343"/>
      <c r="DV293" s="343"/>
      <c r="DW293" s="343"/>
      <c r="DX293" s="343"/>
      <c r="DY293" s="343"/>
      <c r="DZ293" s="343"/>
      <c r="EA293" s="343"/>
      <c r="EB293" s="343"/>
      <c r="EC293" s="343"/>
      <c r="ED293" s="343"/>
      <c r="EE293" s="343"/>
      <c r="EF293" s="343"/>
      <c r="EG293" s="343"/>
      <c r="EH293" s="343"/>
      <c r="EI293" s="343"/>
      <c r="EJ293" s="343"/>
      <c r="EK293" s="343"/>
      <c r="EL293" s="343"/>
      <c r="EM293" s="343"/>
      <c r="EN293" s="343"/>
      <c r="EO293" s="343"/>
      <c r="EP293" s="343"/>
      <c r="EQ293" s="343"/>
      <c r="ER293" s="343"/>
      <c r="ES293" s="343"/>
      <c r="ET293" s="343"/>
      <c r="EU293" s="343"/>
      <c r="EV293" s="343"/>
      <c r="EW293" s="343"/>
      <c r="EX293" s="343"/>
      <c r="EY293" s="343"/>
      <c r="EZ293" s="343"/>
      <c r="FA293" s="343"/>
      <c r="FB293" s="343"/>
      <c r="FC293" s="343"/>
      <c r="FD293" s="343"/>
      <c r="FE293" s="343"/>
      <c r="FF293" s="343"/>
      <c r="FG293" s="343"/>
      <c r="FH293" s="343"/>
      <c r="FI293" s="343"/>
      <c r="FJ293" s="343"/>
      <c r="FK293" s="343"/>
      <c r="FL293" s="343"/>
      <c r="FM293" s="343"/>
      <c r="FN293" s="343"/>
      <c r="FO293" s="343"/>
      <c r="FP293" s="343"/>
      <c r="FQ293" s="343"/>
      <c r="FR293" s="343"/>
      <c r="FS293" s="343"/>
      <c r="FT293" s="343"/>
      <c r="FU293" s="343"/>
      <c r="FV293" s="343"/>
      <c r="FW293" s="343"/>
      <c r="FX293" s="343"/>
      <c r="FY293" s="343"/>
      <c r="FZ293" s="343"/>
      <c r="GA293" s="343"/>
      <c r="GB293" s="343"/>
      <c r="GC293" s="343"/>
      <c r="GD293" s="343"/>
      <c r="GE293" s="343"/>
      <c r="GF293" s="343"/>
      <c r="GG293" s="343"/>
      <c r="GH293" s="343"/>
      <c r="GI293" s="343"/>
      <c r="GJ293" s="343"/>
      <c r="GK293" s="343"/>
      <c r="GL293" s="343"/>
      <c r="GM293" s="343"/>
      <c r="GN293" s="343"/>
      <c r="GO293" s="343"/>
      <c r="GP293" s="343"/>
      <c r="GQ293" s="343"/>
      <c r="GR293" s="343"/>
      <c r="GS293" s="343"/>
      <c r="GT293" s="343"/>
      <c r="GU293" s="343"/>
      <c r="GV293" s="343"/>
      <c r="GW293" s="343"/>
      <c r="GX293" s="343"/>
      <c r="GY293" s="343"/>
      <c r="GZ293" s="343"/>
      <c r="HA293" s="343"/>
      <c r="HB293" s="343"/>
      <c r="HC293" s="343"/>
      <c r="HD293" s="343"/>
      <c r="HE293" s="343"/>
      <c r="HF293" s="343"/>
      <c r="HG293" s="343"/>
      <c r="HH293" s="343"/>
      <c r="HI293" s="343"/>
      <c r="HJ293" s="343"/>
      <c r="HK293" s="343"/>
      <c r="HL293" s="343"/>
      <c r="HM293" s="343"/>
      <c r="HN293" s="343"/>
      <c r="HO293" s="343"/>
      <c r="HP293" s="343"/>
      <c r="HQ293" s="343"/>
      <c r="HR293" s="343"/>
      <c r="HS293" s="343"/>
      <c r="HT293" s="343"/>
      <c r="HU293" s="343"/>
      <c r="HV293" s="343"/>
      <c r="HW293" s="343"/>
      <c r="HX293" s="343"/>
      <c r="HY293" s="343"/>
      <c r="HZ293" s="343"/>
      <c r="IA293" s="343"/>
      <c r="IB293" s="343"/>
      <c r="IC293" s="343"/>
      <c r="ID293" s="343"/>
      <c r="IE293" s="343"/>
      <c r="IF293" s="343"/>
      <c r="IG293" s="343"/>
      <c r="IH293" s="343"/>
      <c r="II293" s="343"/>
      <c r="IJ293" s="343"/>
      <c r="IK293" s="343"/>
      <c r="IL293" s="343"/>
      <c r="IM293" s="343"/>
      <c r="IN293" s="343"/>
      <c r="IO293" s="343"/>
      <c r="IP293" s="343"/>
      <c r="IQ293" s="343"/>
      <c r="IR293" s="343"/>
      <c r="IS293" s="343"/>
      <c r="IT293" s="343"/>
      <c r="IU293" s="343"/>
      <c r="IV293" s="343"/>
      <c r="IW293" s="343"/>
      <c r="IX293" s="343"/>
      <c r="IY293" s="343"/>
      <c r="IZ293" s="343"/>
      <c r="JA293" s="343"/>
      <c r="JB293" s="343"/>
      <c r="JC293" s="343"/>
      <c r="JD293" s="343"/>
      <c r="JE293" s="343"/>
      <c r="JF293" s="343"/>
      <c r="JG293" s="343"/>
      <c r="JH293" s="343"/>
      <c r="JI293" s="343"/>
      <c r="JJ293" s="343"/>
      <c r="JK293" s="343"/>
      <c r="JL293" s="343"/>
      <c r="JM293" s="343"/>
      <c r="JN293" s="343"/>
      <c r="JO293" s="343"/>
      <c r="JP293" s="343"/>
      <c r="JQ293" s="343"/>
      <c r="JR293" s="343"/>
      <c r="JS293" s="343"/>
      <c r="JT293" s="343"/>
      <c r="JU293" s="343"/>
      <c r="JV293" s="343"/>
      <c r="JW293" s="343"/>
      <c r="JX293" s="343"/>
      <c r="JY293" s="343"/>
      <c r="JZ293" s="343"/>
      <c r="KA293" s="343"/>
      <c r="KB293" s="343"/>
      <c r="KC293" s="343"/>
      <c r="KD293" s="343"/>
      <c r="KE293" s="343"/>
      <c r="KF293" s="343"/>
      <c r="KG293" s="343"/>
      <c r="KH293" s="343"/>
      <c r="KI293" s="343"/>
      <c r="KJ293" s="343"/>
      <c r="KK293" s="343"/>
      <c r="KL293" s="343"/>
      <c r="KM293" s="343"/>
      <c r="KN293" s="343"/>
      <c r="KO293" s="343"/>
      <c r="KP293" s="343"/>
      <c r="KQ293" s="343"/>
      <c r="KR293" s="343"/>
      <c r="KS293" s="343"/>
      <c r="KT293" s="343"/>
      <c r="KU293" s="343"/>
      <c r="KV293" s="343"/>
      <c r="KW293" s="343"/>
      <c r="KX293" s="343"/>
      <c r="KY293" s="343"/>
      <c r="KZ293" s="343"/>
      <c r="LA293" s="343"/>
      <c r="LB293" s="343"/>
      <c r="LC293" s="343"/>
      <c r="LD293" s="343"/>
      <c r="LE293" s="343"/>
      <c r="LF293" s="343"/>
      <c r="LG293" s="343"/>
      <c r="LH293" s="343"/>
      <c r="LI293" s="343"/>
      <c r="LJ293" s="343"/>
      <c r="LK293" s="343"/>
      <c r="LL293" s="343"/>
      <c r="LM293" s="343"/>
      <c r="LN293" s="343"/>
      <c r="LO293" s="343"/>
      <c r="LP293" s="343"/>
      <c r="LQ293" s="343"/>
      <c r="LR293" s="343"/>
      <c r="LS293" s="343"/>
      <c r="LT293" s="343"/>
      <c r="LU293" s="343"/>
      <c r="LV293" s="343"/>
      <c r="LW293" s="343"/>
      <c r="LX293" s="343"/>
      <c r="LY293" s="343"/>
      <c r="LZ293" s="343"/>
      <c r="MA293" s="343"/>
      <c r="MB293" s="343"/>
      <c r="MC293" s="343"/>
      <c r="MD293" s="343"/>
      <c r="ME293" s="343"/>
      <c r="MF293" s="343"/>
      <c r="MG293" s="343"/>
      <c r="MH293" s="343"/>
      <c r="MI293" s="343"/>
      <c r="MJ293" s="343"/>
      <c r="MK293" s="343"/>
      <c r="ML293" s="343"/>
      <c r="MM293" s="343"/>
      <c r="MN293" s="343"/>
      <c r="MO293" s="343"/>
      <c r="MP293" s="343"/>
      <c r="MQ293" s="343"/>
      <c r="MR293" s="343"/>
      <c r="MS293" s="343"/>
      <c r="MT293" s="343"/>
      <c r="MU293" s="343"/>
      <c r="MV293" s="343"/>
      <c r="MW293" s="343"/>
      <c r="MX293" s="343"/>
      <c r="MY293" s="343"/>
      <c r="MZ293" s="343"/>
      <c r="NA293" s="343"/>
      <c r="NB293" s="343"/>
      <c r="NC293" s="343"/>
      <c r="ND293" s="343"/>
      <c r="NE293" s="343"/>
      <c r="NF293" s="343"/>
      <c r="NG293" s="343"/>
      <c r="NH293" s="343"/>
      <c r="NI293" s="343"/>
      <c r="NJ293" s="343"/>
      <c r="NK293" s="343"/>
      <c r="NL293" s="343"/>
      <c r="NM293" s="343"/>
      <c r="NN293" s="343"/>
      <c r="NO293" s="343"/>
      <c r="NP293" s="343"/>
      <c r="NQ293" s="343"/>
      <c r="NR293" s="343"/>
      <c r="NS293" s="343"/>
      <c r="NT293" s="343"/>
      <c r="NU293" s="343"/>
      <c r="NV293" s="343"/>
      <c r="NW293" s="343"/>
      <c r="NX293" s="343"/>
      <c r="NY293" s="343"/>
      <c r="NZ293" s="343"/>
      <c r="OA293" s="343"/>
      <c r="OB293" s="343"/>
      <c r="OC293" s="343"/>
      <c r="OD293" s="343"/>
      <c r="OE293" s="343"/>
      <c r="OF293" s="343"/>
      <c r="OG293" s="343"/>
      <c r="OH293" s="343"/>
      <c r="OI293" s="343"/>
      <c r="OJ293" s="343"/>
      <c r="OK293" s="343"/>
      <c r="OL293" s="343"/>
      <c r="OM293" s="343"/>
      <c r="ON293" s="343"/>
      <c r="OO293" s="343"/>
      <c r="OP293" s="343"/>
      <c r="OQ293" s="343"/>
      <c r="OR293" s="343"/>
      <c r="OS293" s="343"/>
      <c r="OT293" s="343"/>
      <c r="OU293" s="343"/>
      <c r="OV293" s="343"/>
      <c r="OW293" s="343"/>
      <c r="OX293" s="343"/>
      <c r="OY293" s="343"/>
      <c r="OZ293" s="343"/>
      <c r="PA293" s="343"/>
      <c r="PB293" s="343"/>
      <c r="PC293" s="343"/>
      <c r="PD293" s="343"/>
      <c r="PE293" s="343"/>
      <c r="PF293" s="343"/>
      <c r="PG293" s="343"/>
      <c r="PH293" s="343"/>
      <c r="PI293" s="343"/>
      <c r="PJ293" s="343"/>
      <c r="PK293" s="343"/>
      <c r="PL293" s="343"/>
      <c r="PM293" s="343"/>
      <c r="PN293" s="343"/>
      <c r="PO293" s="343"/>
      <c r="PP293" s="343"/>
      <c r="PQ293" s="343"/>
      <c r="PR293" s="343"/>
      <c r="PS293" s="343"/>
      <c r="PT293" s="343"/>
      <c r="PU293" s="343"/>
      <c r="PV293" s="343"/>
      <c r="PW293" s="343"/>
      <c r="PX293" s="343"/>
      <c r="PY293" s="343"/>
      <c r="PZ293" s="343"/>
      <c r="QA293" s="343"/>
      <c r="QB293" s="343"/>
      <c r="QC293" s="343"/>
      <c r="QD293" s="343"/>
      <c r="QE293" s="343"/>
      <c r="QF293" s="343"/>
    </row>
    <row r="294" spans="1:448" s="347" customFormat="1" ht="118.5" customHeight="1" x14ac:dyDescent="0.25">
      <c r="A294" s="26">
        <v>293</v>
      </c>
      <c r="B294" s="42" t="s">
        <v>1551</v>
      </c>
      <c r="C294" s="175" t="s">
        <v>269</v>
      </c>
      <c r="D294" s="22" t="s">
        <v>341</v>
      </c>
      <c r="E294" s="19" t="s">
        <v>637</v>
      </c>
      <c r="F294" s="22" t="s">
        <v>1551</v>
      </c>
      <c r="G294" s="26" t="s">
        <v>269</v>
      </c>
      <c r="H294" s="19" t="s">
        <v>341</v>
      </c>
      <c r="I294" s="19" t="s">
        <v>349</v>
      </c>
      <c r="J294" s="19" t="s">
        <v>1552</v>
      </c>
      <c r="K294" s="19" t="s">
        <v>1237</v>
      </c>
      <c r="L294" s="19" t="s">
        <v>681</v>
      </c>
      <c r="M294" s="19" t="s">
        <v>328</v>
      </c>
      <c r="N294" s="19" t="s">
        <v>328</v>
      </c>
      <c r="O294" s="19" t="s">
        <v>1</v>
      </c>
      <c r="P294" s="19" t="s">
        <v>14</v>
      </c>
      <c r="Q294" s="19" t="s">
        <v>348</v>
      </c>
      <c r="R294" s="19" t="s">
        <v>250</v>
      </c>
      <c r="S294" s="18" t="s">
        <v>3412</v>
      </c>
      <c r="T294" s="22" t="s">
        <v>328</v>
      </c>
      <c r="U294" s="19" t="s">
        <v>638</v>
      </c>
      <c r="V294" s="22">
        <v>2021</v>
      </c>
      <c r="W294" s="22" t="s">
        <v>3413</v>
      </c>
      <c r="X294" s="20" t="s">
        <v>3414</v>
      </c>
      <c r="Y294" s="23" t="s">
        <v>3415</v>
      </c>
      <c r="Z294" s="23" t="s">
        <v>3416</v>
      </c>
      <c r="AA294" s="22" t="s">
        <v>328</v>
      </c>
      <c r="AB294" s="19" t="s">
        <v>328</v>
      </c>
      <c r="AC294" s="19" t="s">
        <v>328</v>
      </c>
      <c r="AD294" s="22" t="s">
        <v>328</v>
      </c>
      <c r="AE294" s="22" t="s">
        <v>328</v>
      </c>
      <c r="AF294" s="959">
        <v>44270</v>
      </c>
      <c r="AG294" s="959">
        <v>44377</v>
      </c>
      <c r="AH294" s="424"/>
      <c r="AI294" s="183" t="s">
        <v>309</v>
      </c>
      <c r="AJ294" s="183" t="s">
        <v>309</v>
      </c>
      <c r="AK294" s="241" t="e">
        <f>(IF(BA294=#REF!,#REF!,AG294-#REF!))</f>
        <v>#REF!</v>
      </c>
      <c r="AL294" s="61" t="s">
        <v>532</v>
      </c>
      <c r="AM294" s="64">
        <v>44372</v>
      </c>
      <c r="AN294" s="54" t="s">
        <v>450</v>
      </c>
      <c r="AO294" s="282" t="s">
        <v>3417</v>
      </c>
      <c r="AP294" s="65">
        <v>1</v>
      </c>
      <c r="AQ294" s="4" t="s">
        <v>436</v>
      </c>
      <c r="AR294" s="49">
        <v>-74</v>
      </c>
      <c r="AS294" s="60" t="s">
        <v>443</v>
      </c>
      <c r="AT294" s="66">
        <v>44512</v>
      </c>
      <c r="AU294" s="61" t="s">
        <v>3418</v>
      </c>
      <c r="AV294" s="76" t="s">
        <v>455</v>
      </c>
      <c r="AW294" s="65">
        <v>0</v>
      </c>
      <c r="AX294" s="67">
        <v>1</v>
      </c>
      <c r="AY294" s="60" t="s">
        <v>456</v>
      </c>
      <c r="AZ294" s="87" t="s">
        <v>439</v>
      </c>
      <c r="BA294" s="227" t="s">
        <v>495</v>
      </c>
      <c r="BB294" s="115" t="s">
        <v>3419</v>
      </c>
      <c r="BC294" s="111">
        <v>44613</v>
      </c>
      <c r="BD294" s="112" t="s">
        <v>307</v>
      </c>
      <c r="BE294" s="116" t="s">
        <v>3420</v>
      </c>
      <c r="BF294" s="108">
        <v>1</v>
      </c>
      <c r="BG294" s="4" t="s">
        <v>436</v>
      </c>
      <c r="BH294" s="49">
        <v>-44619</v>
      </c>
      <c r="BI294" s="60" t="s">
        <v>443</v>
      </c>
      <c r="BJ294" s="106">
        <v>44638</v>
      </c>
      <c r="BK294" s="164" t="s">
        <v>3421</v>
      </c>
      <c r="BL294" s="126" t="s">
        <v>448</v>
      </c>
      <c r="BM294" s="283">
        <v>0</v>
      </c>
      <c r="BN294" s="60" t="s">
        <v>443</v>
      </c>
      <c r="BO294" s="30"/>
      <c r="BP294" s="184" t="s">
        <v>293</v>
      </c>
      <c r="BQ294" s="150" t="s">
        <v>3422</v>
      </c>
      <c r="BR294" s="185">
        <v>44712</v>
      </c>
      <c r="BS294" s="131" t="s">
        <v>1565</v>
      </c>
      <c r="BT294" s="186">
        <v>1</v>
      </c>
      <c r="BU294" s="4" t="s">
        <v>436</v>
      </c>
      <c r="BV294" s="49">
        <v>-334</v>
      </c>
      <c r="BW294" s="60" t="s">
        <v>443</v>
      </c>
      <c r="BX294" s="357">
        <v>44726</v>
      </c>
      <c r="BY294" s="353" t="s">
        <v>3423</v>
      </c>
      <c r="BZ294" s="353" t="s">
        <v>824</v>
      </c>
      <c r="CA294" s="360">
        <v>0.5</v>
      </c>
      <c r="CB294" s="352" t="s">
        <v>443</v>
      </c>
      <c r="CC294" s="353"/>
      <c r="CD294" s="184" t="s">
        <v>293</v>
      </c>
      <c r="CE294" s="531">
        <v>44823</v>
      </c>
      <c r="CF294" s="526" t="s">
        <v>3424</v>
      </c>
      <c r="CG294" s="519" t="s">
        <v>3425</v>
      </c>
      <c r="CH294" s="225" t="s">
        <v>3426</v>
      </c>
      <c r="CI294" s="520">
        <v>1</v>
      </c>
      <c r="CJ294" s="4" t="str">
        <f>IF(CI294&lt;=0%,"SIN AVANCE",IF(CI294&lt;33%,"AVANCE MINIMO",IF(CI294&lt;66%,"AVANCE PARCIAL",IF(CI294&lt;=99.9%,"AVANCE SIGNIFICATIVO",IF(CI294=100%,"CUMPLIMIENTO TOTAL","ERROR")))))</f>
        <v>CUMPLIMIENTO TOTAL</v>
      </c>
      <c r="CK294" s="49" t="e">
        <f>(IF(CD294="CERRADO","NO APLICA ACCION CERRADA",AG294-#REF!))</f>
        <v>#REF!</v>
      </c>
      <c r="CL294" s="60" t="e">
        <f>(IF(CD294="CERRADO","NO APLICA ACCION CERRADA",IF(AK294&lt;=0,"VENCIDO",IF(AK294&lt;=#REF!,"POR VENCER","CON TIEMPO"))))</f>
        <v>#REF!</v>
      </c>
      <c r="CM294" s="988">
        <v>44882</v>
      </c>
      <c r="CN294" s="166" t="s">
        <v>3427</v>
      </c>
      <c r="CO294" s="166" t="s">
        <v>613</v>
      </c>
      <c r="CP294" s="989">
        <v>1</v>
      </c>
      <c r="CQ294" s="352" t="s">
        <v>294</v>
      </c>
      <c r="CR294" s="353"/>
      <c r="CS294" s="353"/>
      <c r="CT294" s="343"/>
      <c r="CU294" s="343"/>
      <c r="CV294" s="343"/>
      <c r="CW294" s="343"/>
      <c r="CX294" s="343"/>
      <c r="CY294" s="343"/>
      <c r="CZ294" s="343"/>
      <c r="DA294" s="343"/>
      <c r="DB294" s="343"/>
      <c r="DC294" s="343"/>
      <c r="DD294" s="343"/>
      <c r="DE294" s="343"/>
      <c r="DF294" s="343"/>
      <c r="DG294" s="343"/>
      <c r="DH294" s="343"/>
      <c r="DI294" s="343"/>
      <c r="DJ294" s="343"/>
      <c r="DK294" s="343"/>
      <c r="DL294" s="343"/>
      <c r="DM294" s="343"/>
      <c r="DN294" s="343"/>
      <c r="DO294" s="343"/>
      <c r="DP294" s="343"/>
      <c r="DQ294" s="343"/>
      <c r="DR294" s="343"/>
      <c r="DS294" s="343"/>
      <c r="DT294" s="343"/>
      <c r="DU294" s="343"/>
      <c r="DV294" s="343"/>
      <c r="DW294" s="343"/>
      <c r="DX294" s="343"/>
      <c r="DY294" s="343"/>
      <c r="DZ294" s="343"/>
      <c r="EA294" s="343"/>
      <c r="EB294" s="343"/>
      <c r="EC294" s="343"/>
      <c r="ED294" s="343"/>
      <c r="EE294" s="343"/>
      <c r="EF294" s="343"/>
      <c r="EG294" s="343"/>
      <c r="EH294" s="343"/>
      <c r="EI294" s="343"/>
      <c r="EJ294" s="343"/>
      <c r="EK294" s="343"/>
      <c r="EL294" s="343"/>
      <c r="EM294" s="343"/>
      <c r="EN294" s="343"/>
      <c r="EO294" s="343"/>
      <c r="EP294" s="343"/>
      <c r="EQ294" s="343"/>
      <c r="ER294" s="343"/>
      <c r="ES294" s="343"/>
      <c r="ET294" s="343"/>
      <c r="EU294" s="343"/>
      <c r="EV294" s="343"/>
      <c r="EW294" s="343"/>
      <c r="EX294" s="343"/>
      <c r="EY294" s="343"/>
      <c r="EZ294" s="343"/>
      <c r="FA294" s="343"/>
      <c r="FB294" s="343"/>
      <c r="FC294" s="343"/>
      <c r="FD294" s="343"/>
      <c r="FE294" s="343"/>
      <c r="FF294" s="343"/>
      <c r="FG294" s="343"/>
      <c r="FH294" s="343"/>
      <c r="FI294" s="343"/>
      <c r="FJ294" s="343"/>
      <c r="FK294" s="343"/>
      <c r="FL294" s="343"/>
      <c r="FM294" s="343"/>
      <c r="FN294" s="343"/>
      <c r="FO294" s="343"/>
      <c r="FP294" s="343"/>
      <c r="FQ294" s="343"/>
      <c r="FR294" s="343"/>
      <c r="FS294" s="343"/>
      <c r="FT294" s="343"/>
      <c r="FU294" s="343"/>
      <c r="FV294" s="343"/>
      <c r="FW294" s="343"/>
      <c r="FX294" s="343"/>
      <c r="FY294" s="343"/>
      <c r="FZ294" s="343"/>
      <c r="GA294" s="343"/>
      <c r="GB294" s="343"/>
      <c r="GC294" s="343"/>
      <c r="GD294" s="343"/>
      <c r="GE294" s="343"/>
      <c r="GF294" s="343"/>
      <c r="GG294" s="343"/>
      <c r="GH294" s="343"/>
      <c r="GI294" s="343"/>
      <c r="GJ294" s="343"/>
      <c r="GK294" s="343"/>
      <c r="GL294" s="343"/>
      <c r="GM294" s="343"/>
      <c r="GN294" s="343"/>
      <c r="GO294" s="343"/>
      <c r="GP294" s="343"/>
      <c r="GQ294" s="343"/>
      <c r="GR294" s="343"/>
      <c r="GS294" s="343"/>
      <c r="GT294" s="343"/>
      <c r="GU294" s="343"/>
      <c r="GV294" s="343"/>
      <c r="GW294" s="343"/>
      <c r="GX294" s="343"/>
      <c r="GY294" s="343"/>
      <c r="GZ294" s="343"/>
      <c r="HA294" s="343"/>
      <c r="HB294" s="343"/>
      <c r="HC294" s="343"/>
      <c r="HD294" s="343"/>
      <c r="HE294" s="343"/>
      <c r="HF294" s="343"/>
      <c r="HG294" s="343"/>
      <c r="HH294" s="343"/>
      <c r="HI294" s="343"/>
      <c r="HJ294" s="343"/>
      <c r="HK294" s="343"/>
      <c r="HL294" s="343"/>
      <c r="HM294" s="343"/>
      <c r="HN294" s="343"/>
      <c r="HO294" s="343"/>
      <c r="HP294" s="343"/>
      <c r="HQ294" s="343"/>
      <c r="HR294" s="343"/>
      <c r="HS294" s="343"/>
      <c r="HT294" s="343"/>
      <c r="HU294" s="343"/>
      <c r="HV294" s="343"/>
      <c r="HW294" s="343"/>
      <c r="HX294" s="343"/>
      <c r="HY294" s="343"/>
      <c r="HZ294" s="343"/>
      <c r="IA294" s="343"/>
      <c r="IB294" s="343"/>
      <c r="IC294" s="343"/>
      <c r="ID294" s="343"/>
      <c r="IE294" s="343"/>
      <c r="IF294" s="343"/>
      <c r="IG294" s="343"/>
      <c r="IH294" s="343"/>
      <c r="II294" s="343"/>
      <c r="IJ294" s="343"/>
      <c r="IK294" s="343"/>
      <c r="IL294" s="343"/>
      <c r="IM294" s="343"/>
      <c r="IN294" s="343"/>
      <c r="IO294" s="343"/>
      <c r="IP294" s="343"/>
      <c r="IQ294" s="343"/>
      <c r="IR294" s="343"/>
      <c r="IS294" s="343"/>
      <c r="IT294" s="343"/>
      <c r="IU294" s="343"/>
      <c r="IV294" s="343"/>
      <c r="IW294" s="343"/>
      <c r="IX294" s="343"/>
      <c r="IY294" s="343"/>
      <c r="IZ294" s="343"/>
      <c r="JA294" s="343"/>
      <c r="JB294" s="343"/>
      <c r="JC294" s="343"/>
      <c r="JD294" s="343"/>
      <c r="JE294" s="343"/>
      <c r="JF294" s="343"/>
      <c r="JG294" s="343"/>
      <c r="JH294" s="343"/>
      <c r="JI294" s="343"/>
      <c r="JJ294" s="343"/>
      <c r="JK294" s="343"/>
      <c r="JL294" s="343"/>
      <c r="JM294" s="343"/>
      <c r="JN294" s="343"/>
      <c r="JO294" s="343"/>
      <c r="JP294" s="343"/>
      <c r="JQ294" s="343"/>
      <c r="JR294" s="343"/>
      <c r="JS294" s="343"/>
      <c r="JT294" s="343"/>
      <c r="JU294" s="343"/>
      <c r="JV294" s="343"/>
      <c r="JW294" s="343"/>
      <c r="JX294" s="343"/>
      <c r="JY294" s="343"/>
      <c r="JZ294" s="343"/>
      <c r="KA294" s="343"/>
      <c r="KB294" s="343"/>
      <c r="KC294" s="343"/>
      <c r="KD294" s="343"/>
      <c r="KE294" s="343"/>
      <c r="KF294" s="343"/>
      <c r="KG294" s="343"/>
      <c r="KH294" s="343"/>
      <c r="KI294" s="343"/>
      <c r="KJ294" s="343"/>
      <c r="KK294" s="343"/>
      <c r="KL294" s="343"/>
      <c r="KM294" s="343"/>
      <c r="KN294" s="343"/>
      <c r="KO294" s="343"/>
      <c r="KP294" s="343"/>
      <c r="KQ294" s="343"/>
      <c r="KR294" s="343"/>
      <c r="KS294" s="343"/>
      <c r="KT294" s="343"/>
      <c r="KU294" s="343"/>
      <c r="KV294" s="343"/>
      <c r="KW294" s="343"/>
      <c r="KX294" s="343"/>
      <c r="KY294" s="343"/>
      <c r="KZ294" s="343"/>
      <c r="LA294" s="343"/>
      <c r="LB294" s="343"/>
      <c r="LC294" s="343"/>
      <c r="LD294" s="343"/>
      <c r="LE294" s="343"/>
      <c r="LF294" s="343"/>
      <c r="LG294" s="343"/>
      <c r="LH294" s="343"/>
      <c r="LI294" s="343"/>
      <c r="LJ294" s="343"/>
      <c r="LK294" s="343"/>
      <c r="LL294" s="343"/>
      <c r="LM294" s="343"/>
      <c r="LN294" s="343"/>
      <c r="LO294" s="343"/>
      <c r="LP294" s="343"/>
      <c r="LQ294" s="343"/>
      <c r="LR294" s="343"/>
      <c r="LS294" s="343"/>
      <c r="LT294" s="343"/>
      <c r="LU294" s="343"/>
      <c r="LV294" s="343"/>
      <c r="LW294" s="343"/>
      <c r="LX294" s="343"/>
      <c r="LY294" s="343"/>
      <c r="LZ294" s="343"/>
      <c r="MA294" s="343"/>
      <c r="MB294" s="343"/>
      <c r="MC294" s="343"/>
      <c r="MD294" s="343"/>
      <c r="ME294" s="343"/>
      <c r="MF294" s="343"/>
      <c r="MG294" s="343"/>
      <c r="MH294" s="343"/>
      <c r="MI294" s="343"/>
      <c r="MJ294" s="343"/>
      <c r="MK294" s="343"/>
      <c r="ML294" s="343"/>
      <c r="MM294" s="343"/>
      <c r="MN294" s="343"/>
      <c r="MO294" s="343"/>
      <c r="MP294" s="343"/>
      <c r="MQ294" s="343"/>
      <c r="MR294" s="343"/>
      <c r="MS294" s="343"/>
      <c r="MT294" s="343"/>
      <c r="MU294" s="343"/>
      <c r="MV294" s="343"/>
      <c r="MW294" s="343"/>
      <c r="MX294" s="343"/>
      <c r="MY294" s="343"/>
      <c r="MZ294" s="343"/>
      <c r="NA294" s="343"/>
      <c r="NB294" s="343"/>
      <c r="NC294" s="343"/>
      <c r="ND294" s="343"/>
      <c r="NE294" s="343"/>
      <c r="NF294" s="343"/>
      <c r="NG294" s="343"/>
      <c r="NH294" s="343"/>
      <c r="NI294" s="343"/>
      <c r="NJ294" s="343"/>
      <c r="NK294" s="343"/>
      <c r="NL294" s="343"/>
      <c r="NM294" s="343"/>
      <c r="NN294" s="343"/>
      <c r="NO294" s="343"/>
      <c r="NP294" s="343"/>
      <c r="NQ294" s="343"/>
      <c r="NR294" s="343"/>
      <c r="NS294" s="343"/>
      <c r="NT294" s="343"/>
      <c r="NU294" s="343"/>
      <c r="NV294" s="343"/>
      <c r="NW294" s="343"/>
      <c r="NX294" s="343"/>
      <c r="NY294" s="343"/>
      <c r="NZ294" s="343"/>
      <c r="OA294" s="343"/>
      <c r="OB294" s="343"/>
      <c r="OC294" s="343"/>
      <c r="OD294" s="343"/>
      <c r="OE294" s="343"/>
      <c r="OF294" s="343"/>
      <c r="OG294" s="343"/>
      <c r="OH294" s="343"/>
      <c r="OI294" s="343"/>
      <c r="OJ294" s="343"/>
      <c r="OK294" s="343"/>
      <c r="OL294" s="343"/>
      <c r="OM294" s="343"/>
      <c r="ON294" s="343"/>
      <c r="OO294" s="343"/>
      <c r="OP294" s="343"/>
      <c r="OQ294" s="343"/>
      <c r="OR294" s="343"/>
      <c r="OS294" s="343"/>
      <c r="OT294" s="343"/>
      <c r="OU294" s="343"/>
      <c r="OV294" s="343"/>
      <c r="OW294" s="343"/>
      <c r="OX294" s="343"/>
      <c r="OY294" s="343"/>
      <c r="OZ294" s="343"/>
      <c r="PA294" s="343"/>
      <c r="PB294" s="343"/>
      <c r="PC294" s="343"/>
      <c r="PD294" s="343"/>
      <c r="PE294" s="343"/>
      <c r="PF294" s="343"/>
      <c r="PG294" s="343"/>
      <c r="PH294" s="343"/>
      <c r="PI294" s="343"/>
      <c r="PJ294" s="343"/>
      <c r="PK294" s="343"/>
      <c r="PL294" s="343"/>
      <c r="PM294" s="343"/>
      <c r="PN294" s="343"/>
      <c r="PO294" s="343"/>
      <c r="PP294" s="343"/>
      <c r="PQ294" s="343"/>
      <c r="PR294" s="343"/>
      <c r="PS294" s="343"/>
      <c r="PT294" s="343"/>
      <c r="PU294" s="343"/>
      <c r="PV294" s="343"/>
      <c r="PW294" s="343"/>
      <c r="PX294" s="343"/>
      <c r="PY294" s="343"/>
      <c r="PZ294" s="343"/>
      <c r="QA294" s="343"/>
      <c r="QB294" s="343"/>
      <c r="QC294" s="343"/>
      <c r="QD294" s="343"/>
      <c r="QE294" s="343"/>
      <c r="QF294" s="343"/>
    </row>
    <row r="295" spans="1:448" s="705" customFormat="1" ht="118.5" customHeight="1" x14ac:dyDescent="0.25">
      <c r="A295" s="20">
        <v>294</v>
      </c>
      <c r="B295" s="41" t="s">
        <v>1551</v>
      </c>
      <c r="C295" s="177" t="s">
        <v>269</v>
      </c>
      <c r="D295" s="19" t="s">
        <v>341</v>
      </c>
      <c r="E295" s="19" t="s">
        <v>3428</v>
      </c>
      <c r="F295" s="41" t="s">
        <v>2115</v>
      </c>
      <c r="G295" s="44" t="s">
        <v>282</v>
      </c>
      <c r="H295" s="19" t="s">
        <v>342</v>
      </c>
      <c r="I295" s="19" t="s">
        <v>210</v>
      </c>
      <c r="J295" s="320" t="s">
        <v>2116</v>
      </c>
      <c r="K295" s="462" t="s">
        <v>680</v>
      </c>
      <c r="L295" s="134" t="s">
        <v>681</v>
      </c>
      <c r="M295" s="134" t="s">
        <v>2117</v>
      </c>
      <c r="N295" s="134" t="s">
        <v>2118</v>
      </c>
      <c r="O295" s="19" t="s">
        <v>127</v>
      </c>
      <c r="P295" s="19" t="s">
        <v>128</v>
      </c>
      <c r="Q295" s="19" t="s">
        <v>711</v>
      </c>
      <c r="R295" s="19" t="s">
        <v>250</v>
      </c>
      <c r="S295" s="4" t="s">
        <v>3429</v>
      </c>
      <c r="T295" s="19" t="s">
        <v>328</v>
      </c>
      <c r="U295" s="19" t="s">
        <v>638</v>
      </c>
      <c r="V295" s="19">
        <v>2021</v>
      </c>
      <c r="W295" s="19" t="s">
        <v>3430</v>
      </c>
      <c r="X295" s="20" t="s">
        <v>3431</v>
      </c>
      <c r="Y295" s="23" t="s">
        <v>3432</v>
      </c>
      <c r="Z295" s="23" t="s">
        <v>3433</v>
      </c>
      <c r="AA295" s="19" t="s">
        <v>328</v>
      </c>
      <c r="AB295" s="19" t="s">
        <v>328</v>
      </c>
      <c r="AC295" s="19" t="s">
        <v>328</v>
      </c>
      <c r="AD295" s="19" t="s">
        <v>328</v>
      </c>
      <c r="AE295" s="19" t="s">
        <v>328</v>
      </c>
      <c r="AF295" s="275">
        <v>44270</v>
      </c>
      <c r="AG295" s="275">
        <v>44377</v>
      </c>
      <c r="AH295" s="908"/>
      <c r="AI295" s="483" t="s">
        <v>309</v>
      </c>
      <c r="AJ295" s="483" t="s">
        <v>309</v>
      </c>
      <c r="AK295" s="241" t="e">
        <f>(IF(BA295=#REF!,#REF!,AG295-#REF!))</f>
        <v>#REF!</v>
      </c>
      <c r="AL295" s="52" t="s">
        <v>3434</v>
      </c>
      <c r="AM295" s="66">
        <v>44372</v>
      </c>
      <c r="AN295" s="60" t="s">
        <v>309</v>
      </c>
      <c r="AO295" s="55" t="s">
        <v>3435</v>
      </c>
      <c r="AP295" s="67">
        <v>0</v>
      </c>
      <c r="AQ295" s="4" t="s">
        <v>442</v>
      </c>
      <c r="AR295" s="49">
        <v>-74</v>
      </c>
      <c r="AS295" s="60" t="s">
        <v>443</v>
      </c>
      <c r="AT295" s="66">
        <v>44512</v>
      </c>
      <c r="AU295" s="60" t="s">
        <v>3436</v>
      </c>
      <c r="AV295" s="60" t="s">
        <v>455</v>
      </c>
      <c r="AW295" s="67">
        <v>0</v>
      </c>
      <c r="AX295" s="67">
        <v>0</v>
      </c>
      <c r="AY295" s="60" t="s">
        <v>449</v>
      </c>
      <c r="AZ295" s="87" t="s">
        <v>439</v>
      </c>
      <c r="BA295" s="86" t="s">
        <v>446</v>
      </c>
      <c r="BB295" s="127" t="s">
        <v>3437</v>
      </c>
      <c r="BC295" s="140">
        <v>44620</v>
      </c>
      <c r="BD295" s="134" t="s">
        <v>529</v>
      </c>
      <c r="BE295" s="2" t="s">
        <v>3438</v>
      </c>
      <c r="BF295" s="137">
        <v>0.5</v>
      </c>
      <c r="BG295" s="4" t="s">
        <v>477</v>
      </c>
      <c r="BH295" s="49">
        <v>-44620</v>
      </c>
      <c r="BI295" s="60" t="s">
        <v>443</v>
      </c>
      <c r="BJ295" s="153">
        <v>44638</v>
      </c>
      <c r="BK295" s="2" t="s">
        <v>3439</v>
      </c>
      <c r="BL295" s="2" t="s">
        <v>448</v>
      </c>
      <c r="BM295" s="283">
        <v>0</v>
      </c>
      <c r="BN295" s="60" t="s">
        <v>443</v>
      </c>
      <c r="BO295" s="127"/>
      <c r="BP295" s="910" t="s">
        <v>293</v>
      </c>
      <c r="BQ295" s="150" t="s">
        <v>3440</v>
      </c>
      <c r="BR295" s="911">
        <v>44712</v>
      </c>
      <c r="BS295" s="131" t="s">
        <v>3441</v>
      </c>
      <c r="BT295" s="186">
        <v>0.7</v>
      </c>
      <c r="BU295" s="4" t="s">
        <v>469</v>
      </c>
      <c r="BV295" s="49">
        <v>-334</v>
      </c>
      <c r="BW295" s="60" t="s">
        <v>443</v>
      </c>
      <c r="BX295" s="912">
        <v>44734</v>
      </c>
      <c r="BY295" s="371" t="s">
        <v>3442</v>
      </c>
      <c r="BZ295" s="371" t="s">
        <v>824</v>
      </c>
      <c r="CA295" s="814">
        <v>0.8</v>
      </c>
      <c r="CB295" s="352" t="s">
        <v>443</v>
      </c>
      <c r="CC295" s="371"/>
      <c r="CD295" s="910" t="s">
        <v>293</v>
      </c>
      <c r="CE295" s="531">
        <v>44816</v>
      </c>
      <c r="CF295" s="583" t="s">
        <v>3443</v>
      </c>
      <c r="CG295" s="114" t="s">
        <v>3444</v>
      </c>
      <c r="CH295" s="584" t="s">
        <v>3445</v>
      </c>
      <c r="CI295" s="522">
        <v>0.8</v>
      </c>
      <c r="CJ295" s="4" t="str">
        <f t="shared" si="9"/>
        <v>AVANCE SIGNIFICATIVO</v>
      </c>
      <c r="CK295" s="49" t="e">
        <f>(IF(CD295="CERRADO","NO APLICA ACCION CERRADA",AG295-#REF!))</f>
        <v>#REF!</v>
      </c>
      <c r="CL295" s="60" t="e">
        <f>(IF(CD295="CERRADO","NO APLICA ACCION CERRADA",IF(AK295&lt;=0,"VENCIDO",IF(AK295&lt;=#REF!,"POR VENCER","CON TIEMPO"))))</f>
        <v>#REF!</v>
      </c>
      <c r="CM295" s="458">
        <v>44883</v>
      </c>
      <c r="CN295" s="348" t="s">
        <v>3446</v>
      </c>
      <c r="CO295" s="348" t="s">
        <v>947</v>
      </c>
      <c r="CP295" s="380"/>
      <c r="CQ295" s="352" t="s">
        <v>443</v>
      </c>
      <c r="CR295" s="371"/>
      <c r="CS295" s="371"/>
      <c r="CT295" s="346"/>
      <c r="CU295" s="346"/>
      <c r="CV295" s="346"/>
      <c r="CW295" s="346"/>
      <c r="CX295" s="346"/>
      <c r="CY295" s="346"/>
      <c r="CZ295" s="346"/>
      <c r="DA295" s="346"/>
      <c r="DB295" s="346"/>
      <c r="DC295" s="346"/>
      <c r="DD295" s="346"/>
      <c r="DE295" s="346"/>
      <c r="DF295" s="346"/>
      <c r="DG295" s="346"/>
      <c r="DH295" s="346"/>
      <c r="DI295" s="346"/>
      <c r="DJ295" s="346"/>
      <c r="DK295" s="346"/>
      <c r="DL295" s="346"/>
      <c r="DM295" s="346"/>
      <c r="DN295" s="346"/>
      <c r="DO295" s="346"/>
      <c r="DP295" s="346"/>
      <c r="DQ295" s="346"/>
      <c r="DR295" s="346"/>
      <c r="DS295" s="346"/>
      <c r="DT295" s="346"/>
      <c r="DU295" s="346"/>
      <c r="DV295" s="346"/>
      <c r="DW295" s="346"/>
      <c r="DX295" s="346"/>
      <c r="DY295" s="346"/>
      <c r="DZ295" s="346"/>
      <c r="EA295" s="346"/>
      <c r="EB295" s="346"/>
      <c r="EC295" s="346"/>
      <c r="ED295" s="346"/>
      <c r="EE295" s="346"/>
      <c r="EF295" s="346"/>
      <c r="EG295" s="346"/>
      <c r="EH295" s="346"/>
      <c r="EI295" s="346"/>
      <c r="EJ295" s="346"/>
      <c r="EK295" s="346"/>
      <c r="EL295" s="346"/>
      <c r="EM295" s="346"/>
      <c r="EN295" s="346"/>
      <c r="EO295" s="346"/>
      <c r="EP295" s="346"/>
      <c r="EQ295" s="346"/>
      <c r="ER295" s="346"/>
      <c r="ES295" s="346"/>
      <c r="ET295" s="346"/>
      <c r="EU295" s="346"/>
      <c r="EV295" s="346"/>
      <c r="EW295" s="346"/>
      <c r="EX295" s="346"/>
      <c r="EY295" s="346"/>
      <c r="EZ295" s="346"/>
      <c r="FA295" s="346"/>
      <c r="FB295" s="346"/>
      <c r="FC295" s="346"/>
      <c r="FD295" s="346"/>
      <c r="FE295" s="346"/>
      <c r="FF295" s="346"/>
      <c r="FG295" s="346"/>
      <c r="FH295" s="346"/>
      <c r="FI295" s="346"/>
      <c r="FJ295" s="346"/>
      <c r="FK295" s="346"/>
      <c r="FL295" s="346"/>
      <c r="FM295" s="346"/>
      <c r="FN295" s="346"/>
      <c r="FO295" s="346"/>
      <c r="FP295" s="346"/>
      <c r="FQ295" s="346"/>
      <c r="FR295" s="346"/>
      <c r="FS295" s="346"/>
      <c r="FT295" s="346"/>
      <c r="FU295" s="346"/>
      <c r="FV295" s="346"/>
      <c r="FW295" s="346"/>
      <c r="FX295" s="346"/>
      <c r="FY295" s="346"/>
      <c r="FZ295" s="346"/>
      <c r="GA295" s="346"/>
      <c r="GB295" s="346"/>
      <c r="GC295" s="346"/>
      <c r="GD295" s="346"/>
      <c r="GE295" s="346"/>
      <c r="GF295" s="346"/>
      <c r="GG295" s="346"/>
      <c r="GH295" s="346"/>
      <c r="GI295" s="346"/>
      <c r="GJ295" s="346"/>
      <c r="GK295" s="346"/>
      <c r="GL295" s="346"/>
      <c r="GM295" s="346"/>
      <c r="GN295" s="346"/>
      <c r="GO295" s="346"/>
      <c r="GP295" s="346"/>
      <c r="GQ295" s="346"/>
      <c r="GR295" s="346"/>
      <c r="GS295" s="346"/>
      <c r="GT295" s="346"/>
      <c r="GU295" s="346"/>
      <c r="GV295" s="346"/>
      <c r="GW295" s="346"/>
      <c r="GX295" s="346"/>
      <c r="GY295" s="346"/>
      <c r="GZ295" s="346"/>
      <c r="HA295" s="346"/>
      <c r="HB295" s="346"/>
      <c r="HC295" s="346"/>
      <c r="HD295" s="346"/>
      <c r="HE295" s="346"/>
      <c r="HF295" s="346"/>
      <c r="HG295" s="346"/>
      <c r="HH295" s="346"/>
      <c r="HI295" s="346"/>
      <c r="HJ295" s="346"/>
      <c r="HK295" s="346"/>
      <c r="HL295" s="346"/>
      <c r="HM295" s="346"/>
      <c r="HN295" s="346"/>
      <c r="HO295" s="346"/>
      <c r="HP295" s="346"/>
      <c r="HQ295" s="346"/>
      <c r="HR295" s="346"/>
      <c r="HS295" s="346"/>
      <c r="HT295" s="346"/>
      <c r="HU295" s="346"/>
      <c r="HV295" s="346"/>
      <c r="HW295" s="346"/>
      <c r="HX295" s="346"/>
      <c r="HY295" s="346"/>
      <c r="HZ295" s="346"/>
      <c r="IA295" s="346"/>
      <c r="IB295" s="346"/>
      <c r="IC295" s="346"/>
      <c r="ID295" s="346"/>
      <c r="IE295" s="346"/>
      <c r="IF295" s="346"/>
      <c r="IG295" s="346"/>
      <c r="IH295" s="346"/>
      <c r="II295" s="346"/>
      <c r="IJ295" s="346"/>
      <c r="IK295" s="346"/>
      <c r="IL295" s="346"/>
      <c r="IM295" s="346"/>
      <c r="IN295" s="346"/>
      <c r="IO295" s="346"/>
      <c r="IP295" s="346"/>
      <c r="IQ295" s="346"/>
      <c r="IR295" s="346"/>
      <c r="IS295" s="346"/>
      <c r="IT295" s="346"/>
      <c r="IU295" s="346"/>
      <c r="IV295" s="346"/>
      <c r="IW295" s="346"/>
      <c r="IX295" s="346"/>
      <c r="IY295" s="346"/>
      <c r="IZ295" s="346"/>
      <c r="JA295" s="346"/>
      <c r="JB295" s="346"/>
      <c r="JC295" s="346"/>
      <c r="JD295" s="346"/>
      <c r="JE295" s="346"/>
      <c r="JF295" s="346"/>
      <c r="JG295" s="346"/>
      <c r="JH295" s="346"/>
      <c r="JI295" s="346"/>
      <c r="JJ295" s="346"/>
      <c r="JK295" s="346"/>
      <c r="JL295" s="346"/>
      <c r="JM295" s="346"/>
      <c r="JN295" s="346"/>
      <c r="JO295" s="346"/>
      <c r="JP295" s="346"/>
      <c r="JQ295" s="346"/>
      <c r="JR295" s="346"/>
      <c r="JS295" s="346"/>
      <c r="JT295" s="346"/>
      <c r="JU295" s="346"/>
      <c r="JV295" s="346"/>
      <c r="JW295" s="346"/>
      <c r="JX295" s="346"/>
      <c r="JY295" s="346"/>
      <c r="JZ295" s="346"/>
      <c r="KA295" s="346"/>
      <c r="KB295" s="346"/>
      <c r="KC295" s="346"/>
      <c r="KD295" s="346"/>
      <c r="KE295" s="346"/>
      <c r="KF295" s="346"/>
      <c r="KG295" s="346"/>
      <c r="KH295" s="346"/>
      <c r="KI295" s="346"/>
      <c r="KJ295" s="346"/>
      <c r="KK295" s="346"/>
      <c r="KL295" s="346"/>
      <c r="KM295" s="346"/>
      <c r="KN295" s="346"/>
      <c r="KO295" s="346"/>
      <c r="KP295" s="346"/>
      <c r="KQ295" s="346"/>
      <c r="KR295" s="346"/>
      <c r="KS295" s="346"/>
      <c r="KT295" s="346"/>
      <c r="KU295" s="346"/>
      <c r="KV295" s="346"/>
      <c r="KW295" s="346"/>
      <c r="KX295" s="346"/>
      <c r="KY295" s="346"/>
      <c r="KZ295" s="346"/>
      <c r="LA295" s="346"/>
      <c r="LB295" s="346"/>
      <c r="LC295" s="346"/>
      <c r="LD295" s="346"/>
      <c r="LE295" s="346"/>
      <c r="LF295" s="346"/>
      <c r="LG295" s="346"/>
      <c r="LH295" s="346"/>
      <c r="LI295" s="346"/>
      <c r="LJ295" s="346"/>
      <c r="LK295" s="346"/>
      <c r="LL295" s="346"/>
      <c r="LM295" s="346"/>
      <c r="LN295" s="346"/>
      <c r="LO295" s="346"/>
      <c r="LP295" s="346"/>
      <c r="LQ295" s="346"/>
      <c r="LR295" s="346"/>
      <c r="LS295" s="346"/>
      <c r="LT295" s="346"/>
      <c r="LU295" s="346"/>
      <c r="LV295" s="346"/>
      <c r="LW295" s="346"/>
      <c r="LX295" s="346"/>
      <c r="LY295" s="346"/>
      <c r="LZ295" s="346"/>
      <c r="MA295" s="346"/>
      <c r="MB295" s="346"/>
      <c r="MC295" s="346"/>
      <c r="MD295" s="346"/>
      <c r="ME295" s="346"/>
      <c r="MF295" s="346"/>
      <c r="MG295" s="346"/>
      <c r="MH295" s="346"/>
      <c r="MI295" s="346"/>
      <c r="MJ295" s="346"/>
      <c r="MK295" s="346"/>
      <c r="ML295" s="346"/>
      <c r="MM295" s="346"/>
      <c r="MN295" s="346"/>
      <c r="MO295" s="346"/>
      <c r="MP295" s="346"/>
      <c r="MQ295" s="346"/>
      <c r="MR295" s="346"/>
      <c r="MS295" s="346"/>
      <c r="MT295" s="346"/>
      <c r="MU295" s="346"/>
      <c r="MV295" s="346"/>
      <c r="MW295" s="346"/>
      <c r="MX295" s="346"/>
      <c r="MY295" s="346"/>
      <c r="MZ295" s="346"/>
      <c r="NA295" s="346"/>
      <c r="NB295" s="346"/>
      <c r="NC295" s="346"/>
      <c r="ND295" s="346"/>
      <c r="NE295" s="346"/>
      <c r="NF295" s="346"/>
      <c r="NG295" s="346"/>
      <c r="NH295" s="346"/>
      <c r="NI295" s="346"/>
      <c r="NJ295" s="346"/>
      <c r="NK295" s="346"/>
      <c r="NL295" s="346"/>
      <c r="NM295" s="346"/>
      <c r="NN295" s="346"/>
      <c r="NO295" s="346"/>
      <c r="NP295" s="346"/>
      <c r="NQ295" s="346"/>
      <c r="NR295" s="346"/>
      <c r="NS295" s="346"/>
      <c r="NT295" s="346"/>
      <c r="NU295" s="346"/>
      <c r="NV295" s="346"/>
      <c r="NW295" s="346"/>
      <c r="NX295" s="346"/>
      <c r="NY295" s="346"/>
      <c r="NZ295" s="346"/>
      <c r="OA295" s="346"/>
      <c r="OB295" s="346"/>
      <c r="OC295" s="346"/>
      <c r="OD295" s="346"/>
      <c r="OE295" s="346"/>
      <c r="OF295" s="346"/>
      <c r="OG295" s="346"/>
      <c r="OH295" s="346"/>
      <c r="OI295" s="346"/>
      <c r="OJ295" s="346"/>
      <c r="OK295" s="346"/>
      <c r="OL295" s="346"/>
      <c r="OM295" s="346"/>
      <c r="ON295" s="346"/>
      <c r="OO295" s="346"/>
      <c r="OP295" s="346"/>
      <c r="OQ295" s="346"/>
      <c r="OR295" s="346"/>
      <c r="OS295" s="346"/>
      <c r="OT295" s="346"/>
      <c r="OU295" s="346"/>
      <c r="OV295" s="346"/>
      <c r="OW295" s="346"/>
      <c r="OX295" s="346"/>
      <c r="OY295" s="346"/>
      <c r="OZ295" s="346"/>
      <c r="PA295" s="346"/>
      <c r="PB295" s="346"/>
      <c r="PC295" s="346"/>
      <c r="PD295" s="346"/>
      <c r="PE295" s="346"/>
      <c r="PF295" s="346"/>
      <c r="PG295" s="346"/>
      <c r="PH295" s="346"/>
      <c r="PI295" s="346"/>
      <c r="PJ295" s="346"/>
      <c r="PK295" s="346"/>
      <c r="PL295" s="346"/>
      <c r="PM295" s="346"/>
      <c r="PN295" s="346"/>
      <c r="PO295" s="346"/>
      <c r="PP295" s="346"/>
      <c r="PQ295" s="346"/>
      <c r="PR295" s="346"/>
      <c r="PS295" s="346"/>
      <c r="PT295" s="346"/>
      <c r="PU295" s="346"/>
      <c r="PV295" s="346"/>
      <c r="PW295" s="346"/>
      <c r="PX295" s="346"/>
      <c r="PY295" s="346"/>
      <c r="PZ295" s="346"/>
      <c r="QA295" s="346"/>
      <c r="QB295" s="346"/>
      <c r="QC295" s="346"/>
      <c r="QD295" s="346"/>
      <c r="QE295" s="346"/>
      <c r="QF295" s="346"/>
    </row>
    <row r="296" spans="1:448" s="354" customFormat="1" ht="118.5" customHeight="1" x14ac:dyDescent="0.25">
      <c r="A296" s="26">
        <v>295</v>
      </c>
      <c r="B296" s="42" t="s">
        <v>1372</v>
      </c>
      <c r="C296" s="174" t="s">
        <v>694</v>
      </c>
      <c r="D296" s="19" t="s">
        <v>344</v>
      </c>
      <c r="E296" s="19" t="s">
        <v>3447</v>
      </c>
      <c r="F296" s="41" t="s">
        <v>693</v>
      </c>
      <c r="G296" s="41" t="s">
        <v>694</v>
      </c>
      <c r="H296" s="19" t="s">
        <v>344</v>
      </c>
      <c r="I296" s="27"/>
      <c r="J296" s="41" t="s">
        <v>735</v>
      </c>
      <c r="K296" s="174" t="s">
        <v>717</v>
      </c>
      <c r="L296" s="174" t="s">
        <v>718</v>
      </c>
      <c r="M296" s="174" t="s">
        <v>719</v>
      </c>
      <c r="N296" s="174" t="s">
        <v>720</v>
      </c>
      <c r="O296" s="38" t="s">
        <v>196</v>
      </c>
      <c r="P296" s="38" t="s">
        <v>199</v>
      </c>
      <c r="Q296" s="19" t="s">
        <v>1687</v>
      </c>
      <c r="R296" s="19" t="s">
        <v>250</v>
      </c>
      <c r="S296" s="18" t="s">
        <v>3448</v>
      </c>
      <c r="T296" s="22" t="s">
        <v>328</v>
      </c>
      <c r="U296" s="19" t="s">
        <v>640</v>
      </c>
      <c r="V296" s="22">
        <v>2021</v>
      </c>
      <c r="W296" s="22" t="s">
        <v>3449</v>
      </c>
      <c r="X296" s="20" t="s">
        <v>3450</v>
      </c>
      <c r="Y296" s="20" t="s">
        <v>3451</v>
      </c>
      <c r="Z296" s="20" t="s">
        <v>3452</v>
      </c>
      <c r="AA296" s="22" t="s">
        <v>328</v>
      </c>
      <c r="AB296" s="19" t="s">
        <v>328</v>
      </c>
      <c r="AC296" s="19" t="s">
        <v>328</v>
      </c>
      <c r="AD296" s="22" t="s">
        <v>328</v>
      </c>
      <c r="AE296" s="22" t="s">
        <v>328</v>
      </c>
      <c r="AF296" s="959">
        <v>44287</v>
      </c>
      <c r="AG296" s="959">
        <v>44652</v>
      </c>
      <c r="AH296" s="424"/>
      <c r="AI296" s="183" t="s">
        <v>309</v>
      </c>
      <c r="AJ296" s="183" t="s">
        <v>309</v>
      </c>
      <c r="AK296" s="241" t="e">
        <f>(IF(BA296=#REF!,#REF!,AG296-#REF!))</f>
        <v>#REF!</v>
      </c>
      <c r="AL296" s="69" t="s">
        <v>3453</v>
      </c>
      <c r="AM296" s="73"/>
      <c r="AN296" s="73"/>
      <c r="AO296" s="73"/>
      <c r="AP296" s="74"/>
      <c r="AQ296" s="4" t="s">
        <v>442</v>
      </c>
      <c r="AR296" s="49">
        <v>201</v>
      </c>
      <c r="AS296" s="60" t="s">
        <v>454</v>
      </c>
      <c r="AT296" s="284">
        <v>44519</v>
      </c>
      <c r="AU296" s="69" t="s">
        <v>3454</v>
      </c>
      <c r="AV296" s="60" t="s">
        <v>455</v>
      </c>
      <c r="AW296" s="75">
        <v>0</v>
      </c>
      <c r="AX296" s="74">
        <v>0</v>
      </c>
      <c r="AY296" s="60" t="s">
        <v>456</v>
      </c>
      <c r="AZ296" s="87" t="s">
        <v>439</v>
      </c>
      <c r="BA296" s="86" t="s">
        <v>446</v>
      </c>
      <c r="BB296" s="30" t="s">
        <v>2162</v>
      </c>
      <c r="BC296" s="128">
        <v>44620</v>
      </c>
      <c r="BD296" s="30" t="s">
        <v>450</v>
      </c>
      <c r="BE296" s="40" t="s">
        <v>629</v>
      </c>
      <c r="BF296" s="107">
        <v>0</v>
      </c>
      <c r="BG296" s="4" t="s">
        <v>442</v>
      </c>
      <c r="BH296" s="49">
        <v>-44620</v>
      </c>
      <c r="BI296" s="60" t="s">
        <v>454</v>
      </c>
      <c r="BJ296" s="285">
        <v>44638</v>
      </c>
      <c r="BK296" s="286" t="s">
        <v>3455</v>
      </c>
      <c r="BL296" s="286" t="s">
        <v>500</v>
      </c>
      <c r="BM296" s="287">
        <v>0</v>
      </c>
      <c r="BN296" s="54" t="s">
        <v>293</v>
      </c>
      <c r="BO296" s="92"/>
      <c r="BP296" s="184" t="s">
        <v>293</v>
      </c>
      <c r="BQ296" s="150" t="s">
        <v>3456</v>
      </c>
      <c r="BR296" s="185">
        <v>44712</v>
      </c>
      <c r="BS296" s="131" t="s">
        <v>3457</v>
      </c>
      <c r="BT296" s="186">
        <v>0.5</v>
      </c>
      <c r="BU296" s="4" t="s">
        <v>477</v>
      </c>
      <c r="BV296" s="49">
        <v>-59</v>
      </c>
      <c r="BW296" s="60" t="s">
        <v>443</v>
      </c>
      <c r="BX296" s="381" t="s">
        <v>819</v>
      </c>
      <c r="BY296" s="368" t="s">
        <v>3458</v>
      </c>
      <c r="BZ296" s="382" t="s">
        <v>513</v>
      </c>
      <c r="CA296" s="383">
        <v>0.5</v>
      </c>
      <c r="CB296" s="352" t="s">
        <v>443</v>
      </c>
      <c r="CC296" s="353"/>
      <c r="CD296" s="184" t="s">
        <v>293</v>
      </c>
      <c r="CE296" s="531">
        <v>44823</v>
      </c>
      <c r="CF296" s="118" t="s">
        <v>1248</v>
      </c>
      <c r="CG296" s="667"/>
      <c r="CH296" s="665" t="s">
        <v>3452</v>
      </c>
      <c r="CI296" s="658">
        <v>0.5</v>
      </c>
      <c r="CJ296" s="4" t="str">
        <f t="shared" si="9"/>
        <v>AVANCE PARCIAL</v>
      </c>
      <c r="CK296" s="49" t="e">
        <f>(IF(CD296="CERRADO","NO APLICA ACCION CERRADA",AG296-#REF!))</f>
        <v>#REF!</v>
      </c>
      <c r="CL296" s="60" t="e">
        <f>(IF(CD296="CERRADO","NO APLICA ACCION CERRADA",IF(AK296&lt;=0,"VENCIDO",IF(AK296&lt;=#REF!,"POR VENCER","CON TIEMPO"))))</f>
        <v>#REF!</v>
      </c>
      <c r="CM296" s="381">
        <v>44882</v>
      </c>
      <c r="CN296" s="368" t="s">
        <v>1235</v>
      </c>
      <c r="CO296" s="468" t="s">
        <v>1236</v>
      </c>
      <c r="CP296" s="383">
        <v>0</v>
      </c>
      <c r="CQ296" s="352" t="s">
        <v>443</v>
      </c>
      <c r="CR296" s="353"/>
      <c r="CS296" s="353"/>
    </row>
    <row r="297" spans="1:448" s="354" customFormat="1" ht="118.5" customHeight="1" x14ac:dyDescent="0.25">
      <c r="A297" s="26">
        <v>296</v>
      </c>
      <c r="B297" s="42" t="s">
        <v>1372</v>
      </c>
      <c r="C297" s="174" t="s">
        <v>694</v>
      </c>
      <c r="D297" s="19" t="s">
        <v>344</v>
      </c>
      <c r="E297" s="19" t="s">
        <v>3459</v>
      </c>
      <c r="F297" s="41" t="s">
        <v>693</v>
      </c>
      <c r="G297" s="41" t="s">
        <v>694</v>
      </c>
      <c r="H297" s="19" t="s">
        <v>344</v>
      </c>
      <c r="I297" s="19" t="s">
        <v>3460</v>
      </c>
      <c r="J297" s="41" t="s">
        <v>716</v>
      </c>
      <c r="K297" s="174" t="s">
        <v>717</v>
      </c>
      <c r="L297" s="174" t="s">
        <v>718</v>
      </c>
      <c r="M297" s="174" t="s">
        <v>719</v>
      </c>
      <c r="N297" s="174" t="s">
        <v>720</v>
      </c>
      <c r="O297" s="38" t="s">
        <v>17</v>
      </c>
      <c r="P297" s="38" t="s">
        <v>19</v>
      </c>
      <c r="Q297" s="19" t="s">
        <v>1687</v>
      </c>
      <c r="R297" s="19" t="s">
        <v>250</v>
      </c>
      <c r="S297" s="18" t="s">
        <v>3461</v>
      </c>
      <c r="T297" s="22" t="s">
        <v>328</v>
      </c>
      <c r="U297" s="19" t="s">
        <v>640</v>
      </c>
      <c r="V297" s="22">
        <v>2021</v>
      </c>
      <c r="W297" s="22" t="s">
        <v>3462</v>
      </c>
      <c r="X297" s="20" t="s">
        <v>3463</v>
      </c>
      <c r="Y297" s="20" t="s">
        <v>3464</v>
      </c>
      <c r="Z297" s="20" t="s">
        <v>3465</v>
      </c>
      <c r="AA297" s="22" t="s">
        <v>328</v>
      </c>
      <c r="AB297" s="19" t="s">
        <v>328</v>
      </c>
      <c r="AC297" s="19" t="s">
        <v>328</v>
      </c>
      <c r="AD297" s="22" t="s">
        <v>328</v>
      </c>
      <c r="AE297" s="22" t="s">
        <v>328</v>
      </c>
      <c r="AF297" s="959">
        <v>44150</v>
      </c>
      <c r="AG297" s="959">
        <v>44545</v>
      </c>
      <c r="AH297" s="424">
        <v>44743</v>
      </c>
      <c r="AI297" s="183" t="s">
        <v>309</v>
      </c>
      <c r="AJ297" s="183" t="s">
        <v>309</v>
      </c>
      <c r="AK297" s="241" t="e">
        <f>(IF(BA297=#REF!,#REF!,AG297-#REF!))</f>
        <v>#REF!</v>
      </c>
      <c r="AL297" s="69" t="s">
        <v>3453</v>
      </c>
      <c r="AM297" s="73"/>
      <c r="AN297" s="73"/>
      <c r="AO297" s="73"/>
      <c r="AP297" s="74"/>
      <c r="AQ297" s="4" t="s">
        <v>442</v>
      </c>
      <c r="AR297" s="49">
        <v>94</v>
      </c>
      <c r="AS297" s="60" t="s">
        <v>454</v>
      </c>
      <c r="AT297" s="284">
        <v>44519</v>
      </c>
      <c r="AU297" s="69" t="s">
        <v>3454</v>
      </c>
      <c r="AV297" s="60" t="s">
        <v>455</v>
      </c>
      <c r="AW297" s="75">
        <v>0</v>
      </c>
      <c r="AX297" s="74">
        <v>0</v>
      </c>
      <c r="AY297" s="60" t="s">
        <v>456</v>
      </c>
      <c r="AZ297" s="87" t="s">
        <v>439</v>
      </c>
      <c r="BA297" s="86" t="s">
        <v>446</v>
      </c>
      <c r="BB297" s="148" t="s">
        <v>763</v>
      </c>
      <c r="BC297" s="149">
        <v>44620</v>
      </c>
      <c r="BD297" s="130" t="s">
        <v>309</v>
      </c>
      <c r="BE297" s="145" t="s">
        <v>629</v>
      </c>
      <c r="BF297" s="147">
        <v>0</v>
      </c>
      <c r="BG297" s="4" t="s">
        <v>442</v>
      </c>
      <c r="BH297" s="49">
        <v>-44620</v>
      </c>
      <c r="BI297" s="60" t="s">
        <v>443</v>
      </c>
      <c r="BJ297" s="285">
        <v>44638</v>
      </c>
      <c r="BK297" s="286" t="s">
        <v>3455</v>
      </c>
      <c r="BL297" s="286" t="s">
        <v>500</v>
      </c>
      <c r="BM297" s="287">
        <v>0</v>
      </c>
      <c r="BN297" s="54" t="s">
        <v>443</v>
      </c>
      <c r="BO297" s="92"/>
      <c r="BP297" s="184" t="s">
        <v>293</v>
      </c>
      <c r="BQ297" s="150" t="s">
        <v>3466</v>
      </c>
      <c r="BR297" s="185">
        <v>44712</v>
      </c>
      <c r="BS297" s="131" t="s">
        <v>1960</v>
      </c>
      <c r="BT297" s="186">
        <v>1</v>
      </c>
      <c r="BU297" s="4" t="s">
        <v>436</v>
      </c>
      <c r="BV297" s="49">
        <v>-166</v>
      </c>
      <c r="BW297" s="60" t="s">
        <v>443</v>
      </c>
      <c r="BX297" s="381" t="s">
        <v>819</v>
      </c>
      <c r="BY297" s="368" t="s">
        <v>3467</v>
      </c>
      <c r="BZ297" s="382" t="s">
        <v>513</v>
      </c>
      <c r="CA297" s="383">
        <v>1</v>
      </c>
      <c r="CB297" s="352" t="s">
        <v>294</v>
      </c>
      <c r="CC297" s="353"/>
      <c r="CD297" s="352" t="s">
        <v>294</v>
      </c>
      <c r="CE297" s="131" t="s">
        <v>767</v>
      </c>
      <c r="CF297" s="131" t="s">
        <v>767</v>
      </c>
      <c r="CG297" s="202" t="s">
        <v>328</v>
      </c>
      <c r="CH297" s="131" t="s">
        <v>328</v>
      </c>
      <c r="CI297" s="186">
        <v>1</v>
      </c>
      <c r="CJ297" s="4" t="str">
        <f t="shared" si="9"/>
        <v>CUMPLIMIENTO TOTAL</v>
      </c>
      <c r="CK297" s="49" t="str">
        <f>(IF(CD297="CERRADO","NO APLICA ACCION CERRADA",AG297-#REF!))</f>
        <v>NO APLICA ACCION CERRADA</v>
      </c>
      <c r="CL297" s="60" t="str">
        <f>(IF(CD297="CERRADO","NO APLICA ACCION CERRADA",IF(AK297&lt;=0,"VENCIDO",IF(AK297&lt;=#REF!,"POR VENCER","CON TIEMPO"))))</f>
        <v>NO APLICA ACCION CERRADA</v>
      </c>
      <c r="CM297" s="458" t="s">
        <v>328</v>
      </c>
      <c r="CN297" s="348" t="s">
        <v>767</v>
      </c>
      <c r="CO297" s="348" t="s">
        <v>339</v>
      </c>
      <c r="CP297" s="469">
        <v>1</v>
      </c>
      <c r="CQ297" s="352" t="s">
        <v>294</v>
      </c>
      <c r="CR297" s="353"/>
      <c r="CS297" s="353"/>
      <c r="CT297" s="343"/>
      <c r="CU297" s="343"/>
      <c r="CV297" s="343"/>
      <c r="CW297" s="343"/>
    </row>
    <row r="298" spans="1:448" s="354" customFormat="1" ht="118.5" customHeight="1" x14ac:dyDescent="0.25">
      <c r="A298" s="26">
        <v>297</v>
      </c>
      <c r="B298" s="42" t="s">
        <v>1372</v>
      </c>
      <c r="C298" s="174" t="s">
        <v>694</v>
      </c>
      <c r="D298" s="19" t="s">
        <v>344</v>
      </c>
      <c r="E298" s="288" t="s">
        <v>3468</v>
      </c>
      <c r="F298" s="41" t="s">
        <v>693</v>
      </c>
      <c r="G298" s="41" t="s">
        <v>694</v>
      </c>
      <c r="H298" s="19" t="s">
        <v>344</v>
      </c>
      <c r="I298" s="27" t="s">
        <v>2599</v>
      </c>
      <c r="J298" s="41" t="s">
        <v>716</v>
      </c>
      <c r="K298" s="174" t="s">
        <v>717</v>
      </c>
      <c r="L298" s="174" t="s">
        <v>718</v>
      </c>
      <c r="M298" s="174" t="s">
        <v>719</v>
      </c>
      <c r="N298" s="174" t="s">
        <v>720</v>
      </c>
      <c r="O298" s="38" t="s">
        <v>158</v>
      </c>
      <c r="P298" s="38" t="s">
        <v>184</v>
      </c>
      <c r="Q298" s="19" t="s">
        <v>1687</v>
      </c>
      <c r="R298" s="19" t="s">
        <v>250</v>
      </c>
      <c r="S298" s="18" t="s">
        <v>3469</v>
      </c>
      <c r="T298" s="22" t="s">
        <v>328</v>
      </c>
      <c r="U298" s="19" t="s">
        <v>640</v>
      </c>
      <c r="V298" s="22">
        <v>2021</v>
      </c>
      <c r="W298" s="22" t="s">
        <v>3470</v>
      </c>
      <c r="X298" s="20" t="s">
        <v>3471</v>
      </c>
      <c r="Y298" s="20" t="s">
        <v>3472</v>
      </c>
      <c r="Z298" s="20" t="s">
        <v>3473</v>
      </c>
      <c r="AA298" s="22" t="s">
        <v>328</v>
      </c>
      <c r="AB298" s="19" t="s">
        <v>328</v>
      </c>
      <c r="AC298" s="19" t="s">
        <v>328</v>
      </c>
      <c r="AD298" s="22" t="s">
        <v>328</v>
      </c>
      <c r="AE298" s="22" t="s">
        <v>328</v>
      </c>
      <c r="AF298" s="289">
        <v>44287</v>
      </c>
      <c r="AG298" s="289">
        <v>44501</v>
      </c>
      <c r="AH298" s="424">
        <v>44743</v>
      </c>
      <c r="AI298" s="183" t="s">
        <v>309</v>
      </c>
      <c r="AJ298" s="183"/>
      <c r="AK298" s="241" t="e">
        <f>(IF(BA298=#REF!,#REF!,AG298-#REF!))</f>
        <v>#REF!</v>
      </c>
      <c r="AL298" s="66" t="s">
        <v>601</v>
      </c>
      <c r="AM298" s="73"/>
      <c r="AN298" s="73"/>
      <c r="AO298" s="73"/>
      <c r="AP298" s="74"/>
      <c r="AQ298" s="4" t="s">
        <v>442</v>
      </c>
      <c r="AR298" s="49">
        <v>50</v>
      </c>
      <c r="AS298" s="60" t="s">
        <v>454</v>
      </c>
      <c r="AT298" s="64" t="s">
        <v>467</v>
      </c>
      <c r="AU298" s="66" t="s">
        <v>3474</v>
      </c>
      <c r="AV298" s="60" t="s">
        <v>444</v>
      </c>
      <c r="AW298" s="75">
        <v>0</v>
      </c>
      <c r="AX298" s="74">
        <v>0</v>
      </c>
      <c r="AY298" s="60" t="s">
        <v>456</v>
      </c>
      <c r="AZ298" s="87" t="s">
        <v>439</v>
      </c>
      <c r="BA298" s="86" t="s">
        <v>446</v>
      </c>
      <c r="BB298" s="148" t="s">
        <v>763</v>
      </c>
      <c r="BC298" s="149">
        <v>44620</v>
      </c>
      <c r="BD298" s="130" t="s">
        <v>309</v>
      </c>
      <c r="BE298" s="145" t="s">
        <v>629</v>
      </c>
      <c r="BF298" s="147">
        <v>0</v>
      </c>
      <c r="BG298" s="4" t="s">
        <v>442</v>
      </c>
      <c r="BH298" s="49">
        <v>-44620</v>
      </c>
      <c r="BI298" s="60" t="s">
        <v>443</v>
      </c>
      <c r="BJ298" s="92"/>
      <c r="BK298" s="92"/>
      <c r="BL298" s="92"/>
      <c r="BM298" s="92"/>
      <c r="BN298" s="60"/>
      <c r="BO298" s="92"/>
      <c r="BP298" s="184" t="s">
        <v>293</v>
      </c>
      <c r="BQ298" s="150" t="s">
        <v>3475</v>
      </c>
      <c r="BR298" s="185">
        <v>44712</v>
      </c>
      <c r="BS298" s="131" t="s">
        <v>1960</v>
      </c>
      <c r="BT298" s="186">
        <v>1</v>
      </c>
      <c r="BU298" s="4" t="s">
        <v>436</v>
      </c>
      <c r="BV298" s="49">
        <v>-210</v>
      </c>
      <c r="BW298" s="60" t="s">
        <v>443</v>
      </c>
      <c r="BX298" s="381" t="s">
        <v>819</v>
      </c>
      <c r="BY298" s="368" t="s">
        <v>3476</v>
      </c>
      <c r="BZ298" s="382" t="s">
        <v>513</v>
      </c>
      <c r="CA298" s="383">
        <v>1</v>
      </c>
      <c r="CB298" s="352" t="s">
        <v>294</v>
      </c>
      <c r="CC298" s="353"/>
      <c r="CD298" s="352" t="s">
        <v>294</v>
      </c>
      <c r="CE298" s="131" t="s">
        <v>767</v>
      </c>
      <c r="CF298" s="131" t="s">
        <v>767</v>
      </c>
      <c r="CG298" s="202" t="s">
        <v>328</v>
      </c>
      <c r="CH298" s="131" t="s">
        <v>328</v>
      </c>
      <c r="CI298" s="186">
        <v>1</v>
      </c>
      <c r="CJ298" s="4" t="str">
        <f t="shared" si="9"/>
        <v>CUMPLIMIENTO TOTAL</v>
      </c>
      <c r="CK298" s="49" t="str">
        <f>(IF(CD298="CERRADO","NO APLICA ACCION CERRADA",AG298-#REF!))</f>
        <v>NO APLICA ACCION CERRADA</v>
      </c>
      <c r="CL298" s="60" t="str">
        <f>(IF(CD298="CERRADO","NO APLICA ACCION CERRADA",IF(AK298&lt;=0,"VENCIDO",IF(AK298&lt;=#REF!,"POR VENCER","CON TIEMPO"))))</f>
        <v>NO APLICA ACCION CERRADA</v>
      </c>
      <c r="CM298" s="458" t="s">
        <v>328</v>
      </c>
      <c r="CN298" s="348" t="s">
        <v>767</v>
      </c>
      <c r="CO298" s="348" t="s">
        <v>339</v>
      </c>
      <c r="CP298" s="469">
        <v>1</v>
      </c>
      <c r="CQ298" s="352" t="s">
        <v>294</v>
      </c>
      <c r="CR298" s="353"/>
      <c r="CS298" s="353"/>
      <c r="CT298" s="343"/>
      <c r="CU298" s="343"/>
      <c r="CV298" s="343"/>
      <c r="CW298" s="343"/>
    </row>
    <row r="299" spans="1:448" s="354" customFormat="1" ht="118.5" customHeight="1" x14ac:dyDescent="0.25">
      <c r="A299" s="26">
        <v>298</v>
      </c>
      <c r="B299" s="42" t="s">
        <v>1372</v>
      </c>
      <c r="C299" s="174" t="s">
        <v>694</v>
      </c>
      <c r="D299" s="19" t="s">
        <v>344</v>
      </c>
      <c r="E299" s="290" t="s">
        <v>3477</v>
      </c>
      <c r="F299" s="41" t="s">
        <v>693</v>
      </c>
      <c r="G299" s="41" t="s">
        <v>694</v>
      </c>
      <c r="H299" s="19" t="s">
        <v>344</v>
      </c>
      <c r="I299" s="27" t="s">
        <v>2599</v>
      </c>
      <c r="J299" s="41" t="s">
        <v>716</v>
      </c>
      <c r="K299" s="174" t="s">
        <v>717</v>
      </c>
      <c r="L299" s="174" t="s">
        <v>718</v>
      </c>
      <c r="M299" s="174" t="s">
        <v>719</v>
      </c>
      <c r="N299" s="174" t="s">
        <v>720</v>
      </c>
      <c r="O299" s="38" t="s">
        <v>158</v>
      </c>
      <c r="P299" s="38" t="s">
        <v>184</v>
      </c>
      <c r="Q299" s="19" t="s">
        <v>1687</v>
      </c>
      <c r="R299" s="19" t="s">
        <v>250</v>
      </c>
      <c r="S299" s="18" t="s">
        <v>3478</v>
      </c>
      <c r="T299" s="22" t="s">
        <v>328</v>
      </c>
      <c r="U299" s="19" t="s">
        <v>640</v>
      </c>
      <c r="V299" s="22">
        <v>2021</v>
      </c>
      <c r="W299" s="22" t="s">
        <v>3470</v>
      </c>
      <c r="X299" s="20" t="s">
        <v>3471</v>
      </c>
      <c r="Y299" s="20" t="s">
        <v>3479</v>
      </c>
      <c r="Z299" s="20" t="s">
        <v>3480</v>
      </c>
      <c r="AA299" s="22" t="s">
        <v>328</v>
      </c>
      <c r="AB299" s="19" t="s">
        <v>328</v>
      </c>
      <c r="AC299" s="19" t="s">
        <v>328</v>
      </c>
      <c r="AD299" s="22" t="s">
        <v>328</v>
      </c>
      <c r="AE299" s="22" t="s">
        <v>328</v>
      </c>
      <c r="AF299" s="289">
        <v>44287</v>
      </c>
      <c r="AG299" s="289">
        <v>44378</v>
      </c>
      <c r="AH299" s="424">
        <v>44743</v>
      </c>
      <c r="AI299" s="183" t="s">
        <v>309</v>
      </c>
      <c r="AJ299" s="183"/>
      <c r="AK299" s="241" t="e">
        <f>(IF(BA299=#REF!,#REF!,AG299-#REF!))</f>
        <v>#REF!</v>
      </c>
      <c r="AL299" s="66" t="s">
        <v>601</v>
      </c>
      <c r="AM299" s="73"/>
      <c r="AN299" s="73"/>
      <c r="AO299" s="73"/>
      <c r="AP299" s="74"/>
      <c r="AQ299" s="4" t="s">
        <v>442</v>
      </c>
      <c r="AR299" s="49">
        <v>-73</v>
      </c>
      <c r="AS299" s="60" t="s">
        <v>443</v>
      </c>
      <c r="AT299" s="64" t="s">
        <v>467</v>
      </c>
      <c r="AU299" s="66" t="s">
        <v>601</v>
      </c>
      <c r="AV299" s="77" t="s">
        <v>467</v>
      </c>
      <c r="AW299" s="75">
        <v>0</v>
      </c>
      <c r="AX299" s="74">
        <v>0</v>
      </c>
      <c r="AY299" s="60" t="s">
        <v>449</v>
      </c>
      <c r="AZ299" s="87" t="s">
        <v>439</v>
      </c>
      <c r="BA299" s="86" t="s">
        <v>446</v>
      </c>
      <c r="BB299" s="148" t="s">
        <v>763</v>
      </c>
      <c r="BC299" s="149">
        <v>44620</v>
      </c>
      <c r="BD299" s="130" t="s">
        <v>309</v>
      </c>
      <c r="BE299" s="145" t="s">
        <v>629</v>
      </c>
      <c r="BF299" s="147">
        <v>0</v>
      </c>
      <c r="BG299" s="4" t="s">
        <v>442</v>
      </c>
      <c r="BH299" s="49">
        <v>-44620</v>
      </c>
      <c r="BI299" s="60" t="s">
        <v>443</v>
      </c>
      <c r="BJ299" s="92"/>
      <c r="BK299" s="92"/>
      <c r="BL299" s="92"/>
      <c r="BM299" s="92"/>
      <c r="BN299" s="60"/>
      <c r="BO299" s="92"/>
      <c r="BP299" s="184" t="s">
        <v>293</v>
      </c>
      <c r="BQ299" s="150" t="s">
        <v>3481</v>
      </c>
      <c r="BR299" s="185">
        <v>44712</v>
      </c>
      <c r="BS299" s="131" t="s">
        <v>1960</v>
      </c>
      <c r="BT299" s="186">
        <v>1</v>
      </c>
      <c r="BU299" s="4" t="s">
        <v>436</v>
      </c>
      <c r="BV299" s="49">
        <v>-333</v>
      </c>
      <c r="BW299" s="60" t="s">
        <v>443</v>
      </c>
      <c r="BX299" s="381" t="s">
        <v>819</v>
      </c>
      <c r="BY299" s="368" t="s">
        <v>3482</v>
      </c>
      <c r="BZ299" s="382" t="s">
        <v>513</v>
      </c>
      <c r="CA299" s="383">
        <v>1</v>
      </c>
      <c r="CB299" s="352" t="s">
        <v>294</v>
      </c>
      <c r="CC299" s="353"/>
      <c r="CD299" s="352" t="s">
        <v>294</v>
      </c>
      <c r="CE299" s="131" t="s">
        <v>767</v>
      </c>
      <c r="CF299" s="131" t="s">
        <v>767</v>
      </c>
      <c r="CG299" s="202" t="s">
        <v>328</v>
      </c>
      <c r="CH299" s="131" t="s">
        <v>328</v>
      </c>
      <c r="CI299" s="186">
        <v>1</v>
      </c>
      <c r="CJ299" s="4" t="str">
        <f t="shared" si="9"/>
        <v>CUMPLIMIENTO TOTAL</v>
      </c>
      <c r="CK299" s="49" t="str">
        <f>(IF(CD299="CERRADO","NO APLICA ACCION CERRADA",AG299-#REF!))</f>
        <v>NO APLICA ACCION CERRADA</v>
      </c>
      <c r="CL299" s="60" t="str">
        <f>(IF(CD299="CERRADO","NO APLICA ACCION CERRADA",IF(AK299&lt;=0,"VENCIDO",IF(AK299&lt;=#REF!,"POR VENCER","CON TIEMPO"))))</f>
        <v>NO APLICA ACCION CERRADA</v>
      </c>
      <c r="CM299" s="458" t="s">
        <v>328</v>
      </c>
      <c r="CN299" s="348" t="s">
        <v>767</v>
      </c>
      <c r="CO299" s="348" t="s">
        <v>339</v>
      </c>
      <c r="CP299" s="469">
        <v>1</v>
      </c>
      <c r="CQ299" s="352" t="s">
        <v>294</v>
      </c>
      <c r="CR299" s="353"/>
      <c r="CS299" s="353"/>
      <c r="CT299" s="343"/>
      <c r="CU299" s="343"/>
      <c r="CV299" s="343"/>
      <c r="CW299" s="343"/>
    </row>
    <row r="300" spans="1:448" s="354" customFormat="1" ht="118.5" customHeight="1" x14ac:dyDescent="0.25">
      <c r="A300" s="26">
        <v>299</v>
      </c>
      <c r="B300" s="42" t="s">
        <v>1372</v>
      </c>
      <c r="C300" s="174" t="s">
        <v>694</v>
      </c>
      <c r="D300" s="19" t="s">
        <v>344</v>
      </c>
      <c r="E300" s="290" t="s">
        <v>3483</v>
      </c>
      <c r="F300" s="41" t="s">
        <v>693</v>
      </c>
      <c r="G300" s="41" t="s">
        <v>694</v>
      </c>
      <c r="H300" s="19" t="s">
        <v>344</v>
      </c>
      <c r="I300" s="27" t="s">
        <v>3484</v>
      </c>
      <c r="J300" s="41" t="s">
        <v>716</v>
      </c>
      <c r="K300" s="174" t="s">
        <v>717</v>
      </c>
      <c r="L300" s="174" t="s">
        <v>718</v>
      </c>
      <c r="M300" s="174" t="s">
        <v>719</v>
      </c>
      <c r="N300" s="174" t="s">
        <v>720</v>
      </c>
      <c r="O300" s="38" t="s">
        <v>158</v>
      </c>
      <c r="P300" s="38" t="s">
        <v>185</v>
      </c>
      <c r="Q300" s="19" t="s">
        <v>1687</v>
      </c>
      <c r="R300" s="19" t="s">
        <v>250</v>
      </c>
      <c r="S300" s="18" t="s">
        <v>3485</v>
      </c>
      <c r="T300" s="22" t="s">
        <v>328</v>
      </c>
      <c r="U300" s="19" t="s">
        <v>640</v>
      </c>
      <c r="V300" s="22">
        <v>2021</v>
      </c>
      <c r="W300" s="22" t="s">
        <v>3486</v>
      </c>
      <c r="X300" s="20" t="s">
        <v>3487</v>
      </c>
      <c r="Y300" s="20" t="s">
        <v>3488</v>
      </c>
      <c r="Z300" s="20" t="s">
        <v>3489</v>
      </c>
      <c r="AA300" s="22" t="s">
        <v>328</v>
      </c>
      <c r="AB300" s="19" t="s">
        <v>328</v>
      </c>
      <c r="AC300" s="19" t="s">
        <v>328</v>
      </c>
      <c r="AD300" s="22" t="s">
        <v>328</v>
      </c>
      <c r="AE300" s="22" t="s">
        <v>328</v>
      </c>
      <c r="AF300" s="289">
        <v>44287</v>
      </c>
      <c r="AG300" s="289">
        <v>44378</v>
      </c>
      <c r="AH300" s="424">
        <v>44743</v>
      </c>
      <c r="AI300" s="183" t="s">
        <v>309</v>
      </c>
      <c r="AJ300" s="183"/>
      <c r="AK300" s="241" t="e">
        <f>(IF(BA300=#REF!,#REF!,AG300-#REF!))</f>
        <v>#REF!</v>
      </c>
      <c r="AL300" s="66" t="s">
        <v>601</v>
      </c>
      <c r="AM300" s="73"/>
      <c r="AN300" s="73"/>
      <c r="AO300" s="73"/>
      <c r="AP300" s="74"/>
      <c r="AQ300" s="4" t="s">
        <v>442</v>
      </c>
      <c r="AR300" s="49">
        <v>-73</v>
      </c>
      <c r="AS300" s="60" t="s">
        <v>443</v>
      </c>
      <c r="AT300" s="64" t="s">
        <v>467</v>
      </c>
      <c r="AU300" s="66" t="s">
        <v>601</v>
      </c>
      <c r="AV300" s="77" t="s">
        <v>467</v>
      </c>
      <c r="AW300" s="75">
        <v>0</v>
      </c>
      <c r="AX300" s="74">
        <v>0</v>
      </c>
      <c r="AY300" s="60" t="s">
        <v>449</v>
      </c>
      <c r="AZ300" s="87" t="s">
        <v>439</v>
      </c>
      <c r="BA300" s="86" t="s">
        <v>446</v>
      </c>
      <c r="BB300" s="148" t="s">
        <v>763</v>
      </c>
      <c r="BC300" s="149">
        <v>44620</v>
      </c>
      <c r="BD300" s="130" t="s">
        <v>309</v>
      </c>
      <c r="BE300" s="145" t="s">
        <v>629</v>
      </c>
      <c r="BF300" s="147">
        <v>0</v>
      </c>
      <c r="BG300" s="4" t="s">
        <v>442</v>
      </c>
      <c r="BH300" s="49">
        <v>-44620</v>
      </c>
      <c r="BI300" s="60" t="s">
        <v>443</v>
      </c>
      <c r="BJ300" s="92"/>
      <c r="BK300" s="92"/>
      <c r="BL300" s="92"/>
      <c r="BM300" s="92"/>
      <c r="BN300" s="60"/>
      <c r="BO300" s="92"/>
      <c r="BP300" s="184" t="s">
        <v>293</v>
      </c>
      <c r="BQ300" s="150" t="s">
        <v>3490</v>
      </c>
      <c r="BR300" s="185">
        <v>44712</v>
      </c>
      <c r="BS300" s="131" t="s">
        <v>1960</v>
      </c>
      <c r="BT300" s="186">
        <v>1</v>
      </c>
      <c r="BU300" s="4" t="s">
        <v>436</v>
      </c>
      <c r="BV300" s="49">
        <v>-333</v>
      </c>
      <c r="BW300" s="60" t="s">
        <v>443</v>
      </c>
      <c r="BX300" s="381" t="s">
        <v>819</v>
      </c>
      <c r="BY300" s="368" t="s">
        <v>3491</v>
      </c>
      <c r="BZ300" s="382" t="s">
        <v>513</v>
      </c>
      <c r="CA300" s="383">
        <v>1</v>
      </c>
      <c r="CB300" s="352" t="s">
        <v>294</v>
      </c>
      <c r="CC300" s="353"/>
      <c r="CD300" s="352" t="s">
        <v>294</v>
      </c>
      <c r="CE300" s="131" t="s">
        <v>767</v>
      </c>
      <c r="CF300" s="131" t="s">
        <v>767</v>
      </c>
      <c r="CG300" s="202" t="s">
        <v>328</v>
      </c>
      <c r="CH300" s="131" t="s">
        <v>328</v>
      </c>
      <c r="CI300" s="186">
        <v>1</v>
      </c>
      <c r="CJ300" s="4" t="str">
        <f t="shared" si="9"/>
        <v>CUMPLIMIENTO TOTAL</v>
      </c>
      <c r="CK300" s="49" t="str">
        <f>(IF(CD300="CERRADO","NO APLICA ACCION CERRADA",AG300-#REF!))</f>
        <v>NO APLICA ACCION CERRADA</v>
      </c>
      <c r="CL300" s="60" t="str">
        <f>(IF(CD300="CERRADO","NO APLICA ACCION CERRADA",IF(AK300&lt;=0,"VENCIDO",IF(AK300&lt;=#REF!,"POR VENCER","CON TIEMPO"))))</f>
        <v>NO APLICA ACCION CERRADA</v>
      </c>
      <c r="CM300" s="458" t="s">
        <v>328</v>
      </c>
      <c r="CN300" s="348" t="s">
        <v>767</v>
      </c>
      <c r="CO300" s="348" t="s">
        <v>339</v>
      </c>
      <c r="CP300" s="469">
        <v>1</v>
      </c>
      <c r="CQ300" s="352" t="s">
        <v>294</v>
      </c>
      <c r="CR300" s="353"/>
      <c r="CS300" s="353"/>
      <c r="CT300" s="343"/>
      <c r="CU300" s="343"/>
      <c r="CV300" s="343"/>
      <c r="CW300" s="343"/>
    </row>
    <row r="301" spans="1:448" s="354" customFormat="1" ht="118.5" customHeight="1" x14ac:dyDescent="0.25">
      <c r="A301" s="26">
        <v>300</v>
      </c>
      <c r="B301" s="42" t="s">
        <v>1372</v>
      </c>
      <c r="C301" s="174" t="s">
        <v>694</v>
      </c>
      <c r="D301" s="19" t="s">
        <v>344</v>
      </c>
      <c r="E301" s="290" t="s">
        <v>3492</v>
      </c>
      <c r="F301" s="41" t="s">
        <v>693</v>
      </c>
      <c r="G301" s="41" t="s">
        <v>694</v>
      </c>
      <c r="H301" s="19" t="s">
        <v>344</v>
      </c>
      <c r="I301" s="27" t="s">
        <v>2599</v>
      </c>
      <c r="J301" s="41" t="s">
        <v>716</v>
      </c>
      <c r="K301" s="174" t="s">
        <v>717</v>
      </c>
      <c r="L301" s="174" t="s">
        <v>718</v>
      </c>
      <c r="M301" s="174" t="s">
        <v>719</v>
      </c>
      <c r="N301" s="174" t="s">
        <v>720</v>
      </c>
      <c r="O301" s="38" t="s">
        <v>158</v>
      </c>
      <c r="P301" s="38" t="s">
        <v>185</v>
      </c>
      <c r="Q301" s="19" t="s">
        <v>1687</v>
      </c>
      <c r="R301" s="19" t="s">
        <v>250</v>
      </c>
      <c r="S301" s="18" t="s">
        <v>3493</v>
      </c>
      <c r="T301" s="22" t="s">
        <v>328</v>
      </c>
      <c r="U301" s="19" t="s">
        <v>640</v>
      </c>
      <c r="V301" s="22">
        <v>2021</v>
      </c>
      <c r="W301" s="22" t="s">
        <v>3486</v>
      </c>
      <c r="X301" s="20" t="s">
        <v>3487</v>
      </c>
      <c r="Y301" s="20" t="s">
        <v>3494</v>
      </c>
      <c r="Z301" s="20" t="s">
        <v>3495</v>
      </c>
      <c r="AA301" s="22" t="s">
        <v>328</v>
      </c>
      <c r="AB301" s="19" t="s">
        <v>328</v>
      </c>
      <c r="AC301" s="19" t="s">
        <v>328</v>
      </c>
      <c r="AD301" s="22" t="s">
        <v>328</v>
      </c>
      <c r="AE301" s="22" t="s">
        <v>328</v>
      </c>
      <c r="AF301" s="289">
        <v>44287</v>
      </c>
      <c r="AG301" s="289">
        <v>44652</v>
      </c>
      <c r="AH301" s="424">
        <v>44743</v>
      </c>
      <c r="AI301" s="183" t="s">
        <v>309</v>
      </c>
      <c r="AJ301" s="183"/>
      <c r="AK301" s="241" t="e">
        <f>(IF(BA301=#REF!,#REF!,AG301-#REF!))</f>
        <v>#REF!</v>
      </c>
      <c r="AL301" s="66" t="s">
        <v>601</v>
      </c>
      <c r="AM301" s="73"/>
      <c r="AN301" s="73"/>
      <c r="AO301" s="73"/>
      <c r="AP301" s="74"/>
      <c r="AQ301" s="4" t="s">
        <v>442</v>
      </c>
      <c r="AR301" s="49">
        <v>201</v>
      </c>
      <c r="AS301" s="60" t="s">
        <v>454</v>
      </c>
      <c r="AT301" s="64" t="s">
        <v>467</v>
      </c>
      <c r="AU301" s="66" t="s">
        <v>601</v>
      </c>
      <c r="AV301" s="77" t="s">
        <v>467</v>
      </c>
      <c r="AW301" s="75">
        <v>0</v>
      </c>
      <c r="AX301" s="74">
        <v>0</v>
      </c>
      <c r="AY301" s="60" t="s">
        <v>456</v>
      </c>
      <c r="AZ301" s="87" t="s">
        <v>439</v>
      </c>
      <c r="BA301" s="86" t="s">
        <v>446</v>
      </c>
      <c r="BB301" s="30" t="s">
        <v>2162</v>
      </c>
      <c r="BC301" s="128">
        <v>44620</v>
      </c>
      <c r="BD301" s="30" t="s">
        <v>450</v>
      </c>
      <c r="BE301" s="40" t="s">
        <v>629</v>
      </c>
      <c r="BF301" s="107">
        <v>0</v>
      </c>
      <c r="BG301" s="4" t="s">
        <v>442</v>
      </c>
      <c r="BH301" s="49">
        <v>-44620</v>
      </c>
      <c r="BI301" s="60" t="s">
        <v>454</v>
      </c>
      <c r="BJ301" s="92"/>
      <c r="BK301" s="92"/>
      <c r="BL301" s="92"/>
      <c r="BM301" s="92"/>
      <c r="BN301" s="60"/>
      <c r="BO301" s="92"/>
      <c r="BP301" s="184" t="s">
        <v>293</v>
      </c>
      <c r="BQ301" s="150" t="s">
        <v>3496</v>
      </c>
      <c r="BR301" s="185">
        <v>44712</v>
      </c>
      <c r="BS301" s="131" t="s">
        <v>1960</v>
      </c>
      <c r="BT301" s="186">
        <v>1</v>
      </c>
      <c r="BU301" s="4" t="s">
        <v>436</v>
      </c>
      <c r="BV301" s="49">
        <v>-59</v>
      </c>
      <c r="BW301" s="60" t="s">
        <v>443</v>
      </c>
      <c r="BX301" s="381" t="s">
        <v>3497</v>
      </c>
      <c r="BY301" s="384" t="s">
        <v>3498</v>
      </c>
      <c r="BZ301" s="382" t="s">
        <v>513</v>
      </c>
      <c r="CA301" s="383">
        <v>1</v>
      </c>
      <c r="CB301" s="352" t="s">
        <v>294</v>
      </c>
      <c r="CC301" s="353"/>
      <c r="CD301" s="352" t="s">
        <v>294</v>
      </c>
      <c r="CE301" s="131" t="s">
        <v>767</v>
      </c>
      <c r="CF301" s="131" t="s">
        <v>767</v>
      </c>
      <c r="CG301" s="202" t="s">
        <v>328</v>
      </c>
      <c r="CH301" s="131" t="s">
        <v>328</v>
      </c>
      <c r="CI301" s="186">
        <v>1</v>
      </c>
      <c r="CJ301" s="4" t="str">
        <f t="shared" si="9"/>
        <v>CUMPLIMIENTO TOTAL</v>
      </c>
      <c r="CK301" s="49" t="str">
        <f>(IF(CD301="CERRADO","NO APLICA ACCION CERRADA",AG301-#REF!))</f>
        <v>NO APLICA ACCION CERRADA</v>
      </c>
      <c r="CL301" s="60" t="str">
        <f>(IF(CD301="CERRADO","NO APLICA ACCION CERRADA",IF(AK301&lt;=0,"VENCIDO",IF(AK301&lt;=#REF!,"POR VENCER","CON TIEMPO"))))</f>
        <v>NO APLICA ACCION CERRADA</v>
      </c>
      <c r="CM301" s="458" t="s">
        <v>328</v>
      </c>
      <c r="CN301" s="348" t="s">
        <v>767</v>
      </c>
      <c r="CO301" s="348" t="s">
        <v>339</v>
      </c>
      <c r="CP301" s="469">
        <v>1</v>
      </c>
      <c r="CQ301" s="352" t="s">
        <v>294</v>
      </c>
      <c r="CR301" s="353"/>
      <c r="CS301" s="353"/>
      <c r="CT301" s="343"/>
      <c r="CU301" s="343"/>
      <c r="CV301" s="343"/>
      <c r="CW301" s="343"/>
    </row>
    <row r="302" spans="1:448" s="354" customFormat="1" ht="118.5" customHeight="1" x14ac:dyDescent="0.25">
      <c r="A302" s="26">
        <v>301</v>
      </c>
      <c r="B302" s="42" t="s">
        <v>1372</v>
      </c>
      <c r="C302" s="174" t="s">
        <v>694</v>
      </c>
      <c r="D302" s="19" t="s">
        <v>344</v>
      </c>
      <c r="E302" s="290" t="s">
        <v>452</v>
      </c>
      <c r="F302" s="41" t="s">
        <v>693</v>
      </c>
      <c r="G302" s="41" t="s">
        <v>694</v>
      </c>
      <c r="H302" s="19" t="s">
        <v>344</v>
      </c>
      <c r="I302" s="27" t="s">
        <v>3484</v>
      </c>
      <c r="J302" s="41" t="s">
        <v>716</v>
      </c>
      <c r="K302" s="174" t="s">
        <v>717</v>
      </c>
      <c r="L302" s="174" t="s">
        <v>718</v>
      </c>
      <c r="M302" s="174" t="s">
        <v>719</v>
      </c>
      <c r="N302" s="174" t="s">
        <v>720</v>
      </c>
      <c r="O302" s="38" t="s">
        <v>158</v>
      </c>
      <c r="P302" s="38" t="s">
        <v>187</v>
      </c>
      <c r="Q302" s="19" t="s">
        <v>1687</v>
      </c>
      <c r="R302" s="19" t="s">
        <v>250</v>
      </c>
      <c r="S302" s="18" t="s">
        <v>3499</v>
      </c>
      <c r="T302" s="22" t="s">
        <v>328</v>
      </c>
      <c r="U302" s="19" t="s">
        <v>640</v>
      </c>
      <c r="V302" s="22">
        <v>2021</v>
      </c>
      <c r="W302" s="22" t="s">
        <v>3500</v>
      </c>
      <c r="X302" s="20" t="s">
        <v>3501</v>
      </c>
      <c r="Y302" s="20" t="s">
        <v>3502</v>
      </c>
      <c r="Z302" s="20" t="s">
        <v>453</v>
      </c>
      <c r="AA302" s="22" t="s">
        <v>328</v>
      </c>
      <c r="AB302" s="19" t="s">
        <v>328</v>
      </c>
      <c r="AC302" s="19" t="s">
        <v>328</v>
      </c>
      <c r="AD302" s="22" t="s">
        <v>328</v>
      </c>
      <c r="AE302" s="22" t="s">
        <v>328</v>
      </c>
      <c r="AF302" s="289">
        <v>44287</v>
      </c>
      <c r="AG302" s="289">
        <v>44652</v>
      </c>
      <c r="AH302" s="424">
        <v>44743</v>
      </c>
      <c r="AI302" s="183" t="s">
        <v>309</v>
      </c>
      <c r="AJ302" s="183"/>
      <c r="AK302" s="241" t="e">
        <f>(IF(BA302=#REF!,#REF!,AG302-#REF!))</f>
        <v>#REF!</v>
      </c>
      <c r="AL302" s="66" t="s">
        <v>601</v>
      </c>
      <c r="AM302" s="73"/>
      <c r="AN302" s="73"/>
      <c r="AO302" s="73"/>
      <c r="AP302" s="74"/>
      <c r="AQ302" s="4" t="s">
        <v>442</v>
      </c>
      <c r="AR302" s="49">
        <v>201</v>
      </c>
      <c r="AS302" s="60" t="s">
        <v>454</v>
      </c>
      <c r="AT302" s="64" t="s">
        <v>467</v>
      </c>
      <c r="AU302" s="66" t="s">
        <v>601</v>
      </c>
      <c r="AV302" s="77" t="s">
        <v>467</v>
      </c>
      <c r="AW302" s="75">
        <v>0</v>
      </c>
      <c r="AX302" s="74">
        <v>0</v>
      </c>
      <c r="AY302" s="60" t="s">
        <v>456</v>
      </c>
      <c r="AZ302" s="87" t="s">
        <v>439</v>
      </c>
      <c r="BA302" s="86" t="s">
        <v>446</v>
      </c>
      <c r="BB302" s="40" t="s">
        <v>457</v>
      </c>
      <c r="BC302" s="136">
        <v>44620</v>
      </c>
      <c r="BD302" s="112" t="s">
        <v>447</v>
      </c>
      <c r="BE302" s="31" t="s">
        <v>328</v>
      </c>
      <c r="BF302" s="287">
        <v>1</v>
      </c>
      <c r="BG302" s="4" t="s">
        <v>436</v>
      </c>
      <c r="BH302" s="49">
        <v>-44620</v>
      </c>
      <c r="BI302" s="60" t="s">
        <v>454</v>
      </c>
      <c r="BJ302" s="92"/>
      <c r="BK302" s="92"/>
      <c r="BL302" s="92"/>
      <c r="BM302" s="92"/>
      <c r="BN302" s="60"/>
      <c r="BO302" s="92"/>
      <c r="BP302" s="192" t="s">
        <v>855</v>
      </c>
      <c r="BQ302" s="150" t="s">
        <v>3503</v>
      </c>
      <c r="BR302" s="185">
        <v>44712</v>
      </c>
      <c r="BS302" s="131" t="s">
        <v>3504</v>
      </c>
      <c r="BT302" s="186">
        <v>1</v>
      </c>
      <c r="BU302" s="4" t="s">
        <v>436</v>
      </c>
      <c r="BV302" s="49">
        <v>-59</v>
      </c>
      <c r="BW302" s="60" t="s">
        <v>443</v>
      </c>
      <c r="BX302" s="381" t="s">
        <v>819</v>
      </c>
      <c r="BY302" s="348" t="s">
        <v>3505</v>
      </c>
      <c r="BZ302" s="382" t="s">
        <v>513</v>
      </c>
      <c r="CA302" s="383">
        <v>1</v>
      </c>
      <c r="CB302" s="352" t="s">
        <v>294</v>
      </c>
      <c r="CC302" s="353"/>
      <c r="CD302" s="352" t="s">
        <v>294</v>
      </c>
      <c r="CE302" s="131" t="s">
        <v>767</v>
      </c>
      <c r="CF302" s="131" t="s">
        <v>767</v>
      </c>
      <c r="CG302" s="202" t="s">
        <v>328</v>
      </c>
      <c r="CH302" s="131" t="s">
        <v>328</v>
      </c>
      <c r="CI302" s="186">
        <v>1</v>
      </c>
      <c r="CJ302" s="4" t="str">
        <f t="shared" si="9"/>
        <v>CUMPLIMIENTO TOTAL</v>
      </c>
      <c r="CK302" s="49" t="str">
        <f>(IF(CD302="CERRADO","NO APLICA ACCION CERRADA",AG302-#REF!))</f>
        <v>NO APLICA ACCION CERRADA</v>
      </c>
      <c r="CL302" s="60" t="str">
        <f>(IF(CD302="CERRADO","NO APLICA ACCION CERRADA",IF(AK302&lt;=0,"VENCIDO",IF(AK302&lt;=#REF!,"POR VENCER","CON TIEMPO"))))</f>
        <v>NO APLICA ACCION CERRADA</v>
      </c>
      <c r="CM302" s="458" t="s">
        <v>328</v>
      </c>
      <c r="CN302" s="348" t="s">
        <v>767</v>
      </c>
      <c r="CO302" s="348" t="s">
        <v>339</v>
      </c>
      <c r="CP302" s="469">
        <v>1</v>
      </c>
      <c r="CQ302" s="352" t="s">
        <v>294</v>
      </c>
      <c r="CR302" s="353"/>
      <c r="CS302" s="353"/>
      <c r="CT302" s="343"/>
      <c r="CU302" s="343"/>
      <c r="CV302" s="343"/>
      <c r="CW302" s="343"/>
    </row>
    <row r="303" spans="1:448" s="354" customFormat="1" ht="118.5" customHeight="1" x14ac:dyDescent="0.25">
      <c r="A303" s="26">
        <v>302</v>
      </c>
      <c r="B303" s="42" t="s">
        <v>1372</v>
      </c>
      <c r="C303" s="174" t="s">
        <v>694</v>
      </c>
      <c r="D303" s="19" t="s">
        <v>344</v>
      </c>
      <c r="E303" s="290" t="s">
        <v>3506</v>
      </c>
      <c r="F303" s="41" t="s">
        <v>693</v>
      </c>
      <c r="G303" s="41" t="s">
        <v>694</v>
      </c>
      <c r="H303" s="19" t="s">
        <v>344</v>
      </c>
      <c r="I303" s="27" t="s">
        <v>3484</v>
      </c>
      <c r="J303" s="41" t="s">
        <v>716</v>
      </c>
      <c r="K303" s="174" t="s">
        <v>717</v>
      </c>
      <c r="L303" s="174" t="s">
        <v>718</v>
      </c>
      <c r="M303" s="174" t="s">
        <v>719</v>
      </c>
      <c r="N303" s="174" t="s">
        <v>720</v>
      </c>
      <c r="O303" s="38" t="s">
        <v>158</v>
      </c>
      <c r="P303" s="38" t="s">
        <v>187</v>
      </c>
      <c r="Q303" s="19" t="s">
        <v>1687</v>
      </c>
      <c r="R303" s="19" t="s">
        <v>250</v>
      </c>
      <c r="S303" s="18" t="s">
        <v>3507</v>
      </c>
      <c r="T303" s="22" t="s">
        <v>328</v>
      </c>
      <c r="U303" s="19" t="s">
        <v>640</v>
      </c>
      <c r="V303" s="22">
        <v>2021</v>
      </c>
      <c r="W303" s="22" t="s">
        <v>3508</v>
      </c>
      <c r="X303" s="20" t="s">
        <v>3509</v>
      </c>
      <c r="Y303" s="20" t="s">
        <v>3510</v>
      </c>
      <c r="Z303" s="20" t="s">
        <v>3511</v>
      </c>
      <c r="AA303" s="22" t="s">
        <v>328</v>
      </c>
      <c r="AB303" s="19" t="s">
        <v>328</v>
      </c>
      <c r="AC303" s="19" t="s">
        <v>328</v>
      </c>
      <c r="AD303" s="22" t="s">
        <v>328</v>
      </c>
      <c r="AE303" s="22" t="s">
        <v>328</v>
      </c>
      <c r="AF303" s="289">
        <v>44287</v>
      </c>
      <c r="AG303" s="289">
        <v>44652</v>
      </c>
      <c r="AH303" s="424">
        <v>44743</v>
      </c>
      <c r="AI303" s="183" t="s">
        <v>309</v>
      </c>
      <c r="AJ303" s="183"/>
      <c r="AK303" s="241" t="e">
        <f>(IF(BA303=#REF!,#REF!,AG303-#REF!))</f>
        <v>#REF!</v>
      </c>
      <c r="AL303" s="66" t="s">
        <v>601</v>
      </c>
      <c r="AM303" s="73"/>
      <c r="AN303" s="73"/>
      <c r="AO303" s="73"/>
      <c r="AP303" s="74"/>
      <c r="AQ303" s="4" t="s">
        <v>442</v>
      </c>
      <c r="AR303" s="49">
        <v>201</v>
      </c>
      <c r="AS303" s="60" t="s">
        <v>454</v>
      </c>
      <c r="AT303" s="64" t="s">
        <v>467</v>
      </c>
      <c r="AU303" s="66" t="s">
        <v>601</v>
      </c>
      <c r="AV303" s="77" t="s">
        <v>467</v>
      </c>
      <c r="AW303" s="75">
        <v>0</v>
      </c>
      <c r="AX303" s="74">
        <v>0</v>
      </c>
      <c r="AY303" s="60" t="s">
        <v>456</v>
      </c>
      <c r="AZ303" s="87" t="s">
        <v>439</v>
      </c>
      <c r="BA303" s="86" t="s">
        <v>446</v>
      </c>
      <c r="BB303" s="30" t="s">
        <v>2162</v>
      </c>
      <c r="BC303" s="128">
        <v>44620</v>
      </c>
      <c r="BD303" s="30" t="s">
        <v>450</v>
      </c>
      <c r="BE303" s="40" t="s">
        <v>629</v>
      </c>
      <c r="BF303" s="107">
        <v>0</v>
      </c>
      <c r="BG303" s="4" t="s">
        <v>442</v>
      </c>
      <c r="BH303" s="49">
        <v>-44620</v>
      </c>
      <c r="BI303" s="60" t="s">
        <v>454</v>
      </c>
      <c r="BJ303" s="92"/>
      <c r="BK303" s="92"/>
      <c r="BL303" s="92"/>
      <c r="BM303" s="92"/>
      <c r="BN303" s="60"/>
      <c r="BO303" s="92"/>
      <c r="BP303" s="184" t="s">
        <v>293</v>
      </c>
      <c r="BQ303" s="150" t="s">
        <v>3512</v>
      </c>
      <c r="BR303" s="185">
        <v>44712</v>
      </c>
      <c r="BS303" s="131" t="s">
        <v>1960</v>
      </c>
      <c r="BT303" s="186">
        <v>1</v>
      </c>
      <c r="BU303" s="4" t="s">
        <v>436</v>
      </c>
      <c r="BV303" s="49">
        <v>-59</v>
      </c>
      <c r="BW303" s="60" t="s">
        <v>443</v>
      </c>
      <c r="BX303" s="381" t="s">
        <v>819</v>
      </c>
      <c r="BY303" s="348" t="s">
        <v>3513</v>
      </c>
      <c r="BZ303" s="382" t="s">
        <v>513</v>
      </c>
      <c r="CA303" s="383">
        <v>1</v>
      </c>
      <c r="CB303" s="352" t="s">
        <v>294</v>
      </c>
      <c r="CC303" s="353"/>
      <c r="CD303" s="352" t="s">
        <v>294</v>
      </c>
      <c r="CE303" s="131" t="s">
        <v>767</v>
      </c>
      <c r="CF303" s="131" t="s">
        <v>767</v>
      </c>
      <c r="CG303" s="202" t="s">
        <v>328</v>
      </c>
      <c r="CH303" s="131" t="s">
        <v>328</v>
      </c>
      <c r="CI303" s="186">
        <v>1</v>
      </c>
      <c r="CJ303" s="4" t="str">
        <f t="shared" si="9"/>
        <v>CUMPLIMIENTO TOTAL</v>
      </c>
      <c r="CK303" s="49" t="str">
        <f>(IF(CD303="CERRADO","NO APLICA ACCION CERRADA",AG303-#REF!))</f>
        <v>NO APLICA ACCION CERRADA</v>
      </c>
      <c r="CL303" s="60" t="str">
        <f>(IF(CD303="CERRADO","NO APLICA ACCION CERRADA",IF(AK303&lt;=0,"VENCIDO",IF(AK303&lt;=#REF!,"POR VENCER","CON TIEMPO"))))</f>
        <v>NO APLICA ACCION CERRADA</v>
      </c>
      <c r="CM303" s="458" t="s">
        <v>328</v>
      </c>
      <c r="CN303" s="348" t="s">
        <v>767</v>
      </c>
      <c r="CO303" s="348" t="s">
        <v>339</v>
      </c>
      <c r="CP303" s="469">
        <v>1</v>
      </c>
      <c r="CQ303" s="352" t="s">
        <v>294</v>
      </c>
      <c r="CR303" s="353"/>
      <c r="CS303" s="353"/>
      <c r="CT303" s="343"/>
      <c r="CU303" s="343"/>
      <c r="CV303" s="343"/>
      <c r="CW303" s="343"/>
    </row>
    <row r="304" spans="1:448" s="354" customFormat="1" ht="118.5" customHeight="1" x14ac:dyDescent="0.25">
      <c r="A304" s="26">
        <v>303</v>
      </c>
      <c r="B304" s="42" t="s">
        <v>1372</v>
      </c>
      <c r="C304" s="174" t="s">
        <v>694</v>
      </c>
      <c r="D304" s="19" t="s">
        <v>344</v>
      </c>
      <c r="E304" s="290" t="s">
        <v>3514</v>
      </c>
      <c r="F304" s="41" t="s">
        <v>693</v>
      </c>
      <c r="G304" s="41" t="s">
        <v>694</v>
      </c>
      <c r="H304" s="19" t="s">
        <v>344</v>
      </c>
      <c r="I304" s="433" t="s">
        <v>3515</v>
      </c>
      <c r="J304" s="41" t="s">
        <v>716</v>
      </c>
      <c r="K304" s="174" t="s">
        <v>717</v>
      </c>
      <c r="L304" s="174" t="s">
        <v>718</v>
      </c>
      <c r="M304" s="174" t="s">
        <v>719</v>
      </c>
      <c r="N304" s="174" t="s">
        <v>720</v>
      </c>
      <c r="O304" s="38" t="s">
        <v>24</v>
      </c>
      <c r="P304" s="38" t="s">
        <v>61</v>
      </c>
      <c r="Q304" s="19" t="s">
        <v>1687</v>
      </c>
      <c r="R304" s="19" t="s">
        <v>250</v>
      </c>
      <c r="S304" s="18" t="s">
        <v>3516</v>
      </c>
      <c r="T304" s="22" t="s">
        <v>328</v>
      </c>
      <c r="U304" s="19" t="s">
        <v>640</v>
      </c>
      <c r="V304" s="22">
        <v>2021</v>
      </c>
      <c r="W304" s="22" t="s">
        <v>3517</v>
      </c>
      <c r="X304" s="20" t="s">
        <v>3518</v>
      </c>
      <c r="Y304" s="20" t="s">
        <v>3519</v>
      </c>
      <c r="Z304" s="20" t="s">
        <v>3520</v>
      </c>
      <c r="AA304" s="22" t="s">
        <v>328</v>
      </c>
      <c r="AB304" s="19" t="s">
        <v>328</v>
      </c>
      <c r="AC304" s="19" t="s">
        <v>328</v>
      </c>
      <c r="AD304" s="22" t="s">
        <v>328</v>
      </c>
      <c r="AE304" s="22" t="s">
        <v>328</v>
      </c>
      <c r="AF304" s="289">
        <v>44287</v>
      </c>
      <c r="AG304" s="289">
        <v>44652</v>
      </c>
      <c r="AH304" s="424">
        <v>44743</v>
      </c>
      <c r="AI304" s="183" t="s">
        <v>309</v>
      </c>
      <c r="AJ304" s="183"/>
      <c r="AK304" s="241" t="e">
        <f>(IF(BA304=#REF!,#REF!,AG304-#REF!))</f>
        <v>#REF!</v>
      </c>
      <c r="AL304" s="66" t="s">
        <v>601</v>
      </c>
      <c r="AM304" s="73"/>
      <c r="AN304" s="73"/>
      <c r="AO304" s="73"/>
      <c r="AP304" s="74"/>
      <c r="AQ304" s="4" t="s">
        <v>442</v>
      </c>
      <c r="AR304" s="49">
        <v>201</v>
      </c>
      <c r="AS304" s="60" t="s">
        <v>454</v>
      </c>
      <c r="AT304" s="64" t="s">
        <v>467</v>
      </c>
      <c r="AU304" s="66" t="s">
        <v>601</v>
      </c>
      <c r="AV304" s="77" t="s">
        <v>467</v>
      </c>
      <c r="AW304" s="75">
        <v>0</v>
      </c>
      <c r="AX304" s="74">
        <v>0</v>
      </c>
      <c r="AY304" s="60" t="s">
        <v>456</v>
      </c>
      <c r="AZ304" s="87" t="s">
        <v>439</v>
      </c>
      <c r="BA304" s="86" t="s">
        <v>446</v>
      </c>
      <c r="BB304" s="30" t="s">
        <v>2162</v>
      </c>
      <c r="BC304" s="128">
        <v>44620</v>
      </c>
      <c r="BD304" s="30" t="s">
        <v>450</v>
      </c>
      <c r="BE304" s="40" t="s">
        <v>629</v>
      </c>
      <c r="BF304" s="107">
        <v>0</v>
      </c>
      <c r="BG304" s="4" t="s">
        <v>442</v>
      </c>
      <c r="BH304" s="49">
        <v>-44620</v>
      </c>
      <c r="BI304" s="60" t="s">
        <v>454</v>
      </c>
      <c r="BJ304" s="92"/>
      <c r="BK304" s="92"/>
      <c r="BL304" s="92"/>
      <c r="BM304" s="92"/>
      <c r="BN304" s="60"/>
      <c r="BO304" s="92"/>
      <c r="BP304" s="184" t="s">
        <v>293</v>
      </c>
      <c r="BQ304" s="150" t="s">
        <v>3521</v>
      </c>
      <c r="BR304" s="185">
        <v>44712</v>
      </c>
      <c r="BS304" s="131" t="s">
        <v>1960</v>
      </c>
      <c r="BT304" s="186">
        <v>1</v>
      </c>
      <c r="BU304" s="4" t="s">
        <v>436</v>
      </c>
      <c r="BV304" s="49">
        <v>-59</v>
      </c>
      <c r="BW304" s="60" t="s">
        <v>443</v>
      </c>
      <c r="BX304" s="381" t="s">
        <v>819</v>
      </c>
      <c r="BY304" s="348" t="s">
        <v>3522</v>
      </c>
      <c r="BZ304" s="382" t="s">
        <v>513</v>
      </c>
      <c r="CA304" s="383">
        <v>1</v>
      </c>
      <c r="CB304" s="352" t="s">
        <v>294</v>
      </c>
      <c r="CC304" s="353"/>
      <c r="CD304" s="352" t="s">
        <v>294</v>
      </c>
      <c r="CE304" s="131" t="s">
        <v>767</v>
      </c>
      <c r="CF304" s="131" t="s">
        <v>767</v>
      </c>
      <c r="CG304" s="202" t="s">
        <v>328</v>
      </c>
      <c r="CH304" s="131" t="s">
        <v>328</v>
      </c>
      <c r="CI304" s="186">
        <v>1</v>
      </c>
      <c r="CJ304" s="4" t="str">
        <f t="shared" si="9"/>
        <v>CUMPLIMIENTO TOTAL</v>
      </c>
      <c r="CK304" s="49" t="str">
        <f>(IF(CD304="CERRADO","NO APLICA ACCION CERRADA",AG304-#REF!))</f>
        <v>NO APLICA ACCION CERRADA</v>
      </c>
      <c r="CL304" s="60" t="str">
        <f>(IF(CD304="CERRADO","NO APLICA ACCION CERRADA",IF(AK304&lt;=0,"VENCIDO",IF(AK304&lt;=#REF!,"POR VENCER","CON TIEMPO"))))</f>
        <v>NO APLICA ACCION CERRADA</v>
      </c>
      <c r="CM304" s="458" t="s">
        <v>328</v>
      </c>
      <c r="CN304" s="348" t="s">
        <v>767</v>
      </c>
      <c r="CO304" s="348" t="s">
        <v>339</v>
      </c>
      <c r="CP304" s="469">
        <v>1</v>
      </c>
      <c r="CQ304" s="352" t="s">
        <v>294</v>
      </c>
      <c r="CR304" s="353"/>
      <c r="CS304" s="353"/>
      <c r="CT304" s="343"/>
      <c r="CU304" s="343"/>
      <c r="CV304" s="343"/>
      <c r="CW304" s="343"/>
    </row>
    <row r="305" spans="1:101" s="354" customFormat="1" ht="118.5" customHeight="1" x14ac:dyDescent="0.25">
      <c r="A305" s="26">
        <v>304</v>
      </c>
      <c r="B305" s="42" t="s">
        <v>1372</v>
      </c>
      <c r="C305" s="174" t="s">
        <v>694</v>
      </c>
      <c r="D305" s="19" t="s">
        <v>344</v>
      </c>
      <c r="E305" s="290" t="s">
        <v>3447</v>
      </c>
      <c r="F305" s="41" t="s">
        <v>693</v>
      </c>
      <c r="G305" s="41" t="s">
        <v>694</v>
      </c>
      <c r="H305" s="19" t="s">
        <v>344</v>
      </c>
      <c r="I305" s="433"/>
      <c r="J305" s="41" t="s">
        <v>716</v>
      </c>
      <c r="K305" s="174" t="s">
        <v>717</v>
      </c>
      <c r="L305" s="174" t="s">
        <v>718</v>
      </c>
      <c r="M305" s="174" t="s">
        <v>719</v>
      </c>
      <c r="N305" s="174" t="s">
        <v>720</v>
      </c>
      <c r="O305" s="38" t="s">
        <v>158</v>
      </c>
      <c r="P305" s="38" t="s">
        <v>186</v>
      </c>
      <c r="Q305" s="19" t="s">
        <v>1687</v>
      </c>
      <c r="R305" s="19" t="s">
        <v>250</v>
      </c>
      <c r="S305" s="18" t="s">
        <v>3523</v>
      </c>
      <c r="T305" s="22" t="s">
        <v>328</v>
      </c>
      <c r="U305" s="19" t="s">
        <v>640</v>
      </c>
      <c r="V305" s="22">
        <v>2021</v>
      </c>
      <c r="W305" s="22" t="s">
        <v>3524</v>
      </c>
      <c r="X305" s="20" t="s">
        <v>3525</v>
      </c>
      <c r="Y305" s="20" t="s">
        <v>3451</v>
      </c>
      <c r="Z305" s="20" t="s">
        <v>3526</v>
      </c>
      <c r="AA305" s="22" t="s">
        <v>328</v>
      </c>
      <c r="AB305" s="19" t="s">
        <v>328</v>
      </c>
      <c r="AC305" s="19" t="s">
        <v>328</v>
      </c>
      <c r="AD305" s="22" t="s">
        <v>328</v>
      </c>
      <c r="AE305" s="22" t="s">
        <v>328</v>
      </c>
      <c r="AF305" s="289">
        <v>44287</v>
      </c>
      <c r="AG305" s="289">
        <v>44652</v>
      </c>
      <c r="AH305" s="715"/>
      <c r="AI305" s="183" t="s">
        <v>309</v>
      </c>
      <c r="AJ305" s="183"/>
      <c r="AK305" s="241" t="e">
        <f>(IF(BA305=#REF!,#REF!,AG305-#REF!))</f>
        <v>#REF!</v>
      </c>
      <c r="AL305" s="66" t="s">
        <v>601</v>
      </c>
      <c r="AM305" s="73"/>
      <c r="AN305" s="73"/>
      <c r="AO305" s="73"/>
      <c r="AP305" s="74"/>
      <c r="AQ305" s="4" t="s">
        <v>442</v>
      </c>
      <c r="AR305" s="49">
        <v>201</v>
      </c>
      <c r="AS305" s="60" t="s">
        <v>454</v>
      </c>
      <c r="AT305" s="64" t="s">
        <v>467</v>
      </c>
      <c r="AU305" s="66" t="s">
        <v>601</v>
      </c>
      <c r="AV305" s="77" t="s">
        <v>467</v>
      </c>
      <c r="AW305" s="75">
        <v>0</v>
      </c>
      <c r="AX305" s="74">
        <v>0</v>
      </c>
      <c r="AY305" s="60" t="s">
        <v>456</v>
      </c>
      <c r="AZ305" s="87" t="s">
        <v>439</v>
      </c>
      <c r="BA305" s="86" t="s">
        <v>446</v>
      </c>
      <c r="BB305" s="30" t="s">
        <v>2162</v>
      </c>
      <c r="BC305" s="128">
        <v>44620</v>
      </c>
      <c r="BD305" s="30" t="s">
        <v>450</v>
      </c>
      <c r="BE305" s="40" t="s">
        <v>629</v>
      </c>
      <c r="BF305" s="107">
        <v>0</v>
      </c>
      <c r="BG305" s="4" t="s">
        <v>442</v>
      </c>
      <c r="BH305" s="49">
        <v>-44620</v>
      </c>
      <c r="BI305" s="60" t="s">
        <v>454</v>
      </c>
      <c r="BJ305" s="92"/>
      <c r="BK305" s="92"/>
      <c r="BL305" s="92"/>
      <c r="BM305" s="92"/>
      <c r="BN305" s="60"/>
      <c r="BO305" s="92"/>
      <c r="BP305" s="184" t="s">
        <v>293</v>
      </c>
      <c r="BQ305" s="150" t="s">
        <v>3527</v>
      </c>
      <c r="BR305" s="185">
        <v>44712</v>
      </c>
      <c r="BS305" s="131" t="s">
        <v>3457</v>
      </c>
      <c r="BT305" s="186">
        <v>0.5</v>
      </c>
      <c r="BU305" s="4" t="s">
        <v>477</v>
      </c>
      <c r="BV305" s="49">
        <v>-59</v>
      </c>
      <c r="BW305" s="60" t="s">
        <v>443</v>
      </c>
      <c r="BX305" s="381" t="s">
        <v>3497</v>
      </c>
      <c r="BY305" s="368" t="s">
        <v>3458</v>
      </c>
      <c r="BZ305" s="382" t="s">
        <v>513</v>
      </c>
      <c r="CA305" s="383">
        <v>0.5</v>
      </c>
      <c r="CB305" s="352" t="s">
        <v>443</v>
      </c>
      <c r="CC305" s="353"/>
      <c r="CD305" s="184" t="s">
        <v>293</v>
      </c>
      <c r="CE305" s="531">
        <v>44823</v>
      </c>
      <c r="CF305" s="118" t="s">
        <v>3528</v>
      </c>
      <c r="CG305" s="667"/>
      <c r="CH305" s="665" t="s">
        <v>3526</v>
      </c>
      <c r="CI305" s="658">
        <v>0.5</v>
      </c>
      <c r="CJ305" s="4" t="str">
        <f t="shared" si="9"/>
        <v>AVANCE PARCIAL</v>
      </c>
      <c r="CK305" s="49" t="e">
        <f>(IF(CD305="CERRADO","NO APLICA ACCION CERRADA",AG305-#REF!))</f>
        <v>#REF!</v>
      </c>
      <c r="CL305" s="60" t="e">
        <f>(IF(CD305="CERRADO","NO APLICA ACCION CERRADA",IF(AK305&lt;=0,"VENCIDO",IF(AK305&lt;=#REF!,"POR VENCER","CON TIEMPO"))))</f>
        <v>#REF!</v>
      </c>
      <c r="CM305" s="381">
        <v>44882</v>
      </c>
      <c r="CN305" s="368" t="s">
        <v>1235</v>
      </c>
      <c r="CO305" s="468" t="s">
        <v>1236</v>
      </c>
      <c r="CP305" s="383">
        <v>0</v>
      </c>
      <c r="CQ305" s="352" t="s">
        <v>443</v>
      </c>
      <c r="CR305" s="353"/>
      <c r="CS305" s="353"/>
    </row>
    <row r="306" spans="1:101" s="354" customFormat="1" ht="118.5" customHeight="1" x14ac:dyDescent="0.25">
      <c r="A306" s="26">
        <v>305</v>
      </c>
      <c r="B306" s="42" t="s">
        <v>1372</v>
      </c>
      <c r="C306" s="174" t="s">
        <v>694</v>
      </c>
      <c r="D306" s="19" t="s">
        <v>344</v>
      </c>
      <c r="E306" s="290" t="s">
        <v>3468</v>
      </c>
      <c r="F306" s="41" t="s">
        <v>693</v>
      </c>
      <c r="G306" s="41" t="s">
        <v>694</v>
      </c>
      <c r="H306" s="19" t="s">
        <v>344</v>
      </c>
      <c r="I306" s="27" t="s">
        <v>2599</v>
      </c>
      <c r="J306" s="41" t="s">
        <v>716</v>
      </c>
      <c r="K306" s="174" t="s">
        <v>717</v>
      </c>
      <c r="L306" s="174" t="s">
        <v>718</v>
      </c>
      <c r="M306" s="174" t="s">
        <v>719</v>
      </c>
      <c r="N306" s="174" t="s">
        <v>720</v>
      </c>
      <c r="O306" s="38" t="s">
        <v>158</v>
      </c>
      <c r="P306" s="38" t="s">
        <v>184</v>
      </c>
      <c r="Q306" s="19" t="s">
        <v>1687</v>
      </c>
      <c r="R306" s="19" t="s">
        <v>250</v>
      </c>
      <c r="S306" s="18" t="s">
        <v>3529</v>
      </c>
      <c r="T306" s="22" t="s">
        <v>328</v>
      </c>
      <c r="U306" s="19" t="s">
        <v>640</v>
      </c>
      <c r="V306" s="22">
        <v>2021</v>
      </c>
      <c r="W306" s="22" t="s">
        <v>3530</v>
      </c>
      <c r="X306" s="20" t="s">
        <v>3531</v>
      </c>
      <c r="Y306" s="20" t="s">
        <v>3472</v>
      </c>
      <c r="Z306" s="20" t="s">
        <v>3532</v>
      </c>
      <c r="AA306" s="22" t="s">
        <v>328</v>
      </c>
      <c r="AB306" s="19" t="s">
        <v>328</v>
      </c>
      <c r="AC306" s="19" t="s">
        <v>328</v>
      </c>
      <c r="AD306" s="22" t="s">
        <v>328</v>
      </c>
      <c r="AE306" s="22" t="s">
        <v>328</v>
      </c>
      <c r="AF306" s="289">
        <v>44287</v>
      </c>
      <c r="AG306" s="289">
        <v>44501</v>
      </c>
      <c r="AH306" s="424">
        <v>44743</v>
      </c>
      <c r="AI306" s="183" t="s">
        <v>309</v>
      </c>
      <c r="AJ306" s="183"/>
      <c r="AK306" s="241" t="e">
        <f>(IF(BA306=#REF!,#REF!,AG306-#REF!))</f>
        <v>#REF!</v>
      </c>
      <c r="AL306" s="66" t="s">
        <v>601</v>
      </c>
      <c r="AM306" s="73"/>
      <c r="AN306" s="73"/>
      <c r="AO306" s="73"/>
      <c r="AP306" s="74"/>
      <c r="AQ306" s="4" t="s">
        <v>442</v>
      </c>
      <c r="AR306" s="49">
        <v>50</v>
      </c>
      <c r="AS306" s="60" t="s">
        <v>454</v>
      </c>
      <c r="AT306" s="64" t="s">
        <v>467</v>
      </c>
      <c r="AU306" s="66" t="s">
        <v>601</v>
      </c>
      <c r="AV306" s="77" t="s">
        <v>467</v>
      </c>
      <c r="AW306" s="75">
        <v>0</v>
      </c>
      <c r="AX306" s="74">
        <v>0</v>
      </c>
      <c r="AY306" s="60" t="s">
        <v>456</v>
      </c>
      <c r="AZ306" s="87" t="s">
        <v>439</v>
      </c>
      <c r="BA306" s="86" t="s">
        <v>446</v>
      </c>
      <c r="BB306" s="148" t="s">
        <v>763</v>
      </c>
      <c r="BC306" s="149">
        <v>44620</v>
      </c>
      <c r="BD306" s="130" t="s">
        <v>309</v>
      </c>
      <c r="BE306" s="145" t="s">
        <v>629</v>
      </c>
      <c r="BF306" s="147">
        <v>0</v>
      </c>
      <c r="BG306" s="4" t="s">
        <v>442</v>
      </c>
      <c r="BH306" s="49">
        <v>-44620</v>
      </c>
      <c r="BI306" s="60" t="s">
        <v>443</v>
      </c>
      <c r="BJ306" s="92"/>
      <c r="BK306" s="92"/>
      <c r="BL306" s="92"/>
      <c r="BM306" s="92"/>
      <c r="BN306" s="60"/>
      <c r="BO306" s="92"/>
      <c r="BP306" s="184" t="s">
        <v>293</v>
      </c>
      <c r="BQ306" s="150" t="s">
        <v>3475</v>
      </c>
      <c r="BR306" s="185">
        <v>44712</v>
      </c>
      <c r="BS306" s="131" t="s">
        <v>1960</v>
      </c>
      <c r="BT306" s="186">
        <v>1</v>
      </c>
      <c r="BU306" s="4" t="s">
        <v>436</v>
      </c>
      <c r="BV306" s="49">
        <v>-210</v>
      </c>
      <c r="BW306" s="60" t="s">
        <v>443</v>
      </c>
      <c r="BX306" s="381" t="s">
        <v>819</v>
      </c>
      <c r="BY306" s="368" t="s">
        <v>3476</v>
      </c>
      <c r="BZ306" s="382" t="s">
        <v>513</v>
      </c>
      <c r="CA306" s="383">
        <v>1</v>
      </c>
      <c r="CB306" s="352" t="s">
        <v>294</v>
      </c>
      <c r="CC306" s="353"/>
      <c r="CD306" s="352" t="s">
        <v>294</v>
      </c>
      <c r="CE306" s="131" t="s">
        <v>767</v>
      </c>
      <c r="CF306" s="131" t="s">
        <v>767</v>
      </c>
      <c r="CG306" s="202" t="s">
        <v>328</v>
      </c>
      <c r="CH306" s="131" t="s">
        <v>328</v>
      </c>
      <c r="CI306" s="186">
        <v>1</v>
      </c>
      <c r="CJ306" s="4" t="str">
        <f t="shared" si="9"/>
        <v>CUMPLIMIENTO TOTAL</v>
      </c>
      <c r="CK306" s="49" t="str">
        <f>(IF(CD306="CERRADO","NO APLICA ACCION CERRADA",AG306-#REF!))</f>
        <v>NO APLICA ACCION CERRADA</v>
      </c>
      <c r="CL306" s="60" t="str">
        <f>(IF(CD306="CERRADO","NO APLICA ACCION CERRADA",IF(AK306&lt;=0,"VENCIDO",IF(AK306&lt;=#REF!,"POR VENCER","CON TIEMPO"))))</f>
        <v>NO APLICA ACCION CERRADA</v>
      </c>
      <c r="CM306" s="458" t="s">
        <v>328</v>
      </c>
      <c r="CN306" s="348" t="s">
        <v>767</v>
      </c>
      <c r="CO306" s="348" t="s">
        <v>339</v>
      </c>
      <c r="CP306" s="469">
        <v>1</v>
      </c>
      <c r="CQ306" s="352" t="s">
        <v>294</v>
      </c>
      <c r="CR306" s="353"/>
      <c r="CS306" s="353"/>
      <c r="CT306" s="343"/>
      <c r="CU306" s="343"/>
      <c r="CV306" s="343"/>
      <c r="CW306" s="343"/>
    </row>
    <row r="307" spans="1:101" s="354" customFormat="1" ht="118.5" customHeight="1" x14ac:dyDescent="0.25">
      <c r="A307" s="26">
        <v>306</v>
      </c>
      <c r="B307" s="42" t="s">
        <v>1372</v>
      </c>
      <c r="C307" s="174" t="s">
        <v>694</v>
      </c>
      <c r="D307" s="19" t="s">
        <v>344</v>
      </c>
      <c r="E307" s="290" t="s">
        <v>3533</v>
      </c>
      <c r="F307" s="41" t="s">
        <v>693</v>
      </c>
      <c r="G307" s="41" t="s">
        <v>694</v>
      </c>
      <c r="H307" s="19" t="s">
        <v>344</v>
      </c>
      <c r="I307" s="27" t="s">
        <v>3534</v>
      </c>
      <c r="J307" s="41" t="s">
        <v>697</v>
      </c>
      <c r="K307" s="174" t="s">
        <v>742</v>
      </c>
      <c r="L307" s="174" t="s">
        <v>743</v>
      </c>
      <c r="M307" s="174" t="s">
        <v>744</v>
      </c>
      <c r="N307" s="174" t="s">
        <v>745</v>
      </c>
      <c r="O307" s="38" t="s">
        <v>127</v>
      </c>
      <c r="P307" s="38" t="s">
        <v>353</v>
      </c>
      <c r="Q307" s="19" t="s">
        <v>1687</v>
      </c>
      <c r="R307" s="19" t="s">
        <v>250</v>
      </c>
      <c r="S307" s="18" t="s">
        <v>3535</v>
      </c>
      <c r="T307" s="22" t="s">
        <v>328</v>
      </c>
      <c r="U307" s="19" t="s">
        <v>640</v>
      </c>
      <c r="V307" s="22">
        <v>2021</v>
      </c>
      <c r="W307" s="22" t="s">
        <v>3536</v>
      </c>
      <c r="X307" s="20" t="s">
        <v>3537</v>
      </c>
      <c r="Y307" s="20" t="s">
        <v>3538</v>
      </c>
      <c r="Z307" s="20" t="s">
        <v>3539</v>
      </c>
      <c r="AA307" s="22" t="s">
        <v>328</v>
      </c>
      <c r="AB307" s="19" t="s">
        <v>328</v>
      </c>
      <c r="AC307" s="19" t="s">
        <v>328</v>
      </c>
      <c r="AD307" s="22" t="s">
        <v>328</v>
      </c>
      <c r="AE307" s="22" t="s">
        <v>328</v>
      </c>
      <c r="AF307" s="289">
        <v>44287</v>
      </c>
      <c r="AG307" s="289">
        <v>44531</v>
      </c>
      <c r="AH307" s="424">
        <v>44743</v>
      </c>
      <c r="AI307" s="183" t="s">
        <v>309</v>
      </c>
      <c r="AJ307" s="183"/>
      <c r="AK307" s="241" t="e">
        <f>(IF(BA307=#REF!,#REF!,AG307-#REF!))</f>
        <v>#REF!</v>
      </c>
      <c r="AL307" s="66" t="s">
        <v>601</v>
      </c>
      <c r="AM307" s="73"/>
      <c r="AN307" s="73"/>
      <c r="AO307" s="73"/>
      <c r="AP307" s="74"/>
      <c r="AQ307" s="4" t="s">
        <v>442</v>
      </c>
      <c r="AR307" s="49">
        <v>80</v>
      </c>
      <c r="AS307" s="60" t="s">
        <v>454</v>
      </c>
      <c r="AT307" s="64" t="s">
        <v>467</v>
      </c>
      <c r="AU307" s="66" t="s">
        <v>601</v>
      </c>
      <c r="AV307" s="77" t="s">
        <v>467</v>
      </c>
      <c r="AW307" s="75">
        <v>0</v>
      </c>
      <c r="AX307" s="74">
        <v>0</v>
      </c>
      <c r="AY307" s="60" t="s">
        <v>456</v>
      </c>
      <c r="AZ307" s="87" t="s">
        <v>439</v>
      </c>
      <c r="BA307" s="86" t="s">
        <v>446</v>
      </c>
      <c r="BB307" s="148" t="s">
        <v>763</v>
      </c>
      <c r="BC307" s="149">
        <v>44620</v>
      </c>
      <c r="BD307" s="130" t="s">
        <v>309</v>
      </c>
      <c r="BE307" s="145" t="s">
        <v>629</v>
      </c>
      <c r="BF307" s="147">
        <v>0</v>
      </c>
      <c r="BG307" s="4" t="s">
        <v>442</v>
      </c>
      <c r="BH307" s="49">
        <v>-44620</v>
      </c>
      <c r="BI307" s="60" t="s">
        <v>443</v>
      </c>
      <c r="BJ307" s="92"/>
      <c r="BK307" s="92"/>
      <c r="BL307" s="92"/>
      <c r="BM307" s="92"/>
      <c r="BN307" s="60"/>
      <c r="BO307" s="92"/>
      <c r="BP307" s="184" t="s">
        <v>293</v>
      </c>
      <c r="BQ307" s="150" t="s">
        <v>3540</v>
      </c>
      <c r="BR307" s="185">
        <v>44712</v>
      </c>
      <c r="BS307" s="131" t="s">
        <v>1960</v>
      </c>
      <c r="BT307" s="186">
        <v>1</v>
      </c>
      <c r="BU307" s="4" t="s">
        <v>436</v>
      </c>
      <c r="BV307" s="49">
        <v>-180</v>
      </c>
      <c r="BW307" s="60" t="s">
        <v>443</v>
      </c>
      <c r="BX307" s="381" t="s">
        <v>3497</v>
      </c>
      <c r="BY307" s="368" t="s">
        <v>3541</v>
      </c>
      <c r="BZ307" s="382" t="s">
        <v>513</v>
      </c>
      <c r="CA307" s="383">
        <v>1</v>
      </c>
      <c r="CB307" s="352" t="s">
        <v>294</v>
      </c>
      <c r="CC307" s="353"/>
      <c r="CD307" s="352" t="s">
        <v>294</v>
      </c>
      <c r="CE307" s="131" t="s">
        <v>767</v>
      </c>
      <c r="CF307" s="131" t="s">
        <v>767</v>
      </c>
      <c r="CG307" s="202" t="s">
        <v>328</v>
      </c>
      <c r="CH307" s="131" t="s">
        <v>328</v>
      </c>
      <c r="CI307" s="186">
        <v>1</v>
      </c>
      <c r="CJ307" s="4" t="str">
        <f t="shared" si="9"/>
        <v>CUMPLIMIENTO TOTAL</v>
      </c>
      <c r="CK307" s="49" t="str">
        <f>(IF(CD307="CERRADO","NO APLICA ACCION CERRADA",AG307-#REF!))</f>
        <v>NO APLICA ACCION CERRADA</v>
      </c>
      <c r="CL307" s="60" t="str">
        <f>(IF(CD307="CERRADO","NO APLICA ACCION CERRADA",IF(AK307&lt;=0,"VENCIDO",IF(AK307&lt;=#REF!,"POR VENCER","CON TIEMPO"))))</f>
        <v>NO APLICA ACCION CERRADA</v>
      </c>
      <c r="CM307" s="458" t="s">
        <v>328</v>
      </c>
      <c r="CN307" s="348" t="s">
        <v>767</v>
      </c>
      <c r="CO307" s="348" t="s">
        <v>339</v>
      </c>
      <c r="CP307" s="469">
        <v>1</v>
      </c>
      <c r="CQ307" s="352" t="s">
        <v>294</v>
      </c>
      <c r="CR307" s="353"/>
      <c r="CS307" s="353"/>
      <c r="CT307" s="343"/>
      <c r="CU307" s="343"/>
      <c r="CV307" s="343"/>
      <c r="CW307" s="343"/>
    </row>
    <row r="308" spans="1:101" s="354" customFormat="1" ht="118.5" customHeight="1" x14ac:dyDescent="0.25">
      <c r="A308" s="26">
        <v>307</v>
      </c>
      <c r="B308" s="42" t="s">
        <v>1372</v>
      </c>
      <c r="C308" s="174" t="s">
        <v>694</v>
      </c>
      <c r="D308" s="19" t="s">
        <v>344</v>
      </c>
      <c r="E308" s="290" t="s">
        <v>3542</v>
      </c>
      <c r="F308" s="41" t="s">
        <v>693</v>
      </c>
      <c r="G308" s="41" t="s">
        <v>694</v>
      </c>
      <c r="H308" s="19" t="s">
        <v>344</v>
      </c>
      <c r="I308" s="27" t="s">
        <v>3484</v>
      </c>
      <c r="J308" s="41" t="s">
        <v>716</v>
      </c>
      <c r="K308" s="174" t="s">
        <v>717</v>
      </c>
      <c r="L308" s="174" t="s">
        <v>718</v>
      </c>
      <c r="M308" s="174" t="s">
        <v>719</v>
      </c>
      <c r="N308" s="174" t="s">
        <v>720</v>
      </c>
      <c r="O308" s="38" t="s">
        <v>196</v>
      </c>
      <c r="P308" s="38" t="s">
        <v>202</v>
      </c>
      <c r="Q308" s="19" t="s">
        <v>1687</v>
      </c>
      <c r="R308" s="19" t="s">
        <v>250</v>
      </c>
      <c r="S308" s="18" t="s">
        <v>3543</v>
      </c>
      <c r="T308" s="22" t="s">
        <v>328</v>
      </c>
      <c r="U308" s="19" t="s">
        <v>640</v>
      </c>
      <c r="V308" s="22">
        <v>2021</v>
      </c>
      <c r="W308" s="22" t="s">
        <v>3544</v>
      </c>
      <c r="X308" s="20" t="s">
        <v>3545</v>
      </c>
      <c r="Y308" s="20" t="s">
        <v>3546</v>
      </c>
      <c r="Z308" s="20" t="s">
        <v>3547</v>
      </c>
      <c r="AA308" s="22" t="s">
        <v>328</v>
      </c>
      <c r="AB308" s="19" t="s">
        <v>328</v>
      </c>
      <c r="AC308" s="19" t="s">
        <v>328</v>
      </c>
      <c r="AD308" s="22" t="s">
        <v>328</v>
      </c>
      <c r="AE308" s="22" t="s">
        <v>328</v>
      </c>
      <c r="AF308" s="289">
        <v>44287</v>
      </c>
      <c r="AG308" s="289">
        <v>44531</v>
      </c>
      <c r="AH308" s="424">
        <v>44743</v>
      </c>
      <c r="AI308" s="183" t="s">
        <v>309</v>
      </c>
      <c r="AJ308" s="183"/>
      <c r="AK308" s="241" t="e">
        <f>(IF(BA308=#REF!,#REF!,AG308-#REF!))</f>
        <v>#REF!</v>
      </c>
      <c r="AL308" s="66" t="s">
        <v>601</v>
      </c>
      <c r="AM308" s="73"/>
      <c r="AN308" s="73"/>
      <c r="AO308" s="73"/>
      <c r="AP308" s="74"/>
      <c r="AQ308" s="4" t="s">
        <v>442</v>
      </c>
      <c r="AR308" s="49">
        <v>80</v>
      </c>
      <c r="AS308" s="60" t="s">
        <v>454</v>
      </c>
      <c r="AT308" s="64" t="s">
        <v>467</v>
      </c>
      <c r="AU308" s="66" t="s">
        <v>3548</v>
      </c>
      <c r="AV308" s="60" t="s">
        <v>444</v>
      </c>
      <c r="AW308" s="75">
        <v>0.4</v>
      </c>
      <c r="AX308" s="74">
        <v>0.4</v>
      </c>
      <c r="AY308" s="60" t="s">
        <v>456</v>
      </c>
      <c r="AZ308" s="87" t="s">
        <v>439</v>
      </c>
      <c r="BA308" s="86" t="s">
        <v>446</v>
      </c>
      <c r="BB308" s="30" t="s">
        <v>763</v>
      </c>
      <c r="BC308" s="128">
        <v>44620</v>
      </c>
      <c r="BD308" s="30" t="s">
        <v>309</v>
      </c>
      <c r="BE308" s="127" t="s">
        <v>629</v>
      </c>
      <c r="BF308" s="107">
        <v>0.4</v>
      </c>
      <c r="BG308" s="4" t="s">
        <v>477</v>
      </c>
      <c r="BH308" s="49">
        <v>-44620</v>
      </c>
      <c r="BI308" s="60" t="s">
        <v>443</v>
      </c>
      <c r="BJ308" s="92"/>
      <c r="BK308" s="92"/>
      <c r="BL308" s="92"/>
      <c r="BM308" s="92"/>
      <c r="BN308" s="60"/>
      <c r="BO308" s="92"/>
      <c r="BP308" s="184" t="s">
        <v>293</v>
      </c>
      <c r="BQ308" s="150" t="s">
        <v>3549</v>
      </c>
      <c r="BR308" s="185">
        <v>44712</v>
      </c>
      <c r="BS308" s="131" t="s">
        <v>1960</v>
      </c>
      <c r="BT308" s="186">
        <v>1</v>
      </c>
      <c r="BU308" s="4" t="s">
        <v>436</v>
      </c>
      <c r="BV308" s="49">
        <v>-180</v>
      </c>
      <c r="BW308" s="60" t="s">
        <v>443</v>
      </c>
      <c r="BX308" s="381" t="s">
        <v>819</v>
      </c>
      <c r="BY308" s="368" t="s">
        <v>3550</v>
      </c>
      <c r="BZ308" s="382" t="s">
        <v>513</v>
      </c>
      <c r="CA308" s="383">
        <v>1</v>
      </c>
      <c r="CB308" s="352" t="s">
        <v>294</v>
      </c>
      <c r="CC308" s="353"/>
      <c r="CD308" s="352" t="s">
        <v>294</v>
      </c>
      <c r="CE308" s="131" t="s">
        <v>767</v>
      </c>
      <c r="CF308" s="131" t="s">
        <v>767</v>
      </c>
      <c r="CG308" s="202" t="s">
        <v>328</v>
      </c>
      <c r="CH308" s="131" t="s">
        <v>328</v>
      </c>
      <c r="CI308" s="186">
        <v>1</v>
      </c>
      <c r="CJ308" s="4" t="str">
        <f t="shared" si="9"/>
        <v>CUMPLIMIENTO TOTAL</v>
      </c>
      <c r="CK308" s="49" t="str">
        <f>(IF(CD308="CERRADO","NO APLICA ACCION CERRADA",AG308-#REF!))</f>
        <v>NO APLICA ACCION CERRADA</v>
      </c>
      <c r="CL308" s="60" t="str">
        <f>(IF(CD308="CERRADO","NO APLICA ACCION CERRADA",IF(AK308&lt;=0,"VENCIDO",IF(AK308&lt;=#REF!,"POR VENCER","CON TIEMPO"))))</f>
        <v>NO APLICA ACCION CERRADA</v>
      </c>
      <c r="CM308" s="458" t="s">
        <v>328</v>
      </c>
      <c r="CN308" s="348" t="s">
        <v>767</v>
      </c>
      <c r="CO308" s="348" t="s">
        <v>339</v>
      </c>
      <c r="CP308" s="469">
        <v>1</v>
      </c>
      <c r="CQ308" s="352" t="s">
        <v>294</v>
      </c>
      <c r="CR308" s="353"/>
      <c r="CS308" s="353"/>
      <c r="CT308" s="343"/>
      <c r="CU308" s="343"/>
      <c r="CV308" s="343"/>
      <c r="CW308" s="343"/>
    </row>
    <row r="309" spans="1:101" s="354" customFormat="1" ht="118.5" customHeight="1" x14ac:dyDescent="0.25">
      <c r="A309" s="26">
        <v>308</v>
      </c>
      <c r="B309" s="42" t="s">
        <v>1372</v>
      </c>
      <c r="C309" s="174" t="s">
        <v>694</v>
      </c>
      <c r="D309" s="19" t="s">
        <v>344</v>
      </c>
      <c r="E309" s="290" t="s">
        <v>3551</v>
      </c>
      <c r="F309" s="42" t="s">
        <v>196</v>
      </c>
      <c r="G309" s="42" t="s">
        <v>664</v>
      </c>
      <c r="H309" s="42" t="s">
        <v>337</v>
      </c>
      <c r="I309" s="19" t="s">
        <v>399</v>
      </c>
      <c r="J309" s="440" t="s">
        <v>826</v>
      </c>
      <c r="K309" s="460" t="s">
        <v>827</v>
      </c>
      <c r="L309" s="461" t="s">
        <v>828</v>
      </c>
      <c r="M309" s="461" t="s">
        <v>328</v>
      </c>
      <c r="N309" s="461" t="s">
        <v>328</v>
      </c>
      <c r="O309" s="38" t="s">
        <v>196</v>
      </c>
      <c r="P309" s="38" t="s">
        <v>202</v>
      </c>
      <c r="Q309" s="19" t="s">
        <v>721</v>
      </c>
      <c r="R309" s="19" t="s">
        <v>250</v>
      </c>
      <c r="S309" s="18" t="s">
        <v>3552</v>
      </c>
      <c r="T309" s="22" t="s">
        <v>328</v>
      </c>
      <c r="U309" s="19" t="s">
        <v>640</v>
      </c>
      <c r="V309" s="22">
        <v>2021</v>
      </c>
      <c r="W309" s="22" t="s">
        <v>3553</v>
      </c>
      <c r="X309" s="20" t="s">
        <v>3554</v>
      </c>
      <c r="Y309" s="20" t="s">
        <v>641</v>
      </c>
      <c r="Z309" s="20" t="s">
        <v>642</v>
      </c>
      <c r="AA309" s="22" t="s">
        <v>328</v>
      </c>
      <c r="AB309" s="19" t="s">
        <v>328</v>
      </c>
      <c r="AC309" s="19" t="s">
        <v>328</v>
      </c>
      <c r="AD309" s="22" t="s">
        <v>328</v>
      </c>
      <c r="AE309" s="22" t="s">
        <v>328</v>
      </c>
      <c r="AF309" s="289">
        <v>44287</v>
      </c>
      <c r="AG309" s="289">
        <v>44531</v>
      </c>
      <c r="AH309" s="715"/>
      <c r="AI309" s="183" t="s">
        <v>309</v>
      </c>
      <c r="AJ309" s="183"/>
      <c r="AK309" s="241" t="e">
        <f>(IF(BA309=#REF!,#REF!,AG309-#REF!))</f>
        <v>#REF!</v>
      </c>
      <c r="AL309" s="66" t="s">
        <v>601</v>
      </c>
      <c r="AM309" s="73"/>
      <c r="AN309" s="73"/>
      <c r="AO309" s="73"/>
      <c r="AP309" s="74"/>
      <c r="AQ309" s="4" t="s">
        <v>442</v>
      </c>
      <c r="AR309" s="49">
        <v>80</v>
      </c>
      <c r="AS309" s="60" t="s">
        <v>454</v>
      </c>
      <c r="AT309" s="64" t="s">
        <v>467</v>
      </c>
      <c r="AU309" s="66" t="s">
        <v>3555</v>
      </c>
      <c r="AV309" s="60" t="s">
        <v>444</v>
      </c>
      <c r="AW309" s="75">
        <v>0.5</v>
      </c>
      <c r="AX309" s="74">
        <v>0.5</v>
      </c>
      <c r="AY309" s="60" t="s">
        <v>456</v>
      </c>
      <c r="AZ309" s="87" t="s">
        <v>439</v>
      </c>
      <c r="BA309" s="86" t="s">
        <v>446</v>
      </c>
      <c r="BB309" s="291" t="s">
        <v>3556</v>
      </c>
      <c r="BC309" s="129">
        <v>44620</v>
      </c>
      <c r="BD309" s="130" t="s">
        <v>450</v>
      </c>
      <c r="BE309" s="130" t="s">
        <v>328</v>
      </c>
      <c r="BF309" s="147">
        <v>1</v>
      </c>
      <c r="BG309" s="4" t="s">
        <v>436</v>
      </c>
      <c r="BH309" s="49">
        <v>-44620</v>
      </c>
      <c r="BI309" s="60" t="s">
        <v>443</v>
      </c>
      <c r="BJ309" s="92"/>
      <c r="BK309" s="92"/>
      <c r="BL309" s="92"/>
      <c r="BM309" s="92"/>
      <c r="BN309" s="60"/>
      <c r="BO309" s="92"/>
      <c r="BP309" s="192" t="s">
        <v>855</v>
      </c>
      <c r="BQ309" s="150" t="s">
        <v>2688</v>
      </c>
      <c r="BR309" s="185">
        <v>44712</v>
      </c>
      <c r="BS309" s="131" t="s">
        <v>328</v>
      </c>
      <c r="BT309" s="186">
        <v>1</v>
      </c>
      <c r="BU309" s="4" t="s">
        <v>436</v>
      </c>
      <c r="BV309" s="49">
        <v>-180</v>
      </c>
      <c r="BW309" s="60" t="s">
        <v>443</v>
      </c>
      <c r="BX309" s="357">
        <v>44730</v>
      </c>
      <c r="BY309" s="371" t="s">
        <v>3557</v>
      </c>
      <c r="BZ309" s="371" t="s">
        <v>466</v>
      </c>
      <c r="CA309" s="360">
        <v>0.5</v>
      </c>
      <c r="CB309" s="352" t="s">
        <v>443</v>
      </c>
      <c r="CC309" s="353"/>
      <c r="CD309" s="184" t="s">
        <v>293</v>
      </c>
      <c r="CE309" s="531">
        <v>44816</v>
      </c>
      <c r="CF309" s="823" t="s">
        <v>3558</v>
      </c>
      <c r="CG309" s="625" t="s">
        <v>3559</v>
      </c>
      <c r="CH309" s="655" t="s">
        <v>328</v>
      </c>
      <c r="CI309" s="599">
        <v>1</v>
      </c>
      <c r="CJ309" s="4" t="str">
        <f t="shared" si="9"/>
        <v>CUMPLIMIENTO TOTAL</v>
      </c>
      <c r="CK309" s="49" t="e">
        <f>(IF(CD309="CERRADO","NO APLICA ACCION CERRADA",AG309-#REF!))</f>
        <v>#REF!</v>
      </c>
      <c r="CL309" s="60" t="e">
        <f>(IF(CD309="CERRADO","NO APLICA ACCION CERRADA",IF(AK309&lt;=0,"VENCIDO",IF(AK309&lt;=#REF!,"POR VENCER","CON TIEMPO"))))</f>
        <v>#REF!</v>
      </c>
      <c r="CM309" s="357">
        <v>44878</v>
      </c>
      <c r="CN309" s="371" t="s">
        <v>3560</v>
      </c>
      <c r="CO309" s="371" t="s">
        <v>824</v>
      </c>
      <c r="CP309" s="360"/>
      <c r="CQ309" s="352" t="s">
        <v>443</v>
      </c>
      <c r="CR309" s="353"/>
      <c r="CS309" s="353"/>
    </row>
    <row r="310" spans="1:101" s="354" customFormat="1" ht="118.5" customHeight="1" x14ac:dyDescent="0.25">
      <c r="A310" s="26">
        <v>309</v>
      </c>
      <c r="B310" s="42" t="s">
        <v>1372</v>
      </c>
      <c r="C310" s="174" t="s">
        <v>694</v>
      </c>
      <c r="D310" s="19" t="s">
        <v>344</v>
      </c>
      <c r="E310" s="290" t="s">
        <v>3551</v>
      </c>
      <c r="F310" s="41" t="s">
        <v>693</v>
      </c>
      <c r="G310" s="41" t="s">
        <v>694</v>
      </c>
      <c r="H310" s="19" t="s">
        <v>344</v>
      </c>
      <c r="I310" s="27" t="s">
        <v>3484</v>
      </c>
      <c r="J310" s="41" t="s">
        <v>697</v>
      </c>
      <c r="K310" s="174" t="s">
        <v>742</v>
      </c>
      <c r="L310" s="174" t="s">
        <v>743</v>
      </c>
      <c r="M310" s="174" t="s">
        <v>744</v>
      </c>
      <c r="N310" s="174" t="s">
        <v>745</v>
      </c>
      <c r="O310" s="38" t="s">
        <v>196</v>
      </c>
      <c r="P310" s="38" t="s">
        <v>202</v>
      </c>
      <c r="Q310" s="19" t="s">
        <v>1687</v>
      </c>
      <c r="R310" s="19" t="s">
        <v>250</v>
      </c>
      <c r="S310" s="18" t="s">
        <v>3561</v>
      </c>
      <c r="T310" s="22" t="s">
        <v>328</v>
      </c>
      <c r="U310" s="19" t="s">
        <v>640</v>
      </c>
      <c r="V310" s="22">
        <v>2021</v>
      </c>
      <c r="W310" s="22" t="s">
        <v>3553</v>
      </c>
      <c r="X310" s="20" t="s">
        <v>3554</v>
      </c>
      <c r="Y310" s="20" t="s">
        <v>641</v>
      </c>
      <c r="Z310" s="20" t="s">
        <v>3562</v>
      </c>
      <c r="AA310" s="22" t="s">
        <v>328</v>
      </c>
      <c r="AB310" s="19" t="s">
        <v>328</v>
      </c>
      <c r="AC310" s="19" t="s">
        <v>328</v>
      </c>
      <c r="AD310" s="22" t="s">
        <v>328</v>
      </c>
      <c r="AE310" s="22" t="s">
        <v>328</v>
      </c>
      <c r="AF310" s="289">
        <v>44287</v>
      </c>
      <c r="AG310" s="289">
        <v>44531</v>
      </c>
      <c r="AH310" s="715"/>
      <c r="AI310" s="183" t="s">
        <v>309</v>
      </c>
      <c r="AJ310" s="183"/>
      <c r="AK310" s="241" t="e">
        <f>(IF(BA310=#REF!,#REF!,AG310-#REF!))</f>
        <v>#REF!</v>
      </c>
      <c r="AL310" s="66" t="s">
        <v>601</v>
      </c>
      <c r="AM310" s="73"/>
      <c r="AN310" s="73"/>
      <c r="AO310" s="73"/>
      <c r="AP310" s="74"/>
      <c r="AQ310" s="4" t="s">
        <v>442</v>
      </c>
      <c r="AR310" s="49">
        <v>80</v>
      </c>
      <c r="AS310" s="60" t="s">
        <v>454</v>
      </c>
      <c r="AT310" s="64" t="s">
        <v>467</v>
      </c>
      <c r="AU310" s="66" t="s">
        <v>601</v>
      </c>
      <c r="AV310" s="77" t="s">
        <v>467</v>
      </c>
      <c r="AW310" s="75">
        <v>0</v>
      </c>
      <c r="AX310" s="74">
        <v>0</v>
      </c>
      <c r="AY310" s="60" t="s">
        <v>456</v>
      </c>
      <c r="AZ310" s="87" t="s">
        <v>439</v>
      </c>
      <c r="BA310" s="86" t="s">
        <v>446</v>
      </c>
      <c r="BB310" s="148" t="s">
        <v>763</v>
      </c>
      <c r="BC310" s="149">
        <v>44620</v>
      </c>
      <c r="BD310" s="130" t="s">
        <v>309</v>
      </c>
      <c r="BE310" s="145" t="s">
        <v>629</v>
      </c>
      <c r="BF310" s="147">
        <v>0</v>
      </c>
      <c r="BG310" s="4" t="s">
        <v>442</v>
      </c>
      <c r="BH310" s="49">
        <v>-44620</v>
      </c>
      <c r="BI310" s="60" t="s">
        <v>443</v>
      </c>
      <c r="BJ310" s="92"/>
      <c r="BK310" s="92"/>
      <c r="BL310" s="92"/>
      <c r="BM310" s="92"/>
      <c r="BN310" s="60"/>
      <c r="BO310" s="92"/>
      <c r="BP310" s="184" t="s">
        <v>293</v>
      </c>
      <c r="BQ310" s="150" t="s">
        <v>3563</v>
      </c>
      <c r="BR310" s="185">
        <v>44712</v>
      </c>
      <c r="BS310" s="131" t="s">
        <v>1960</v>
      </c>
      <c r="BT310" s="186">
        <v>1</v>
      </c>
      <c r="BU310" s="4" t="s">
        <v>436</v>
      </c>
      <c r="BV310" s="49">
        <v>-180</v>
      </c>
      <c r="BW310" s="60" t="s">
        <v>443</v>
      </c>
      <c r="BX310" s="381" t="s">
        <v>819</v>
      </c>
      <c r="BY310" s="384" t="s">
        <v>3564</v>
      </c>
      <c r="BZ310" s="382" t="s">
        <v>513</v>
      </c>
      <c r="CA310" s="383">
        <v>0.8</v>
      </c>
      <c r="CB310" s="352" t="s">
        <v>443</v>
      </c>
      <c r="CC310" s="353"/>
      <c r="CD310" s="184" t="s">
        <v>293</v>
      </c>
      <c r="CE310" s="531">
        <v>44823</v>
      </c>
      <c r="CF310" s="669" t="s">
        <v>3565</v>
      </c>
      <c r="CG310" s="295" t="s">
        <v>3566</v>
      </c>
      <c r="CH310" s="657" t="s">
        <v>878</v>
      </c>
      <c r="CI310" s="658">
        <v>1</v>
      </c>
      <c r="CJ310" s="4" t="str">
        <f t="shared" si="9"/>
        <v>CUMPLIMIENTO TOTAL</v>
      </c>
      <c r="CK310" s="49" t="e">
        <f>(IF(CD310="CERRADO","NO APLICA ACCION CERRADA",AG310-#REF!))</f>
        <v>#REF!</v>
      </c>
      <c r="CL310" s="60" t="e">
        <f>(IF(CD310="CERRADO","NO APLICA ACCION CERRADA",IF(AK310&lt;=0,"VENCIDO",IF(AK310&lt;=#REF!,"POR VENCER","CON TIEMPO"))))</f>
        <v>#REF!</v>
      </c>
      <c r="CM310" s="381">
        <v>44882</v>
      </c>
      <c r="CN310" s="384" t="s">
        <v>3567</v>
      </c>
      <c r="CO310" s="468" t="s">
        <v>1236</v>
      </c>
      <c r="CP310" s="383">
        <v>1</v>
      </c>
      <c r="CQ310" s="352" t="s">
        <v>294</v>
      </c>
      <c r="CR310" s="353"/>
      <c r="CS310" s="353"/>
    </row>
    <row r="311" spans="1:101" s="354" customFormat="1" ht="118.5" customHeight="1" x14ac:dyDescent="0.25">
      <c r="A311" s="26">
        <v>310</v>
      </c>
      <c r="B311" s="42" t="s">
        <v>1372</v>
      </c>
      <c r="C311" s="174" t="s">
        <v>694</v>
      </c>
      <c r="D311" s="19" t="s">
        <v>344</v>
      </c>
      <c r="E311" s="290" t="s">
        <v>3568</v>
      </c>
      <c r="F311" s="41" t="s">
        <v>693</v>
      </c>
      <c r="G311" s="41" t="s">
        <v>694</v>
      </c>
      <c r="H311" s="19" t="s">
        <v>344</v>
      </c>
      <c r="I311" s="27" t="s">
        <v>3569</v>
      </c>
      <c r="J311" s="41" t="s">
        <v>735</v>
      </c>
      <c r="K311" s="174" t="s">
        <v>717</v>
      </c>
      <c r="L311" s="174" t="s">
        <v>718</v>
      </c>
      <c r="M311" s="174" t="s">
        <v>719</v>
      </c>
      <c r="N311" s="174" t="s">
        <v>720</v>
      </c>
      <c r="O311" s="38" t="s">
        <v>158</v>
      </c>
      <c r="P311" s="38" t="s">
        <v>395</v>
      </c>
      <c r="Q311" s="19" t="s">
        <v>1687</v>
      </c>
      <c r="R311" s="19" t="s">
        <v>250</v>
      </c>
      <c r="S311" s="18" t="s">
        <v>3570</v>
      </c>
      <c r="T311" s="22" t="s">
        <v>328</v>
      </c>
      <c r="U311" s="19" t="s">
        <v>640</v>
      </c>
      <c r="V311" s="22">
        <v>2021</v>
      </c>
      <c r="W311" s="22" t="s">
        <v>3571</v>
      </c>
      <c r="X311" s="20" t="s">
        <v>3572</v>
      </c>
      <c r="Y311" s="20" t="s">
        <v>3573</v>
      </c>
      <c r="Z311" s="20" t="s">
        <v>3574</v>
      </c>
      <c r="AA311" s="22" t="s">
        <v>328</v>
      </c>
      <c r="AB311" s="19" t="s">
        <v>328</v>
      </c>
      <c r="AC311" s="19" t="s">
        <v>328</v>
      </c>
      <c r="AD311" s="22" t="s">
        <v>328</v>
      </c>
      <c r="AE311" s="22" t="s">
        <v>328</v>
      </c>
      <c r="AF311" s="289">
        <v>44287</v>
      </c>
      <c r="AG311" s="289">
        <v>44531</v>
      </c>
      <c r="AH311" s="715"/>
      <c r="AI311" s="183" t="s">
        <v>309</v>
      </c>
      <c r="AJ311" s="183"/>
      <c r="AK311" s="241" t="e">
        <f>(IF(BA311=#REF!,#REF!,AG311-#REF!))</f>
        <v>#REF!</v>
      </c>
      <c r="AL311" s="66" t="s">
        <v>601</v>
      </c>
      <c r="AM311" s="73"/>
      <c r="AN311" s="73"/>
      <c r="AO311" s="73"/>
      <c r="AP311" s="74"/>
      <c r="AQ311" s="4" t="s">
        <v>442</v>
      </c>
      <c r="AR311" s="49">
        <v>80</v>
      </c>
      <c r="AS311" s="60" t="s">
        <v>454</v>
      </c>
      <c r="AT311" s="64" t="s">
        <v>467</v>
      </c>
      <c r="AU311" s="66" t="s">
        <v>3575</v>
      </c>
      <c r="AV311" s="60" t="s">
        <v>444</v>
      </c>
      <c r="AW311" s="75">
        <v>0</v>
      </c>
      <c r="AX311" s="74">
        <v>0</v>
      </c>
      <c r="AY311" s="60" t="s">
        <v>456</v>
      </c>
      <c r="AZ311" s="87" t="s">
        <v>439</v>
      </c>
      <c r="BA311" s="86" t="s">
        <v>446</v>
      </c>
      <c r="BB311" s="148" t="s">
        <v>763</v>
      </c>
      <c r="BC311" s="149">
        <v>44620</v>
      </c>
      <c r="BD311" s="130" t="s">
        <v>309</v>
      </c>
      <c r="BE311" s="145" t="s">
        <v>629</v>
      </c>
      <c r="BF311" s="147">
        <v>0</v>
      </c>
      <c r="BG311" s="4" t="s">
        <v>442</v>
      </c>
      <c r="BH311" s="49">
        <v>-44620</v>
      </c>
      <c r="BI311" s="60" t="s">
        <v>443</v>
      </c>
      <c r="BJ311" s="92"/>
      <c r="BK311" s="92"/>
      <c r="BL311" s="92"/>
      <c r="BM311" s="92"/>
      <c r="BN311" s="60"/>
      <c r="BO311" s="92"/>
      <c r="BP311" s="184" t="s">
        <v>293</v>
      </c>
      <c r="BQ311" s="150" t="s">
        <v>3576</v>
      </c>
      <c r="BR311" s="185">
        <v>44712</v>
      </c>
      <c r="BS311" s="131" t="s">
        <v>1960</v>
      </c>
      <c r="BT311" s="186">
        <v>1</v>
      </c>
      <c r="BU311" s="4" t="s">
        <v>436</v>
      </c>
      <c r="BV311" s="49">
        <v>-180</v>
      </c>
      <c r="BW311" s="60" t="s">
        <v>443</v>
      </c>
      <c r="BX311" s="381" t="s">
        <v>3497</v>
      </c>
      <c r="BY311" s="384" t="s">
        <v>3577</v>
      </c>
      <c r="BZ311" s="382" t="s">
        <v>513</v>
      </c>
      <c r="CA311" s="383">
        <v>0</v>
      </c>
      <c r="CB311" s="352" t="s">
        <v>443</v>
      </c>
      <c r="CC311" s="353"/>
      <c r="CD311" s="184" t="s">
        <v>293</v>
      </c>
      <c r="CE311" s="531">
        <v>44823</v>
      </c>
      <c r="CF311" s="819" t="s">
        <v>3578</v>
      </c>
      <c r="CG311" s="660" t="s">
        <v>3579</v>
      </c>
      <c r="CH311" s="660" t="s">
        <v>878</v>
      </c>
      <c r="CI311" s="661">
        <v>1</v>
      </c>
      <c r="CJ311" s="4" t="str">
        <f t="shared" si="9"/>
        <v>CUMPLIMIENTO TOTAL</v>
      </c>
      <c r="CK311" s="49" t="e">
        <f>(IF(CD311="CERRADO","NO APLICA ACCION CERRADA",AG311-#REF!))</f>
        <v>#REF!</v>
      </c>
      <c r="CL311" s="60" t="e">
        <f>(IF(CD311="CERRADO","NO APLICA ACCION CERRADA",IF(AK311&lt;=0,"VENCIDO",IF(AK311&lt;=#REF!,"POR VENCER","CON TIEMPO"))))</f>
        <v>#REF!</v>
      </c>
      <c r="CM311" s="381">
        <v>44882</v>
      </c>
      <c r="CN311" s="384" t="s">
        <v>3580</v>
      </c>
      <c r="CO311" s="468" t="s">
        <v>1236</v>
      </c>
      <c r="CP311" s="383">
        <v>1</v>
      </c>
      <c r="CQ311" s="352" t="s">
        <v>294</v>
      </c>
      <c r="CR311" s="353"/>
      <c r="CS311" s="353"/>
    </row>
    <row r="312" spans="1:101" s="354" customFormat="1" ht="118.5" customHeight="1" x14ac:dyDescent="0.25">
      <c r="A312" s="26">
        <v>311</v>
      </c>
      <c r="B312" s="42" t="s">
        <v>1372</v>
      </c>
      <c r="C312" s="174" t="s">
        <v>694</v>
      </c>
      <c r="D312" s="19" t="s">
        <v>344</v>
      </c>
      <c r="E312" s="290" t="s">
        <v>3447</v>
      </c>
      <c r="F312" s="41" t="s">
        <v>693</v>
      </c>
      <c r="G312" s="41" t="s">
        <v>694</v>
      </c>
      <c r="H312" s="19" t="s">
        <v>344</v>
      </c>
      <c r="I312" s="433"/>
      <c r="J312" s="41" t="s">
        <v>735</v>
      </c>
      <c r="K312" s="174" t="s">
        <v>717</v>
      </c>
      <c r="L312" s="174" t="s">
        <v>718</v>
      </c>
      <c r="M312" s="174" t="s">
        <v>719</v>
      </c>
      <c r="N312" s="174" t="s">
        <v>720</v>
      </c>
      <c r="O312" s="19" t="s">
        <v>196</v>
      </c>
      <c r="P312" s="19" t="s">
        <v>199</v>
      </c>
      <c r="Q312" s="19" t="s">
        <v>1687</v>
      </c>
      <c r="R312" s="19" t="s">
        <v>250</v>
      </c>
      <c r="S312" s="18" t="s">
        <v>3581</v>
      </c>
      <c r="T312" s="22" t="s">
        <v>328</v>
      </c>
      <c r="U312" s="19" t="s">
        <v>640</v>
      </c>
      <c r="V312" s="22">
        <v>2021</v>
      </c>
      <c r="W312" s="22" t="s">
        <v>3582</v>
      </c>
      <c r="X312" s="20" t="s">
        <v>3583</v>
      </c>
      <c r="Y312" s="20" t="s">
        <v>3451</v>
      </c>
      <c r="Z312" s="20" t="s">
        <v>3584</v>
      </c>
      <c r="AA312" s="22" t="s">
        <v>328</v>
      </c>
      <c r="AB312" s="19" t="s">
        <v>328</v>
      </c>
      <c r="AC312" s="19" t="s">
        <v>328</v>
      </c>
      <c r="AD312" s="22" t="s">
        <v>328</v>
      </c>
      <c r="AE312" s="22" t="s">
        <v>328</v>
      </c>
      <c r="AF312" s="289">
        <v>44287</v>
      </c>
      <c r="AG312" s="289">
        <v>44652</v>
      </c>
      <c r="AH312" s="715"/>
      <c r="AI312" s="183" t="s">
        <v>309</v>
      </c>
      <c r="AJ312" s="183"/>
      <c r="AK312" s="241" t="e">
        <f>(IF(BA312=#REF!,#REF!,AG312-#REF!))</f>
        <v>#REF!</v>
      </c>
      <c r="AL312" s="66" t="s">
        <v>601</v>
      </c>
      <c r="AM312" s="73"/>
      <c r="AN312" s="73"/>
      <c r="AO312" s="73"/>
      <c r="AP312" s="74"/>
      <c r="AQ312" s="4" t="s">
        <v>442</v>
      </c>
      <c r="AR312" s="49">
        <v>201</v>
      </c>
      <c r="AS312" s="60" t="s">
        <v>454</v>
      </c>
      <c r="AT312" s="64" t="s">
        <v>467</v>
      </c>
      <c r="AU312" s="66" t="s">
        <v>601</v>
      </c>
      <c r="AV312" s="77" t="s">
        <v>467</v>
      </c>
      <c r="AW312" s="75">
        <v>0</v>
      </c>
      <c r="AX312" s="74">
        <v>0</v>
      </c>
      <c r="AY312" s="60" t="s">
        <v>456</v>
      </c>
      <c r="AZ312" s="87" t="s">
        <v>439</v>
      </c>
      <c r="BA312" s="86" t="s">
        <v>446</v>
      </c>
      <c r="BB312" s="30" t="s">
        <v>2162</v>
      </c>
      <c r="BC312" s="128">
        <v>44620</v>
      </c>
      <c r="BD312" s="30" t="s">
        <v>450</v>
      </c>
      <c r="BE312" s="40" t="s">
        <v>629</v>
      </c>
      <c r="BF312" s="107">
        <v>0</v>
      </c>
      <c r="BG312" s="4" t="s">
        <v>442</v>
      </c>
      <c r="BH312" s="49">
        <v>-44620</v>
      </c>
      <c r="BI312" s="60" t="s">
        <v>454</v>
      </c>
      <c r="BJ312" s="92"/>
      <c r="BK312" s="92"/>
      <c r="BL312" s="92"/>
      <c r="BM312" s="92"/>
      <c r="BN312" s="60"/>
      <c r="BO312" s="92"/>
      <c r="BP312" s="184" t="s">
        <v>293</v>
      </c>
      <c r="BQ312" s="150" t="s">
        <v>3527</v>
      </c>
      <c r="BR312" s="185">
        <v>44712</v>
      </c>
      <c r="BS312" s="131" t="s">
        <v>3457</v>
      </c>
      <c r="BT312" s="186">
        <v>0.5</v>
      </c>
      <c r="BU312" s="4" t="s">
        <v>477</v>
      </c>
      <c r="BV312" s="49">
        <v>-59</v>
      </c>
      <c r="BW312" s="60" t="s">
        <v>443</v>
      </c>
      <c r="BX312" s="368" t="s">
        <v>3585</v>
      </c>
      <c r="BY312" s="368" t="s">
        <v>3458</v>
      </c>
      <c r="BZ312" s="368" t="s">
        <v>513</v>
      </c>
      <c r="CA312" s="358">
        <v>0.5</v>
      </c>
      <c r="CB312" s="352" t="s">
        <v>443</v>
      </c>
      <c r="CC312" s="353"/>
      <c r="CD312" s="184" t="s">
        <v>293</v>
      </c>
      <c r="CE312" s="531">
        <v>44823</v>
      </c>
      <c r="CF312" s="118" t="s">
        <v>3586</v>
      </c>
      <c r="CG312" s="667"/>
      <c r="CH312" s="660" t="s">
        <v>3584</v>
      </c>
      <c r="CI312" s="661">
        <v>0.5</v>
      </c>
      <c r="CJ312" s="4" t="str">
        <f t="shared" si="9"/>
        <v>AVANCE PARCIAL</v>
      </c>
      <c r="CK312" s="49" t="e">
        <f>(IF(CD312="CERRADO","NO APLICA ACCION CERRADA",AG312-#REF!))</f>
        <v>#REF!</v>
      </c>
      <c r="CL312" s="60" t="e">
        <f>(IF(CD312="CERRADO","NO APLICA ACCION CERRADA",IF(AK312&lt;=0,"VENCIDO",IF(AK312&lt;=#REF!,"POR VENCER","CON TIEMPO"))))</f>
        <v>#REF!</v>
      </c>
      <c r="CM312" s="381">
        <v>44882</v>
      </c>
      <c r="CN312" s="368" t="s">
        <v>1235</v>
      </c>
      <c r="CO312" s="368" t="s">
        <v>1236</v>
      </c>
      <c r="CP312" s="358">
        <v>0</v>
      </c>
      <c r="CQ312" s="352" t="s">
        <v>443</v>
      </c>
      <c r="CR312" s="353"/>
      <c r="CS312" s="353"/>
    </row>
    <row r="313" spans="1:101" s="343" customFormat="1" ht="118.5" customHeight="1" x14ac:dyDescent="0.25">
      <c r="A313" s="26">
        <v>312</v>
      </c>
      <c r="B313" s="22" t="s">
        <v>1424</v>
      </c>
      <c r="C313" s="26" t="s">
        <v>269</v>
      </c>
      <c r="D313" s="22" t="s">
        <v>341</v>
      </c>
      <c r="E313" s="19" t="s">
        <v>645</v>
      </c>
      <c r="F313" s="19" t="s">
        <v>1425</v>
      </c>
      <c r="G313" s="178" t="s">
        <v>269</v>
      </c>
      <c r="H313" s="19" t="s">
        <v>341</v>
      </c>
      <c r="I313" s="19" t="s">
        <v>1459</v>
      </c>
      <c r="J313" s="461" t="s">
        <v>102</v>
      </c>
      <c r="K313" s="440" t="s">
        <v>680</v>
      </c>
      <c r="L313" s="461" t="s">
        <v>681</v>
      </c>
      <c r="M313" s="460" t="s">
        <v>1427</v>
      </c>
      <c r="N313" s="461" t="s">
        <v>1428</v>
      </c>
      <c r="O313" s="19" t="s">
        <v>17</v>
      </c>
      <c r="P313" s="19" t="s">
        <v>21</v>
      </c>
      <c r="Q313" s="19" t="s">
        <v>684</v>
      </c>
      <c r="R313" s="19" t="s">
        <v>250</v>
      </c>
      <c r="S313" s="18" t="s">
        <v>3587</v>
      </c>
      <c r="T313" s="22" t="s">
        <v>328</v>
      </c>
      <c r="U313" s="19" t="s">
        <v>643</v>
      </c>
      <c r="V313" s="22">
        <v>2021</v>
      </c>
      <c r="W313" s="22" t="s">
        <v>3588</v>
      </c>
      <c r="X313" s="20" t="s">
        <v>3589</v>
      </c>
      <c r="Y313" s="20" t="s">
        <v>3590</v>
      </c>
      <c r="Z313" s="20" t="s">
        <v>3591</v>
      </c>
      <c r="AA313" s="19">
        <v>1</v>
      </c>
      <c r="AB313" s="22" t="s">
        <v>328</v>
      </c>
      <c r="AC313" s="22" t="s">
        <v>328</v>
      </c>
      <c r="AD313" s="22" t="s">
        <v>328</v>
      </c>
      <c r="AE313" s="22" t="s">
        <v>328</v>
      </c>
      <c r="AF313" s="43">
        <v>44321</v>
      </c>
      <c r="AG313" s="43">
        <v>44530</v>
      </c>
      <c r="AH313" s="424">
        <v>44743</v>
      </c>
      <c r="AI313" s="183" t="s">
        <v>309</v>
      </c>
      <c r="AJ313" s="183" t="s">
        <v>309</v>
      </c>
      <c r="AK313" s="241" t="e">
        <f>(IF(BA313=#REF!,#REF!,AG313-#REF!))</f>
        <v>#REF!</v>
      </c>
      <c r="AL313" s="66" t="s">
        <v>601</v>
      </c>
      <c r="AM313" s="54"/>
      <c r="AN313" s="54"/>
      <c r="AO313" s="54"/>
      <c r="AP313" s="65"/>
      <c r="AQ313" s="19" t="s">
        <v>442</v>
      </c>
      <c r="AR313" s="49">
        <v>79</v>
      </c>
      <c r="AS313" s="60" t="s">
        <v>454</v>
      </c>
      <c r="AT313" s="64" t="s">
        <v>467</v>
      </c>
      <c r="AU313" s="66" t="s">
        <v>601</v>
      </c>
      <c r="AV313" s="77" t="s">
        <v>467</v>
      </c>
      <c r="AW313" s="67">
        <v>0</v>
      </c>
      <c r="AX313" s="65">
        <v>0</v>
      </c>
      <c r="AY313" s="60" t="s">
        <v>456</v>
      </c>
      <c r="AZ313" s="87" t="s">
        <v>439</v>
      </c>
      <c r="BA313" s="86" t="s">
        <v>446</v>
      </c>
      <c r="BB313" s="148" t="s">
        <v>644</v>
      </c>
      <c r="BC313" s="149">
        <v>44620</v>
      </c>
      <c r="BD313" s="130" t="s">
        <v>450</v>
      </c>
      <c r="BE313" s="134" t="s">
        <v>629</v>
      </c>
      <c r="BF313" s="147">
        <v>0</v>
      </c>
      <c r="BG313" s="4" t="s">
        <v>442</v>
      </c>
      <c r="BH313" s="49">
        <v>-44620</v>
      </c>
      <c r="BI313" s="60" t="s">
        <v>443</v>
      </c>
      <c r="BJ313" s="128">
        <v>44638</v>
      </c>
      <c r="BK313" s="31" t="s">
        <v>3592</v>
      </c>
      <c r="BL313" s="30" t="s">
        <v>521</v>
      </c>
      <c r="BM313" s="30">
        <v>0</v>
      </c>
      <c r="BN313" s="60" t="s">
        <v>443</v>
      </c>
      <c r="BO313" s="30"/>
      <c r="BP313" s="184" t="s">
        <v>293</v>
      </c>
      <c r="BQ313" s="150" t="s">
        <v>3593</v>
      </c>
      <c r="BR313" s="185">
        <v>44712</v>
      </c>
      <c r="BS313" s="131" t="s">
        <v>535</v>
      </c>
      <c r="BT313" s="186">
        <v>1</v>
      </c>
      <c r="BU313" s="4" t="s">
        <v>436</v>
      </c>
      <c r="BV313" s="49">
        <v>-181</v>
      </c>
      <c r="BW313" s="60" t="s">
        <v>443</v>
      </c>
      <c r="BX313" s="387">
        <v>44732</v>
      </c>
      <c r="BY313" s="378" t="s">
        <v>3594</v>
      </c>
      <c r="BZ313" s="378" t="s">
        <v>613</v>
      </c>
      <c r="CA313" s="388">
        <v>1</v>
      </c>
      <c r="CB313" s="352" t="s">
        <v>294</v>
      </c>
      <c r="CC313" s="353"/>
      <c r="CD313" s="352" t="s">
        <v>294</v>
      </c>
      <c r="CE313" s="131" t="s">
        <v>767</v>
      </c>
      <c r="CF313" s="131" t="s">
        <v>767</v>
      </c>
      <c r="CG313" s="202" t="s">
        <v>328</v>
      </c>
      <c r="CH313" s="131" t="s">
        <v>328</v>
      </c>
      <c r="CI313" s="186">
        <v>1</v>
      </c>
      <c r="CJ313" s="4" t="str">
        <f t="shared" si="9"/>
        <v>CUMPLIMIENTO TOTAL</v>
      </c>
      <c r="CK313" s="49" t="str">
        <f>(IF(CD313="CERRADO","NO APLICA ACCION CERRADA",AG313-#REF!))</f>
        <v>NO APLICA ACCION CERRADA</v>
      </c>
      <c r="CL313" s="60" t="str">
        <f>(IF(CD313="CERRADO","NO APLICA ACCION CERRADA",IF(AK313&lt;=0,"VENCIDO",IF(AK313&lt;=#REF!,"POR VENCER","CON TIEMPO"))))</f>
        <v>NO APLICA ACCION CERRADA</v>
      </c>
      <c r="CM313" s="458" t="s">
        <v>328</v>
      </c>
      <c r="CN313" s="348" t="s">
        <v>767</v>
      </c>
      <c r="CO313" s="368" t="s">
        <v>339</v>
      </c>
      <c r="CP313" s="472">
        <v>1</v>
      </c>
      <c r="CQ313" s="352" t="s">
        <v>294</v>
      </c>
      <c r="CR313" s="353"/>
      <c r="CS313" s="353"/>
    </row>
    <row r="314" spans="1:101" s="343" customFormat="1" ht="118.5" customHeight="1" x14ac:dyDescent="0.25">
      <c r="A314" s="26">
        <v>313</v>
      </c>
      <c r="B314" s="22" t="s">
        <v>1424</v>
      </c>
      <c r="C314" s="26" t="s">
        <v>269</v>
      </c>
      <c r="D314" s="22" t="s">
        <v>341</v>
      </c>
      <c r="E314" s="19" t="s">
        <v>645</v>
      </c>
      <c r="F314" s="19" t="s">
        <v>1425</v>
      </c>
      <c r="G314" s="178" t="s">
        <v>269</v>
      </c>
      <c r="H314" s="19" t="s">
        <v>341</v>
      </c>
      <c r="I314" s="19" t="s">
        <v>1459</v>
      </c>
      <c r="J314" s="461" t="s">
        <v>102</v>
      </c>
      <c r="K314" s="440" t="s">
        <v>680</v>
      </c>
      <c r="L314" s="461" t="s">
        <v>681</v>
      </c>
      <c r="M314" s="460" t="s">
        <v>1427</v>
      </c>
      <c r="N314" s="461" t="s">
        <v>1428</v>
      </c>
      <c r="O314" s="19" t="s">
        <v>158</v>
      </c>
      <c r="P314" s="19" t="s">
        <v>173</v>
      </c>
      <c r="Q314" s="19" t="s">
        <v>684</v>
      </c>
      <c r="R314" s="19" t="s">
        <v>250</v>
      </c>
      <c r="S314" s="18" t="s">
        <v>3595</v>
      </c>
      <c r="T314" s="22" t="s">
        <v>328</v>
      </c>
      <c r="U314" s="19" t="s">
        <v>643</v>
      </c>
      <c r="V314" s="22">
        <v>2021</v>
      </c>
      <c r="W314" s="22" t="s">
        <v>3596</v>
      </c>
      <c r="X314" s="20" t="s">
        <v>3597</v>
      </c>
      <c r="Y314" s="20" t="s">
        <v>3598</v>
      </c>
      <c r="Z314" s="20" t="s">
        <v>3599</v>
      </c>
      <c r="AA314" s="19">
        <v>1</v>
      </c>
      <c r="AB314" s="22" t="s">
        <v>328</v>
      </c>
      <c r="AC314" s="22" t="s">
        <v>328</v>
      </c>
      <c r="AD314" s="22" t="s">
        <v>328</v>
      </c>
      <c r="AE314" s="22" t="s">
        <v>328</v>
      </c>
      <c r="AF314" s="43">
        <v>44321</v>
      </c>
      <c r="AG314" s="43">
        <v>44530</v>
      </c>
      <c r="AH314" s="424">
        <v>44743</v>
      </c>
      <c r="AI314" s="183" t="s">
        <v>309</v>
      </c>
      <c r="AJ314" s="183" t="s">
        <v>309</v>
      </c>
      <c r="AK314" s="241" t="e">
        <f>(IF(BA314=#REF!,#REF!,AG314-#REF!))</f>
        <v>#REF!</v>
      </c>
      <c r="AL314" s="66" t="s">
        <v>601</v>
      </c>
      <c r="AM314" s="54"/>
      <c r="AN314" s="54"/>
      <c r="AO314" s="54"/>
      <c r="AP314" s="65"/>
      <c r="AQ314" s="19" t="s">
        <v>442</v>
      </c>
      <c r="AR314" s="49">
        <v>79</v>
      </c>
      <c r="AS314" s="60" t="s">
        <v>454</v>
      </c>
      <c r="AT314" s="64" t="s">
        <v>467</v>
      </c>
      <c r="AU314" s="66" t="s">
        <v>601</v>
      </c>
      <c r="AV314" s="77" t="s">
        <v>467</v>
      </c>
      <c r="AW314" s="67">
        <v>0</v>
      </c>
      <c r="AX314" s="65">
        <v>0</v>
      </c>
      <c r="AY314" s="60" t="s">
        <v>456</v>
      </c>
      <c r="AZ314" s="87" t="s">
        <v>439</v>
      </c>
      <c r="BA314" s="86" t="s">
        <v>446</v>
      </c>
      <c r="BB314" s="148" t="s">
        <v>644</v>
      </c>
      <c r="BC314" s="149">
        <v>44620</v>
      </c>
      <c r="BD314" s="130" t="s">
        <v>450</v>
      </c>
      <c r="BE314" s="134" t="s">
        <v>629</v>
      </c>
      <c r="BF314" s="147">
        <v>0</v>
      </c>
      <c r="BG314" s="4" t="s">
        <v>442</v>
      </c>
      <c r="BH314" s="49">
        <v>-44620</v>
      </c>
      <c r="BI314" s="60" t="s">
        <v>443</v>
      </c>
      <c r="BJ314" s="128">
        <v>44638</v>
      </c>
      <c r="BK314" s="31" t="s">
        <v>3592</v>
      </c>
      <c r="BL314" s="30" t="s">
        <v>521</v>
      </c>
      <c r="BM314" s="30">
        <v>0</v>
      </c>
      <c r="BN314" s="60" t="s">
        <v>443</v>
      </c>
      <c r="BO314" s="30"/>
      <c r="BP314" s="184" t="s">
        <v>293</v>
      </c>
      <c r="BQ314" s="150" t="s">
        <v>3600</v>
      </c>
      <c r="BR314" s="185">
        <v>44712</v>
      </c>
      <c r="BS314" s="131" t="s">
        <v>535</v>
      </c>
      <c r="BT314" s="186">
        <v>1</v>
      </c>
      <c r="BU314" s="4" t="s">
        <v>436</v>
      </c>
      <c r="BV314" s="49">
        <v>-181</v>
      </c>
      <c r="BW314" s="60" t="s">
        <v>443</v>
      </c>
      <c r="BX314" s="387">
        <v>44732</v>
      </c>
      <c r="BY314" s="378" t="s">
        <v>3601</v>
      </c>
      <c r="BZ314" s="378" t="s">
        <v>613</v>
      </c>
      <c r="CA314" s="388">
        <v>1</v>
      </c>
      <c r="CB314" s="352" t="s">
        <v>294</v>
      </c>
      <c r="CC314" s="353"/>
      <c r="CD314" s="352" t="s">
        <v>294</v>
      </c>
      <c r="CE314" s="131" t="s">
        <v>767</v>
      </c>
      <c r="CF314" s="131" t="s">
        <v>767</v>
      </c>
      <c r="CG314" s="202" t="s">
        <v>328</v>
      </c>
      <c r="CH314" s="131" t="s">
        <v>328</v>
      </c>
      <c r="CI314" s="186">
        <v>1</v>
      </c>
      <c r="CJ314" s="4" t="str">
        <f t="shared" si="9"/>
        <v>CUMPLIMIENTO TOTAL</v>
      </c>
      <c r="CK314" s="49" t="str">
        <f>(IF(CD314="CERRADO","NO APLICA ACCION CERRADA",AG314-#REF!))</f>
        <v>NO APLICA ACCION CERRADA</v>
      </c>
      <c r="CL314" s="60" t="str">
        <f>(IF(CD314="CERRADO","NO APLICA ACCION CERRADA",IF(AK314&lt;=0,"VENCIDO",IF(AK314&lt;=#REF!,"POR VENCER","CON TIEMPO"))))</f>
        <v>NO APLICA ACCION CERRADA</v>
      </c>
      <c r="CM314" s="458" t="s">
        <v>328</v>
      </c>
      <c r="CN314" s="348" t="s">
        <v>767</v>
      </c>
      <c r="CO314" s="368" t="s">
        <v>339</v>
      </c>
      <c r="CP314" s="472">
        <v>1</v>
      </c>
      <c r="CQ314" s="352" t="s">
        <v>294</v>
      </c>
      <c r="CR314" s="353"/>
      <c r="CS314" s="353"/>
    </row>
    <row r="315" spans="1:101" s="343" customFormat="1" ht="118.5" customHeight="1" x14ac:dyDescent="0.25">
      <c r="A315" s="26">
        <v>314</v>
      </c>
      <c r="B315" s="22" t="s">
        <v>1424</v>
      </c>
      <c r="C315" s="26" t="s">
        <v>269</v>
      </c>
      <c r="D315" s="22" t="s">
        <v>341</v>
      </c>
      <c r="E315" s="19" t="s">
        <v>645</v>
      </c>
      <c r="F315" s="19" t="s">
        <v>1425</v>
      </c>
      <c r="G315" s="178" t="s">
        <v>269</v>
      </c>
      <c r="H315" s="19" t="s">
        <v>341</v>
      </c>
      <c r="I315" s="19" t="s">
        <v>1459</v>
      </c>
      <c r="J315" s="461" t="s">
        <v>102</v>
      </c>
      <c r="K315" s="440" t="s">
        <v>680</v>
      </c>
      <c r="L315" s="461" t="s">
        <v>681</v>
      </c>
      <c r="M315" s="460" t="s">
        <v>1427</v>
      </c>
      <c r="N315" s="461" t="s">
        <v>1428</v>
      </c>
      <c r="O315" s="19" t="s">
        <v>102</v>
      </c>
      <c r="P315" s="19" t="s">
        <v>388</v>
      </c>
      <c r="Q315" s="19" t="s">
        <v>684</v>
      </c>
      <c r="R315" s="19" t="s">
        <v>250</v>
      </c>
      <c r="S315" s="18" t="s">
        <v>3602</v>
      </c>
      <c r="T315" s="22" t="s">
        <v>328</v>
      </c>
      <c r="U315" s="19" t="s">
        <v>643</v>
      </c>
      <c r="V315" s="22">
        <v>2021</v>
      </c>
      <c r="W315" s="22" t="s">
        <v>3603</v>
      </c>
      <c r="X315" s="20" t="s">
        <v>3604</v>
      </c>
      <c r="Y315" s="20" t="s">
        <v>3605</v>
      </c>
      <c r="Z315" s="20" t="s">
        <v>3606</v>
      </c>
      <c r="AA315" s="19">
        <v>1</v>
      </c>
      <c r="AB315" s="22" t="s">
        <v>328</v>
      </c>
      <c r="AC315" s="22" t="s">
        <v>328</v>
      </c>
      <c r="AD315" s="22" t="s">
        <v>328</v>
      </c>
      <c r="AE315" s="22" t="s">
        <v>328</v>
      </c>
      <c r="AF315" s="43">
        <v>44321</v>
      </c>
      <c r="AG315" s="43">
        <v>44530</v>
      </c>
      <c r="AH315" s="424">
        <v>44743</v>
      </c>
      <c r="AI315" s="183" t="s">
        <v>309</v>
      </c>
      <c r="AJ315" s="183" t="s">
        <v>309</v>
      </c>
      <c r="AK315" s="241" t="e">
        <f>(IF(BA315=#REF!,#REF!,AG315-#REF!))</f>
        <v>#REF!</v>
      </c>
      <c r="AL315" s="66" t="s">
        <v>601</v>
      </c>
      <c r="AM315" s="54"/>
      <c r="AN315" s="54"/>
      <c r="AO315" s="54"/>
      <c r="AP315" s="65"/>
      <c r="AQ315" s="19" t="s">
        <v>442</v>
      </c>
      <c r="AR315" s="49">
        <v>79</v>
      </c>
      <c r="AS315" s="60" t="s">
        <v>454</v>
      </c>
      <c r="AT315" s="64" t="s">
        <v>467</v>
      </c>
      <c r="AU315" s="66" t="s">
        <v>601</v>
      </c>
      <c r="AV315" s="77" t="s">
        <v>467</v>
      </c>
      <c r="AW315" s="67">
        <v>0</v>
      </c>
      <c r="AX315" s="65">
        <v>0</v>
      </c>
      <c r="AY315" s="60" t="s">
        <v>456</v>
      </c>
      <c r="AZ315" s="87" t="s">
        <v>439</v>
      </c>
      <c r="BA315" s="86" t="s">
        <v>446</v>
      </c>
      <c r="BB315" s="148" t="s">
        <v>644</v>
      </c>
      <c r="BC315" s="149">
        <v>44620</v>
      </c>
      <c r="BD315" s="130" t="s">
        <v>450</v>
      </c>
      <c r="BE315" s="134" t="s">
        <v>629</v>
      </c>
      <c r="BF315" s="147">
        <v>0</v>
      </c>
      <c r="BG315" s="4" t="s">
        <v>442</v>
      </c>
      <c r="BH315" s="49">
        <v>-44620</v>
      </c>
      <c r="BI315" s="60" t="s">
        <v>443</v>
      </c>
      <c r="BJ315" s="128">
        <v>44638</v>
      </c>
      <c r="BK315" s="31" t="s">
        <v>3592</v>
      </c>
      <c r="BL315" s="30" t="s">
        <v>521</v>
      </c>
      <c r="BM315" s="107">
        <v>0</v>
      </c>
      <c r="BN315" s="60" t="s">
        <v>443</v>
      </c>
      <c r="BO315" s="30"/>
      <c r="BP315" s="184" t="s">
        <v>293</v>
      </c>
      <c r="BQ315" s="150" t="s">
        <v>3607</v>
      </c>
      <c r="BR315" s="185">
        <v>44712</v>
      </c>
      <c r="BS315" s="131" t="s">
        <v>535</v>
      </c>
      <c r="BT315" s="186">
        <v>1</v>
      </c>
      <c r="BU315" s="4" t="s">
        <v>436</v>
      </c>
      <c r="BV315" s="49">
        <v>-181</v>
      </c>
      <c r="BW315" s="60" t="s">
        <v>443</v>
      </c>
      <c r="BX315" s="387">
        <v>44732</v>
      </c>
      <c r="BY315" s="378" t="s">
        <v>3601</v>
      </c>
      <c r="BZ315" s="378" t="s">
        <v>613</v>
      </c>
      <c r="CA315" s="388">
        <v>1</v>
      </c>
      <c r="CB315" s="352" t="s">
        <v>294</v>
      </c>
      <c r="CC315" s="353"/>
      <c r="CD315" s="352" t="s">
        <v>294</v>
      </c>
      <c r="CE315" s="131" t="s">
        <v>767</v>
      </c>
      <c r="CF315" s="131" t="s">
        <v>767</v>
      </c>
      <c r="CG315" s="202" t="s">
        <v>328</v>
      </c>
      <c r="CH315" s="131" t="s">
        <v>328</v>
      </c>
      <c r="CI315" s="186">
        <v>1</v>
      </c>
      <c r="CJ315" s="4" t="str">
        <f t="shared" si="9"/>
        <v>CUMPLIMIENTO TOTAL</v>
      </c>
      <c r="CK315" s="49" t="str">
        <f>(IF(CD315="CERRADO","NO APLICA ACCION CERRADA",AG315-#REF!))</f>
        <v>NO APLICA ACCION CERRADA</v>
      </c>
      <c r="CL315" s="60" t="str">
        <f>(IF(CD315="CERRADO","NO APLICA ACCION CERRADA",IF(AK315&lt;=0,"VENCIDO",IF(AK315&lt;=#REF!,"POR VENCER","CON TIEMPO"))))</f>
        <v>NO APLICA ACCION CERRADA</v>
      </c>
      <c r="CM315" s="458" t="s">
        <v>328</v>
      </c>
      <c r="CN315" s="348" t="s">
        <v>767</v>
      </c>
      <c r="CO315" s="368" t="s">
        <v>339</v>
      </c>
      <c r="CP315" s="472">
        <v>1</v>
      </c>
      <c r="CQ315" s="352" t="s">
        <v>294</v>
      </c>
      <c r="CR315" s="353"/>
      <c r="CS315" s="353"/>
    </row>
    <row r="316" spans="1:101" s="343" customFormat="1" ht="118.5" customHeight="1" x14ac:dyDescent="0.25">
      <c r="A316" s="26">
        <v>315</v>
      </c>
      <c r="B316" s="22" t="s">
        <v>1424</v>
      </c>
      <c r="C316" s="26" t="s">
        <v>269</v>
      </c>
      <c r="D316" s="22" t="s">
        <v>341</v>
      </c>
      <c r="E316" s="19" t="s">
        <v>645</v>
      </c>
      <c r="F316" s="19" t="s">
        <v>1425</v>
      </c>
      <c r="G316" s="178" t="s">
        <v>269</v>
      </c>
      <c r="H316" s="19" t="s">
        <v>341</v>
      </c>
      <c r="I316" s="19" t="s">
        <v>1459</v>
      </c>
      <c r="J316" s="461" t="s">
        <v>102</v>
      </c>
      <c r="K316" s="440" t="s">
        <v>680</v>
      </c>
      <c r="L316" s="461" t="s">
        <v>681</v>
      </c>
      <c r="M316" s="460" t="s">
        <v>1427</v>
      </c>
      <c r="N316" s="461" t="s">
        <v>1428</v>
      </c>
      <c r="O316" s="19" t="s">
        <v>102</v>
      </c>
      <c r="P316" s="19" t="s">
        <v>388</v>
      </c>
      <c r="Q316" s="19" t="s">
        <v>684</v>
      </c>
      <c r="R316" s="19" t="s">
        <v>250</v>
      </c>
      <c r="S316" s="18" t="s">
        <v>3608</v>
      </c>
      <c r="T316" s="22" t="s">
        <v>328</v>
      </c>
      <c r="U316" s="19" t="s">
        <v>643</v>
      </c>
      <c r="V316" s="22">
        <v>2021</v>
      </c>
      <c r="W316" s="22" t="s">
        <v>3609</v>
      </c>
      <c r="X316" s="20" t="s">
        <v>3610</v>
      </c>
      <c r="Y316" s="20" t="s">
        <v>3611</v>
      </c>
      <c r="Z316" s="20" t="s">
        <v>3612</v>
      </c>
      <c r="AA316" s="19">
        <v>1</v>
      </c>
      <c r="AB316" s="22" t="s">
        <v>328</v>
      </c>
      <c r="AC316" s="22" t="s">
        <v>328</v>
      </c>
      <c r="AD316" s="22" t="s">
        <v>328</v>
      </c>
      <c r="AE316" s="22" t="s">
        <v>328</v>
      </c>
      <c r="AF316" s="43">
        <v>44321</v>
      </c>
      <c r="AG316" s="43">
        <v>44530</v>
      </c>
      <c r="AH316" s="424">
        <v>44743</v>
      </c>
      <c r="AI316" s="183" t="s">
        <v>309</v>
      </c>
      <c r="AJ316" s="183" t="s">
        <v>309</v>
      </c>
      <c r="AK316" s="241" t="e">
        <f>(IF(BA316=#REF!,#REF!,AG316-#REF!))</f>
        <v>#REF!</v>
      </c>
      <c r="AL316" s="66" t="s">
        <v>601</v>
      </c>
      <c r="AM316" s="54"/>
      <c r="AN316" s="54"/>
      <c r="AO316" s="54"/>
      <c r="AP316" s="65"/>
      <c r="AQ316" s="19" t="s">
        <v>442</v>
      </c>
      <c r="AR316" s="49">
        <v>79</v>
      </c>
      <c r="AS316" s="60" t="s">
        <v>454</v>
      </c>
      <c r="AT316" s="64" t="s">
        <v>467</v>
      </c>
      <c r="AU316" s="66" t="s">
        <v>601</v>
      </c>
      <c r="AV316" s="77" t="s">
        <v>467</v>
      </c>
      <c r="AW316" s="67">
        <v>0</v>
      </c>
      <c r="AX316" s="65">
        <v>0</v>
      </c>
      <c r="AY316" s="60" t="s">
        <v>456</v>
      </c>
      <c r="AZ316" s="87" t="s">
        <v>439</v>
      </c>
      <c r="BA316" s="86" t="s">
        <v>446</v>
      </c>
      <c r="BB316" s="148" t="s">
        <v>644</v>
      </c>
      <c r="BC316" s="149">
        <v>44620</v>
      </c>
      <c r="BD316" s="130" t="s">
        <v>450</v>
      </c>
      <c r="BE316" s="134" t="s">
        <v>629</v>
      </c>
      <c r="BF316" s="147">
        <v>0</v>
      </c>
      <c r="BG316" s="4" t="s">
        <v>442</v>
      </c>
      <c r="BH316" s="49">
        <v>-44620</v>
      </c>
      <c r="BI316" s="60" t="s">
        <v>443</v>
      </c>
      <c r="BJ316" s="128">
        <v>44638</v>
      </c>
      <c r="BK316" s="292" t="s">
        <v>3592</v>
      </c>
      <c r="BL316" s="30" t="s">
        <v>521</v>
      </c>
      <c r="BM316" s="107">
        <v>0</v>
      </c>
      <c r="BN316" s="60" t="s">
        <v>443</v>
      </c>
      <c r="BO316" s="30"/>
      <c r="BP316" s="184" t="s">
        <v>293</v>
      </c>
      <c r="BQ316" s="150" t="s">
        <v>3613</v>
      </c>
      <c r="BR316" s="185">
        <v>44712</v>
      </c>
      <c r="BS316" s="131" t="s">
        <v>535</v>
      </c>
      <c r="BT316" s="186">
        <v>1</v>
      </c>
      <c r="BU316" s="4" t="s">
        <v>436</v>
      </c>
      <c r="BV316" s="49">
        <v>-181</v>
      </c>
      <c r="BW316" s="60" t="s">
        <v>443</v>
      </c>
      <c r="BX316" s="387">
        <v>44732</v>
      </c>
      <c r="BY316" s="378" t="s">
        <v>3601</v>
      </c>
      <c r="BZ316" s="378" t="s">
        <v>613</v>
      </c>
      <c r="CA316" s="388">
        <v>1</v>
      </c>
      <c r="CB316" s="352" t="s">
        <v>294</v>
      </c>
      <c r="CC316" s="353"/>
      <c r="CD316" s="352" t="s">
        <v>294</v>
      </c>
      <c r="CE316" s="131" t="s">
        <v>767</v>
      </c>
      <c r="CF316" s="131" t="s">
        <v>767</v>
      </c>
      <c r="CG316" s="202" t="s">
        <v>328</v>
      </c>
      <c r="CH316" s="131" t="s">
        <v>328</v>
      </c>
      <c r="CI316" s="186">
        <v>1</v>
      </c>
      <c r="CJ316" s="4" t="str">
        <f t="shared" si="9"/>
        <v>CUMPLIMIENTO TOTAL</v>
      </c>
      <c r="CK316" s="49" t="str">
        <f>(IF(CD316="CERRADO","NO APLICA ACCION CERRADA",AG316-#REF!))</f>
        <v>NO APLICA ACCION CERRADA</v>
      </c>
      <c r="CL316" s="60" t="str">
        <f>(IF(CD316="CERRADO","NO APLICA ACCION CERRADA",IF(AK316&lt;=0,"VENCIDO",IF(AK316&lt;=#REF!,"POR VENCER","CON TIEMPO"))))</f>
        <v>NO APLICA ACCION CERRADA</v>
      </c>
      <c r="CM316" s="458" t="s">
        <v>328</v>
      </c>
      <c r="CN316" s="348" t="s">
        <v>767</v>
      </c>
      <c r="CO316" s="368" t="s">
        <v>339</v>
      </c>
      <c r="CP316" s="472">
        <v>1</v>
      </c>
      <c r="CQ316" s="352" t="s">
        <v>294</v>
      </c>
      <c r="CR316" s="353"/>
      <c r="CS316" s="353"/>
    </row>
    <row r="317" spans="1:101" s="343" customFormat="1" ht="118.5" customHeight="1" x14ac:dyDescent="0.25">
      <c r="A317" s="26">
        <v>316</v>
      </c>
      <c r="B317" s="22" t="s">
        <v>1424</v>
      </c>
      <c r="C317" s="26" t="s">
        <v>269</v>
      </c>
      <c r="D317" s="22" t="s">
        <v>341</v>
      </c>
      <c r="E317" s="19" t="s">
        <v>645</v>
      </c>
      <c r="F317" s="19" t="s">
        <v>1425</v>
      </c>
      <c r="G317" s="178" t="s">
        <v>269</v>
      </c>
      <c r="H317" s="19" t="s">
        <v>341</v>
      </c>
      <c r="I317" s="19" t="s">
        <v>1459</v>
      </c>
      <c r="J317" s="461" t="s">
        <v>102</v>
      </c>
      <c r="K317" s="440" t="s">
        <v>680</v>
      </c>
      <c r="L317" s="461" t="s">
        <v>681</v>
      </c>
      <c r="M317" s="460" t="s">
        <v>1427</v>
      </c>
      <c r="N317" s="461" t="s">
        <v>1428</v>
      </c>
      <c r="O317" s="19" t="s">
        <v>102</v>
      </c>
      <c r="P317" s="19" t="s">
        <v>387</v>
      </c>
      <c r="Q317" s="19" t="s">
        <v>684</v>
      </c>
      <c r="R317" s="19" t="s">
        <v>250</v>
      </c>
      <c r="S317" s="18" t="s">
        <v>3614</v>
      </c>
      <c r="T317" s="22" t="s">
        <v>328</v>
      </c>
      <c r="U317" s="19" t="s">
        <v>643</v>
      </c>
      <c r="V317" s="22">
        <v>2021</v>
      </c>
      <c r="W317" s="22" t="s">
        <v>3615</v>
      </c>
      <c r="X317" s="20" t="s">
        <v>3616</v>
      </c>
      <c r="Y317" s="20" t="s">
        <v>3617</v>
      </c>
      <c r="Z317" s="20" t="s">
        <v>3618</v>
      </c>
      <c r="AA317" s="19">
        <v>1</v>
      </c>
      <c r="AB317" s="22" t="s">
        <v>328</v>
      </c>
      <c r="AC317" s="22" t="s">
        <v>328</v>
      </c>
      <c r="AD317" s="22" t="s">
        <v>328</v>
      </c>
      <c r="AE317" s="22" t="s">
        <v>328</v>
      </c>
      <c r="AF317" s="43">
        <v>44321</v>
      </c>
      <c r="AG317" s="43">
        <v>44530</v>
      </c>
      <c r="AH317" s="424">
        <v>44743</v>
      </c>
      <c r="AI317" s="183" t="s">
        <v>309</v>
      </c>
      <c r="AJ317" s="183" t="s">
        <v>309</v>
      </c>
      <c r="AK317" s="241" t="e">
        <f>(IF(BA317=#REF!,#REF!,AG317-#REF!))</f>
        <v>#REF!</v>
      </c>
      <c r="AL317" s="66" t="s">
        <v>601</v>
      </c>
      <c r="AM317" s="54"/>
      <c r="AN317" s="54"/>
      <c r="AO317" s="54"/>
      <c r="AP317" s="65"/>
      <c r="AQ317" s="19" t="s">
        <v>442</v>
      </c>
      <c r="AR317" s="49">
        <v>79</v>
      </c>
      <c r="AS317" s="60" t="s">
        <v>454</v>
      </c>
      <c r="AT317" s="64" t="s">
        <v>467</v>
      </c>
      <c r="AU317" s="66" t="s">
        <v>601</v>
      </c>
      <c r="AV317" s="77" t="s">
        <v>467</v>
      </c>
      <c r="AW317" s="67">
        <v>0</v>
      </c>
      <c r="AX317" s="65">
        <v>0</v>
      </c>
      <c r="AY317" s="60" t="s">
        <v>456</v>
      </c>
      <c r="AZ317" s="87" t="s">
        <v>439</v>
      </c>
      <c r="BA317" s="86" t="s">
        <v>446</v>
      </c>
      <c r="BB317" s="148" t="s">
        <v>644</v>
      </c>
      <c r="BC317" s="149">
        <v>44620</v>
      </c>
      <c r="BD317" s="130" t="s">
        <v>450</v>
      </c>
      <c r="BE317" s="134" t="s">
        <v>629</v>
      </c>
      <c r="BF317" s="147">
        <v>0</v>
      </c>
      <c r="BG317" s="4" t="s">
        <v>442</v>
      </c>
      <c r="BH317" s="49">
        <v>-44620</v>
      </c>
      <c r="BI317" s="60" t="s">
        <v>443</v>
      </c>
      <c r="BJ317" s="128">
        <v>44638</v>
      </c>
      <c r="BK317" s="812" t="s">
        <v>3592</v>
      </c>
      <c r="BL317" s="163" t="s">
        <v>521</v>
      </c>
      <c r="BM317" s="107">
        <v>0</v>
      </c>
      <c r="BN317" s="60" t="s">
        <v>443</v>
      </c>
      <c r="BO317" s="30"/>
      <c r="BP317" s="184" t="s">
        <v>293</v>
      </c>
      <c r="BQ317" s="150" t="s">
        <v>3619</v>
      </c>
      <c r="BR317" s="185">
        <v>44712</v>
      </c>
      <c r="BS317" s="131" t="s">
        <v>535</v>
      </c>
      <c r="BT317" s="186">
        <v>1</v>
      </c>
      <c r="BU317" s="4" t="s">
        <v>436</v>
      </c>
      <c r="BV317" s="49">
        <v>-181</v>
      </c>
      <c r="BW317" s="60" t="s">
        <v>443</v>
      </c>
      <c r="BX317" s="387">
        <v>44732</v>
      </c>
      <c r="BY317" s="378" t="s">
        <v>3601</v>
      </c>
      <c r="BZ317" s="378" t="s">
        <v>613</v>
      </c>
      <c r="CA317" s="388">
        <v>1</v>
      </c>
      <c r="CB317" s="352" t="s">
        <v>294</v>
      </c>
      <c r="CC317" s="353"/>
      <c r="CD317" s="352" t="s">
        <v>294</v>
      </c>
      <c r="CE317" s="131" t="s">
        <v>767</v>
      </c>
      <c r="CF317" s="131" t="s">
        <v>767</v>
      </c>
      <c r="CG317" s="202" t="s">
        <v>328</v>
      </c>
      <c r="CH317" s="131" t="s">
        <v>328</v>
      </c>
      <c r="CI317" s="186">
        <v>1</v>
      </c>
      <c r="CJ317" s="4" t="str">
        <f t="shared" si="9"/>
        <v>CUMPLIMIENTO TOTAL</v>
      </c>
      <c r="CK317" s="49" t="str">
        <f>(IF(CD317="CERRADO","NO APLICA ACCION CERRADA",AG317-#REF!))</f>
        <v>NO APLICA ACCION CERRADA</v>
      </c>
      <c r="CL317" s="60" t="str">
        <f>(IF(CD317="CERRADO","NO APLICA ACCION CERRADA",IF(AK317&lt;=0,"VENCIDO",IF(AK317&lt;=#REF!,"POR VENCER","CON TIEMPO"))))</f>
        <v>NO APLICA ACCION CERRADA</v>
      </c>
      <c r="CM317" s="458" t="s">
        <v>328</v>
      </c>
      <c r="CN317" s="348" t="s">
        <v>767</v>
      </c>
      <c r="CO317" s="368" t="s">
        <v>339</v>
      </c>
      <c r="CP317" s="472">
        <v>1</v>
      </c>
      <c r="CQ317" s="352" t="s">
        <v>294</v>
      </c>
      <c r="CR317" s="353"/>
      <c r="CS317" s="353"/>
    </row>
    <row r="318" spans="1:101" ht="118.5" customHeight="1" x14ac:dyDescent="0.25">
      <c r="A318" s="20">
        <v>317</v>
      </c>
      <c r="B318" s="19" t="s">
        <v>1424</v>
      </c>
      <c r="C318" s="20" t="s">
        <v>269</v>
      </c>
      <c r="D318" s="19" t="s">
        <v>341</v>
      </c>
      <c r="E318" s="293" t="s">
        <v>3620</v>
      </c>
      <c r="F318" s="19" t="s">
        <v>843</v>
      </c>
      <c r="G318" s="20" t="s">
        <v>269</v>
      </c>
      <c r="H318" s="19" t="s">
        <v>341</v>
      </c>
      <c r="I318" s="19" t="s">
        <v>843</v>
      </c>
      <c r="J318" s="462" t="s">
        <v>845</v>
      </c>
      <c r="K318" s="462" t="s">
        <v>680</v>
      </c>
      <c r="L318" s="134" t="s">
        <v>681</v>
      </c>
      <c r="M318" s="134" t="s">
        <v>705</v>
      </c>
      <c r="N318" s="134" t="s">
        <v>706</v>
      </c>
      <c r="O318" s="19" t="s">
        <v>102</v>
      </c>
      <c r="P318" s="19" t="s">
        <v>390</v>
      </c>
      <c r="Q318" s="19" t="s">
        <v>702</v>
      </c>
      <c r="R318" s="19" t="s">
        <v>250</v>
      </c>
      <c r="S318" s="4" t="s">
        <v>3621</v>
      </c>
      <c r="T318" s="19" t="s">
        <v>328</v>
      </c>
      <c r="U318" s="19" t="s">
        <v>643</v>
      </c>
      <c r="V318" s="19">
        <v>2021</v>
      </c>
      <c r="W318" s="19" t="s">
        <v>3622</v>
      </c>
      <c r="X318" s="20" t="s">
        <v>3623</v>
      </c>
      <c r="Y318" s="20" t="s">
        <v>3624</v>
      </c>
      <c r="Z318" s="20" t="s">
        <v>3625</v>
      </c>
      <c r="AA318" s="19">
        <v>1</v>
      </c>
      <c r="AB318" s="19" t="s">
        <v>328</v>
      </c>
      <c r="AC318" s="19" t="s">
        <v>328</v>
      </c>
      <c r="AD318" s="19" t="s">
        <v>328</v>
      </c>
      <c r="AE318" s="19" t="s">
        <v>328</v>
      </c>
      <c r="AF318" s="43">
        <v>44321</v>
      </c>
      <c r="AG318" s="43">
        <v>44530</v>
      </c>
      <c r="AH318" s="425"/>
      <c r="AI318" s="483" t="s">
        <v>309</v>
      </c>
      <c r="AJ318" s="483" t="s">
        <v>309</v>
      </c>
      <c r="AK318" s="241" t="e">
        <f>(IF(BA318=#REF!,#REF!,AG318-#REF!))</f>
        <v>#REF!</v>
      </c>
      <c r="AL318" s="66" t="s">
        <v>601</v>
      </c>
      <c r="AM318" s="60"/>
      <c r="AN318" s="60"/>
      <c r="AO318" s="60"/>
      <c r="AP318" s="67"/>
      <c r="AQ318" s="19" t="s">
        <v>442</v>
      </c>
      <c r="AR318" s="49">
        <v>79</v>
      </c>
      <c r="AS318" s="60" t="s">
        <v>454</v>
      </c>
      <c r="AT318" s="66" t="s">
        <v>467</v>
      </c>
      <c r="AU318" s="66" t="s">
        <v>601</v>
      </c>
      <c r="AV318" s="77" t="s">
        <v>467</v>
      </c>
      <c r="AW318" s="67">
        <v>0</v>
      </c>
      <c r="AX318" s="67">
        <v>0</v>
      </c>
      <c r="AY318" s="60" t="s">
        <v>456</v>
      </c>
      <c r="AZ318" s="87" t="s">
        <v>439</v>
      </c>
      <c r="BA318" s="86" t="s">
        <v>446</v>
      </c>
      <c r="BB318" s="40" t="s">
        <v>2162</v>
      </c>
      <c r="BC318" s="123">
        <v>44620</v>
      </c>
      <c r="BD318" s="40" t="s">
        <v>450</v>
      </c>
      <c r="BE318" s="40" t="s">
        <v>629</v>
      </c>
      <c r="BF318" s="138">
        <v>0</v>
      </c>
      <c r="BG318" s="4" t="s">
        <v>442</v>
      </c>
      <c r="BH318" s="49">
        <v>-44620</v>
      </c>
      <c r="BI318" s="60" t="s">
        <v>443</v>
      </c>
      <c r="BJ318" s="143">
        <v>44638</v>
      </c>
      <c r="BK318" s="40" t="s">
        <v>3592</v>
      </c>
      <c r="BL318" s="127" t="s">
        <v>521</v>
      </c>
      <c r="BM318" s="138">
        <v>0</v>
      </c>
      <c r="BN318" s="60" t="s">
        <v>443</v>
      </c>
      <c r="BO318" s="127"/>
      <c r="BP318" s="910" t="s">
        <v>293</v>
      </c>
      <c r="BQ318" s="150" t="s">
        <v>3626</v>
      </c>
      <c r="BR318" s="911">
        <v>44712</v>
      </c>
      <c r="BS318" s="131" t="s">
        <v>3627</v>
      </c>
      <c r="BT318" s="186">
        <v>0.25</v>
      </c>
      <c r="BU318" s="4" t="s">
        <v>489</v>
      </c>
      <c r="BV318" s="49">
        <v>-181</v>
      </c>
      <c r="BW318" s="60" t="s">
        <v>443</v>
      </c>
      <c r="BX318" s="912">
        <v>44734</v>
      </c>
      <c r="BY318" s="374" t="s">
        <v>3628</v>
      </c>
      <c r="BZ318" s="371" t="s">
        <v>521</v>
      </c>
      <c r="CA318" s="814">
        <v>0</v>
      </c>
      <c r="CB318" s="352" t="s">
        <v>443</v>
      </c>
      <c r="CC318" s="371"/>
      <c r="CD318" s="910" t="s">
        <v>293</v>
      </c>
      <c r="CE318" s="150"/>
      <c r="CF318" s="859" t="s">
        <v>3629</v>
      </c>
      <c r="CG318" s="544" t="s">
        <v>3630</v>
      </c>
      <c r="CH318" s="645" t="s">
        <v>3631</v>
      </c>
      <c r="CI318" s="646">
        <v>1</v>
      </c>
      <c r="CJ318" s="4" t="str">
        <f t="shared" si="9"/>
        <v>CUMPLIMIENTO TOTAL</v>
      </c>
      <c r="CK318" s="49" t="e">
        <f>(IF(CD318="CERRADO","NO APLICA ACCION CERRADA",AG318-#REF!))</f>
        <v>#REF!</v>
      </c>
      <c r="CL318" s="60" t="e">
        <f>(IF(CD318="CERRADO","NO APLICA ACCION CERRADA",IF(AK318&lt;=0,"VENCIDO",IF(AK318&lt;=#REF!,"POR VENCER","CON TIEMPO"))))</f>
        <v>#REF!</v>
      </c>
      <c r="CM318" s="458">
        <v>44883</v>
      </c>
      <c r="CN318" s="946" t="s">
        <v>3632</v>
      </c>
      <c r="CO318" s="348" t="s">
        <v>947</v>
      </c>
      <c r="CP318" s="380"/>
      <c r="CQ318" s="352" t="s">
        <v>294</v>
      </c>
      <c r="CR318" s="371"/>
      <c r="CS318" s="371"/>
    </row>
    <row r="319" spans="1:101" s="343" customFormat="1" ht="118.5" customHeight="1" x14ac:dyDescent="0.25">
      <c r="A319" s="26">
        <v>318</v>
      </c>
      <c r="B319" s="22" t="s">
        <v>1424</v>
      </c>
      <c r="C319" s="26" t="s">
        <v>269</v>
      </c>
      <c r="D319" s="22" t="s">
        <v>341</v>
      </c>
      <c r="E319" s="19" t="s">
        <v>3633</v>
      </c>
      <c r="F319" s="19" t="s">
        <v>1425</v>
      </c>
      <c r="G319" s="178" t="s">
        <v>269</v>
      </c>
      <c r="H319" s="19" t="s">
        <v>341</v>
      </c>
      <c r="I319" s="41" t="s">
        <v>3634</v>
      </c>
      <c r="J319" s="461" t="s">
        <v>102</v>
      </c>
      <c r="K319" s="440" t="s">
        <v>680</v>
      </c>
      <c r="L319" s="461" t="s">
        <v>681</v>
      </c>
      <c r="M319" s="460" t="s">
        <v>1427</v>
      </c>
      <c r="N319" s="461" t="s">
        <v>1428</v>
      </c>
      <c r="O319" s="19" t="s">
        <v>102</v>
      </c>
      <c r="P319" s="19" t="s">
        <v>105</v>
      </c>
      <c r="Q319" s="19" t="s">
        <v>684</v>
      </c>
      <c r="R319" s="19" t="s">
        <v>250</v>
      </c>
      <c r="S319" s="18" t="s">
        <v>3635</v>
      </c>
      <c r="T319" s="22" t="s">
        <v>328</v>
      </c>
      <c r="U319" s="19" t="s">
        <v>643</v>
      </c>
      <c r="V319" s="22">
        <v>2021</v>
      </c>
      <c r="W319" s="22" t="s">
        <v>3636</v>
      </c>
      <c r="X319" s="20" t="s">
        <v>3637</v>
      </c>
      <c r="Y319" s="20" t="s">
        <v>3638</v>
      </c>
      <c r="Z319" s="20" t="s">
        <v>3639</v>
      </c>
      <c r="AA319" s="19">
        <v>1</v>
      </c>
      <c r="AB319" s="22" t="s">
        <v>328</v>
      </c>
      <c r="AC319" s="22" t="s">
        <v>328</v>
      </c>
      <c r="AD319" s="22" t="s">
        <v>328</v>
      </c>
      <c r="AE319" s="22" t="s">
        <v>328</v>
      </c>
      <c r="AF319" s="43">
        <v>44321</v>
      </c>
      <c r="AG319" s="43">
        <v>44530</v>
      </c>
      <c r="AH319" s="424">
        <v>44743</v>
      </c>
      <c r="AI319" s="183" t="s">
        <v>309</v>
      </c>
      <c r="AJ319" s="183" t="s">
        <v>309</v>
      </c>
      <c r="AK319" s="241" t="e">
        <f>(IF(BA319=#REF!,#REF!,AG319-#REF!))</f>
        <v>#REF!</v>
      </c>
      <c r="AL319" s="66" t="s">
        <v>601</v>
      </c>
      <c r="AM319" s="54"/>
      <c r="AN319" s="54"/>
      <c r="AO319" s="54"/>
      <c r="AP319" s="65"/>
      <c r="AQ319" s="19" t="s">
        <v>442</v>
      </c>
      <c r="AR319" s="49">
        <v>79</v>
      </c>
      <c r="AS319" s="60" t="s">
        <v>454</v>
      </c>
      <c r="AT319" s="64" t="s">
        <v>467</v>
      </c>
      <c r="AU319" s="66" t="s">
        <v>601</v>
      </c>
      <c r="AV319" s="77" t="s">
        <v>467</v>
      </c>
      <c r="AW319" s="67">
        <v>0</v>
      </c>
      <c r="AX319" s="65">
        <v>0</v>
      </c>
      <c r="AY319" s="60" t="s">
        <v>456</v>
      </c>
      <c r="AZ319" s="87" t="s">
        <v>439</v>
      </c>
      <c r="BA319" s="86" t="s">
        <v>446</v>
      </c>
      <c r="BB319" s="148" t="s">
        <v>644</v>
      </c>
      <c r="BC319" s="149">
        <v>44620</v>
      </c>
      <c r="BD319" s="130" t="s">
        <v>450</v>
      </c>
      <c r="BE319" s="134" t="s">
        <v>629</v>
      </c>
      <c r="BF319" s="147">
        <v>0</v>
      </c>
      <c r="BG319" s="4" t="s">
        <v>442</v>
      </c>
      <c r="BH319" s="49">
        <v>-44620</v>
      </c>
      <c r="BI319" s="60" t="s">
        <v>443</v>
      </c>
      <c r="BJ319" s="128">
        <v>44638</v>
      </c>
      <c r="BK319" s="31" t="s">
        <v>3592</v>
      </c>
      <c r="BL319" s="30" t="s">
        <v>521</v>
      </c>
      <c r="BM319" s="107">
        <v>0</v>
      </c>
      <c r="BN319" s="60" t="s">
        <v>443</v>
      </c>
      <c r="BO319" s="30"/>
      <c r="BP319" s="184" t="s">
        <v>293</v>
      </c>
      <c r="BQ319" s="150" t="s">
        <v>3640</v>
      </c>
      <c r="BR319" s="185">
        <v>44712</v>
      </c>
      <c r="BS319" s="131" t="s">
        <v>535</v>
      </c>
      <c r="BT319" s="186">
        <v>1</v>
      </c>
      <c r="BU319" s="4" t="s">
        <v>436</v>
      </c>
      <c r="BV319" s="49">
        <v>-181</v>
      </c>
      <c r="BW319" s="60" t="s">
        <v>443</v>
      </c>
      <c r="BX319" s="387">
        <v>44732</v>
      </c>
      <c r="BY319" s="378" t="s">
        <v>3601</v>
      </c>
      <c r="BZ319" s="378" t="s">
        <v>613</v>
      </c>
      <c r="CA319" s="388">
        <v>1</v>
      </c>
      <c r="CB319" s="352" t="s">
        <v>294</v>
      </c>
      <c r="CC319" s="353"/>
      <c r="CD319" s="352" t="s">
        <v>294</v>
      </c>
      <c r="CE319" s="131" t="s">
        <v>767</v>
      </c>
      <c r="CF319" s="131" t="s">
        <v>767</v>
      </c>
      <c r="CG319" s="202" t="s">
        <v>328</v>
      </c>
      <c r="CH319" s="131" t="s">
        <v>328</v>
      </c>
      <c r="CI319" s="186">
        <v>1</v>
      </c>
      <c r="CJ319" s="4" t="str">
        <f t="shared" si="9"/>
        <v>CUMPLIMIENTO TOTAL</v>
      </c>
      <c r="CK319" s="49" t="str">
        <f>(IF(CD319="CERRADO","NO APLICA ACCION CERRADA",AG319-#REF!))</f>
        <v>NO APLICA ACCION CERRADA</v>
      </c>
      <c r="CL319" s="60" t="str">
        <f>(IF(CD319="CERRADO","NO APLICA ACCION CERRADA",IF(AK319&lt;=0,"VENCIDO",IF(AK319&lt;=#REF!,"POR VENCER","CON TIEMPO"))))</f>
        <v>NO APLICA ACCION CERRADA</v>
      </c>
      <c r="CM319" s="458" t="s">
        <v>328</v>
      </c>
      <c r="CN319" s="348" t="s">
        <v>767</v>
      </c>
      <c r="CO319" s="368" t="s">
        <v>339</v>
      </c>
      <c r="CP319" s="472">
        <v>1</v>
      </c>
      <c r="CQ319" s="352" t="s">
        <v>294</v>
      </c>
      <c r="CR319" s="353"/>
      <c r="CS319" s="353"/>
    </row>
    <row r="320" spans="1:101" s="343" customFormat="1" ht="118.5" customHeight="1" x14ac:dyDescent="0.25">
      <c r="A320" s="26">
        <v>319</v>
      </c>
      <c r="B320" s="22" t="s">
        <v>1424</v>
      </c>
      <c r="C320" s="26" t="s">
        <v>269</v>
      </c>
      <c r="D320" s="22" t="s">
        <v>341</v>
      </c>
      <c r="E320" s="19" t="s">
        <v>645</v>
      </c>
      <c r="F320" s="19" t="s">
        <v>1425</v>
      </c>
      <c r="G320" s="178" t="s">
        <v>269</v>
      </c>
      <c r="H320" s="19" t="s">
        <v>341</v>
      </c>
      <c r="I320" s="19" t="s">
        <v>1459</v>
      </c>
      <c r="J320" s="461" t="s">
        <v>102</v>
      </c>
      <c r="K320" s="440" t="s">
        <v>680</v>
      </c>
      <c r="L320" s="461" t="s">
        <v>681</v>
      </c>
      <c r="M320" s="460" t="s">
        <v>1427</v>
      </c>
      <c r="N320" s="461" t="s">
        <v>1428</v>
      </c>
      <c r="O320" s="19" t="s">
        <v>17</v>
      </c>
      <c r="P320" s="19" t="s">
        <v>19</v>
      </c>
      <c r="Q320" s="19" t="s">
        <v>684</v>
      </c>
      <c r="R320" s="19" t="s">
        <v>250</v>
      </c>
      <c r="S320" s="18" t="s">
        <v>3641</v>
      </c>
      <c r="T320" s="22" t="s">
        <v>328</v>
      </c>
      <c r="U320" s="19" t="s">
        <v>643</v>
      </c>
      <c r="V320" s="22">
        <v>2021</v>
      </c>
      <c r="W320" s="22" t="s">
        <v>3642</v>
      </c>
      <c r="X320" s="20" t="s">
        <v>3643</v>
      </c>
      <c r="Y320" s="20" t="s">
        <v>3644</v>
      </c>
      <c r="Z320" s="20" t="s">
        <v>3645</v>
      </c>
      <c r="AA320" s="19">
        <v>1</v>
      </c>
      <c r="AB320" s="22" t="s">
        <v>328</v>
      </c>
      <c r="AC320" s="22" t="s">
        <v>328</v>
      </c>
      <c r="AD320" s="22" t="s">
        <v>328</v>
      </c>
      <c r="AE320" s="22" t="s">
        <v>328</v>
      </c>
      <c r="AF320" s="43">
        <v>44321</v>
      </c>
      <c r="AG320" s="43">
        <v>44530</v>
      </c>
      <c r="AH320" s="424">
        <v>44743</v>
      </c>
      <c r="AI320" s="183" t="s">
        <v>309</v>
      </c>
      <c r="AJ320" s="183" t="s">
        <v>309</v>
      </c>
      <c r="AK320" s="241" t="e">
        <f>(IF(BA320=#REF!,#REF!,AG320-#REF!))</f>
        <v>#REF!</v>
      </c>
      <c r="AL320" s="66" t="s">
        <v>601</v>
      </c>
      <c r="AM320" s="54"/>
      <c r="AN320" s="54"/>
      <c r="AO320" s="54"/>
      <c r="AP320" s="65"/>
      <c r="AQ320" s="19" t="s">
        <v>442</v>
      </c>
      <c r="AR320" s="49">
        <v>79</v>
      </c>
      <c r="AS320" s="60" t="s">
        <v>454</v>
      </c>
      <c r="AT320" s="64" t="s">
        <v>467</v>
      </c>
      <c r="AU320" s="66" t="s">
        <v>601</v>
      </c>
      <c r="AV320" s="77" t="s">
        <v>467</v>
      </c>
      <c r="AW320" s="67">
        <v>0</v>
      </c>
      <c r="AX320" s="65">
        <v>0</v>
      </c>
      <c r="AY320" s="60" t="s">
        <v>456</v>
      </c>
      <c r="AZ320" s="87" t="s">
        <v>439</v>
      </c>
      <c r="BA320" s="86" t="s">
        <v>446</v>
      </c>
      <c r="BB320" s="148" t="s">
        <v>644</v>
      </c>
      <c r="BC320" s="149">
        <v>44620</v>
      </c>
      <c r="BD320" s="130" t="s">
        <v>450</v>
      </c>
      <c r="BE320" s="134" t="s">
        <v>629</v>
      </c>
      <c r="BF320" s="147">
        <v>0</v>
      </c>
      <c r="BG320" s="4" t="s">
        <v>442</v>
      </c>
      <c r="BH320" s="49">
        <v>-44620</v>
      </c>
      <c r="BI320" s="60" t="s">
        <v>443</v>
      </c>
      <c r="BJ320" s="128">
        <v>44638</v>
      </c>
      <c r="BK320" s="31" t="s">
        <v>3592</v>
      </c>
      <c r="BL320" s="30" t="s">
        <v>521</v>
      </c>
      <c r="BM320" s="107">
        <v>0</v>
      </c>
      <c r="BN320" s="60" t="s">
        <v>443</v>
      </c>
      <c r="BO320" s="30"/>
      <c r="BP320" s="184" t="s">
        <v>293</v>
      </c>
      <c r="BQ320" s="150" t="s">
        <v>3640</v>
      </c>
      <c r="BR320" s="185">
        <v>44712</v>
      </c>
      <c r="BS320" s="131" t="s">
        <v>535</v>
      </c>
      <c r="BT320" s="186">
        <v>1</v>
      </c>
      <c r="BU320" s="4" t="s">
        <v>436</v>
      </c>
      <c r="BV320" s="49">
        <v>-181</v>
      </c>
      <c r="BW320" s="60" t="s">
        <v>443</v>
      </c>
      <c r="BX320" s="387">
        <v>44732</v>
      </c>
      <c r="BY320" s="378" t="s">
        <v>3601</v>
      </c>
      <c r="BZ320" s="378" t="s">
        <v>613</v>
      </c>
      <c r="CA320" s="388">
        <v>1</v>
      </c>
      <c r="CB320" s="352" t="s">
        <v>294</v>
      </c>
      <c r="CC320" s="353"/>
      <c r="CD320" s="352" t="s">
        <v>294</v>
      </c>
      <c r="CE320" s="131" t="s">
        <v>767</v>
      </c>
      <c r="CF320" s="131" t="s">
        <v>767</v>
      </c>
      <c r="CG320" s="202" t="s">
        <v>328</v>
      </c>
      <c r="CH320" s="131" t="s">
        <v>328</v>
      </c>
      <c r="CI320" s="186">
        <v>1</v>
      </c>
      <c r="CJ320" s="4" t="str">
        <f t="shared" si="9"/>
        <v>CUMPLIMIENTO TOTAL</v>
      </c>
      <c r="CK320" s="49" t="str">
        <f>(IF(CD320="CERRADO","NO APLICA ACCION CERRADA",AG320-#REF!))</f>
        <v>NO APLICA ACCION CERRADA</v>
      </c>
      <c r="CL320" s="60" t="str">
        <f>(IF(CD320="CERRADO","NO APLICA ACCION CERRADA",IF(AK320&lt;=0,"VENCIDO",IF(AK320&lt;=#REF!,"POR VENCER","CON TIEMPO"))))</f>
        <v>NO APLICA ACCION CERRADA</v>
      </c>
      <c r="CM320" s="458" t="s">
        <v>328</v>
      </c>
      <c r="CN320" s="348" t="s">
        <v>767</v>
      </c>
      <c r="CO320" s="368" t="s">
        <v>339</v>
      </c>
      <c r="CP320" s="472">
        <v>1</v>
      </c>
      <c r="CQ320" s="352" t="s">
        <v>294</v>
      </c>
      <c r="CR320" s="353"/>
      <c r="CS320" s="353"/>
    </row>
    <row r="321" spans="1:448" ht="118.5" customHeight="1" x14ac:dyDescent="0.25">
      <c r="A321" s="20">
        <v>320</v>
      </c>
      <c r="B321" s="19" t="s">
        <v>1424</v>
      </c>
      <c r="C321" s="20" t="s">
        <v>269</v>
      </c>
      <c r="D321" s="19" t="s">
        <v>341</v>
      </c>
      <c r="E321" s="27" t="s">
        <v>3646</v>
      </c>
      <c r="F321" s="19" t="s">
        <v>843</v>
      </c>
      <c r="G321" s="20" t="s">
        <v>269</v>
      </c>
      <c r="H321" s="19" t="s">
        <v>341</v>
      </c>
      <c r="I321" s="19" t="s">
        <v>844</v>
      </c>
      <c r="J321" s="462" t="s">
        <v>845</v>
      </c>
      <c r="K321" s="462" t="s">
        <v>680</v>
      </c>
      <c r="L321" s="134" t="s">
        <v>681</v>
      </c>
      <c r="M321" s="134" t="s">
        <v>705</v>
      </c>
      <c r="N321" s="134" t="s">
        <v>706</v>
      </c>
      <c r="O321" s="19" t="s">
        <v>102</v>
      </c>
      <c r="P321" s="19" t="s">
        <v>105</v>
      </c>
      <c r="Q321" s="19" t="s">
        <v>711</v>
      </c>
      <c r="R321" s="19" t="s">
        <v>250</v>
      </c>
      <c r="S321" s="4" t="s">
        <v>3647</v>
      </c>
      <c r="T321" s="19" t="s">
        <v>328</v>
      </c>
      <c r="U321" s="19" t="s">
        <v>647</v>
      </c>
      <c r="V321" s="19">
        <v>2021</v>
      </c>
      <c r="W321" s="19" t="s">
        <v>3648</v>
      </c>
      <c r="X321" s="23" t="s">
        <v>3649</v>
      </c>
      <c r="Y321" s="23" t="s">
        <v>3650</v>
      </c>
      <c r="Z321" s="23" t="s">
        <v>3651</v>
      </c>
      <c r="AA321" s="19">
        <v>1</v>
      </c>
      <c r="AB321" s="19" t="s">
        <v>328</v>
      </c>
      <c r="AC321" s="19" t="s">
        <v>328</v>
      </c>
      <c r="AD321" s="19" t="s">
        <v>328</v>
      </c>
      <c r="AE321" s="19" t="s">
        <v>328</v>
      </c>
      <c r="AF321" s="43">
        <v>44378</v>
      </c>
      <c r="AG321" s="43">
        <v>44423</v>
      </c>
      <c r="AH321" s="425"/>
      <c r="AI321" s="483" t="s">
        <v>309</v>
      </c>
      <c r="AJ321" s="483" t="s">
        <v>309</v>
      </c>
      <c r="AK321" s="241" t="e">
        <f>(IF(BA321=#REF!,#REF!,AG321-#REF!))</f>
        <v>#REF!</v>
      </c>
      <c r="AL321" s="66" t="s">
        <v>601</v>
      </c>
      <c r="AM321" s="60"/>
      <c r="AN321" s="60"/>
      <c r="AO321" s="60"/>
      <c r="AP321" s="67"/>
      <c r="AQ321" s="19" t="s">
        <v>442</v>
      </c>
      <c r="AR321" s="49">
        <v>-28</v>
      </c>
      <c r="AS321" s="60" t="s">
        <v>443</v>
      </c>
      <c r="AT321" s="66" t="s">
        <v>467</v>
      </c>
      <c r="AU321" s="66" t="s">
        <v>601</v>
      </c>
      <c r="AV321" s="77" t="s">
        <v>467</v>
      </c>
      <c r="AW321" s="67">
        <v>0</v>
      </c>
      <c r="AX321" s="67">
        <v>0</v>
      </c>
      <c r="AY321" s="60" t="s">
        <v>449</v>
      </c>
      <c r="AZ321" s="87" t="s">
        <v>439</v>
      </c>
      <c r="BA321" s="86" t="s">
        <v>446</v>
      </c>
      <c r="BB321" s="2" t="s">
        <v>3652</v>
      </c>
      <c r="BC321" s="143">
        <v>44620</v>
      </c>
      <c r="BD321" s="127" t="s">
        <v>450</v>
      </c>
      <c r="BE321" s="127" t="s">
        <v>3653</v>
      </c>
      <c r="BF321" s="138">
        <v>0</v>
      </c>
      <c r="BG321" s="4" t="s">
        <v>442</v>
      </c>
      <c r="BH321" s="49">
        <v>-44620</v>
      </c>
      <c r="BI321" s="60" t="s">
        <v>443</v>
      </c>
      <c r="BJ321" s="153">
        <v>44638</v>
      </c>
      <c r="BK321" s="169" t="s">
        <v>3654</v>
      </c>
      <c r="BL321" s="2" t="s">
        <v>613</v>
      </c>
      <c r="BM321" s="909">
        <v>0</v>
      </c>
      <c r="BN321" s="60" t="s">
        <v>443</v>
      </c>
      <c r="BO321" s="127"/>
      <c r="BP321" s="910" t="s">
        <v>293</v>
      </c>
      <c r="BQ321" s="150"/>
      <c r="BR321" s="911">
        <v>44712</v>
      </c>
      <c r="BS321" s="131"/>
      <c r="BT321" s="186"/>
      <c r="BU321" s="4" t="s">
        <v>442</v>
      </c>
      <c r="BV321" s="49">
        <v>-288</v>
      </c>
      <c r="BW321" s="60" t="s">
        <v>443</v>
      </c>
      <c r="BX321" s="912">
        <v>44734</v>
      </c>
      <c r="BY321" s="374" t="s">
        <v>3655</v>
      </c>
      <c r="BZ321" s="371" t="s">
        <v>521</v>
      </c>
      <c r="CA321" s="814">
        <v>0</v>
      </c>
      <c r="CB321" s="352" t="s">
        <v>443</v>
      </c>
      <c r="CC321" s="371"/>
      <c r="CD321" s="910" t="s">
        <v>293</v>
      </c>
      <c r="CE321" s="150"/>
      <c r="CF321" s="944" t="s">
        <v>3656</v>
      </c>
      <c r="CG321" s="647" t="s">
        <v>3657</v>
      </c>
      <c r="CH321" s="648"/>
      <c r="CI321" s="649"/>
      <c r="CJ321" s="4" t="str">
        <f t="shared" si="9"/>
        <v>SIN AVANCE</v>
      </c>
      <c r="CK321" s="49" t="e">
        <f>(IF(CD321="CERRADO","NO APLICA ACCION CERRADA",AG321-#REF!))</f>
        <v>#REF!</v>
      </c>
      <c r="CL321" s="60" t="e">
        <f>(IF(CD321="CERRADO","NO APLICA ACCION CERRADA",IF(AK321&lt;=0,"VENCIDO",IF(AK321&lt;=#REF!,"POR VENCER","CON TIEMPO"))))</f>
        <v>#REF!</v>
      </c>
      <c r="CM321" s="458">
        <v>44883</v>
      </c>
      <c r="CN321" s="947" t="s">
        <v>3658</v>
      </c>
      <c r="CO321" s="348" t="s">
        <v>947</v>
      </c>
      <c r="CP321" s="380"/>
      <c r="CQ321" s="352" t="s">
        <v>443</v>
      </c>
      <c r="CR321" s="371"/>
      <c r="CS321" s="371"/>
    </row>
    <row r="322" spans="1:448" s="347" customFormat="1" ht="118.5" customHeight="1" x14ac:dyDescent="0.25">
      <c r="A322" s="26">
        <v>321</v>
      </c>
      <c r="B322" s="22" t="s">
        <v>703</v>
      </c>
      <c r="C322" s="26" t="s">
        <v>269</v>
      </c>
      <c r="D322" s="22" t="s">
        <v>341</v>
      </c>
      <c r="E322" s="19" t="s">
        <v>326</v>
      </c>
      <c r="F322" s="22" t="s">
        <v>703</v>
      </c>
      <c r="G322" s="26" t="s">
        <v>269</v>
      </c>
      <c r="H322" s="19" t="s">
        <v>341</v>
      </c>
      <c r="I322" s="19" t="s">
        <v>704</v>
      </c>
      <c r="J322" s="440" t="s">
        <v>703</v>
      </c>
      <c r="K322" s="440" t="s">
        <v>680</v>
      </c>
      <c r="L322" s="461" t="s">
        <v>681</v>
      </c>
      <c r="M322" s="460" t="s">
        <v>705</v>
      </c>
      <c r="N322" s="461" t="s">
        <v>706</v>
      </c>
      <c r="O322" s="19" t="s">
        <v>88</v>
      </c>
      <c r="P322" s="19" t="s">
        <v>99</v>
      </c>
      <c r="Q322" s="19" t="s">
        <v>702</v>
      </c>
      <c r="R322" s="19" t="s">
        <v>250</v>
      </c>
      <c r="S322" s="18" t="s">
        <v>3659</v>
      </c>
      <c r="T322" s="22" t="s">
        <v>328</v>
      </c>
      <c r="U322" s="484" t="s">
        <v>3660</v>
      </c>
      <c r="V322" s="19">
        <v>2021</v>
      </c>
      <c r="W322" s="22" t="s">
        <v>3661</v>
      </c>
      <c r="X322" s="21" t="s">
        <v>3662</v>
      </c>
      <c r="Y322" s="19" t="s">
        <v>3663</v>
      </c>
      <c r="Z322" s="21" t="s">
        <v>3664</v>
      </c>
      <c r="AA322" s="22">
        <v>1</v>
      </c>
      <c r="AB322" s="19" t="s">
        <v>99</v>
      </c>
      <c r="AC322" s="19" t="s">
        <v>3665</v>
      </c>
      <c r="AD322" s="25">
        <v>1</v>
      </c>
      <c r="AE322" s="304" t="s">
        <v>3666</v>
      </c>
      <c r="AF322" s="43">
        <v>44531</v>
      </c>
      <c r="AG322" s="962">
        <v>44773</v>
      </c>
      <c r="AH322" s="716"/>
      <c r="AI322" s="183" t="s">
        <v>309</v>
      </c>
      <c r="AJ322" s="183" t="s">
        <v>309</v>
      </c>
      <c r="AK322" s="241" t="e">
        <f>(IF(BA322=#REF!,#REF!,AG322-#REF!))</f>
        <v>#REF!</v>
      </c>
      <c r="AL322" s="66" t="s">
        <v>601</v>
      </c>
      <c r="AM322" s="54"/>
      <c r="AN322" s="54"/>
      <c r="AO322" s="54"/>
      <c r="AP322" s="65"/>
      <c r="AQ322" s="4" t="s">
        <v>442</v>
      </c>
      <c r="AR322" s="49">
        <v>322</v>
      </c>
      <c r="AS322" s="60" t="s">
        <v>454</v>
      </c>
      <c r="AT322" s="64" t="s">
        <v>467</v>
      </c>
      <c r="AU322" s="66" t="s">
        <v>601</v>
      </c>
      <c r="AV322" s="77" t="s">
        <v>467</v>
      </c>
      <c r="AW322" s="67">
        <v>0</v>
      </c>
      <c r="AX322" s="65">
        <v>0</v>
      </c>
      <c r="AY322" s="60" t="s">
        <v>456</v>
      </c>
      <c r="AZ322" s="87" t="s">
        <v>439</v>
      </c>
      <c r="BA322" s="86" t="s">
        <v>446</v>
      </c>
      <c r="BB322" s="31" t="s">
        <v>2162</v>
      </c>
      <c r="BC322" s="33">
        <v>44620</v>
      </c>
      <c r="BD322" s="31" t="s">
        <v>450</v>
      </c>
      <c r="BE322" s="40" t="s">
        <v>629</v>
      </c>
      <c r="BF322" s="107">
        <v>0</v>
      </c>
      <c r="BG322" s="4" t="s">
        <v>442</v>
      </c>
      <c r="BH322" s="49">
        <v>-44620</v>
      </c>
      <c r="BI322" s="60" t="s">
        <v>454</v>
      </c>
      <c r="BJ322" s="33">
        <v>44638</v>
      </c>
      <c r="BK322" s="31" t="s">
        <v>3667</v>
      </c>
      <c r="BL322" s="31" t="s">
        <v>500</v>
      </c>
      <c r="BM322" s="32">
        <v>0</v>
      </c>
      <c r="BN322" s="60" t="s">
        <v>293</v>
      </c>
      <c r="BO322" s="30"/>
      <c r="BP322" s="184" t="s">
        <v>293</v>
      </c>
      <c r="BQ322" s="150" t="s">
        <v>3668</v>
      </c>
      <c r="BR322" s="185">
        <v>44712</v>
      </c>
      <c r="BS322" s="131" t="s">
        <v>3669</v>
      </c>
      <c r="BT322" s="186">
        <v>0.2</v>
      </c>
      <c r="BU322" s="4" t="s">
        <v>489</v>
      </c>
      <c r="BV322" s="49">
        <v>62</v>
      </c>
      <c r="BW322" s="60" t="s">
        <v>454</v>
      </c>
      <c r="BX322" s="391">
        <v>44734</v>
      </c>
      <c r="BY322" s="394" t="s">
        <v>3670</v>
      </c>
      <c r="BZ322" s="395" t="s">
        <v>459</v>
      </c>
      <c r="CA322" s="353"/>
      <c r="CB322" s="352" t="s">
        <v>293</v>
      </c>
      <c r="CC322" s="353"/>
      <c r="CD322" s="184" t="s">
        <v>293</v>
      </c>
      <c r="CE322" s="531">
        <v>44819</v>
      </c>
      <c r="CF322" s="590" t="s">
        <v>3671</v>
      </c>
      <c r="CG322" s="592" t="s">
        <v>3672</v>
      </c>
      <c r="CH322" s="114" t="s">
        <v>3673</v>
      </c>
      <c r="CI322" s="520">
        <v>0.2</v>
      </c>
      <c r="CJ322" s="4" t="str">
        <f t="shared" si="9"/>
        <v>AVANCE MINIMO</v>
      </c>
      <c r="CK322" s="49" t="e">
        <f>(IF(CD322="CERRADO","NO APLICA ACCION CERRADA",AG322-#REF!))</f>
        <v>#REF!</v>
      </c>
      <c r="CL322" s="60" t="e">
        <f>(IF(CD322="CERRADO","NO APLICA ACCION CERRADA",IF(AK322&lt;=0,"VENCIDO",IF(AK322&lt;=#REF!,"POR VENCER","CON TIEMPO"))))</f>
        <v>#REF!</v>
      </c>
      <c r="CM322" s="827">
        <v>44883</v>
      </c>
      <c r="CN322" s="165" t="s">
        <v>3674</v>
      </c>
      <c r="CO322" s="215" t="s">
        <v>1156</v>
      </c>
      <c r="CP322" s="841">
        <v>0.2</v>
      </c>
      <c r="CQ322" s="829" t="s">
        <v>443</v>
      </c>
      <c r="CR322" s="353"/>
      <c r="CS322" s="353"/>
      <c r="CT322" s="343"/>
      <c r="CU322" s="343"/>
      <c r="CV322" s="343"/>
      <c r="CW322" s="343"/>
      <c r="CX322" s="343"/>
      <c r="CY322" s="343"/>
      <c r="CZ322" s="343"/>
      <c r="DA322" s="343"/>
      <c r="DB322" s="343"/>
      <c r="DC322" s="343"/>
      <c r="DD322" s="343"/>
      <c r="DE322" s="343"/>
      <c r="DF322" s="343"/>
      <c r="DG322" s="343"/>
      <c r="DH322" s="343"/>
      <c r="DI322" s="343"/>
      <c r="DJ322" s="343"/>
      <c r="DK322" s="343"/>
      <c r="DL322" s="343"/>
      <c r="DM322" s="343"/>
      <c r="DN322" s="343"/>
      <c r="DO322" s="343"/>
      <c r="DP322" s="343"/>
      <c r="DQ322" s="343"/>
      <c r="DR322" s="343"/>
      <c r="DS322" s="343"/>
      <c r="DT322" s="343"/>
      <c r="DU322" s="343"/>
      <c r="DV322" s="343"/>
      <c r="DW322" s="343"/>
      <c r="DX322" s="343"/>
      <c r="DY322" s="343"/>
      <c r="DZ322" s="343"/>
      <c r="EA322" s="343"/>
      <c r="EB322" s="343"/>
      <c r="EC322" s="343"/>
      <c r="ED322" s="343"/>
      <c r="EE322" s="343"/>
      <c r="EF322" s="343"/>
      <c r="EG322" s="343"/>
      <c r="EH322" s="343"/>
      <c r="EI322" s="343"/>
      <c r="EJ322" s="343"/>
      <c r="EK322" s="343"/>
      <c r="EL322" s="343"/>
      <c r="EM322" s="343"/>
      <c r="EN322" s="343"/>
      <c r="EO322" s="343"/>
      <c r="EP322" s="343"/>
      <c r="EQ322" s="343"/>
      <c r="ER322" s="343"/>
      <c r="ES322" s="343"/>
      <c r="ET322" s="343"/>
      <c r="EU322" s="343"/>
      <c r="EV322" s="343"/>
      <c r="EW322" s="343"/>
      <c r="EX322" s="343"/>
      <c r="EY322" s="343"/>
      <c r="EZ322" s="343"/>
      <c r="FA322" s="343"/>
      <c r="FB322" s="343"/>
      <c r="FC322" s="343"/>
      <c r="FD322" s="343"/>
      <c r="FE322" s="343"/>
      <c r="FF322" s="343"/>
      <c r="FG322" s="343"/>
      <c r="FH322" s="343"/>
      <c r="FI322" s="343"/>
      <c r="FJ322" s="343"/>
      <c r="FK322" s="343"/>
      <c r="FL322" s="343"/>
      <c r="FM322" s="343"/>
      <c r="FN322" s="343"/>
      <c r="FO322" s="343"/>
      <c r="FP322" s="343"/>
      <c r="FQ322" s="343"/>
      <c r="FR322" s="343"/>
      <c r="FS322" s="343"/>
      <c r="FT322" s="343"/>
      <c r="FU322" s="343"/>
      <c r="FV322" s="343"/>
      <c r="FW322" s="343"/>
      <c r="FX322" s="343"/>
      <c r="FY322" s="343"/>
      <c r="FZ322" s="343"/>
      <c r="GA322" s="343"/>
      <c r="GB322" s="343"/>
      <c r="GC322" s="343"/>
      <c r="GD322" s="343"/>
      <c r="GE322" s="343"/>
      <c r="GF322" s="343"/>
      <c r="GG322" s="343"/>
      <c r="GH322" s="343"/>
      <c r="GI322" s="343"/>
      <c r="GJ322" s="343"/>
      <c r="GK322" s="343"/>
      <c r="GL322" s="343"/>
      <c r="GM322" s="343"/>
      <c r="GN322" s="343"/>
      <c r="GO322" s="343"/>
      <c r="GP322" s="343"/>
      <c r="GQ322" s="343"/>
      <c r="GR322" s="343"/>
      <c r="GS322" s="343"/>
      <c r="GT322" s="343"/>
      <c r="GU322" s="343"/>
      <c r="GV322" s="343"/>
      <c r="GW322" s="343"/>
      <c r="GX322" s="343"/>
      <c r="GY322" s="343"/>
      <c r="GZ322" s="343"/>
      <c r="HA322" s="343"/>
      <c r="HB322" s="343"/>
      <c r="HC322" s="343"/>
      <c r="HD322" s="343"/>
      <c r="HE322" s="343"/>
      <c r="HF322" s="343"/>
      <c r="HG322" s="343"/>
      <c r="HH322" s="343"/>
      <c r="HI322" s="343"/>
      <c r="HJ322" s="343"/>
      <c r="HK322" s="343"/>
      <c r="HL322" s="343"/>
      <c r="HM322" s="343"/>
      <c r="HN322" s="343"/>
      <c r="HO322" s="343"/>
      <c r="HP322" s="343"/>
      <c r="HQ322" s="343"/>
      <c r="HR322" s="343"/>
      <c r="HS322" s="343"/>
      <c r="HT322" s="343"/>
      <c r="HU322" s="343"/>
      <c r="HV322" s="343"/>
      <c r="HW322" s="343"/>
      <c r="HX322" s="343"/>
      <c r="HY322" s="343"/>
      <c r="HZ322" s="343"/>
      <c r="IA322" s="343"/>
      <c r="IB322" s="343"/>
      <c r="IC322" s="343"/>
      <c r="ID322" s="343"/>
      <c r="IE322" s="343"/>
      <c r="IF322" s="343"/>
      <c r="IG322" s="343"/>
      <c r="IH322" s="343"/>
      <c r="II322" s="343"/>
      <c r="IJ322" s="343"/>
      <c r="IK322" s="343"/>
      <c r="IL322" s="343"/>
      <c r="IM322" s="343"/>
      <c r="IN322" s="343"/>
      <c r="IO322" s="343"/>
      <c r="IP322" s="343"/>
      <c r="IQ322" s="343"/>
      <c r="IR322" s="343"/>
      <c r="IS322" s="343"/>
      <c r="IT322" s="343"/>
      <c r="IU322" s="343"/>
      <c r="IV322" s="343"/>
      <c r="IW322" s="343"/>
      <c r="IX322" s="343"/>
      <c r="IY322" s="343"/>
      <c r="IZ322" s="343"/>
      <c r="JA322" s="343"/>
      <c r="JB322" s="343"/>
      <c r="JC322" s="343"/>
      <c r="JD322" s="343"/>
      <c r="JE322" s="343"/>
      <c r="JF322" s="343"/>
      <c r="JG322" s="343"/>
      <c r="JH322" s="343"/>
      <c r="JI322" s="343"/>
      <c r="JJ322" s="343"/>
      <c r="JK322" s="343"/>
      <c r="JL322" s="343"/>
      <c r="JM322" s="343"/>
      <c r="JN322" s="343"/>
      <c r="JO322" s="343"/>
      <c r="JP322" s="343"/>
      <c r="JQ322" s="343"/>
      <c r="JR322" s="343"/>
      <c r="JS322" s="343"/>
      <c r="JT322" s="343"/>
      <c r="JU322" s="343"/>
      <c r="JV322" s="343"/>
      <c r="JW322" s="343"/>
      <c r="JX322" s="343"/>
      <c r="JY322" s="343"/>
      <c r="JZ322" s="343"/>
      <c r="KA322" s="343"/>
      <c r="KB322" s="343"/>
      <c r="KC322" s="343"/>
      <c r="KD322" s="343"/>
      <c r="KE322" s="343"/>
      <c r="KF322" s="343"/>
      <c r="KG322" s="343"/>
      <c r="KH322" s="343"/>
      <c r="KI322" s="343"/>
      <c r="KJ322" s="343"/>
      <c r="KK322" s="343"/>
      <c r="KL322" s="343"/>
      <c r="KM322" s="343"/>
      <c r="KN322" s="343"/>
      <c r="KO322" s="343"/>
      <c r="KP322" s="343"/>
      <c r="KQ322" s="343"/>
      <c r="KR322" s="343"/>
      <c r="KS322" s="343"/>
      <c r="KT322" s="343"/>
      <c r="KU322" s="343"/>
      <c r="KV322" s="343"/>
      <c r="KW322" s="343"/>
      <c r="KX322" s="343"/>
      <c r="KY322" s="343"/>
      <c r="KZ322" s="343"/>
      <c r="LA322" s="343"/>
      <c r="LB322" s="343"/>
      <c r="LC322" s="343"/>
      <c r="LD322" s="343"/>
      <c r="LE322" s="343"/>
      <c r="LF322" s="343"/>
      <c r="LG322" s="343"/>
      <c r="LH322" s="343"/>
      <c r="LI322" s="343"/>
      <c r="LJ322" s="343"/>
      <c r="LK322" s="343"/>
      <c r="LL322" s="343"/>
      <c r="LM322" s="343"/>
      <c r="LN322" s="343"/>
      <c r="LO322" s="343"/>
      <c r="LP322" s="343"/>
      <c r="LQ322" s="343"/>
      <c r="LR322" s="343"/>
      <c r="LS322" s="343"/>
      <c r="LT322" s="343"/>
      <c r="LU322" s="343"/>
      <c r="LV322" s="343"/>
      <c r="LW322" s="343"/>
      <c r="LX322" s="343"/>
      <c r="LY322" s="343"/>
      <c r="LZ322" s="343"/>
      <c r="MA322" s="343"/>
      <c r="MB322" s="343"/>
      <c r="MC322" s="343"/>
      <c r="MD322" s="343"/>
      <c r="ME322" s="343"/>
      <c r="MF322" s="343"/>
      <c r="MG322" s="343"/>
      <c r="MH322" s="343"/>
      <c r="MI322" s="343"/>
      <c r="MJ322" s="343"/>
      <c r="MK322" s="343"/>
      <c r="ML322" s="343"/>
      <c r="MM322" s="343"/>
      <c r="MN322" s="343"/>
      <c r="MO322" s="343"/>
      <c r="MP322" s="343"/>
      <c r="MQ322" s="343"/>
      <c r="MR322" s="343"/>
      <c r="MS322" s="343"/>
      <c r="MT322" s="343"/>
      <c r="MU322" s="343"/>
      <c r="MV322" s="343"/>
      <c r="MW322" s="343"/>
      <c r="MX322" s="343"/>
      <c r="MY322" s="343"/>
      <c r="MZ322" s="343"/>
      <c r="NA322" s="343"/>
      <c r="NB322" s="343"/>
      <c r="NC322" s="343"/>
      <c r="ND322" s="343"/>
      <c r="NE322" s="343"/>
      <c r="NF322" s="343"/>
      <c r="NG322" s="343"/>
      <c r="NH322" s="343"/>
      <c r="NI322" s="343"/>
      <c r="NJ322" s="343"/>
      <c r="NK322" s="343"/>
      <c r="NL322" s="343"/>
      <c r="NM322" s="343"/>
      <c r="NN322" s="343"/>
      <c r="NO322" s="343"/>
      <c r="NP322" s="343"/>
      <c r="NQ322" s="343"/>
      <c r="NR322" s="343"/>
      <c r="NS322" s="343"/>
      <c r="NT322" s="343"/>
      <c r="NU322" s="343"/>
      <c r="NV322" s="343"/>
      <c r="NW322" s="343"/>
      <c r="NX322" s="343"/>
      <c r="NY322" s="343"/>
      <c r="NZ322" s="343"/>
      <c r="OA322" s="343"/>
      <c r="OB322" s="343"/>
      <c r="OC322" s="343"/>
      <c r="OD322" s="343"/>
      <c r="OE322" s="343"/>
      <c r="OF322" s="343"/>
      <c r="OG322" s="343"/>
      <c r="OH322" s="343"/>
      <c r="OI322" s="343"/>
      <c r="OJ322" s="343"/>
      <c r="OK322" s="343"/>
      <c r="OL322" s="343"/>
      <c r="OM322" s="343"/>
      <c r="ON322" s="343"/>
      <c r="OO322" s="343"/>
      <c r="OP322" s="343"/>
      <c r="OQ322" s="343"/>
      <c r="OR322" s="343"/>
      <c r="OS322" s="343"/>
      <c r="OT322" s="343"/>
      <c r="OU322" s="343"/>
      <c r="OV322" s="343"/>
      <c r="OW322" s="343"/>
      <c r="OX322" s="343"/>
      <c r="OY322" s="343"/>
      <c r="OZ322" s="343"/>
      <c r="PA322" s="343"/>
      <c r="PB322" s="343"/>
      <c r="PC322" s="343"/>
      <c r="PD322" s="343"/>
      <c r="PE322" s="343"/>
      <c r="PF322" s="343"/>
      <c r="PG322" s="343"/>
      <c r="PH322" s="343"/>
      <c r="PI322" s="343"/>
      <c r="PJ322" s="343"/>
      <c r="PK322" s="343"/>
      <c r="PL322" s="343"/>
      <c r="PM322" s="343"/>
      <c r="PN322" s="343"/>
      <c r="PO322" s="343"/>
      <c r="PP322" s="343"/>
      <c r="PQ322" s="343"/>
      <c r="PR322" s="343"/>
      <c r="PS322" s="343"/>
      <c r="PT322" s="343"/>
      <c r="PU322" s="343"/>
      <c r="PV322" s="343"/>
      <c r="PW322" s="343"/>
      <c r="PX322" s="343"/>
      <c r="PY322" s="343"/>
      <c r="PZ322" s="343"/>
      <c r="QA322" s="343"/>
      <c r="QB322" s="343"/>
      <c r="QC322" s="343"/>
      <c r="QD322" s="343"/>
      <c r="QE322" s="343"/>
      <c r="QF322" s="343"/>
    </row>
    <row r="323" spans="1:448" s="347" customFormat="1" ht="118.5" customHeight="1" x14ac:dyDescent="0.25">
      <c r="A323" s="26">
        <v>322</v>
      </c>
      <c r="B323" s="22" t="s">
        <v>703</v>
      </c>
      <c r="C323" s="26" t="s">
        <v>269</v>
      </c>
      <c r="D323" s="22" t="s">
        <v>341</v>
      </c>
      <c r="E323" s="19" t="s">
        <v>3675</v>
      </c>
      <c r="F323" s="22" t="s">
        <v>703</v>
      </c>
      <c r="G323" s="26" t="s">
        <v>269</v>
      </c>
      <c r="H323" s="19" t="s">
        <v>341</v>
      </c>
      <c r="I323" s="19" t="s">
        <v>704</v>
      </c>
      <c r="J323" s="440" t="s">
        <v>703</v>
      </c>
      <c r="K323" s="440" t="s">
        <v>680</v>
      </c>
      <c r="L323" s="461" t="s">
        <v>681</v>
      </c>
      <c r="M323" s="460" t="s">
        <v>705</v>
      </c>
      <c r="N323" s="461" t="s">
        <v>706</v>
      </c>
      <c r="O323" s="19" t="s">
        <v>88</v>
      </c>
      <c r="P323" s="19" t="s">
        <v>101</v>
      </c>
      <c r="Q323" s="19" t="s">
        <v>702</v>
      </c>
      <c r="R323" s="19" t="s">
        <v>250</v>
      </c>
      <c r="S323" s="18" t="s">
        <v>3676</v>
      </c>
      <c r="T323" s="22" t="s">
        <v>328</v>
      </c>
      <c r="U323" s="484" t="s">
        <v>3660</v>
      </c>
      <c r="V323" s="19">
        <v>2021</v>
      </c>
      <c r="W323" s="22" t="s">
        <v>3677</v>
      </c>
      <c r="X323" s="45" t="s">
        <v>3678</v>
      </c>
      <c r="Y323" s="19" t="s">
        <v>3679</v>
      </c>
      <c r="Z323" s="21" t="s">
        <v>3680</v>
      </c>
      <c r="AA323" s="22">
        <v>1</v>
      </c>
      <c r="AB323" s="19" t="s">
        <v>3681</v>
      </c>
      <c r="AC323" s="19" t="s">
        <v>3682</v>
      </c>
      <c r="AD323" s="25">
        <v>1</v>
      </c>
      <c r="AE323" s="304" t="s">
        <v>3683</v>
      </c>
      <c r="AF323" s="43">
        <v>44562</v>
      </c>
      <c r="AG323" s="43">
        <v>44773</v>
      </c>
      <c r="AH323" s="425"/>
      <c r="AI323" s="183" t="s">
        <v>309</v>
      </c>
      <c r="AJ323" s="183" t="s">
        <v>309</v>
      </c>
      <c r="AK323" s="241" t="e">
        <f>(IF(BA323=#REF!,#REF!,AG323-#REF!))</f>
        <v>#REF!</v>
      </c>
      <c r="AL323" s="66" t="s">
        <v>601</v>
      </c>
      <c r="AM323" s="54"/>
      <c r="AN323" s="54"/>
      <c r="AO323" s="54"/>
      <c r="AP323" s="65"/>
      <c r="AQ323" s="4" t="s">
        <v>442</v>
      </c>
      <c r="AR323" s="49">
        <v>322</v>
      </c>
      <c r="AS323" s="60" t="s">
        <v>454</v>
      </c>
      <c r="AT323" s="64" t="s">
        <v>467</v>
      </c>
      <c r="AU323" s="66" t="s">
        <v>601</v>
      </c>
      <c r="AV323" s="77" t="s">
        <v>467</v>
      </c>
      <c r="AW323" s="67">
        <v>0</v>
      </c>
      <c r="AX323" s="65">
        <v>0</v>
      </c>
      <c r="AY323" s="60" t="s">
        <v>456</v>
      </c>
      <c r="AZ323" s="87" t="s">
        <v>439</v>
      </c>
      <c r="BA323" s="86" t="s">
        <v>446</v>
      </c>
      <c r="BB323" s="31" t="s">
        <v>2162</v>
      </c>
      <c r="BC323" s="33">
        <v>44620</v>
      </c>
      <c r="BD323" s="31" t="s">
        <v>450</v>
      </c>
      <c r="BE323" s="40" t="s">
        <v>629</v>
      </c>
      <c r="BF323" s="107">
        <v>0</v>
      </c>
      <c r="BG323" s="4" t="s">
        <v>442</v>
      </c>
      <c r="BH323" s="49">
        <v>-44620</v>
      </c>
      <c r="BI323" s="60" t="s">
        <v>454</v>
      </c>
      <c r="BJ323" s="30"/>
      <c r="BK323" s="30"/>
      <c r="BL323" s="30"/>
      <c r="BM323" s="30"/>
      <c r="BN323" s="60"/>
      <c r="BO323" s="30"/>
      <c r="BP323" s="184" t="s">
        <v>293</v>
      </c>
      <c r="BQ323" s="150" t="s">
        <v>3684</v>
      </c>
      <c r="BR323" s="185">
        <v>44712</v>
      </c>
      <c r="BS323" s="131" t="s">
        <v>3685</v>
      </c>
      <c r="BT323" s="186">
        <v>0</v>
      </c>
      <c r="BU323" s="4" t="s">
        <v>442</v>
      </c>
      <c r="BV323" s="49">
        <v>62</v>
      </c>
      <c r="BW323" s="60" t="s">
        <v>454</v>
      </c>
      <c r="BX323" s="391">
        <v>44734</v>
      </c>
      <c r="BY323" s="394" t="s">
        <v>3686</v>
      </c>
      <c r="BZ323" s="395" t="s">
        <v>459</v>
      </c>
      <c r="CA323" s="353"/>
      <c r="CB323" s="352" t="s">
        <v>293</v>
      </c>
      <c r="CC323" s="353"/>
      <c r="CD323" s="184" t="s">
        <v>293</v>
      </c>
      <c r="CE323" s="531">
        <v>44819</v>
      </c>
      <c r="CF323" s="593" t="s">
        <v>3687</v>
      </c>
      <c r="CG323" s="594" t="s">
        <v>3688</v>
      </c>
      <c r="CH323" s="119" t="s">
        <v>3689</v>
      </c>
      <c r="CI323" s="553">
        <v>0.4</v>
      </c>
      <c r="CJ323" s="4" t="str">
        <f t="shared" si="9"/>
        <v>AVANCE PARCIAL</v>
      </c>
      <c r="CK323" s="49" t="e">
        <f>(IF(CD323="CERRADO","NO APLICA ACCION CERRADA",AG323-#REF!))</f>
        <v>#REF!</v>
      </c>
      <c r="CL323" s="60" t="e">
        <f>(IF(CD323="CERRADO","NO APLICA ACCION CERRADA",IF(AK323&lt;=0,"VENCIDO",IF(AK323&lt;=#REF!,"POR VENCER","CON TIEMPO"))))</f>
        <v>#REF!</v>
      </c>
      <c r="CM323" s="827">
        <v>44883</v>
      </c>
      <c r="CN323" s="165" t="s">
        <v>3690</v>
      </c>
      <c r="CO323" s="215" t="s">
        <v>1156</v>
      </c>
      <c r="CP323" s="841">
        <v>0.4</v>
      </c>
      <c r="CQ323" s="829" t="s">
        <v>443</v>
      </c>
      <c r="CR323" s="353"/>
      <c r="CS323" s="353"/>
      <c r="CT323" s="343"/>
      <c r="CU323" s="343"/>
      <c r="CV323" s="343"/>
      <c r="CW323" s="343"/>
      <c r="CX323" s="343"/>
      <c r="CY323" s="343"/>
      <c r="CZ323" s="343"/>
      <c r="DA323" s="343"/>
      <c r="DB323" s="343"/>
      <c r="DC323" s="343"/>
      <c r="DD323" s="343"/>
      <c r="DE323" s="343"/>
      <c r="DF323" s="343"/>
      <c r="DG323" s="343"/>
      <c r="DH323" s="343"/>
      <c r="DI323" s="343"/>
      <c r="DJ323" s="343"/>
      <c r="DK323" s="343"/>
      <c r="DL323" s="343"/>
      <c r="DM323" s="343"/>
      <c r="DN323" s="343"/>
      <c r="DO323" s="343"/>
      <c r="DP323" s="343"/>
      <c r="DQ323" s="343"/>
      <c r="DR323" s="343"/>
      <c r="DS323" s="343"/>
      <c r="DT323" s="343"/>
      <c r="DU323" s="343"/>
      <c r="DV323" s="343"/>
      <c r="DW323" s="343"/>
      <c r="DX323" s="343"/>
      <c r="DY323" s="343"/>
      <c r="DZ323" s="343"/>
      <c r="EA323" s="343"/>
      <c r="EB323" s="343"/>
      <c r="EC323" s="343"/>
      <c r="ED323" s="343"/>
      <c r="EE323" s="343"/>
      <c r="EF323" s="343"/>
      <c r="EG323" s="343"/>
      <c r="EH323" s="343"/>
      <c r="EI323" s="343"/>
      <c r="EJ323" s="343"/>
      <c r="EK323" s="343"/>
      <c r="EL323" s="343"/>
      <c r="EM323" s="343"/>
      <c r="EN323" s="343"/>
      <c r="EO323" s="343"/>
      <c r="EP323" s="343"/>
      <c r="EQ323" s="343"/>
      <c r="ER323" s="343"/>
      <c r="ES323" s="343"/>
      <c r="ET323" s="343"/>
      <c r="EU323" s="343"/>
      <c r="EV323" s="343"/>
      <c r="EW323" s="343"/>
      <c r="EX323" s="343"/>
      <c r="EY323" s="343"/>
      <c r="EZ323" s="343"/>
      <c r="FA323" s="343"/>
      <c r="FB323" s="343"/>
      <c r="FC323" s="343"/>
      <c r="FD323" s="343"/>
      <c r="FE323" s="343"/>
      <c r="FF323" s="343"/>
      <c r="FG323" s="343"/>
      <c r="FH323" s="343"/>
      <c r="FI323" s="343"/>
      <c r="FJ323" s="343"/>
      <c r="FK323" s="343"/>
      <c r="FL323" s="343"/>
      <c r="FM323" s="343"/>
      <c r="FN323" s="343"/>
      <c r="FO323" s="343"/>
      <c r="FP323" s="343"/>
      <c r="FQ323" s="343"/>
      <c r="FR323" s="343"/>
      <c r="FS323" s="343"/>
      <c r="FT323" s="343"/>
      <c r="FU323" s="343"/>
      <c r="FV323" s="343"/>
      <c r="FW323" s="343"/>
      <c r="FX323" s="343"/>
      <c r="FY323" s="343"/>
      <c r="FZ323" s="343"/>
      <c r="GA323" s="343"/>
      <c r="GB323" s="343"/>
      <c r="GC323" s="343"/>
      <c r="GD323" s="343"/>
      <c r="GE323" s="343"/>
      <c r="GF323" s="343"/>
      <c r="GG323" s="343"/>
      <c r="GH323" s="343"/>
      <c r="GI323" s="343"/>
      <c r="GJ323" s="343"/>
      <c r="GK323" s="343"/>
      <c r="GL323" s="343"/>
      <c r="GM323" s="343"/>
      <c r="GN323" s="343"/>
      <c r="GO323" s="343"/>
      <c r="GP323" s="343"/>
      <c r="GQ323" s="343"/>
      <c r="GR323" s="343"/>
      <c r="GS323" s="343"/>
      <c r="GT323" s="343"/>
      <c r="GU323" s="343"/>
      <c r="GV323" s="343"/>
      <c r="GW323" s="343"/>
      <c r="GX323" s="343"/>
      <c r="GY323" s="343"/>
      <c r="GZ323" s="343"/>
      <c r="HA323" s="343"/>
      <c r="HB323" s="343"/>
      <c r="HC323" s="343"/>
      <c r="HD323" s="343"/>
      <c r="HE323" s="343"/>
      <c r="HF323" s="343"/>
      <c r="HG323" s="343"/>
      <c r="HH323" s="343"/>
      <c r="HI323" s="343"/>
      <c r="HJ323" s="343"/>
      <c r="HK323" s="343"/>
      <c r="HL323" s="343"/>
      <c r="HM323" s="343"/>
      <c r="HN323" s="343"/>
      <c r="HO323" s="343"/>
      <c r="HP323" s="343"/>
      <c r="HQ323" s="343"/>
      <c r="HR323" s="343"/>
      <c r="HS323" s="343"/>
      <c r="HT323" s="343"/>
      <c r="HU323" s="343"/>
      <c r="HV323" s="343"/>
      <c r="HW323" s="343"/>
      <c r="HX323" s="343"/>
      <c r="HY323" s="343"/>
      <c r="HZ323" s="343"/>
      <c r="IA323" s="343"/>
      <c r="IB323" s="343"/>
      <c r="IC323" s="343"/>
      <c r="ID323" s="343"/>
      <c r="IE323" s="343"/>
      <c r="IF323" s="343"/>
      <c r="IG323" s="343"/>
      <c r="IH323" s="343"/>
      <c r="II323" s="343"/>
      <c r="IJ323" s="343"/>
      <c r="IK323" s="343"/>
      <c r="IL323" s="343"/>
      <c r="IM323" s="343"/>
      <c r="IN323" s="343"/>
      <c r="IO323" s="343"/>
      <c r="IP323" s="343"/>
      <c r="IQ323" s="343"/>
      <c r="IR323" s="343"/>
      <c r="IS323" s="343"/>
      <c r="IT323" s="343"/>
      <c r="IU323" s="343"/>
      <c r="IV323" s="343"/>
      <c r="IW323" s="343"/>
      <c r="IX323" s="343"/>
      <c r="IY323" s="343"/>
      <c r="IZ323" s="343"/>
      <c r="JA323" s="343"/>
      <c r="JB323" s="343"/>
      <c r="JC323" s="343"/>
      <c r="JD323" s="343"/>
      <c r="JE323" s="343"/>
      <c r="JF323" s="343"/>
      <c r="JG323" s="343"/>
      <c r="JH323" s="343"/>
      <c r="JI323" s="343"/>
      <c r="JJ323" s="343"/>
      <c r="JK323" s="343"/>
      <c r="JL323" s="343"/>
      <c r="JM323" s="343"/>
      <c r="JN323" s="343"/>
      <c r="JO323" s="343"/>
      <c r="JP323" s="343"/>
      <c r="JQ323" s="343"/>
      <c r="JR323" s="343"/>
      <c r="JS323" s="343"/>
      <c r="JT323" s="343"/>
      <c r="JU323" s="343"/>
      <c r="JV323" s="343"/>
      <c r="JW323" s="343"/>
      <c r="JX323" s="343"/>
      <c r="JY323" s="343"/>
      <c r="JZ323" s="343"/>
      <c r="KA323" s="343"/>
      <c r="KB323" s="343"/>
      <c r="KC323" s="343"/>
      <c r="KD323" s="343"/>
      <c r="KE323" s="343"/>
      <c r="KF323" s="343"/>
      <c r="KG323" s="343"/>
      <c r="KH323" s="343"/>
      <c r="KI323" s="343"/>
      <c r="KJ323" s="343"/>
      <c r="KK323" s="343"/>
      <c r="KL323" s="343"/>
      <c r="KM323" s="343"/>
      <c r="KN323" s="343"/>
      <c r="KO323" s="343"/>
      <c r="KP323" s="343"/>
      <c r="KQ323" s="343"/>
      <c r="KR323" s="343"/>
      <c r="KS323" s="343"/>
      <c r="KT323" s="343"/>
      <c r="KU323" s="343"/>
      <c r="KV323" s="343"/>
      <c r="KW323" s="343"/>
      <c r="KX323" s="343"/>
      <c r="KY323" s="343"/>
      <c r="KZ323" s="343"/>
      <c r="LA323" s="343"/>
      <c r="LB323" s="343"/>
      <c r="LC323" s="343"/>
      <c r="LD323" s="343"/>
      <c r="LE323" s="343"/>
      <c r="LF323" s="343"/>
      <c r="LG323" s="343"/>
      <c r="LH323" s="343"/>
      <c r="LI323" s="343"/>
      <c r="LJ323" s="343"/>
      <c r="LK323" s="343"/>
      <c r="LL323" s="343"/>
      <c r="LM323" s="343"/>
      <c r="LN323" s="343"/>
      <c r="LO323" s="343"/>
      <c r="LP323" s="343"/>
      <c r="LQ323" s="343"/>
      <c r="LR323" s="343"/>
      <c r="LS323" s="343"/>
      <c r="LT323" s="343"/>
      <c r="LU323" s="343"/>
      <c r="LV323" s="343"/>
      <c r="LW323" s="343"/>
      <c r="LX323" s="343"/>
      <c r="LY323" s="343"/>
      <c r="LZ323" s="343"/>
      <c r="MA323" s="343"/>
      <c r="MB323" s="343"/>
      <c r="MC323" s="343"/>
      <c r="MD323" s="343"/>
      <c r="ME323" s="343"/>
      <c r="MF323" s="343"/>
      <c r="MG323" s="343"/>
      <c r="MH323" s="343"/>
      <c r="MI323" s="343"/>
      <c r="MJ323" s="343"/>
      <c r="MK323" s="343"/>
      <c r="ML323" s="343"/>
      <c r="MM323" s="343"/>
      <c r="MN323" s="343"/>
      <c r="MO323" s="343"/>
      <c r="MP323" s="343"/>
      <c r="MQ323" s="343"/>
      <c r="MR323" s="343"/>
      <c r="MS323" s="343"/>
      <c r="MT323" s="343"/>
      <c r="MU323" s="343"/>
      <c r="MV323" s="343"/>
      <c r="MW323" s="343"/>
      <c r="MX323" s="343"/>
      <c r="MY323" s="343"/>
      <c r="MZ323" s="343"/>
      <c r="NA323" s="343"/>
      <c r="NB323" s="343"/>
      <c r="NC323" s="343"/>
      <c r="ND323" s="343"/>
      <c r="NE323" s="343"/>
      <c r="NF323" s="343"/>
      <c r="NG323" s="343"/>
      <c r="NH323" s="343"/>
      <c r="NI323" s="343"/>
      <c r="NJ323" s="343"/>
      <c r="NK323" s="343"/>
      <c r="NL323" s="343"/>
      <c r="NM323" s="343"/>
      <c r="NN323" s="343"/>
      <c r="NO323" s="343"/>
      <c r="NP323" s="343"/>
      <c r="NQ323" s="343"/>
      <c r="NR323" s="343"/>
      <c r="NS323" s="343"/>
      <c r="NT323" s="343"/>
      <c r="NU323" s="343"/>
      <c r="NV323" s="343"/>
      <c r="NW323" s="343"/>
      <c r="NX323" s="343"/>
      <c r="NY323" s="343"/>
      <c r="NZ323" s="343"/>
      <c r="OA323" s="343"/>
      <c r="OB323" s="343"/>
      <c r="OC323" s="343"/>
      <c r="OD323" s="343"/>
      <c r="OE323" s="343"/>
      <c r="OF323" s="343"/>
      <c r="OG323" s="343"/>
      <c r="OH323" s="343"/>
      <c r="OI323" s="343"/>
      <c r="OJ323" s="343"/>
      <c r="OK323" s="343"/>
      <c r="OL323" s="343"/>
      <c r="OM323" s="343"/>
      <c r="ON323" s="343"/>
      <c r="OO323" s="343"/>
      <c r="OP323" s="343"/>
      <c r="OQ323" s="343"/>
      <c r="OR323" s="343"/>
      <c r="OS323" s="343"/>
      <c r="OT323" s="343"/>
      <c r="OU323" s="343"/>
      <c r="OV323" s="343"/>
      <c r="OW323" s="343"/>
      <c r="OX323" s="343"/>
      <c r="OY323" s="343"/>
      <c r="OZ323" s="343"/>
      <c r="PA323" s="343"/>
      <c r="PB323" s="343"/>
      <c r="PC323" s="343"/>
      <c r="PD323" s="343"/>
      <c r="PE323" s="343"/>
      <c r="PF323" s="343"/>
      <c r="PG323" s="343"/>
      <c r="PH323" s="343"/>
      <c r="PI323" s="343"/>
      <c r="PJ323" s="343"/>
      <c r="PK323" s="343"/>
      <c r="PL323" s="343"/>
      <c r="PM323" s="343"/>
      <c r="PN323" s="343"/>
      <c r="PO323" s="343"/>
      <c r="PP323" s="343"/>
      <c r="PQ323" s="343"/>
      <c r="PR323" s="343"/>
      <c r="PS323" s="343"/>
      <c r="PT323" s="343"/>
      <c r="PU323" s="343"/>
      <c r="PV323" s="343"/>
      <c r="PW323" s="343"/>
      <c r="PX323" s="343"/>
      <c r="PY323" s="343"/>
      <c r="PZ323" s="343"/>
      <c r="QA323" s="343"/>
      <c r="QB323" s="343"/>
      <c r="QC323" s="343"/>
      <c r="QD323" s="343"/>
      <c r="QE323" s="343"/>
      <c r="QF323" s="343"/>
    </row>
    <row r="324" spans="1:448" s="347" customFormat="1" ht="118.5" customHeight="1" x14ac:dyDescent="0.25">
      <c r="A324" s="26">
        <v>323</v>
      </c>
      <c r="B324" s="22" t="s">
        <v>703</v>
      </c>
      <c r="C324" s="26" t="s">
        <v>269</v>
      </c>
      <c r="D324" s="22" t="s">
        <v>341</v>
      </c>
      <c r="E324" s="19" t="s">
        <v>326</v>
      </c>
      <c r="F324" s="22" t="s">
        <v>703</v>
      </c>
      <c r="G324" s="26" t="s">
        <v>269</v>
      </c>
      <c r="H324" s="19" t="s">
        <v>341</v>
      </c>
      <c r="I324" s="19" t="s">
        <v>704</v>
      </c>
      <c r="J324" s="440" t="s">
        <v>703</v>
      </c>
      <c r="K324" s="440" t="s">
        <v>680</v>
      </c>
      <c r="L324" s="461" t="s">
        <v>681</v>
      </c>
      <c r="M324" s="460" t="s">
        <v>705</v>
      </c>
      <c r="N324" s="461" t="s">
        <v>706</v>
      </c>
      <c r="O324" s="19" t="s">
        <v>88</v>
      </c>
      <c r="P324" s="19" t="s">
        <v>93</v>
      </c>
      <c r="Q324" s="19" t="s">
        <v>702</v>
      </c>
      <c r="R324" s="19" t="s">
        <v>250</v>
      </c>
      <c r="S324" s="18" t="s">
        <v>3691</v>
      </c>
      <c r="T324" s="22" t="s">
        <v>328</v>
      </c>
      <c r="U324" s="484" t="s">
        <v>3660</v>
      </c>
      <c r="V324" s="19">
        <v>2021</v>
      </c>
      <c r="W324" s="22" t="s">
        <v>3692</v>
      </c>
      <c r="X324" s="45" t="s">
        <v>3693</v>
      </c>
      <c r="Y324" s="19" t="s">
        <v>3694</v>
      </c>
      <c r="Z324" s="21" t="s">
        <v>3695</v>
      </c>
      <c r="AA324" s="22">
        <v>1</v>
      </c>
      <c r="AB324" s="19" t="s">
        <v>3696</v>
      </c>
      <c r="AC324" s="19" t="s">
        <v>3697</v>
      </c>
      <c r="AD324" s="25">
        <v>1</v>
      </c>
      <c r="AE324" s="304" t="s">
        <v>3696</v>
      </c>
      <c r="AF324" s="43">
        <v>44562</v>
      </c>
      <c r="AG324" s="43">
        <v>44910</v>
      </c>
      <c r="AH324" s="425"/>
      <c r="AI324" s="183" t="s">
        <v>309</v>
      </c>
      <c r="AJ324" s="183" t="s">
        <v>309</v>
      </c>
      <c r="AK324" s="241" t="e">
        <f>(IF(BA324=#REF!,#REF!,AG324-#REF!))</f>
        <v>#REF!</v>
      </c>
      <c r="AL324" s="66" t="s">
        <v>601</v>
      </c>
      <c r="AM324" s="54"/>
      <c r="AN324" s="54"/>
      <c r="AO324" s="54"/>
      <c r="AP324" s="65"/>
      <c r="AQ324" s="4" t="s">
        <v>442</v>
      </c>
      <c r="AR324" s="49">
        <v>459</v>
      </c>
      <c r="AS324" s="60" t="s">
        <v>454</v>
      </c>
      <c r="AT324" s="64" t="s">
        <v>467</v>
      </c>
      <c r="AU324" s="66" t="s">
        <v>601</v>
      </c>
      <c r="AV324" s="77" t="s">
        <v>467</v>
      </c>
      <c r="AW324" s="67">
        <v>0</v>
      </c>
      <c r="AX324" s="65">
        <v>0</v>
      </c>
      <c r="AY324" s="60" t="s">
        <v>456</v>
      </c>
      <c r="AZ324" s="87" t="s">
        <v>439</v>
      </c>
      <c r="BA324" s="86" t="s">
        <v>446</v>
      </c>
      <c r="BB324" s="31" t="s">
        <v>2162</v>
      </c>
      <c r="BC324" s="33">
        <v>44620</v>
      </c>
      <c r="BD324" s="31" t="s">
        <v>450</v>
      </c>
      <c r="BE324" s="40" t="s">
        <v>629</v>
      </c>
      <c r="BF324" s="107">
        <v>0</v>
      </c>
      <c r="BG324" s="4" t="s">
        <v>442</v>
      </c>
      <c r="BH324" s="49">
        <v>-44620</v>
      </c>
      <c r="BI324" s="60" t="s">
        <v>454</v>
      </c>
      <c r="BJ324" s="30"/>
      <c r="BK324" s="30"/>
      <c r="BL324" s="30"/>
      <c r="BM324" s="30"/>
      <c r="BN324" s="60"/>
      <c r="BO324" s="30"/>
      <c r="BP324" s="184" t="s">
        <v>293</v>
      </c>
      <c r="BQ324" s="150" t="s">
        <v>3684</v>
      </c>
      <c r="BR324" s="185">
        <v>44712</v>
      </c>
      <c r="BS324" s="131" t="s">
        <v>3698</v>
      </c>
      <c r="BT324" s="186">
        <v>0</v>
      </c>
      <c r="BU324" s="4" t="s">
        <v>442</v>
      </c>
      <c r="BV324" s="49">
        <v>199</v>
      </c>
      <c r="BW324" s="60" t="s">
        <v>454</v>
      </c>
      <c r="BX324" s="391">
        <v>44734</v>
      </c>
      <c r="BY324" s="394" t="s">
        <v>3699</v>
      </c>
      <c r="BZ324" s="395" t="s">
        <v>459</v>
      </c>
      <c r="CA324" s="353"/>
      <c r="CB324" s="352" t="s">
        <v>293</v>
      </c>
      <c r="CC324" s="353"/>
      <c r="CD324" s="184" t="s">
        <v>293</v>
      </c>
      <c r="CE324" s="531">
        <v>44819</v>
      </c>
      <c r="CF324" s="593" t="s">
        <v>3700</v>
      </c>
      <c r="CG324" s="594" t="s">
        <v>3701</v>
      </c>
      <c r="CH324" s="119" t="s">
        <v>3702</v>
      </c>
      <c r="CI324" s="553">
        <v>0</v>
      </c>
      <c r="CJ324" s="4" t="str">
        <f t="shared" si="9"/>
        <v>SIN AVANCE</v>
      </c>
      <c r="CK324" s="49" t="e">
        <f>(IF(CD324="CERRADO","NO APLICA ACCION CERRADA",AG324-#REF!))</f>
        <v>#REF!</v>
      </c>
      <c r="CL324" s="60" t="e">
        <f>(IF(CD324="CERRADO","NO APLICA ACCION CERRADA",IF(AK324&lt;=0,"VENCIDO",IF(AK324&lt;=#REF!,"POR VENCER","CON TIEMPO"))))</f>
        <v>#REF!</v>
      </c>
      <c r="CM324" s="827">
        <v>44883</v>
      </c>
      <c r="CN324" s="165" t="s">
        <v>3703</v>
      </c>
      <c r="CO324" s="215" t="s">
        <v>1156</v>
      </c>
      <c r="CP324" s="841">
        <v>0</v>
      </c>
      <c r="CQ324" s="842" t="s">
        <v>293</v>
      </c>
      <c r="CR324" s="353"/>
      <c r="CS324" s="353"/>
      <c r="CT324" s="343"/>
      <c r="CU324" s="343"/>
      <c r="CV324" s="343"/>
      <c r="CW324" s="343"/>
      <c r="CX324" s="343"/>
      <c r="CY324" s="343"/>
      <c r="CZ324" s="343"/>
      <c r="DA324" s="343"/>
      <c r="DB324" s="343"/>
      <c r="DC324" s="343"/>
      <c r="DD324" s="343"/>
      <c r="DE324" s="343"/>
      <c r="DF324" s="343"/>
      <c r="DG324" s="343"/>
      <c r="DH324" s="343"/>
      <c r="DI324" s="343"/>
      <c r="DJ324" s="343"/>
      <c r="DK324" s="343"/>
      <c r="DL324" s="343"/>
      <c r="DM324" s="343"/>
      <c r="DN324" s="343"/>
      <c r="DO324" s="343"/>
      <c r="DP324" s="343"/>
      <c r="DQ324" s="343"/>
      <c r="DR324" s="343"/>
      <c r="DS324" s="343"/>
      <c r="DT324" s="343"/>
      <c r="DU324" s="343"/>
      <c r="DV324" s="343"/>
      <c r="DW324" s="343"/>
      <c r="DX324" s="343"/>
      <c r="DY324" s="343"/>
      <c r="DZ324" s="343"/>
      <c r="EA324" s="343"/>
      <c r="EB324" s="343"/>
      <c r="EC324" s="343"/>
      <c r="ED324" s="343"/>
      <c r="EE324" s="343"/>
      <c r="EF324" s="343"/>
      <c r="EG324" s="343"/>
      <c r="EH324" s="343"/>
      <c r="EI324" s="343"/>
      <c r="EJ324" s="343"/>
      <c r="EK324" s="343"/>
      <c r="EL324" s="343"/>
      <c r="EM324" s="343"/>
      <c r="EN324" s="343"/>
      <c r="EO324" s="343"/>
      <c r="EP324" s="343"/>
      <c r="EQ324" s="343"/>
      <c r="ER324" s="343"/>
      <c r="ES324" s="343"/>
      <c r="ET324" s="343"/>
      <c r="EU324" s="343"/>
      <c r="EV324" s="343"/>
      <c r="EW324" s="343"/>
      <c r="EX324" s="343"/>
      <c r="EY324" s="343"/>
      <c r="EZ324" s="343"/>
      <c r="FA324" s="343"/>
      <c r="FB324" s="343"/>
      <c r="FC324" s="343"/>
      <c r="FD324" s="343"/>
      <c r="FE324" s="343"/>
      <c r="FF324" s="343"/>
      <c r="FG324" s="343"/>
      <c r="FH324" s="343"/>
      <c r="FI324" s="343"/>
      <c r="FJ324" s="343"/>
      <c r="FK324" s="343"/>
      <c r="FL324" s="343"/>
      <c r="FM324" s="343"/>
      <c r="FN324" s="343"/>
      <c r="FO324" s="343"/>
      <c r="FP324" s="343"/>
      <c r="FQ324" s="343"/>
      <c r="FR324" s="343"/>
      <c r="FS324" s="343"/>
      <c r="FT324" s="343"/>
      <c r="FU324" s="343"/>
      <c r="FV324" s="343"/>
      <c r="FW324" s="343"/>
      <c r="FX324" s="343"/>
      <c r="FY324" s="343"/>
      <c r="FZ324" s="343"/>
      <c r="GA324" s="343"/>
      <c r="GB324" s="343"/>
      <c r="GC324" s="343"/>
      <c r="GD324" s="343"/>
      <c r="GE324" s="343"/>
      <c r="GF324" s="343"/>
      <c r="GG324" s="343"/>
      <c r="GH324" s="343"/>
      <c r="GI324" s="343"/>
      <c r="GJ324" s="343"/>
      <c r="GK324" s="343"/>
      <c r="GL324" s="343"/>
      <c r="GM324" s="343"/>
      <c r="GN324" s="343"/>
      <c r="GO324" s="343"/>
      <c r="GP324" s="343"/>
      <c r="GQ324" s="343"/>
      <c r="GR324" s="343"/>
      <c r="GS324" s="343"/>
      <c r="GT324" s="343"/>
      <c r="GU324" s="343"/>
      <c r="GV324" s="343"/>
      <c r="GW324" s="343"/>
      <c r="GX324" s="343"/>
      <c r="GY324" s="343"/>
      <c r="GZ324" s="343"/>
      <c r="HA324" s="343"/>
      <c r="HB324" s="343"/>
      <c r="HC324" s="343"/>
      <c r="HD324" s="343"/>
      <c r="HE324" s="343"/>
      <c r="HF324" s="343"/>
      <c r="HG324" s="343"/>
      <c r="HH324" s="343"/>
      <c r="HI324" s="343"/>
      <c r="HJ324" s="343"/>
      <c r="HK324" s="343"/>
      <c r="HL324" s="343"/>
      <c r="HM324" s="343"/>
      <c r="HN324" s="343"/>
      <c r="HO324" s="343"/>
      <c r="HP324" s="343"/>
      <c r="HQ324" s="343"/>
      <c r="HR324" s="343"/>
      <c r="HS324" s="343"/>
      <c r="HT324" s="343"/>
      <c r="HU324" s="343"/>
      <c r="HV324" s="343"/>
      <c r="HW324" s="343"/>
      <c r="HX324" s="343"/>
      <c r="HY324" s="343"/>
      <c r="HZ324" s="343"/>
      <c r="IA324" s="343"/>
      <c r="IB324" s="343"/>
      <c r="IC324" s="343"/>
      <c r="ID324" s="343"/>
      <c r="IE324" s="343"/>
      <c r="IF324" s="343"/>
      <c r="IG324" s="343"/>
      <c r="IH324" s="343"/>
      <c r="II324" s="343"/>
      <c r="IJ324" s="343"/>
      <c r="IK324" s="343"/>
      <c r="IL324" s="343"/>
      <c r="IM324" s="343"/>
      <c r="IN324" s="343"/>
      <c r="IO324" s="343"/>
      <c r="IP324" s="343"/>
      <c r="IQ324" s="343"/>
      <c r="IR324" s="343"/>
      <c r="IS324" s="343"/>
      <c r="IT324" s="343"/>
      <c r="IU324" s="343"/>
      <c r="IV324" s="343"/>
      <c r="IW324" s="343"/>
      <c r="IX324" s="343"/>
      <c r="IY324" s="343"/>
      <c r="IZ324" s="343"/>
      <c r="JA324" s="343"/>
      <c r="JB324" s="343"/>
      <c r="JC324" s="343"/>
      <c r="JD324" s="343"/>
      <c r="JE324" s="343"/>
      <c r="JF324" s="343"/>
      <c r="JG324" s="343"/>
      <c r="JH324" s="343"/>
      <c r="JI324" s="343"/>
      <c r="JJ324" s="343"/>
      <c r="JK324" s="343"/>
      <c r="JL324" s="343"/>
      <c r="JM324" s="343"/>
      <c r="JN324" s="343"/>
      <c r="JO324" s="343"/>
      <c r="JP324" s="343"/>
      <c r="JQ324" s="343"/>
      <c r="JR324" s="343"/>
      <c r="JS324" s="343"/>
      <c r="JT324" s="343"/>
      <c r="JU324" s="343"/>
      <c r="JV324" s="343"/>
      <c r="JW324" s="343"/>
      <c r="JX324" s="343"/>
      <c r="JY324" s="343"/>
      <c r="JZ324" s="343"/>
      <c r="KA324" s="343"/>
      <c r="KB324" s="343"/>
      <c r="KC324" s="343"/>
      <c r="KD324" s="343"/>
      <c r="KE324" s="343"/>
      <c r="KF324" s="343"/>
      <c r="KG324" s="343"/>
      <c r="KH324" s="343"/>
      <c r="KI324" s="343"/>
      <c r="KJ324" s="343"/>
      <c r="KK324" s="343"/>
      <c r="KL324" s="343"/>
      <c r="KM324" s="343"/>
      <c r="KN324" s="343"/>
      <c r="KO324" s="343"/>
      <c r="KP324" s="343"/>
      <c r="KQ324" s="343"/>
      <c r="KR324" s="343"/>
      <c r="KS324" s="343"/>
      <c r="KT324" s="343"/>
      <c r="KU324" s="343"/>
      <c r="KV324" s="343"/>
      <c r="KW324" s="343"/>
      <c r="KX324" s="343"/>
      <c r="KY324" s="343"/>
      <c r="KZ324" s="343"/>
      <c r="LA324" s="343"/>
      <c r="LB324" s="343"/>
      <c r="LC324" s="343"/>
      <c r="LD324" s="343"/>
      <c r="LE324" s="343"/>
      <c r="LF324" s="343"/>
      <c r="LG324" s="343"/>
      <c r="LH324" s="343"/>
      <c r="LI324" s="343"/>
      <c r="LJ324" s="343"/>
      <c r="LK324" s="343"/>
      <c r="LL324" s="343"/>
      <c r="LM324" s="343"/>
      <c r="LN324" s="343"/>
      <c r="LO324" s="343"/>
      <c r="LP324" s="343"/>
      <c r="LQ324" s="343"/>
      <c r="LR324" s="343"/>
      <c r="LS324" s="343"/>
      <c r="LT324" s="343"/>
      <c r="LU324" s="343"/>
      <c r="LV324" s="343"/>
      <c r="LW324" s="343"/>
      <c r="LX324" s="343"/>
      <c r="LY324" s="343"/>
      <c r="LZ324" s="343"/>
      <c r="MA324" s="343"/>
      <c r="MB324" s="343"/>
      <c r="MC324" s="343"/>
      <c r="MD324" s="343"/>
      <c r="ME324" s="343"/>
      <c r="MF324" s="343"/>
      <c r="MG324" s="343"/>
      <c r="MH324" s="343"/>
      <c r="MI324" s="343"/>
      <c r="MJ324" s="343"/>
      <c r="MK324" s="343"/>
      <c r="ML324" s="343"/>
      <c r="MM324" s="343"/>
      <c r="MN324" s="343"/>
      <c r="MO324" s="343"/>
      <c r="MP324" s="343"/>
      <c r="MQ324" s="343"/>
      <c r="MR324" s="343"/>
      <c r="MS324" s="343"/>
      <c r="MT324" s="343"/>
      <c r="MU324" s="343"/>
      <c r="MV324" s="343"/>
      <c r="MW324" s="343"/>
      <c r="MX324" s="343"/>
      <c r="MY324" s="343"/>
      <c r="MZ324" s="343"/>
      <c r="NA324" s="343"/>
      <c r="NB324" s="343"/>
      <c r="NC324" s="343"/>
      <c r="ND324" s="343"/>
      <c r="NE324" s="343"/>
      <c r="NF324" s="343"/>
      <c r="NG324" s="343"/>
      <c r="NH324" s="343"/>
      <c r="NI324" s="343"/>
      <c r="NJ324" s="343"/>
      <c r="NK324" s="343"/>
      <c r="NL324" s="343"/>
      <c r="NM324" s="343"/>
      <c r="NN324" s="343"/>
      <c r="NO324" s="343"/>
      <c r="NP324" s="343"/>
      <c r="NQ324" s="343"/>
      <c r="NR324" s="343"/>
      <c r="NS324" s="343"/>
      <c r="NT324" s="343"/>
      <c r="NU324" s="343"/>
      <c r="NV324" s="343"/>
      <c r="NW324" s="343"/>
      <c r="NX324" s="343"/>
      <c r="NY324" s="343"/>
      <c r="NZ324" s="343"/>
      <c r="OA324" s="343"/>
      <c r="OB324" s="343"/>
      <c r="OC324" s="343"/>
      <c r="OD324" s="343"/>
      <c r="OE324" s="343"/>
      <c r="OF324" s="343"/>
      <c r="OG324" s="343"/>
      <c r="OH324" s="343"/>
      <c r="OI324" s="343"/>
      <c r="OJ324" s="343"/>
      <c r="OK324" s="343"/>
      <c r="OL324" s="343"/>
      <c r="OM324" s="343"/>
      <c r="ON324" s="343"/>
      <c r="OO324" s="343"/>
      <c r="OP324" s="343"/>
      <c r="OQ324" s="343"/>
      <c r="OR324" s="343"/>
      <c r="OS324" s="343"/>
      <c r="OT324" s="343"/>
      <c r="OU324" s="343"/>
      <c r="OV324" s="343"/>
      <c r="OW324" s="343"/>
      <c r="OX324" s="343"/>
      <c r="OY324" s="343"/>
      <c r="OZ324" s="343"/>
      <c r="PA324" s="343"/>
      <c r="PB324" s="343"/>
      <c r="PC324" s="343"/>
      <c r="PD324" s="343"/>
      <c r="PE324" s="343"/>
      <c r="PF324" s="343"/>
      <c r="PG324" s="343"/>
      <c r="PH324" s="343"/>
      <c r="PI324" s="343"/>
      <c r="PJ324" s="343"/>
      <c r="PK324" s="343"/>
      <c r="PL324" s="343"/>
      <c r="PM324" s="343"/>
      <c r="PN324" s="343"/>
      <c r="PO324" s="343"/>
      <c r="PP324" s="343"/>
      <c r="PQ324" s="343"/>
      <c r="PR324" s="343"/>
      <c r="PS324" s="343"/>
      <c r="PT324" s="343"/>
      <c r="PU324" s="343"/>
      <c r="PV324" s="343"/>
      <c r="PW324" s="343"/>
      <c r="PX324" s="343"/>
      <c r="PY324" s="343"/>
      <c r="PZ324" s="343"/>
      <c r="QA324" s="343"/>
      <c r="QB324" s="343"/>
      <c r="QC324" s="343"/>
      <c r="QD324" s="343"/>
      <c r="QE324" s="343"/>
      <c r="QF324" s="343"/>
    </row>
    <row r="325" spans="1:448" s="347" customFormat="1" ht="118.5" customHeight="1" x14ac:dyDescent="0.25">
      <c r="A325" s="26">
        <v>324</v>
      </c>
      <c r="B325" s="22" t="s">
        <v>703</v>
      </c>
      <c r="C325" s="26" t="s">
        <v>269</v>
      </c>
      <c r="D325" s="22" t="s">
        <v>341</v>
      </c>
      <c r="E325" s="19" t="s">
        <v>326</v>
      </c>
      <c r="F325" s="22" t="s">
        <v>703</v>
      </c>
      <c r="G325" s="26" t="s">
        <v>269</v>
      </c>
      <c r="H325" s="19" t="s">
        <v>341</v>
      </c>
      <c r="I325" s="19" t="s">
        <v>704</v>
      </c>
      <c r="J325" s="440" t="s">
        <v>703</v>
      </c>
      <c r="K325" s="440" t="s">
        <v>680</v>
      </c>
      <c r="L325" s="461" t="s">
        <v>681</v>
      </c>
      <c r="M325" s="460" t="s">
        <v>705</v>
      </c>
      <c r="N325" s="461" t="s">
        <v>706</v>
      </c>
      <c r="O325" s="19" t="s">
        <v>88</v>
      </c>
      <c r="P325" s="19" t="s">
        <v>93</v>
      </c>
      <c r="Q325" s="19" t="s">
        <v>702</v>
      </c>
      <c r="R325" s="19" t="s">
        <v>250</v>
      </c>
      <c r="S325" s="18" t="s">
        <v>3704</v>
      </c>
      <c r="T325" s="22" t="s">
        <v>328</v>
      </c>
      <c r="U325" s="484" t="s">
        <v>3660</v>
      </c>
      <c r="V325" s="19">
        <v>2021</v>
      </c>
      <c r="W325" s="22" t="s">
        <v>3705</v>
      </c>
      <c r="X325" s="45" t="s">
        <v>3706</v>
      </c>
      <c r="Y325" s="19" t="s">
        <v>3707</v>
      </c>
      <c r="Z325" s="21" t="s">
        <v>3708</v>
      </c>
      <c r="AA325" s="22">
        <v>1</v>
      </c>
      <c r="AB325" s="19" t="s">
        <v>3709</v>
      </c>
      <c r="AC325" s="19" t="s">
        <v>3710</v>
      </c>
      <c r="AD325" s="25">
        <v>1</v>
      </c>
      <c r="AE325" s="304" t="s">
        <v>3711</v>
      </c>
      <c r="AF325" s="43">
        <v>44562</v>
      </c>
      <c r="AG325" s="43">
        <v>44910</v>
      </c>
      <c r="AH325" s="425"/>
      <c r="AI325" s="183" t="s">
        <v>309</v>
      </c>
      <c r="AJ325" s="183" t="s">
        <v>309</v>
      </c>
      <c r="AK325" s="241" t="e">
        <f>(IF(BA325=#REF!,#REF!,AG325-#REF!))</f>
        <v>#REF!</v>
      </c>
      <c r="AL325" s="66" t="s">
        <v>601</v>
      </c>
      <c r="AM325" s="54"/>
      <c r="AN325" s="54"/>
      <c r="AO325" s="54"/>
      <c r="AP325" s="65"/>
      <c r="AQ325" s="4" t="s">
        <v>442</v>
      </c>
      <c r="AR325" s="49">
        <v>459</v>
      </c>
      <c r="AS325" s="60" t="s">
        <v>454</v>
      </c>
      <c r="AT325" s="64" t="s">
        <v>467</v>
      </c>
      <c r="AU325" s="66" t="s">
        <v>601</v>
      </c>
      <c r="AV325" s="77" t="s">
        <v>467</v>
      </c>
      <c r="AW325" s="67">
        <v>0</v>
      </c>
      <c r="AX325" s="65">
        <v>0</v>
      </c>
      <c r="AY325" s="60" t="s">
        <v>456</v>
      </c>
      <c r="AZ325" s="87" t="s">
        <v>439</v>
      </c>
      <c r="BA325" s="86" t="s">
        <v>446</v>
      </c>
      <c r="BB325" s="31" t="s">
        <v>2162</v>
      </c>
      <c r="BC325" s="33">
        <v>44620</v>
      </c>
      <c r="BD325" s="31" t="s">
        <v>450</v>
      </c>
      <c r="BE325" s="40" t="s">
        <v>629</v>
      </c>
      <c r="BF325" s="107">
        <v>0</v>
      </c>
      <c r="BG325" s="4" t="s">
        <v>442</v>
      </c>
      <c r="BH325" s="49">
        <v>-44620</v>
      </c>
      <c r="BI325" s="60" t="s">
        <v>454</v>
      </c>
      <c r="BJ325" s="30"/>
      <c r="BK325" s="30"/>
      <c r="BL325" s="30"/>
      <c r="BM325" s="30"/>
      <c r="BN325" s="60"/>
      <c r="BO325" s="30"/>
      <c r="BP325" s="184" t="s">
        <v>293</v>
      </c>
      <c r="BQ325" s="150" t="s">
        <v>3712</v>
      </c>
      <c r="BR325" s="185">
        <v>44712</v>
      </c>
      <c r="BS325" s="131" t="s">
        <v>3713</v>
      </c>
      <c r="BT325" s="186">
        <v>0</v>
      </c>
      <c r="BU325" s="4" t="s">
        <v>442</v>
      </c>
      <c r="BV325" s="49">
        <v>199</v>
      </c>
      <c r="BW325" s="60" t="s">
        <v>454</v>
      </c>
      <c r="BX325" s="391">
        <v>44734</v>
      </c>
      <c r="BY325" s="394" t="s">
        <v>3714</v>
      </c>
      <c r="BZ325" s="395" t="s">
        <v>459</v>
      </c>
      <c r="CA325" s="396" t="s">
        <v>875</v>
      </c>
      <c r="CB325" s="352" t="s">
        <v>293</v>
      </c>
      <c r="CC325" s="353"/>
      <c r="CD325" s="184" t="s">
        <v>293</v>
      </c>
      <c r="CE325" s="531">
        <v>44819</v>
      </c>
      <c r="CF325" s="593" t="s">
        <v>3715</v>
      </c>
      <c r="CG325" s="594" t="s">
        <v>3716</v>
      </c>
      <c r="CH325" s="119" t="s">
        <v>3717</v>
      </c>
      <c r="CI325" s="525">
        <v>0.52</v>
      </c>
      <c r="CJ325" s="4" t="str">
        <f t="shared" si="9"/>
        <v>AVANCE PARCIAL</v>
      </c>
      <c r="CK325" s="49" t="e">
        <f>(IF(CD325="CERRADO","NO APLICA ACCION CERRADA",AG325-#REF!))</f>
        <v>#REF!</v>
      </c>
      <c r="CL325" s="60" t="e">
        <f>(IF(CD325="CERRADO","NO APLICA ACCION CERRADA",IF(AK325&lt;=0,"VENCIDO",IF(AK325&lt;=#REF!,"POR VENCER","CON TIEMPO"))))</f>
        <v>#REF!</v>
      </c>
      <c r="CM325" s="827">
        <v>44883</v>
      </c>
      <c r="CN325" s="165" t="s">
        <v>3718</v>
      </c>
      <c r="CO325" s="215" t="s">
        <v>1156</v>
      </c>
      <c r="CP325" s="841">
        <v>0.52</v>
      </c>
      <c r="CQ325" s="842" t="s">
        <v>293</v>
      </c>
      <c r="CR325" s="353"/>
      <c r="CS325" s="353"/>
      <c r="CT325" s="343"/>
      <c r="CU325" s="343"/>
      <c r="CV325" s="343"/>
      <c r="CW325" s="343"/>
      <c r="CX325" s="343"/>
      <c r="CY325" s="343"/>
      <c r="CZ325" s="343"/>
      <c r="DA325" s="343"/>
      <c r="DB325" s="343"/>
      <c r="DC325" s="343"/>
      <c r="DD325" s="343"/>
      <c r="DE325" s="343"/>
      <c r="DF325" s="343"/>
      <c r="DG325" s="343"/>
      <c r="DH325" s="343"/>
      <c r="DI325" s="343"/>
      <c r="DJ325" s="343"/>
      <c r="DK325" s="343"/>
      <c r="DL325" s="343"/>
      <c r="DM325" s="343"/>
      <c r="DN325" s="343"/>
      <c r="DO325" s="343"/>
      <c r="DP325" s="343"/>
      <c r="DQ325" s="343"/>
      <c r="DR325" s="343"/>
      <c r="DS325" s="343"/>
      <c r="DT325" s="343"/>
      <c r="DU325" s="343"/>
      <c r="DV325" s="343"/>
      <c r="DW325" s="343"/>
      <c r="DX325" s="343"/>
      <c r="DY325" s="343"/>
      <c r="DZ325" s="343"/>
      <c r="EA325" s="343"/>
      <c r="EB325" s="343"/>
      <c r="EC325" s="343"/>
      <c r="ED325" s="343"/>
      <c r="EE325" s="343"/>
      <c r="EF325" s="343"/>
      <c r="EG325" s="343"/>
      <c r="EH325" s="343"/>
      <c r="EI325" s="343"/>
      <c r="EJ325" s="343"/>
      <c r="EK325" s="343"/>
      <c r="EL325" s="343"/>
      <c r="EM325" s="343"/>
      <c r="EN325" s="343"/>
      <c r="EO325" s="343"/>
      <c r="EP325" s="343"/>
      <c r="EQ325" s="343"/>
      <c r="ER325" s="343"/>
      <c r="ES325" s="343"/>
      <c r="ET325" s="343"/>
      <c r="EU325" s="343"/>
      <c r="EV325" s="343"/>
      <c r="EW325" s="343"/>
      <c r="EX325" s="343"/>
      <c r="EY325" s="343"/>
      <c r="EZ325" s="343"/>
      <c r="FA325" s="343"/>
      <c r="FB325" s="343"/>
      <c r="FC325" s="343"/>
      <c r="FD325" s="343"/>
      <c r="FE325" s="343"/>
      <c r="FF325" s="343"/>
      <c r="FG325" s="343"/>
      <c r="FH325" s="343"/>
      <c r="FI325" s="343"/>
      <c r="FJ325" s="343"/>
      <c r="FK325" s="343"/>
      <c r="FL325" s="343"/>
      <c r="FM325" s="343"/>
      <c r="FN325" s="343"/>
      <c r="FO325" s="343"/>
      <c r="FP325" s="343"/>
      <c r="FQ325" s="343"/>
      <c r="FR325" s="343"/>
      <c r="FS325" s="343"/>
      <c r="FT325" s="343"/>
      <c r="FU325" s="343"/>
      <c r="FV325" s="343"/>
      <c r="FW325" s="343"/>
      <c r="FX325" s="343"/>
      <c r="FY325" s="343"/>
      <c r="FZ325" s="343"/>
      <c r="GA325" s="343"/>
      <c r="GB325" s="343"/>
      <c r="GC325" s="343"/>
      <c r="GD325" s="343"/>
      <c r="GE325" s="343"/>
      <c r="GF325" s="343"/>
      <c r="GG325" s="343"/>
      <c r="GH325" s="343"/>
      <c r="GI325" s="343"/>
      <c r="GJ325" s="343"/>
      <c r="GK325" s="343"/>
      <c r="GL325" s="343"/>
      <c r="GM325" s="343"/>
      <c r="GN325" s="343"/>
      <c r="GO325" s="343"/>
      <c r="GP325" s="343"/>
      <c r="GQ325" s="343"/>
      <c r="GR325" s="343"/>
      <c r="GS325" s="343"/>
      <c r="GT325" s="343"/>
      <c r="GU325" s="343"/>
      <c r="GV325" s="343"/>
      <c r="GW325" s="343"/>
      <c r="GX325" s="343"/>
      <c r="GY325" s="343"/>
      <c r="GZ325" s="343"/>
      <c r="HA325" s="343"/>
      <c r="HB325" s="343"/>
      <c r="HC325" s="343"/>
      <c r="HD325" s="343"/>
      <c r="HE325" s="343"/>
      <c r="HF325" s="343"/>
      <c r="HG325" s="343"/>
      <c r="HH325" s="343"/>
      <c r="HI325" s="343"/>
      <c r="HJ325" s="343"/>
      <c r="HK325" s="343"/>
      <c r="HL325" s="343"/>
      <c r="HM325" s="343"/>
      <c r="HN325" s="343"/>
      <c r="HO325" s="343"/>
      <c r="HP325" s="343"/>
      <c r="HQ325" s="343"/>
      <c r="HR325" s="343"/>
      <c r="HS325" s="343"/>
      <c r="HT325" s="343"/>
      <c r="HU325" s="343"/>
      <c r="HV325" s="343"/>
      <c r="HW325" s="343"/>
      <c r="HX325" s="343"/>
      <c r="HY325" s="343"/>
      <c r="HZ325" s="343"/>
      <c r="IA325" s="343"/>
      <c r="IB325" s="343"/>
      <c r="IC325" s="343"/>
      <c r="ID325" s="343"/>
      <c r="IE325" s="343"/>
      <c r="IF325" s="343"/>
      <c r="IG325" s="343"/>
      <c r="IH325" s="343"/>
      <c r="II325" s="343"/>
      <c r="IJ325" s="343"/>
      <c r="IK325" s="343"/>
      <c r="IL325" s="343"/>
      <c r="IM325" s="343"/>
      <c r="IN325" s="343"/>
      <c r="IO325" s="343"/>
      <c r="IP325" s="343"/>
      <c r="IQ325" s="343"/>
      <c r="IR325" s="343"/>
      <c r="IS325" s="343"/>
      <c r="IT325" s="343"/>
      <c r="IU325" s="343"/>
      <c r="IV325" s="343"/>
      <c r="IW325" s="343"/>
      <c r="IX325" s="343"/>
      <c r="IY325" s="343"/>
      <c r="IZ325" s="343"/>
      <c r="JA325" s="343"/>
      <c r="JB325" s="343"/>
      <c r="JC325" s="343"/>
      <c r="JD325" s="343"/>
      <c r="JE325" s="343"/>
      <c r="JF325" s="343"/>
      <c r="JG325" s="343"/>
      <c r="JH325" s="343"/>
      <c r="JI325" s="343"/>
      <c r="JJ325" s="343"/>
      <c r="JK325" s="343"/>
      <c r="JL325" s="343"/>
      <c r="JM325" s="343"/>
      <c r="JN325" s="343"/>
      <c r="JO325" s="343"/>
      <c r="JP325" s="343"/>
      <c r="JQ325" s="343"/>
      <c r="JR325" s="343"/>
      <c r="JS325" s="343"/>
      <c r="JT325" s="343"/>
      <c r="JU325" s="343"/>
      <c r="JV325" s="343"/>
      <c r="JW325" s="343"/>
      <c r="JX325" s="343"/>
      <c r="JY325" s="343"/>
      <c r="JZ325" s="343"/>
      <c r="KA325" s="343"/>
      <c r="KB325" s="343"/>
      <c r="KC325" s="343"/>
      <c r="KD325" s="343"/>
      <c r="KE325" s="343"/>
      <c r="KF325" s="343"/>
      <c r="KG325" s="343"/>
      <c r="KH325" s="343"/>
      <c r="KI325" s="343"/>
      <c r="KJ325" s="343"/>
      <c r="KK325" s="343"/>
      <c r="KL325" s="343"/>
      <c r="KM325" s="343"/>
      <c r="KN325" s="343"/>
      <c r="KO325" s="343"/>
      <c r="KP325" s="343"/>
      <c r="KQ325" s="343"/>
      <c r="KR325" s="343"/>
      <c r="KS325" s="343"/>
      <c r="KT325" s="343"/>
      <c r="KU325" s="343"/>
      <c r="KV325" s="343"/>
      <c r="KW325" s="343"/>
      <c r="KX325" s="343"/>
      <c r="KY325" s="343"/>
      <c r="KZ325" s="343"/>
      <c r="LA325" s="343"/>
      <c r="LB325" s="343"/>
      <c r="LC325" s="343"/>
      <c r="LD325" s="343"/>
      <c r="LE325" s="343"/>
      <c r="LF325" s="343"/>
      <c r="LG325" s="343"/>
      <c r="LH325" s="343"/>
      <c r="LI325" s="343"/>
      <c r="LJ325" s="343"/>
      <c r="LK325" s="343"/>
      <c r="LL325" s="343"/>
      <c r="LM325" s="343"/>
      <c r="LN325" s="343"/>
      <c r="LO325" s="343"/>
      <c r="LP325" s="343"/>
      <c r="LQ325" s="343"/>
      <c r="LR325" s="343"/>
      <c r="LS325" s="343"/>
      <c r="LT325" s="343"/>
      <c r="LU325" s="343"/>
      <c r="LV325" s="343"/>
      <c r="LW325" s="343"/>
      <c r="LX325" s="343"/>
      <c r="LY325" s="343"/>
      <c r="LZ325" s="343"/>
      <c r="MA325" s="343"/>
      <c r="MB325" s="343"/>
      <c r="MC325" s="343"/>
      <c r="MD325" s="343"/>
      <c r="ME325" s="343"/>
      <c r="MF325" s="343"/>
      <c r="MG325" s="343"/>
      <c r="MH325" s="343"/>
      <c r="MI325" s="343"/>
      <c r="MJ325" s="343"/>
      <c r="MK325" s="343"/>
      <c r="ML325" s="343"/>
      <c r="MM325" s="343"/>
      <c r="MN325" s="343"/>
      <c r="MO325" s="343"/>
      <c r="MP325" s="343"/>
      <c r="MQ325" s="343"/>
      <c r="MR325" s="343"/>
      <c r="MS325" s="343"/>
      <c r="MT325" s="343"/>
      <c r="MU325" s="343"/>
      <c r="MV325" s="343"/>
      <c r="MW325" s="343"/>
      <c r="MX325" s="343"/>
      <c r="MY325" s="343"/>
      <c r="MZ325" s="343"/>
      <c r="NA325" s="343"/>
      <c r="NB325" s="343"/>
      <c r="NC325" s="343"/>
      <c r="ND325" s="343"/>
      <c r="NE325" s="343"/>
      <c r="NF325" s="343"/>
      <c r="NG325" s="343"/>
      <c r="NH325" s="343"/>
      <c r="NI325" s="343"/>
      <c r="NJ325" s="343"/>
      <c r="NK325" s="343"/>
      <c r="NL325" s="343"/>
      <c r="NM325" s="343"/>
      <c r="NN325" s="343"/>
      <c r="NO325" s="343"/>
      <c r="NP325" s="343"/>
      <c r="NQ325" s="343"/>
      <c r="NR325" s="343"/>
      <c r="NS325" s="343"/>
      <c r="NT325" s="343"/>
      <c r="NU325" s="343"/>
      <c r="NV325" s="343"/>
      <c r="NW325" s="343"/>
      <c r="NX325" s="343"/>
      <c r="NY325" s="343"/>
      <c r="NZ325" s="343"/>
      <c r="OA325" s="343"/>
      <c r="OB325" s="343"/>
      <c r="OC325" s="343"/>
      <c r="OD325" s="343"/>
      <c r="OE325" s="343"/>
      <c r="OF325" s="343"/>
      <c r="OG325" s="343"/>
      <c r="OH325" s="343"/>
      <c r="OI325" s="343"/>
      <c r="OJ325" s="343"/>
      <c r="OK325" s="343"/>
      <c r="OL325" s="343"/>
      <c r="OM325" s="343"/>
      <c r="ON325" s="343"/>
      <c r="OO325" s="343"/>
      <c r="OP325" s="343"/>
      <c r="OQ325" s="343"/>
      <c r="OR325" s="343"/>
      <c r="OS325" s="343"/>
      <c r="OT325" s="343"/>
      <c r="OU325" s="343"/>
      <c r="OV325" s="343"/>
      <c r="OW325" s="343"/>
      <c r="OX325" s="343"/>
      <c r="OY325" s="343"/>
      <c r="OZ325" s="343"/>
      <c r="PA325" s="343"/>
      <c r="PB325" s="343"/>
      <c r="PC325" s="343"/>
      <c r="PD325" s="343"/>
      <c r="PE325" s="343"/>
      <c r="PF325" s="343"/>
      <c r="PG325" s="343"/>
      <c r="PH325" s="343"/>
      <c r="PI325" s="343"/>
      <c r="PJ325" s="343"/>
      <c r="PK325" s="343"/>
      <c r="PL325" s="343"/>
      <c r="PM325" s="343"/>
      <c r="PN325" s="343"/>
      <c r="PO325" s="343"/>
      <c r="PP325" s="343"/>
      <c r="PQ325" s="343"/>
      <c r="PR325" s="343"/>
      <c r="PS325" s="343"/>
      <c r="PT325" s="343"/>
      <c r="PU325" s="343"/>
      <c r="PV325" s="343"/>
      <c r="PW325" s="343"/>
      <c r="PX325" s="343"/>
      <c r="PY325" s="343"/>
      <c r="PZ325" s="343"/>
      <c r="QA325" s="343"/>
      <c r="QB325" s="343"/>
      <c r="QC325" s="343"/>
      <c r="QD325" s="343"/>
      <c r="QE325" s="343"/>
      <c r="QF325" s="343"/>
    </row>
    <row r="326" spans="1:448" s="347" customFormat="1" ht="118.5" customHeight="1" x14ac:dyDescent="0.25">
      <c r="A326" s="26">
        <v>325</v>
      </c>
      <c r="B326" s="22" t="s">
        <v>703</v>
      </c>
      <c r="C326" s="26" t="s">
        <v>269</v>
      </c>
      <c r="D326" s="22" t="s">
        <v>341</v>
      </c>
      <c r="E326" s="19" t="s">
        <v>326</v>
      </c>
      <c r="F326" s="22" t="s">
        <v>703</v>
      </c>
      <c r="G326" s="26" t="s">
        <v>269</v>
      </c>
      <c r="H326" s="19" t="s">
        <v>341</v>
      </c>
      <c r="I326" s="19" t="s">
        <v>704</v>
      </c>
      <c r="J326" s="440" t="s">
        <v>703</v>
      </c>
      <c r="K326" s="440" t="s">
        <v>680</v>
      </c>
      <c r="L326" s="461" t="s">
        <v>681</v>
      </c>
      <c r="M326" s="460" t="s">
        <v>705</v>
      </c>
      <c r="N326" s="461" t="s">
        <v>706</v>
      </c>
      <c r="O326" s="19" t="s">
        <v>88</v>
      </c>
      <c r="P326" s="19" t="s">
        <v>101</v>
      </c>
      <c r="Q326" s="19" t="s">
        <v>702</v>
      </c>
      <c r="R326" s="19" t="s">
        <v>250</v>
      </c>
      <c r="S326" s="18" t="s">
        <v>3719</v>
      </c>
      <c r="T326" s="22" t="s">
        <v>328</v>
      </c>
      <c r="U326" s="484" t="s">
        <v>3660</v>
      </c>
      <c r="V326" s="19">
        <v>2021</v>
      </c>
      <c r="W326" s="22" t="s">
        <v>3720</v>
      </c>
      <c r="X326" s="21" t="s">
        <v>3721</v>
      </c>
      <c r="Y326" s="19" t="s">
        <v>3722</v>
      </c>
      <c r="Z326" s="21" t="s">
        <v>3723</v>
      </c>
      <c r="AA326" s="22">
        <v>1</v>
      </c>
      <c r="AB326" s="19" t="s">
        <v>3724</v>
      </c>
      <c r="AC326" s="19" t="s">
        <v>3725</v>
      </c>
      <c r="AD326" s="25">
        <v>1</v>
      </c>
      <c r="AE326" s="304" t="s">
        <v>3726</v>
      </c>
      <c r="AF326" s="43">
        <v>44562</v>
      </c>
      <c r="AG326" s="43">
        <v>44896</v>
      </c>
      <c r="AH326" s="425"/>
      <c r="AI326" s="183" t="s">
        <v>309</v>
      </c>
      <c r="AJ326" s="183" t="s">
        <v>309</v>
      </c>
      <c r="AK326" s="241" t="e">
        <f>(IF(BA326=#REF!,#REF!,AG326-#REF!))</f>
        <v>#REF!</v>
      </c>
      <c r="AL326" s="66" t="s">
        <v>601</v>
      </c>
      <c r="AM326" s="54"/>
      <c r="AN326" s="54"/>
      <c r="AO326" s="54"/>
      <c r="AP326" s="65"/>
      <c r="AQ326" s="4" t="s">
        <v>442</v>
      </c>
      <c r="AR326" s="49">
        <v>445</v>
      </c>
      <c r="AS326" s="60" t="s">
        <v>454</v>
      </c>
      <c r="AT326" s="64" t="s">
        <v>467</v>
      </c>
      <c r="AU326" s="66" t="s">
        <v>601</v>
      </c>
      <c r="AV326" s="77" t="s">
        <v>467</v>
      </c>
      <c r="AW326" s="67">
        <v>0</v>
      </c>
      <c r="AX326" s="65">
        <v>0</v>
      </c>
      <c r="AY326" s="60" t="s">
        <v>456</v>
      </c>
      <c r="AZ326" s="87" t="s">
        <v>439</v>
      </c>
      <c r="BA326" s="86" t="s">
        <v>446</v>
      </c>
      <c r="BB326" s="31" t="s">
        <v>2162</v>
      </c>
      <c r="BC326" s="33">
        <v>44620</v>
      </c>
      <c r="BD326" s="31" t="s">
        <v>450</v>
      </c>
      <c r="BE326" s="40" t="s">
        <v>629</v>
      </c>
      <c r="BF326" s="107">
        <v>0</v>
      </c>
      <c r="BG326" s="4" t="s">
        <v>442</v>
      </c>
      <c r="BH326" s="49">
        <v>-44620</v>
      </c>
      <c r="BI326" s="60" t="s">
        <v>454</v>
      </c>
      <c r="BJ326" s="30"/>
      <c r="BK326" s="30"/>
      <c r="BL326" s="30"/>
      <c r="BM326" s="30"/>
      <c r="BN326" s="60"/>
      <c r="BO326" s="30"/>
      <c r="BP326" s="184" t="s">
        <v>293</v>
      </c>
      <c r="BQ326" s="150" t="s">
        <v>3712</v>
      </c>
      <c r="BR326" s="185">
        <v>44712</v>
      </c>
      <c r="BS326" s="131" t="s">
        <v>3723</v>
      </c>
      <c r="BT326" s="186">
        <v>0</v>
      </c>
      <c r="BU326" s="4" t="s">
        <v>442</v>
      </c>
      <c r="BV326" s="49">
        <v>185</v>
      </c>
      <c r="BW326" s="60" t="s">
        <v>454</v>
      </c>
      <c r="BX326" s="391">
        <v>44734</v>
      </c>
      <c r="BY326" s="394" t="s">
        <v>3727</v>
      </c>
      <c r="BZ326" s="395" t="s">
        <v>459</v>
      </c>
      <c r="CA326" s="396" t="s">
        <v>875</v>
      </c>
      <c r="CB326" s="352" t="s">
        <v>293</v>
      </c>
      <c r="CC326" s="353"/>
      <c r="CD326" s="184" t="s">
        <v>293</v>
      </c>
      <c r="CE326" s="531">
        <v>44819</v>
      </c>
      <c r="CF326" s="593" t="s">
        <v>3728</v>
      </c>
      <c r="CG326" s="594" t="s">
        <v>3729</v>
      </c>
      <c r="CH326" s="119" t="s">
        <v>3730</v>
      </c>
      <c r="CI326" s="553">
        <v>0</v>
      </c>
      <c r="CJ326" s="4" t="str">
        <f t="shared" si="9"/>
        <v>SIN AVANCE</v>
      </c>
      <c r="CK326" s="49" t="e">
        <f>(IF(CD326="CERRADO","NO APLICA ACCION CERRADA",AG326-#REF!))</f>
        <v>#REF!</v>
      </c>
      <c r="CL326" s="60" t="e">
        <f>(IF(CD326="CERRADO","NO APLICA ACCION CERRADA",IF(AK326&lt;=0,"VENCIDO",IF(AK326&lt;=#REF!,"POR VENCER","CON TIEMPO"))))</f>
        <v>#REF!</v>
      </c>
      <c r="CM326" s="827">
        <v>44883</v>
      </c>
      <c r="CN326" s="165" t="s">
        <v>3731</v>
      </c>
      <c r="CO326" s="215" t="s">
        <v>1156</v>
      </c>
      <c r="CP326" s="841">
        <v>0</v>
      </c>
      <c r="CQ326" s="842" t="s">
        <v>293</v>
      </c>
      <c r="CR326" s="353"/>
      <c r="CS326" s="353"/>
      <c r="CT326" s="343"/>
      <c r="CU326" s="343"/>
      <c r="CV326" s="343"/>
      <c r="CW326" s="343"/>
      <c r="CX326" s="343"/>
      <c r="CY326" s="343"/>
      <c r="CZ326" s="343"/>
      <c r="DA326" s="343"/>
      <c r="DB326" s="343"/>
      <c r="DC326" s="343"/>
      <c r="DD326" s="343"/>
      <c r="DE326" s="343"/>
      <c r="DF326" s="343"/>
      <c r="DG326" s="343"/>
      <c r="DH326" s="343"/>
      <c r="DI326" s="343"/>
      <c r="DJ326" s="343"/>
      <c r="DK326" s="343"/>
      <c r="DL326" s="343"/>
      <c r="DM326" s="343"/>
      <c r="DN326" s="343"/>
      <c r="DO326" s="343"/>
      <c r="DP326" s="343"/>
      <c r="DQ326" s="343"/>
      <c r="DR326" s="343"/>
      <c r="DS326" s="343"/>
      <c r="DT326" s="343"/>
      <c r="DU326" s="343"/>
      <c r="DV326" s="343"/>
      <c r="DW326" s="343"/>
      <c r="DX326" s="343"/>
      <c r="DY326" s="343"/>
      <c r="DZ326" s="343"/>
      <c r="EA326" s="343"/>
      <c r="EB326" s="343"/>
      <c r="EC326" s="343"/>
      <c r="ED326" s="343"/>
      <c r="EE326" s="343"/>
      <c r="EF326" s="343"/>
      <c r="EG326" s="343"/>
      <c r="EH326" s="343"/>
      <c r="EI326" s="343"/>
      <c r="EJ326" s="343"/>
      <c r="EK326" s="343"/>
      <c r="EL326" s="343"/>
      <c r="EM326" s="343"/>
      <c r="EN326" s="343"/>
      <c r="EO326" s="343"/>
      <c r="EP326" s="343"/>
      <c r="EQ326" s="343"/>
      <c r="ER326" s="343"/>
      <c r="ES326" s="343"/>
      <c r="ET326" s="343"/>
      <c r="EU326" s="343"/>
      <c r="EV326" s="343"/>
      <c r="EW326" s="343"/>
      <c r="EX326" s="343"/>
      <c r="EY326" s="343"/>
      <c r="EZ326" s="343"/>
      <c r="FA326" s="343"/>
      <c r="FB326" s="343"/>
      <c r="FC326" s="343"/>
      <c r="FD326" s="343"/>
      <c r="FE326" s="343"/>
      <c r="FF326" s="343"/>
      <c r="FG326" s="343"/>
      <c r="FH326" s="343"/>
      <c r="FI326" s="343"/>
      <c r="FJ326" s="343"/>
      <c r="FK326" s="343"/>
      <c r="FL326" s="343"/>
      <c r="FM326" s="343"/>
      <c r="FN326" s="343"/>
      <c r="FO326" s="343"/>
      <c r="FP326" s="343"/>
      <c r="FQ326" s="343"/>
      <c r="FR326" s="343"/>
      <c r="FS326" s="343"/>
      <c r="FT326" s="343"/>
      <c r="FU326" s="343"/>
      <c r="FV326" s="343"/>
      <c r="FW326" s="343"/>
      <c r="FX326" s="343"/>
      <c r="FY326" s="343"/>
      <c r="FZ326" s="343"/>
      <c r="GA326" s="343"/>
      <c r="GB326" s="343"/>
      <c r="GC326" s="343"/>
      <c r="GD326" s="343"/>
      <c r="GE326" s="343"/>
      <c r="GF326" s="343"/>
      <c r="GG326" s="343"/>
      <c r="GH326" s="343"/>
      <c r="GI326" s="343"/>
      <c r="GJ326" s="343"/>
      <c r="GK326" s="343"/>
      <c r="GL326" s="343"/>
      <c r="GM326" s="343"/>
      <c r="GN326" s="343"/>
      <c r="GO326" s="343"/>
      <c r="GP326" s="343"/>
      <c r="GQ326" s="343"/>
      <c r="GR326" s="343"/>
      <c r="GS326" s="343"/>
      <c r="GT326" s="343"/>
      <c r="GU326" s="343"/>
      <c r="GV326" s="343"/>
      <c r="GW326" s="343"/>
      <c r="GX326" s="343"/>
      <c r="GY326" s="343"/>
      <c r="GZ326" s="343"/>
      <c r="HA326" s="343"/>
      <c r="HB326" s="343"/>
      <c r="HC326" s="343"/>
      <c r="HD326" s="343"/>
      <c r="HE326" s="343"/>
      <c r="HF326" s="343"/>
      <c r="HG326" s="343"/>
      <c r="HH326" s="343"/>
      <c r="HI326" s="343"/>
      <c r="HJ326" s="343"/>
      <c r="HK326" s="343"/>
      <c r="HL326" s="343"/>
      <c r="HM326" s="343"/>
      <c r="HN326" s="343"/>
      <c r="HO326" s="343"/>
      <c r="HP326" s="343"/>
      <c r="HQ326" s="343"/>
      <c r="HR326" s="343"/>
      <c r="HS326" s="343"/>
      <c r="HT326" s="343"/>
      <c r="HU326" s="343"/>
      <c r="HV326" s="343"/>
      <c r="HW326" s="343"/>
      <c r="HX326" s="343"/>
      <c r="HY326" s="343"/>
      <c r="HZ326" s="343"/>
      <c r="IA326" s="343"/>
      <c r="IB326" s="343"/>
      <c r="IC326" s="343"/>
      <c r="ID326" s="343"/>
      <c r="IE326" s="343"/>
      <c r="IF326" s="343"/>
      <c r="IG326" s="343"/>
      <c r="IH326" s="343"/>
      <c r="II326" s="343"/>
      <c r="IJ326" s="343"/>
      <c r="IK326" s="343"/>
      <c r="IL326" s="343"/>
      <c r="IM326" s="343"/>
      <c r="IN326" s="343"/>
      <c r="IO326" s="343"/>
      <c r="IP326" s="343"/>
      <c r="IQ326" s="343"/>
      <c r="IR326" s="343"/>
      <c r="IS326" s="343"/>
      <c r="IT326" s="343"/>
      <c r="IU326" s="343"/>
      <c r="IV326" s="343"/>
      <c r="IW326" s="343"/>
      <c r="IX326" s="343"/>
      <c r="IY326" s="343"/>
      <c r="IZ326" s="343"/>
      <c r="JA326" s="343"/>
      <c r="JB326" s="343"/>
      <c r="JC326" s="343"/>
      <c r="JD326" s="343"/>
      <c r="JE326" s="343"/>
      <c r="JF326" s="343"/>
      <c r="JG326" s="343"/>
      <c r="JH326" s="343"/>
      <c r="JI326" s="343"/>
      <c r="JJ326" s="343"/>
      <c r="JK326" s="343"/>
      <c r="JL326" s="343"/>
      <c r="JM326" s="343"/>
      <c r="JN326" s="343"/>
      <c r="JO326" s="343"/>
      <c r="JP326" s="343"/>
      <c r="JQ326" s="343"/>
      <c r="JR326" s="343"/>
      <c r="JS326" s="343"/>
      <c r="JT326" s="343"/>
      <c r="JU326" s="343"/>
      <c r="JV326" s="343"/>
      <c r="JW326" s="343"/>
      <c r="JX326" s="343"/>
      <c r="JY326" s="343"/>
      <c r="JZ326" s="343"/>
      <c r="KA326" s="343"/>
      <c r="KB326" s="343"/>
      <c r="KC326" s="343"/>
      <c r="KD326" s="343"/>
      <c r="KE326" s="343"/>
      <c r="KF326" s="343"/>
      <c r="KG326" s="343"/>
      <c r="KH326" s="343"/>
      <c r="KI326" s="343"/>
      <c r="KJ326" s="343"/>
      <c r="KK326" s="343"/>
      <c r="KL326" s="343"/>
      <c r="KM326" s="343"/>
      <c r="KN326" s="343"/>
      <c r="KO326" s="343"/>
      <c r="KP326" s="343"/>
      <c r="KQ326" s="343"/>
      <c r="KR326" s="343"/>
      <c r="KS326" s="343"/>
      <c r="KT326" s="343"/>
      <c r="KU326" s="343"/>
      <c r="KV326" s="343"/>
      <c r="KW326" s="343"/>
      <c r="KX326" s="343"/>
      <c r="KY326" s="343"/>
      <c r="KZ326" s="343"/>
      <c r="LA326" s="343"/>
      <c r="LB326" s="343"/>
      <c r="LC326" s="343"/>
      <c r="LD326" s="343"/>
      <c r="LE326" s="343"/>
      <c r="LF326" s="343"/>
      <c r="LG326" s="343"/>
      <c r="LH326" s="343"/>
      <c r="LI326" s="343"/>
      <c r="LJ326" s="343"/>
      <c r="LK326" s="343"/>
      <c r="LL326" s="343"/>
      <c r="LM326" s="343"/>
      <c r="LN326" s="343"/>
      <c r="LO326" s="343"/>
      <c r="LP326" s="343"/>
      <c r="LQ326" s="343"/>
      <c r="LR326" s="343"/>
      <c r="LS326" s="343"/>
      <c r="LT326" s="343"/>
      <c r="LU326" s="343"/>
      <c r="LV326" s="343"/>
      <c r="LW326" s="343"/>
      <c r="LX326" s="343"/>
      <c r="LY326" s="343"/>
      <c r="LZ326" s="343"/>
      <c r="MA326" s="343"/>
      <c r="MB326" s="343"/>
      <c r="MC326" s="343"/>
      <c r="MD326" s="343"/>
      <c r="ME326" s="343"/>
      <c r="MF326" s="343"/>
      <c r="MG326" s="343"/>
      <c r="MH326" s="343"/>
      <c r="MI326" s="343"/>
      <c r="MJ326" s="343"/>
      <c r="MK326" s="343"/>
      <c r="ML326" s="343"/>
      <c r="MM326" s="343"/>
      <c r="MN326" s="343"/>
      <c r="MO326" s="343"/>
      <c r="MP326" s="343"/>
      <c r="MQ326" s="343"/>
      <c r="MR326" s="343"/>
      <c r="MS326" s="343"/>
      <c r="MT326" s="343"/>
      <c r="MU326" s="343"/>
      <c r="MV326" s="343"/>
      <c r="MW326" s="343"/>
      <c r="MX326" s="343"/>
      <c r="MY326" s="343"/>
      <c r="MZ326" s="343"/>
      <c r="NA326" s="343"/>
      <c r="NB326" s="343"/>
      <c r="NC326" s="343"/>
      <c r="ND326" s="343"/>
      <c r="NE326" s="343"/>
      <c r="NF326" s="343"/>
      <c r="NG326" s="343"/>
      <c r="NH326" s="343"/>
      <c r="NI326" s="343"/>
      <c r="NJ326" s="343"/>
      <c r="NK326" s="343"/>
      <c r="NL326" s="343"/>
      <c r="NM326" s="343"/>
      <c r="NN326" s="343"/>
      <c r="NO326" s="343"/>
      <c r="NP326" s="343"/>
      <c r="NQ326" s="343"/>
      <c r="NR326" s="343"/>
      <c r="NS326" s="343"/>
      <c r="NT326" s="343"/>
      <c r="NU326" s="343"/>
      <c r="NV326" s="343"/>
      <c r="NW326" s="343"/>
      <c r="NX326" s="343"/>
      <c r="NY326" s="343"/>
      <c r="NZ326" s="343"/>
      <c r="OA326" s="343"/>
      <c r="OB326" s="343"/>
      <c r="OC326" s="343"/>
      <c r="OD326" s="343"/>
      <c r="OE326" s="343"/>
      <c r="OF326" s="343"/>
      <c r="OG326" s="343"/>
      <c r="OH326" s="343"/>
      <c r="OI326" s="343"/>
      <c r="OJ326" s="343"/>
      <c r="OK326" s="343"/>
      <c r="OL326" s="343"/>
      <c r="OM326" s="343"/>
      <c r="ON326" s="343"/>
      <c r="OO326" s="343"/>
      <c r="OP326" s="343"/>
      <c r="OQ326" s="343"/>
      <c r="OR326" s="343"/>
      <c r="OS326" s="343"/>
      <c r="OT326" s="343"/>
      <c r="OU326" s="343"/>
      <c r="OV326" s="343"/>
      <c r="OW326" s="343"/>
      <c r="OX326" s="343"/>
      <c r="OY326" s="343"/>
      <c r="OZ326" s="343"/>
      <c r="PA326" s="343"/>
      <c r="PB326" s="343"/>
      <c r="PC326" s="343"/>
      <c r="PD326" s="343"/>
      <c r="PE326" s="343"/>
      <c r="PF326" s="343"/>
      <c r="PG326" s="343"/>
      <c r="PH326" s="343"/>
      <c r="PI326" s="343"/>
      <c r="PJ326" s="343"/>
      <c r="PK326" s="343"/>
      <c r="PL326" s="343"/>
      <c r="PM326" s="343"/>
      <c r="PN326" s="343"/>
      <c r="PO326" s="343"/>
      <c r="PP326" s="343"/>
      <c r="PQ326" s="343"/>
      <c r="PR326" s="343"/>
      <c r="PS326" s="343"/>
      <c r="PT326" s="343"/>
      <c r="PU326" s="343"/>
      <c r="PV326" s="343"/>
      <c r="PW326" s="343"/>
      <c r="PX326" s="343"/>
      <c r="PY326" s="343"/>
      <c r="PZ326" s="343"/>
      <c r="QA326" s="343"/>
      <c r="QB326" s="343"/>
      <c r="QC326" s="343"/>
      <c r="QD326" s="343"/>
      <c r="QE326" s="343"/>
      <c r="QF326" s="343"/>
    </row>
    <row r="327" spans="1:448" s="347" customFormat="1" ht="118.5" customHeight="1" x14ac:dyDescent="0.25">
      <c r="A327" s="26">
        <v>326</v>
      </c>
      <c r="B327" s="22" t="s">
        <v>703</v>
      </c>
      <c r="C327" s="26" t="s">
        <v>269</v>
      </c>
      <c r="D327" s="22" t="s">
        <v>341</v>
      </c>
      <c r="E327" s="19" t="s">
        <v>326</v>
      </c>
      <c r="F327" s="22" t="s">
        <v>703</v>
      </c>
      <c r="G327" s="26" t="s">
        <v>269</v>
      </c>
      <c r="H327" s="19" t="s">
        <v>341</v>
      </c>
      <c r="I327" s="19" t="s">
        <v>704</v>
      </c>
      <c r="J327" s="440" t="s">
        <v>703</v>
      </c>
      <c r="K327" s="440" t="s">
        <v>680</v>
      </c>
      <c r="L327" s="461" t="s">
        <v>681</v>
      </c>
      <c r="M327" s="460" t="s">
        <v>705</v>
      </c>
      <c r="N327" s="461" t="s">
        <v>706</v>
      </c>
      <c r="O327" s="19" t="s">
        <v>88</v>
      </c>
      <c r="P327" s="19" t="s">
        <v>101</v>
      </c>
      <c r="Q327" s="19" t="s">
        <v>702</v>
      </c>
      <c r="R327" s="19" t="s">
        <v>250</v>
      </c>
      <c r="S327" s="18" t="s">
        <v>3732</v>
      </c>
      <c r="T327" s="22" t="s">
        <v>328</v>
      </c>
      <c r="U327" s="484" t="s">
        <v>3660</v>
      </c>
      <c r="V327" s="19">
        <v>2021</v>
      </c>
      <c r="W327" s="22" t="s">
        <v>3720</v>
      </c>
      <c r="X327" s="21" t="s">
        <v>3721</v>
      </c>
      <c r="Y327" s="19" t="s">
        <v>3722</v>
      </c>
      <c r="Z327" s="21" t="s">
        <v>3733</v>
      </c>
      <c r="AA327" s="22">
        <v>2</v>
      </c>
      <c r="AB327" s="19" t="s">
        <v>3734</v>
      </c>
      <c r="AC327" s="19" t="s">
        <v>3735</v>
      </c>
      <c r="AD327" s="25">
        <v>1</v>
      </c>
      <c r="AE327" s="304" t="s">
        <v>3736</v>
      </c>
      <c r="AF327" s="43">
        <v>44621</v>
      </c>
      <c r="AG327" s="43">
        <v>44896</v>
      </c>
      <c r="AH327" s="425"/>
      <c r="AI327" s="183" t="s">
        <v>309</v>
      </c>
      <c r="AJ327" s="183" t="s">
        <v>309</v>
      </c>
      <c r="AK327" s="241" t="e">
        <f>(IF(BA327=#REF!,#REF!,AG327-#REF!))</f>
        <v>#REF!</v>
      </c>
      <c r="AL327" s="66" t="s">
        <v>601</v>
      </c>
      <c r="AM327" s="54"/>
      <c r="AN327" s="54"/>
      <c r="AO327" s="54"/>
      <c r="AP327" s="65"/>
      <c r="AQ327" s="4" t="s">
        <v>442</v>
      </c>
      <c r="AR327" s="49">
        <v>445</v>
      </c>
      <c r="AS327" s="60" t="s">
        <v>454</v>
      </c>
      <c r="AT327" s="64" t="s">
        <v>467</v>
      </c>
      <c r="AU327" s="66" t="s">
        <v>601</v>
      </c>
      <c r="AV327" s="77" t="s">
        <v>467</v>
      </c>
      <c r="AW327" s="67">
        <v>0</v>
      </c>
      <c r="AX327" s="65">
        <v>0</v>
      </c>
      <c r="AY327" s="60" t="s">
        <v>456</v>
      </c>
      <c r="AZ327" s="87" t="s">
        <v>439</v>
      </c>
      <c r="BA327" s="86" t="s">
        <v>446</v>
      </c>
      <c r="BB327" s="31" t="s">
        <v>2162</v>
      </c>
      <c r="BC327" s="33">
        <v>44620</v>
      </c>
      <c r="BD327" s="31" t="s">
        <v>450</v>
      </c>
      <c r="BE327" s="40" t="s">
        <v>629</v>
      </c>
      <c r="BF327" s="107">
        <v>0</v>
      </c>
      <c r="BG327" s="4" t="s">
        <v>442</v>
      </c>
      <c r="BH327" s="49">
        <v>-44620</v>
      </c>
      <c r="BI327" s="60" t="s">
        <v>454</v>
      </c>
      <c r="BJ327" s="30"/>
      <c r="BK327" s="30"/>
      <c r="BL327" s="30"/>
      <c r="BM327" s="30"/>
      <c r="BN327" s="60"/>
      <c r="BO327" s="30"/>
      <c r="BP327" s="184" t="s">
        <v>293</v>
      </c>
      <c r="BQ327" s="150" t="s">
        <v>3712</v>
      </c>
      <c r="BR327" s="185">
        <v>44712</v>
      </c>
      <c r="BS327" s="131" t="s">
        <v>3723</v>
      </c>
      <c r="BT327" s="186">
        <v>0</v>
      </c>
      <c r="BU327" s="4" t="s">
        <v>442</v>
      </c>
      <c r="BV327" s="49">
        <v>185</v>
      </c>
      <c r="BW327" s="60" t="s">
        <v>454</v>
      </c>
      <c r="BX327" s="391">
        <v>44734</v>
      </c>
      <c r="BY327" s="394" t="s">
        <v>3727</v>
      </c>
      <c r="BZ327" s="395" t="s">
        <v>459</v>
      </c>
      <c r="CA327" s="353"/>
      <c r="CB327" s="352" t="s">
        <v>293</v>
      </c>
      <c r="CC327" s="353"/>
      <c r="CD327" s="184" t="s">
        <v>293</v>
      </c>
      <c r="CE327" s="531">
        <v>44819</v>
      </c>
      <c r="CF327" s="593" t="s">
        <v>3737</v>
      </c>
      <c r="CG327" s="594" t="s">
        <v>3738</v>
      </c>
      <c r="CH327" s="119" t="s">
        <v>3739</v>
      </c>
      <c r="CI327" s="553">
        <v>0.7</v>
      </c>
      <c r="CJ327" s="4" t="str">
        <f t="shared" si="9"/>
        <v>AVANCE SIGNIFICATIVO</v>
      </c>
      <c r="CK327" s="49" t="e">
        <f>(IF(CD327="CERRADO","NO APLICA ACCION CERRADA",AG327-#REF!))</f>
        <v>#REF!</v>
      </c>
      <c r="CL327" s="60" t="e">
        <f>(IF(CD327="CERRADO","NO APLICA ACCION CERRADA",IF(AK327&lt;=0,"VENCIDO",IF(AK327&lt;=#REF!,"POR VENCER","CON TIEMPO"))))</f>
        <v>#REF!</v>
      </c>
      <c r="CM327" s="827">
        <v>44883</v>
      </c>
      <c r="CN327" s="165" t="s">
        <v>3740</v>
      </c>
      <c r="CO327" s="215" t="s">
        <v>1156</v>
      </c>
      <c r="CP327" s="841">
        <v>0.7</v>
      </c>
      <c r="CQ327" s="842" t="s">
        <v>293</v>
      </c>
      <c r="CR327" s="353"/>
      <c r="CS327" s="353"/>
      <c r="CT327" s="343"/>
      <c r="CU327" s="343"/>
      <c r="CV327" s="343"/>
      <c r="CW327" s="343"/>
      <c r="CX327" s="343"/>
      <c r="CY327" s="343"/>
      <c r="CZ327" s="343"/>
      <c r="DA327" s="343"/>
      <c r="DB327" s="343"/>
      <c r="DC327" s="343"/>
      <c r="DD327" s="343"/>
      <c r="DE327" s="343"/>
      <c r="DF327" s="343"/>
      <c r="DG327" s="343"/>
      <c r="DH327" s="343"/>
      <c r="DI327" s="343"/>
      <c r="DJ327" s="343"/>
      <c r="DK327" s="343"/>
      <c r="DL327" s="343"/>
      <c r="DM327" s="343"/>
      <c r="DN327" s="343"/>
      <c r="DO327" s="343"/>
      <c r="DP327" s="343"/>
      <c r="DQ327" s="343"/>
      <c r="DR327" s="343"/>
      <c r="DS327" s="343"/>
      <c r="DT327" s="343"/>
      <c r="DU327" s="343"/>
      <c r="DV327" s="343"/>
      <c r="DW327" s="343"/>
      <c r="DX327" s="343"/>
      <c r="DY327" s="343"/>
      <c r="DZ327" s="343"/>
      <c r="EA327" s="343"/>
      <c r="EB327" s="343"/>
      <c r="EC327" s="343"/>
      <c r="ED327" s="343"/>
      <c r="EE327" s="343"/>
      <c r="EF327" s="343"/>
      <c r="EG327" s="343"/>
      <c r="EH327" s="343"/>
      <c r="EI327" s="343"/>
      <c r="EJ327" s="343"/>
      <c r="EK327" s="343"/>
      <c r="EL327" s="343"/>
      <c r="EM327" s="343"/>
      <c r="EN327" s="343"/>
      <c r="EO327" s="343"/>
      <c r="EP327" s="343"/>
      <c r="EQ327" s="343"/>
      <c r="ER327" s="343"/>
      <c r="ES327" s="343"/>
      <c r="ET327" s="343"/>
      <c r="EU327" s="343"/>
      <c r="EV327" s="343"/>
      <c r="EW327" s="343"/>
      <c r="EX327" s="343"/>
      <c r="EY327" s="343"/>
      <c r="EZ327" s="343"/>
      <c r="FA327" s="343"/>
      <c r="FB327" s="343"/>
      <c r="FC327" s="343"/>
      <c r="FD327" s="343"/>
      <c r="FE327" s="343"/>
      <c r="FF327" s="343"/>
      <c r="FG327" s="343"/>
      <c r="FH327" s="343"/>
      <c r="FI327" s="343"/>
      <c r="FJ327" s="343"/>
      <c r="FK327" s="343"/>
      <c r="FL327" s="343"/>
      <c r="FM327" s="343"/>
      <c r="FN327" s="343"/>
      <c r="FO327" s="343"/>
      <c r="FP327" s="343"/>
      <c r="FQ327" s="343"/>
      <c r="FR327" s="343"/>
      <c r="FS327" s="343"/>
      <c r="FT327" s="343"/>
      <c r="FU327" s="343"/>
      <c r="FV327" s="343"/>
      <c r="FW327" s="343"/>
      <c r="FX327" s="343"/>
      <c r="FY327" s="343"/>
      <c r="FZ327" s="343"/>
      <c r="GA327" s="343"/>
      <c r="GB327" s="343"/>
      <c r="GC327" s="343"/>
      <c r="GD327" s="343"/>
      <c r="GE327" s="343"/>
      <c r="GF327" s="343"/>
      <c r="GG327" s="343"/>
      <c r="GH327" s="343"/>
      <c r="GI327" s="343"/>
      <c r="GJ327" s="343"/>
      <c r="GK327" s="343"/>
      <c r="GL327" s="343"/>
      <c r="GM327" s="343"/>
      <c r="GN327" s="343"/>
      <c r="GO327" s="343"/>
      <c r="GP327" s="343"/>
      <c r="GQ327" s="343"/>
      <c r="GR327" s="343"/>
      <c r="GS327" s="343"/>
      <c r="GT327" s="343"/>
      <c r="GU327" s="343"/>
      <c r="GV327" s="343"/>
      <c r="GW327" s="343"/>
      <c r="GX327" s="343"/>
      <c r="GY327" s="343"/>
      <c r="GZ327" s="343"/>
      <c r="HA327" s="343"/>
      <c r="HB327" s="343"/>
      <c r="HC327" s="343"/>
      <c r="HD327" s="343"/>
      <c r="HE327" s="343"/>
      <c r="HF327" s="343"/>
      <c r="HG327" s="343"/>
      <c r="HH327" s="343"/>
      <c r="HI327" s="343"/>
      <c r="HJ327" s="343"/>
      <c r="HK327" s="343"/>
      <c r="HL327" s="343"/>
      <c r="HM327" s="343"/>
      <c r="HN327" s="343"/>
      <c r="HO327" s="343"/>
      <c r="HP327" s="343"/>
      <c r="HQ327" s="343"/>
      <c r="HR327" s="343"/>
      <c r="HS327" s="343"/>
      <c r="HT327" s="343"/>
      <c r="HU327" s="343"/>
      <c r="HV327" s="343"/>
      <c r="HW327" s="343"/>
      <c r="HX327" s="343"/>
      <c r="HY327" s="343"/>
      <c r="HZ327" s="343"/>
      <c r="IA327" s="343"/>
      <c r="IB327" s="343"/>
      <c r="IC327" s="343"/>
      <c r="ID327" s="343"/>
      <c r="IE327" s="343"/>
      <c r="IF327" s="343"/>
      <c r="IG327" s="343"/>
      <c r="IH327" s="343"/>
      <c r="II327" s="343"/>
      <c r="IJ327" s="343"/>
      <c r="IK327" s="343"/>
      <c r="IL327" s="343"/>
      <c r="IM327" s="343"/>
      <c r="IN327" s="343"/>
      <c r="IO327" s="343"/>
      <c r="IP327" s="343"/>
      <c r="IQ327" s="343"/>
      <c r="IR327" s="343"/>
      <c r="IS327" s="343"/>
      <c r="IT327" s="343"/>
      <c r="IU327" s="343"/>
      <c r="IV327" s="343"/>
      <c r="IW327" s="343"/>
      <c r="IX327" s="343"/>
      <c r="IY327" s="343"/>
      <c r="IZ327" s="343"/>
      <c r="JA327" s="343"/>
      <c r="JB327" s="343"/>
      <c r="JC327" s="343"/>
      <c r="JD327" s="343"/>
      <c r="JE327" s="343"/>
      <c r="JF327" s="343"/>
      <c r="JG327" s="343"/>
      <c r="JH327" s="343"/>
      <c r="JI327" s="343"/>
      <c r="JJ327" s="343"/>
      <c r="JK327" s="343"/>
      <c r="JL327" s="343"/>
      <c r="JM327" s="343"/>
      <c r="JN327" s="343"/>
      <c r="JO327" s="343"/>
      <c r="JP327" s="343"/>
      <c r="JQ327" s="343"/>
      <c r="JR327" s="343"/>
      <c r="JS327" s="343"/>
      <c r="JT327" s="343"/>
      <c r="JU327" s="343"/>
      <c r="JV327" s="343"/>
      <c r="JW327" s="343"/>
      <c r="JX327" s="343"/>
      <c r="JY327" s="343"/>
      <c r="JZ327" s="343"/>
      <c r="KA327" s="343"/>
      <c r="KB327" s="343"/>
      <c r="KC327" s="343"/>
      <c r="KD327" s="343"/>
      <c r="KE327" s="343"/>
      <c r="KF327" s="343"/>
      <c r="KG327" s="343"/>
      <c r="KH327" s="343"/>
      <c r="KI327" s="343"/>
      <c r="KJ327" s="343"/>
      <c r="KK327" s="343"/>
      <c r="KL327" s="343"/>
      <c r="KM327" s="343"/>
      <c r="KN327" s="343"/>
      <c r="KO327" s="343"/>
      <c r="KP327" s="343"/>
      <c r="KQ327" s="343"/>
      <c r="KR327" s="343"/>
      <c r="KS327" s="343"/>
      <c r="KT327" s="343"/>
      <c r="KU327" s="343"/>
      <c r="KV327" s="343"/>
      <c r="KW327" s="343"/>
      <c r="KX327" s="343"/>
      <c r="KY327" s="343"/>
      <c r="KZ327" s="343"/>
      <c r="LA327" s="343"/>
      <c r="LB327" s="343"/>
      <c r="LC327" s="343"/>
      <c r="LD327" s="343"/>
      <c r="LE327" s="343"/>
      <c r="LF327" s="343"/>
      <c r="LG327" s="343"/>
      <c r="LH327" s="343"/>
      <c r="LI327" s="343"/>
      <c r="LJ327" s="343"/>
      <c r="LK327" s="343"/>
      <c r="LL327" s="343"/>
      <c r="LM327" s="343"/>
      <c r="LN327" s="343"/>
      <c r="LO327" s="343"/>
      <c r="LP327" s="343"/>
      <c r="LQ327" s="343"/>
      <c r="LR327" s="343"/>
      <c r="LS327" s="343"/>
      <c r="LT327" s="343"/>
      <c r="LU327" s="343"/>
      <c r="LV327" s="343"/>
      <c r="LW327" s="343"/>
      <c r="LX327" s="343"/>
      <c r="LY327" s="343"/>
      <c r="LZ327" s="343"/>
      <c r="MA327" s="343"/>
      <c r="MB327" s="343"/>
      <c r="MC327" s="343"/>
      <c r="MD327" s="343"/>
      <c r="ME327" s="343"/>
      <c r="MF327" s="343"/>
      <c r="MG327" s="343"/>
      <c r="MH327" s="343"/>
      <c r="MI327" s="343"/>
      <c r="MJ327" s="343"/>
      <c r="MK327" s="343"/>
      <c r="ML327" s="343"/>
      <c r="MM327" s="343"/>
      <c r="MN327" s="343"/>
      <c r="MO327" s="343"/>
      <c r="MP327" s="343"/>
      <c r="MQ327" s="343"/>
      <c r="MR327" s="343"/>
      <c r="MS327" s="343"/>
      <c r="MT327" s="343"/>
      <c r="MU327" s="343"/>
      <c r="MV327" s="343"/>
      <c r="MW327" s="343"/>
      <c r="MX327" s="343"/>
      <c r="MY327" s="343"/>
      <c r="MZ327" s="343"/>
      <c r="NA327" s="343"/>
      <c r="NB327" s="343"/>
      <c r="NC327" s="343"/>
      <c r="ND327" s="343"/>
      <c r="NE327" s="343"/>
      <c r="NF327" s="343"/>
      <c r="NG327" s="343"/>
      <c r="NH327" s="343"/>
      <c r="NI327" s="343"/>
      <c r="NJ327" s="343"/>
      <c r="NK327" s="343"/>
      <c r="NL327" s="343"/>
      <c r="NM327" s="343"/>
      <c r="NN327" s="343"/>
      <c r="NO327" s="343"/>
      <c r="NP327" s="343"/>
      <c r="NQ327" s="343"/>
      <c r="NR327" s="343"/>
      <c r="NS327" s="343"/>
      <c r="NT327" s="343"/>
      <c r="NU327" s="343"/>
      <c r="NV327" s="343"/>
      <c r="NW327" s="343"/>
      <c r="NX327" s="343"/>
      <c r="NY327" s="343"/>
      <c r="NZ327" s="343"/>
      <c r="OA327" s="343"/>
      <c r="OB327" s="343"/>
      <c r="OC327" s="343"/>
      <c r="OD327" s="343"/>
      <c r="OE327" s="343"/>
      <c r="OF327" s="343"/>
      <c r="OG327" s="343"/>
      <c r="OH327" s="343"/>
      <c r="OI327" s="343"/>
      <c r="OJ327" s="343"/>
      <c r="OK327" s="343"/>
      <c r="OL327" s="343"/>
      <c r="OM327" s="343"/>
      <c r="ON327" s="343"/>
      <c r="OO327" s="343"/>
      <c r="OP327" s="343"/>
      <c r="OQ327" s="343"/>
      <c r="OR327" s="343"/>
      <c r="OS327" s="343"/>
      <c r="OT327" s="343"/>
      <c r="OU327" s="343"/>
      <c r="OV327" s="343"/>
      <c r="OW327" s="343"/>
      <c r="OX327" s="343"/>
      <c r="OY327" s="343"/>
      <c r="OZ327" s="343"/>
      <c r="PA327" s="343"/>
      <c r="PB327" s="343"/>
      <c r="PC327" s="343"/>
      <c r="PD327" s="343"/>
      <c r="PE327" s="343"/>
      <c r="PF327" s="343"/>
      <c r="PG327" s="343"/>
      <c r="PH327" s="343"/>
      <c r="PI327" s="343"/>
      <c r="PJ327" s="343"/>
      <c r="PK327" s="343"/>
      <c r="PL327" s="343"/>
      <c r="PM327" s="343"/>
      <c r="PN327" s="343"/>
      <c r="PO327" s="343"/>
      <c r="PP327" s="343"/>
      <c r="PQ327" s="343"/>
      <c r="PR327" s="343"/>
      <c r="PS327" s="343"/>
      <c r="PT327" s="343"/>
      <c r="PU327" s="343"/>
      <c r="PV327" s="343"/>
      <c r="PW327" s="343"/>
      <c r="PX327" s="343"/>
      <c r="PY327" s="343"/>
      <c r="PZ327" s="343"/>
      <c r="QA327" s="343"/>
      <c r="QB327" s="343"/>
      <c r="QC327" s="343"/>
      <c r="QD327" s="343"/>
      <c r="QE327" s="343"/>
      <c r="QF327" s="343"/>
    </row>
    <row r="328" spans="1:448" s="347" customFormat="1" ht="118.5" customHeight="1" x14ac:dyDescent="0.25">
      <c r="A328" s="26">
        <v>327</v>
      </c>
      <c r="B328" s="22" t="s">
        <v>703</v>
      </c>
      <c r="C328" s="26" t="s">
        <v>269</v>
      </c>
      <c r="D328" s="22" t="s">
        <v>341</v>
      </c>
      <c r="E328" s="19" t="s">
        <v>326</v>
      </c>
      <c r="F328" s="22" t="s">
        <v>703</v>
      </c>
      <c r="G328" s="26" t="s">
        <v>269</v>
      </c>
      <c r="H328" s="19" t="s">
        <v>341</v>
      </c>
      <c r="I328" s="19" t="s">
        <v>704</v>
      </c>
      <c r="J328" s="440" t="s">
        <v>703</v>
      </c>
      <c r="K328" s="440" t="s">
        <v>680</v>
      </c>
      <c r="L328" s="461" t="s">
        <v>681</v>
      </c>
      <c r="M328" s="460" t="s">
        <v>705</v>
      </c>
      <c r="N328" s="461" t="s">
        <v>706</v>
      </c>
      <c r="O328" s="19" t="s">
        <v>88</v>
      </c>
      <c r="P328" s="19" t="s">
        <v>101</v>
      </c>
      <c r="Q328" s="19" t="s">
        <v>702</v>
      </c>
      <c r="R328" s="19" t="s">
        <v>250</v>
      </c>
      <c r="S328" s="18" t="s">
        <v>3741</v>
      </c>
      <c r="T328" s="22" t="s">
        <v>328</v>
      </c>
      <c r="U328" s="484" t="s">
        <v>3660</v>
      </c>
      <c r="V328" s="19">
        <v>2021</v>
      </c>
      <c r="W328" s="22" t="s">
        <v>3742</v>
      </c>
      <c r="X328" s="21" t="s">
        <v>3743</v>
      </c>
      <c r="Y328" s="19" t="s">
        <v>3744</v>
      </c>
      <c r="Z328" s="21" t="s">
        <v>3745</v>
      </c>
      <c r="AA328" s="22">
        <v>1</v>
      </c>
      <c r="AB328" s="19" t="s">
        <v>3746</v>
      </c>
      <c r="AC328" s="19" t="s">
        <v>3747</v>
      </c>
      <c r="AD328" s="25">
        <v>1</v>
      </c>
      <c r="AE328" s="304" t="s">
        <v>3748</v>
      </c>
      <c r="AF328" s="43">
        <v>44562</v>
      </c>
      <c r="AG328" s="43">
        <v>44896</v>
      </c>
      <c r="AH328" s="425"/>
      <c r="AI328" s="183" t="s">
        <v>309</v>
      </c>
      <c r="AJ328" s="183" t="s">
        <v>309</v>
      </c>
      <c r="AK328" s="241" t="e">
        <f>(IF(BA328=#REF!,#REF!,AG328-#REF!))</f>
        <v>#REF!</v>
      </c>
      <c r="AL328" s="66" t="s">
        <v>601</v>
      </c>
      <c r="AM328" s="54"/>
      <c r="AN328" s="54"/>
      <c r="AO328" s="54"/>
      <c r="AP328" s="65"/>
      <c r="AQ328" s="4" t="s">
        <v>442</v>
      </c>
      <c r="AR328" s="49">
        <v>445</v>
      </c>
      <c r="AS328" s="60" t="s">
        <v>454</v>
      </c>
      <c r="AT328" s="64" t="s">
        <v>467</v>
      </c>
      <c r="AU328" s="66" t="s">
        <v>601</v>
      </c>
      <c r="AV328" s="77" t="s">
        <v>467</v>
      </c>
      <c r="AW328" s="67">
        <v>0</v>
      </c>
      <c r="AX328" s="65">
        <v>0</v>
      </c>
      <c r="AY328" s="60" t="s">
        <v>456</v>
      </c>
      <c r="AZ328" s="87" t="s">
        <v>439</v>
      </c>
      <c r="BA328" s="86" t="s">
        <v>446</v>
      </c>
      <c r="BB328" s="31" t="s">
        <v>2162</v>
      </c>
      <c r="BC328" s="33">
        <v>44620</v>
      </c>
      <c r="BD328" s="31" t="s">
        <v>450</v>
      </c>
      <c r="BE328" s="40" t="s">
        <v>629</v>
      </c>
      <c r="BF328" s="107">
        <v>0</v>
      </c>
      <c r="BG328" s="4" t="s">
        <v>442</v>
      </c>
      <c r="BH328" s="49">
        <v>-44620</v>
      </c>
      <c r="BI328" s="60" t="s">
        <v>454</v>
      </c>
      <c r="BJ328" s="30"/>
      <c r="BK328" s="30"/>
      <c r="BL328" s="30"/>
      <c r="BM328" s="30"/>
      <c r="BN328" s="60"/>
      <c r="BO328" s="30"/>
      <c r="BP328" s="184" t="s">
        <v>293</v>
      </c>
      <c r="BQ328" s="150" t="s">
        <v>3749</v>
      </c>
      <c r="BR328" s="185">
        <v>44712</v>
      </c>
      <c r="BS328" s="131" t="s">
        <v>3745</v>
      </c>
      <c r="BT328" s="186">
        <v>0</v>
      </c>
      <c r="BU328" s="4" t="s">
        <v>442</v>
      </c>
      <c r="BV328" s="49">
        <v>185</v>
      </c>
      <c r="BW328" s="60" t="s">
        <v>454</v>
      </c>
      <c r="BX328" s="391">
        <v>44734</v>
      </c>
      <c r="BY328" s="394" t="s">
        <v>3727</v>
      </c>
      <c r="BZ328" s="395" t="s">
        <v>459</v>
      </c>
      <c r="CA328" s="396" t="s">
        <v>875</v>
      </c>
      <c r="CB328" s="352" t="s">
        <v>293</v>
      </c>
      <c r="CC328" s="353"/>
      <c r="CD328" s="184" t="s">
        <v>293</v>
      </c>
      <c r="CE328" s="531">
        <v>44819</v>
      </c>
      <c r="CF328" s="593" t="s">
        <v>3750</v>
      </c>
      <c r="CG328" s="594" t="s">
        <v>3751</v>
      </c>
      <c r="CH328" s="119" t="s">
        <v>3752</v>
      </c>
      <c r="CI328" s="525">
        <v>0</v>
      </c>
      <c r="CJ328" s="4" t="str">
        <f t="shared" si="9"/>
        <v>SIN AVANCE</v>
      </c>
      <c r="CK328" s="49" t="e">
        <f>(IF(CD328="CERRADO","NO APLICA ACCION CERRADA",AG328-#REF!))</f>
        <v>#REF!</v>
      </c>
      <c r="CL328" s="60" t="e">
        <f>(IF(CD328="CERRADO","NO APLICA ACCION CERRADA",IF(AK328&lt;=0,"VENCIDO",IF(AK328&lt;=#REF!,"POR VENCER","CON TIEMPO"))))</f>
        <v>#REF!</v>
      </c>
      <c r="CM328" s="827">
        <v>44883</v>
      </c>
      <c r="CN328" s="165" t="s">
        <v>3753</v>
      </c>
      <c r="CO328" s="215" t="s">
        <v>1156</v>
      </c>
      <c r="CP328" s="841">
        <v>0</v>
      </c>
      <c r="CQ328" s="842" t="s">
        <v>293</v>
      </c>
      <c r="CR328" s="353"/>
      <c r="CS328" s="353"/>
      <c r="CT328" s="343"/>
      <c r="CU328" s="343"/>
      <c r="CV328" s="343"/>
      <c r="CW328" s="343"/>
      <c r="CX328" s="343"/>
      <c r="CY328" s="343"/>
      <c r="CZ328" s="343"/>
      <c r="DA328" s="343"/>
      <c r="DB328" s="343"/>
      <c r="DC328" s="343"/>
      <c r="DD328" s="343"/>
      <c r="DE328" s="343"/>
      <c r="DF328" s="343"/>
      <c r="DG328" s="343"/>
      <c r="DH328" s="343"/>
      <c r="DI328" s="343"/>
      <c r="DJ328" s="343"/>
      <c r="DK328" s="343"/>
      <c r="DL328" s="343"/>
      <c r="DM328" s="343"/>
      <c r="DN328" s="343"/>
      <c r="DO328" s="343"/>
      <c r="DP328" s="343"/>
      <c r="DQ328" s="343"/>
      <c r="DR328" s="343"/>
      <c r="DS328" s="343"/>
      <c r="DT328" s="343"/>
      <c r="DU328" s="343"/>
      <c r="DV328" s="343"/>
      <c r="DW328" s="343"/>
      <c r="DX328" s="343"/>
      <c r="DY328" s="343"/>
      <c r="DZ328" s="343"/>
      <c r="EA328" s="343"/>
      <c r="EB328" s="343"/>
      <c r="EC328" s="343"/>
      <c r="ED328" s="343"/>
      <c r="EE328" s="343"/>
      <c r="EF328" s="343"/>
      <c r="EG328" s="343"/>
      <c r="EH328" s="343"/>
      <c r="EI328" s="343"/>
      <c r="EJ328" s="343"/>
      <c r="EK328" s="343"/>
      <c r="EL328" s="343"/>
      <c r="EM328" s="343"/>
      <c r="EN328" s="343"/>
      <c r="EO328" s="343"/>
      <c r="EP328" s="343"/>
      <c r="EQ328" s="343"/>
      <c r="ER328" s="343"/>
      <c r="ES328" s="343"/>
      <c r="ET328" s="343"/>
      <c r="EU328" s="343"/>
      <c r="EV328" s="343"/>
      <c r="EW328" s="343"/>
      <c r="EX328" s="343"/>
      <c r="EY328" s="343"/>
      <c r="EZ328" s="343"/>
      <c r="FA328" s="343"/>
      <c r="FB328" s="343"/>
      <c r="FC328" s="343"/>
      <c r="FD328" s="343"/>
      <c r="FE328" s="343"/>
      <c r="FF328" s="343"/>
      <c r="FG328" s="343"/>
      <c r="FH328" s="343"/>
      <c r="FI328" s="343"/>
      <c r="FJ328" s="343"/>
      <c r="FK328" s="343"/>
      <c r="FL328" s="343"/>
      <c r="FM328" s="343"/>
      <c r="FN328" s="343"/>
      <c r="FO328" s="343"/>
      <c r="FP328" s="343"/>
      <c r="FQ328" s="343"/>
      <c r="FR328" s="343"/>
      <c r="FS328" s="343"/>
      <c r="FT328" s="343"/>
      <c r="FU328" s="343"/>
      <c r="FV328" s="343"/>
      <c r="FW328" s="343"/>
      <c r="FX328" s="343"/>
      <c r="FY328" s="343"/>
      <c r="FZ328" s="343"/>
      <c r="GA328" s="343"/>
      <c r="GB328" s="343"/>
      <c r="GC328" s="343"/>
      <c r="GD328" s="343"/>
      <c r="GE328" s="343"/>
      <c r="GF328" s="343"/>
      <c r="GG328" s="343"/>
      <c r="GH328" s="343"/>
      <c r="GI328" s="343"/>
      <c r="GJ328" s="343"/>
      <c r="GK328" s="343"/>
      <c r="GL328" s="343"/>
      <c r="GM328" s="343"/>
      <c r="GN328" s="343"/>
      <c r="GO328" s="343"/>
      <c r="GP328" s="343"/>
      <c r="GQ328" s="343"/>
      <c r="GR328" s="343"/>
      <c r="GS328" s="343"/>
      <c r="GT328" s="343"/>
      <c r="GU328" s="343"/>
      <c r="GV328" s="343"/>
      <c r="GW328" s="343"/>
      <c r="GX328" s="343"/>
      <c r="GY328" s="343"/>
      <c r="GZ328" s="343"/>
      <c r="HA328" s="343"/>
      <c r="HB328" s="343"/>
      <c r="HC328" s="343"/>
      <c r="HD328" s="343"/>
      <c r="HE328" s="343"/>
      <c r="HF328" s="343"/>
      <c r="HG328" s="343"/>
      <c r="HH328" s="343"/>
      <c r="HI328" s="343"/>
      <c r="HJ328" s="343"/>
      <c r="HK328" s="343"/>
      <c r="HL328" s="343"/>
      <c r="HM328" s="343"/>
      <c r="HN328" s="343"/>
      <c r="HO328" s="343"/>
      <c r="HP328" s="343"/>
      <c r="HQ328" s="343"/>
      <c r="HR328" s="343"/>
      <c r="HS328" s="343"/>
      <c r="HT328" s="343"/>
      <c r="HU328" s="343"/>
      <c r="HV328" s="343"/>
      <c r="HW328" s="343"/>
      <c r="HX328" s="343"/>
      <c r="HY328" s="343"/>
      <c r="HZ328" s="343"/>
      <c r="IA328" s="343"/>
      <c r="IB328" s="343"/>
      <c r="IC328" s="343"/>
      <c r="ID328" s="343"/>
      <c r="IE328" s="343"/>
      <c r="IF328" s="343"/>
      <c r="IG328" s="343"/>
      <c r="IH328" s="343"/>
      <c r="II328" s="343"/>
      <c r="IJ328" s="343"/>
      <c r="IK328" s="343"/>
      <c r="IL328" s="343"/>
      <c r="IM328" s="343"/>
      <c r="IN328" s="343"/>
      <c r="IO328" s="343"/>
      <c r="IP328" s="343"/>
      <c r="IQ328" s="343"/>
      <c r="IR328" s="343"/>
      <c r="IS328" s="343"/>
      <c r="IT328" s="343"/>
      <c r="IU328" s="343"/>
      <c r="IV328" s="343"/>
      <c r="IW328" s="343"/>
      <c r="IX328" s="343"/>
      <c r="IY328" s="343"/>
      <c r="IZ328" s="343"/>
      <c r="JA328" s="343"/>
      <c r="JB328" s="343"/>
      <c r="JC328" s="343"/>
      <c r="JD328" s="343"/>
      <c r="JE328" s="343"/>
      <c r="JF328" s="343"/>
      <c r="JG328" s="343"/>
      <c r="JH328" s="343"/>
      <c r="JI328" s="343"/>
      <c r="JJ328" s="343"/>
      <c r="JK328" s="343"/>
      <c r="JL328" s="343"/>
      <c r="JM328" s="343"/>
      <c r="JN328" s="343"/>
      <c r="JO328" s="343"/>
      <c r="JP328" s="343"/>
      <c r="JQ328" s="343"/>
      <c r="JR328" s="343"/>
      <c r="JS328" s="343"/>
      <c r="JT328" s="343"/>
      <c r="JU328" s="343"/>
      <c r="JV328" s="343"/>
      <c r="JW328" s="343"/>
      <c r="JX328" s="343"/>
      <c r="JY328" s="343"/>
      <c r="JZ328" s="343"/>
      <c r="KA328" s="343"/>
      <c r="KB328" s="343"/>
      <c r="KC328" s="343"/>
      <c r="KD328" s="343"/>
      <c r="KE328" s="343"/>
      <c r="KF328" s="343"/>
      <c r="KG328" s="343"/>
      <c r="KH328" s="343"/>
      <c r="KI328" s="343"/>
      <c r="KJ328" s="343"/>
      <c r="KK328" s="343"/>
      <c r="KL328" s="343"/>
      <c r="KM328" s="343"/>
      <c r="KN328" s="343"/>
      <c r="KO328" s="343"/>
      <c r="KP328" s="343"/>
      <c r="KQ328" s="343"/>
      <c r="KR328" s="343"/>
      <c r="KS328" s="343"/>
      <c r="KT328" s="343"/>
      <c r="KU328" s="343"/>
      <c r="KV328" s="343"/>
      <c r="KW328" s="343"/>
      <c r="KX328" s="343"/>
      <c r="KY328" s="343"/>
      <c r="KZ328" s="343"/>
      <c r="LA328" s="343"/>
      <c r="LB328" s="343"/>
      <c r="LC328" s="343"/>
      <c r="LD328" s="343"/>
      <c r="LE328" s="343"/>
      <c r="LF328" s="343"/>
      <c r="LG328" s="343"/>
      <c r="LH328" s="343"/>
      <c r="LI328" s="343"/>
      <c r="LJ328" s="343"/>
      <c r="LK328" s="343"/>
      <c r="LL328" s="343"/>
      <c r="LM328" s="343"/>
      <c r="LN328" s="343"/>
      <c r="LO328" s="343"/>
      <c r="LP328" s="343"/>
      <c r="LQ328" s="343"/>
      <c r="LR328" s="343"/>
      <c r="LS328" s="343"/>
      <c r="LT328" s="343"/>
      <c r="LU328" s="343"/>
      <c r="LV328" s="343"/>
      <c r="LW328" s="343"/>
      <c r="LX328" s="343"/>
      <c r="LY328" s="343"/>
      <c r="LZ328" s="343"/>
      <c r="MA328" s="343"/>
      <c r="MB328" s="343"/>
      <c r="MC328" s="343"/>
      <c r="MD328" s="343"/>
      <c r="ME328" s="343"/>
      <c r="MF328" s="343"/>
      <c r="MG328" s="343"/>
      <c r="MH328" s="343"/>
      <c r="MI328" s="343"/>
      <c r="MJ328" s="343"/>
      <c r="MK328" s="343"/>
      <c r="ML328" s="343"/>
      <c r="MM328" s="343"/>
      <c r="MN328" s="343"/>
      <c r="MO328" s="343"/>
      <c r="MP328" s="343"/>
      <c r="MQ328" s="343"/>
      <c r="MR328" s="343"/>
      <c r="MS328" s="343"/>
      <c r="MT328" s="343"/>
      <c r="MU328" s="343"/>
      <c r="MV328" s="343"/>
      <c r="MW328" s="343"/>
      <c r="MX328" s="343"/>
      <c r="MY328" s="343"/>
      <c r="MZ328" s="343"/>
      <c r="NA328" s="343"/>
      <c r="NB328" s="343"/>
      <c r="NC328" s="343"/>
      <c r="ND328" s="343"/>
      <c r="NE328" s="343"/>
      <c r="NF328" s="343"/>
      <c r="NG328" s="343"/>
      <c r="NH328" s="343"/>
      <c r="NI328" s="343"/>
      <c r="NJ328" s="343"/>
      <c r="NK328" s="343"/>
      <c r="NL328" s="343"/>
      <c r="NM328" s="343"/>
      <c r="NN328" s="343"/>
      <c r="NO328" s="343"/>
      <c r="NP328" s="343"/>
      <c r="NQ328" s="343"/>
      <c r="NR328" s="343"/>
      <c r="NS328" s="343"/>
      <c r="NT328" s="343"/>
      <c r="NU328" s="343"/>
      <c r="NV328" s="343"/>
      <c r="NW328" s="343"/>
      <c r="NX328" s="343"/>
      <c r="NY328" s="343"/>
      <c r="NZ328" s="343"/>
      <c r="OA328" s="343"/>
      <c r="OB328" s="343"/>
      <c r="OC328" s="343"/>
      <c r="OD328" s="343"/>
      <c r="OE328" s="343"/>
      <c r="OF328" s="343"/>
      <c r="OG328" s="343"/>
      <c r="OH328" s="343"/>
      <c r="OI328" s="343"/>
      <c r="OJ328" s="343"/>
      <c r="OK328" s="343"/>
      <c r="OL328" s="343"/>
      <c r="OM328" s="343"/>
      <c r="ON328" s="343"/>
      <c r="OO328" s="343"/>
      <c r="OP328" s="343"/>
      <c r="OQ328" s="343"/>
      <c r="OR328" s="343"/>
      <c r="OS328" s="343"/>
      <c r="OT328" s="343"/>
      <c r="OU328" s="343"/>
      <c r="OV328" s="343"/>
      <c r="OW328" s="343"/>
      <c r="OX328" s="343"/>
      <c r="OY328" s="343"/>
      <c r="OZ328" s="343"/>
      <c r="PA328" s="343"/>
      <c r="PB328" s="343"/>
      <c r="PC328" s="343"/>
      <c r="PD328" s="343"/>
      <c r="PE328" s="343"/>
      <c r="PF328" s="343"/>
      <c r="PG328" s="343"/>
      <c r="PH328" s="343"/>
      <c r="PI328" s="343"/>
      <c r="PJ328" s="343"/>
      <c r="PK328" s="343"/>
      <c r="PL328" s="343"/>
      <c r="PM328" s="343"/>
      <c r="PN328" s="343"/>
      <c r="PO328" s="343"/>
      <c r="PP328" s="343"/>
      <c r="PQ328" s="343"/>
      <c r="PR328" s="343"/>
      <c r="PS328" s="343"/>
      <c r="PT328" s="343"/>
      <c r="PU328" s="343"/>
      <c r="PV328" s="343"/>
      <c r="PW328" s="343"/>
      <c r="PX328" s="343"/>
      <c r="PY328" s="343"/>
      <c r="PZ328" s="343"/>
      <c r="QA328" s="343"/>
      <c r="QB328" s="343"/>
      <c r="QC328" s="343"/>
      <c r="QD328" s="343"/>
      <c r="QE328" s="343"/>
      <c r="QF328" s="343"/>
    </row>
    <row r="329" spans="1:448" s="347" customFormat="1" ht="118.5" customHeight="1" x14ac:dyDescent="0.25">
      <c r="A329" s="26">
        <v>328</v>
      </c>
      <c r="B329" s="22" t="s">
        <v>703</v>
      </c>
      <c r="C329" s="26" t="s">
        <v>269</v>
      </c>
      <c r="D329" s="22" t="s">
        <v>341</v>
      </c>
      <c r="E329" s="19" t="s">
        <v>3675</v>
      </c>
      <c r="F329" s="22" t="s">
        <v>703</v>
      </c>
      <c r="G329" s="26" t="s">
        <v>269</v>
      </c>
      <c r="H329" s="19" t="s">
        <v>341</v>
      </c>
      <c r="I329" s="19" t="s">
        <v>704</v>
      </c>
      <c r="J329" s="440" t="s">
        <v>703</v>
      </c>
      <c r="K329" s="440" t="s">
        <v>680</v>
      </c>
      <c r="L329" s="461" t="s">
        <v>681</v>
      </c>
      <c r="M329" s="460" t="s">
        <v>705</v>
      </c>
      <c r="N329" s="461" t="s">
        <v>706</v>
      </c>
      <c r="O329" s="19" t="s">
        <v>88</v>
      </c>
      <c r="P329" s="19" t="s">
        <v>92</v>
      </c>
      <c r="Q329" s="19" t="s">
        <v>702</v>
      </c>
      <c r="R329" s="19" t="s">
        <v>250</v>
      </c>
      <c r="S329" s="18" t="s">
        <v>3754</v>
      </c>
      <c r="T329" s="22" t="s">
        <v>328</v>
      </c>
      <c r="U329" s="484" t="s">
        <v>3660</v>
      </c>
      <c r="V329" s="19">
        <v>2021</v>
      </c>
      <c r="W329" s="22" t="s">
        <v>3755</v>
      </c>
      <c r="X329" s="21" t="s">
        <v>3756</v>
      </c>
      <c r="Y329" s="19" t="s">
        <v>3757</v>
      </c>
      <c r="Z329" s="21" t="s">
        <v>3758</v>
      </c>
      <c r="AA329" s="22">
        <v>1</v>
      </c>
      <c r="AB329" s="27" t="s">
        <v>3759</v>
      </c>
      <c r="AC329" s="27" t="s">
        <v>3760</v>
      </c>
      <c r="AD329" s="25">
        <v>1</v>
      </c>
      <c r="AE329" s="304" t="s">
        <v>3761</v>
      </c>
      <c r="AF329" s="43">
        <v>44562</v>
      </c>
      <c r="AG329" s="43">
        <v>44773</v>
      </c>
      <c r="AH329" s="425"/>
      <c r="AI329" s="183" t="s">
        <v>309</v>
      </c>
      <c r="AJ329" s="183" t="s">
        <v>309</v>
      </c>
      <c r="AK329" s="241" t="e">
        <f>(IF(BA329=#REF!,#REF!,AG329-#REF!))</f>
        <v>#REF!</v>
      </c>
      <c r="AL329" s="66" t="s">
        <v>601</v>
      </c>
      <c r="AM329" s="54"/>
      <c r="AN329" s="54"/>
      <c r="AO329" s="54"/>
      <c r="AP329" s="65"/>
      <c r="AQ329" s="4" t="s">
        <v>442</v>
      </c>
      <c r="AR329" s="49">
        <v>322</v>
      </c>
      <c r="AS329" s="60" t="s">
        <v>454</v>
      </c>
      <c r="AT329" s="64" t="s">
        <v>467</v>
      </c>
      <c r="AU329" s="66" t="s">
        <v>601</v>
      </c>
      <c r="AV329" s="77" t="s">
        <v>467</v>
      </c>
      <c r="AW329" s="67">
        <v>0</v>
      </c>
      <c r="AX329" s="65">
        <v>0</v>
      </c>
      <c r="AY329" s="60" t="s">
        <v>456</v>
      </c>
      <c r="AZ329" s="87" t="s">
        <v>439</v>
      </c>
      <c r="BA329" s="86" t="s">
        <v>446</v>
      </c>
      <c r="BB329" s="31" t="s">
        <v>2162</v>
      </c>
      <c r="BC329" s="33">
        <v>44620</v>
      </c>
      <c r="BD329" s="31" t="s">
        <v>450</v>
      </c>
      <c r="BE329" s="40" t="s">
        <v>629</v>
      </c>
      <c r="BF329" s="107">
        <v>0</v>
      </c>
      <c r="BG329" s="4" t="s">
        <v>442</v>
      </c>
      <c r="BH329" s="49">
        <v>-44620</v>
      </c>
      <c r="BI329" s="60" t="s">
        <v>454</v>
      </c>
      <c r="BJ329" s="30"/>
      <c r="BK329" s="30"/>
      <c r="BL329" s="30"/>
      <c r="BM329" s="30"/>
      <c r="BN329" s="60"/>
      <c r="BO329" s="30"/>
      <c r="BP329" s="184" t="s">
        <v>293</v>
      </c>
      <c r="BQ329" s="150" t="s">
        <v>3684</v>
      </c>
      <c r="BR329" s="185">
        <v>44712</v>
      </c>
      <c r="BS329" s="131" t="s">
        <v>3685</v>
      </c>
      <c r="BT329" s="186">
        <v>0</v>
      </c>
      <c r="BU329" s="4" t="s">
        <v>442</v>
      </c>
      <c r="BV329" s="49">
        <v>62</v>
      </c>
      <c r="BW329" s="60" t="s">
        <v>454</v>
      </c>
      <c r="BX329" s="391">
        <v>44734</v>
      </c>
      <c r="BY329" s="394" t="s">
        <v>3727</v>
      </c>
      <c r="BZ329" s="395" t="s">
        <v>459</v>
      </c>
      <c r="CA329" s="353"/>
      <c r="CB329" s="352" t="s">
        <v>293</v>
      </c>
      <c r="CC329" s="353"/>
      <c r="CD329" s="184" t="s">
        <v>293</v>
      </c>
      <c r="CE329" s="531">
        <v>44819</v>
      </c>
      <c r="CF329" s="593" t="s">
        <v>3762</v>
      </c>
      <c r="CG329" s="594" t="s">
        <v>3763</v>
      </c>
      <c r="CH329" s="119" t="s">
        <v>3689</v>
      </c>
      <c r="CI329" s="553">
        <v>0.4</v>
      </c>
      <c r="CJ329" s="4" t="str">
        <f t="shared" si="9"/>
        <v>AVANCE PARCIAL</v>
      </c>
      <c r="CK329" s="49" t="e">
        <f>(IF(CD329="CERRADO","NO APLICA ACCION CERRADA",AG329-#REF!))</f>
        <v>#REF!</v>
      </c>
      <c r="CL329" s="60" t="e">
        <f>(IF(CD329="CERRADO","NO APLICA ACCION CERRADA",IF(AK329&lt;=0,"VENCIDO",IF(AK329&lt;=#REF!,"POR VENCER","CON TIEMPO"))))</f>
        <v>#REF!</v>
      </c>
      <c r="CM329" s="827">
        <v>44883</v>
      </c>
      <c r="CN329" s="165" t="s">
        <v>3764</v>
      </c>
      <c r="CO329" s="215" t="s">
        <v>1156</v>
      </c>
      <c r="CP329" s="841">
        <v>0.4</v>
      </c>
      <c r="CQ329" s="829" t="s">
        <v>443</v>
      </c>
      <c r="CR329" s="353"/>
      <c r="CS329" s="353"/>
      <c r="CT329" s="343"/>
      <c r="CU329" s="343"/>
      <c r="CV329" s="343"/>
      <c r="CW329" s="343"/>
      <c r="CX329" s="343"/>
      <c r="CY329" s="343"/>
      <c r="CZ329" s="343"/>
      <c r="DA329" s="343"/>
      <c r="DB329" s="343"/>
      <c r="DC329" s="343"/>
      <c r="DD329" s="343"/>
      <c r="DE329" s="343"/>
      <c r="DF329" s="343"/>
      <c r="DG329" s="343"/>
      <c r="DH329" s="343"/>
      <c r="DI329" s="343"/>
      <c r="DJ329" s="343"/>
      <c r="DK329" s="343"/>
      <c r="DL329" s="343"/>
      <c r="DM329" s="343"/>
      <c r="DN329" s="343"/>
      <c r="DO329" s="343"/>
      <c r="DP329" s="343"/>
      <c r="DQ329" s="343"/>
      <c r="DR329" s="343"/>
      <c r="DS329" s="343"/>
      <c r="DT329" s="343"/>
      <c r="DU329" s="343"/>
      <c r="DV329" s="343"/>
      <c r="DW329" s="343"/>
      <c r="DX329" s="343"/>
      <c r="DY329" s="343"/>
      <c r="DZ329" s="343"/>
      <c r="EA329" s="343"/>
      <c r="EB329" s="343"/>
      <c r="EC329" s="343"/>
      <c r="ED329" s="343"/>
      <c r="EE329" s="343"/>
      <c r="EF329" s="343"/>
      <c r="EG329" s="343"/>
      <c r="EH329" s="343"/>
      <c r="EI329" s="343"/>
      <c r="EJ329" s="343"/>
      <c r="EK329" s="343"/>
      <c r="EL329" s="343"/>
      <c r="EM329" s="343"/>
      <c r="EN329" s="343"/>
      <c r="EO329" s="343"/>
      <c r="EP329" s="343"/>
      <c r="EQ329" s="343"/>
      <c r="ER329" s="343"/>
      <c r="ES329" s="343"/>
      <c r="ET329" s="343"/>
      <c r="EU329" s="343"/>
      <c r="EV329" s="343"/>
      <c r="EW329" s="343"/>
      <c r="EX329" s="343"/>
      <c r="EY329" s="343"/>
      <c r="EZ329" s="343"/>
      <c r="FA329" s="343"/>
      <c r="FB329" s="343"/>
      <c r="FC329" s="343"/>
      <c r="FD329" s="343"/>
      <c r="FE329" s="343"/>
      <c r="FF329" s="343"/>
      <c r="FG329" s="343"/>
      <c r="FH329" s="343"/>
      <c r="FI329" s="343"/>
      <c r="FJ329" s="343"/>
      <c r="FK329" s="343"/>
      <c r="FL329" s="343"/>
      <c r="FM329" s="343"/>
      <c r="FN329" s="343"/>
      <c r="FO329" s="343"/>
      <c r="FP329" s="343"/>
      <c r="FQ329" s="343"/>
      <c r="FR329" s="343"/>
      <c r="FS329" s="343"/>
      <c r="FT329" s="343"/>
      <c r="FU329" s="343"/>
      <c r="FV329" s="343"/>
      <c r="FW329" s="343"/>
      <c r="FX329" s="343"/>
      <c r="FY329" s="343"/>
      <c r="FZ329" s="343"/>
      <c r="GA329" s="343"/>
      <c r="GB329" s="343"/>
      <c r="GC329" s="343"/>
      <c r="GD329" s="343"/>
      <c r="GE329" s="343"/>
      <c r="GF329" s="343"/>
      <c r="GG329" s="343"/>
      <c r="GH329" s="343"/>
      <c r="GI329" s="343"/>
      <c r="GJ329" s="343"/>
      <c r="GK329" s="343"/>
      <c r="GL329" s="343"/>
      <c r="GM329" s="343"/>
      <c r="GN329" s="343"/>
      <c r="GO329" s="343"/>
      <c r="GP329" s="343"/>
      <c r="GQ329" s="343"/>
      <c r="GR329" s="343"/>
      <c r="GS329" s="343"/>
      <c r="GT329" s="343"/>
      <c r="GU329" s="343"/>
      <c r="GV329" s="343"/>
      <c r="GW329" s="343"/>
      <c r="GX329" s="343"/>
      <c r="GY329" s="343"/>
      <c r="GZ329" s="343"/>
      <c r="HA329" s="343"/>
      <c r="HB329" s="343"/>
      <c r="HC329" s="343"/>
      <c r="HD329" s="343"/>
      <c r="HE329" s="343"/>
      <c r="HF329" s="343"/>
      <c r="HG329" s="343"/>
      <c r="HH329" s="343"/>
      <c r="HI329" s="343"/>
      <c r="HJ329" s="343"/>
      <c r="HK329" s="343"/>
      <c r="HL329" s="343"/>
      <c r="HM329" s="343"/>
      <c r="HN329" s="343"/>
      <c r="HO329" s="343"/>
      <c r="HP329" s="343"/>
      <c r="HQ329" s="343"/>
      <c r="HR329" s="343"/>
      <c r="HS329" s="343"/>
      <c r="HT329" s="343"/>
      <c r="HU329" s="343"/>
      <c r="HV329" s="343"/>
      <c r="HW329" s="343"/>
      <c r="HX329" s="343"/>
      <c r="HY329" s="343"/>
      <c r="HZ329" s="343"/>
      <c r="IA329" s="343"/>
      <c r="IB329" s="343"/>
      <c r="IC329" s="343"/>
      <c r="ID329" s="343"/>
      <c r="IE329" s="343"/>
      <c r="IF329" s="343"/>
      <c r="IG329" s="343"/>
      <c r="IH329" s="343"/>
      <c r="II329" s="343"/>
      <c r="IJ329" s="343"/>
      <c r="IK329" s="343"/>
      <c r="IL329" s="343"/>
      <c r="IM329" s="343"/>
      <c r="IN329" s="343"/>
      <c r="IO329" s="343"/>
      <c r="IP329" s="343"/>
      <c r="IQ329" s="343"/>
      <c r="IR329" s="343"/>
      <c r="IS329" s="343"/>
      <c r="IT329" s="343"/>
      <c r="IU329" s="343"/>
      <c r="IV329" s="343"/>
      <c r="IW329" s="343"/>
      <c r="IX329" s="343"/>
      <c r="IY329" s="343"/>
      <c r="IZ329" s="343"/>
      <c r="JA329" s="343"/>
      <c r="JB329" s="343"/>
      <c r="JC329" s="343"/>
      <c r="JD329" s="343"/>
      <c r="JE329" s="343"/>
      <c r="JF329" s="343"/>
      <c r="JG329" s="343"/>
      <c r="JH329" s="343"/>
      <c r="JI329" s="343"/>
      <c r="JJ329" s="343"/>
      <c r="JK329" s="343"/>
      <c r="JL329" s="343"/>
      <c r="JM329" s="343"/>
      <c r="JN329" s="343"/>
      <c r="JO329" s="343"/>
      <c r="JP329" s="343"/>
      <c r="JQ329" s="343"/>
      <c r="JR329" s="343"/>
      <c r="JS329" s="343"/>
      <c r="JT329" s="343"/>
      <c r="JU329" s="343"/>
      <c r="JV329" s="343"/>
      <c r="JW329" s="343"/>
      <c r="JX329" s="343"/>
      <c r="JY329" s="343"/>
      <c r="JZ329" s="343"/>
      <c r="KA329" s="343"/>
      <c r="KB329" s="343"/>
      <c r="KC329" s="343"/>
      <c r="KD329" s="343"/>
      <c r="KE329" s="343"/>
      <c r="KF329" s="343"/>
      <c r="KG329" s="343"/>
      <c r="KH329" s="343"/>
      <c r="KI329" s="343"/>
      <c r="KJ329" s="343"/>
      <c r="KK329" s="343"/>
      <c r="KL329" s="343"/>
      <c r="KM329" s="343"/>
      <c r="KN329" s="343"/>
      <c r="KO329" s="343"/>
      <c r="KP329" s="343"/>
      <c r="KQ329" s="343"/>
      <c r="KR329" s="343"/>
      <c r="KS329" s="343"/>
      <c r="KT329" s="343"/>
      <c r="KU329" s="343"/>
      <c r="KV329" s="343"/>
      <c r="KW329" s="343"/>
      <c r="KX329" s="343"/>
      <c r="KY329" s="343"/>
      <c r="KZ329" s="343"/>
      <c r="LA329" s="343"/>
      <c r="LB329" s="343"/>
      <c r="LC329" s="343"/>
      <c r="LD329" s="343"/>
      <c r="LE329" s="343"/>
      <c r="LF329" s="343"/>
      <c r="LG329" s="343"/>
      <c r="LH329" s="343"/>
      <c r="LI329" s="343"/>
      <c r="LJ329" s="343"/>
      <c r="LK329" s="343"/>
      <c r="LL329" s="343"/>
      <c r="LM329" s="343"/>
      <c r="LN329" s="343"/>
      <c r="LO329" s="343"/>
      <c r="LP329" s="343"/>
      <c r="LQ329" s="343"/>
      <c r="LR329" s="343"/>
      <c r="LS329" s="343"/>
      <c r="LT329" s="343"/>
      <c r="LU329" s="343"/>
      <c r="LV329" s="343"/>
      <c r="LW329" s="343"/>
      <c r="LX329" s="343"/>
      <c r="LY329" s="343"/>
      <c r="LZ329" s="343"/>
      <c r="MA329" s="343"/>
      <c r="MB329" s="343"/>
      <c r="MC329" s="343"/>
      <c r="MD329" s="343"/>
      <c r="ME329" s="343"/>
      <c r="MF329" s="343"/>
      <c r="MG329" s="343"/>
      <c r="MH329" s="343"/>
      <c r="MI329" s="343"/>
      <c r="MJ329" s="343"/>
      <c r="MK329" s="343"/>
      <c r="ML329" s="343"/>
      <c r="MM329" s="343"/>
      <c r="MN329" s="343"/>
      <c r="MO329" s="343"/>
      <c r="MP329" s="343"/>
      <c r="MQ329" s="343"/>
      <c r="MR329" s="343"/>
      <c r="MS329" s="343"/>
      <c r="MT329" s="343"/>
      <c r="MU329" s="343"/>
      <c r="MV329" s="343"/>
      <c r="MW329" s="343"/>
      <c r="MX329" s="343"/>
      <c r="MY329" s="343"/>
      <c r="MZ329" s="343"/>
      <c r="NA329" s="343"/>
      <c r="NB329" s="343"/>
      <c r="NC329" s="343"/>
      <c r="ND329" s="343"/>
      <c r="NE329" s="343"/>
      <c r="NF329" s="343"/>
      <c r="NG329" s="343"/>
      <c r="NH329" s="343"/>
      <c r="NI329" s="343"/>
      <c r="NJ329" s="343"/>
      <c r="NK329" s="343"/>
      <c r="NL329" s="343"/>
      <c r="NM329" s="343"/>
      <c r="NN329" s="343"/>
      <c r="NO329" s="343"/>
      <c r="NP329" s="343"/>
      <c r="NQ329" s="343"/>
      <c r="NR329" s="343"/>
      <c r="NS329" s="343"/>
      <c r="NT329" s="343"/>
      <c r="NU329" s="343"/>
      <c r="NV329" s="343"/>
      <c r="NW329" s="343"/>
      <c r="NX329" s="343"/>
      <c r="NY329" s="343"/>
      <c r="NZ329" s="343"/>
      <c r="OA329" s="343"/>
      <c r="OB329" s="343"/>
      <c r="OC329" s="343"/>
      <c r="OD329" s="343"/>
      <c r="OE329" s="343"/>
      <c r="OF329" s="343"/>
      <c r="OG329" s="343"/>
      <c r="OH329" s="343"/>
      <c r="OI329" s="343"/>
      <c r="OJ329" s="343"/>
      <c r="OK329" s="343"/>
      <c r="OL329" s="343"/>
      <c r="OM329" s="343"/>
      <c r="ON329" s="343"/>
      <c r="OO329" s="343"/>
      <c r="OP329" s="343"/>
      <c r="OQ329" s="343"/>
      <c r="OR329" s="343"/>
      <c r="OS329" s="343"/>
      <c r="OT329" s="343"/>
      <c r="OU329" s="343"/>
      <c r="OV329" s="343"/>
      <c r="OW329" s="343"/>
      <c r="OX329" s="343"/>
      <c r="OY329" s="343"/>
      <c r="OZ329" s="343"/>
      <c r="PA329" s="343"/>
      <c r="PB329" s="343"/>
      <c r="PC329" s="343"/>
      <c r="PD329" s="343"/>
      <c r="PE329" s="343"/>
      <c r="PF329" s="343"/>
      <c r="PG329" s="343"/>
      <c r="PH329" s="343"/>
      <c r="PI329" s="343"/>
      <c r="PJ329" s="343"/>
      <c r="PK329" s="343"/>
      <c r="PL329" s="343"/>
      <c r="PM329" s="343"/>
      <c r="PN329" s="343"/>
      <c r="PO329" s="343"/>
      <c r="PP329" s="343"/>
      <c r="PQ329" s="343"/>
      <c r="PR329" s="343"/>
      <c r="PS329" s="343"/>
      <c r="PT329" s="343"/>
      <c r="PU329" s="343"/>
      <c r="PV329" s="343"/>
      <c r="PW329" s="343"/>
      <c r="PX329" s="343"/>
      <c r="PY329" s="343"/>
      <c r="PZ329" s="343"/>
      <c r="QA329" s="343"/>
      <c r="QB329" s="343"/>
      <c r="QC329" s="343"/>
      <c r="QD329" s="343"/>
      <c r="QE329" s="343"/>
      <c r="QF329" s="343"/>
    </row>
    <row r="330" spans="1:448" s="347" customFormat="1" ht="118.5" customHeight="1" x14ac:dyDescent="0.25">
      <c r="A330" s="26">
        <v>329</v>
      </c>
      <c r="B330" s="22" t="s">
        <v>703</v>
      </c>
      <c r="C330" s="26" t="s">
        <v>269</v>
      </c>
      <c r="D330" s="22" t="s">
        <v>341</v>
      </c>
      <c r="E330" s="19" t="s">
        <v>326</v>
      </c>
      <c r="F330" s="22" t="s">
        <v>703</v>
      </c>
      <c r="G330" s="26" t="s">
        <v>269</v>
      </c>
      <c r="H330" s="19" t="s">
        <v>341</v>
      </c>
      <c r="I330" s="19" t="s">
        <v>704</v>
      </c>
      <c r="J330" s="440" t="s">
        <v>703</v>
      </c>
      <c r="K330" s="440" t="s">
        <v>680</v>
      </c>
      <c r="L330" s="461" t="s">
        <v>681</v>
      </c>
      <c r="M330" s="460" t="s">
        <v>705</v>
      </c>
      <c r="N330" s="461" t="s">
        <v>706</v>
      </c>
      <c r="O330" s="19" t="s">
        <v>88</v>
      </c>
      <c r="P330" s="19" t="s">
        <v>92</v>
      </c>
      <c r="Q330" s="19" t="s">
        <v>702</v>
      </c>
      <c r="R330" s="19" t="s">
        <v>250</v>
      </c>
      <c r="S330" s="18" t="s">
        <v>3765</v>
      </c>
      <c r="T330" s="22" t="s">
        <v>328</v>
      </c>
      <c r="U330" s="484" t="s">
        <v>3660</v>
      </c>
      <c r="V330" s="19">
        <v>2021</v>
      </c>
      <c r="W330" s="22" t="s">
        <v>3766</v>
      </c>
      <c r="X330" s="45" t="s">
        <v>3767</v>
      </c>
      <c r="Y330" s="27" t="s">
        <v>3768</v>
      </c>
      <c r="Z330" s="21" t="s">
        <v>3769</v>
      </c>
      <c r="AA330" s="34">
        <v>1</v>
      </c>
      <c r="AB330" s="34" t="s">
        <v>3770</v>
      </c>
      <c r="AC330" s="27" t="s">
        <v>3771</v>
      </c>
      <c r="AD330" s="717">
        <v>1</v>
      </c>
      <c r="AE330" s="304" t="s">
        <v>3772</v>
      </c>
      <c r="AF330" s="43">
        <v>44562</v>
      </c>
      <c r="AG330" s="43">
        <v>44910</v>
      </c>
      <c r="AH330" s="424">
        <v>44743</v>
      </c>
      <c r="AI330" s="183" t="s">
        <v>309</v>
      </c>
      <c r="AJ330" s="183" t="s">
        <v>309</v>
      </c>
      <c r="AK330" s="241" t="e">
        <f>(IF(BA330=#REF!,#REF!,AG330-#REF!))</f>
        <v>#REF!</v>
      </c>
      <c r="AL330" s="66" t="s">
        <v>601</v>
      </c>
      <c r="AM330" s="54"/>
      <c r="AN330" s="54"/>
      <c r="AO330" s="54"/>
      <c r="AP330" s="65"/>
      <c r="AQ330" s="4" t="s">
        <v>442</v>
      </c>
      <c r="AR330" s="49">
        <v>459</v>
      </c>
      <c r="AS330" s="60" t="s">
        <v>454</v>
      </c>
      <c r="AT330" s="64" t="s">
        <v>467</v>
      </c>
      <c r="AU330" s="66" t="s">
        <v>601</v>
      </c>
      <c r="AV330" s="77" t="s">
        <v>467</v>
      </c>
      <c r="AW330" s="67">
        <v>0</v>
      </c>
      <c r="AX330" s="65">
        <v>0</v>
      </c>
      <c r="AY330" s="60" t="s">
        <v>456</v>
      </c>
      <c r="AZ330" s="87" t="s">
        <v>439</v>
      </c>
      <c r="BA330" s="86" t="s">
        <v>446</v>
      </c>
      <c r="BB330" s="31" t="s">
        <v>2162</v>
      </c>
      <c r="BC330" s="33">
        <v>44620</v>
      </c>
      <c r="BD330" s="31" t="s">
        <v>450</v>
      </c>
      <c r="BE330" s="40" t="s">
        <v>629</v>
      </c>
      <c r="BF330" s="107">
        <v>0</v>
      </c>
      <c r="BG330" s="4" t="s">
        <v>442</v>
      </c>
      <c r="BH330" s="49">
        <v>-44620</v>
      </c>
      <c r="BI330" s="60" t="s">
        <v>454</v>
      </c>
      <c r="BJ330" s="30"/>
      <c r="BK330" s="30"/>
      <c r="BL330" s="30"/>
      <c r="BM330" s="30"/>
      <c r="BN330" s="60"/>
      <c r="BO330" s="30"/>
      <c r="BP330" s="184" t="s">
        <v>293</v>
      </c>
      <c r="BQ330" s="150" t="s">
        <v>3773</v>
      </c>
      <c r="BR330" s="185">
        <v>44712</v>
      </c>
      <c r="BS330" s="131" t="s">
        <v>3774</v>
      </c>
      <c r="BT330" s="186">
        <v>0</v>
      </c>
      <c r="BU330" s="4" t="s">
        <v>442</v>
      </c>
      <c r="BV330" s="49">
        <v>199</v>
      </c>
      <c r="BW330" s="60" t="s">
        <v>454</v>
      </c>
      <c r="BX330" s="391">
        <v>44733</v>
      </c>
      <c r="BY330" s="394" t="s">
        <v>3775</v>
      </c>
      <c r="BZ330" s="395" t="s">
        <v>459</v>
      </c>
      <c r="CA330" s="377">
        <v>1</v>
      </c>
      <c r="CB330" s="352" t="s">
        <v>294</v>
      </c>
      <c r="CC330" s="353"/>
      <c r="CD330" s="352" t="s">
        <v>294</v>
      </c>
      <c r="CE330" s="131" t="s">
        <v>767</v>
      </c>
      <c r="CF330" s="131" t="s">
        <v>767</v>
      </c>
      <c r="CG330" s="202" t="s">
        <v>328</v>
      </c>
      <c r="CH330" s="131" t="s">
        <v>328</v>
      </c>
      <c r="CI330" s="186">
        <v>1</v>
      </c>
      <c r="CJ330" s="4" t="str">
        <f t="shared" si="9"/>
        <v>CUMPLIMIENTO TOTAL</v>
      </c>
      <c r="CK330" s="49" t="str">
        <f>(IF(CD330="CERRADO","NO APLICA ACCION CERRADA",AG330-#REF!))</f>
        <v>NO APLICA ACCION CERRADA</v>
      </c>
      <c r="CL330" s="60" t="str">
        <f>(IF(CD330="CERRADO","NO APLICA ACCION CERRADA",IF(AK330&lt;=0,"VENCIDO",IF(AK330&lt;=#REF!,"POR VENCER","CON TIEMPO"))))</f>
        <v>NO APLICA ACCION CERRADA</v>
      </c>
      <c r="CM330" s="458" t="s">
        <v>328</v>
      </c>
      <c r="CN330" s="348" t="s">
        <v>767</v>
      </c>
      <c r="CO330" s="466" t="s">
        <v>459</v>
      </c>
      <c r="CP330" s="349"/>
      <c r="CQ330" s="352" t="s">
        <v>294</v>
      </c>
      <c r="CR330" s="353"/>
      <c r="CS330" s="353"/>
      <c r="CT330" s="343"/>
      <c r="CU330" s="343"/>
      <c r="CV330" s="343"/>
      <c r="CW330" s="343"/>
      <c r="CX330" s="343"/>
      <c r="CY330" s="343"/>
      <c r="CZ330" s="343"/>
      <c r="DA330" s="343"/>
      <c r="DB330" s="343"/>
      <c r="DC330" s="343"/>
      <c r="DD330" s="343"/>
      <c r="DE330" s="343"/>
      <c r="DF330" s="343"/>
      <c r="DG330" s="343"/>
      <c r="DH330" s="343"/>
      <c r="DI330" s="343"/>
      <c r="DJ330" s="343"/>
      <c r="DK330" s="343"/>
      <c r="DL330" s="343"/>
      <c r="DM330" s="343"/>
      <c r="DN330" s="343"/>
      <c r="DO330" s="343"/>
      <c r="DP330" s="343"/>
      <c r="DQ330" s="343"/>
      <c r="DR330" s="343"/>
      <c r="DS330" s="343"/>
      <c r="DT330" s="343"/>
      <c r="DU330" s="343"/>
      <c r="DV330" s="343"/>
      <c r="DW330" s="343"/>
      <c r="DX330" s="343"/>
      <c r="DY330" s="343"/>
      <c r="DZ330" s="343"/>
      <c r="EA330" s="343"/>
      <c r="EB330" s="343"/>
      <c r="EC330" s="343"/>
      <c r="ED330" s="343"/>
      <c r="EE330" s="343"/>
      <c r="EF330" s="343"/>
      <c r="EG330" s="343"/>
      <c r="EH330" s="343"/>
      <c r="EI330" s="343"/>
      <c r="EJ330" s="343"/>
      <c r="EK330" s="343"/>
      <c r="EL330" s="343"/>
      <c r="EM330" s="343"/>
      <c r="EN330" s="343"/>
      <c r="EO330" s="343"/>
      <c r="EP330" s="343"/>
      <c r="EQ330" s="343"/>
      <c r="ER330" s="343"/>
      <c r="ES330" s="343"/>
      <c r="ET330" s="343"/>
      <c r="EU330" s="343"/>
      <c r="EV330" s="343"/>
      <c r="EW330" s="343"/>
      <c r="EX330" s="343"/>
      <c r="EY330" s="343"/>
      <c r="EZ330" s="343"/>
      <c r="FA330" s="343"/>
      <c r="FB330" s="343"/>
      <c r="FC330" s="343"/>
      <c r="FD330" s="343"/>
      <c r="FE330" s="343"/>
      <c r="FF330" s="343"/>
      <c r="FG330" s="343"/>
      <c r="FH330" s="343"/>
      <c r="FI330" s="343"/>
      <c r="FJ330" s="343"/>
      <c r="FK330" s="343"/>
      <c r="FL330" s="343"/>
      <c r="FM330" s="343"/>
      <c r="FN330" s="343"/>
      <c r="FO330" s="343"/>
      <c r="FP330" s="343"/>
      <c r="FQ330" s="343"/>
      <c r="FR330" s="343"/>
      <c r="FS330" s="343"/>
      <c r="FT330" s="343"/>
      <c r="FU330" s="343"/>
      <c r="FV330" s="343"/>
      <c r="FW330" s="343"/>
      <c r="FX330" s="343"/>
      <c r="FY330" s="343"/>
      <c r="FZ330" s="343"/>
      <c r="GA330" s="343"/>
      <c r="GB330" s="343"/>
      <c r="GC330" s="343"/>
      <c r="GD330" s="343"/>
      <c r="GE330" s="343"/>
      <c r="GF330" s="343"/>
      <c r="GG330" s="343"/>
      <c r="GH330" s="343"/>
      <c r="GI330" s="343"/>
      <c r="GJ330" s="343"/>
      <c r="GK330" s="343"/>
      <c r="GL330" s="343"/>
      <c r="GM330" s="343"/>
      <c r="GN330" s="343"/>
      <c r="GO330" s="343"/>
      <c r="GP330" s="343"/>
      <c r="GQ330" s="343"/>
      <c r="GR330" s="343"/>
      <c r="GS330" s="343"/>
      <c r="GT330" s="343"/>
      <c r="GU330" s="343"/>
      <c r="GV330" s="343"/>
      <c r="GW330" s="343"/>
      <c r="GX330" s="343"/>
      <c r="GY330" s="343"/>
      <c r="GZ330" s="343"/>
      <c r="HA330" s="343"/>
      <c r="HB330" s="343"/>
      <c r="HC330" s="343"/>
      <c r="HD330" s="343"/>
      <c r="HE330" s="343"/>
      <c r="HF330" s="343"/>
      <c r="HG330" s="343"/>
      <c r="HH330" s="343"/>
      <c r="HI330" s="343"/>
      <c r="HJ330" s="343"/>
      <c r="HK330" s="343"/>
      <c r="HL330" s="343"/>
      <c r="HM330" s="343"/>
      <c r="HN330" s="343"/>
      <c r="HO330" s="343"/>
      <c r="HP330" s="343"/>
      <c r="HQ330" s="343"/>
      <c r="HR330" s="343"/>
      <c r="HS330" s="343"/>
      <c r="HT330" s="343"/>
      <c r="HU330" s="343"/>
      <c r="HV330" s="343"/>
      <c r="HW330" s="343"/>
      <c r="HX330" s="343"/>
      <c r="HY330" s="343"/>
      <c r="HZ330" s="343"/>
      <c r="IA330" s="343"/>
      <c r="IB330" s="343"/>
      <c r="IC330" s="343"/>
      <c r="ID330" s="343"/>
      <c r="IE330" s="343"/>
      <c r="IF330" s="343"/>
      <c r="IG330" s="343"/>
      <c r="IH330" s="343"/>
      <c r="II330" s="343"/>
      <c r="IJ330" s="343"/>
      <c r="IK330" s="343"/>
      <c r="IL330" s="343"/>
      <c r="IM330" s="343"/>
      <c r="IN330" s="343"/>
      <c r="IO330" s="343"/>
      <c r="IP330" s="343"/>
      <c r="IQ330" s="343"/>
      <c r="IR330" s="343"/>
      <c r="IS330" s="343"/>
      <c r="IT330" s="343"/>
      <c r="IU330" s="343"/>
      <c r="IV330" s="343"/>
      <c r="IW330" s="343"/>
      <c r="IX330" s="343"/>
      <c r="IY330" s="343"/>
      <c r="IZ330" s="343"/>
      <c r="JA330" s="343"/>
      <c r="JB330" s="343"/>
      <c r="JC330" s="343"/>
      <c r="JD330" s="343"/>
      <c r="JE330" s="343"/>
      <c r="JF330" s="343"/>
      <c r="JG330" s="343"/>
      <c r="JH330" s="343"/>
      <c r="JI330" s="343"/>
      <c r="JJ330" s="343"/>
      <c r="JK330" s="343"/>
      <c r="JL330" s="343"/>
      <c r="JM330" s="343"/>
      <c r="JN330" s="343"/>
      <c r="JO330" s="343"/>
      <c r="JP330" s="343"/>
      <c r="JQ330" s="343"/>
      <c r="JR330" s="343"/>
      <c r="JS330" s="343"/>
      <c r="JT330" s="343"/>
      <c r="JU330" s="343"/>
      <c r="JV330" s="343"/>
      <c r="JW330" s="343"/>
      <c r="JX330" s="343"/>
      <c r="JY330" s="343"/>
      <c r="JZ330" s="343"/>
      <c r="KA330" s="343"/>
      <c r="KB330" s="343"/>
      <c r="KC330" s="343"/>
      <c r="KD330" s="343"/>
      <c r="KE330" s="343"/>
      <c r="KF330" s="343"/>
      <c r="KG330" s="343"/>
      <c r="KH330" s="343"/>
      <c r="KI330" s="343"/>
      <c r="KJ330" s="343"/>
      <c r="KK330" s="343"/>
      <c r="KL330" s="343"/>
      <c r="KM330" s="343"/>
      <c r="KN330" s="343"/>
      <c r="KO330" s="343"/>
      <c r="KP330" s="343"/>
      <c r="KQ330" s="343"/>
      <c r="KR330" s="343"/>
      <c r="KS330" s="343"/>
      <c r="KT330" s="343"/>
      <c r="KU330" s="343"/>
      <c r="KV330" s="343"/>
      <c r="KW330" s="343"/>
      <c r="KX330" s="343"/>
      <c r="KY330" s="343"/>
      <c r="KZ330" s="343"/>
      <c r="LA330" s="343"/>
      <c r="LB330" s="343"/>
      <c r="LC330" s="343"/>
      <c r="LD330" s="343"/>
      <c r="LE330" s="343"/>
      <c r="LF330" s="343"/>
      <c r="LG330" s="343"/>
      <c r="LH330" s="343"/>
      <c r="LI330" s="343"/>
      <c r="LJ330" s="343"/>
      <c r="LK330" s="343"/>
      <c r="LL330" s="343"/>
      <c r="LM330" s="343"/>
      <c r="LN330" s="343"/>
      <c r="LO330" s="343"/>
      <c r="LP330" s="343"/>
      <c r="LQ330" s="343"/>
      <c r="LR330" s="343"/>
      <c r="LS330" s="343"/>
      <c r="LT330" s="343"/>
      <c r="LU330" s="343"/>
      <c r="LV330" s="343"/>
      <c r="LW330" s="343"/>
      <c r="LX330" s="343"/>
      <c r="LY330" s="343"/>
      <c r="LZ330" s="343"/>
      <c r="MA330" s="343"/>
      <c r="MB330" s="343"/>
      <c r="MC330" s="343"/>
      <c r="MD330" s="343"/>
      <c r="ME330" s="343"/>
      <c r="MF330" s="343"/>
      <c r="MG330" s="343"/>
      <c r="MH330" s="343"/>
      <c r="MI330" s="343"/>
      <c r="MJ330" s="343"/>
      <c r="MK330" s="343"/>
      <c r="ML330" s="343"/>
      <c r="MM330" s="343"/>
      <c r="MN330" s="343"/>
      <c r="MO330" s="343"/>
      <c r="MP330" s="343"/>
      <c r="MQ330" s="343"/>
      <c r="MR330" s="343"/>
      <c r="MS330" s="343"/>
      <c r="MT330" s="343"/>
      <c r="MU330" s="343"/>
      <c r="MV330" s="343"/>
      <c r="MW330" s="343"/>
      <c r="MX330" s="343"/>
      <c r="MY330" s="343"/>
      <c r="MZ330" s="343"/>
      <c r="NA330" s="343"/>
      <c r="NB330" s="343"/>
      <c r="NC330" s="343"/>
      <c r="ND330" s="343"/>
      <c r="NE330" s="343"/>
      <c r="NF330" s="343"/>
      <c r="NG330" s="343"/>
      <c r="NH330" s="343"/>
      <c r="NI330" s="343"/>
      <c r="NJ330" s="343"/>
      <c r="NK330" s="343"/>
      <c r="NL330" s="343"/>
      <c r="NM330" s="343"/>
      <c r="NN330" s="343"/>
      <c r="NO330" s="343"/>
      <c r="NP330" s="343"/>
      <c r="NQ330" s="343"/>
      <c r="NR330" s="343"/>
      <c r="NS330" s="343"/>
      <c r="NT330" s="343"/>
      <c r="NU330" s="343"/>
      <c r="NV330" s="343"/>
      <c r="NW330" s="343"/>
      <c r="NX330" s="343"/>
      <c r="NY330" s="343"/>
      <c r="NZ330" s="343"/>
      <c r="OA330" s="343"/>
      <c r="OB330" s="343"/>
      <c r="OC330" s="343"/>
      <c r="OD330" s="343"/>
      <c r="OE330" s="343"/>
      <c r="OF330" s="343"/>
      <c r="OG330" s="343"/>
      <c r="OH330" s="343"/>
      <c r="OI330" s="343"/>
      <c r="OJ330" s="343"/>
      <c r="OK330" s="343"/>
      <c r="OL330" s="343"/>
      <c r="OM330" s="343"/>
      <c r="ON330" s="343"/>
      <c r="OO330" s="343"/>
      <c r="OP330" s="343"/>
      <c r="OQ330" s="343"/>
      <c r="OR330" s="343"/>
      <c r="OS330" s="343"/>
      <c r="OT330" s="343"/>
      <c r="OU330" s="343"/>
      <c r="OV330" s="343"/>
      <c r="OW330" s="343"/>
      <c r="OX330" s="343"/>
      <c r="OY330" s="343"/>
      <c r="OZ330" s="343"/>
      <c r="PA330" s="343"/>
      <c r="PB330" s="343"/>
      <c r="PC330" s="343"/>
      <c r="PD330" s="343"/>
      <c r="PE330" s="343"/>
      <c r="PF330" s="343"/>
      <c r="PG330" s="343"/>
      <c r="PH330" s="343"/>
      <c r="PI330" s="343"/>
      <c r="PJ330" s="343"/>
      <c r="PK330" s="343"/>
      <c r="PL330" s="343"/>
      <c r="PM330" s="343"/>
      <c r="PN330" s="343"/>
      <c r="PO330" s="343"/>
      <c r="PP330" s="343"/>
      <c r="PQ330" s="343"/>
      <c r="PR330" s="343"/>
      <c r="PS330" s="343"/>
      <c r="PT330" s="343"/>
      <c r="PU330" s="343"/>
      <c r="PV330" s="343"/>
      <c r="PW330" s="343"/>
      <c r="PX330" s="343"/>
      <c r="PY330" s="343"/>
      <c r="PZ330" s="343"/>
      <c r="QA330" s="343"/>
      <c r="QB330" s="343"/>
      <c r="QC330" s="343"/>
      <c r="QD330" s="343"/>
      <c r="QE330" s="343"/>
      <c r="QF330" s="343"/>
    </row>
    <row r="331" spans="1:448" s="347" customFormat="1" ht="118.5" customHeight="1" x14ac:dyDescent="0.25">
      <c r="A331" s="26">
        <v>330</v>
      </c>
      <c r="B331" s="22" t="s">
        <v>703</v>
      </c>
      <c r="C331" s="26" t="s">
        <v>269</v>
      </c>
      <c r="D331" s="22" t="s">
        <v>341</v>
      </c>
      <c r="E331" s="19" t="s">
        <v>326</v>
      </c>
      <c r="F331" s="22" t="s">
        <v>703</v>
      </c>
      <c r="G331" s="26" t="s">
        <v>269</v>
      </c>
      <c r="H331" s="19" t="s">
        <v>341</v>
      </c>
      <c r="I331" s="19" t="s">
        <v>704</v>
      </c>
      <c r="J331" s="440" t="s">
        <v>703</v>
      </c>
      <c r="K331" s="440" t="s">
        <v>680</v>
      </c>
      <c r="L331" s="461" t="s">
        <v>681</v>
      </c>
      <c r="M331" s="460" t="s">
        <v>705</v>
      </c>
      <c r="N331" s="461" t="s">
        <v>706</v>
      </c>
      <c r="O331" s="19" t="s">
        <v>17</v>
      </c>
      <c r="P331" s="19" t="s">
        <v>19</v>
      </c>
      <c r="Q331" s="19" t="s">
        <v>702</v>
      </c>
      <c r="R331" s="19" t="s">
        <v>250</v>
      </c>
      <c r="S331" s="18" t="s">
        <v>3776</v>
      </c>
      <c r="T331" s="22" t="s">
        <v>328</v>
      </c>
      <c r="U331" s="484" t="s">
        <v>3660</v>
      </c>
      <c r="V331" s="19">
        <v>2021</v>
      </c>
      <c r="W331" s="22" t="s">
        <v>3777</v>
      </c>
      <c r="X331" s="21" t="s">
        <v>3778</v>
      </c>
      <c r="Y331" s="19" t="s">
        <v>3779</v>
      </c>
      <c r="Z331" s="21" t="s">
        <v>3780</v>
      </c>
      <c r="AA331" s="22">
        <v>1</v>
      </c>
      <c r="AB331" s="19" t="s">
        <v>2579</v>
      </c>
      <c r="AC331" s="19" t="s">
        <v>3781</v>
      </c>
      <c r="AD331" s="25">
        <v>1</v>
      </c>
      <c r="AE331" s="304" t="s">
        <v>3782</v>
      </c>
      <c r="AF331" s="43">
        <v>44562</v>
      </c>
      <c r="AG331" s="43">
        <v>44910</v>
      </c>
      <c r="AH331" s="425"/>
      <c r="AI331" s="183" t="s">
        <v>309</v>
      </c>
      <c r="AJ331" s="183" t="s">
        <v>309</v>
      </c>
      <c r="AK331" s="241" t="e">
        <f>(IF(BA331=#REF!,#REF!,AG331-#REF!))</f>
        <v>#REF!</v>
      </c>
      <c r="AL331" s="66" t="s">
        <v>601</v>
      </c>
      <c r="AM331" s="54"/>
      <c r="AN331" s="54"/>
      <c r="AO331" s="54"/>
      <c r="AP331" s="65"/>
      <c r="AQ331" s="4" t="s">
        <v>442</v>
      </c>
      <c r="AR331" s="49">
        <v>459</v>
      </c>
      <c r="AS331" s="60" t="s">
        <v>454</v>
      </c>
      <c r="AT331" s="64" t="s">
        <v>467</v>
      </c>
      <c r="AU331" s="66" t="s">
        <v>601</v>
      </c>
      <c r="AV331" s="77" t="s">
        <v>467</v>
      </c>
      <c r="AW331" s="67">
        <v>0</v>
      </c>
      <c r="AX331" s="65">
        <v>0</v>
      </c>
      <c r="AY331" s="60" t="s">
        <v>456</v>
      </c>
      <c r="AZ331" s="87" t="s">
        <v>439</v>
      </c>
      <c r="BA331" s="86" t="s">
        <v>446</v>
      </c>
      <c r="BB331" s="31" t="s">
        <v>2162</v>
      </c>
      <c r="BC331" s="33">
        <v>44620</v>
      </c>
      <c r="BD331" s="31" t="s">
        <v>450</v>
      </c>
      <c r="BE331" s="40" t="s">
        <v>629</v>
      </c>
      <c r="BF331" s="107">
        <v>0</v>
      </c>
      <c r="BG331" s="4" t="s">
        <v>442</v>
      </c>
      <c r="BH331" s="49">
        <v>-44620</v>
      </c>
      <c r="BI331" s="60" t="s">
        <v>454</v>
      </c>
      <c r="BJ331" s="30"/>
      <c r="BK331" s="30"/>
      <c r="BL331" s="30"/>
      <c r="BM331" s="30"/>
      <c r="BN331" s="60"/>
      <c r="BO331" s="30"/>
      <c r="BP331" s="184" t="s">
        <v>293</v>
      </c>
      <c r="BQ331" s="150" t="s">
        <v>2162</v>
      </c>
      <c r="BR331" s="185">
        <v>44712</v>
      </c>
      <c r="BS331" s="131" t="s">
        <v>3780</v>
      </c>
      <c r="BT331" s="186">
        <v>0</v>
      </c>
      <c r="BU331" s="4" t="s">
        <v>442</v>
      </c>
      <c r="BV331" s="49">
        <v>199</v>
      </c>
      <c r="BW331" s="60" t="s">
        <v>454</v>
      </c>
      <c r="BX331" s="391">
        <v>44734</v>
      </c>
      <c r="BY331" s="394" t="s">
        <v>3727</v>
      </c>
      <c r="BZ331" s="395" t="s">
        <v>459</v>
      </c>
      <c r="CA331" s="353"/>
      <c r="CB331" s="352" t="s">
        <v>293</v>
      </c>
      <c r="CC331" s="353"/>
      <c r="CD331" s="184" t="s">
        <v>293</v>
      </c>
      <c r="CE331" s="531">
        <v>44819</v>
      </c>
      <c r="CF331" s="590" t="s">
        <v>3783</v>
      </c>
      <c r="CG331" s="592" t="s">
        <v>3784</v>
      </c>
      <c r="CH331" s="114" t="s">
        <v>3785</v>
      </c>
      <c r="CI331" s="520">
        <v>0.33</v>
      </c>
      <c r="CJ331" s="4" t="str">
        <f t="shared" si="9"/>
        <v>AVANCE PARCIAL</v>
      </c>
      <c r="CK331" s="49" t="e">
        <f>(IF(CD331="CERRADO","NO APLICA ACCION CERRADA",AG331-#REF!))</f>
        <v>#REF!</v>
      </c>
      <c r="CL331" s="60" t="e">
        <f>(IF(CD331="CERRADO","NO APLICA ACCION CERRADA",IF(AK331&lt;=0,"VENCIDO",IF(AK331&lt;=#REF!,"POR VENCER","CON TIEMPO"))))</f>
        <v>#REF!</v>
      </c>
      <c r="CM331" s="827">
        <v>44883</v>
      </c>
      <c r="CN331" s="165" t="s">
        <v>3786</v>
      </c>
      <c r="CO331" s="215" t="s">
        <v>1156</v>
      </c>
      <c r="CP331" s="841">
        <v>0.33</v>
      </c>
      <c r="CQ331" s="842" t="s">
        <v>293</v>
      </c>
      <c r="CR331" s="353"/>
      <c r="CS331" s="353"/>
      <c r="CT331" s="343"/>
      <c r="CU331" s="343"/>
      <c r="CV331" s="343"/>
      <c r="CW331" s="343"/>
      <c r="CX331" s="343"/>
      <c r="CY331" s="343"/>
      <c r="CZ331" s="343"/>
      <c r="DA331" s="343"/>
      <c r="DB331" s="343"/>
      <c r="DC331" s="343"/>
      <c r="DD331" s="343"/>
      <c r="DE331" s="343"/>
      <c r="DF331" s="343"/>
      <c r="DG331" s="343"/>
      <c r="DH331" s="343"/>
      <c r="DI331" s="343"/>
      <c r="DJ331" s="343"/>
      <c r="DK331" s="343"/>
      <c r="DL331" s="343"/>
      <c r="DM331" s="343"/>
      <c r="DN331" s="343"/>
      <c r="DO331" s="343"/>
      <c r="DP331" s="343"/>
      <c r="DQ331" s="343"/>
      <c r="DR331" s="343"/>
      <c r="DS331" s="343"/>
      <c r="DT331" s="343"/>
      <c r="DU331" s="343"/>
      <c r="DV331" s="343"/>
      <c r="DW331" s="343"/>
      <c r="DX331" s="343"/>
      <c r="DY331" s="343"/>
      <c r="DZ331" s="343"/>
      <c r="EA331" s="343"/>
      <c r="EB331" s="343"/>
      <c r="EC331" s="343"/>
      <c r="ED331" s="343"/>
      <c r="EE331" s="343"/>
      <c r="EF331" s="343"/>
      <c r="EG331" s="343"/>
      <c r="EH331" s="343"/>
      <c r="EI331" s="343"/>
      <c r="EJ331" s="343"/>
      <c r="EK331" s="343"/>
      <c r="EL331" s="343"/>
      <c r="EM331" s="343"/>
      <c r="EN331" s="343"/>
      <c r="EO331" s="343"/>
      <c r="EP331" s="343"/>
      <c r="EQ331" s="343"/>
      <c r="ER331" s="343"/>
      <c r="ES331" s="343"/>
      <c r="ET331" s="343"/>
      <c r="EU331" s="343"/>
      <c r="EV331" s="343"/>
      <c r="EW331" s="343"/>
      <c r="EX331" s="343"/>
      <c r="EY331" s="343"/>
      <c r="EZ331" s="343"/>
      <c r="FA331" s="343"/>
      <c r="FB331" s="343"/>
      <c r="FC331" s="343"/>
      <c r="FD331" s="343"/>
      <c r="FE331" s="343"/>
      <c r="FF331" s="343"/>
      <c r="FG331" s="343"/>
      <c r="FH331" s="343"/>
      <c r="FI331" s="343"/>
      <c r="FJ331" s="343"/>
      <c r="FK331" s="343"/>
      <c r="FL331" s="343"/>
      <c r="FM331" s="343"/>
      <c r="FN331" s="343"/>
      <c r="FO331" s="343"/>
      <c r="FP331" s="343"/>
      <c r="FQ331" s="343"/>
      <c r="FR331" s="343"/>
      <c r="FS331" s="343"/>
      <c r="FT331" s="343"/>
      <c r="FU331" s="343"/>
      <c r="FV331" s="343"/>
      <c r="FW331" s="343"/>
      <c r="FX331" s="343"/>
      <c r="FY331" s="343"/>
      <c r="FZ331" s="343"/>
      <c r="GA331" s="343"/>
      <c r="GB331" s="343"/>
      <c r="GC331" s="343"/>
      <c r="GD331" s="343"/>
      <c r="GE331" s="343"/>
      <c r="GF331" s="343"/>
      <c r="GG331" s="343"/>
      <c r="GH331" s="343"/>
      <c r="GI331" s="343"/>
      <c r="GJ331" s="343"/>
      <c r="GK331" s="343"/>
      <c r="GL331" s="343"/>
      <c r="GM331" s="343"/>
      <c r="GN331" s="343"/>
      <c r="GO331" s="343"/>
      <c r="GP331" s="343"/>
      <c r="GQ331" s="343"/>
      <c r="GR331" s="343"/>
      <c r="GS331" s="343"/>
      <c r="GT331" s="343"/>
      <c r="GU331" s="343"/>
      <c r="GV331" s="343"/>
      <c r="GW331" s="343"/>
      <c r="GX331" s="343"/>
      <c r="GY331" s="343"/>
      <c r="GZ331" s="343"/>
      <c r="HA331" s="343"/>
      <c r="HB331" s="343"/>
      <c r="HC331" s="343"/>
      <c r="HD331" s="343"/>
      <c r="HE331" s="343"/>
      <c r="HF331" s="343"/>
      <c r="HG331" s="343"/>
      <c r="HH331" s="343"/>
      <c r="HI331" s="343"/>
      <c r="HJ331" s="343"/>
      <c r="HK331" s="343"/>
      <c r="HL331" s="343"/>
      <c r="HM331" s="343"/>
      <c r="HN331" s="343"/>
      <c r="HO331" s="343"/>
      <c r="HP331" s="343"/>
      <c r="HQ331" s="343"/>
      <c r="HR331" s="343"/>
      <c r="HS331" s="343"/>
      <c r="HT331" s="343"/>
      <c r="HU331" s="343"/>
      <c r="HV331" s="343"/>
      <c r="HW331" s="343"/>
      <c r="HX331" s="343"/>
      <c r="HY331" s="343"/>
      <c r="HZ331" s="343"/>
      <c r="IA331" s="343"/>
      <c r="IB331" s="343"/>
      <c r="IC331" s="343"/>
      <c r="ID331" s="343"/>
      <c r="IE331" s="343"/>
      <c r="IF331" s="343"/>
      <c r="IG331" s="343"/>
      <c r="IH331" s="343"/>
      <c r="II331" s="343"/>
      <c r="IJ331" s="343"/>
      <c r="IK331" s="343"/>
      <c r="IL331" s="343"/>
      <c r="IM331" s="343"/>
      <c r="IN331" s="343"/>
      <c r="IO331" s="343"/>
      <c r="IP331" s="343"/>
      <c r="IQ331" s="343"/>
      <c r="IR331" s="343"/>
      <c r="IS331" s="343"/>
      <c r="IT331" s="343"/>
      <c r="IU331" s="343"/>
      <c r="IV331" s="343"/>
      <c r="IW331" s="343"/>
      <c r="IX331" s="343"/>
      <c r="IY331" s="343"/>
      <c r="IZ331" s="343"/>
      <c r="JA331" s="343"/>
      <c r="JB331" s="343"/>
      <c r="JC331" s="343"/>
      <c r="JD331" s="343"/>
      <c r="JE331" s="343"/>
      <c r="JF331" s="343"/>
      <c r="JG331" s="343"/>
      <c r="JH331" s="343"/>
      <c r="JI331" s="343"/>
      <c r="JJ331" s="343"/>
      <c r="JK331" s="343"/>
      <c r="JL331" s="343"/>
      <c r="JM331" s="343"/>
      <c r="JN331" s="343"/>
      <c r="JO331" s="343"/>
      <c r="JP331" s="343"/>
      <c r="JQ331" s="343"/>
      <c r="JR331" s="343"/>
      <c r="JS331" s="343"/>
      <c r="JT331" s="343"/>
      <c r="JU331" s="343"/>
      <c r="JV331" s="343"/>
      <c r="JW331" s="343"/>
      <c r="JX331" s="343"/>
      <c r="JY331" s="343"/>
      <c r="JZ331" s="343"/>
      <c r="KA331" s="343"/>
      <c r="KB331" s="343"/>
      <c r="KC331" s="343"/>
      <c r="KD331" s="343"/>
      <c r="KE331" s="343"/>
      <c r="KF331" s="343"/>
      <c r="KG331" s="343"/>
      <c r="KH331" s="343"/>
      <c r="KI331" s="343"/>
      <c r="KJ331" s="343"/>
      <c r="KK331" s="343"/>
      <c r="KL331" s="343"/>
      <c r="KM331" s="343"/>
      <c r="KN331" s="343"/>
      <c r="KO331" s="343"/>
      <c r="KP331" s="343"/>
      <c r="KQ331" s="343"/>
      <c r="KR331" s="343"/>
      <c r="KS331" s="343"/>
      <c r="KT331" s="343"/>
      <c r="KU331" s="343"/>
      <c r="KV331" s="343"/>
      <c r="KW331" s="343"/>
      <c r="KX331" s="343"/>
      <c r="KY331" s="343"/>
      <c r="KZ331" s="343"/>
      <c r="LA331" s="343"/>
      <c r="LB331" s="343"/>
      <c r="LC331" s="343"/>
      <c r="LD331" s="343"/>
      <c r="LE331" s="343"/>
      <c r="LF331" s="343"/>
      <c r="LG331" s="343"/>
      <c r="LH331" s="343"/>
      <c r="LI331" s="343"/>
      <c r="LJ331" s="343"/>
      <c r="LK331" s="343"/>
      <c r="LL331" s="343"/>
      <c r="LM331" s="343"/>
      <c r="LN331" s="343"/>
      <c r="LO331" s="343"/>
      <c r="LP331" s="343"/>
      <c r="LQ331" s="343"/>
      <c r="LR331" s="343"/>
      <c r="LS331" s="343"/>
      <c r="LT331" s="343"/>
      <c r="LU331" s="343"/>
      <c r="LV331" s="343"/>
      <c r="LW331" s="343"/>
      <c r="LX331" s="343"/>
      <c r="LY331" s="343"/>
      <c r="LZ331" s="343"/>
      <c r="MA331" s="343"/>
      <c r="MB331" s="343"/>
      <c r="MC331" s="343"/>
      <c r="MD331" s="343"/>
      <c r="ME331" s="343"/>
      <c r="MF331" s="343"/>
      <c r="MG331" s="343"/>
      <c r="MH331" s="343"/>
      <c r="MI331" s="343"/>
      <c r="MJ331" s="343"/>
      <c r="MK331" s="343"/>
      <c r="ML331" s="343"/>
      <c r="MM331" s="343"/>
      <c r="MN331" s="343"/>
      <c r="MO331" s="343"/>
      <c r="MP331" s="343"/>
      <c r="MQ331" s="343"/>
      <c r="MR331" s="343"/>
      <c r="MS331" s="343"/>
      <c r="MT331" s="343"/>
      <c r="MU331" s="343"/>
      <c r="MV331" s="343"/>
      <c r="MW331" s="343"/>
      <c r="MX331" s="343"/>
      <c r="MY331" s="343"/>
      <c r="MZ331" s="343"/>
      <c r="NA331" s="343"/>
      <c r="NB331" s="343"/>
      <c r="NC331" s="343"/>
      <c r="ND331" s="343"/>
      <c r="NE331" s="343"/>
      <c r="NF331" s="343"/>
      <c r="NG331" s="343"/>
      <c r="NH331" s="343"/>
      <c r="NI331" s="343"/>
      <c r="NJ331" s="343"/>
      <c r="NK331" s="343"/>
      <c r="NL331" s="343"/>
      <c r="NM331" s="343"/>
      <c r="NN331" s="343"/>
      <c r="NO331" s="343"/>
      <c r="NP331" s="343"/>
      <c r="NQ331" s="343"/>
      <c r="NR331" s="343"/>
      <c r="NS331" s="343"/>
      <c r="NT331" s="343"/>
      <c r="NU331" s="343"/>
      <c r="NV331" s="343"/>
      <c r="NW331" s="343"/>
      <c r="NX331" s="343"/>
      <c r="NY331" s="343"/>
      <c r="NZ331" s="343"/>
      <c r="OA331" s="343"/>
      <c r="OB331" s="343"/>
      <c r="OC331" s="343"/>
      <c r="OD331" s="343"/>
      <c r="OE331" s="343"/>
      <c r="OF331" s="343"/>
      <c r="OG331" s="343"/>
      <c r="OH331" s="343"/>
      <c r="OI331" s="343"/>
      <c r="OJ331" s="343"/>
      <c r="OK331" s="343"/>
      <c r="OL331" s="343"/>
      <c r="OM331" s="343"/>
      <c r="ON331" s="343"/>
      <c r="OO331" s="343"/>
      <c r="OP331" s="343"/>
      <c r="OQ331" s="343"/>
      <c r="OR331" s="343"/>
      <c r="OS331" s="343"/>
      <c r="OT331" s="343"/>
      <c r="OU331" s="343"/>
      <c r="OV331" s="343"/>
      <c r="OW331" s="343"/>
      <c r="OX331" s="343"/>
      <c r="OY331" s="343"/>
      <c r="OZ331" s="343"/>
      <c r="PA331" s="343"/>
      <c r="PB331" s="343"/>
      <c r="PC331" s="343"/>
      <c r="PD331" s="343"/>
      <c r="PE331" s="343"/>
      <c r="PF331" s="343"/>
      <c r="PG331" s="343"/>
      <c r="PH331" s="343"/>
      <c r="PI331" s="343"/>
      <c r="PJ331" s="343"/>
      <c r="PK331" s="343"/>
      <c r="PL331" s="343"/>
      <c r="PM331" s="343"/>
      <c r="PN331" s="343"/>
      <c r="PO331" s="343"/>
      <c r="PP331" s="343"/>
      <c r="PQ331" s="343"/>
      <c r="PR331" s="343"/>
      <c r="PS331" s="343"/>
      <c r="PT331" s="343"/>
      <c r="PU331" s="343"/>
      <c r="PV331" s="343"/>
      <c r="PW331" s="343"/>
      <c r="PX331" s="343"/>
      <c r="PY331" s="343"/>
      <c r="PZ331" s="343"/>
      <c r="QA331" s="343"/>
      <c r="QB331" s="343"/>
      <c r="QC331" s="343"/>
      <c r="QD331" s="343"/>
      <c r="QE331" s="343"/>
      <c r="QF331" s="343"/>
    </row>
    <row r="332" spans="1:448" s="347" customFormat="1" ht="118.5" customHeight="1" x14ac:dyDescent="0.25">
      <c r="A332" s="26">
        <v>331</v>
      </c>
      <c r="B332" s="22" t="s">
        <v>703</v>
      </c>
      <c r="C332" s="26" t="s">
        <v>269</v>
      </c>
      <c r="D332" s="22" t="s">
        <v>341</v>
      </c>
      <c r="E332" s="19" t="s">
        <v>326</v>
      </c>
      <c r="F332" s="22" t="s">
        <v>703</v>
      </c>
      <c r="G332" s="26" t="s">
        <v>269</v>
      </c>
      <c r="H332" s="19" t="s">
        <v>341</v>
      </c>
      <c r="I332" s="19" t="s">
        <v>704</v>
      </c>
      <c r="J332" s="440" t="s">
        <v>703</v>
      </c>
      <c r="K332" s="440" t="s">
        <v>680</v>
      </c>
      <c r="L332" s="461" t="s">
        <v>681</v>
      </c>
      <c r="M332" s="460" t="s">
        <v>705</v>
      </c>
      <c r="N332" s="461" t="s">
        <v>706</v>
      </c>
      <c r="O332" s="19" t="s">
        <v>88</v>
      </c>
      <c r="P332" s="19" t="s">
        <v>92</v>
      </c>
      <c r="Q332" s="19" t="s">
        <v>702</v>
      </c>
      <c r="R332" s="19" t="s">
        <v>250</v>
      </c>
      <c r="S332" s="18" t="s">
        <v>3787</v>
      </c>
      <c r="T332" s="22" t="s">
        <v>328</v>
      </c>
      <c r="U332" s="484" t="s">
        <v>3660</v>
      </c>
      <c r="V332" s="19">
        <v>2021</v>
      </c>
      <c r="W332" s="22" t="s">
        <v>3788</v>
      </c>
      <c r="X332" s="45" t="s">
        <v>3789</v>
      </c>
      <c r="Y332" s="27" t="s">
        <v>3790</v>
      </c>
      <c r="Z332" s="21" t="s">
        <v>3791</v>
      </c>
      <c r="AA332" s="34">
        <v>1</v>
      </c>
      <c r="AB332" s="34" t="s">
        <v>3770</v>
      </c>
      <c r="AC332" s="19" t="s">
        <v>3792</v>
      </c>
      <c r="AD332" s="717">
        <v>1</v>
      </c>
      <c r="AE332" s="304" t="s">
        <v>3793</v>
      </c>
      <c r="AF332" s="43">
        <v>44562</v>
      </c>
      <c r="AG332" s="43">
        <v>44910</v>
      </c>
      <c r="AH332" s="424">
        <v>44743</v>
      </c>
      <c r="AI332" s="183" t="s">
        <v>309</v>
      </c>
      <c r="AJ332" s="183" t="s">
        <v>309</v>
      </c>
      <c r="AK332" s="241" t="e">
        <f>(IF(BA332=#REF!,#REF!,AG332-#REF!))</f>
        <v>#REF!</v>
      </c>
      <c r="AL332" s="66" t="s">
        <v>601</v>
      </c>
      <c r="AM332" s="54"/>
      <c r="AN332" s="54"/>
      <c r="AO332" s="54"/>
      <c r="AP332" s="65"/>
      <c r="AQ332" s="4" t="s">
        <v>442</v>
      </c>
      <c r="AR332" s="49">
        <v>459</v>
      </c>
      <c r="AS332" s="60" t="s">
        <v>454</v>
      </c>
      <c r="AT332" s="64" t="s">
        <v>467</v>
      </c>
      <c r="AU332" s="66" t="s">
        <v>601</v>
      </c>
      <c r="AV332" s="77" t="s">
        <v>467</v>
      </c>
      <c r="AW332" s="67">
        <v>0</v>
      </c>
      <c r="AX332" s="65">
        <v>0</v>
      </c>
      <c r="AY332" s="60" t="s">
        <v>456</v>
      </c>
      <c r="AZ332" s="87" t="s">
        <v>439</v>
      </c>
      <c r="BA332" s="86" t="s">
        <v>446</v>
      </c>
      <c r="BB332" s="31" t="s">
        <v>2162</v>
      </c>
      <c r="BC332" s="33">
        <v>44620</v>
      </c>
      <c r="BD332" s="31" t="s">
        <v>450</v>
      </c>
      <c r="BE332" s="40" t="s">
        <v>629</v>
      </c>
      <c r="BF332" s="107">
        <v>0</v>
      </c>
      <c r="BG332" s="4" t="s">
        <v>442</v>
      </c>
      <c r="BH332" s="49">
        <v>-44620</v>
      </c>
      <c r="BI332" s="60" t="s">
        <v>454</v>
      </c>
      <c r="BJ332" s="30"/>
      <c r="BK332" s="30"/>
      <c r="BL332" s="30"/>
      <c r="BM332" s="30"/>
      <c r="BN332" s="60"/>
      <c r="BO332" s="30"/>
      <c r="BP332" s="184" t="s">
        <v>293</v>
      </c>
      <c r="BQ332" s="150" t="s">
        <v>3794</v>
      </c>
      <c r="BR332" s="185">
        <v>44712</v>
      </c>
      <c r="BS332" s="131" t="s">
        <v>328</v>
      </c>
      <c r="BT332" s="186">
        <v>1</v>
      </c>
      <c r="BU332" s="4" t="s">
        <v>436</v>
      </c>
      <c r="BV332" s="49">
        <v>199</v>
      </c>
      <c r="BW332" s="60" t="s">
        <v>454</v>
      </c>
      <c r="BX332" s="391">
        <v>44733</v>
      </c>
      <c r="BY332" s="394" t="s">
        <v>3775</v>
      </c>
      <c r="BZ332" s="395" t="s">
        <v>459</v>
      </c>
      <c r="CA332" s="377">
        <v>1</v>
      </c>
      <c r="CB332" s="352" t="s">
        <v>294</v>
      </c>
      <c r="CC332" s="353"/>
      <c r="CD332" s="352" t="s">
        <v>294</v>
      </c>
      <c r="CE332" s="131" t="s">
        <v>767</v>
      </c>
      <c r="CF332" s="131" t="s">
        <v>767</v>
      </c>
      <c r="CG332" s="202" t="s">
        <v>328</v>
      </c>
      <c r="CH332" s="131" t="s">
        <v>328</v>
      </c>
      <c r="CI332" s="186">
        <v>1</v>
      </c>
      <c r="CJ332" s="4" t="str">
        <f t="shared" si="9"/>
        <v>CUMPLIMIENTO TOTAL</v>
      </c>
      <c r="CK332" s="49" t="str">
        <f>(IF(CD332="CERRADO","NO APLICA ACCION CERRADA",AG332-#REF!))</f>
        <v>NO APLICA ACCION CERRADA</v>
      </c>
      <c r="CL332" s="60" t="str">
        <f>(IF(CD332="CERRADO","NO APLICA ACCION CERRADA",IF(AK332&lt;=0,"VENCIDO",IF(AK332&lt;=#REF!,"POR VENCER","CON TIEMPO"))))</f>
        <v>NO APLICA ACCION CERRADA</v>
      </c>
      <c r="CM332" s="458" t="s">
        <v>328</v>
      </c>
      <c r="CN332" s="348" t="s">
        <v>767</v>
      </c>
      <c r="CO332" s="466" t="s">
        <v>459</v>
      </c>
      <c r="CP332" s="349"/>
      <c r="CQ332" s="352" t="s">
        <v>294</v>
      </c>
      <c r="CR332" s="353"/>
      <c r="CS332" s="353"/>
      <c r="CT332" s="343"/>
      <c r="CU332" s="343"/>
      <c r="CV332" s="343"/>
      <c r="CW332" s="343"/>
      <c r="CX332" s="343"/>
      <c r="CY332" s="343"/>
      <c r="CZ332" s="343"/>
      <c r="DA332" s="343"/>
      <c r="DB332" s="343"/>
      <c r="DC332" s="343"/>
      <c r="DD332" s="343"/>
      <c r="DE332" s="343"/>
      <c r="DF332" s="343"/>
      <c r="DG332" s="343"/>
      <c r="DH332" s="343"/>
      <c r="DI332" s="343"/>
      <c r="DJ332" s="343"/>
      <c r="DK332" s="343"/>
      <c r="DL332" s="343"/>
      <c r="DM332" s="343"/>
      <c r="DN332" s="343"/>
      <c r="DO332" s="343"/>
      <c r="DP332" s="343"/>
      <c r="DQ332" s="343"/>
      <c r="DR332" s="343"/>
      <c r="DS332" s="343"/>
      <c r="DT332" s="343"/>
      <c r="DU332" s="343"/>
      <c r="DV332" s="343"/>
      <c r="DW332" s="343"/>
      <c r="DX332" s="343"/>
      <c r="DY332" s="343"/>
      <c r="DZ332" s="343"/>
      <c r="EA332" s="343"/>
      <c r="EB332" s="343"/>
      <c r="EC332" s="343"/>
      <c r="ED332" s="343"/>
      <c r="EE332" s="343"/>
      <c r="EF332" s="343"/>
      <c r="EG332" s="343"/>
      <c r="EH332" s="343"/>
      <c r="EI332" s="343"/>
      <c r="EJ332" s="343"/>
      <c r="EK332" s="343"/>
      <c r="EL332" s="343"/>
      <c r="EM332" s="343"/>
      <c r="EN332" s="343"/>
      <c r="EO332" s="343"/>
      <c r="EP332" s="343"/>
      <c r="EQ332" s="343"/>
      <c r="ER332" s="343"/>
      <c r="ES332" s="343"/>
      <c r="ET332" s="343"/>
      <c r="EU332" s="343"/>
      <c r="EV332" s="343"/>
      <c r="EW332" s="343"/>
      <c r="EX332" s="343"/>
      <c r="EY332" s="343"/>
      <c r="EZ332" s="343"/>
      <c r="FA332" s="343"/>
      <c r="FB332" s="343"/>
      <c r="FC332" s="343"/>
      <c r="FD332" s="343"/>
      <c r="FE332" s="343"/>
      <c r="FF332" s="343"/>
      <c r="FG332" s="343"/>
      <c r="FH332" s="343"/>
      <c r="FI332" s="343"/>
      <c r="FJ332" s="343"/>
      <c r="FK332" s="343"/>
      <c r="FL332" s="343"/>
      <c r="FM332" s="343"/>
      <c r="FN332" s="343"/>
      <c r="FO332" s="343"/>
      <c r="FP332" s="343"/>
      <c r="FQ332" s="343"/>
      <c r="FR332" s="343"/>
      <c r="FS332" s="343"/>
      <c r="FT332" s="343"/>
      <c r="FU332" s="343"/>
      <c r="FV332" s="343"/>
      <c r="FW332" s="343"/>
      <c r="FX332" s="343"/>
      <c r="FY332" s="343"/>
      <c r="FZ332" s="343"/>
      <c r="GA332" s="343"/>
      <c r="GB332" s="343"/>
      <c r="GC332" s="343"/>
      <c r="GD332" s="343"/>
      <c r="GE332" s="343"/>
      <c r="GF332" s="343"/>
      <c r="GG332" s="343"/>
      <c r="GH332" s="343"/>
      <c r="GI332" s="343"/>
      <c r="GJ332" s="343"/>
      <c r="GK332" s="343"/>
      <c r="GL332" s="343"/>
      <c r="GM332" s="343"/>
      <c r="GN332" s="343"/>
      <c r="GO332" s="343"/>
      <c r="GP332" s="343"/>
      <c r="GQ332" s="343"/>
      <c r="GR332" s="343"/>
      <c r="GS332" s="343"/>
      <c r="GT332" s="343"/>
      <c r="GU332" s="343"/>
      <c r="GV332" s="343"/>
      <c r="GW332" s="343"/>
      <c r="GX332" s="343"/>
      <c r="GY332" s="343"/>
      <c r="GZ332" s="343"/>
      <c r="HA332" s="343"/>
      <c r="HB332" s="343"/>
      <c r="HC332" s="343"/>
      <c r="HD332" s="343"/>
      <c r="HE332" s="343"/>
      <c r="HF332" s="343"/>
      <c r="HG332" s="343"/>
      <c r="HH332" s="343"/>
      <c r="HI332" s="343"/>
      <c r="HJ332" s="343"/>
      <c r="HK332" s="343"/>
      <c r="HL332" s="343"/>
      <c r="HM332" s="343"/>
      <c r="HN332" s="343"/>
      <c r="HO332" s="343"/>
      <c r="HP332" s="343"/>
      <c r="HQ332" s="343"/>
      <c r="HR332" s="343"/>
      <c r="HS332" s="343"/>
      <c r="HT332" s="343"/>
      <c r="HU332" s="343"/>
      <c r="HV332" s="343"/>
      <c r="HW332" s="343"/>
      <c r="HX332" s="343"/>
      <c r="HY332" s="343"/>
      <c r="HZ332" s="343"/>
      <c r="IA332" s="343"/>
      <c r="IB332" s="343"/>
      <c r="IC332" s="343"/>
      <c r="ID332" s="343"/>
      <c r="IE332" s="343"/>
      <c r="IF332" s="343"/>
      <c r="IG332" s="343"/>
      <c r="IH332" s="343"/>
      <c r="II332" s="343"/>
      <c r="IJ332" s="343"/>
      <c r="IK332" s="343"/>
      <c r="IL332" s="343"/>
      <c r="IM332" s="343"/>
      <c r="IN332" s="343"/>
      <c r="IO332" s="343"/>
      <c r="IP332" s="343"/>
      <c r="IQ332" s="343"/>
      <c r="IR332" s="343"/>
      <c r="IS332" s="343"/>
      <c r="IT332" s="343"/>
      <c r="IU332" s="343"/>
      <c r="IV332" s="343"/>
      <c r="IW332" s="343"/>
      <c r="IX332" s="343"/>
      <c r="IY332" s="343"/>
      <c r="IZ332" s="343"/>
      <c r="JA332" s="343"/>
      <c r="JB332" s="343"/>
      <c r="JC332" s="343"/>
      <c r="JD332" s="343"/>
      <c r="JE332" s="343"/>
      <c r="JF332" s="343"/>
      <c r="JG332" s="343"/>
      <c r="JH332" s="343"/>
      <c r="JI332" s="343"/>
      <c r="JJ332" s="343"/>
      <c r="JK332" s="343"/>
      <c r="JL332" s="343"/>
      <c r="JM332" s="343"/>
      <c r="JN332" s="343"/>
      <c r="JO332" s="343"/>
      <c r="JP332" s="343"/>
      <c r="JQ332" s="343"/>
      <c r="JR332" s="343"/>
      <c r="JS332" s="343"/>
      <c r="JT332" s="343"/>
      <c r="JU332" s="343"/>
      <c r="JV332" s="343"/>
      <c r="JW332" s="343"/>
      <c r="JX332" s="343"/>
      <c r="JY332" s="343"/>
      <c r="JZ332" s="343"/>
      <c r="KA332" s="343"/>
      <c r="KB332" s="343"/>
      <c r="KC332" s="343"/>
      <c r="KD332" s="343"/>
      <c r="KE332" s="343"/>
      <c r="KF332" s="343"/>
      <c r="KG332" s="343"/>
      <c r="KH332" s="343"/>
      <c r="KI332" s="343"/>
      <c r="KJ332" s="343"/>
      <c r="KK332" s="343"/>
      <c r="KL332" s="343"/>
      <c r="KM332" s="343"/>
      <c r="KN332" s="343"/>
      <c r="KO332" s="343"/>
      <c r="KP332" s="343"/>
      <c r="KQ332" s="343"/>
      <c r="KR332" s="343"/>
      <c r="KS332" s="343"/>
      <c r="KT332" s="343"/>
      <c r="KU332" s="343"/>
      <c r="KV332" s="343"/>
      <c r="KW332" s="343"/>
      <c r="KX332" s="343"/>
      <c r="KY332" s="343"/>
      <c r="KZ332" s="343"/>
      <c r="LA332" s="343"/>
      <c r="LB332" s="343"/>
      <c r="LC332" s="343"/>
      <c r="LD332" s="343"/>
      <c r="LE332" s="343"/>
      <c r="LF332" s="343"/>
      <c r="LG332" s="343"/>
      <c r="LH332" s="343"/>
      <c r="LI332" s="343"/>
      <c r="LJ332" s="343"/>
      <c r="LK332" s="343"/>
      <c r="LL332" s="343"/>
      <c r="LM332" s="343"/>
      <c r="LN332" s="343"/>
      <c r="LO332" s="343"/>
      <c r="LP332" s="343"/>
      <c r="LQ332" s="343"/>
      <c r="LR332" s="343"/>
      <c r="LS332" s="343"/>
      <c r="LT332" s="343"/>
      <c r="LU332" s="343"/>
      <c r="LV332" s="343"/>
      <c r="LW332" s="343"/>
      <c r="LX332" s="343"/>
      <c r="LY332" s="343"/>
      <c r="LZ332" s="343"/>
      <c r="MA332" s="343"/>
      <c r="MB332" s="343"/>
      <c r="MC332" s="343"/>
      <c r="MD332" s="343"/>
      <c r="ME332" s="343"/>
      <c r="MF332" s="343"/>
      <c r="MG332" s="343"/>
      <c r="MH332" s="343"/>
      <c r="MI332" s="343"/>
      <c r="MJ332" s="343"/>
      <c r="MK332" s="343"/>
      <c r="ML332" s="343"/>
      <c r="MM332" s="343"/>
      <c r="MN332" s="343"/>
      <c r="MO332" s="343"/>
      <c r="MP332" s="343"/>
      <c r="MQ332" s="343"/>
      <c r="MR332" s="343"/>
      <c r="MS332" s="343"/>
      <c r="MT332" s="343"/>
      <c r="MU332" s="343"/>
      <c r="MV332" s="343"/>
      <c r="MW332" s="343"/>
      <c r="MX332" s="343"/>
      <c r="MY332" s="343"/>
      <c r="MZ332" s="343"/>
      <c r="NA332" s="343"/>
      <c r="NB332" s="343"/>
      <c r="NC332" s="343"/>
      <c r="ND332" s="343"/>
      <c r="NE332" s="343"/>
      <c r="NF332" s="343"/>
      <c r="NG332" s="343"/>
      <c r="NH332" s="343"/>
      <c r="NI332" s="343"/>
      <c r="NJ332" s="343"/>
      <c r="NK332" s="343"/>
      <c r="NL332" s="343"/>
      <c r="NM332" s="343"/>
      <c r="NN332" s="343"/>
      <c r="NO332" s="343"/>
      <c r="NP332" s="343"/>
      <c r="NQ332" s="343"/>
      <c r="NR332" s="343"/>
      <c r="NS332" s="343"/>
      <c r="NT332" s="343"/>
      <c r="NU332" s="343"/>
      <c r="NV332" s="343"/>
      <c r="NW332" s="343"/>
      <c r="NX332" s="343"/>
      <c r="NY332" s="343"/>
      <c r="NZ332" s="343"/>
      <c r="OA332" s="343"/>
      <c r="OB332" s="343"/>
      <c r="OC332" s="343"/>
      <c r="OD332" s="343"/>
      <c r="OE332" s="343"/>
      <c r="OF332" s="343"/>
      <c r="OG332" s="343"/>
      <c r="OH332" s="343"/>
      <c r="OI332" s="343"/>
      <c r="OJ332" s="343"/>
      <c r="OK332" s="343"/>
      <c r="OL332" s="343"/>
      <c r="OM332" s="343"/>
      <c r="ON332" s="343"/>
      <c r="OO332" s="343"/>
      <c r="OP332" s="343"/>
      <c r="OQ332" s="343"/>
      <c r="OR332" s="343"/>
      <c r="OS332" s="343"/>
      <c r="OT332" s="343"/>
      <c r="OU332" s="343"/>
      <c r="OV332" s="343"/>
      <c r="OW332" s="343"/>
      <c r="OX332" s="343"/>
      <c r="OY332" s="343"/>
      <c r="OZ332" s="343"/>
      <c r="PA332" s="343"/>
      <c r="PB332" s="343"/>
      <c r="PC332" s="343"/>
      <c r="PD332" s="343"/>
      <c r="PE332" s="343"/>
      <c r="PF332" s="343"/>
      <c r="PG332" s="343"/>
      <c r="PH332" s="343"/>
      <c r="PI332" s="343"/>
      <c r="PJ332" s="343"/>
      <c r="PK332" s="343"/>
      <c r="PL332" s="343"/>
      <c r="PM332" s="343"/>
      <c r="PN332" s="343"/>
      <c r="PO332" s="343"/>
      <c r="PP332" s="343"/>
      <c r="PQ332" s="343"/>
      <c r="PR332" s="343"/>
      <c r="PS332" s="343"/>
      <c r="PT332" s="343"/>
      <c r="PU332" s="343"/>
      <c r="PV332" s="343"/>
      <c r="PW332" s="343"/>
      <c r="PX332" s="343"/>
      <c r="PY332" s="343"/>
      <c r="PZ332" s="343"/>
      <c r="QA332" s="343"/>
      <c r="QB332" s="343"/>
      <c r="QC332" s="343"/>
      <c r="QD332" s="343"/>
      <c r="QE332" s="343"/>
      <c r="QF332" s="343"/>
    </row>
    <row r="333" spans="1:448" s="347" customFormat="1" ht="118.5" customHeight="1" x14ac:dyDescent="0.25">
      <c r="A333" s="26">
        <v>332</v>
      </c>
      <c r="B333" s="22" t="s">
        <v>703</v>
      </c>
      <c r="C333" s="26" t="s">
        <v>269</v>
      </c>
      <c r="D333" s="22" t="s">
        <v>341</v>
      </c>
      <c r="E333" s="19" t="s">
        <v>326</v>
      </c>
      <c r="F333" s="22" t="s">
        <v>703</v>
      </c>
      <c r="G333" s="26" t="s">
        <v>269</v>
      </c>
      <c r="H333" s="19" t="s">
        <v>341</v>
      </c>
      <c r="I333" s="19" t="s">
        <v>704</v>
      </c>
      <c r="J333" s="440" t="s">
        <v>703</v>
      </c>
      <c r="K333" s="440" t="s">
        <v>680</v>
      </c>
      <c r="L333" s="461" t="s">
        <v>681</v>
      </c>
      <c r="M333" s="460" t="s">
        <v>705</v>
      </c>
      <c r="N333" s="461" t="s">
        <v>706</v>
      </c>
      <c r="O333" s="41" t="s">
        <v>88</v>
      </c>
      <c r="P333" s="41" t="s">
        <v>92</v>
      </c>
      <c r="Q333" s="19" t="s">
        <v>702</v>
      </c>
      <c r="R333" s="19" t="s">
        <v>250</v>
      </c>
      <c r="S333" s="18" t="s">
        <v>3795</v>
      </c>
      <c r="T333" s="22" t="s">
        <v>328</v>
      </c>
      <c r="U333" s="484" t="s">
        <v>3660</v>
      </c>
      <c r="V333" s="19">
        <v>2021</v>
      </c>
      <c r="W333" s="22" t="s">
        <v>3796</v>
      </c>
      <c r="X333" s="21" t="s">
        <v>3797</v>
      </c>
      <c r="Y333" s="19" t="s">
        <v>3798</v>
      </c>
      <c r="Z333" s="21" t="s">
        <v>3799</v>
      </c>
      <c r="AA333" s="22">
        <v>1</v>
      </c>
      <c r="AB333" s="34" t="s">
        <v>3770</v>
      </c>
      <c r="AC333" s="19" t="s">
        <v>3800</v>
      </c>
      <c r="AD333" s="25">
        <v>1</v>
      </c>
      <c r="AE333" s="304" t="s">
        <v>3801</v>
      </c>
      <c r="AF333" s="43">
        <v>44562</v>
      </c>
      <c r="AG333" s="43">
        <v>44910</v>
      </c>
      <c r="AH333" s="425"/>
      <c r="AI333" s="183" t="s">
        <v>309</v>
      </c>
      <c r="AJ333" s="183" t="s">
        <v>309</v>
      </c>
      <c r="AK333" s="241" t="e">
        <f>(IF(BA333=#REF!,#REF!,AG333-#REF!))</f>
        <v>#REF!</v>
      </c>
      <c r="AL333" s="66" t="s">
        <v>601</v>
      </c>
      <c r="AM333" s="54"/>
      <c r="AN333" s="54"/>
      <c r="AO333" s="54"/>
      <c r="AP333" s="65"/>
      <c r="AQ333" s="4" t="s">
        <v>442</v>
      </c>
      <c r="AR333" s="49">
        <v>459</v>
      </c>
      <c r="AS333" s="60" t="s">
        <v>454</v>
      </c>
      <c r="AT333" s="64" t="s">
        <v>467</v>
      </c>
      <c r="AU333" s="66" t="s">
        <v>601</v>
      </c>
      <c r="AV333" s="77" t="s">
        <v>467</v>
      </c>
      <c r="AW333" s="67">
        <v>0</v>
      </c>
      <c r="AX333" s="65">
        <v>0</v>
      </c>
      <c r="AY333" s="60" t="s">
        <v>456</v>
      </c>
      <c r="AZ333" s="87" t="s">
        <v>439</v>
      </c>
      <c r="BA333" s="86" t="s">
        <v>446</v>
      </c>
      <c r="BB333" s="31" t="s">
        <v>2162</v>
      </c>
      <c r="BC333" s="33">
        <v>44620</v>
      </c>
      <c r="BD333" s="31" t="s">
        <v>450</v>
      </c>
      <c r="BE333" s="40" t="s">
        <v>629</v>
      </c>
      <c r="BF333" s="107">
        <v>0</v>
      </c>
      <c r="BG333" s="4" t="s">
        <v>442</v>
      </c>
      <c r="BH333" s="49">
        <v>-44620</v>
      </c>
      <c r="BI333" s="60" t="s">
        <v>454</v>
      </c>
      <c r="BJ333" s="30"/>
      <c r="BK333" s="30"/>
      <c r="BL333" s="30"/>
      <c r="BM333" s="30"/>
      <c r="BN333" s="60"/>
      <c r="BO333" s="30"/>
      <c r="BP333" s="184" t="s">
        <v>293</v>
      </c>
      <c r="BQ333" s="150" t="s">
        <v>3794</v>
      </c>
      <c r="BR333" s="185">
        <v>44712</v>
      </c>
      <c r="BS333" s="131" t="s">
        <v>328</v>
      </c>
      <c r="BT333" s="186">
        <v>1</v>
      </c>
      <c r="BU333" s="4" t="s">
        <v>436</v>
      </c>
      <c r="BV333" s="49">
        <v>199</v>
      </c>
      <c r="BW333" s="60" t="s">
        <v>454</v>
      </c>
      <c r="BX333" s="391">
        <v>44733</v>
      </c>
      <c r="BY333" s="394" t="s">
        <v>3775</v>
      </c>
      <c r="BZ333" s="467" t="s">
        <v>459</v>
      </c>
      <c r="CA333" s="353"/>
      <c r="CB333" s="352"/>
      <c r="CC333" s="353"/>
      <c r="CD333" s="192" t="s">
        <v>855</v>
      </c>
      <c r="CE333" s="531">
        <v>44819</v>
      </c>
      <c r="CF333" s="596" t="s">
        <v>3802</v>
      </c>
      <c r="CG333" s="591" t="s">
        <v>3803</v>
      </c>
      <c r="CH333" s="556" t="s">
        <v>3804</v>
      </c>
      <c r="CI333" s="520">
        <v>1</v>
      </c>
      <c r="CJ333" s="4" t="str">
        <f t="shared" si="9"/>
        <v>CUMPLIMIENTO TOTAL</v>
      </c>
      <c r="CK333" s="49" t="e">
        <f>(IF(CD333="CERRADO","NO APLICA ACCION CERRADA",AG333-#REF!))</f>
        <v>#REF!</v>
      </c>
      <c r="CL333" s="60" t="e">
        <f>(IF(CD333="CERRADO","NO APLICA ACCION CERRADA",IF(AK333&lt;=0,"VENCIDO",IF(AK333&lt;=#REF!,"POR VENCER","CON TIEMPO"))))</f>
        <v>#REF!</v>
      </c>
      <c r="CM333" s="827">
        <v>44883</v>
      </c>
      <c r="CN333" s="165" t="s">
        <v>3805</v>
      </c>
      <c r="CO333" s="215" t="s">
        <v>1156</v>
      </c>
      <c r="CP333" s="841">
        <v>1</v>
      </c>
      <c r="CQ333" s="838" t="s">
        <v>294</v>
      </c>
      <c r="CR333" s="353"/>
      <c r="CS333" s="353"/>
      <c r="CT333" s="343"/>
      <c r="CU333" s="343"/>
      <c r="CV333" s="343"/>
      <c r="CW333" s="343"/>
      <c r="CX333" s="343"/>
      <c r="CY333" s="343"/>
      <c r="CZ333" s="343"/>
      <c r="DA333" s="343"/>
      <c r="DB333" s="343"/>
      <c r="DC333" s="343"/>
      <c r="DD333" s="343"/>
      <c r="DE333" s="343"/>
      <c r="DF333" s="343"/>
      <c r="DG333" s="343"/>
      <c r="DH333" s="343"/>
      <c r="DI333" s="343"/>
      <c r="DJ333" s="343"/>
      <c r="DK333" s="343"/>
      <c r="DL333" s="343"/>
      <c r="DM333" s="343"/>
      <c r="DN333" s="343"/>
      <c r="DO333" s="343"/>
      <c r="DP333" s="343"/>
      <c r="DQ333" s="343"/>
      <c r="DR333" s="343"/>
      <c r="DS333" s="343"/>
      <c r="DT333" s="343"/>
      <c r="DU333" s="343"/>
      <c r="DV333" s="343"/>
      <c r="DW333" s="343"/>
      <c r="DX333" s="343"/>
      <c r="DY333" s="343"/>
      <c r="DZ333" s="343"/>
      <c r="EA333" s="343"/>
      <c r="EB333" s="343"/>
      <c r="EC333" s="343"/>
      <c r="ED333" s="343"/>
      <c r="EE333" s="343"/>
      <c r="EF333" s="343"/>
      <c r="EG333" s="343"/>
      <c r="EH333" s="343"/>
      <c r="EI333" s="343"/>
      <c r="EJ333" s="343"/>
      <c r="EK333" s="343"/>
      <c r="EL333" s="343"/>
      <c r="EM333" s="343"/>
      <c r="EN333" s="343"/>
      <c r="EO333" s="343"/>
      <c r="EP333" s="343"/>
      <c r="EQ333" s="343"/>
      <c r="ER333" s="343"/>
      <c r="ES333" s="343"/>
      <c r="ET333" s="343"/>
      <c r="EU333" s="343"/>
      <c r="EV333" s="343"/>
      <c r="EW333" s="343"/>
      <c r="EX333" s="343"/>
      <c r="EY333" s="343"/>
      <c r="EZ333" s="343"/>
      <c r="FA333" s="343"/>
      <c r="FB333" s="343"/>
      <c r="FC333" s="343"/>
      <c r="FD333" s="343"/>
      <c r="FE333" s="343"/>
      <c r="FF333" s="343"/>
      <c r="FG333" s="343"/>
      <c r="FH333" s="343"/>
      <c r="FI333" s="343"/>
      <c r="FJ333" s="343"/>
      <c r="FK333" s="343"/>
      <c r="FL333" s="343"/>
      <c r="FM333" s="343"/>
      <c r="FN333" s="343"/>
      <c r="FO333" s="343"/>
      <c r="FP333" s="343"/>
      <c r="FQ333" s="343"/>
      <c r="FR333" s="343"/>
      <c r="FS333" s="343"/>
      <c r="FT333" s="343"/>
      <c r="FU333" s="343"/>
      <c r="FV333" s="343"/>
      <c r="FW333" s="343"/>
      <c r="FX333" s="343"/>
      <c r="FY333" s="343"/>
      <c r="FZ333" s="343"/>
      <c r="GA333" s="343"/>
      <c r="GB333" s="343"/>
      <c r="GC333" s="343"/>
      <c r="GD333" s="343"/>
      <c r="GE333" s="343"/>
      <c r="GF333" s="343"/>
      <c r="GG333" s="343"/>
      <c r="GH333" s="343"/>
      <c r="GI333" s="343"/>
      <c r="GJ333" s="343"/>
      <c r="GK333" s="343"/>
      <c r="GL333" s="343"/>
      <c r="GM333" s="343"/>
      <c r="GN333" s="343"/>
      <c r="GO333" s="343"/>
      <c r="GP333" s="343"/>
      <c r="GQ333" s="343"/>
      <c r="GR333" s="343"/>
      <c r="GS333" s="343"/>
      <c r="GT333" s="343"/>
      <c r="GU333" s="343"/>
      <c r="GV333" s="343"/>
      <c r="GW333" s="343"/>
      <c r="GX333" s="343"/>
      <c r="GY333" s="343"/>
      <c r="GZ333" s="343"/>
      <c r="HA333" s="343"/>
      <c r="HB333" s="343"/>
      <c r="HC333" s="343"/>
      <c r="HD333" s="343"/>
      <c r="HE333" s="343"/>
      <c r="HF333" s="343"/>
      <c r="HG333" s="343"/>
      <c r="HH333" s="343"/>
      <c r="HI333" s="343"/>
      <c r="HJ333" s="343"/>
      <c r="HK333" s="343"/>
      <c r="HL333" s="343"/>
      <c r="HM333" s="343"/>
      <c r="HN333" s="343"/>
      <c r="HO333" s="343"/>
      <c r="HP333" s="343"/>
      <c r="HQ333" s="343"/>
      <c r="HR333" s="343"/>
      <c r="HS333" s="343"/>
      <c r="HT333" s="343"/>
      <c r="HU333" s="343"/>
      <c r="HV333" s="343"/>
      <c r="HW333" s="343"/>
      <c r="HX333" s="343"/>
      <c r="HY333" s="343"/>
      <c r="HZ333" s="343"/>
      <c r="IA333" s="343"/>
      <c r="IB333" s="343"/>
      <c r="IC333" s="343"/>
      <c r="ID333" s="343"/>
      <c r="IE333" s="343"/>
      <c r="IF333" s="343"/>
      <c r="IG333" s="343"/>
      <c r="IH333" s="343"/>
      <c r="II333" s="343"/>
      <c r="IJ333" s="343"/>
      <c r="IK333" s="343"/>
      <c r="IL333" s="343"/>
      <c r="IM333" s="343"/>
      <c r="IN333" s="343"/>
      <c r="IO333" s="343"/>
      <c r="IP333" s="343"/>
      <c r="IQ333" s="343"/>
      <c r="IR333" s="343"/>
      <c r="IS333" s="343"/>
      <c r="IT333" s="343"/>
      <c r="IU333" s="343"/>
      <c r="IV333" s="343"/>
      <c r="IW333" s="343"/>
      <c r="IX333" s="343"/>
      <c r="IY333" s="343"/>
      <c r="IZ333" s="343"/>
      <c r="JA333" s="343"/>
      <c r="JB333" s="343"/>
      <c r="JC333" s="343"/>
      <c r="JD333" s="343"/>
      <c r="JE333" s="343"/>
      <c r="JF333" s="343"/>
      <c r="JG333" s="343"/>
      <c r="JH333" s="343"/>
      <c r="JI333" s="343"/>
      <c r="JJ333" s="343"/>
      <c r="JK333" s="343"/>
      <c r="JL333" s="343"/>
      <c r="JM333" s="343"/>
      <c r="JN333" s="343"/>
      <c r="JO333" s="343"/>
      <c r="JP333" s="343"/>
      <c r="JQ333" s="343"/>
      <c r="JR333" s="343"/>
      <c r="JS333" s="343"/>
      <c r="JT333" s="343"/>
      <c r="JU333" s="343"/>
      <c r="JV333" s="343"/>
      <c r="JW333" s="343"/>
      <c r="JX333" s="343"/>
      <c r="JY333" s="343"/>
      <c r="JZ333" s="343"/>
      <c r="KA333" s="343"/>
      <c r="KB333" s="343"/>
      <c r="KC333" s="343"/>
      <c r="KD333" s="343"/>
      <c r="KE333" s="343"/>
      <c r="KF333" s="343"/>
      <c r="KG333" s="343"/>
      <c r="KH333" s="343"/>
      <c r="KI333" s="343"/>
      <c r="KJ333" s="343"/>
      <c r="KK333" s="343"/>
      <c r="KL333" s="343"/>
      <c r="KM333" s="343"/>
      <c r="KN333" s="343"/>
      <c r="KO333" s="343"/>
      <c r="KP333" s="343"/>
      <c r="KQ333" s="343"/>
      <c r="KR333" s="343"/>
      <c r="KS333" s="343"/>
      <c r="KT333" s="343"/>
      <c r="KU333" s="343"/>
      <c r="KV333" s="343"/>
      <c r="KW333" s="343"/>
      <c r="KX333" s="343"/>
      <c r="KY333" s="343"/>
      <c r="KZ333" s="343"/>
      <c r="LA333" s="343"/>
      <c r="LB333" s="343"/>
      <c r="LC333" s="343"/>
      <c r="LD333" s="343"/>
      <c r="LE333" s="343"/>
      <c r="LF333" s="343"/>
      <c r="LG333" s="343"/>
      <c r="LH333" s="343"/>
      <c r="LI333" s="343"/>
      <c r="LJ333" s="343"/>
      <c r="LK333" s="343"/>
      <c r="LL333" s="343"/>
      <c r="LM333" s="343"/>
      <c r="LN333" s="343"/>
      <c r="LO333" s="343"/>
      <c r="LP333" s="343"/>
      <c r="LQ333" s="343"/>
      <c r="LR333" s="343"/>
      <c r="LS333" s="343"/>
      <c r="LT333" s="343"/>
      <c r="LU333" s="343"/>
      <c r="LV333" s="343"/>
      <c r="LW333" s="343"/>
      <c r="LX333" s="343"/>
      <c r="LY333" s="343"/>
      <c r="LZ333" s="343"/>
      <c r="MA333" s="343"/>
      <c r="MB333" s="343"/>
      <c r="MC333" s="343"/>
      <c r="MD333" s="343"/>
      <c r="ME333" s="343"/>
      <c r="MF333" s="343"/>
      <c r="MG333" s="343"/>
      <c r="MH333" s="343"/>
      <c r="MI333" s="343"/>
      <c r="MJ333" s="343"/>
      <c r="MK333" s="343"/>
      <c r="ML333" s="343"/>
      <c r="MM333" s="343"/>
      <c r="MN333" s="343"/>
      <c r="MO333" s="343"/>
      <c r="MP333" s="343"/>
      <c r="MQ333" s="343"/>
      <c r="MR333" s="343"/>
      <c r="MS333" s="343"/>
      <c r="MT333" s="343"/>
      <c r="MU333" s="343"/>
      <c r="MV333" s="343"/>
      <c r="MW333" s="343"/>
      <c r="MX333" s="343"/>
      <c r="MY333" s="343"/>
      <c r="MZ333" s="343"/>
      <c r="NA333" s="343"/>
      <c r="NB333" s="343"/>
      <c r="NC333" s="343"/>
      <c r="ND333" s="343"/>
      <c r="NE333" s="343"/>
      <c r="NF333" s="343"/>
      <c r="NG333" s="343"/>
      <c r="NH333" s="343"/>
      <c r="NI333" s="343"/>
      <c r="NJ333" s="343"/>
      <c r="NK333" s="343"/>
      <c r="NL333" s="343"/>
      <c r="NM333" s="343"/>
      <c r="NN333" s="343"/>
      <c r="NO333" s="343"/>
      <c r="NP333" s="343"/>
      <c r="NQ333" s="343"/>
      <c r="NR333" s="343"/>
      <c r="NS333" s="343"/>
      <c r="NT333" s="343"/>
      <c r="NU333" s="343"/>
      <c r="NV333" s="343"/>
      <c r="NW333" s="343"/>
      <c r="NX333" s="343"/>
      <c r="NY333" s="343"/>
      <c r="NZ333" s="343"/>
      <c r="OA333" s="343"/>
      <c r="OB333" s="343"/>
      <c r="OC333" s="343"/>
      <c r="OD333" s="343"/>
      <c r="OE333" s="343"/>
      <c r="OF333" s="343"/>
      <c r="OG333" s="343"/>
      <c r="OH333" s="343"/>
      <c r="OI333" s="343"/>
      <c r="OJ333" s="343"/>
      <c r="OK333" s="343"/>
      <c r="OL333" s="343"/>
      <c r="OM333" s="343"/>
      <c r="ON333" s="343"/>
      <c r="OO333" s="343"/>
      <c r="OP333" s="343"/>
      <c r="OQ333" s="343"/>
      <c r="OR333" s="343"/>
      <c r="OS333" s="343"/>
      <c r="OT333" s="343"/>
      <c r="OU333" s="343"/>
      <c r="OV333" s="343"/>
      <c r="OW333" s="343"/>
      <c r="OX333" s="343"/>
      <c r="OY333" s="343"/>
      <c r="OZ333" s="343"/>
      <c r="PA333" s="343"/>
      <c r="PB333" s="343"/>
      <c r="PC333" s="343"/>
      <c r="PD333" s="343"/>
      <c r="PE333" s="343"/>
      <c r="PF333" s="343"/>
      <c r="PG333" s="343"/>
      <c r="PH333" s="343"/>
      <c r="PI333" s="343"/>
      <c r="PJ333" s="343"/>
      <c r="PK333" s="343"/>
      <c r="PL333" s="343"/>
      <c r="PM333" s="343"/>
      <c r="PN333" s="343"/>
      <c r="PO333" s="343"/>
      <c r="PP333" s="343"/>
      <c r="PQ333" s="343"/>
      <c r="PR333" s="343"/>
      <c r="PS333" s="343"/>
      <c r="PT333" s="343"/>
      <c r="PU333" s="343"/>
      <c r="PV333" s="343"/>
      <c r="PW333" s="343"/>
      <c r="PX333" s="343"/>
      <c r="PY333" s="343"/>
      <c r="PZ333" s="343"/>
      <c r="QA333" s="343"/>
      <c r="QB333" s="343"/>
      <c r="QC333" s="343"/>
      <c r="QD333" s="343"/>
      <c r="QE333" s="343"/>
      <c r="QF333" s="343"/>
    </row>
    <row r="334" spans="1:448" s="347" customFormat="1" ht="118.5" customHeight="1" x14ac:dyDescent="0.25">
      <c r="A334" s="26">
        <v>333</v>
      </c>
      <c r="B334" s="22" t="s">
        <v>703</v>
      </c>
      <c r="C334" s="26" t="s">
        <v>269</v>
      </c>
      <c r="D334" s="22" t="s">
        <v>341</v>
      </c>
      <c r="E334" s="19" t="s">
        <v>326</v>
      </c>
      <c r="F334" s="22" t="s">
        <v>703</v>
      </c>
      <c r="G334" s="26" t="s">
        <v>269</v>
      </c>
      <c r="H334" s="19" t="s">
        <v>341</v>
      </c>
      <c r="I334" s="19" t="s">
        <v>704</v>
      </c>
      <c r="J334" s="440" t="s">
        <v>703</v>
      </c>
      <c r="K334" s="440" t="s">
        <v>680</v>
      </c>
      <c r="L334" s="461" t="s">
        <v>681</v>
      </c>
      <c r="M334" s="460" t="s">
        <v>705</v>
      </c>
      <c r="N334" s="461" t="s">
        <v>706</v>
      </c>
      <c r="O334" s="41" t="s">
        <v>188</v>
      </c>
      <c r="P334" s="41" t="s">
        <v>195</v>
      </c>
      <c r="Q334" s="19" t="s">
        <v>702</v>
      </c>
      <c r="R334" s="19" t="s">
        <v>250</v>
      </c>
      <c r="S334" s="18" t="s">
        <v>3806</v>
      </c>
      <c r="T334" s="22" t="s">
        <v>328</v>
      </c>
      <c r="U334" s="484" t="s">
        <v>3660</v>
      </c>
      <c r="V334" s="19">
        <v>2021</v>
      </c>
      <c r="W334" s="22" t="s">
        <v>3807</v>
      </c>
      <c r="X334" s="21" t="s">
        <v>3808</v>
      </c>
      <c r="Y334" s="19" t="s">
        <v>3809</v>
      </c>
      <c r="Z334" s="21" t="s">
        <v>3810</v>
      </c>
      <c r="AA334" s="22">
        <v>1</v>
      </c>
      <c r="AB334" s="19" t="s">
        <v>3811</v>
      </c>
      <c r="AC334" s="19" t="s">
        <v>3812</v>
      </c>
      <c r="AD334" s="25">
        <v>1</v>
      </c>
      <c r="AE334" s="304" t="s">
        <v>3813</v>
      </c>
      <c r="AF334" s="43">
        <v>44562</v>
      </c>
      <c r="AG334" s="43">
        <v>44910</v>
      </c>
      <c r="AH334" s="425"/>
      <c r="AI334" s="183" t="s">
        <v>309</v>
      </c>
      <c r="AJ334" s="183" t="s">
        <v>309</v>
      </c>
      <c r="AK334" s="241" t="e">
        <f>(IF(BA334=#REF!,#REF!,AG334-#REF!))</f>
        <v>#REF!</v>
      </c>
      <c r="AL334" s="66" t="s">
        <v>601</v>
      </c>
      <c r="AM334" s="54"/>
      <c r="AN334" s="54"/>
      <c r="AO334" s="54"/>
      <c r="AP334" s="65"/>
      <c r="AQ334" s="4" t="s">
        <v>442</v>
      </c>
      <c r="AR334" s="49">
        <v>459</v>
      </c>
      <c r="AS334" s="60" t="s">
        <v>454</v>
      </c>
      <c r="AT334" s="64" t="s">
        <v>467</v>
      </c>
      <c r="AU334" s="66" t="s">
        <v>601</v>
      </c>
      <c r="AV334" s="77" t="s">
        <v>467</v>
      </c>
      <c r="AW334" s="67">
        <v>0</v>
      </c>
      <c r="AX334" s="65">
        <v>0</v>
      </c>
      <c r="AY334" s="60" t="s">
        <v>456</v>
      </c>
      <c r="AZ334" s="87" t="s">
        <v>439</v>
      </c>
      <c r="BA334" s="86" t="s">
        <v>446</v>
      </c>
      <c r="BB334" s="31" t="s">
        <v>2162</v>
      </c>
      <c r="BC334" s="33">
        <v>44620</v>
      </c>
      <c r="BD334" s="31" t="s">
        <v>450</v>
      </c>
      <c r="BE334" s="40" t="s">
        <v>629</v>
      </c>
      <c r="BF334" s="107">
        <v>0</v>
      </c>
      <c r="BG334" s="4" t="s">
        <v>442</v>
      </c>
      <c r="BH334" s="49">
        <v>-44620</v>
      </c>
      <c r="BI334" s="60" t="s">
        <v>454</v>
      </c>
      <c r="BJ334" s="30"/>
      <c r="BK334" s="30"/>
      <c r="BL334" s="30"/>
      <c r="BM334" s="30"/>
      <c r="BN334" s="60"/>
      <c r="BO334" s="30"/>
      <c r="BP334" s="184" t="s">
        <v>293</v>
      </c>
      <c r="BQ334" s="150" t="s">
        <v>3773</v>
      </c>
      <c r="BR334" s="185">
        <v>44712</v>
      </c>
      <c r="BS334" s="131" t="s">
        <v>3810</v>
      </c>
      <c r="BT334" s="186">
        <v>0</v>
      </c>
      <c r="BU334" s="4" t="s">
        <v>442</v>
      </c>
      <c r="BV334" s="49">
        <v>199</v>
      </c>
      <c r="BW334" s="60" t="s">
        <v>454</v>
      </c>
      <c r="BX334" s="391">
        <v>44734</v>
      </c>
      <c r="BY334" s="394" t="s">
        <v>3727</v>
      </c>
      <c r="BZ334" s="395" t="s">
        <v>459</v>
      </c>
      <c r="CA334" s="353"/>
      <c r="CB334" s="352" t="s">
        <v>293</v>
      </c>
      <c r="CC334" s="353"/>
      <c r="CD334" s="184" t="s">
        <v>293</v>
      </c>
      <c r="CE334" s="531">
        <v>44819</v>
      </c>
      <c r="CF334" s="593" t="s">
        <v>3814</v>
      </c>
      <c r="CG334" s="594" t="s">
        <v>3815</v>
      </c>
      <c r="CH334" s="119" t="s">
        <v>3816</v>
      </c>
      <c r="CI334" s="553">
        <v>0</v>
      </c>
      <c r="CJ334" s="4" t="str">
        <f t="shared" si="9"/>
        <v>SIN AVANCE</v>
      </c>
      <c r="CK334" s="49" t="e">
        <f>(IF(CD334="CERRADO","NO APLICA ACCION CERRADA",AG334-#REF!))</f>
        <v>#REF!</v>
      </c>
      <c r="CL334" s="60" t="e">
        <f>(IF(CD334="CERRADO","NO APLICA ACCION CERRADA",IF(AK334&lt;=0,"VENCIDO",IF(AK334&lt;=#REF!,"POR VENCER","CON TIEMPO"))))</f>
        <v>#REF!</v>
      </c>
      <c r="CM334" s="827">
        <v>44883</v>
      </c>
      <c r="CN334" s="165" t="s">
        <v>3816</v>
      </c>
      <c r="CO334" s="215" t="s">
        <v>1156</v>
      </c>
      <c r="CP334" s="841">
        <v>0</v>
      </c>
      <c r="CQ334" s="842" t="s">
        <v>293</v>
      </c>
      <c r="CR334" s="353"/>
      <c r="CS334" s="353"/>
      <c r="CT334" s="343"/>
      <c r="CU334" s="343"/>
      <c r="CV334" s="343"/>
      <c r="CW334" s="343"/>
      <c r="CX334" s="343"/>
      <c r="CY334" s="343"/>
      <c r="CZ334" s="343"/>
      <c r="DA334" s="343"/>
      <c r="DB334" s="343"/>
      <c r="DC334" s="343"/>
      <c r="DD334" s="343"/>
      <c r="DE334" s="343"/>
      <c r="DF334" s="343"/>
      <c r="DG334" s="343"/>
      <c r="DH334" s="343"/>
      <c r="DI334" s="343"/>
      <c r="DJ334" s="343"/>
      <c r="DK334" s="343"/>
      <c r="DL334" s="343"/>
      <c r="DM334" s="343"/>
      <c r="DN334" s="343"/>
      <c r="DO334" s="343"/>
      <c r="DP334" s="343"/>
      <c r="DQ334" s="343"/>
      <c r="DR334" s="343"/>
      <c r="DS334" s="343"/>
      <c r="DT334" s="343"/>
      <c r="DU334" s="343"/>
      <c r="DV334" s="343"/>
      <c r="DW334" s="343"/>
      <c r="DX334" s="343"/>
      <c r="DY334" s="343"/>
      <c r="DZ334" s="343"/>
      <c r="EA334" s="343"/>
      <c r="EB334" s="343"/>
      <c r="EC334" s="343"/>
      <c r="ED334" s="343"/>
      <c r="EE334" s="343"/>
      <c r="EF334" s="343"/>
      <c r="EG334" s="343"/>
      <c r="EH334" s="343"/>
      <c r="EI334" s="343"/>
      <c r="EJ334" s="343"/>
      <c r="EK334" s="343"/>
      <c r="EL334" s="343"/>
      <c r="EM334" s="343"/>
      <c r="EN334" s="343"/>
      <c r="EO334" s="343"/>
      <c r="EP334" s="343"/>
      <c r="EQ334" s="343"/>
      <c r="ER334" s="343"/>
      <c r="ES334" s="343"/>
      <c r="ET334" s="343"/>
      <c r="EU334" s="343"/>
      <c r="EV334" s="343"/>
      <c r="EW334" s="343"/>
      <c r="EX334" s="343"/>
      <c r="EY334" s="343"/>
      <c r="EZ334" s="343"/>
      <c r="FA334" s="343"/>
      <c r="FB334" s="343"/>
      <c r="FC334" s="343"/>
      <c r="FD334" s="343"/>
      <c r="FE334" s="343"/>
      <c r="FF334" s="343"/>
      <c r="FG334" s="343"/>
      <c r="FH334" s="343"/>
      <c r="FI334" s="343"/>
      <c r="FJ334" s="343"/>
      <c r="FK334" s="343"/>
      <c r="FL334" s="343"/>
      <c r="FM334" s="343"/>
      <c r="FN334" s="343"/>
      <c r="FO334" s="343"/>
      <c r="FP334" s="343"/>
      <c r="FQ334" s="343"/>
      <c r="FR334" s="343"/>
      <c r="FS334" s="343"/>
      <c r="FT334" s="343"/>
      <c r="FU334" s="343"/>
      <c r="FV334" s="343"/>
      <c r="FW334" s="343"/>
      <c r="FX334" s="343"/>
      <c r="FY334" s="343"/>
      <c r="FZ334" s="343"/>
      <c r="GA334" s="343"/>
      <c r="GB334" s="343"/>
      <c r="GC334" s="343"/>
      <c r="GD334" s="343"/>
      <c r="GE334" s="343"/>
      <c r="GF334" s="343"/>
      <c r="GG334" s="343"/>
      <c r="GH334" s="343"/>
      <c r="GI334" s="343"/>
      <c r="GJ334" s="343"/>
      <c r="GK334" s="343"/>
      <c r="GL334" s="343"/>
      <c r="GM334" s="343"/>
      <c r="GN334" s="343"/>
      <c r="GO334" s="343"/>
      <c r="GP334" s="343"/>
      <c r="GQ334" s="343"/>
      <c r="GR334" s="343"/>
      <c r="GS334" s="343"/>
      <c r="GT334" s="343"/>
      <c r="GU334" s="343"/>
      <c r="GV334" s="343"/>
      <c r="GW334" s="343"/>
      <c r="GX334" s="343"/>
      <c r="GY334" s="343"/>
      <c r="GZ334" s="343"/>
      <c r="HA334" s="343"/>
      <c r="HB334" s="343"/>
      <c r="HC334" s="343"/>
      <c r="HD334" s="343"/>
      <c r="HE334" s="343"/>
      <c r="HF334" s="343"/>
      <c r="HG334" s="343"/>
      <c r="HH334" s="343"/>
      <c r="HI334" s="343"/>
      <c r="HJ334" s="343"/>
      <c r="HK334" s="343"/>
      <c r="HL334" s="343"/>
      <c r="HM334" s="343"/>
      <c r="HN334" s="343"/>
      <c r="HO334" s="343"/>
      <c r="HP334" s="343"/>
      <c r="HQ334" s="343"/>
      <c r="HR334" s="343"/>
      <c r="HS334" s="343"/>
      <c r="HT334" s="343"/>
      <c r="HU334" s="343"/>
      <c r="HV334" s="343"/>
      <c r="HW334" s="343"/>
      <c r="HX334" s="343"/>
      <c r="HY334" s="343"/>
      <c r="HZ334" s="343"/>
      <c r="IA334" s="343"/>
      <c r="IB334" s="343"/>
      <c r="IC334" s="343"/>
      <c r="ID334" s="343"/>
      <c r="IE334" s="343"/>
      <c r="IF334" s="343"/>
      <c r="IG334" s="343"/>
      <c r="IH334" s="343"/>
      <c r="II334" s="343"/>
      <c r="IJ334" s="343"/>
      <c r="IK334" s="343"/>
      <c r="IL334" s="343"/>
      <c r="IM334" s="343"/>
      <c r="IN334" s="343"/>
      <c r="IO334" s="343"/>
      <c r="IP334" s="343"/>
      <c r="IQ334" s="343"/>
      <c r="IR334" s="343"/>
      <c r="IS334" s="343"/>
      <c r="IT334" s="343"/>
      <c r="IU334" s="343"/>
      <c r="IV334" s="343"/>
      <c r="IW334" s="343"/>
      <c r="IX334" s="343"/>
      <c r="IY334" s="343"/>
      <c r="IZ334" s="343"/>
      <c r="JA334" s="343"/>
      <c r="JB334" s="343"/>
      <c r="JC334" s="343"/>
      <c r="JD334" s="343"/>
      <c r="JE334" s="343"/>
      <c r="JF334" s="343"/>
      <c r="JG334" s="343"/>
      <c r="JH334" s="343"/>
      <c r="JI334" s="343"/>
      <c r="JJ334" s="343"/>
      <c r="JK334" s="343"/>
      <c r="JL334" s="343"/>
      <c r="JM334" s="343"/>
      <c r="JN334" s="343"/>
      <c r="JO334" s="343"/>
      <c r="JP334" s="343"/>
      <c r="JQ334" s="343"/>
      <c r="JR334" s="343"/>
      <c r="JS334" s="343"/>
      <c r="JT334" s="343"/>
      <c r="JU334" s="343"/>
      <c r="JV334" s="343"/>
      <c r="JW334" s="343"/>
      <c r="JX334" s="343"/>
      <c r="JY334" s="343"/>
      <c r="JZ334" s="343"/>
      <c r="KA334" s="343"/>
      <c r="KB334" s="343"/>
      <c r="KC334" s="343"/>
      <c r="KD334" s="343"/>
      <c r="KE334" s="343"/>
      <c r="KF334" s="343"/>
      <c r="KG334" s="343"/>
      <c r="KH334" s="343"/>
      <c r="KI334" s="343"/>
      <c r="KJ334" s="343"/>
      <c r="KK334" s="343"/>
      <c r="KL334" s="343"/>
      <c r="KM334" s="343"/>
      <c r="KN334" s="343"/>
      <c r="KO334" s="343"/>
      <c r="KP334" s="343"/>
      <c r="KQ334" s="343"/>
      <c r="KR334" s="343"/>
      <c r="KS334" s="343"/>
      <c r="KT334" s="343"/>
      <c r="KU334" s="343"/>
      <c r="KV334" s="343"/>
      <c r="KW334" s="343"/>
      <c r="KX334" s="343"/>
      <c r="KY334" s="343"/>
      <c r="KZ334" s="343"/>
      <c r="LA334" s="343"/>
      <c r="LB334" s="343"/>
      <c r="LC334" s="343"/>
      <c r="LD334" s="343"/>
      <c r="LE334" s="343"/>
      <c r="LF334" s="343"/>
      <c r="LG334" s="343"/>
      <c r="LH334" s="343"/>
      <c r="LI334" s="343"/>
      <c r="LJ334" s="343"/>
      <c r="LK334" s="343"/>
      <c r="LL334" s="343"/>
      <c r="LM334" s="343"/>
      <c r="LN334" s="343"/>
      <c r="LO334" s="343"/>
      <c r="LP334" s="343"/>
      <c r="LQ334" s="343"/>
      <c r="LR334" s="343"/>
      <c r="LS334" s="343"/>
      <c r="LT334" s="343"/>
      <c r="LU334" s="343"/>
      <c r="LV334" s="343"/>
      <c r="LW334" s="343"/>
      <c r="LX334" s="343"/>
      <c r="LY334" s="343"/>
      <c r="LZ334" s="343"/>
      <c r="MA334" s="343"/>
      <c r="MB334" s="343"/>
      <c r="MC334" s="343"/>
      <c r="MD334" s="343"/>
      <c r="ME334" s="343"/>
      <c r="MF334" s="343"/>
      <c r="MG334" s="343"/>
      <c r="MH334" s="343"/>
      <c r="MI334" s="343"/>
      <c r="MJ334" s="343"/>
      <c r="MK334" s="343"/>
      <c r="ML334" s="343"/>
      <c r="MM334" s="343"/>
      <c r="MN334" s="343"/>
      <c r="MO334" s="343"/>
      <c r="MP334" s="343"/>
      <c r="MQ334" s="343"/>
      <c r="MR334" s="343"/>
      <c r="MS334" s="343"/>
      <c r="MT334" s="343"/>
      <c r="MU334" s="343"/>
      <c r="MV334" s="343"/>
      <c r="MW334" s="343"/>
      <c r="MX334" s="343"/>
      <c r="MY334" s="343"/>
      <c r="MZ334" s="343"/>
      <c r="NA334" s="343"/>
      <c r="NB334" s="343"/>
      <c r="NC334" s="343"/>
      <c r="ND334" s="343"/>
      <c r="NE334" s="343"/>
      <c r="NF334" s="343"/>
      <c r="NG334" s="343"/>
      <c r="NH334" s="343"/>
      <c r="NI334" s="343"/>
      <c r="NJ334" s="343"/>
      <c r="NK334" s="343"/>
      <c r="NL334" s="343"/>
      <c r="NM334" s="343"/>
      <c r="NN334" s="343"/>
      <c r="NO334" s="343"/>
      <c r="NP334" s="343"/>
      <c r="NQ334" s="343"/>
      <c r="NR334" s="343"/>
      <c r="NS334" s="343"/>
      <c r="NT334" s="343"/>
      <c r="NU334" s="343"/>
      <c r="NV334" s="343"/>
      <c r="NW334" s="343"/>
      <c r="NX334" s="343"/>
      <c r="NY334" s="343"/>
      <c r="NZ334" s="343"/>
      <c r="OA334" s="343"/>
      <c r="OB334" s="343"/>
      <c r="OC334" s="343"/>
      <c r="OD334" s="343"/>
      <c r="OE334" s="343"/>
      <c r="OF334" s="343"/>
      <c r="OG334" s="343"/>
      <c r="OH334" s="343"/>
      <c r="OI334" s="343"/>
      <c r="OJ334" s="343"/>
      <c r="OK334" s="343"/>
      <c r="OL334" s="343"/>
      <c r="OM334" s="343"/>
      <c r="ON334" s="343"/>
      <c r="OO334" s="343"/>
      <c r="OP334" s="343"/>
      <c r="OQ334" s="343"/>
      <c r="OR334" s="343"/>
      <c r="OS334" s="343"/>
      <c r="OT334" s="343"/>
      <c r="OU334" s="343"/>
      <c r="OV334" s="343"/>
      <c r="OW334" s="343"/>
      <c r="OX334" s="343"/>
      <c r="OY334" s="343"/>
      <c r="OZ334" s="343"/>
      <c r="PA334" s="343"/>
      <c r="PB334" s="343"/>
      <c r="PC334" s="343"/>
      <c r="PD334" s="343"/>
      <c r="PE334" s="343"/>
      <c r="PF334" s="343"/>
      <c r="PG334" s="343"/>
      <c r="PH334" s="343"/>
      <c r="PI334" s="343"/>
      <c r="PJ334" s="343"/>
      <c r="PK334" s="343"/>
      <c r="PL334" s="343"/>
      <c r="PM334" s="343"/>
      <c r="PN334" s="343"/>
      <c r="PO334" s="343"/>
      <c r="PP334" s="343"/>
      <c r="PQ334" s="343"/>
      <c r="PR334" s="343"/>
      <c r="PS334" s="343"/>
      <c r="PT334" s="343"/>
      <c r="PU334" s="343"/>
      <c r="PV334" s="343"/>
      <c r="PW334" s="343"/>
      <c r="PX334" s="343"/>
      <c r="PY334" s="343"/>
      <c r="PZ334" s="343"/>
      <c r="QA334" s="343"/>
      <c r="QB334" s="343"/>
      <c r="QC334" s="343"/>
      <c r="QD334" s="343"/>
      <c r="QE334" s="343"/>
      <c r="QF334" s="343"/>
    </row>
    <row r="335" spans="1:448" s="347" customFormat="1" ht="118.5" customHeight="1" x14ac:dyDescent="0.25">
      <c r="A335" s="26">
        <v>334</v>
      </c>
      <c r="B335" s="22" t="s">
        <v>703</v>
      </c>
      <c r="C335" s="26" t="s">
        <v>269</v>
      </c>
      <c r="D335" s="22" t="s">
        <v>341</v>
      </c>
      <c r="E335" s="19" t="s">
        <v>326</v>
      </c>
      <c r="F335" s="22" t="s">
        <v>703</v>
      </c>
      <c r="G335" s="26" t="s">
        <v>269</v>
      </c>
      <c r="H335" s="19" t="s">
        <v>341</v>
      </c>
      <c r="I335" s="19" t="s">
        <v>704</v>
      </c>
      <c r="J335" s="440" t="s">
        <v>703</v>
      </c>
      <c r="K335" s="440" t="s">
        <v>680</v>
      </c>
      <c r="L335" s="461" t="s">
        <v>681</v>
      </c>
      <c r="M335" s="460" t="s">
        <v>705</v>
      </c>
      <c r="N335" s="461" t="s">
        <v>706</v>
      </c>
      <c r="O335" s="41" t="s">
        <v>188</v>
      </c>
      <c r="P335" s="41" t="s">
        <v>195</v>
      </c>
      <c r="Q335" s="19" t="s">
        <v>702</v>
      </c>
      <c r="R335" s="19" t="s">
        <v>250</v>
      </c>
      <c r="S335" s="18" t="s">
        <v>3817</v>
      </c>
      <c r="T335" s="22" t="s">
        <v>328</v>
      </c>
      <c r="U335" s="484" t="s">
        <v>3660</v>
      </c>
      <c r="V335" s="19">
        <v>2021</v>
      </c>
      <c r="W335" s="22" t="s">
        <v>3807</v>
      </c>
      <c r="X335" s="21" t="s">
        <v>3808</v>
      </c>
      <c r="Y335" s="19" t="s">
        <v>3809</v>
      </c>
      <c r="Z335" s="21" t="s">
        <v>3818</v>
      </c>
      <c r="AA335" s="22">
        <v>2</v>
      </c>
      <c r="AB335" s="19" t="s">
        <v>3819</v>
      </c>
      <c r="AC335" s="19" t="s">
        <v>3820</v>
      </c>
      <c r="AD335" s="25">
        <v>1</v>
      </c>
      <c r="AE335" s="304" t="s">
        <v>3821</v>
      </c>
      <c r="AF335" s="43">
        <v>44562</v>
      </c>
      <c r="AG335" s="43">
        <v>44910</v>
      </c>
      <c r="AH335" s="425"/>
      <c r="AI335" s="183" t="s">
        <v>309</v>
      </c>
      <c r="AJ335" s="183" t="s">
        <v>309</v>
      </c>
      <c r="AK335" s="241" t="e">
        <f>(IF(BA335=#REF!,#REF!,AG335-#REF!))</f>
        <v>#REF!</v>
      </c>
      <c r="AL335" s="66" t="s">
        <v>601</v>
      </c>
      <c r="AM335" s="54"/>
      <c r="AN335" s="54"/>
      <c r="AO335" s="54"/>
      <c r="AP335" s="65"/>
      <c r="AQ335" s="4" t="s">
        <v>442</v>
      </c>
      <c r="AR335" s="49">
        <v>459</v>
      </c>
      <c r="AS335" s="60" t="s">
        <v>454</v>
      </c>
      <c r="AT335" s="64" t="s">
        <v>467</v>
      </c>
      <c r="AU335" s="66" t="s">
        <v>601</v>
      </c>
      <c r="AV335" s="77" t="s">
        <v>467</v>
      </c>
      <c r="AW335" s="67">
        <v>0</v>
      </c>
      <c r="AX335" s="65">
        <v>0</v>
      </c>
      <c r="AY335" s="60" t="s">
        <v>456</v>
      </c>
      <c r="AZ335" s="87" t="s">
        <v>439</v>
      </c>
      <c r="BA335" s="86" t="s">
        <v>446</v>
      </c>
      <c r="BB335" s="31" t="s">
        <v>2162</v>
      </c>
      <c r="BC335" s="33">
        <v>44620</v>
      </c>
      <c r="BD335" s="31" t="s">
        <v>450</v>
      </c>
      <c r="BE335" s="40" t="s">
        <v>629</v>
      </c>
      <c r="BF335" s="107">
        <v>0</v>
      </c>
      <c r="BG335" s="4" t="s">
        <v>442</v>
      </c>
      <c r="BH335" s="49">
        <v>-44620</v>
      </c>
      <c r="BI335" s="60" t="s">
        <v>454</v>
      </c>
      <c r="BJ335" s="30"/>
      <c r="BK335" s="30"/>
      <c r="BL335" s="30"/>
      <c r="BM335" s="30"/>
      <c r="BN335" s="60"/>
      <c r="BO335" s="30"/>
      <c r="BP335" s="184" t="s">
        <v>293</v>
      </c>
      <c r="BQ335" s="150" t="s">
        <v>3773</v>
      </c>
      <c r="BR335" s="185">
        <v>44712</v>
      </c>
      <c r="BS335" s="131" t="s">
        <v>3818</v>
      </c>
      <c r="BT335" s="186">
        <v>0</v>
      </c>
      <c r="BU335" s="4" t="s">
        <v>442</v>
      </c>
      <c r="BV335" s="49">
        <v>199</v>
      </c>
      <c r="BW335" s="60" t="s">
        <v>454</v>
      </c>
      <c r="BX335" s="391">
        <v>44734</v>
      </c>
      <c r="BY335" s="394" t="s">
        <v>3727</v>
      </c>
      <c r="BZ335" s="395" t="s">
        <v>459</v>
      </c>
      <c r="CA335" s="353"/>
      <c r="CB335" s="352" t="s">
        <v>293</v>
      </c>
      <c r="CC335" s="353"/>
      <c r="CD335" s="184" t="s">
        <v>293</v>
      </c>
      <c r="CE335" s="531">
        <v>44819</v>
      </c>
      <c r="CF335" s="593" t="s">
        <v>3822</v>
      </c>
      <c r="CG335" s="594" t="s">
        <v>3815</v>
      </c>
      <c r="CH335" s="119" t="s">
        <v>3823</v>
      </c>
      <c r="CI335" s="553">
        <v>0</v>
      </c>
      <c r="CJ335" s="4" t="str">
        <f t="shared" si="9"/>
        <v>SIN AVANCE</v>
      </c>
      <c r="CK335" s="49" t="e">
        <f>(IF(CD335="CERRADO","NO APLICA ACCION CERRADA",AG335-#REF!))</f>
        <v>#REF!</v>
      </c>
      <c r="CL335" s="60" t="e">
        <f>(IF(CD335="CERRADO","NO APLICA ACCION CERRADA",IF(AK335&lt;=0,"VENCIDO",IF(AK335&lt;=#REF!,"POR VENCER","CON TIEMPO"))))</f>
        <v>#REF!</v>
      </c>
      <c r="CM335" s="827">
        <v>44883</v>
      </c>
      <c r="CN335" s="165" t="s">
        <v>3823</v>
      </c>
      <c r="CO335" s="215" t="s">
        <v>1156</v>
      </c>
      <c r="CP335" s="841">
        <v>0</v>
      </c>
      <c r="CQ335" s="842" t="s">
        <v>293</v>
      </c>
      <c r="CR335" s="353"/>
      <c r="CS335" s="353"/>
      <c r="CT335" s="343"/>
      <c r="CU335" s="343"/>
      <c r="CV335" s="343"/>
      <c r="CW335" s="343"/>
      <c r="CX335" s="343"/>
      <c r="CY335" s="343"/>
      <c r="CZ335" s="343"/>
      <c r="DA335" s="343"/>
      <c r="DB335" s="343"/>
      <c r="DC335" s="343"/>
      <c r="DD335" s="343"/>
      <c r="DE335" s="343"/>
      <c r="DF335" s="343"/>
      <c r="DG335" s="343"/>
      <c r="DH335" s="343"/>
      <c r="DI335" s="343"/>
      <c r="DJ335" s="343"/>
      <c r="DK335" s="343"/>
      <c r="DL335" s="343"/>
      <c r="DM335" s="343"/>
      <c r="DN335" s="343"/>
      <c r="DO335" s="343"/>
      <c r="DP335" s="343"/>
      <c r="DQ335" s="343"/>
      <c r="DR335" s="343"/>
      <c r="DS335" s="343"/>
      <c r="DT335" s="343"/>
      <c r="DU335" s="343"/>
      <c r="DV335" s="343"/>
      <c r="DW335" s="343"/>
      <c r="DX335" s="343"/>
      <c r="DY335" s="343"/>
      <c r="DZ335" s="343"/>
      <c r="EA335" s="343"/>
      <c r="EB335" s="343"/>
      <c r="EC335" s="343"/>
      <c r="ED335" s="343"/>
      <c r="EE335" s="343"/>
      <c r="EF335" s="343"/>
      <c r="EG335" s="343"/>
      <c r="EH335" s="343"/>
      <c r="EI335" s="343"/>
      <c r="EJ335" s="343"/>
      <c r="EK335" s="343"/>
      <c r="EL335" s="343"/>
      <c r="EM335" s="343"/>
      <c r="EN335" s="343"/>
      <c r="EO335" s="343"/>
      <c r="EP335" s="343"/>
      <c r="EQ335" s="343"/>
      <c r="ER335" s="343"/>
      <c r="ES335" s="343"/>
      <c r="ET335" s="343"/>
      <c r="EU335" s="343"/>
      <c r="EV335" s="343"/>
      <c r="EW335" s="343"/>
      <c r="EX335" s="343"/>
      <c r="EY335" s="343"/>
      <c r="EZ335" s="343"/>
      <c r="FA335" s="343"/>
      <c r="FB335" s="343"/>
      <c r="FC335" s="343"/>
      <c r="FD335" s="343"/>
      <c r="FE335" s="343"/>
      <c r="FF335" s="343"/>
      <c r="FG335" s="343"/>
      <c r="FH335" s="343"/>
      <c r="FI335" s="343"/>
      <c r="FJ335" s="343"/>
      <c r="FK335" s="343"/>
      <c r="FL335" s="343"/>
      <c r="FM335" s="343"/>
      <c r="FN335" s="343"/>
      <c r="FO335" s="343"/>
      <c r="FP335" s="343"/>
      <c r="FQ335" s="343"/>
      <c r="FR335" s="343"/>
      <c r="FS335" s="343"/>
      <c r="FT335" s="343"/>
      <c r="FU335" s="343"/>
      <c r="FV335" s="343"/>
      <c r="FW335" s="343"/>
      <c r="FX335" s="343"/>
      <c r="FY335" s="343"/>
      <c r="FZ335" s="343"/>
      <c r="GA335" s="343"/>
      <c r="GB335" s="343"/>
      <c r="GC335" s="343"/>
      <c r="GD335" s="343"/>
      <c r="GE335" s="343"/>
      <c r="GF335" s="343"/>
      <c r="GG335" s="343"/>
      <c r="GH335" s="343"/>
      <c r="GI335" s="343"/>
      <c r="GJ335" s="343"/>
      <c r="GK335" s="343"/>
      <c r="GL335" s="343"/>
      <c r="GM335" s="343"/>
      <c r="GN335" s="343"/>
      <c r="GO335" s="343"/>
      <c r="GP335" s="343"/>
      <c r="GQ335" s="343"/>
      <c r="GR335" s="343"/>
      <c r="GS335" s="343"/>
      <c r="GT335" s="343"/>
      <c r="GU335" s="343"/>
      <c r="GV335" s="343"/>
      <c r="GW335" s="343"/>
      <c r="GX335" s="343"/>
      <c r="GY335" s="343"/>
      <c r="GZ335" s="343"/>
      <c r="HA335" s="343"/>
      <c r="HB335" s="343"/>
      <c r="HC335" s="343"/>
      <c r="HD335" s="343"/>
      <c r="HE335" s="343"/>
      <c r="HF335" s="343"/>
      <c r="HG335" s="343"/>
      <c r="HH335" s="343"/>
      <c r="HI335" s="343"/>
      <c r="HJ335" s="343"/>
      <c r="HK335" s="343"/>
      <c r="HL335" s="343"/>
      <c r="HM335" s="343"/>
      <c r="HN335" s="343"/>
      <c r="HO335" s="343"/>
      <c r="HP335" s="343"/>
      <c r="HQ335" s="343"/>
      <c r="HR335" s="343"/>
      <c r="HS335" s="343"/>
      <c r="HT335" s="343"/>
      <c r="HU335" s="343"/>
      <c r="HV335" s="343"/>
      <c r="HW335" s="343"/>
      <c r="HX335" s="343"/>
      <c r="HY335" s="343"/>
      <c r="HZ335" s="343"/>
      <c r="IA335" s="343"/>
      <c r="IB335" s="343"/>
      <c r="IC335" s="343"/>
      <c r="ID335" s="343"/>
      <c r="IE335" s="343"/>
      <c r="IF335" s="343"/>
      <c r="IG335" s="343"/>
      <c r="IH335" s="343"/>
      <c r="II335" s="343"/>
      <c r="IJ335" s="343"/>
      <c r="IK335" s="343"/>
      <c r="IL335" s="343"/>
      <c r="IM335" s="343"/>
      <c r="IN335" s="343"/>
      <c r="IO335" s="343"/>
      <c r="IP335" s="343"/>
      <c r="IQ335" s="343"/>
      <c r="IR335" s="343"/>
      <c r="IS335" s="343"/>
      <c r="IT335" s="343"/>
      <c r="IU335" s="343"/>
      <c r="IV335" s="343"/>
      <c r="IW335" s="343"/>
      <c r="IX335" s="343"/>
      <c r="IY335" s="343"/>
      <c r="IZ335" s="343"/>
      <c r="JA335" s="343"/>
      <c r="JB335" s="343"/>
      <c r="JC335" s="343"/>
      <c r="JD335" s="343"/>
      <c r="JE335" s="343"/>
      <c r="JF335" s="343"/>
      <c r="JG335" s="343"/>
      <c r="JH335" s="343"/>
      <c r="JI335" s="343"/>
      <c r="JJ335" s="343"/>
      <c r="JK335" s="343"/>
      <c r="JL335" s="343"/>
      <c r="JM335" s="343"/>
      <c r="JN335" s="343"/>
      <c r="JO335" s="343"/>
      <c r="JP335" s="343"/>
      <c r="JQ335" s="343"/>
      <c r="JR335" s="343"/>
      <c r="JS335" s="343"/>
      <c r="JT335" s="343"/>
      <c r="JU335" s="343"/>
      <c r="JV335" s="343"/>
      <c r="JW335" s="343"/>
      <c r="JX335" s="343"/>
      <c r="JY335" s="343"/>
      <c r="JZ335" s="343"/>
      <c r="KA335" s="343"/>
      <c r="KB335" s="343"/>
      <c r="KC335" s="343"/>
      <c r="KD335" s="343"/>
      <c r="KE335" s="343"/>
      <c r="KF335" s="343"/>
      <c r="KG335" s="343"/>
      <c r="KH335" s="343"/>
      <c r="KI335" s="343"/>
      <c r="KJ335" s="343"/>
      <c r="KK335" s="343"/>
      <c r="KL335" s="343"/>
      <c r="KM335" s="343"/>
      <c r="KN335" s="343"/>
      <c r="KO335" s="343"/>
      <c r="KP335" s="343"/>
      <c r="KQ335" s="343"/>
      <c r="KR335" s="343"/>
      <c r="KS335" s="343"/>
      <c r="KT335" s="343"/>
      <c r="KU335" s="343"/>
      <c r="KV335" s="343"/>
      <c r="KW335" s="343"/>
      <c r="KX335" s="343"/>
      <c r="KY335" s="343"/>
      <c r="KZ335" s="343"/>
      <c r="LA335" s="343"/>
      <c r="LB335" s="343"/>
      <c r="LC335" s="343"/>
      <c r="LD335" s="343"/>
      <c r="LE335" s="343"/>
      <c r="LF335" s="343"/>
      <c r="LG335" s="343"/>
      <c r="LH335" s="343"/>
      <c r="LI335" s="343"/>
      <c r="LJ335" s="343"/>
      <c r="LK335" s="343"/>
      <c r="LL335" s="343"/>
      <c r="LM335" s="343"/>
      <c r="LN335" s="343"/>
      <c r="LO335" s="343"/>
      <c r="LP335" s="343"/>
      <c r="LQ335" s="343"/>
      <c r="LR335" s="343"/>
      <c r="LS335" s="343"/>
      <c r="LT335" s="343"/>
      <c r="LU335" s="343"/>
      <c r="LV335" s="343"/>
      <c r="LW335" s="343"/>
      <c r="LX335" s="343"/>
      <c r="LY335" s="343"/>
      <c r="LZ335" s="343"/>
      <c r="MA335" s="343"/>
      <c r="MB335" s="343"/>
      <c r="MC335" s="343"/>
      <c r="MD335" s="343"/>
      <c r="ME335" s="343"/>
      <c r="MF335" s="343"/>
      <c r="MG335" s="343"/>
      <c r="MH335" s="343"/>
      <c r="MI335" s="343"/>
      <c r="MJ335" s="343"/>
      <c r="MK335" s="343"/>
      <c r="ML335" s="343"/>
      <c r="MM335" s="343"/>
      <c r="MN335" s="343"/>
      <c r="MO335" s="343"/>
      <c r="MP335" s="343"/>
      <c r="MQ335" s="343"/>
      <c r="MR335" s="343"/>
      <c r="MS335" s="343"/>
      <c r="MT335" s="343"/>
      <c r="MU335" s="343"/>
      <c r="MV335" s="343"/>
      <c r="MW335" s="343"/>
      <c r="MX335" s="343"/>
      <c r="MY335" s="343"/>
      <c r="MZ335" s="343"/>
      <c r="NA335" s="343"/>
      <c r="NB335" s="343"/>
      <c r="NC335" s="343"/>
      <c r="ND335" s="343"/>
      <c r="NE335" s="343"/>
      <c r="NF335" s="343"/>
      <c r="NG335" s="343"/>
      <c r="NH335" s="343"/>
      <c r="NI335" s="343"/>
      <c r="NJ335" s="343"/>
      <c r="NK335" s="343"/>
      <c r="NL335" s="343"/>
      <c r="NM335" s="343"/>
      <c r="NN335" s="343"/>
      <c r="NO335" s="343"/>
      <c r="NP335" s="343"/>
      <c r="NQ335" s="343"/>
      <c r="NR335" s="343"/>
      <c r="NS335" s="343"/>
      <c r="NT335" s="343"/>
      <c r="NU335" s="343"/>
      <c r="NV335" s="343"/>
      <c r="NW335" s="343"/>
      <c r="NX335" s="343"/>
      <c r="NY335" s="343"/>
      <c r="NZ335" s="343"/>
      <c r="OA335" s="343"/>
      <c r="OB335" s="343"/>
      <c r="OC335" s="343"/>
      <c r="OD335" s="343"/>
      <c r="OE335" s="343"/>
      <c r="OF335" s="343"/>
      <c r="OG335" s="343"/>
      <c r="OH335" s="343"/>
      <c r="OI335" s="343"/>
      <c r="OJ335" s="343"/>
      <c r="OK335" s="343"/>
      <c r="OL335" s="343"/>
      <c r="OM335" s="343"/>
      <c r="ON335" s="343"/>
      <c r="OO335" s="343"/>
      <c r="OP335" s="343"/>
      <c r="OQ335" s="343"/>
      <c r="OR335" s="343"/>
      <c r="OS335" s="343"/>
      <c r="OT335" s="343"/>
      <c r="OU335" s="343"/>
      <c r="OV335" s="343"/>
      <c r="OW335" s="343"/>
      <c r="OX335" s="343"/>
      <c r="OY335" s="343"/>
      <c r="OZ335" s="343"/>
      <c r="PA335" s="343"/>
      <c r="PB335" s="343"/>
      <c r="PC335" s="343"/>
      <c r="PD335" s="343"/>
      <c r="PE335" s="343"/>
      <c r="PF335" s="343"/>
      <c r="PG335" s="343"/>
      <c r="PH335" s="343"/>
      <c r="PI335" s="343"/>
      <c r="PJ335" s="343"/>
      <c r="PK335" s="343"/>
      <c r="PL335" s="343"/>
      <c r="PM335" s="343"/>
      <c r="PN335" s="343"/>
      <c r="PO335" s="343"/>
      <c r="PP335" s="343"/>
      <c r="PQ335" s="343"/>
      <c r="PR335" s="343"/>
      <c r="PS335" s="343"/>
      <c r="PT335" s="343"/>
      <c r="PU335" s="343"/>
      <c r="PV335" s="343"/>
      <c r="PW335" s="343"/>
      <c r="PX335" s="343"/>
      <c r="PY335" s="343"/>
      <c r="PZ335" s="343"/>
      <c r="QA335" s="343"/>
      <c r="QB335" s="343"/>
      <c r="QC335" s="343"/>
      <c r="QD335" s="343"/>
      <c r="QE335" s="343"/>
      <c r="QF335" s="343"/>
    </row>
    <row r="336" spans="1:448" s="347" customFormat="1" ht="118.5" customHeight="1" x14ac:dyDescent="0.25">
      <c r="A336" s="26">
        <v>335</v>
      </c>
      <c r="B336" s="22" t="s">
        <v>703</v>
      </c>
      <c r="C336" s="26" t="s">
        <v>269</v>
      </c>
      <c r="D336" s="22" t="s">
        <v>341</v>
      </c>
      <c r="E336" s="19" t="s">
        <v>326</v>
      </c>
      <c r="F336" s="22" t="s">
        <v>703</v>
      </c>
      <c r="G336" s="26" t="s">
        <v>269</v>
      </c>
      <c r="H336" s="19" t="s">
        <v>341</v>
      </c>
      <c r="I336" s="19" t="s">
        <v>704</v>
      </c>
      <c r="J336" s="440" t="s">
        <v>703</v>
      </c>
      <c r="K336" s="440" t="s">
        <v>680</v>
      </c>
      <c r="L336" s="461" t="s">
        <v>681</v>
      </c>
      <c r="M336" s="460" t="s">
        <v>705</v>
      </c>
      <c r="N336" s="461" t="s">
        <v>706</v>
      </c>
      <c r="O336" s="41" t="s">
        <v>88</v>
      </c>
      <c r="P336" s="41" t="s">
        <v>92</v>
      </c>
      <c r="Q336" s="19" t="s">
        <v>702</v>
      </c>
      <c r="R336" s="19" t="s">
        <v>250</v>
      </c>
      <c r="S336" s="18" t="s">
        <v>3824</v>
      </c>
      <c r="T336" s="22" t="s">
        <v>328</v>
      </c>
      <c r="U336" s="484" t="s">
        <v>3660</v>
      </c>
      <c r="V336" s="19">
        <v>2021</v>
      </c>
      <c r="W336" s="22" t="s">
        <v>3825</v>
      </c>
      <c r="X336" s="21" t="s">
        <v>3826</v>
      </c>
      <c r="Y336" s="19" t="s">
        <v>3827</v>
      </c>
      <c r="Z336" s="21" t="s">
        <v>3828</v>
      </c>
      <c r="AA336" s="22">
        <v>1</v>
      </c>
      <c r="AB336" s="19" t="s">
        <v>3829</v>
      </c>
      <c r="AC336" s="19" t="s">
        <v>3830</v>
      </c>
      <c r="AD336" s="25">
        <v>1</v>
      </c>
      <c r="AE336" s="304" t="s">
        <v>3831</v>
      </c>
      <c r="AF336" s="43">
        <v>44562</v>
      </c>
      <c r="AG336" s="43">
        <v>44650</v>
      </c>
      <c r="AH336" s="424">
        <v>44743</v>
      </c>
      <c r="AI336" s="183" t="s">
        <v>309</v>
      </c>
      <c r="AJ336" s="183" t="s">
        <v>309</v>
      </c>
      <c r="AK336" s="241" t="e">
        <f>(IF(BA336=#REF!,#REF!,AG336-#REF!))</f>
        <v>#REF!</v>
      </c>
      <c r="AL336" s="66" t="s">
        <v>601</v>
      </c>
      <c r="AM336" s="54"/>
      <c r="AN336" s="54"/>
      <c r="AO336" s="54"/>
      <c r="AP336" s="65"/>
      <c r="AQ336" s="4" t="s">
        <v>442</v>
      </c>
      <c r="AR336" s="49">
        <v>199</v>
      </c>
      <c r="AS336" s="60" t="s">
        <v>454</v>
      </c>
      <c r="AT336" s="64" t="s">
        <v>467</v>
      </c>
      <c r="AU336" s="66" t="s">
        <v>601</v>
      </c>
      <c r="AV336" s="77" t="s">
        <v>467</v>
      </c>
      <c r="AW336" s="67">
        <v>0</v>
      </c>
      <c r="AX336" s="65">
        <v>0</v>
      </c>
      <c r="AY336" s="60" t="s">
        <v>456</v>
      </c>
      <c r="AZ336" s="87" t="s">
        <v>439</v>
      </c>
      <c r="BA336" s="86" t="s">
        <v>446</v>
      </c>
      <c r="BB336" s="31" t="s">
        <v>2162</v>
      </c>
      <c r="BC336" s="33">
        <v>44620</v>
      </c>
      <c r="BD336" s="31" t="s">
        <v>450</v>
      </c>
      <c r="BE336" s="40" t="s">
        <v>629</v>
      </c>
      <c r="BF336" s="107">
        <v>0</v>
      </c>
      <c r="BG336" s="4" t="s">
        <v>442</v>
      </c>
      <c r="BH336" s="49">
        <v>-44620</v>
      </c>
      <c r="BI336" s="60" t="s">
        <v>454</v>
      </c>
      <c r="BJ336" s="30"/>
      <c r="BK336" s="30"/>
      <c r="BL336" s="30"/>
      <c r="BM336" s="30"/>
      <c r="BN336" s="60"/>
      <c r="BO336" s="30"/>
      <c r="BP336" s="184" t="s">
        <v>293</v>
      </c>
      <c r="BQ336" s="150" t="s">
        <v>3832</v>
      </c>
      <c r="BR336" s="185">
        <v>44712</v>
      </c>
      <c r="BS336" s="131" t="s">
        <v>328</v>
      </c>
      <c r="BT336" s="186">
        <v>1</v>
      </c>
      <c r="BU336" s="4" t="s">
        <v>436</v>
      </c>
      <c r="BV336" s="49">
        <v>-61</v>
      </c>
      <c r="BW336" s="60" t="s">
        <v>443</v>
      </c>
      <c r="BX336" s="391">
        <v>44734</v>
      </c>
      <c r="BY336" s="394" t="s">
        <v>3833</v>
      </c>
      <c r="BZ336" s="395" t="s">
        <v>459</v>
      </c>
      <c r="CA336" s="377">
        <v>1</v>
      </c>
      <c r="CB336" s="352" t="s">
        <v>294</v>
      </c>
      <c r="CC336" s="353"/>
      <c r="CD336" s="352" t="s">
        <v>294</v>
      </c>
      <c r="CE336" s="131" t="s">
        <v>767</v>
      </c>
      <c r="CF336" s="131" t="s">
        <v>767</v>
      </c>
      <c r="CG336" s="202" t="s">
        <v>328</v>
      </c>
      <c r="CH336" s="131" t="s">
        <v>328</v>
      </c>
      <c r="CI336" s="186">
        <v>1</v>
      </c>
      <c r="CJ336" s="4" t="str">
        <f t="shared" si="9"/>
        <v>CUMPLIMIENTO TOTAL</v>
      </c>
      <c r="CK336" s="49" t="str">
        <f>(IF(CD336="CERRADO","NO APLICA ACCION CERRADA",AG336-#REF!))</f>
        <v>NO APLICA ACCION CERRADA</v>
      </c>
      <c r="CL336" s="60" t="str">
        <f>(IF(CD336="CERRADO","NO APLICA ACCION CERRADA",IF(AK336&lt;=0,"VENCIDO",IF(AK336&lt;=#REF!,"POR VENCER","CON TIEMPO"))))</f>
        <v>NO APLICA ACCION CERRADA</v>
      </c>
      <c r="CM336" s="458" t="s">
        <v>328</v>
      </c>
      <c r="CN336" s="348" t="s">
        <v>767</v>
      </c>
      <c r="CO336" s="466" t="s">
        <v>459</v>
      </c>
      <c r="CP336" s="349"/>
      <c r="CQ336" s="352" t="s">
        <v>294</v>
      </c>
      <c r="CR336" s="353"/>
      <c r="CS336" s="353"/>
      <c r="CT336" s="343"/>
      <c r="CU336" s="343"/>
      <c r="CV336" s="343"/>
      <c r="CW336" s="343"/>
      <c r="CX336" s="343"/>
      <c r="CY336" s="343"/>
      <c r="CZ336" s="343"/>
      <c r="DA336" s="343"/>
      <c r="DB336" s="343"/>
      <c r="DC336" s="343"/>
      <c r="DD336" s="343"/>
      <c r="DE336" s="343"/>
      <c r="DF336" s="343"/>
      <c r="DG336" s="343"/>
      <c r="DH336" s="343"/>
      <c r="DI336" s="343"/>
      <c r="DJ336" s="343"/>
      <c r="DK336" s="343"/>
      <c r="DL336" s="343"/>
      <c r="DM336" s="343"/>
      <c r="DN336" s="343"/>
      <c r="DO336" s="343"/>
      <c r="DP336" s="343"/>
      <c r="DQ336" s="343"/>
      <c r="DR336" s="343"/>
      <c r="DS336" s="343"/>
      <c r="DT336" s="343"/>
      <c r="DU336" s="343"/>
      <c r="DV336" s="343"/>
      <c r="DW336" s="343"/>
      <c r="DX336" s="343"/>
      <c r="DY336" s="343"/>
      <c r="DZ336" s="343"/>
      <c r="EA336" s="343"/>
      <c r="EB336" s="343"/>
      <c r="EC336" s="343"/>
      <c r="ED336" s="343"/>
      <c r="EE336" s="343"/>
      <c r="EF336" s="343"/>
      <c r="EG336" s="343"/>
      <c r="EH336" s="343"/>
      <c r="EI336" s="343"/>
      <c r="EJ336" s="343"/>
      <c r="EK336" s="343"/>
      <c r="EL336" s="343"/>
      <c r="EM336" s="343"/>
      <c r="EN336" s="343"/>
      <c r="EO336" s="343"/>
      <c r="EP336" s="343"/>
      <c r="EQ336" s="343"/>
      <c r="ER336" s="343"/>
      <c r="ES336" s="343"/>
      <c r="ET336" s="343"/>
      <c r="EU336" s="343"/>
      <c r="EV336" s="343"/>
      <c r="EW336" s="343"/>
      <c r="EX336" s="343"/>
      <c r="EY336" s="343"/>
      <c r="EZ336" s="343"/>
      <c r="FA336" s="343"/>
      <c r="FB336" s="343"/>
      <c r="FC336" s="343"/>
      <c r="FD336" s="343"/>
      <c r="FE336" s="343"/>
      <c r="FF336" s="343"/>
      <c r="FG336" s="343"/>
      <c r="FH336" s="343"/>
      <c r="FI336" s="343"/>
      <c r="FJ336" s="343"/>
      <c r="FK336" s="343"/>
      <c r="FL336" s="343"/>
      <c r="FM336" s="343"/>
      <c r="FN336" s="343"/>
      <c r="FO336" s="343"/>
      <c r="FP336" s="343"/>
      <c r="FQ336" s="343"/>
      <c r="FR336" s="343"/>
      <c r="FS336" s="343"/>
      <c r="FT336" s="343"/>
      <c r="FU336" s="343"/>
      <c r="FV336" s="343"/>
      <c r="FW336" s="343"/>
      <c r="FX336" s="343"/>
      <c r="FY336" s="343"/>
      <c r="FZ336" s="343"/>
      <c r="GA336" s="343"/>
      <c r="GB336" s="343"/>
      <c r="GC336" s="343"/>
      <c r="GD336" s="343"/>
      <c r="GE336" s="343"/>
      <c r="GF336" s="343"/>
      <c r="GG336" s="343"/>
      <c r="GH336" s="343"/>
      <c r="GI336" s="343"/>
      <c r="GJ336" s="343"/>
      <c r="GK336" s="343"/>
      <c r="GL336" s="343"/>
      <c r="GM336" s="343"/>
      <c r="GN336" s="343"/>
      <c r="GO336" s="343"/>
      <c r="GP336" s="343"/>
      <c r="GQ336" s="343"/>
      <c r="GR336" s="343"/>
      <c r="GS336" s="343"/>
      <c r="GT336" s="343"/>
      <c r="GU336" s="343"/>
      <c r="GV336" s="343"/>
      <c r="GW336" s="343"/>
      <c r="GX336" s="343"/>
      <c r="GY336" s="343"/>
      <c r="GZ336" s="343"/>
      <c r="HA336" s="343"/>
      <c r="HB336" s="343"/>
      <c r="HC336" s="343"/>
      <c r="HD336" s="343"/>
      <c r="HE336" s="343"/>
      <c r="HF336" s="343"/>
      <c r="HG336" s="343"/>
      <c r="HH336" s="343"/>
      <c r="HI336" s="343"/>
      <c r="HJ336" s="343"/>
      <c r="HK336" s="343"/>
      <c r="HL336" s="343"/>
      <c r="HM336" s="343"/>
      <c r="HN336" s="343"/>
      <c r="HO336" s="343"/>
      <c r="HP336" s="343"/>
      <c r="HQ336" s="343"/>
      <c r="HR336" s="343"/>
      <c r="HS336" s="343"/>
      <c r="HT336" s="343"/>
      <c r="HU336" s="343"/>
      <c r="HV336" s="343"/>
      <c r="HW336" s="343"/>
      <c r="HX336" s="343"/>
      <c r="HY336" s="343"/>
      <c r="HZ336" s="343"/>
      <c r="IA336" s="343"/>
      <c r="IB336" s="343"/>
      <c r="IC336" s="343"/>
      <c r="ID336" s="343"/>
      <c r="IE336" s="343"/>
      <c r="IF336" s="343"/>
      <c r="IG336" s="343"/>
      <c r="IH336" s="343"/>
      <c r="II336" s="343"/>
      <c r="IJ336" s="343"/>
      <c r="IK336" s="343"/>
      <c r="IL336" s="343"/>
      <c r="IM336" s="343"/>
      <c r="IN336" s="343"/>
      <c r="IO336" s="343"/>
      <c r="IP336" s="343"/>
      <c r="IQ336" s="343"/>
      <c r="IR336" s="343"/>
      <c r="IS336" s="343"/>
      <c r="IT336" s="343"/>
      <c r="IU336" s="343"/>
      <c r="IV336" s="343"/>
      <c r="IW336" s="343"/>
      <c r="IX336" s="343"/>
      <c r="IY336" s="343"/>
      <c r="IZ336" s="343"/>
      <c r="JA336" s="343"/>
      <c r="JB336" s="343"/>
      <c r="JC336" s="343"/>
      <c r="JD336" s="343"/>
      <c r="JE336" s="343"/>
      <c r="JF336" s="343"/>
      <c r="JG336" s="343"/>
      <c r="JH336" s="343"/>
      <c r="JI336" s="343"/>
      <c r="JJ336" s="343"/>
      <c r="JK336" s="343"/>
      <c r="JL336" s="343"/>
      <c r="JM336" s="343"/>
      <c r="JN336" s="343"/>
      <c r="JO336" s="343"/>
      <c r="JP336" s="343"/>
      <c r="JQ336" s="343"/>
      <c r="JR336" s="343"/>
      <c r="JS336" s="343"/>
      <c r="JT336" s="343"/>
      <c r="JU336" s="343"/>
      <c r="JV336" s="343"/>
      <c r="JW336" s="343"/>
      <c r="JX336" s="343"/>
      <c r="JY336" s="343"/>
      <c r="JZ336" s="343"/>
      <c r="KA336" s="343"/>
      <c r="KB336" s="343"/>
      <c r="KC336" s="343"/>
      <c r="KD336" s="343"/>
      <c r="KE336" s="343"/>
      <c r="KF336" s="343"/>
      <c r="KG336" s="343"/>
      <c r="KH336" s="343"/>
      <c r="KI336" s="343"/>
      <c r="KJ336" s="343"/>
      <c r="KK336" s="343"/>
      <c r="KL336" s="343"/>
      <c r="KM336" s="343"/>
      <c r="KN336" s="343"/>
      <c r="KO336" s="343"/>
      <c r="KP336" s="343"/>
      <c r="KQ336" s="343"/>
      <c r="KR336" s="343"/>
      <c r="KS336" s="343"/>
      <c r="KT336" s="343"/>
      <c r="KU336" s="343"/>
      <c r="KV336" s="343"/>
      <c r="KW336" s="343"/>
      <c r="KX336" s="343"/>
      <c r="KY336" s="343"/>
      <c r="KZ336" s="343"/>
      <c r="LA336" s="343"/>
      <c r="LB336" s="343"/>
      <c r="LC336" s="343"/>
      <c r="LD336" s="343"/>
      <c r="LE336" s="343"/>
      <c r="LF336" s="343"/>
      <c r="LG336" s="343"/>
      <c r="LH336" s="343"/>
      <c r="LI336" s="343"/>
      <c r="LJ336" s="343"/>
      <c r="LK336" s="343"/>
      <c r="LL336" s="343"/>
      <c r="LM336" s="343"/>
      <c r="LN336" s="343"/>
      <c r="LO336" s="343"/>
      <c r="LP336" s="343"/>
      <c r="LQ336" s="343"/>
      <c r="LR336" s="343"/>
      <c r="LS336" s="343"/>
      <c r="LT336" s="343"/>
      <c r="LU336" s="343"/>
      <c r="LV336" s="343"/>
      <c r="LW336" s="343"/>
      <c r="LX336" s="343"/>
      <c r="LY336" s="343"/>
      <c r="LZ336" s="343"/>
      <c r="MA336" s="343"/>
      <c r="MB336" s="343"/>
      <c r="MC336" s="343"/>
      <c r="MD336" s="343"/>
      <c r="ME336" s="343"/>
      <c r="MF336" s="343"/>
      <c r="MG336" s="343"/>
      <c r="MH336" s="343"/>
      <c r="MI336" s="343"/>
      <c r="MJ336" s="343"/>
      <c r="MK336" s="343"/>
      <c r="ML336" s="343"/>
      <c r="MM336" s="343"/>
      <c r="MN336" s="343"/>
      <c r="MO336" s="343"/>
      <c r="MP336" s="343"/>
      <c r="MQ336" s="343"/>
      <c r="MR336" s="343"/>
      <c r="MS336" s="343"/>
      <c r="MT336" s="343"/>
      <c r="MU336" s="343"/>
      <c r="MV336" s="343"/>
      <c r="MW336" s="343"/>
      <c r="MX336" s="343"/>
      <c r="MY336" s="343"/>
      <c r="MZ336" s="343"/>
      <c r="NA336" s="343"/>
      <c r="NB336" s="343"/>
      <c r="NC336" s="343"/>
      <c r="ND336" s="343"/>
      <c r="NE336" s="343"/>
      <c r="NF336" s="343"/>
      <c r="NG336" s="343"/>
      <c r="NH336" s="343"/>
      <c r="NI336" s="343"/>
      <c r="NJ336" s="343"/>
      <c r="NK336" s="343"/>
      <c r="NL336" s="343"/>
      <c r="NM336" s="343"/>
      <c r="NN336" s="343"/>
      <c r="NO336" s="343"/>
      <c r="NP336" s="343"/>
      <c r="NQ336" s="343"/>
      <c r="NR336" s="343"/>
      <c r="NS336" s="343"/>
      <c r="NT336" s="343"/>
      <c r="NU336" s="343"/>
      <c r="NV336" s="343"/>
      <c r="NW336" s="343"/>
      <c r="NX336" s="343"/>
      <c r="NY336" s="343"/>
      <c r="NZ336" s="343"/>
      <c r="OA336" s="343"/>
      <c r="OB336" s="343"/>
      <c r="OC336" s="343"/>
      <c r="OD336" s="343"/>
      <c r="OE336" s="343"/>
      <c r="OF336" s="343"/>
      <c r="OG336" s="343"/>
      <c r="OH336" s="343"/>
      <c r="OI336" s="343"/>
      <c r="OJ336" s="343"/>
      <c r="OK336" s="343"/>
      <c r="OL336" s="343"/>
      <c r="OM336" s="343"/>
      <c r="ON336" s="343"/>
      <c r="OO336" s="343"/>
      <c r="OP336" s="343"/>
      <c r="OQ336" s="343"/>
      <c r="OR336" s="343"/>
      <c r="OS336" s="343"/>
      <c r="OT336" s="343"/>
      <c r="OU336" s="343"/>
      <c r="OV336" s="343"/>
      <c r="OW336" s="343"/>
      <c r="OX336" s="343"/>
      <c r="OY336" s="343"/>
      <c r="OZ336" s="343"/>
      <c r="PA336" s="343"/>
      <c r="PB336" s="343"/>
      <c r="PC336" s="343"/>
      <c r="PD336" s="343"/>
      <c r="PE336" s="343"/>
      <c r="PF336" s="343"/>
      <c r="PG336" s="343"/>
      <c r="PH336" s="343"/>
      <c r="PI336" s="343"/>
      <c r="PJ336" s="343"/>
      <c r="PK336" s="343"/>
      <c r="PL336" s="343"/>
      <c r="PM336" s="343"/>
      <c r="PN336" s="343"/>
      <c r="PO336" s="343"/>
      <c r="PP336" s="343"/>
      <c r="PQ336" s="343"/>
      <c r="PR336" s="343"/>
      <c r="PS336" s="343"/>
      <c r="PT336" s="343"/>
      <c r="PU336" s="343"/>
      <c r="PV336" s="343"/>
      <c r="PW336" s="343"/>
      <c r="PX336" s="343"/>
      <c r="PY336" s="343"/>
      <c r="PZ336" s="343"/>
      <c r="QA336" s="343"/>
      <c r="QB336" s="343"/>
      <c r="QC336" s="343"/>
      <c r="QD336" s="343"/>
      <c r="QE336" s="343"/>
      <c r="QF336" s="343"/>
    </row>
    <row r="337" spans="1:448" s="347" customFormat="1" ht="118.5" customHeight="1" x14ac:dyDescent="0.25">
      <c r="A337" s="26">
        <v>336</v>
      </c>
      <c r="B337" s="22" t="s">
        <v>1424</v>
      </c>
      <c r="C337" s="26" t="s">
        <v>269</v>
      </c>
      <c r="D337" s="22" t="s">
        <v>341</v>
      </c>
      <c r="E337" s="21" t="s">
        <v>3834</v>
      </c>
      <c r="F337" s="19" t="s">
        <v>1425</v>
      </c>
      <c r="G337" s="26" t="s">
        <v>269</v>
      </c>
      <c r="H337" s="19" t="s">
        <v>341</v>
      </c>
      <c r="I337" s="19" t="s">
        <v>207</v>
      </c>
      <c r="J337" s="461" t="s">
        <v>102</v>
      </c>
      <c r="K337" s="440" t="s">
        <v>680</v>
      </c>
      <c r="L337" s="461" t="s">
        <v>681</v>
      </c>
      <c r="M337" s="460" t="s">
        <v>1427</v>
      </c>
      <c r="N337" s="461" t="s">
        <v>1428</v>
      </c>
      <c r="O337" s="4" t="s">
        <v>207</v>
      </c>
      <c r="P337" s="19" t="s">
        <v>3835</v>
      </c>
      <c r="Q337" s="19" t="s">
        <v>684</v>
      </c>
      <c r="R337" s="19" t="s">
        <v>250</v>
      </c>
      <c r="S337" s="18" t="s">
        <v>3836</v>
      </c>
      <c r="T337" s="22" t="s">
        <v>3837</v>
      </c>
      <c r="U337" s="247" t="s">
        <v>3838</v>
      </c>
      <c r="V337" s="19">
        <v>2021</v>
      </c>
      <c r="W337" s="22" t="s">
        <v>3839</v>
      </c>
      <c r="X337" s="21" t="s">
        <v>3840</v>
      </c>
      <c r="Y337" s="19" t="s">
        <v>3841</v>
      </c>
      <c r="Z337" s="21" t="s">
        <v>3842</v>
      </c>
      <c r="AA337" s="22">
        <v>1</v>
      </c>
      <c r="AB337" s="19" t="s">
        <v>3843</v>
      </c>
      <c r="AC337" s="19" t="s">
        <v>3198</v>
      </c>
      <c r="AD337" s="25">
        <v>1</v>
      </c>
      <c r="AE337" s="21" t="s">
        <v>3844</v>
      </c>
      <c r="AF337" s="43">
        <v>44531</v>
      </c>
      <c r="AG337" s="43">
        <v>44895</v>
      </c>
      <c r="AH337" s="425"/>
      <c r="AI337" s="183" t="s">
        <v>309</v>
      </c>
      <c r="AJ337" s="183" t="s">
        <v>309</v>
      </c>
      <c r="AK337" s="241" t="e">
        <f>(IF(BA337=#REF!,#REF!,AG337-#REF!))</f>
        <v>#REF!</v>
      </c>
      <c r="AL337" s="66" t="s">
        <v>601</v>
      </c>
      <c r="AM337" s="54"/>
      <c r="AN337" s="54"/>
      <c r="AO337" s="54"/>
      <c r="AP337" s="65"/>
      <c r="AQ337" s="4" t="s">
        <v>442</v>
      </c>
      <c r="AR337" s="49">
        <v>444</v>
      </c>
      <c r="AS337" s="60" t="s">
        <v>454</v>
      </c>
      <c r="AT337" s="64" t="s">
        <v>467</v>
      </c>
      <c r="AU337" s="66" t="s">
        <v>601</v>
      </c>
      <c r="AV337" s="77" t="s">
        <v>467</v>
      </c>
      <c r="AW337" s="67">
        <v>0</v>
      </c>
      <c r="AX337" s="65">
        <v>0</v>
      </c>
      <c r="AY337" s="60" t="s">
        <v>456</v>
      </c>
      <c r="AZ337" s="87" t="s">
        <v>439</v>
      </c>
      <c r="BA337" s="86" t="s">
        <v>446</v>
      </c>
      <c r="BB337" s="148" t="s">
        <v>2162</v>
      </c>
      <c r="BC337" s="149">
        <v>44620</v>
      </c>
      <c r="BD337" s="130" t="s">
        <v>450</v>
      </c>
      <c r="BE337" s="134" t="s">
        <v>629</v>
      </c>
      <c r="BF337" s="147">
        <v>0</v>
      </c>
      <c r="BG337" s="4" t="s">
        <v>442</v>
      </c>
      <c r="BH337" s="49">
        <v>-44620</v>
      </c>
      <c r="BI337" s="60" t="s">
        <v>454</v>
      </c>
      <c r="BJ337" s="33">
        <v>44638</v>
      </c>
      <c r="BK337" s="40" t="s">
        <v>3845</v>
      </c>
      <c r="BL337" s="31" t="s">
        <v>521</v>
      </c>
      <c r="BM337" s="32">
        <v>0</v>
      </c>
      <c r="BN337" s="60" t="s">
        <v>293</v>
      </c>
      <c r="BO337" s="30"/>
      <c r="BP337" s="184" t="s">
        <v>293</v>
      </c>
      <c r="BQ337" s="150" t="s">
        <v>3846</v>
      </c>
      <c r="BR337" s="185">
        <v>44712</v>
      </c>
      <c r="BS337" s="131" t="s">
        <v>3847</v>
      </c>
      <c r="BT337" s="186">
        <v>0.5</v>
      </c>
      <c r="BU337" s="4" t="s">
        <v>477</v>
      </c>
      <c r="BV337" s="49">
        <v>184</v>
      </c>
      <c r="BW337" s="60" t="s">
        <v>454</v>
      </c>
      <c r="BX337" s="387">
        <v>44732</v>
      </c>
      <c r="BY337" s="378" t="s">
        <v>3848</v>
      </c>
      <c r="BZ337" s="378" t="s">
        <v>613</v>
      </c>
      <c r="CA337" s="388">
        <v>0.5</v>
      </c>
      <c r="CB337" s="352" t="s">
        <v>293</v>
      </c>
      <c r="CC337" s="353"/>
      <c r="CD337" s="184" t="s">
        <v>293</v>
      </c>
      <c r="CE337" s="531">
        <v>44792</v>
      </c>
      <c r="CF337" s="606" t="s">
        <v>3849</v>
      </c>
      <c r="CG337" s="597" t="s">
        <v>3850</v>
      </c>
      <c r="CH337" s="605" t="s">
        <v>328</v>
      </c>
      <c r="CI337" s="602">
        <v>1</v>
      </c>
      <c r="CJ337" s="4" t="str">
        <f t="shared" si="9"/>
        <v>CUMPLIMIENTO TOTAL</v>
      </c>
      <c r="CK337" s="49" t="e">
        <f>(IF(CD337="CERRADO","NO APLICA ACCION CERRADA",AG337-#REF!))</f>
        <v>#REF!</v>
      </c>
      <c r="CL337" s="60" t="e">
        <f>(IF(CD337="CERRADO","NO APLICA ACCION CERRADA",IF(AK337&lt;=0,"VENCIDO",IF(AK337&lt;=#REF!,"POR VENCER","CON TIEMPO"))))</f>
        <v>#REF!</v>
      </c>
      <c r="CM337" s="991">
        <v>44882</v>
      </c>
      <c r="CN337" s="992" t="s">
        <v>3851</v>
      </c>
      <c r="CO337" s="993" t="s">
        <v>613</v>
      </c>
      <c r="CP337" s="840">
        <v>0.5</v>
      </c>
      <c r="CQ337" s="419" t="s">
        <v>293</v>
      </c>
      <c r="CR337" s="353"/>
      <c r="CS337" s="353"/>
      <c r="CT337" s="343"/>
      <c r="CU337" s="343"/>
      <c r="CV337" s="343"/>
      <c r="CW337" s="343"/>
      <c r="CX337" s="343"/>
      <c r="CY337" s="343"/>
      <c r="CZ337" s="343"/>
      <c r="DA337" s="343"/>
      <c r="DB337" s="343"/>
      <c r="DC337" s="343"/>
      <c r="DD337" s="343"/>
      <c r="DE337" s="343"/>
      <c r="DF337" s="343"/>
      <c r="DG337" s="343"/>
      <c r="DH337" s="343"/>
      <c r="DI337" s="343"/>
      <c r="DJ337" s="343"/>
      <c r="DK337" s="343"/>
      <c r="DL337" s="343"/>
      <c r="DM337" s="343"/>
      <c r="DN337" s="343"/>
      <c r="DO337" s="343"/>
      <c r="DP337" s="343"/>
      <c r="DQ337" s="343"/>
      <c r="DR337" s="343"/>
      <c r="DS337" s="343"/>
      <c r="DT337" s="343"/>
      <c r="DU337" s="343"/>
      <c r="DV337" s="343"/>
      <c r="DW337" s="343"/>
      <c r="DX337" s="343"/>
      <c r="DY337" s="343"/>
      <c r="DZ337" s="343"/>
      <c r="EA337" s="343"/>
      <c r="EB337" s="343"/>
      <c r="EC337" s="343"/>
      <c r="ED337" s="343"/>
      <c r="EE337" s="343"/>
      <c r="EF337" s="343"/>
      <c r="EG337" s="343"/>
      <c r="EH337" s="343"/>
      <c r="EI337" s="343"/>
      <c r="EJ337" s="343"/>
      <c r="EK337" s="343"/>
      <c r="EL337" s="343"/>
      <c r="EM337" s="343"/>
      <c r="EN337" s="343"/>
      <c r="EO337" s="343"/>
      <c r="EP337" s="343"/>
      <c r="EQ337" s="343"/>
      <c r="ER337" s="343"/>
      <c r="ES337" s="343"/>
      <c r="ET337" s="343"/>
      <c r="EU337" s="343"/>
      <c r="EV337" s="343"/>
      <c r="EW337" s="343"/>
      <c r="EX337" s="343"/>
      <c r="EY337" s="343"/>
      <c r="EZ337" s="343"/>
      <c r="FA337" s="343"/>
      <c r="FB337" s="343"/>
      <c r="FC337" s="343"/>
      <c r="FD337" s="343"/>
      <c r="FE337" s="343"/>
      <c r="FF337" s="343"/>
      <c r="FG337" s="343"/>
      <c r="FH337" s="343"/>
      <c r="FI337" s="343"/>
      <c r="FJ337" s="343"/>
      <c r="FK337" s="343"/>
      <c r="FL337" s="343"/>
      <c r="FM337" s="343"/>
      <c r="FN337" s="343"/>
      <c r="FO337" s="343"/>
      <c r="FP337" s="343"/>
      <c r="FQ337" s="343"/>
      <c r="FR337" s="343"/>
      <c r="FS337" s="343"/>
      <c r="FT337" s="343"/>
      <c r="FU337" s="343"/>
      <c r="FV337" s="343"/>
      <c r="FW337" s="343"/>
      <c r="FX337" s="343"/>
      <c r="FY337" s="343"/>
      <c r="FZ337" s="343"/>
      <c r="GA337" s="343"/>
      <c r="GB337" s="343"/>
      <c r="GC337" s="343"/>
      <c r="GD337" s="343"/>
      <c r="GE337" s="343"/>
      <c r="GF337" s="343"/>
      <c r="GG337" s="343"/>
      <c r="GH337" s="343"/>
      <c r="GI337" s="343"/>
      <c r="GJ337" s="343"/>
      <c r="GK337" s="343"/>
      <c r="GL337" s="343"/>
      <c r="GM337" s="343"/>
      <c r="GN337" s="343"/>
      <c r="GO337" s="343"/>
      <c r="GP337" s="343"/>
      <c r="GQ337" s="343"/>
      <c r="GR337" s="343"/>
      <c r="GS337" s="343"/>
      <c r="GT337" s="343"/>
      <c r="GU337" s="343"/>
      <c r="GV337" s="343"/>
      <c r="GW337" s="343"/>
      <c r="GX337" s="343"/>
      <c r="GY337" s="343"/>
      <c r="GZ337" s="343"/>
      <c r="HA337" s="343"/>
      <c r="HB337" s="343"/>
      <c r="HC337" s="343"/>
      <c r="HD337" s="343"/>
      <c r="HE337" s="343"/>
      <c r="HF337" s="343"/>
      <c r="HG337" s="343"/>
      <c r="HH337" s="343"/>
      <c r="HI337" s="343"/>
      <c r="HJ337" s="343"/>
      <c r="HK337" s="343"/>
      <c r="HL337" s="343"/>
      <c r="HM337" s="343"/>
      <c r="HN337" s="343"/>
      <c r="HO337" s="343"/>
      <c r="HP337" s="343"/>
      <c r="HQ337" s="343"/>
      <c r="HR337" s="343"/>
      <c r="HS337" s="343"/>
      <c r="HT337" s="343"/>
      <c r="HU337" s="343"/>
      <c r="HV337" s="343"/>
      <c r="HW337" s="343"/>
      <c r="HX337" s="343"/>
      <c r="HY337" s="343"/>
      <c r="HZ337" s="343"/>
      <c r="IA337" s="343"/>
      <c r="IB337" s="343"/>
      <c r="IC337" s="343"/>
      <c r="ID337" s="343"/>
      <c r="IE337" s="343"/>
      <c r="IF337" s="343"/>
      <c r="IG337" s="343"/>
      <c r="IH337" s="343"/>
      <c r="II337" s="343"/>
      <c r="IJ337" s="343"/>
      <c r="IK337" s="343"/>
      <c r="IL337" s="343"/>
      <c r="IM337" s="343"/>
      <c r="IN337" s="343"/>
      <c r="IO337" s="343"/>
      <c r="IP337" s="343"/>
      <c r="IQ337" s="343"/>
      <c r="IR337" s="343"/>
      <c r="IS337" s="343"/>
      <c r="IT337" s="343"/>
      <c r="IU337" s="343"/>
      <c r="IV337" s="343"/>
      <c r="IW337" s="343"/>
      <c r="IX337" s="343"/>
      <c r="IY337" s="343"/>
      <c r="IZ337" s="343"/>
      <c r="JA337" s="343"/>
      <c r="JB337" s="343"/>
      <c r="JC337" s="343"/>
      <c r="JD337" s="343"/>
      <c r="JE337" s="343"/>
      <c r="JF337" s="343"/>
      <c r="JG337" s="343"/>
      <c r="JH337" s="343"/>
      <c r="JI337" s="343"/>
      <c r="JJ337" s="343"/>
      <c r="JK337" s="343"/>
      <c r="JL337" s="343"/>
      <c r="JM337" s="343"/>
      <c r="JN337" s="343"/>
      <c r="JO337" s="343"/>
      <c r="JP337" s="343"/>
      <c r="JQ337" s="343"/>
      <c r="JR337" s="343"/>
      <c r="JS337" s="343"/>
      <c r="JT337" s="343"/>
      <c r="JU337" s="343"/>
      <c r="JV337" s="343"/>
      <c r="JW337" s="343"/>
      <c r="JX337" s="343"/>
      <c r="JY337" s="343"/>
      <c r="JZ337" s="343"/>
      <c r="KA337" s="343"/>
      <c r="KB337" s="343"/>
      <c r="KC337" s="343"/>
      <c r="KD337" s="343"/>
      <c r="KE337" s="343"/>
      <c r="KF337" s="343"/>
      <c r="KG337" s="343"/>
      <c r="KH337" s="343"/>
      <c r="KI337" s="343"/>
      <c r="KJ337" s="343"/>
      <c r="KK337" s="343"/>
      <c r="KL337" s="343"/>
      <c r="KM337" s="343"/>
      <c r="KN337" s="343"/>
      <c r="KO337" s="343"/>
      <c r="KP337" s="343"/>
      <c r="KQ337" s="343"/>
      <c r="KR337" s="343"/>
      <c r="KS337" s="343"/>
      <c r="KT337" s="343"/>
      <c r="KU337" s="343"/>
      <c r="KV337" s="343"/>
      <c r="KW337" s="343"/>
      <c r="KX337" s="343"/>
      <c r="KY337" s="343"/>
      <c r="KZ337" s="343"/>
      <c r="LA337" s="343"/>
      <c r="LB337" s="343"/>
      <c r="LC337" s="343"/>
      <c r="LD337" s="343"/>
      <c r="LE337" s="343"/>
      <c r="LF337" s="343"/>
      <c r="LG337" s="343"/>
      <c r="LH337" s="343"/>
      <c r="LI337" s="343"/>
      <c r="LJ337" s="343"/>
      <c r="LK337" s="343"/>
      <c r="LL337" s="343"/>
      <c r="LM337" s="343"/>
      <c r="LN337" s="343"/>
      <c r="LO337" s="343"/>
      <c r="LP337" s="343"/>
      <c r="LQ337" s="343"/>
      <c r="LR337" s="343"/>
      <c r="LS337" s="343"/>
      <c r="LT337" s="343"/>
      <c r="LU337" s="343"/>
      <c r="LV337" s="343"/>
      <c r="LW337" s="343"/>
      <c r="LX337" s="343"/>
      <c r="LY337" s="343"/>
      <c r="LZ337" s="343"/>
      <c r="MA337" s="343"/>
      <c r="MB337" s="343"/>
      <c r="MC337" s="343"/>
      <c r="MD337" s="343"/>
      <c r="ME337" s="343"/>
      <c r="MF337" s="343"/>
      <c r="MG337" s="343"/>
      <c r="MH337" s="343"/>
      <c r="MI337" s="343"/>
      <c r="MJ337" s="343"/>
      <c r="MK337" s="343"/>
      <c r="ML337" s="343"/>
      <c r="MM337" s="343"/>
      <c r="MN337" s="343"/>
      <c r="MO337" s="343"/>
      <c r="MP337" s="343"/>
      <c r="MQ337" s="343"/>
      <c r="MR337" s="343"/>
      <c r="MS337" s="343"/>
      <c r="MT337" s="343"/>
      <c r="MU337" s="343"/>
      <c r="MV337" s="343"/>
      <c r="MW337" s="343"/>
      <c r="MX337" s="343"/>
      <c r="MY337" s="343"/>
      <c r="MZ337" s="343"/>
      <c r="NA337" s="343"/>
      <c r="NB337" s="343"/>
      <c r="NC337" s="343"/>
      <c r="ND337" s="343"/>
      <c r="NE337" s="343"/>
      <c r="NF337" s="343"/>
      <c r="NG337" s="343"/>
      <c r="NH337" s="343"/>
      <c r="NI337" s="343"/>
      <c r="NJ337" s="343"/>
      <c r="NK337" s="343"/>
      <c r="NL337" s="343"/>
      <c r="NM337" s="343"/>
      <c r="NN337" s="343"/>
      <c r="NO337" s="343"/>
      <c r="NP337" s="343"/>
      <c r="NQ337" s="343"/>
      <c r="NR337" s="343"/>
      <c r="NS337" s="343"/>
      <c r="NT337" s="343"/>
      <c r="NU337" s="343"/>
      <c r="NV337" s="343"/>
      <c r="NW337" s="343"/>
      <c r="NX337" s="343"/>
      <c r="NY337" s="343"/>
      <c r="NZ337" s="343"/>
      <c r="OA337" s="343"/>
      <c r="OB337" s="343"/>
      <c r="OC337" s="343"/>
      <c r="OD337" s="343"/>
      <c r="OE337" s="343"/>
      <c r="OF337" s="343"/>
      <c r="OG337" s="343"/>
      <c r="OH337" s="343"/>
      <c r="OI337" s="343"/>
      <c r="OJ337" s="343"/>
      <c r="OK337" s="343"/>
      <c r="OL337" s="343"/>
      <c r="OM337" s="343"/>
      <c r="ON337" s="343"/>
      <c r="OO337" s="343"/>
      <c r="OP337" s="343"/>
      <c r="OQ337" s="343"/>
      <c r="OR337" s="343"/>
      <c r="OS337" s="343"/>
      <c r="OT337" s="343"/>
      <c r="OU337" s="343"/>
      <c r="OV337" s="343"/>
      <c r="OW337" s="343"/>
      <c r="OX337" s="343"/>
      <c r="OY337" s="343"/>
      <c r="OZ337" s="343"/>
      <c r="PA337" s="343"/>
      <c r="PB337" s="343"/>
      <c r="PC337" s="343"/>
      <c r="PD337" s="343"/>
      <c r="PE337" s="343"/>
      <c r="PF337" s="343"/>
      <c r="PG337" s="343"/>
      <c r="PH337" s="343"/>
      <c r="PI337" s="343"/>
      <c r="PJ337" s="343"/>
      <c r="PK337" s="343"/>
      <c r="PL337" s="343"/>
      <c r="PM337" s="343"/>
      <c r="PN337" s="343"/>
      <c r="PO337" s="343"/>
      <c r="PP337" s="343"/>
      <c r="PQ337" s="343"/>
      <c r="PR337" s="343"/>
      <c r="PS337" s="343"/>
      <c r="PT337" s="343"/>
      <c r="PU337" s="343"/>
      <c r="PV337" s="343"/>
      <c r="PW337" s="343"/>
      <c r="PX337" s="343"/>
      <c r="PY337" s="343"/>
      <c r="PZ337" s="343"/>
      <c r="QA337" s="343"/>
      <c r="QB337" s="343"/>
      <c r="QC337" s="343"/>
      <c r="QD337" s="343"/>
      <c r="QE337" s="343"/>
      <c r="QF337" s="343"/>
    </row>
    <row r="338" spans="1:448" s="347" customFormat="1" ht="118.5" customHeight="1" x14ac:dyDescent="0.25">
      <c r="A338" s="26">
        <v>337</v>
      </c>
      <c r="B338" s="22" t="s">
        <v>1424</v>
      </c>
      <c r="C338" s="26" t="s">
        <v>269</v>
      </c>
      <c r="D338" s="22" t="s">
        <v>341</v>
      </c>
      <c r="E338" s="21" t="s">
        <v>3852</v>
      </c>
      <c r="F338" s="19" t="s">
        <v>1425</v>
      </c>
      <c r="G338" s="26" t="s">
        <v>269</v>
      </c>
      <c r="H338" s="19" t="s">
        <v>341</v>
      </c>
      <c r="I338" s="19" t="s">
        <v>207</v>
      </c>
      <c r="J338" s="461" t="s">
        <v>102</v>
      </c>
      <c r="K338" s="440" t="s">
        <v>680</v>
      </c>
      <c r="L338" s="461" t="s">
        <v>681</v>
      </c>
      <c r="M338" s="460" t="s">
        <v>1427</v>
      </c>
      <c r="N338" s="461" t="s">
        <v>1428</v>
      </c>
      <c r="O338" s="4" t="s">
        <v>207</v>
      </c>
      <c r="P338" s="19" t="s">
        <v>3835</v>
      </c>
      <c r="Q338" s="19" t="s">
        <v>684</v>
      </c>
      <c r="R338" s="19" t="s">
        <v>250</v>
      </c>
      <c r="S338" s="18" t="s">
        <v>3853</v>
      </c>
      <c r="T338" s="22" t="s">
        <v>3837</v>
      </c>
      <c r="U338" s="247" t="s">
        <v>3838</v>
      </c>
      <c r="V338" s="19">
        <v>2021</v>
      </c>
      <c r="W338" s="22" t="s">
        <v>3839</v>
      </c>
      <c r="X338" s="21" t="s">
        <v>3840</v>
      </c>
      <c r="Y338" s="19" t="s">
        <v>3841</v>
      </c>
      <c r="Z338" s="21" t="s">
        <v>3854</v>
      </c>
      <c r="AA338" s="22">
        <v>2</v>
      </c>
      <c r="AB338" s="19" t="s">
        <v>3855</v>
      </c>
      <c r="AC338" s="19" t="s">
        <v>3856</v>
      </c>
      <c r="AD338" s="25">
        <v>1</v>
      </c>
      <c r="AE338" s="21" t="s">
        <v>3844</v>
      </c>
      <c r="AF338" s="43">
        <v>44531</v>
      </c>
      <c r="AG338" s="43">
        <v>44592</v>
      </c>
      <c r="AH338" s="425"/>
      <c r="AI338" s="183" t="s">
        <v>309</v>
      </c>
      <c r="AJ338" s="183" t="s">
        <v>309</v>
      </c>
      <c r="AK338" s="241" t="e">
        <f>(IF(BA338=#REF!,#REF!,AG338-#REF!))</f>
        <v>#REF!</v>
      </c>
      <c r="AL338" s="66" t="s">
        <v>601</v>
      </c>
      <c r="AM338" s="54"/>
      <c r="AN338" s="54"/>
      <c r="AO338" s="54"/>
      <c r="AP338" s="65"/>
      <c r="AQ338" s="4" t="s">
        <v>442</v>
      </c>
      <c r="AR338" s="49">
        <v>141</v>
      </c>
      <c r="AS338" s="60" t="s">
        <v>454</v>
      </c>
      <c r="AT338" s="64" t="s">
        <v>467</v>
      </c>
      <c r="AU338" s="66" t="s">
        <v>601</v>
      </c>
      <c r="AV338" s="77" t="s">
        <v>467</v>
      </c>
      <c r="AW338" s="67">
        <v>0</v>
      </c>
      <c r="AX338" s="65">
        <v>0</v>
      </c>
      <c r="AY338" s="60" t="s">
        <v>456</v>
      </c>
      <c r="AZ338" s="87" t="s">
        <v>439</v>
      </c>
      <c r="BA338" s="86" t="s">
        <v>446</v>
      </c>
      <c r="BB338" s="148" t="s">
        <v>644</v>
      </c>
      <c r="BC338" s="149">
        <v>44620</v>
      </c>
      <c r="BD338" s="130" t="s">
        <v>450</v>
      </c>
      <c r="BE338" s="134" t="s">
        <v>629</v>
      </c>
      <c r="BF338" s="147">
        <v>0</v>
      </c>
      <c r="BG338" s="4" t="s">
        <v>442</v>
      </c>
      <c r="BH338" s="49">
        <v>-44620</v>
      </c>
      <c r="BI338" s="60" t="s">
        <v>443</v>
      </c>
      <c r="BJ338" s="33">
        <v>44638</v>
      </c>
      <c r="BK338" s="40" t="s">
        <v>3857</v>
      </c>
      <c r="BL338" s="31" t="s">
        <v>521</v>
      </c>
      <c r="BM338" s="32">
        <v>0</v>
      </c>
      <c r="BN338" s="60" t="s">
        <v>443</v>
      </c>
      <c r="BO338" s="30"/>
      <c r="BP338" s="184" t="s">
        <v>293</v>
      </c>
      <c r="BQ338" s="150" t="s">
        <v>3858</v>
      </c>
      <c r="BR338" s="185">
        <v>44712</v>
      </c>
      <c r="BS338" s="131" t="s">
        <v>3847</v>
      </c>
      <c r="BT338" s="186">
        <v>0.33</v>
      </c>
      <c r="BU338" s="4" t="s">
        <v>477</v>
      </c>
      <c r="BV338" s="49">
        <v>-119</v>
      </c>
      <c r="BW338" s="60" t="s">
        <v>443</v>
      </c>
      <c r="BX338" s="387">
        <v>44732</v>
      </c>
      <c r="BY338" s="378" t="s">
        <v>3859</v>
      </c>
      <c r="BZ338" s="378" t="s">
        <v>613</v>
      </c>
      <c r="CA338" s="388">
        <v>0</v>
      </c>
      <c r="CB338" s="352" t="s">
        <v>443</v>
      </c>
      <c r="CC338" s="353"/>
      <c r="CD338" s="184" t="s">
        <v>293</v>
      </c>
      <c r="CE338" s="531">
        <v>44792</v>
      </c>
      <c r="CF338" s="607" t="s">
        <v>3860</v>
      </c>
      <c r="CG338" s="608" t="s">
        <v>3861</v>
      </c>
      <c r="CH338" s="211" t="s">
        <v>3862</v>
      </c>
      <c r="CI338" s="609">
        <v>0.68200000000000005</v>
      </c>
      <c r="CJ338" s="4" t="str">
        <f t="shared" si="9"/>
        <v>AVANCE SIGNIFICATIVO</v>
      </c>
      <c r="CK338" s="49" t="e">
        <f>(IF(CD338="CERRADO","NO APLICA ACCION CERRADA",AG338-#REF!))</f>
        <v>#REF!</v>
      </c>
      <c r="CL338" s="60" t="e">
        <f>(IF(CD338="CERRADO","NO APLICA ACCION CERRADA",IF(AK338&lt;=0,"VENCIDO",IF(AK338&lt;=#REF!,"POR VENCER","CON TIEMPO"))))</f>
        <v>#REF!</v>
      </c>
      <c r="CM338" s="991">
        <v>44882</v>
      </c>
      <c r="CN338" s="992" t="s">
        <v>3863</v>
      </c>
      <c r="CO338" s="993" t="s">
        <v>613</v>
      </c>
      <c r="CP338" s="840">
        <v>1</v>
      </c>
      <c r="CQ338" s="352" t="s">
        <v>294</v>
      </c>
      <c r="CR338" s="353"/>
      <c r="CS338" s="353"/>
      <c r="CT338" s="343"/>
      <c r="CU338" s="343"/>
      <c r="CV338" s="343"/>
      <c r="CW338" s="343"/>
      <c r="CX338" s="343"/>
      <c r="CY338" s="343"/>
      <c r="CZ338" s="343"/>
      <c r="DA338" s="343"/>
      <c r="DB338" s="343"/>
      <c r="DC338" s="343"/>
      <c r="DD338" s="343"/>
      <c r="DE338" s="343"/>
      <c r="DF338" s="343"/>
      <c r="DG338" s="343"/>
      <c r="DH338" s="343"/>
      <c r="DI338" s="343"/>
      <c r="DJ338" s="343"/>
      <c r="DK338" s="343"/>
      <c r="DL338" s="343"/>
      <c r="DM338" s="343"/>
      <c r="DN338" s="343"/>
      <c r="DO338" s="343"/>
      <c r="DP338" s="343"/>
      <c r="DQ338" s="343"/>
      <c r="DR338" s="343"/>
      <c r="DS338" s="343"/>
      <c r="DT338" s="343"/>
      <c r="DU338" s="343"/>
      <c r="DV338" s="343"/>
      <c r="DW338" s="343"/>
      <c r="DX338" s="343"/>
      <c r="DY338" s="343"/>
      <c r="DZ338" s="343"/>
      <c r="EA338" s="343"/>
      <c r="EB338" s="343"/>
      <c r="EC338" s="343"/>
      <c r="ED338" s="343"/>
      <c r="EE338" s="343"/>
      <c r="EF338" s="343"/>
      <c r="EG338" s="343"/>
      <c r="EH338" s="343"/>
      <c r="EI338" s="343"/>
      <c r="EJ338" s="343"/>
      <c r="EK338" s="343"/>
      <c r="EL338" s="343"/>
      <c r="EM338" s="343"/>
      <c r="EN338" s="343"/>
      <c r="EO338" s="343"/>
      <c r="EP338" s="343"/>
      <c r="EQ338" s="343"/>
      <c r="ER338" s="343"/>
      <c r="ES338" s="343"/>
      <c r="ET338" s="343"/>
      <c r="EU338" s="343"/>
      <c r="EV338" s="343"/>
      <c r="EW338" s="343"/>
      <c r="EX338" s="343"/>
      <c r="EY338" s="343"/>
      <c r="EZ338" s="343"/>
      <c r="FA338" s="343"/>
      <c r="FB338" s="343"/>
      <c r="FC338" s="343"/>
      <c r="FD338" s="343"/>
      <c r="FE338" s="343"/>
      <c r="FF338" s="343"/>
      <c r="FG338" s="343"/>
      <c r="FH338" s="343"/>
      <c r="FI338" s="343"/>
      <c r="FJ338" s="343"/>
      <c r="FK338" s="343"/>
      <c r="FL338" s="343"/>
      <c r="FM338" s="343"/>
      <c r="FN338" s="343"/>
      <c r="FO338" s="343"/>
      <c r="FP338" s="343"/>
      <c r="FQ338" s="343"/>
      <c r="FR338" s="343"/>
      <c r="FS338" s="343"/>
      <c r="FT338" s="343"/>
      <c r="FU338" s="343"/>
      <c r="FV338" s="343"/>
      <c r="FW338" s="343"/>
      <c r="FX338" s="343"/>
      <c r="FY338" s="343"/>
      <c r="FZ338" s="343"/>
      <c r="GA338" s="343"/>
      <c r="GB338" s="343"/>
      <c r="GC338" s="343"/>
      <c r="GD338" s="343"/>
      <c r="GE338" s="343"/>
      <c r="GF338" s="343"/>
      <c r="GG338" s="343"/>
      <c r="GH338" s="343"/>
      <c r="GI338" s="343"/>
      <c r="GJ338" s="343"/>
      <c r="GK338" s="343"/>
      <c r="GL338" s="343"/>
      <c r="GM338" s="343"/>
      <c r="GN338" s="343"/>
      <c r="GO338" s="343"/>
      <c r="GP338" s="343"/>
      <c r="GQ338" s="343"/>
      <c r="GR338" s="343"/>
      <c r="GS338" s="343"/>
      <c r="GT338" s="343"/>
      <c r="GU338" s="343"/>
      <c r="GV338" s="343"/>
      <c r="GW338" s="343"/>
      <c r="GX338" s="343"/>
      <c r="GY338" s="343"/>
      <c r="GZ338" s="343"/>
      <c r="HA338" s="343"/>
      <c r="HB338" s="343"/>
      <c r="HC338" s="343"/>
      <c r="HD338" s="343"/>
      <c r="HE338" s="343"/>
      <c r="HF338" s="343"/>
      <c r="HG338" s="343"/>
      <c r="HH338" s="343"/>
      <c r="HI338" s="343"/>
      <c r="HJ338" s="343"/>
      <c r="HK338" s="343"/>
      <c r="HL338" s="343"/>
      <c r="HM338" s="343"/>
      <c r="HN338" s="343"/>
      <c r="HO338" s="343"/>
      <c r="HP338" s="343"/>
      <c r="HQ338" s="343"/>
      <c r="HR338" s="343"/>
      <c r="HS338" s="343"/>
      <c r="HT338" s="343"/>
      <c r="HU338" s="343"/>
      <c r="HV338" s="343"/>
      <c r="HW338" s="343"/>
      <c r="HX338" s="343"/>
      <c r="HY338" s="343"/>
      <c r="HZ338" s="343"/>
      <c r="IA338" s="343"/>
      <c r="IB338" s="343"/>
      <c r="IC338" s="343"/>
      <c r="ID338" s="343"/>
      <c r="IE338" s="343"/>
      <c r="IF338" s="343"/>
      <c r="IG338" s="343"/>
      <c r="IH338" s="343"/>
      <c r="II338" s="343"/>
      <c r="IJ338" s="343"/>
      <c r="IK338" s="343"/>
      <c r="IL338" s="343"/>
      <c r="IM338" s="343"/>
      <c r="IN338" s="343"/>
      <c r="IO338" s="343"/>
      <c r="IP338" s="343"/>
      <c r="IQ338" s="343"/>
      <c r="IR338" s="343"/>
      <c r="IS338" s="343"/>
      <c r="IT338" s="343"/>
      <c r="IU338" s="343"/>
      <c r="IV338" s="343"/>
      <c r="IW338" s="343"/>
      <c r="IX338" s="343"/>
      <c r="IY338" s="343"/>
      <c r="IZ338" s="343"/>
      <c r="JA338" s="343"/>
      <c r="JB338" s="343"/>
      <c r="JC338" s="343"/>
      <c r="JD338" s="343"/>
      <c r="JE338" s="343"/>
      <c r="JF338" s="343"/>
      <c r="JG338" s="343"/>
      <c r="JH338" s="343"/>
      <c r="JI338" s="343"/>
      <c r="JJ338" s="343"/>
      <c r="JK338" s="343"/>
      <c r="JL338" s="343"/>
      <c r="JM338" s="343"/>
      <c r="JN338" s="343"/>
      <c r="JO338" s="343"/>
      <c r="JP338" s="343"/>
      <c r="JQ338" s="343"/>
      <c r="JR338" s="343"/>
      <c r="JS338" s="343"/>
      <c r="JT338" s="343"/>
      <c r="JU338" s="343"/>
      <c r="JV338" s="343"/>
      <c r="JW338" s="343"/>
      <c r="JX338" s="343"/>
      <c r="JY338" s="343"/>
      <c r="JZ338" s="343"/>
      <c r="KA338" s="343"/>
      <c r="KB338" s="343"/>
      <c r="KC338" s="343"/>
      <c r="KD338" s="343"/>
      <c r="KE338" s="343"/>
      <c r="KF338" s="343"/>
      <c r="KG338" s="343"/>
      <c r="KH338" s="343"/>
      <c r="KI338" s="343"/>
      <c r="KJ338" s="343"/>
      <c r="KK338" s="343"/>
      <c r="KL338" s="343"/>
      <c r="KM338" s="343"/>
      <c r="KN338" s="343"/>
      <c r="KO338" s="343"/>
      <c r="KP338" s="343"/>
      <c r="KQ338" s="343"/>
      <c r="KR338" s="343"/>
      <c r="KS338" s="343"/>
      <c r="KT338" s="343"/>
      <c r="KU338" s="343"/>
      <c r="KV338" s="343"/>
      <c r="KW338" s="343"/>
      <c r="KX338" s="343"/>
      <c r="KY338" s="343"/>
      <c r="KZ338" s="343"/>
      <c r="LA338" s="343"/>
      <c r="LB338" s="343"/>
      <c r="LC338" s="343"/>
      <c r="LD338" s="343"/>
      <c r="LE338" s="343"/>
      <c r="LF338" s="343"/>
      <c r="LG338" s="343"/>
      <c r="LH338" s="343"/>
      <c r="LI338" s="343"/>
      <c r="LJ338" s="343"/>
      <c r="LK338" s="343"/>
      <c r="LL338" s="343"/>
      <c r="LM338" s="343"/>
      <c r="LN338" s="343"/>
      <c r="LO338" s="343"/>
      <c r="LP338" s="343"/>
      <c r="LQ338" s="343"/>
      <c r="LR338" s="343"/>
      <c r="LS338" s="343"/>
      <c r="LT338" s="343"/>
      <c r="LU338" s="343"/>
      <c r="LV338" s="343"/>
      <c r="LW338" s="343"/>
      <c r="LX338" s="343"/>
      <c r="LY338" s="343"/>
      <c r="LZ338" s="343"/>
      <c r="MA338" s="343"/>
      <c r="MB338" s="343"/>
      <c r="MC338" s="343"/>
      <c r="MD338" s="343"/>
      <c r="ME338" s="343"/>
      <c r="MF338" s="343"/>
      <c r="MG338" s="343"/>
      <c r="MH338" s="343"/>
      <c r="MI338" s="343"/>
      <c r="MJ338" s="343"/>
      <c r="MK338" s="343"/>
      <c r="ML338" s="343"/>
      <c r="MM338" s="343"/>
      <c r="MN338" s="343"/>
      <c r="MO338" s="343"/>
      <c r="MP338" s="343"/>
      <c r="MQ338" s="343"/>
      <c r="MR338" s="343"/>
      <c r="MS338" s="343"/>
      <c r="MT338" s="343"/>
      <c r="MU338" s="343"/>
      <c r="MV338" s="343"/>
      <c r="MW338" s="343"/>
      <c r="MX338" s="343"/>
      <c r="MY338" s="343"/>
      <c r="MZ338" s="343"/>
      <c r="NA338" s="343"/>
      <c r="NB338" s="343"/>
      <c r="NC338" s="343"/>
      <c r="ND338" s="343"/>
      <c r="NE338" s="343"/>
      <c r="NF338" s="343"/>
      <c r="NG338" s="343"/>
      <c r="NH338" s="343"/>
      <c r="NI338" s="343"/>
      <c r="NJ338" s="343"/>
      <c r="NK338" s="343"/>
      <c r="NL338" s="343"/>
      <c r="NM338" s="343"/>
      <c r="NN338" s="343"/>
      <c r="NO338" s="343"/>
      <c r="NP338" s="343"/>
      <c r="NQ338" s="343"/>
      <c r="NR338" s="343"/>
      <c r="NS338" s="343"/>
      <c r="NT338" s="343"/>
      <c r="NU338" s="343"/>
      <c r="NV338" s="343"/>
      <c r="NW338" s="343"/>
      <c r="NX338" s="343"/>
      <c r="NY338" s="343"/>
      <c r="NZ338" s="343"/>
      <c r="OA338" s="343"/>
      <c r="OB338" s="343"/>
      <c r="OC338" s="343"/>
      <c r="OD338" s="343"/>
      <c r="OE338" s="343"/>
      <c r="OF338" s="343"/>
      <c r="OG338" s="343"/>
      <c r="OH338" s="343"/>
      <c r="OI338" s="343"/>
      <c r="OJ338" s="343"/>
      <c r="OK338" s="343"/>
      <c r="OL338" s="343"/>
      <c r="OM338" s="343"/>
      <c r="ON338" s="343"/>
      <c r="OO338" s="343"/>
      <c r="OP338" s="343"/>
      <c r="OQ338" s="343"/>
      <c r="OR338" s="343"/>
      <c r="OS338" s="343"/>
      <c r="OT338" s="343"/>
      <c r="OU338" s="343"/>
      <c r="OV338" s="343"/>
      <c r="OW338" s="343"/>
      <c r="OX338" s="343"/>
      <c r="OY338" s="343"/>
      <c r="OZ338" s="343"/>
      <c r="PA338" s="343"/>
      <c r="PB338" s="343"/>
      <c r="PC338" s="343"/>
      <c r="PD338" s="343"/>
      <c r="PE338" s="343"/>
      <c r="PF338" s="343"/>
      <c r="PG338" s="343"/>
      <c r="PH338" s="343"/>
      <c r="PI338" s="343"/>
      <c r="PJ338" s="343"/>
      <c r="PK338" s="343"/>
      <c r="PL338" s="343"/>
      <c r="PM338" s="343"/>
      <c r="PN338" s="343"/>
      <c r="PO338" s="343"/>
      <c r="PP338" s="343"/>
      <c r="PQ338" s="343"/>
      <c r="PR338" s="343"/>
      <c r="PS338" s="343"/>
      <c r="PT338" s="343"/>
      <c r="PU338" s="343"/>
      <c r="PV338" s="343"/>
      <c r="PW338" s="343"/>
      <c r="PX338" s="343"/>
      <c r="PY338" s="343"/>
      <c r="PZ338" s="343"/>
      <c r="QA338" s="343"/>
      <c r="QB338" s="343"/>
      <c r="QC338" s="343"/>
      <c r="QD338" s="343"/>
      <c r="QE338" s="343"/>
      <c r="QF338" s="343"/>
    </row>
    <row r="339" spans="1:448" s="347" customFormat="1" ht="118.5" customHeight="1" x14ac:dyDescent="0.25">
      <c r="A339" s="26">
        <v>338</v>
      </c>
      <c r="B339" s="22" t="s">
        <v>1424</v>
      </c>
      <c r="C339" s="26" t="s">
        <v>269</v>
      </c>
      <c r="D339" s="22" t="s">
        <v>341</v>
      </c>
      <c r="E339" s="21" t="s">
        <v>3864</v>
      </c>
      <c r="F339" s="19" t="s">
        <v>1425</v>
      </c>
      <c r="G339" s="19" t="s">
        <v>269</v>
      </c>
      <c r="H339" s="19" t="s">
        <v>341</v>
      </c>
      <c r="I339" s="4" t="s">
        <v>207</v>
      </c>
      <c r="J339" s="461" t="s">
        <v>102</v>
      </c>
      <c r="K339" s="440" t="s">
        <v>680</v>
      </c>
      <c r="L339" s="461" t="s">
        <v>681</v>
      </c>
      <c r="M339" s="460" t="s">
        <v>1427</v>
      </c>
      <c r="N339" s="461" t="s">
        <v>1428</v>
      </c>
      <c r="O339" s="4" t="s">
        <v>17</v>
      </c>
      <c r="P339" s="19" t="s">
        <v>19</v>
      </c>
      <c r="Q339" s="19" t="s">
        <v>684</v>
      </c>
      <c r="R339" s="19" t="s">
        <v>250</v>
      </c>
      <c r="S339" s="18" t="s">
        <v>3865</v>
      </c>
      <c r="T339" s="22" t="s">
        <v>3866</v>
      </c>
      <c r="U339" s="247" t="s">
        <v>3838</v>
      </c>
      <c r="V339" s="19">
        <v>2021</v>
      </c>
      <c r="W339" s="22" t="s">
        <v>3867</v>
      </c>
      <c r="X339" s="21" t="s">
        <v>3868</v>
      </c>
      <c r="Y339" s="19" t="s">
        <v>3869</v>
      </c>
      <c r="Z339" s="21" t="s">
        <v>3870</v>
      </c>
      <c r="AA339" s="22">
        <v>1</v>
      </c>
      <c r="AB339" s="19" t="s">
        <v>3871</v>
      </c>
      <c r="AC339" s="19" t="s">
        <v>3872</v>
      </c>
      <c r="AD339" s="25">
        <v>1</v>
      </c>
      <c r="AE339" s="21" t="s">
        <v>3873</v>
      </c>
      <c r="AF339" s="43">
        <v>44531</v>
      </c>
      <c r="AG339" s="43">
        <v>44712</v>
      </c>
      <c r="AH339" s="424">
        <v>44743</v>
      </c>
      <c r="AI339" s="183" t="s">
        <v>309</v>
      </c>
      <c r="AJ339" s="183" t="s">
        <v>309</v>
      </c>
      <c r="AK339" s="241" t="e">
        <f>(IF(BA339=#REF!,#REF!,AG339-#REF!))</f>
        <v>#REF!</v>
      </c>
      <c r="AL339" s="66" t="s">
        <v>601</v>
      </c>
      <c r="AM339" s="54"/>
      <c r="AN339" s="54"/>
      <c r="AO339" s="54"/>
      <c r="AP339" s="65"/>
      <c r="AQ339" s="4" t="s">
        <v>442</v>
      </c>
      <c r="AR339" s="49">
        <v>261</v>
      </c>
      <c r="AS339" s="60" t="s">
        <v>454</v>
      </c>
      <c r="AT339" s="64" t="s">
        <v>467</v>
      </c>
      <c r="AU339" s="66" t="s">
        <v>601</v>
      </c>
      <c r="AV339" s="77" t="s">
        <v>467</v>
      </c>
      <c r="AW339" s="67">
        <v>0</v>
      </c>
      <c r="AX339" s="65">
        <v>0</v>
      </c>
      <c r="AY339" s="60" t="s">
        <v>456</v>
      </c>
      <c r="AZ339" s="87" t="s">
        <v>439</v>
      </c>
      <c r="BA339" s="86" t="s">
        <v>446</v>
      </c>
      <c r="BB339" s="148" t="s">
        <v>2162</v>
      </c>
      <c r="BC339" s="149">
        <v>44620</v>
      </c>
      <c r="BD339" s="130" t="s">
        <v>450</v>
      </c>
      <c r="BE339" s="134" t="s">
        <v>629</v>
      </c>
      <c r="BF339" s="147">
        <v>0</v>
      </c>
      <c r="BG339" s="4" t="s">
        <v>442</v>
      </c>
      <c r="BH339" s="49">
        <v>-44620</v>
      </c>
      <c r="BI339" s="60" t="s">
        <v>454</v>
      </c>
      <c r="BJ339" s="33">
        <v>44638</v>
      </c>
      <c r="BK339" s="40" t="s">
        <v>3845</v>
      </c>
      <c r="BL339" s="31" t="s">
        <v>521</v>
      </c>
      <c r="BM339" s="32">
        <v>0</v>
      </c>
      <c r="BN339" s="60" t="s">
        <v>293</v>
      </c>
      <c r="BO339" s="30"/>
      <c r="BP339" s="184" t="s">
        <v>293</v>
      </c>
      <c r="BQ339" s="150" t="s">
        <v>3874</v>
      </c>
      <c r="BR339" s="185">
        <v>44712</v>
      </c>
      <c r="BS339" s="131" t="s">
        <v>3875</v>
      </c>
      <c r="BT339" s="186">
        <v>0.67</v>
      </c>
      <c r="BU339" s="4" t="s">
        <v>469</v>
      </c>
      <c r="BV339" s="49">
        <v>1</v>
      </c>
      <c r="BW339" s="60" t="s">
        <v>670</v>
      </c>
      <c r="BX339" s="387">
        <v>44732</v>
      </c>
      <c r="BY339" s="378" t="s">
        <v>3876</v>
      </c>
      <c r="BZ339" s="378" t="s">
        <v>613</v>
      </c>
      <c r="CA339" s="388">
        <v>1</v>
      </c>
      <c r="CB339" s="352" t="s">
        <v>294</v>
      </c>
      <c r="CC339" s="353"/>
      <c r="CD339" s="352" t="s">
        <v>294</v>
      </c>
      <c r="CE339" s="131" t="s">
        <v>767</v>
      </c>
      <c r="CF339" s="131" t="s">
        <v>767</v>
      </c>
      <c r="CG339" s="202" t="s">
        <v>328</v>
      </c>
      <c r="CH339" s="131" t="s">
        <v>328</v>
      </c>
      <c r="CI339" s="186">
        <v>1</v>
      </c>
      <c r="CJ339" s="4" t="str">
        <f t="shared" si="9"/>
        <v>CUMPLIMIENTO TOTAL</v>
      </c>
      <c r="CK339" s="49" t="str">
        <f>(IF(CD339="CERRADO","NO APLICA ACCION CERRADA",AG339-#REF!))</f>
        <v>NO APLICA ACCION CERRADA</v>
      </c>
      <c r="CL339" s="60" t="str">
        <f>(IF(CD339="CERRADO","NO APLICA ACCION CERRADA",IF(AK339&lt;=0,"VENCIDO",IF(AK339&lt;=#REF!,"POR VENCER","CON TIEMPO"))))</f>
        <v>NO APLICA ACCION CERRADA</v>
      </c>
      <c r="CM339" s="458" t="s">
        <v>328</v>
      </c>
      <c r="CN339" s="348" t="s">
        <v>767</v>
      </c>
      <c r="CO339" s="368" t="s">
        <v>339</v>
      </c>
      <c r="CP339" s="472">
        <v>1</v>
      </c>
      <c r="CQ339" s="352" t="s">
        <v>294</v>
      </c>
      <c r="CR339" s="353"/>
      <c r="CS339" s="353"/>
      <c r="CT339" s="343"/>
      <c r="CU339" s="343"/>
      <c r="CV339" s="343"/>
      <c r="CW339" s="343"/>
      <c r="CX339" s="343"/>
      <c r="CY339" s="343"/>
      <c r="CZ339" s="343"/>
      <c r="DA339" s="343"/>
      <c r="DB339" s="343"/>
      <c r="DC339" s="343"/>
      <c r="DD339" s="343"/>
      <c r="DE339" s="343"/>
      <c r="DF339" s="343"/>
      <c r="DG339" s="343"/>
      <c r="DH339" s="343"/>
      <c r="DI339" s="343"/>
      <c r="DJ339" s="343"/>
      <c r="DK339" s="343"/>
      <c r="DL339" s="343"/>
      <c r="DM339" s="343"/>
      <c r="DN339" s="343"/>
      <c r="DO339" s="343"/>
      <c r="DP339" s="343"/>
      <c r="DQ339" s="343"/>
      <c r="DR339" s="343"/>
      <c r="DS339" s="343"/>
      <c r="DT339" s="343"/>
      <c r="DU339" s="343"/>
      <c r="DV339" s="343"/>
      <c r="DW339" s="343"/>
      <c r="DX339" s="343"/>
      <c r="DY339" s="343"/>
      <c r="DZ339" s="343"/>
      <c r="EA339" s="343"/>
      <c r="EB339" s="343"/>
      <c r="EC339" s="343"/>
      <c r="ED339" s="343"/>
      <c r="EE339" s="343"/>
      <c r="EF339" s="343"/>
      <c r="EG339" s="343"/>
      <c r="EH339" s="343"/>
      <c r="EI339" s="343"/>
      <c r="EJ339" s="343"/>
      <c r="EK339" s="343"/>
      <c r="EL339" s="343"/>
      <c r="EM339" s="343"/>
      <c r="EN339" s="343"/>
      <c r="EO339" s="343"/>
      <c r="EP339" s="343"/>
      <c r="EQ339" s="343"/>
      <c r="ER339" s="343"/>
      <c r="ES339" s="343"/>
      <c r="ET339" s="343"/>
      <c r="EU339" s="343"/>
      <c r="EV339" s="343"/>
      <c r="EW339" s="343"/>
      <c r="EX339" s="343"/>
      <c r="EY339" s="343"/>
      <c r="EZ339" s="343"/>
      <c r="FA339" s="343"/>
      <c r="FB339" s="343"/>
      <c r="FC339" s="343"/>
      <c r="FD339" s="343"/>
      <c r="FE339" s="343"/>
      <c r="FF339" s="343"/>
      <c r="FG339" s="343"/>
      <c r="FH339" s="343"/>
      <c r="FI339" s="343"/>
      <c r="FJ339" s="343"/>
      <c r="FK339" s="343"/>
      <c r="FL339" s="343"/>
      <c r="FM339" s="343"/>
      <c r="FN339" s="343"/>
      <c r="FO339" s="343"/>
      <c r="FP339" s="343"/>
      <c r="FQ339" s="343"/>
      <c r="FR339" s="343"/>
      <c r="FS339" s="343"/>
      <c r="FT339" s="343"/>
      <c r="FU339" s="343"/>
      <c r="FV339" s="343"/>
      <c r="FW339" s="343"/>
      <c r="FX339" s="343"/>
      <c r="FY339" s="343"/>
      <c r="FZ339" s="343"/>
      <c r="GA339" s="343"/>
      <c r="GB339" s="343"/>
      <c r="GC339" s="343"/>
      <c r="GD339" s="343"/>
      <c r="GE339" s="343"/>
      <c r="GF339" s="343"/>
      <c r="GG339" s="343"/>
      <c r="GH339" s="343"/>
      <c r="GI339" s="343"/>
      <c r="GJ339" s="343"/>
      <c r="GK339" s="343"/>
      <c r="GL339" s="343"/>
      <c r="GM339" s="343"/>
      <c r="GN339" s="343"/>
      <c r="GO339" s="343"/>
      <c r="GP339" s="343"/>
      <c r="GQ339" s="343"/>
      <c r="GR339" s="343"/>
      <c r="GS339" s="343"/>
      <c r="GT339" s="343"/>
      <c r="GU339" s="343"/>
      <c r="GV339" s="343"/>
      <c r="GW339" s="343"/>
      <c r="GX339" s="343"/>
      <c r="GY339" s="343"/>
      <c r="GZ339" s="343"/>
      <c r="HA339" s="343"/>
      <c r="HB339" s="343"/>
      <c r="HC339" s="343"/>
      <c r="HD339" s="343"/>
      <c r="HE339" s="343"/>
      <c r="HF339" s="343"/>
      <c r="HG339" s="343"/>
      <c r="HH339" s="343"/>
      <c r="HI339" s="343"/>
      <c r="HJ339" s="343"/>
      <c r="HK339" s="343"/>
      <c r="HL339" s="343"/>
      <c r="HM339" s="343"/>
      <c r="HN339" s="343"/>
      <c r="HO339" s="343"/>
      <c r="HP339" s="343"/>
      <c r="HQ339" s="343"/>
      <c r="HR339" s="343"/>
      <c r="HS339" s="343"/>
      <c r="HT339" s="343"/>
      <c r="HU339" s="343"/>
      <c r="HV339" s="343"/>
      <c r="HW339" s="343"/>
      <c r="HX339" s="343"/>
      <c r="HY339" s="343"/>
      <c r="HZ339" s="343"/>
      <c r="IA339" s="343"/>
      <c r="IB339" s="343"/>
      <c r="IC339" s="343"/>
      <c r="ID339" s="343"/>
      <c r="IE339" s="343"/>
      <c r="IF339" s="343"/>
      <c r="IG339" s="343"/>
      <c r="IH339" s="343"/>
      <c r="II339" s="343"/>
      <c r="IJ339" s="343"/>
      <c r="IK339" s="343"/>
      <c r="IL339" s="343"/>
      <c r="IM339" s="343"/>
      <c r="IN339" s="343"/>
      <c r="IO339" s="343"/>
      <c r="IP339" s="343"/>
      <c r="IQ339" s="343"/>
      <c r="IR339" s="343"/>
      <c r="IS339" s="343"/>
      <c r="IT339" s="343"/>
      <c r="IU339" s="343"/>
      <c r="IV339" s="343"/>
      <c r="IW339" s="343"/>
      <c r="IX339" s="343"/>
      <c r="IY339" s="343"/>
      <c r="IZ339" s="343"/>
      <c r="JA339" s="343"/>
      <c r="JB339" s="343"/>
      <c r="JC339" s="343"/>
      <c r="JD339" s="343"/>
      <c r="JE339" s="343"/>
      <c r="JF339" s="343"/>
      <c r="JG339" s="343"/>
      <c r="JH339" s="343"/>
      <c r="JI339" s="343"/>
      <c r="JJ339" s="343"/>
      <c r="JK339" s="343"/>
      <c r="JL339" s="343"/>
      <c r="JM339" s="343"/>
      <c r="JN339" s="343"/>
      <c r="JO339" s="343"/>
      <c r="JP339" s="343"/>
      <c r="JQ339" s="343"/>
      <c r="JR339" s="343"/>
      <c r="JS339" s="343"/>
      <c r="JT339" s="343"/>
      <c r="JU339" s="343"/>
      <c r="JV339" s="343"/>
      <c r="JW339" s="343"/>
      <c r="JX339" s="343"/>
      <c r="JY339" s="343"/>
      <c r="JZ339" s="343"/>
      <c r="KA339" s="343"/>
      <c r="KB339" s="343"/>
      <c r="KC339" s="343"/>
      <c r="KD339" s="343"/>
      <c r="KE339" s="343"/>
      <c r="KF339" s="343"/>
      <c r="KG339" s="343"/>
      <c r="KH339" s="343"/>
      <c r="KI339" s="343"/>
      <c r="KJ339" s="343"/>
      <c r="KK339" s="343"/>
      <c r="KL339" s="343"/>
      <c r="KM339" s="343"/>
      <c r="KN339" s="343"/>
      <c r="KO339" s="343"/>
      <c r="KP339" s="343"/>
      <c r="KQ339" s="343"/>
      <c r="KR339" s="343"/>
      <c r="KS339" s="343"/>
      <c r="KT339" s="343"/>
      <c r="KU339" s="343"/>
      <c r="KV339" s="343"/>
      <c r="KW339" s="343"/>
      <c r="KX339" s="343"/>
      <c r="KY339" s="343"/>
      <c r="KZ339" s="343"/>
      <c r="LA339" s="343"/>
      <c r="LB339" s="343"/>
      <c r="LC339" s="343"/>
      <c r="LD339" s="343"/>
      <c r="LE339" s="343"/>
      <c r="LF339" s="343"/>
      <c r="LG339" s="343"/>
      <c r="LH339" s="343"/>
      <c r="LI339" s="343"/>
      <c r="LJ339" s="343"/>
      <c r="LK339" s="343"/>
      <c r="LL339" s="343"/>
      <c r="LM339" s="343"/>
      <c r="LN339" s="343"/>
      <c r="LO339" s="343"/>
      <c r="LP339" s="343"/>
      <c r="LQ339" s="343"/>
      <c r="LR339" s="343"/>
      <c r="LS339" s="343"/>
      <c r="LT339" s="343"/>
      <c r="LU339" s="343"/>
      <c r="LV339" s="343"/>
      <c r="LW339" s="343"/>
      <c r="LX339" s="343"/>
      <c r="LY339" s="343"/>
      <c r="LZ339" s="343"/>
      <c r="MA339" s="343"/>
      <c r="MB339" s="343"/>
      <c r="MC339" s="343"/>
      <c r="MD339" s="343"/>
      <c r="ME339" s="343"/>
      <c r="MF339" s="343"/>
      <c r="MG339" s="343"/>
      <c r="MH339" s="343"/>
      <c r="MI339" s="343"/>
      <c r="MJ339" s="343"/>
      <c r="MK339" s="343"/>
      <c r="ML339" s="343"/>
      <c r="MM339" s="343"/>
      <c r="MN339" s="343"/>
      <c r="MO339" s="343"/>
      <c r="MP339" s="343"/>
      <c r="MQ339" s="343"/>
      <c r="MR339" s="343"/>
      <c r="MS339" s="343"/>
      <c r="MT339" s="343"/>
      <c r="MU339" s="343"/>
      <c r="MV339" s="343"/>
      <c r="MW339" s="343"/>
      <c r="MX339" s="343"/>
      <c r="MY339" s="343"/>
      <c r="MZ339" s="343"/>
      <c r="NA339" s="343"/>
      <c r="NB339" s="343"/>
      <c r="NC339" s="343"/>
      <c r="ND339" s="343"/>
      <c r="NE339" s="343"/>
      <c r="NF339" s="343"/>
      <c r="NG339" s="343"/>
      <c r="NH339" s="343"/>
      <c r="NI339" s="343"/>
      <c r="NJ339" s="343"/>
      <c r="NK339" s="343"/>
      <c r="NL339" s="343"/>
      <c r="NM339" s="343"/>
      <c r="NN339" s="343"/>
      <c r="NO339" s="343"/>
      <c r="NP339" s="343"/>
      <c r="NQ339" s="343"/>
      <c r="NR339" s="343"/>
      <c r="NS339" s="343"/>
      <c r="NT339" s="343"/>
      <c r="NU339" s="343"/>
      <c r="NV339" s="343"/>
      <c r="NW339" s="343"/>
      <c r="NX339" s="343"/>
      <c r="NY339" s="343"/>
      <c r="NZ339" s="343"/>
      <c r="OA339" s="343"/>
      <c r="OB339" s="343"/>
      <c r="OC339" s="343"/>
      <c r="OD339" s="343"/>
      <c r="OE339" s="343"/>
      <c r="OF339" s="343"/>
      <c r="OG339" s="343"/>
      <c r="OH339" s="343"/>
      <c r="OI339" s="343"/>
      <c r="OJ339" s="343"/>
      <c r="OK339" s="343"/>
      <c r="OL339" s="343"/>
      <c r="OM339" s="343"/>
      <c r="ON339" s="343"/>
      <c r="OO339" s="343"/>
      <c r="OP339" s="343"/>
      <c r="OQ339" s="343"/>
      <c r="OR339" s="343"/>
      <c r="OS339" s="343"/>
      <c r="OT339" s="343"/>
      <c r="OU339" s="343"/>
      <c r="OV339" s="343"/>
      <c r="OW339" s="343"/>
      <c r="OX339" s="343"/>
      <c r="OY339" s="343"/>
      <c r="OZ339" s="343"/>
      <c r="PA339" s="343"/>
      <c r="PB339" s="343"/>
      <c r="PC339" s="343"/>
      <c r="PD339" s="343"/>
      <c r="PE339" s="343"/>
      <c r="PF339" s="343"/>
      <c r="PG339" s="343"/>
      <c r="PH339" s="343"/>
      <c r="PI339" s="343"/>
      <c r="PJ339" s="343"/>
      <c r="PK339" s="343"/>
      <c r="PL339" s="343"/>
      <c r="PM339" s="343"/>
      <c r="PN339" s="343"/>
      <c r="PO339" s="343"/>
      <c r="PP339" s="343"/>
      <c r="PQ339" s="343"/>
      <c r="PR339" s="343"/>
      <c r="PS339" s="343"/>
      <c r="PT339" s="343"/>
      <c r="PU339" s="343"/>
      <c r="PV339" s="343"/>
      <c r="PW339" s="343"/>
      <c r="PX339" s="343"/>
      <c r="PY339" s="343"/>
      <c r="PZ339" s="343"/>
      <c r="QA339" s="343"/>
      <c r="QB339" s="343"/>
      <c r="QC339" s="343"/>
      <c r="QD339" s="343"/>
      <c r="QE339" s="343"/>
      <c r="QF339" s="343"/>
    </row>
    <row r="340" spans="1:448" s="347" customFormat="1" ht="118.5" customHeight="1" x14ac:dyDescent="0.25">
      <c r="A340" s="26">
        <v>339</v>
      </c>
      <c r="B340" s="22" t="s">
        <v>1424</v>
      </c>
      <c r="C340" s="26" t="s">
        <v>269</v>
      </c>
      <c r="D340" s="22" t="s">
        <v>341</v>
      </c>
      <c r="E340" s="21" t="s">
        <v>3877</v>
      </c>
      <c r="F340" s="19" t="s">
        <v>1425</v>
      </c>
      <c r="G340" s="19" t="s">
        <v>269</v>
      </c>
      <c r="H340" s="19" t="s">
        <v>341</v>
      </c>
      <c r="I340" s="4" t="s">
        <v>207</v>
      </c>
      <c r="J340" s="461" t="s">
        <v>102</v>
      </c>
      <c r="K340" s="440" t="s">
        <v>680</v>
      </c>
      <c r="L340" s="461" t="s">
        <v>681</v>
      </c>
      <c r="M340" s="460" t="s">
        <v>1427</v>
      </c>
      <c r="N340" s="461" t="s">
        <v>1428</v>
      </c>
      <c r="O340" s="4" t="s">
        <v>17</v>
      </c>
      <c r="P340" s="19" t="s">
        <v>19</v>
      </c>
      <c r="Q340" s="19" t="s">
        <v>684</v>
      </c>
      <c r="R340" s="19" t="s">
        <v>250</v>
      </c>
      <c r="S340" s="18" t="s">
        <v>3878</v>
      </c>
      <c r="T340" s="22" t="s">
        <v>3879</v>
      </c>
      <c r="U340" s="247" t="s">
        <v>3838</v>
      </c>
      <c r="V340" s="19">
        <v>2021</v>
      </c>
      <c r="W340" s="22" t="s">
        <v>3880</v>
      </c>
      <c r="X340" s="21" t="s">
        <v>3881</v>
      </c>
      <c r="Y340" s="19" t="s">
        <v>3882</v>
      </c>
      <c r="Z340" s="21" t="s">
        <v>3883</v>
      </c>
      <c r="AA340" s="22">
        <v>1</v>
      </c>
      <c r="AB340" s="19" t="s">
        <v>3884</v>
      </c>
      <c r="AC340" s="19" t="s">
        <v>3885</v>
      </c>
      <c r="AD340" s="25">
        <v>1</v>
      </c>
      <c r="AE340" s="21" t="s">
        <v>3886</v>
      </c>
      <c r="AF340" s="43">
        <v>44531</v>
      </c>
      <c r="AG340" s="43">
        <v>44651</v>
      </c>
      <c r="AH340" s="424">
        <v>44743</v>
      </c>
      <c r="AI340" s="183" t="s">
        <v>309</v>
      </c>
      <c r="AJ340" s="183" t="s">
        <v>309</v>
      </c>
      <c r="AK340" s="241" t="e">
        <f>(IF(BA340=#REF!,#REF!,AG340-#REF!))</f>
        <v>#REF!</v>
      </c>
      <c r="AL340" s="66" t="s">
        <v>601</v>
      </c>
      <c r="AM340" s="54"/>
      <c r="AN340" s="54"/>
      <c r="AO340" s="54"/>
      <c r="AP340" s="65"/>
      <c r="AQ340" s="4" t="s">
        <v>442</v>
      </c>
      <c r="AR340" s="49">
        <v>200</v>
      </c>
      <c r="AS340" s="60" t="s">
        <v>454</v>
      </c>
      <c r="AT340" s="64" t="s">
        <v>467</v>
      </c>
      <c r="AU340" s="66" t="s">
        <v>601</v>
      </c>
      <c r="AV340" s="77" t="s">
        <v>467</v>
      </c>
      <c r="AW340" s="67">
        <v>0</v>
      </c>
      <c r="AX340" s="65">
        <v>0</v>
      </c>
      <c r="AY340" s="60" t="s">
        <v>456</v>
      </c>
      <c r="AZ340" s="87" t="s">
        <v>439</v>
      </c>
      <c r="BA340" s="86" t="s">
        <v>446</v>
      </c>
      <c r="BB340" s="148" t="s">
        <v>2162</v>
      </c>
      <c r="BC340" s="149">
        <v>44620</v>
      </c>
      <c r="BD340" s="130" t="s">
        <v>450</v>
      </c>
      <c r="BE340" s="134" t="s">
        <v>629</v>
      </c>
      <c r="BF340" s="147">
        <v>0</v>
      </c>
      <c r="BG340" s="4" t="s">
        <v>442</v>
      </c>
      <c r="BH340" s="49">
        <v>-44620</v>
      </c>
      <c r="BI340" s="60" t="s">
        <v>454</v>
      </c>
      <c r="BJ340" s="33">
        <v>44638</v>
      </c>
      <c r="BK340" s="40" t="s">
        <v>3845</v>
      </c>
      <c r="BL340" s="31" t="s">
        <v>521</v>
      </c>
      <c r="BM340" s="32">
        <v>0</v>
      </c>
      <c r="BN340" s="60" t="s">
        <v>293</v>
      </c>
      <c r="BO340" s="30"/>
      <c r="BP340" s="184" t="s">
        <v>293</v>
      </c>
      <c r="BQ340" s="150" t="s">
        <v>3887</v>
      </c>
      <c r="BR340" s="185">
        <v>44712</v>
      </c>
      <c r="BS340" s="131" t="s">
        <v>535</v>
      </c>
      <c r="BT340" s="186">
        <v>1</v>
      </c>
      <c r="BU340" s="4" t="s">
        <v>436</v>
      </c>
      <c r="BV340" s="49">
        <v>-60</v>
      </c>
      <c r="BW340" s="60" t="s">
        <v>443</v>
      </c>
      <c r="BX340" s="387">
        <v>44732</v>
      </c>
      <c r="BY340" s="378" t="s">
        <v>3888</v>
      </c>
      <c r="BZ340" s="378" t="s">
        <v>613</v>
      </c>
      <c r="CA340" s="388">
        <v>1</v>
      </c>
      <c r="CB340" s="352" t="s">
        <v>294</v>
      </c>
      <c r="CC340" s="353"/>
      <c r="CD340" s="352" t="s">
        <v>294</v>
      </c>
      <c r="CE340" s="131" t="s">
        <v>767</v>
      </c>
      <c r="CF340" s="131" t="s">
        <v>767</v>
      </c>
      <c r="CG340" s="202" t="s">
        <v>328</v>
      </c>
      <c r="CH340" s="131" t="s">
        <v>328</v>
      </c>
      <c r="CI340" s="186">
        <v>1</v>
      </c>
      <c r="CJ340" s="4" t="str">
        <f t="shared" si="9"/>
        <v>CUMPLIMIENTO TOTAL</v>
      </c>
      <c r="CK340" s="49" t="str">
        <f>(IF(CD340="CERRADO","NO APLICA ACCION CERRADA",AG340-#REF!))</f>
        <v>NO APLICA ACCION CERRADA</v>
      </c>
      <c r="CL340" s="60" t="str">
        <f>(IF(CD340="CERRADO","NO APLICA ACCION CERRADA",IF(AK340&lt;=0,"VENCIDO",IF(AK340&lt;=#REF!,"POR VENCER","CON TIEMPO"))))</f>
        <v>NO APLICA ACCION CERRADA</v>
      </c>
      <c r="CM340" s="458" t="s">
        <v>328</v>
      </c>
      <c r="CN340" s="348" t="s">
        <v>767</v>
      </c>
      <c r="CO340" s="368" t="s">
        <v>339</v>
      </c>
      <c r="CP340" s="472">
        <v>1</v>
      </c>
      <c r="CQ340" s="352" t="s">
        <v>294</v>
      </c>
      <c r="CR340" s="353"/>
      <c r="CS340" s="353"/>
      <c r="CT340" s="343"/>
      <c r="CU340" s="343"/>
      <c r="CV340" s="343"/>
      <c r="CW340" s="343"/>
      <c r="CX340" s="343"/>
      <c r="CY340" s="343"/>
      <c r="CZ340" s="343"/>
      <c r="DA340" s="343"/>
      <c r="DB340" s="343"/>
      <c r="DC340" s="343"/>
      <c r="DD340" s="343"/>
      <c r="DE340" s="343"/>
      <c r="DF340" s="343"/>
      <c r="DG340" s="343"/>
      <c r="DH340" s="343"/>
      <c r="DI340" s="343"/>
      <c r="DJ340" s="343"/>
      <c r="DK340" s="343"/>
      <c r="DL340" s="343"/>
      <c r="DM340" s="343"/>
      <c r="DN340" s="343"/>
      <c r="DO340" s="343"/>
      <c r="DP340" s="343"/>
      <c r="DQ340" s="343"/>
      <c r="DR340" s="343"/>
      <c r="DS340" s="343"/>
      <c r="DT340" s="343"/>
      <c r="DU340" s="343"/>
      <c r="DV340" s="343"/>
      <c r="DW340" s="343"/>
      <c r="DX340" s="343"/>
      <c r="DY340" s="343"/>
      <c r="DZ340" s="343"/>
      <c r="EA340" s="343"/>
      <c r="EB340" s="343"/>
      <c r="EC340" s="343"/>
      <c r="ED340" s="343"/>
      <c r="EE340" s="343"/>
      <c r="EF340" s="343"/>
      <c r="EG340" s="343"/>
      <c r="EH340" s="343"/>
      <c r="EI340" s="343"/>
      <c r="EJ340" s="343"/>
      <c r="EK340" s="343"/>
      <c r="EL340" s="343"/>
      <c r="EM340" s="343"/>
      <c r="EN340" s="343"/>
      <c r="EO340" s="343"/>
      <c r="EP340" s="343"/>
      <c r="EQ340" s="343"/>
      <c r="ER340" s="343"/>
      <c r="ES340" s="343"/>
      <c r="ET340" s="343"/>
      <c r="EU340" s="343"/>
      <c r="EV340" s="343"/>
      <c r="EW340" s="343"/>
      <c r="EX340" s="343"/>
      <c r="EY340" s="343"/>
      <c r="EZ340" s="343"/>
      <c r="FA340" s="343"/>
      <c r="FB340" s="343"/>
      <c r="FC340" s="343"/>
      <c r="FD340" s="343"/>
      <c r="FE340" s="343"/>
      <c r="FF340" s="343"/>
      <c r="FG340" s="343"/>
      <c r="FH340" s="343"/>
      <c r="FI340" s="343"/>
      <c r="FJ340" s="343"/>
      <c r="FK340" s="343"/>
      <c r="FL340" s="343"/>
      <c r="FM340" s="343"/>
      <c r="FN340" s="343"/>
      <c r="FO340" s="343"/>
      <c r="FP340" s="343"/>
      <c r="FQ340" s="343"/>
      <c r="FR340" s="343"/>
      <c r="FS340" s="343"/>
      <c r="FT340" s="343"/>
      <c r="FU340" s="343"/>
      <c r="FV340" s="343"/>
      <c r="FW340" s="343"/>
      <c r="FX340" s="343"/>
      <c r="FY340" s="343"/>
      <c r="FZ340" s="343"/>
      <c r="GA340" s="343"/>
      <c r="GB340" s="343"/>
      <c r="GC340" s="343"/>
      <c r="GD340" s="343"/>
      <c r="GE340" s="343"/>
      <c r="GF340" s="343"/>
      <c r="GG340" s="343"/>
      <c r="GH340" s="343"/>
      <c r="GI340" s="343"/>
      <c r="GJ340" s="343"/>
      <c r="GK340" s="343"/>
      <c r="GL340" s="343"/>
      <c r="GM340" s="343"/>
      <c r="GN340" s="343"/>
      <c r="GO340" s="343"/>
      <c r="GP340" s="343"/>
      <c r="GQ340" s="343"/>
      <c r="GR340" s="343"/>
      <c r="GS340" s="343"/>
      <c r="GT340" s="343"/>
      <c r="GU340" s="343"/>
      <c r="GV340" s="343"/>
      <c r="GW340" s="343"/>
      <c r="GX340" s="343"/>
      <c r="GY340" s="343"/>
      <c r="GZ340" s="343"/>
      <c r="HA340" s="343"/>
      <c r="HB340" s="343"/>
      <c r="HC340" s="343"/>
      <c r="HD340" s="343"/>
      <c r="HE340" s="343"/>
      <c r="HF340" s="343"/>
      <c r="HG340" s="343"/>
      <c r="HH340" s="343"/>
      <c r="HI340" s="343"/>
      <c r="HJ340" s="343"/>
      <c r="HK340" s="343"/>
      <c r="HL340" s="343"/>
      <c r="HM340" s="343"/>
      <c r="HN340" s="343"/>
      <c r="HO340" s="343"/>
      <c r="HP340" s="343"/>
      <c r="HQ340" s="343"/>
      <c r="HR340" s="343"/>
      <c r="HS340" s="343"/>
      <c r="HT340" s="343"/>
      <c r="HU340" s="343"/>
      <c r="HV340" s="343"/>
      <c r="HW340" s="343"/>
      <c r="HX340" s="343"/>
      <c r="HY340" s="343"/>
      <c r="HZ340" s="343"/>
      <c r="IA340" s="343"/>
      <c r="IB340" s="343"/>
      <c r="IC340" s="343"/>
      <c r="ID340" s="343"/>
      <c r="IE340" s="343"/>
      <c r="IF340" s="343"/>
      <c r="IG340" s="343"/>
      <c r="IH340" s="343"/>
      <c r="II340" s="343"/>
      <c r="IJ340" s="343"/>
      <c r="IK340" s="343"/>
      <c r="IL340" s="343"/>
      <c r="IM340" s="343"/>
      <c r="IN340" s="343"/>
      <c r="IO340" s="343"/>
      <c r="IP340" s="343"/>
      <c r="IQ340" s="343"/>
      <c r="IR340" s="343"/>
      <c r="IS340" s="343"/>
      <c r="IT340" s="343"/>
      <c r="IU340" s="343"/>
      <c r="IV340" s="343"/>
      <c r="IW340" s="343"/>
      <c r="IX340" s="343"/>
      <c r="IY340" s="343"/>
      <c r="IZ340" s="343"/>
      <c r="JA340" s="343"/>
      <c r="JB340" s="343"/>
      <c r="JC340" s="343"/>
      <c r="JD340" s="343"/>
      <c r="JE340" s="343"/>
      <c r="JF340" s="343"/>
      <c r="JG340" s="343"/>
      <c r="JH340" s="343"/>
      <c r="JI340" s="343"/>
      <c r="JJ340" s="343"/>
      <c r="JK340" s="343"/>
      <c r="JL340" s="343"/>
      <c r="JM340" s="343"/>
      <c r="JN340" s="343"/>
      <c r="JO340" s="343"/>
      <c r="JP340" s="343"/>
      <c r="JQ340" s="343"/>
      <c r="JR340" s="343"/>
      <c r="JS340" s="343"/>
      <c r="JT340" s="343"/>
      <c r="JU340" s="343"/>
      <c r="JV340" s="343"/>
      <c r="JW340" s="343"/>
      <c r="JX340" s="343"/>
      <c r="JY340" s="343"/>
      <c r="JZ340" s="343"/>
      <c r="KA340" s="343"/>
      <c r="KB340" s="343"/>
      <c r="KC340" s="343"/>
      <c r="KD340" s="343"/>
      <c r="KE340" s="343"/>
      <c r="KF340" s="343"/>
      <c r="KG340" s="343"/>
      <c r="KH340" s="343"/>
      <c r="KI340" s="343"/>
      <c r="KJ340" s="343"/>
      <c r="KK340" s="343"/>
      <c r="KL340" s="343"/>
      <c r="KM340" s="343"/>
      <c r="KN340" s="343"/>
      <c r="KO340" s="343"/>
      <c r="KP340" s="343"/>
      <c r="KQ340" s="343"/>
      <c r="KR340" s="343"/>
      <c r="KS340" s="343"/>
      <c r="KT340" s="343"/>
      <c r="KU340" s="343"/>
      <c r="KV340" s="343"/>
      <c r="KW340" s="343"/>
      <c r="KX340" s="343"/>
      <c r="KY340" s="343"/>
      <c r="KZ340" s="343"/>
      <c r="LA340" s="343"/>
      <c r="LB340" s="343"/>
      <c r="LC340" s="343"/>
      <c r="LD340" s="343"/>
      <c r="LE340" s="343"/>
      <c r="LF340" s="343"/>
      <c r="LG340" s="343"/>
      <c r="LH340" s="343"/>
      <c r="LI340" s="343"/>
      <c r="LJ340" s="343"/>
      <c r="LK340" s="343"/>
      <c r="LL340" s="343"/>
      <c r="LM340" s="343"/>
      <c r="LN340" s="343"/>
      <c r="LO340" s="343"/>
      <c r="LP340" s="343"/>
      <c r="LQ340" s="343"/>
      <c r="LR340" s="343"/>
      <c r="LS340" s="343"/>
      <c r="LT340" s="343"/>
      <c r="LU340" s="343"/>
      <c r="LV340" s="343"/>
      <c r="LW340" s="343"/>
      <c r="LX340" s="343"/>
      <c r="LY340" s="343"/>
      <c r="LZ340" s="343"/>
      <c r="MA340" s="343"/>
      <c r="MB340" s="343"/>
      <c r="MC340" s="343"/>
      <c r="MD340" s="343"/>
      <c r="ME340" s="343"/>
      <c r="MF340" s="343"/>
      <c r="MG340" s="343"/>
      <c r="MH340" s="343"/>
      <c r="MI340" s="343"/>
      <c r="MJ340" s="343"/>
      <c r="MK340" s="343"/>
      <c r="ML340" s="343"/>
      <c r="MM340" s="343"/>
      <c r="MN340" s="343"/>
      <c r="MO340" s="343"/>
      <c r="MP340" s="343"/>
      <c r="MQ340" s="343"/>
      <c r="MR340" s="343"/>
      <c r="MS340" s="343"/>
      <c r="MT340" s="343"/>
      <c r="MU340" s="343"/>
      <c r="MV340" s="343"/>
      <c r="MW340" s="343"/>
      <c r="MX340" s="343"/>
      <c r="MY340" s="343"/>
      <c r="MZ340" s="343"/>
      <c r="NA340" s="343"/>
      <c r="NB340" s="343"/>
      <c r="NC340" s="343"/>
      <c r="ND340" s="343"/>
      <c r="NE340" s="343"/>
      <c r="NF340" s="343"/>
      <c r="NG340" s="343"/>
      <c r="NH340" s="343"/>
      <c r="NI340" s="343"/>
      <c r="NJ340" s="343"/>
      <c r="NK340" s="343"/>
      <c r="NL340" s="343"/>
      <c r="NM340" s="343"/>
      <c r="NN340" s="343"/>
      <c r="NO340" s="343"/>
      <c r="NP340" s="343"/>
      <c r="NQ340" s="343"/>
      <c r="NR340" s="343"/>
      <c r="NS340" s="343"/>
      <c r="NT340" s="343"/>
      <c r="NU340" s="343"/>
      <c r="NV340" s="343"/>
      <c r="NW340" s="343"/>
      <c r="NX340" s="343"/>
      <c r="NY340" s="343"/>
      <c r="NZ340" s="343"/>
      <c r="OA340" s="343"/>
      <c r="OB340" s="343"/>
      <c r="OC340" s="343"/>
      <c r="OD340" s="343"/>
      <c r="OE340" s="343"/>
      <c r="OF340" s="343"/>
      <c r="OG340" s="343"/>
      <c r="OH340" s="343"/>
      <c r="OI340" s="343"/>
      <c r="OJ340" s="343"/>
      <c r="OK340" s="343"/>
      <c r="OL340" s="343"/>
      <c r="OM340" s="343"/>
      <c r="ON340" s="343"/>
      <c r="OO340" s="343"/>
      <c r="OP340" s="343"/>
      <c r="OQ340" s="343"/>
      <c r="OR340" s="343"/>
      <c r="OS340" s="343"/>
      <c r="OT340" s="343"/>
      <c r="OU340" s="343"/>
      <c r="OV340" s="343"/>
      <c r="OW340" s="343"/>
      <c r="OX340" s="343"/>
      <c r="OY340" s="343"/>
      <c r="OZ340" s="343"/>
      <c r="PA340" s="343"/>
      <c r="PB340" s="343"/>
      <c r="PC340" s="343"/>
      <c r="PD340" s="343"/>
      <c r="PE340" s="343"/>
      <c r="PF340" s="343"/>
      <c r="PG340" s="343"/>
      <c r="PH340" s="343"/>
      <c r="PI340" s="343"/>
      <c r="PJ340" s="343"/>
      <c r="PK340" s="343"/>
      <c r="PL340" s="343"/>
      <c r="PM340" s="343"/>
      <c r="PN340" s="343"/>
      <c r="PO340" s="343"/>
      <c r="PP340" s="343"/>
      <c r="PQ340" s="343"/>
      <c r="PR340" s="343"/>
      <c r="PS340" s="343"/>
      <c r="PT340" s="343"/>
      <c r="PU340" s="343"/>
      <c r="PV340" s="343"/>
      <c r="PW340" s="343"/>
      <c r="PX340" s="343"/>
      <c r="PY340" s="343"/>
      <c r="PZ340" s="343"/>
      <c r="QA340" s="343"/>
      <c r="QB340" s="343"/>
      <c r="QC340" s="343"/>
      <c r="QD340" s="343"/>
      <c r="QE340" s="343"/>
      <c r="QF340" s="343"/>
    </row>
    <row r="341" spans="1:448" s="347" customFormat="1" ht="118.5" customHeight="1" x14ac:dyDescent="0.25">
      <c r="A341" s="26">
        <v>340</v>
      </c>
      <c r="B341" s="22" t="s">
        <v>1424</v>
      </c>
      <c r="C341" s="26" t="s">
        <v>269</v>
      </c>
      <c r="D341" s="22" t="s">
        <v>341</v>
      </c>
      <c r="E341" s="21" t="s">
        <v>3877</v>
      </c>
      <c r="F341" s="19" t="s">
        <v>1425</v>
      </c>
      <c r="G341" s="19" t="s">
        <v>269</v>
      </c>
      <c r="H341" s="19" t="s">
        <v>341</v>
      </c>
      <c r="I341" s="4" t="s">
        <v>207</v>
      </c>
      <c r="J341" s="461" t="s">
        <v>102</v>
      </c>
      <c r="K341" s="440" t="s">
        <v>680</v>
      </c>
      <c r="L341" s="461" t="s">
        <v>681</v>
      </c>
      <c r="M341" s="460" t="s">
        <v>1427</v>
      </c>
      <c r="N341" s="461" t="s">
        <v>1428</v>
      </c>
      <c r="O341" s="4" t="s">
        <v>17</v>
      </c>
      <c r="P341" s="19" t="s">
        <v>19</v>
      </c>
      <c r="Q341" s="19" t="s">
        <v>684</v>
      </c>
      <c r="R341" s="19" t="s">
        <v>250</v>
      </c>
      <c r="S341" s="18" t="s">
        <v>3889</v>
      </c>
      <c r="T341" s="22" t="s">
        <v>3890</v>
      </c>
      <c r="U341" s="247" t="s">
        <v>3838</v>
      </c>
      <c r="V341" s="19">
        <v>2021</v>
      </c>
      <c r="W341" s="22" t="s">
        <v>3891</v>
      </c>
      <c r="X341" s="21" t="s">
        <v>3892</v>
      </c>
      <c r="Y341" s="19" t="s">
        <v>3893</v>
      </c>
      <c r="Z341" s="21" t="s">
        <v>3883</v>
      </c>
      <c r="AA341" s="22">
        <v>1</v>
      </c>
      <c r="AB341" s="19" t="s">
        <v>3884</v>
      </c>
      <c r="AC341" s="19" t="s">
        <v>3885</v>
      </c>
      <c r="AD341" s="25">
        <v>1</v>
      </c>
      <c r="AE341" s="21" t="s">
        <v>3886</v>
      </c>
      <c r="AF341" s="43">
        <v>44531</v>
      </c>
      <c r="AG341" s="43">
        <v>44651</v>
      </c>
      <c r="AH341" s="424">
        <v>44743</v>
      </c>
      <c r="AI341" s="183" t="s">
        <v>309</v>
      </c>
      <c r="AJ341" s="183" t="s">
        <v>309</v>
      </c>
      <c r="AK341" s="241" t="e">
        <f>(IF(BA341=#REF!,#REF!,AG341-#REF!))</f>
        <v>#REF!</v>
      </c>
      <c r="AL341" s="66" t="s">
        <v>601</v>
      </c>
      <c r="AM341" s="54"/>
      <c r="AN341" s="54"/>
      <c r="AO341" s="54"/>
      <c r="AP341" s="65"/>
      <c r="AQ341" s="4" t="s">
        <v>442</v>
      </c>
      <c r="AR341" s="49">
        <v>200</v>
      </c>
      <c r="AS341" s="60" t="s">
        <v>454</v>
      </c>
      <c r="AT341" s="64" t="s">
        <v>467</v>
      </c>
      <c r="AU341" s="66" t="s">
        <v>601</v>
      </c>
      <c r="AV341" s="77" t="s">
        <v>467</v>
      </c>
      <c r="AW341" s="67">
        <v>0</v>
      </c>
      <c r="AX341" s="65">
        <v>0</v>
      </c>
      <c r="AY341" s="60" t="s">
        <v>456</v>
      </c>
      <c r="AZ341" s="87" t="s">
        <v>439</v>
      </c>
      <c r="BA341" s="86" t="s">
        <v>446</v>
      </c>
      <c r="BB341" s="148" t="s">
        <v>2162</v>
      </c>
      <c r="BC341" s="149">
        <v>44620</v>
      </c>
      <c r="BD341" s="130" t="s">
        <v>450</v>
      </c>
      <c r="BE341" s="134" t="s">
        <v>629</v>
      </c>
      <c r="BF341" s="147">
        <v>0</v>
      </c>
      <c r="BG341" s="4" t="s">
        <v>442</v>
      </c>
      <c r="BH341" s="49">
        <v>-44620</v>
      </c>
      <c r="BI341" s="60" t="s">
        <v>454</v>
      </c>
      <c r="BJ341" s="33">
        <v>44638</v>
      </c>
      <c r="BK341" s="40" t="s">
        <v>3845</v>
      </c>
      <c r="BL341" s="31" t="s">
        <v>521</v>
      </c>
      <c r="BM341" s="32">
        <v>0</v>
      </c>
      <c r="BN341" s="60" t="s">
        <v>293</v>
      </c>
      <c r="BO341" s="30"/>
      <c r="BP341" s="184" t="s">
        <v>293</v>
      </c>
      <c r="BQ341" s="150" t="s">
        <v>3887</v>
      </c>
      <c r="BR341" s="185">
        <v>44712</v>
      </c>
      <c r="BS341" s="131" t="s">
        <v>535</v>
      </c>
      <c r="BT341" s="186">
        <v>1</v>
      </c>
      <c r="BU341" s="4" t="s">
        <v>436</v>
      </c>
      <c r="BV341" s="49">
        <v>-60</v>
      </c>
      <c r="BW341" s="60" t="s">
        <v>443</v>
      </c>
      <c r="BX341" s="387">
        <v>44732</v>
      </c>
      <c r="BY341" s="378" t="s">
        <v>3601</v>
      </c>
      <c r="BZ341" s="378" t="s">
        <v>613</v>
      </c>
      <c r="CA341" s="388">
        <v>1</v>
      </c>
      <c r="CB341" s="352" t="s">
        <v>294</v>
      </c>
      <c r="CC341" s="353"/>
      <c r="CD341" s="352" t="s">
        <v>294</v>
      </c>
      <c r="CE341" s="131" t="s">
        <v>767</v>
      </c>
      <c r="CF341" s="131" t="s">
        <v>767</v>
      </c>
      <c r="CG341" s="202" t="s">
        <v>328</v>
      </c>
      <c r="CH341" s="131" t="s">
        <v>328</v>
      </c>
      <c r="CI341" s="186">
        <v>1</v>
      </c>
      <c r="CJ341" s="4" t="str">
        <f t="shared" si="9"/>
        <v>CUMPLIMIENTO TOTAL</v>
      </c>
      <c r="CK341" s="49" t="str">
        <f>(IF(CD341="CERRADO","NO APLICA ACCION CERRADA",AG341-#REF!))</f>
        <v>NO APLICA ACCION CERRADA</v>
      </c>
      <c r="CL341" s="60" t="str">
        <f>(IF(CD341="CERRADO","NO APLICA ACCION CERRADA",IF(AK341&lt;=0,"VENCIDO",IF(AK341&lt;=#REF!,"POR VENCER","CON TIEMPO"))))</f>
        <v>NO APLICA ACCION CERRADA</v>
      </c>
      <c r="CM341" s="458" t="s">
        <v>328</v>
      </c>
      <c r="CN341" s="348" t="s">
        <v>767</v>
      </c>
      <c r="CO341" s="368" t="s">
        <v>339</v>
      </c>
      <c r="CP341" s="472">
        <v>1</v>
      </c>
      <c r="CQ341" s="352" t="s">
        <v>294</v>
      </c>
      <c r="CR341" s="353"/>
      <c r="CS341" s="353"/>
      <c r="CT341" s="343"/>
      <c r="CU341" s="343"/>
      <c r="CV341" s="343"/>
      <c r="CW341" s="343"/>
      <c r="CX341" s="343"/>
      <c r="CY341" s="343"/>
      <c r="CZ341" s="343"/>
      <c r="DA341" s="343"/>
      <c r="DB341" s="343"/>
      <c r="DC341" s="343"/>
      <c r="DD341" s="343"/>
      <c r="DE341" s="343"/>
      <c r="DF341" s="343"/>
      <c r="DG341" s="343"/>
      <c r="DH341" s="343"/>
      <c r="DI341" s="343"/>
      <c r="DJ341" s="343"/>
      <c r="DK341" s="343"/>
      <c r="DL341" s="343"/>
      <c r="DM341" s="343"/>
      <c r="DN341" s="343"/>
      <c r="DO341" s="343"/>
      <c r="DP341" s="343"/>
      <c r="DQ341" s="343"/>
      <c r="DR341" s="343"/>
      <c r="DS341" s="343"/>
      <c r="DT341" s="343"/>
      <c r="DU341" s="343"/>
      <c r="DV341" s="343"/>
      <c r="DW341" s="343"/>
      <c r="DX341" s="343"/>
      <c r="DY341" s="343"/>
      <c r="DZ341" s="343"/>
      <c r="EA341" s="343"/>
      <c r="EB341" s="343"/>
      <c r="EC341" s="343"/>
      <c r="ED341" s="343"/>
      <c r="EE341" s="343"/>
      <c r="EF341" s="343"/>
      <c r="EG341" s="343"/>
      <c r="EH341" s="343"/>
      <c r="EI341" s="343"/>
      <c r="EJ341" s="343"/>
      <c r="EK341" s="343"/>
      <c r="EL341" s="343"/>
      <c r="EM341" s="343"/>
      <c r="EN341" s="343"/>
      <c r="EO341" s="343"/>
      <c r="EP341" s="343"/>
      <c r="EQ341" s="343"/>
      <c r="ER341" s="343"/>
      <c r="ES341" s="343"/>
      <c r="ET341" s="343"/>
      <c r="EU341" s="343"/>
      <c r="EV341" s="343"/>
      <c r="EW341" s="343"/>
      <c r="EX341" s="343"/>
      <c r="EY341" s="343"/>
      <c r="EZ341" s="343"/>
      <c r="FA341" s="343"/>
      <c r="FB341" s="343"/>
      <c r="FC341" s="343"/>
      <c r="FD341" s="343"/>
      <c r="FE341" s="343"/>
      <c r="FF341" s="343"/>
      <c r="FG341" s="343"/>
      <c r="FH341" s="343"/>
      <c r="FI341" s="343"/>
      <c r="FJ341" s="343"/>
      <c r="FK341" s="343"/>
      <c r="FL341" s="343"/>
      <c r="FM341" s="343"/>
      <c r="FN341" s="343"/>
      <c r="FO341" s="343"/>
      <c r="FP341" s="343"/>
      <c r="FQ341" s="343"/>
      <c r="FR341" s="343"/>
      <c r="FS341" s="343"/>
      <c r="FT341" s="343"/>
      <c r="FU341" s="343"/>
      <c r="FV341" s="343"/>
      <c r="FW341" s="343"/>
      <c r="FX341" s="343"/>
      <c r="FY341" s="343"/>
      <c r="FZ341" s="343"/>
      <c r="GA341" s="343"/>
      <c r="GB341" s="343"/>
      <c r="GC341" s="343"/>
      <c r="GD341" s="343"/>
      <c r="GE341" s="343"/>
      <c r="GF341" s="343"/>
      <c r="GG341" s="343"/>
      <c r="GH341" s="343"/>
      <c r="GI341" s="343"/>
      <c r="GJ341" s="343"/>
      <c r="GK341" s="343"/>
      <c r="GL341" s="343"/>
      <c r="GM341" s="343"/>
      <c r="GN341" s="343"/>
      <c r="GO341" s="343"/>
      <c r="GP341" s="343"/>
      <c r="GQ341" s="343"/>
      <c r="GR341" s="343"/>
      <c r="GS341" s="343"/>
      <c r="GT341" s="343"/>
      <c r="GU341" s="343"/>
      <c r="GV341" s="343"/>
      <c r="GW341" s="343"/>
      <c r="GX341" s="343"/>
      <c r="GY341" s="343"/>
      <c r="GZ341" s="343"/>
      <c r="HA341" s="343"/>
      <c r="HB341" s="343"/>
      <c r="HC341" s="343"/>
      <c r="HD341" s="343"/>
      <c r="HE341" s="343"/>
      <c r="HF341" s="343"/>
      <c r="HG341" s="343"/>
      <c r="HH341" s="343"/>
      <c r="HI341" s="343"/>
      <c r="HJ341" s="343"/>
      <c r="HK341" s="343"/>
      <c r="HL341" s="343"/>
      <c r="HM341" s="343"/>
      <c r="HN341" s="343"/>
      <c r="HO341" s="343"/>
      <c r="HP341" s="343"/>
      <c r="HQ341" s="343"/>
      <c r="HR341" s="343"/>
      <c r="HS341" s="343"/>
      <c r="HT341" s="343"/>
      <c r="HU341" s="343"/>
      <c r="HV341" s="343"/>
      <c r="HW341" s="343"/>
      <c r="HX341" s="343"/>
      <c r="HY341" s="343"/>
      <c r="HZ341" s="343"/>
      <c r="IA341" s="343"/>
      <c r="IB341" s="343"/>
      <c r="IC341" s="343"/>
      <c r="ID341" s="343"/>
      <c r="IE341" s="343"/>
      <c r="IF341" s="343"/>
      <c r="IG341" s="343"/>
      <c r="IH341" s="343"/>
      <c r="II341" s="343"/>
      <c r="IJ341" s="343"/>
      <c r="IK341" s="343"/>
      <c r="IL341" s="343"/>
      <c r="IM341" s="343"/>
      <c r="IN341" s="343"/>
      <c r="IO341" s="343"/>
      <c r="IP341" s="343"/>
      <c r="IQ341" s="343"/>
      <c r="IR341" s="343"/>
      <c r="IS341" s="343"/>
      <c r="IT341" s="343"/>
      <c r="IU341" s="343"/>
      <c r="IV341" s="343"/>
      <c r="IW341" s="343"/>
      <c r="IX341" s="343"/>
      <c r="IY341" s="343"/>
      <c r="IZ341" s="343"/>
      <c r="JA341" s="343"/>
      <c r="JB341" s="343"/>
      <c r="JC341" s="343"/>
      <c r="JD341" s="343"/>
      <c r="JE341" s="343"/>
      <c r="JF341" s="343"/>
      <c r="JG341" s="343"/>
      <c r="JH341" s="343"/>
      <c r="JI341" s="343"/>
      <c r="JJ341" s="343"/>
      <c r="JK341" s="343"/>
      <c r="JL341" s="343"/>
      <c r="JM341" s="343"/>
      <c r="JN341" s="343"/>
      <c r="JO341" s="343"/>
      <c r="JP341" s="343"/>
      <c r="JQ341" s="343"/>
      <c r="JR341" s="343"/>
      <c r="JS341" s="343"/>
      <c r="JT341" s="343"/>
      <c r="JU341" s="343"/>
      <c r="JV341" s="343"/>
      <c r="JW341" s="343"/>
      <c r="JX341" s="343"/>
      <c r="JY341" s="343"/>
      <c r="JZ341" s="343"/>
      <c r="KA341" s="343"/>
      <c r="KB341" s="343"/>
      <c r="KC341" s="343"/>
      <c r="KD341" s="343"/>
      <c r="KE341" s="343"/>
      <c r="KF341" s="343"/>
      <c r="KG341" s="343"/>
      <c r="KH341" s="343"/>
      <c r="KI341" s="343"/>
      <c r="KJ341" s="343"/>
      <c r="KK341" s="343"/>
      <c r="KL341" s="343"/>
      <c r="KM341" s="343"/>
      <c r="KN341" s="343"/>
      <c r="KO341" s="343"/>
      <c r="KP341" s="343"/>
      <c r="KQ341" s="343"/>
      <c r="KR341" s="343"/>
      <c r="KS341" s="343"/>
      <c r="KT341" s="343"/>
      <c r="KU341" s="343"/>
      <c r="KV341" s="343"/>
      <c r="KW341" s="343"/>
      <c r="KX341" s="343"/>
      <c r="KY341" s="343"/>
      <c r="KZ341" s="343"/>
      <c r="LA341" s="343"/>
      <c r="LB341" s="343"/>
      <c r="LC341" s="343"/>
      <c r="LD341" s="343"/>
      <c r="LE341" s="343"/>
      <c r="LF341" s="343"/>
      <c r="LG341" s="343"/>
      <c r="LH341" s="343"/>
      <c r="LI341" s="343"/>
      <c r="LJ341" s="343"/>
      <c r="LK341" s="343"/>
      <c r="LL341" s="343"/>
      <c r="LM341" s="343"/>
      <c r="LN341" s="343"/>
      <c r="LO341" s="343"/>
      <c r="LP341" s="343"/>
      <c r="LQ341" s="343"/>
      <c r="LR341" s="343"/>
      <c r="LS341" s="343"/>
      <c r="LT341" s="343"/>
      <c r="LU341" s="343"/>
      <c r="LV341" s="343"/>
      <c r="LW341" s="343"/>
      <c r="LX341" s="343"/>
      <c r="LY341" s="343"/>
      <c r="LZ341" s="343"/>
      <c r="MA341" s="343"/>
      <c r="MB341" s="343"/>
      <c r="MC341" s="343"/>
      <c r="MD341" s="343"/>
      <c r="ME341" s="343"/>
      <c r="MF341" s="343"/>
      <c r="MG341" s="343"/>
      <c r="MH341" s="343"/>
      <c r="MI341" s="343"/>
      <c r="MJ341" s="343"/>
      <c r="MK341" s="343"/>
      <c r="ML341" s="343"/>
      <c r="MM341" s="343"/>
      <c r="MN341" s="343"/>
      <c r="MO341" s="343"/>
      <c r="MP341" s="343"/>
      <c r="MQ341" s="343"/>
      <c r="MR341" s="343"/>
      <c r="MS341" s="343"/>
      <c r="MT341" s="343"/>
      <c r="MU341" s="343"/>
      <c r="MV341" s="343"/>
      <c r="MW341" s="343"/>
      <c r="MX341" s="343"/>
      <c r="MY341" s="343"/>
      <c r="MZ341" s="343"/>
      <c r="NA341" s="343"/>
      <c r="NB341" s="343"/>
      <c r="NC341" s="343"/>
      <c r="ND341" s="343"/>
      <c r="NE341" s="343"/>
      <c r="NF341" s="343"/>
      <c r="NG341" s="343"/>
      <c r="NH341" s="343"/>
      <c r="NI341" s="343"/>
      <c r="NJ341" s="343"/>
      <c r="NK341" s="343"/>
      <c r="NL341" s="343"/>
      <c r="NM341" s="343"/>
      <c r="NN341" s="343"/>
      <c r="NO341" s="343"/>
      <c r="NP341" s="343"/>
      <c r="NQ341" s="343"/>
      <c r="NR341" s="343"/>
      <c r="NS341" s="343"/>
      <c r="NT341" s="343"/>
      <c r="NU341" s="343"/>
      <c r="NV341" s="343"/>
      <c r="NW341" s="343"/>
      <c r="NX341" s="343"/>
      <c r="NY341" s="343"/>
      <c r="NZ341" s="343"/>
      <c r="OA341" s="343"/>
      <c r="OB341" s="343"/>
      <c r="OC341" s="343"/>
      <c r="OD341" s="343"/>
      <c r="OE341" s="343"/>
      <c r="OF341" s="343"/>
      <c r="OG341" s="343"/>
      <c r="OH341" s="343"/>
      <c r="OI341" s="343"/>
      <c r="OJ341" s="343"/>
      <c r="OK341" s="343"/>
      <c r="OL341" s="343"/>
      <c r="OM341" s="343"/>
      <c r="ON341" s="343"/>
      <c r="OO341" s="343"/>
      <c r="OP341" s="343"/>
      <c r="OQ341" s="343"/>
      <c r="OR341" s="343"/>
      <c r="OS341" s="343"/>
      <c r="OT341" s="343"/>
      <c r="OU341" s="343"/>
      <c r="OV341" s="343"/>
      <c r="OW341" s="343"/>
      <c r="OX341" s="343"/>
      <c r="OY341" s="343"/>
      <c r="OZ341" s="343"/>
      <c r="PA341" s="343"/>
      <c r="PB341" s="343"/>
      <c r="PC341" s="343"/>
      <c r="PD341" s="343"/>
      <c r="PE341" s="343"/>
      <c r="PF341" s="343"/>
      <c r="PG341" s="343"/>
      <c r="PH341" s="343"/>
      <c r="PI341" s="343"/>
      <c r="PJ341" s="343"/>
      <c r="PK341" s="343"/>
      <c r="PL341" s="343"/>
      <c r="PM341" s="343"/>
      <c r="PN341" s="343"/>
      <c r="PO341" s="343"/>
      <c r="PP341" s="343"/>
      <c r="PQ341" s="343"/>
      <c r="PR341" s="343"/>
      <c r="PS341" s="343"/>
      <c r="PT341" s="343"/>
      <c r="PU341" s="343"/>
      <c r="PV341" s="343"/>
      <c r="PW341" s="343"/>
      <c r="PX341" s="343"/>
      <c r="PY341" s="343"/>
      <c r="PZ341" s="343"/>
      <c r="QA341" s="343"/>
      <c r="QB341" s="343"/>
      <c r="QC341" s="343"/>
      <c r="QD341" s="343"/>
      <c r="QE341" s="343"/>
      <c r="QF341" s="343"/>
    </row>
    <row r="342" spans="1:448" s="347" customFormat="1" ht="118.5" customHeight="1" x14ac:dyDescent="0.25">
      <c r="A342" s="26">
        <v>341</v>
      </c>
      <c r="B342" s="22" t="s">
        <v>1424</v>
      </c>
      <c r="C342" s="26" t="s">
        <v>269</v>
      </c>
      <c r="D342" s="22" t="s">
        <v>341</v>
      </c>
      <c r="E342" s="21" t="s">
        <v>3894</v>
      </c>
      <c r="F342" s="19" t="s">
        <v>1425</v>
      </c>
      <c r="G342" s="19" t="s">
        <v>269</v>
      </c>
      <c r="H342" s="19" t="s">
        <v>341</v>
      </c>
      <c r="I342" s="4" t="s">
        <v>207</v>
      </c>
      <c r="J342" s="461" t="s">
        <v>102</v>
      </c>
      <c r="K342" s="440" t="s">
        <v>680</v>
      </c>
      <c r="L342" s="461" t="s">
        <v>681</v>
      </c>
      <c r="M342" s="460" t="s">
        <v>1427</v>
      </c>
      <c r="N342" s="461" t="s">
        <v>1428</v>
      </c>
      <c r="O342" s="4" t="s">
        <v>207</v>
      </c>
      <c r="P342" s="19" t="s">
        <v>209</v>
      </c>
      <c r="Q342" s="19" t="s">
        <v>684</v>
      </c>
      <c r="R342" s="19" t="s">
        <v>250</v>
      </c>
      <c r="S342" s="18" t="s">
        <v>3895</v>
      </c>
      <c r="T342" s="22" t="s">
        <v>3896</v>
      </c>
      <c r="U342" s="247" t="s">
        <v>3838</v>
      </c>
      <c r="V342" s="19">
        <v>2021</v>
      </c>
      <c r="W342" s="22" t="s">
        <v>3897</v>
      </c>
      <c r="X342" s="21" t="s">
        <v>3898</v>
      </c>
      <c r="Y342" s="19" t="s">
        <v>3899</v>
      </c>
      <c r="Z342" s="21" t="s">
        <v>3900</v>
      </c>
      <c r="AA342" s="22">
        <v>1</v>
      </c>
      <c r="AB342" s="19" t="s">
        <v>3901</v>
      </c>
      <c r="AC342" s="19" t="s">
        <v>3902</v>
      </c>
      <c r="AD342" s="25">
        <v>1</v>
      </c>
      <c r="AE342" s="718" t="s">
        <v>3903</v>
      </c>
      <c r="AF342" s="43">
        <v>44531</v>
      </c>
      <c r="AG342" s="43">
        <v>44773</v>
      </c>
      <c r="AH342" s="425"/>
      <c r="AI342" s="183" t="s">
        <v>309</v>
      </c>
      <c r="AJ342" s="183" t="s">
        <v>309</v>
      </c>
      <c r="AK342" s="241" t="e">
        <f>(IF(BA342=#REF!,#REF!,AG342-#REF!))</f>
        <v>#REF!</v>
      </c>
      <c r="AL342" s="66" t="s">
        <v>601</v>
      </c>
      <c r="AM342" s="54"/>
      <c r="AN342" s="54"/>
      <c r="AO342" s="54"/>
      <c r="AP342" s="65"/>
      <c r="AQ342" s="4" t="s">
        <v>442</v>
      </c>
      <c r="AR342" s="49">
        <v>322</v>
      </c>
      <c r="AS342" s="60" t="s">
        <v>454</v>
      </c>
      <c r="AT342" s="64" t="s">
        <v>467</v>
      </c>
      <c r="AU342" s="66" t="s">
        <v>601</v>
      </c>
      <c r="AV342" s="77" t="s">
        <v>467</v>
      </c>
      <c r="AW342" s="67">
        <v>0</v>
      </c>
      <c r="AX342" s="65">
        <v>0</v>
      </c>
      <c r="AY342" s="60" t="s">
        <v>456</v>
      </c>
      <c r="AZ342" s="87" t="s">
        <v>439</v>
      </c>
      <c r="BA342" s="86" t="s">
        <v>446</v>
      </c>
      <c r="BB342" s="148" t="s">
        <v>2162</v>
      </c>
      <c r="BC342" s="149">
        <v>44620</v>
      </c>
      <c r="BD342" s="130" t="s">
        <v>450</v>
      </c>
      <c r="BE342" s="134" t="s">
        <v>629</v>
      </c>
      <c r="BF342" s="147">
        <v>0</v>
      </c>
      <c r="BG342" s="4" t="s">
        <v>442</v>
      </c>
      <c r="BH342" s="49">
        <v>-44620</v>
      </c>
      <c r="BI342" s="60" t="s">
        <v>454</v>
      </c>
      <c r="BJ342" s="33">
        <v>44638</v>
      </c>
      <c r="BK342" s="40" t="s">
        <v>3845</v>
      </c>
      <c r="BL342" s="31" t="s">
        <v>521</v>
      </c>
      <c r="BM342" s="32">
        <v>0</v>
      </c>
      <c r="BN342" s="60" t="s">
        <v>293</v>
      </c>
      <c r="BO342" s="30"/>
      <c r="BP342" s="184" t="s">
        <v>293</v>
      </c>
      <c r="BQ342" s="150" t="s">
        <v>3904</v>
      </c>
      <c r="BR342" s="185">
        <v>44712</v>
      </c>
      <c r="BS342" s="131" t="s">
        <v>3900</v>
      </c>
      <c r="BT342" s="186">
        <v>0</v>
      </c>
      <c r="BU342" s="4" t="s">
        <v>442</v>
      </c>
      <c r="BV342" s="49">
        <v>62</v>
      </c>
      <c r="BW342" s="60" t="s">
        <v>454</v>
      </c>
      <c r="BX342" s="387">
        <v>44732</v>
      </c>
      <c r="BY342" s="378" t="s">
        <v>3905</v>
      </c>
      <c r="BZ342" s="378" t="s">
        <v>613</v>
      </c>
      <c r="CA342" s="388">
        <v>0</v>
      </c>
      <c r="CB342" s="352" t="s">
        <v>293</v>
      </c>
      <c r="CC342" s="353"/>
      <c r="CD342" s="184" t="s">
        <v>293</v>
      </c>
      <c r="CE342" s="531">
        <v>44792</v>
      </c>
      <c r="CF342" s="608" t="s">
        <v>3906</v>
      </c>
      <c r="CG342" s="608" t="s">
        <v>3907</v>
      </c>
      <c r="CH342" s="605" t="s">
        <v>328</v>
      </c>
      <c r="CI342" s="602">
        <v>1</v>
      </c>
      <c r="CJ342" s="4" t="str">
        <f t="shared" si="9"/>
        <v>CUMPLIMIENTO TOTAL</v>
      </c>
      <c r="CK342" s="49" t="e">
        <f>(IF(CD342="CERRADO","NO APLICA ACCION CERRADA",AG342-#REF!))</f>
        <v>#REF!</v>
      </c>
      <c r="CL342" s="60" t="e">
        <f>(IF(CD342="CERRADO","NO APLICA ACCION CERRADA",IF(AK342&lt;=0,"VENCIDO",IF(AK342&lt;=#REF!,"POR VENCER","CON TIEMPO"))))</f>
        <v>#REF!</v>
      </c>
      <c r="CM342" s="991">
        <v>44882</v>
      </c>
      <c r="CN342" s="992" t="s">
        <v>3908</v>
      </c>
      <c r="CO342" s="993" t="s">
        <v>613</v>
      </c>
      <c r="CP342" s="840">
        <v>1</v>
      </c>
      <c r="CQ342" s="352" t="s">
        <v>294</v>
      </c>
      <c r="CR342" s="353"/>
      <c r="CS342" s="353"/>
      <c r="CT342" s="343"/>
      <c r="CU342" s="343"/>
      <c r="CV342" s="343"/>
      <c r="CW342" s="343"/>
      <c r="CX342" s="343"/>
      <c r="CY342" s="343"/>
      <c r="CZ342" s="343"/>
      <c r="DA342" s="343"/>
      <c r="DB342" s="343"/>
      <c r="DC342" s="343"/>
      <c r="DD342" s="343"/>
      <c r="DE342" s="343"/>
      <c r="DF342" s="343"/>
      <c r="DG342" s="343"/>
      <c r="DH342" s="343"/>
      <c r="DI342" s="343"/>
      <c r="DJ342" s="343"/>
      <c r="DK342" s="343"/>
      <c r="DL342" s="343"/>
      <c r="DM342" s="343"/>
      <c r="DN342" s="343"/>
      <c r="DO342" s="343"/>
      <c r="DP342" s="343"/>
      <c r="DQ342" s="343"/>
      <c r="DR342" s="343"/>
      <c r="DS342" s="343"/>
      <c r="DT342" s="343"/>
      <c r="DU342" s="343"/>
      <c r="DV342" s="343"/>
      <c r="DW342" s="343"/>
      <c r="DX342" s="343"/>
      <c r="DY342" s="343"/>
      <c r="DZ342" s="343"/>
      <c r="EA342" s="343"/>
      <c r="EB342" s="343"/>
      <c r="EC342" s="343"/>
      <c r="ED342" s="343"/>
      <c r="EE342" s="343"/>
      <c r="EF342" s="343"/>
      <c r="EG342" s="343"/>
      <c r="EH342" s="343"/>
      <c r="EI342" s="343"/>
      <c r="EJ342" s="343"/>
      <c r="EK342" s="343"/>
      <c r="EL342" s="343"/>
      <c r="EM342" s="343"/>
      <c r="EN342" s="343"/>
      <c r="EO342" s="343"/>
      <c r="EP342" s="343"/>
      <c r="EQ342" s="343"/>
      <c r="ER342" s="343"/>
      <c r="ES342" s="343"/>
      <c r="ET342" s="343"/>
      <c r="EU342" s="343"/>
      <c r="EV342" s="343"/>
      <c r="EW342" s="343"/>
      <c r="EX342" s="343"/>
      <c r="EY342" s="343"/>
      <c r="EZ342" s="343"/>
      <c r="FA342" s="343"/>
      <c r="FB342" s="343"/>
      <c r="FC342" s="343"/>
      <c r="FD342" s="343"/>
      <c r="FE342" s="343"/>
      <c r="FF342" s="343"/>
      <c r="FG342" s="343"/>
      <c r="FH342" s="343"/>
      <c r="FI342" s="343"/>
      <c r="FJ342" s="343"/>
      <c r="FK342" s="343"/>
      <c r="FL342" s="343"/>
      <c r="FM342" s="343"/>
      <c r="FN342" s="343"/>
      <c r="FO342" s="343"/>
      <c r="FP342" s="343"/>
      <c r="FQ342" s="343"/>
      <c r="FR342" s="343"/>
      <c r="FS342" s="343"/>
      <c r="FT342" s="343"/>
      <c r="FU342" s="343"/>
      <c r="FV342" s="343"/>
      <c r="FW342" s="343"/>
      <c r="FX342" s="343"/>
      <c r="FY342" s="343"/>
      <c r="FZ342" s="343"/>
      <c r="GA342" s="343"/>
      <c r="GB342" s="343"/>
      <c r="GC342" s="343"/>
      <c r="GD342" s="343"/>
      <c r="GE342" s="343"/>
      <c r="GF342" s="343"/>
      <c r="GG342" s="343"/>
      <c r="GH342" s="343"/>
      <c r="GI342" s="343"/>
      <c r="GJ342" s="343"/>
      <c r="GK342" s="343"/>
      <c r="GL342" s="343"/>
      <c r="GM342" s="343"/>
      <c r="GN342" s="343"/>
      <c r="GO342" s="343"/>
      <c r="GP342" s="343"/>
      <c r="GQ342" s="343"/>
      <c r="GR342" s="343"/>
      <c r="GS342" s="343"/>
      <c r="GT342" s="343"/>
      <c r="GU342" s="343"/>
      <c r="GV342" s="343"/>
      <c r="GW342" s="343"/>
      <c r="GX342" s="343"/>
      <c r="GY342" s="343"/>
      <c r="GZ342" s="343"/>
      <c r="HA342" s="343"/>
      <c r="HB342" s="343"/>
      <c r="HC342" s="343"/>
      <c r="HD342" s="343"/>
      <c r="HE342" s="343"/>
      <c r="HF342" s="343"/>
      <c r="HG342" s="343"/>
      <c r="HH342" s="343"/>
      <c r="HI342" s="343"/>
      <c r="HJ342" s="343"/>
      <c r="HK342" s="343"/>
      <c r="HL342" s="343"/>
      <c r="HM342" s="343"/>
      <c r="HN342" s="343"/>
      <c r="HO342" s="343"/>
      <c r="HP342" s="343"/>
      <c r="HQ342" s="343"/>
      <c r="HR342" s="343"/>
      <c r="HS342" s="343"/>
      <c r="HT342" s="343"/>
      <c r="HU342" s="343"/>
      <c r="HV342" s="343"/>
      <c r="HW342" s="343"/>
      <c r="HX342" s="343"/>
      <c r="HY342" s="343"/>
      <c r="HZ342" s="343"/>
      <c r="IA342" s="343"/>
      <c r="IB342" s="343"/>
      <c r="IC342" s="343"/>
      <c r="ID342" s="343"/>
      <c r="IE342" s="343"/>
      <c r="IF342" s="343"/>
      <c r="IG342" s="343"/>
      <c r="IH342" s="343"/>
      <c r="II342" s="343"/>
      <c r="IJ342" s="343"/>
      <c r="IK342" s="343"/>
      <c r="IL342" s="343"/>
      <c r="IM342" s="343"/>
      <c r="IN342" s="343"/>
      <c r="IO342" s="343"/>
      <c r="IP342" s="343"/>
      <c r="IQ342" s="343"/>
      <c r="IR342" s="343"/>
      <c r="IS342" s="343"/>
      <c r="IT342" s="343"/>
      <c r="IU342" s="343"/>
      <c r="IV342" s="343"/>
      <c r="IW342" s="343"/>
      <c r="IX342" s="343"/>
      <c r="IY342" s="343"/>
      <c r="IZ342" s="343"/>
      <c r="JA342" s="343"/>
      <c r="JB342" s="343"/>
      <c r="JC342" s="343"/>
      <c r="JD342" s="343"/>
      <c r="JE342" s="343"/>
      <c r="JF342" s="343"/>
      <c r="JG342" s="343"/>
      <c r="JH342" s="343"/>
      <c r="JI342" s="343"/>
      <c r="JJ342" s="343"/>
      <c r="JK342" s="343"/>
      <c r="JL342" s="343"/>
      <c r="JM342" s="343"/>
      <c r="JN342" s="343"/>
      <c r="JO342" s="343"/>
      <c r="JP342" s="343"/>
      <c r="JQ342" s="343"/>
      <c r="JR342" s="343"/>
      <c r="JS342" s="343"/>
      <c r="JT342" s="343"/>
      <c r="JU342" s="343"/>
      <c r="JV342" s="343"/>
      <c r="JW342" s="343"/>
      <c r="JX342" s="343"/>
      <c r="JY342" s="343"/>
      <c r="JZ342" s="343"/>
      <c r="KA342" s="343"/>
      <c r="KB342" s="343"/>
      <c r="KC342" s="343"/>
      <c r="KD342" s="343"/>
      <c r="KE342" s="343"/>
      <c r="KF342" s="343"/>
      <c r="KG342" s="343"/>
      <c r="KH342" s="343"/>
      <c r="KI342" s="343"/>
      <c r="KJ342" s="343"/>
      <c r="KK342" s="343"/>
      <c r="KL342" s="343"/>
      <c r="KM342" s="343"/>
      <c r="KN342" s="343"/>
      <c r="KO342" s="343"/>
      <c r="KP342" s="343"/>
      <c r="KQ342" s="343"/>
      <c r="KR342" s="343"/>
      <c r="KS342" s="343"/>
      <c r="KT342" s="343"/>
      <c r="KU342" s="343"/>
      <c r="KV342" s="343"/>
      <c r="KW342" s="343"/>
      <c r="KX342" s="343"/>
      <c r="KY342" s="343"/>
      <c r="KZ342" s="343"/>
      <c r="LA342" s="343"/>
      <c r="LB342" s="343"/>
      <c r="LC342" s="343"/>
      <c r="LD342" s="343"/>
      <c r="LE342" s="343"/>
      <c r="LF342" s="343"/>
      <c r="LG342" s="343"/>
      <c r="LH342" s="343"/>
      <c r="LI342" s="343"/>
      <c r="LJ342" s="343"/>
      <c r="LK342" s="343"/>
      <c r="LL342" s="343"/>
      <c r="LM342" s="343"/>
      <c r="LN342" s="343"/>
      <c r="LO342" s="343"/>
      <c r="LP342" s="343"/>
      <c r="LQ342" s="343"/>
      <c r="LR342" s="343"/>
      <c r="LS342" s="343"/>
      <c r="LT342" s="343"/>
      <c r="LU342" s="343"/>
      <c r="LV342" s="343"/>
      <c r="LW342" s="343"/>
      <c r="LX342" s="343"/>
      <c r="LY342" s="343"/>
      <c r="LZ342" s="343"/>
      <c r="MA342" s="343"/>
      <c r="MB342" s="343"/>
      <c r="MC342" s="343"/>
      <c r="MD342" s="343"/>
      <c r="ME342" s="343"/>
      <c r="MF342" s="343"/>
      <c r="MG342" s="343"/>
      <c r="MH342" s="343"/>
      <c r="MI342" s="343"/>
      <c r="MJ342" s="343"/>
      <c r="MK342" s="343"/>
      <c r="ML342" s="343"/>
      <c r="MM342" s="343"/>
      <c r="MN342" s="343"/>
      <c r="MO342" s="343"/>
      <c r="MP342" s="343"/>
      <c r="MQ342" s="343"/>
      <c r="MR342" s="343"/>
      <c r="MS342" s="343"/>
      <c r="MT342" s="343"/>
      <c r="MU342" s="343"/>
      <c r="MV342" s="343"/>
      <c r="MW342" s="343"/>
      <c r="MX342" s="343"/>
      <c r="MY342" s="343"/>
      <c r="MZ342" s="343"/>
      <c r="NA342" s="343"/>
      <c r="NB342" s="343"/>
      <c r="NC342" s="343"/>
      <c r="ND342" s="343"/>
      <c r="NE342" s="343"/>
      <c r="NF342" s="343"/>
      <c r="NG342" s="343"/>
      <c r="NH342" s="343"/>
      <c r="NI342" s="343"/>
      <c r="NJ342" s="343"/>
      <c r="NK342" s="343"/>
      <c r="NL342" s="343"/>
      <c r="NM342" s="343"/>
      <c r="NN342" s="343"/>
      <c r="NO342" s="343"/>
      <c r="NP342" s="343"/>
      <c r="NQ342" s="343"/>
      <c r="NR342" s="343"/>
      <c r="NS342" s="343"/>
      <c r="NT342" s="343"/>
      <c r="NU342" s="343"/>
      <c r="NV342" s="343"/>
      <c r="NW342" s="343"/>
      <c r="NX342" s="343"/>
      <c r="NY342" s="343"/>
      <c r="NZ342" s="343"/>
      <c r="OA342" s="343"/>
      <c r="OB342" s="343"/>
      <c r="OC342" s="343"/>
      <c r="OD342" s="343"/>
      <c r="OE342" s="343"/>
      <c r="OF342" s="343"/>
      <c r="OG342" s="343"/>
      <c r="OH342" s="343"/>
      <c r="OI342" s="343"/>
      <c r="OJ342" s="343"/>
      <c r="OK342" s="343"/>
      <c r="OL342" s="343"/>
      <c r="OM342" s="343"/>
      <c r="ON342" s="343"/>
      <c r="OO342" s="343"/>
      <c r="OP342" s="343"/>
      <c r="OQ342" s="343"/>
      <c r="OR342" s="343"/>
      <c r="OS342" s="343"/>
      <c r="OT342" s="343"/>
      <c r="OU342" s="343"/>
      <c r="OV342" s="343"/>
      <c r="OW342" s="343"/>
      <c r="OX342" s="343"/>
      <c r="OY342" s="343"/>
      <c r="OZ342" s="343"/>
      <c r="PA342" s="343"/>
      <c r="PB342" s="343"/>
      <c r="PC342" s="343"/>
      <c r="PD342" s="343"/>
      <c r="PE342" s="343"/>
      <c r="PF342" s="343"/>
      <c r="PG342" s="343"/>
      <c r="PH342" s="343"/>
      <c r="PI342" s="343"/>
      <c r="PJ342" s="343"/>
      <c r="PK342" s="343"/>
      <c r="PL342" s="343"/>
      <c r="PM342" s="343"/>
      <c r="PN342" s="343"/>
      <c r="PO342" s="343"/>
      <c r="PP342" s="343"/>
      <c r="PQ342" s="343"/>
      <c r="PR342" s="343"/>
      <c r="PS342" s="343"/>
      <c r="PT342" s="343"/>
      <c r="PU342" s="343"/>
      <c r="PV342" s="343"/>
      <c r="PW342" s="343"/>
      <c r="PX342" s="343"/>
      <c r="PY342" s="343"/>
      <c r="PZ342" s="343"/>
      <c r="QA342" s="343"/>
      <c r="QB342" s="343"/>
      <c r="QC342" s="343"/>
      <c r="QD342" s="343"/>
      <c r="QE342" s="343"/>
      <c r="QF342" s="343"/>
    </row>
    <row r="343" spans="1:448" s="347" customFormat="1" ht="118.5" customHeight="1" x14ac:dyDescent="0.25">
      <c r="A343" s="26">
        <v>342</v>
      </c>
      <c r="B343" s="22" t="s">
        <v>1424</v>
      </c>
      <c r="C343" s="26" t="s">
        <v>269</v>
      </c>
      <c r="D343" s="22" t="s">
        <v>341</v>
      </c>
      <c r="E343" s="21" t="s">
        <v>3877</v>
      </c>
      <c r="F343" s="19" t="s">
        <v>1425</v>
      </c>
      <c r="G343" s="19" t="s">
        <v>269</v>
      </c>
      <c r="H343" s="19" t="s">
        <v>341</v>
      </c>
      <c r="I343" s="4" t="s">
        <v>207</v>
      </c>
      <c r="J343" s="461" t="s">
        <v>102</v>
      </c>
      <c r="K343" s="440" t="s">
        <v>680</v>
      </c>
      <c r="L343" s="461" t="s">
        <v>681</v>
      </c>
      <c r="M343" s="460" t="s">
        <v>1427</v>
      </c>
      <c r="N343" s="461" t="s">
        <v>1428</v>
      </c>
      <c r="O343" s="4" t="s">
        <v>17</v>
      </c>
      <c r="P343" s="19" t="s">
        <v>19</v>
      </c>
      <c r="Q343" s="19" t="s">
        <v>684</v>
      </c>
      <c r="R343" s="19" t="s">
        <v>250</v>
      </c>
      <c r="S343" s="18" t="s">
        <v>3909</v>
      </c>
      <c r="T343" s="22" t="s">
        <v>3910</v>
      </c>
      <c r="U343" s="247" t="s">
        <v>3838</v>
      </c>
      <c r="V343" s="19">
        <v>2021</v>
      </c>
      <c r="W343" s="22" t="s">
        <v>3911</v>
      </c>
      <c r="X343" s="21" t="s">
        <v>3912</v>
      </c>
      <c r="Y343" s="19" t="s">
        <v>3882</v>
      </c>
      <c r="Z343" s="21" t="s">
        <v>3883</v>
      </c>
      <c r="AA343" s="22">
        <v>1</v>
      </c>
      <c r="AB343" s="19" t="s">
        <v>3884</v>
      </c>
      <c r="AC343" s="19" t="s">
        <v>3885</v>
      </c>
      <c r="AD343" s="25">
        <v>1</v>
      </c>
      <c r="AE343" s="21" t="s">
        <v>3886</v>
      </c>
      <c r="AF343" s="43">
        <v>44531</v>
      </c>
      <c r="AG343" s="43">
        <v>44651</v>
      </c>
      <c r="AH343" s="424">
        <v>44743</v>
      </c>
      <c r="AI343" s="183" t="s">
        <v>309</v>
      </c>
      <c r="AJ343" s="183" t="s">
        <v>309</v>
      </c>
      <c r="AK343" s="241" t="e">
        <f>(IF(BA343=#REF!,#REF!,AG343-#REF!))</f>
        <v>#REF!</v>
      </c>
      <c r="AL343" s="66" t="s">
        <v>601</v>
      </c>
      <c r="AM343" s="54"/>
      <c r="AN343" s="54"/>
      <c r="AO343" s="54"/>
      <c r="AP343" s="65"/>
      <c r="AQ343" s="4" t="s">
        <v>442</v>
      </c>
      <c r="AR343" s="49">
        <v>200</v>
      </c>
      <c r="AS343" s="60" t="s">
        <v>454</v>
      </c>
      <c r="AT343" s="64" t="s">
        <v>467</v>
      </c>
      <c r="AU343" s="66" t="s">
        <v>601</v>
      </c>
      <c r="AV343" s="77" t="s">
        <v>467</v>
      </c>
      <c r="AW343" s="67">
        <v>0</v>
      </c>
      <c r="AX343" s="65">
        <v>0</v>
      </c>
      <c r="AY343" s="60" t="s">
        <v>456</v>
      </c>
      <c r="AZ343" s="87" t="s">
        <v>439</v>
      </c>
      <c r="BA343" s="86" t="s">
        <v>446</v>
      </c>
      <c r="BB343" s="148" t="s">
        <v>2162</v>
      </c>
      <c r="BC343" s="149">
        <v>44620</v>
      </c>
      <c r="BD343" s="130" t="s">
        <v>450</v>
      </c>
      <c r="BE343" s="134" t="s">
        <v>629</v>
      </c>
      <c r="BF343" s="147">
        <v>0</v>
      </c>
      <c r="BG343" s="4" t="s">
        <v>442</v>
      </c>
      <c r="BH343" s="49">
        <v>-44620</v>
      </c>
      <c r="BI343" s="60" t="s">
        <v>454</v>
      </c>
      <c r="BJ343" s="33">
        <v>44638</v>
      </c>
      <c r="BK343" s="40" t="s">
        <v>3845</v>
      </c>
      <c r="BL343" s="31" t="s">
        <v>521</v>
      </c>
      <c r="BM343" s="32">
        <v>0</v>
      </c>
      <c r="BN343" s="60" t="s">
        <v>293</v>
      </c>
      <c r="BO343" s="30"/>
      <c r="BP343" s="184" t="s">
        <v>293</v>
      </c>
      <c r="BQ343" s="150" t="s">
        <v>3887</v>
      </c>
      <c r="BR343" s="185">
        <v>44712</v>
      </c>
      <c r="BS343" s="131" t="s">
        <v>535</v>
      </c>
      <c r="BT343" s="186">
        <v>1</v>
      </c>
      <c r="BU343" s="4" t="s">
        <v>436</v>
      </c>
      <c r="BV343" s="49">
        <v>-60</v>
      </c>
      <c r="BW343" s="60" t="s">
        <v>443</v>
      </c>
      <c r="BX343" s="387">
        <v>44732</v>
      </c>
      <c r="BY343" s="378" t="s">
        <v>3913</v>
      </c>
      <c r="BZ343" s="378" t="s">
        <v>613</v>
      </c>
      <c r="CA343" s="388">
        <v>1</v>
      </c>
      <c r="CB343" s="352" t="s">
        <v>294</v>
      </c>
      <c r="CC343" s="353"/>
      <c r="CD343" s="352" t="s">
        <v>294</v>
      </c>
      <c r="CE343" s="131" t="s">
        <v>767</v>
      </c>
      <c r="CF343" s="131" t="s">
        <v>767</v>
      </c>
      <c r="CG343" s="202" t="s">
        <v>328</v>
      </c>
      <c r="CH343" s="131" t="s">
        <v>328</v>
      </c>
      <c r="CI343" s="186">
        <v>1</v>
      </c>
      <c r="CJ343" s="4" t="str">
        <f t="shared" si="9"/>
        <v>CUMPLIMIENTO TOTAL</v>
      </c>
      <c r="CK343" s="49" t="str">
        <f>(IF(CD343="CERRADO","NO APLICA ACCION CERRADA",AG343-#REF!))</f>
        <v>NO APLICA ACCION CERRADA</v>
      </c>
      <c r="CL343" s="60" t="str">
        <f>(IF(CD343="CERRADO","NO APLICA ACCION CERRADA",IF(AK343&lt;=0,"VENCIDO",IF(AK343&lt;=#REF!,"POR VENCER","CON TIEMPO"))))</f>
        <v>NO APLICA ACCION CERRADA</v>
      </c>
      <c r="CM343" s="458" t="s">
        <v>328</v>
      </c>
      <c r="CN343" s="348" t="s">
        <v>767</v>
      </c>
      <c r="CO343" s="368" t="s">
        <v>339</v>
      </c>
      <c r="CP343" s="472">
        <v>1</v>
      </c>
      <c r="CQ343" s="352" t="s">
        <v>294</v>
      </c>
      <c r="CR343" s="353"/>
      <c r="CS343" s="353"/>
      <c r="CT343" s="343"/>
      <c r="CU343" s="343"/>
      <c r="CV343" s="343"/>
      <c r="CW343" s="343"/>
      <c r="CX343" s="343"/>
      <c r="CY343" s="343"/>
      <c r="CZ343" s="343"/>
      <c r="DA343" s="343"/>
      <c r="DB343" s="343"/>
      <c r="DC343" s="343"/>
      <c r="DD343" s="343"/>
      <c r="DE343" s="343"/>
      <c r="DF343" s="343"/>
      <c r="DG343" s="343"/>
      <c r="DH343" s="343"/>
      <c r="DI343" s="343"/>
      <c r="DJ343" s="343"/>
      <c r="DK343" s="343"/>
      <c r="DL343" s="343"/>
      <c r="DM343" s="343"/>
      <c r="DN343" s="343"/>
      <c r="DO343" s="343"/>
      <c r="DP343" s="343"/>
      <c r="DQ343" s="343"/>
      <c r="DR343" s="343"/>
      <c r="DS343" s="343"/>
      <c r="DT343" s="343"/>
      <c r="DU343" s="343"/>
      <c r="DV343" s="343"/>
      <c r="DW343" s="343"/>
      <c r="DX343" s="343"/>
      <c r="DY343" s="343"/>
      <c r="DZ343" s="343"/>
      <c r="EA343" s="343"/>
      <c r="EB343" s="343"/>
      <c r="EC343" s="343"/>
      <c r="ED343" s="343"/>
      <c r="EE343" s="343"/>
      <c r="EF343" s="343"/>
      <c r="EG343" s="343"/>
      <c r="EH343" s="343"/>
      <c r="EI343" s="343"/>
      <c r="EJ343" s="343"/>
      <c r="EK343" s="343"/>
      <c r="EL343" s="343"/>
      <c r="EM343" s="343"/>
      <c r="EN343" s="343"/>
      <c r="EO343" s="343"/>
      <c r="EP343" s="343"/>
      <c r="EQ343" s="343"/>
      <c r="ER343" s="343"/>
      <c r="ES343" s="343"/>
      <c r="ET343" s="343"/>
      <c r="EU343" s="343"/>
      <c r="EV343" s="343"/>
      <c r="EW343" s="343"/>
      <c r="EX343" s="343"/>
      <c r="EY343" s="343"/>
      <c r="EZ343" s="343"/>
      <c r="FA343" s="343"/>
      <c r="FB343" s="343"/>
      <c r="FC343" s="343"/>
      <c r="FD343" s="343"/>
      <c r="FE343" s="343"/>
      <c r="FF343" s="343"/>
      <c r="FG343" s="343"/>
      <c r="FH343" s="343"/>
      <c r="FI343" s="343"/>
      <c r="FJ343" s="343"/>
      <c r="FK343" s="343"/>
      <c r="FL343" s="343"/>
      <c r="FM343" s="343"/>
      <c r="FN343" s="343"/>
      <c r="FO343" s="343"/>
      <c r="FP343" s="343"/>
      <c r="FQ343" s="343"/>
      <c r="FR343" s="343"/>
      <c r="FS343" s="343"/>
      <c r="FT343" s="343"/>
      <c r="FU343" s="343"/>
      <c r="FV343" s="343"/>
      <c r="FW343" s="343"/>
      <c r="FX343" s="343"/>
      <c r="FY343" s="343"/>
      <c r="FZ343" s="343"/>
      <c r="GA343" s="343"/>
      <c r="GB343" s="343"/>
      <c r="GC343" s="343"/>
      <c r="GD343" s="343"/>
      <c r="GE343" s="343"/>
      <c r="GF343" s="343"/>
      <c r="GG343" s="343"/>
      <c r="GH343" s="343"/>
      <c r="GI343" s="343"/>
      <c r="GJ343" s="343"/>
      <c r="GK343" s="343"/>
      <c r="GL343" s="343"/>
      <c r="GM343" s="343"/>
      <c r="GN343" s="343"/>
      <c r="GO343" s="343"/>
      <c r="GP343" s="343"/>
      <c r="GQ343" s="343"/>
      <c r="GR343" s="343"/>
      <c r="GS343" s="343"/>
      <c r="GT343" s="343"/>
      <c r="GU343" s="343"/>
      <c r="GV343" s="343"/>
      <c r="GW343" s="343"/>
      <c r="GX343" s="343"/>
      <c r="GY343" s="343"/>
      <c r="GZ343" s="343"/>
      <c r="HA343" s="343"/>
      <c r="HB343" s="343"/>
      <c r="HC343" s="343"/>
      <c r="HD343" s="343"/>
      <c r="HE343" s="343"/>
      <c r="HF343" s="343"/>
      <c r="HG343" s="343"/>
      <c r="HH343" s="343"/>
      <c r="HI343" s="343"/>
      <c r="HJ343" s="343"/>
      <c r="HK343" s="343"/>
      <c r="HL343" s="343"/>
      <c r="HM343" s="343"/>
      <c r="HN343" s="343"/>
      <c r="HO343" s="343"/>
      <c r="HP343" s="343"/>
      <c r="HQ343" s="343"/>
      <c r="HR343" s="343"/>
      <c r="HS343" s="343"/>
      <c r="HT343" s="343"/>
      <c r="HU343" s="343"/>
      <c r="HV343" s="343"/>
      <c r="HW343" s="343"/>
      <c r="HX343" s="343"/>
      <c r="HY343" s="343"/>
      <c r="HZ343" s="343"/>
      <c r="IA343" s="343"/>
      <c r="IB343" s="343"/>
      <c r="IC343" s="343"/>
      <c r="ID343" s="343"/>
      <c r="IE343" s="343"/>
      <c r="IF343" s="343"/>
      <c r="IG343" s="343"/>
      <c r="IH343" s="343"/>
      <c r="II343" s="343"/>
      <c r="IJ343" s="343"/>
      <c r="IK343" s="343"/>
      <c r="IL343" s="343"/>
      <c r="IM343" s="343"/>
      <c r="IN343" s="343"/>
      <c r="IO343" s="343"/>
      <c r="IP343" s="343"/>
      <c r="IQ343" s="343"/>
      <c r="IR343" s="343"/>
      <c r="IS343" s="343"/>
      <c r="IT343" s="343"/>
      <c r="IU343" s="343"/>
      <c r="IV343" s="343"/>
      <c r="IW343" s="343"/>
      <c r="IX343" s="343"/>
      <c r="IY343" s="343"/>
      <c r="IZ343" s="343"/>
      <c r="JA343" s="343"/>
      <c r="JB343" s="343"/>
      <c r="JC343" s="343"/>
      <c r="JD343" s="343"/>
      <c r="JE343" s="343"/>
      <c r="JF343" s="343"/>
      <c r="JG343" s="343"/>
      <c r="JH343" s="343"/>
      <c r="JI343" s="343"/>
      <c r="JJ343" s="343"/>
      <c r="JK343" s="343"/>
      <c r="JL343" s="343"/>
      <c r="JM343" s="343"/>
      <c r="JN343" s="343"/>
      <c r="JO343" s="343"/>
      <c r="JP343" s="343"/>
      <c r="JQ343" s="343"/>
      <c r="JR343" s="343"/>
      <c r="JS343" s="343"/>
      <c r="JT343" s="343"/>
      <c r="JU343" s="343"/>
      <c r="JV343" s="343"/>
      <c r="JW343" s="343"/>
      <c r="JX343" s="343"/>
      <c r="JY343" s="343"/>
      <c r="JZ343" s="343"/>
      <c r="KA343" s="343"/>
      <c r="KB343" s="343"/>
      <c r="KC343" s="343"/>
      <c r="KD343" s="343"/>
      <c r="KE343" s="343"/>
      <c r="KF343" s="343"/>
      <c r="KG343" s="343"/>
      <c r="KH343" s="343"/>
      <c r="KI343" s="343"/>
      <c r="KJ343" s="343"/>
      <c r="KK343" s="343"/>
      <c r="KL343" s="343"/>
      <c r="KM343" s="343"/>
      <c r="KN343" s="343"/>
      <c r="KO343" s="343"/>
      <c r="KP343" s="343"/>
      <c r="KQ343" s="343"/>
      <c r="KR343" s="343"/>
      <c r="KS343" s="343"/>
      <c r="KT343" s="343"/>
      <c r="KU343" s="343"/>
      <c r="KV343" s="343"/>
      <c r="KW343" s="343"/>
      <c r="KX343" s="343"/>
      <c r="KY343" s="343"/>
      <c r="KZ343" s="343"/>
      <c r="LA343" s="343"/>
      <c r="LB343" s="343"/>
      <c r="LC343" s="343"/>
      <c r="LD343" s="343"/>
      <c r="LE343" s="343"/>
      <c r="LF343" s="343"/>
      <c r="LG343" s="343"/>
      <c r="LH343" s="343"/>
      <c r="LI343" s="343"/>
      <c r="LJ343" s="343"/>
      <c r="LK343" s="343"/>
      <c r="LL343" s="343"/>
      <c r="LM343" s="343"/>
      <c r="LN343" s="343"/>
      <c r="LO343" s="343"/>
      <c r="LP343" s="343"/>
      <c r="LQ343" s="343"/>
      <c r="LR343" s="343"/>
      <c r="LS343" s="343"/>
      <c r="LT343" s="343"/>
      <c r="LU343" s="343"/>
      <c r="LV343" s="343"/>
      <c r="LW343" s="343"/>
      <c r="LX343" s="343"/>
      <c r="LY343" s="343"/>
      <c r="LZ343" s="343"/>
      <c r="MA343" s="343"/>
      <c r="MB343" s="343"/>
      <c r="MC343" s="343"/>
      <c r="MD343" s="343"/>
      <c r="ME343" s="343"/>
      <c r="MF343" s="343"/>
      <c r="MG343" s="343"/>
      <c r="MH343" s="343"/>
      <c r="MI343" s="343"/>
      <c r="MJ343" s="343"/>
      <c r="MK343" s="343"/>
      <c r="ML343" s="343"/>
      <c r="MM343" s="343"/>
      <c r="MN343" s="343"/>
      <c r="MO343" s="343"/>
      <c r="MP343" s="343"/>
      <c r="MQ343" s="343"/>
      <c r="MR343" s="343"/>
      <c r="MS343" s="343"/>
      <c r="MT343" s="343"/>
      <c r="MU343" s="343"/>
      <c r="MV343" s="343"/>
      <c r="MW343" s="343"/>
      <c r="MX343" s="343"/>
      <c r="MY343" s="343"/>
      <c r="MZ343" s="343"/>
      <c r="NA343" s="343"/>
      <c r="NB343" s="343"/>
      <c r="NC343" s="343"/>
      <c r="ND343" s="343"/>
      <c r="NE343" s="343"/>
      <c r="NF343" s="343"/>
      <c r="NG343" s="343"/>
      <c r="NH343" s="343"/>
      <c r="NI343" s="343"/>
      <c r="NJ343" s="343"/>
      <c r="NK343" s="343"/>
      <c r="NL343" s="343"/>
      <c r="NM343" s="343"/>
      <c r="NN343" s="343"/>
      <c r="NO343" s="343"/>
      <c r="NP343" s="343"/>
      <c r="NQ343" s="343"/>
      <c r="NR343" s="343"/>
      <c r="NS343" s="343"/>
      <c r="NT343" s="343"/>
      <c r="NU343" s="343"/>
      <c r="NV343" s="343"/>
      <c r="NW343" s="343"/>
      <c r="NX343" s="343"/>
      <c r="NY343" s="343"/>
      <c r="NZ343" s="343"/>
      <c r="OA343" s="343"/>
      <c r="OB343" s="343"/>
      <c r="OC343" s="343"/>
      <c r="OD343" s="343"/>
      <c r="OE343" s="343"/>
      <c r="OF343" s="343"/>
      <c r="OG343" s="343"/>
      <c r="OH343" s="343"/>
      <c r="OI343" s="343"/>
      <c r="OJ343" s="343"/>
      <c r="OK343" s="343"/>
      <c r="OL343" s="343"/>
      <c r="OM343" s="343"/>
      <c r="ON343" s="343"/>
      <c r="OO343" s="343"/>
      <c r="OP343" s="343"/>
      <c r="OQ343" s="343"/>
      <c r="OR343" s="343"/>
      <c r="OS343" s="343"/>
      <c r="OT343" s="343"/>
      <c r="OU343" s="343"/>
      <c r="OV343" s="343"/>
      <c r="OW343" s="343"/>
      <c r="OX343" s="343"/>
      <c r="OY343" s="343"/>
      <c r="OZ343" s="343"/>
      <c r="PA343" s="343"/>
      <c r="PB343" s="343"/>
      <c r="PC343" s="343"/>
      <c r="PD343" s="343"/>
      <c r="PE343" s="343"/>
      <c r="PF343" s="343"/>
      <c r="PG343" s="343"/>
      <c r="PH343" s="343"/>
      <c r="PI343" s="343"/>
      <c r="PJ343" s="343"/>
      <c r="PK343" s="343"/>
      <c r="PL343" s="343"/>
      <c r="PM343" s="343"/>
      <c r="PN343" s="343"/>
      <c r="PO343" s="343"/>
      <c r="PP343" s="343"/>
      <c r="PQ343" s="343"/>
      <c r="PR343" s="343"/>
      <c r="PS343" s="343"/>
      <c r="PT343" s="343"/>
      <c r="PU343" s="343"/>
      <c r="PV343" s="343"/>
      <c r="PW343" s="343"/>
      <c r="PX343" s="343"/>
      <c r="PY343" s="343"/>
      <c r="PZ343" s="343"/>
      <c r="QA343" s="343"/>
      <c r="QB343" s="343"/>
      <c r="QC343" s="343"/>
      <c r="QD343" s="343"/>
      <c r="QE343" s="343"/>
      <c r="QF343" s="343"/>
    </row>
    <row r="344" spans="1:448" s="347" customFormat="1" ht="118.5" customHeight="1" x14ac:dyDescent="0.25">
      <c r="A344" s="26">
        <v>343</v>
      </c>
      <c r="B344" s="22" t="s">
        <v>1424</v>
      </c>
      <c r="C344" s="26" t="s">
        <v>269</v>
      </c>
      <c r="D344" s="22" t="s">
        <v>341</v>
      </c>
      <c r="E344" s="21" t="s">
        <v>3877</v>
      </c>
      <c r="F344" s="19" t="s">
        <v>1425</v>
      </c>
      <c r="G344" s="19" t="s">
        <v>269</v>
      </c>
      <c r="H344" s="19" t="s">
        <v>341</v>
      </c>
      <c r="I344" s="4" t="s">
        <v>207</v>
      </c>
      <c r="J344" s="461" t="s">
        <v>102</v>
      </c>
      <c r="K344" s="440" t="s">
        <v>680</v>
      </c>
      <c r="L344" s="461" t="s">
        <v>681</v>
      </c>
      <c r="M344" s="460" t="s">
        <v>1427</v>
      </c>
      <c r="N344" s="461" t="s">
        <v>1428</v>
      </c>
      <c r="O344" s="4" t="s">
        <v>17</v>
      </c>
      <c r="P344" s="19" t="s">
        <v>19</v>
      </c>
      <c r="Q344" s="19" t="s">
        <v>684</v>
      </c>
      <c r="R344" s="19" t="s">
        <v>250</v>
      </c>
      <c r="S344" s="18" t="s">
        <v>3914</v>
      </c>
      <c r="T344" s="54" t="s">
        <v>328</v>
      </c>
      <c r="U344" s="247" t="s">
        <v>3838</v>
      </c>
      <c r="V344" s="19">
        <v>2021</v>
      </c>
      <c r="W344" s="22" t="s">
        <v>3915</v>
      </c>
      <c r="X344" s="21" t="s">
        <v>3916</v>
      </c>
      <c r="Y344" s="19" t="s">
        <v>3882</v>
      </c>
      <c r="Z344" s="21" t="s">
        <v>3883</v>
      </c>
      <c r="AA344" s="22">
        <v>1</v>
      </c>
      <c r="AB344" s="19" t="s">
        <v>3884</v>
      </c>
      <c r="AC344" s="19" t="s">
        <v>3885</v>
      </c>
      <c r="AD344" s="25">
        <v>1</v>
      </c>
      <c r="AE344" s="21" t="s">
        <v>3886</v>
      </c>
      <c r="AF344" s="43">
        <v>44531</v>
      </c>
      <c r="AG344" s="43">
        <v>44651</v>
      </c>
      <c r="AH344" s="424">
        <v>44743</v>
      </c>
      <c r="AI344" s="183" t="s">
        <v>309</v>
      </c>
      <c r="AJ344" s="183" t="s">
        <v>309</v>
      </c>
      <c r="AK344" s="241" t="e">
        <f>(IF(BA344=#REF!,#REF!,AG344-#REF!))</f>
        <v>#REF!</v>
      </c>
      <c r="AL344" s="66" t="s">
        <v>601</v>
      </c>
      <c r="AM344" s="54"/>
      <c r="AN344" s="54"/>
      <c r="AO344" s="54"/>
      <c r="AP344" s="65"/>
      <c r="AQ344" s="4" t="s">
        <v>442</v>
      </c>
      <c r="AR344" s="49">
        <v>200</v>
      </c>
      <c r="AS344" s="60" t="s">
        <v>454</v>
      </c>
      <c r="AT344" s="64" t="s">
        <v>467</v>
      </c>
      <c r="AU344" s="66" t="s">
        <v>601</v>
      </c>
      <c r="AV344" s="77" t="s">
        <v>467</v>
      </c>
      <c r="AW344" s="67">
        <v>0</v>
      </c>
      <c r="AX344" s="65">
        <v>0</v>
      </c>
      <c r="AY344" s="60" t="s">
        <v>456</v>
      </c>
      <c r="AZ344" s="87" t="s">
        <v>439</v>
      </c>
      <c r="BA344" s="86" t="s">
        <v>446</v>
      </c>
      <c r="BB344" s="148" t="s">
        <v>2162</v>
      </c>
      <c r="BC344" s="149">
        <v>44620</v>
      </c>
      <c r="BD344" s="130" t="s">
        <v>450</v>
      </c>
      <c r="BE344" s="134" t="s">
        <v>629</v>
      </c>
      <c r="BF344" s="147">
        <v>0</v>
      </c>
      <c r="BG344" s="4" t="s">
        <v>442</v>
      </c>
      <c r="BH344" s="49">
        <v>-44620</v>
      </c>
      <c r="BI344" s="60" t="s">
        <v>454</v>
      </c>
      <c r="BJ344" s="33">
        <v>44638</v>
      </c>
      <c r="BK344" s="40" t="s">
        <v>3845</v>
      </c>
      <c r="BL344" s="31" t="s">
        <v>521</v>
      </c>
      <c r="BM344" s="32">
        <v>0</v>
      </c>
      <c r="BN344" s="60" t="s">
        <v>293</v>
      </c>
      <c r="BO344" s="30"/>
      <c r="BP344" s="184" t="s">
        <v>293</v>
      </c>
      <c r="BQ344" s="150" t="s">
        <v>3887</v>
      </c>
      <c r="BR344" s="185">
        <v>44712</v>
      </c>
      <c r="BS344" s="131" t="s">
        <v>535</v>
      </c>
      <c r="BT344" s="186">
        <v>1</v>
      </c>
      <c r="BU344" s="4" t="s">
        <v>436</v>
      </c>
      <c r="BV344" s="49">
        <v>-60</v>
      </c>
      <c r="BW344" s="60" t="s">
        <v>443</v>
      </c>
      <c r="BX344" s="387">
        <v>44732</v>
      </c>
      <c r="BY344" s="378" t="s">
        <v>3917</v>
      </c>
      <c r="BZ344" s="378" t="s">
        <v>613</v>
      </c>
      <c r="CA344" s="388">
        <v>1</v>
      </c>
      <c r="CB344" s="352" t="s">
        <v>294</v>
      </c>
      <c r="CC344" s="353"/>
      <c r="CD344" s="352" t="s">
        <v>294</v>
      </c>
      <c r="CE344" s="131" t="s">
        <v>767</v>
      </c>
      <c r="CF344" s="131" t="s">
        <v>767</v>
      </c>
      <c r="CG344" s="202" t="s">
        <v>328</v>
      </c>
      <c r="CH344" s="131" t="s">
        <v>328</v>
      </c>
      <c r="CI344" s="186">
        <v>1</v>
      </c>
      <c r="CJ344" s="4" t="str">
        <f t="shared" si="9"/>
        <v>CUMPLIMIENTO TOTAL</v>
      </c>
      <c r="CK344" s="49" t="str">
        <f>(IF(CD344="CERRADO","NO APLICA ACCION CERRADA",AG344-#REF!))</f>
        <v>NO APLICA ACCION CERRADA</v>
      </c>
      <c r="CL344" s="60" t="str">
        <f>(IF(CD344="CERRADO","NO APLICA ACCION CERRADA",IF(AK344&lt;=0,"VENCIDO",IF(AK344&lt;=#REF!,"POR VENCER","CON TIEMPO"))))</f>
        <v>NO APLICA ACCION CERRADA</v>
      </c>
      <c r="CM344" s="458" t="s">
        <v>328</v>
      </c>
      <c r="CN344" s="348" t="s">
        <v>767</v>
      </c>
      <c r="CO344" s="368" t="s">
        <v>339</v>
      </c>
      <c r="CP344" s="472">
        <v>1</v>
      </c>
      <c r="CQ344" s="352" t="s">
        <v>294</v>
      </c>
      <c r="CR344" s="353"/>
      <c r="CS344" s="353"/>
      <c r="CT344" s="343"/>
      <c r="CU344" s="343"/>
      <c r="CV344" s="343"/>
      <c r="CW344" s="343"/>
      <c r="CX344" s="343"/>
      <c r="CY344" s="343"/>
      <c r="CZ344" s="343"/>
      <c r="DA344" s="343"/>
      <c r="DB344" s="343"/>
      <c r="DC344" s="343"/>
      <c r="DD344" s="343"/>
      <c r="DE344" s="343"/>
      <c r="DF344" s="343"/>
      <c r="DG344" s="343"/>
      <c r="DH344" s="343"/>
      <c r="DI344" s="343"/>
      <c r="DJ344" s="343"/>
      <c r="DK344" s="343"/>
      <c r="DL344" s="343"/>
      <c r="DM344" s="343"/>
      <c r="DN344" s="343"/>
      <c r="DO344" s="343"/>
      <c r="DP344" s="343"/>
      <c r="DQ344" s="343"/>
      <c r="DR344" s="343"/>
      <c r="DS344" s="343"/>
      <c r="DT344" s="343"/>
      <c r="DU344" s="343"/>
      <c r="DV344" s="343"/>
      <c r="DW344" s="343"/>
      <c r="DX344" s="343"/>
      <c r="DY344" s="343"/>
      <c r="DZ344" s="343"/>
      <c r="EA344" s="343"/>
      <c r="EB344" s="343"/>
      <c r="EC344" s="343"/>
      <c r="ED344" s="343"/>
      <c r="EE344" s="343"/>
      <c r="EF344" s="343"/>
      <c r="EG344" s="343"/>
      <c r="EH344" s="343"/>
      <c r="EI344" s="343"/>
      <c r="EJ344" s="343"/>
      <c r="EK344" s="343"/>
      <c r="EL344" s="343"/>
      <c r="EM344" s="343"/>
      <c r="EN344" s="343"/>
      <c r="EO344" s="343"/>
      <c r="EP344" s="343"/>
      <c r="EQ344" s="343"/>
      <c r="ER344" s="343"/>
      <c r="ES344" s="343"/>
      <c r="ET344" s="343"/>
      <c r="EU344" s="343"/>
      <c r="EV344" s="343"/>
      <c r="EW344" s="343"/>
      <c r="EX344" s="343"/>
      <c r="EY344" s="343"/>
      <c r="EZ344" s="343"/>
      <c r="FA344" s="343"/>
      <c r="FB344" s="343"/>
      <c r="FC344" s="343"/>
      <c r="FD344" s="343"/>
      <c r="FE344" s="343"/>
      <c r="FF344" s="343"/>
      <c r="FG344" s="343"/>
      <c r="FH344" s="343"/>
      <c r="FI344" s="343"/>
      <c r="FJ344" s="343"/>
      <c r="FK344" s="343"/>
      <c r="FL344" s="343"/>
      <c r="FM344" s="343"/>
      <c r="FN344" s="343"/>
      <c r="FO344" s="343"/>
      <c r="FP344" s="343"/>
      <c r="FQ344" s="343"/>
      <c r="FR344" s="343"/>
      <c r="FS344" s="343"/>
      <c r="FT344" s="343"/>
      <c r="FU344" s="343"/>
      <c r="FV344" s="343"/>
      <c r="FW344" s="343"/>
      <c r="FX344" s="343"/>
      <c r="FY344" s="343"/>
      <c r="FZ344" s="343"/>
      <c r="GA344" s="343"/>
      <c r="GB344" s="343"/>
      <c r="GC344" s="343"/>
      <c r="GD344" s="343"/>
      <c r="GE344" s="343"/>
      <c r="GF344" s="343"/>
      <c r="GG344" s="343"/>
      <c r="GH344" s="343"/>
      <c r="GI344" s="343"/>
      <c r="GJ344" s="343"/>
      <c r="GK344" s="343"/>
      <c r="GL344" s="343"/>
      <c r="GM344" s="343"/>
      <c r="GN344" s="343"/>
      <c r="GO344" s="343"/>
      <c r="GP344" s="343"/>
      <c r="GQ344" s="343"/>
      <c r="GR344" s="343"/>
      <c r="GS344" s="343"/>
      <c r="GT344" s="343"/>
      <c r="GU344" s="343"/>
      <c r="GV344" s="343"/>
      <c r="GW344" s="343"/>
      <c r="GX344" s="343"/>
      <c r="GY344" s="343"/>
      <c r="GZ344" s="343"/>
      <c r="HA344" s="343"/>
      <c r="HB344" s="343"/>
      <c r="HC344" s="343"/>
      <c r="HD344" s="343"/>
      <c r="HE344" s="343"/>
      <c r="HF344" s="343"/>
      <c r="HG344" s="343"/>
      <c r="HH344" s="343"/>
      <c r="HI344" s="343"/>
      <c r="HJ344" s="343"/>
      <c r="HK344" s="343"/>
      <c r="HL344" s="343"/>
      <c r="HM344" s="343"/>
      <c r="HN344" s="343"/>
      <c r="HO344" s="343"/>
      <c r="HP344" s="343"/>
      <c r="HQ344" s="343"/>
      <c r="HR344" s="343"/>
      <c r="HS344" s="343"/>
      <c r="HT344" s="343"/>
      <c r="HU344" s="343"/>
      <c r="HV344" s="343"/>
      <c r="HW344" s="343"/>
      <c r="HX344" s="343"/>
      <c r="HY344" s="343"/>
      <c r="HZ344" s="343"/>
      <c r="IA344" s="343"/>
      <c r="IB344" s="343"/>
      <c r="IC344" s="343"/>
      <c r="ID344" s="343"/>
      <c r="IE344" s="343"/>
      <c r="IF344" s="343"/>
      <c r="IG344" s="343"/>
      <c r="IH344" s="343"/>
      <c r="II344" s="343"/>
      <c r="IJ344" s="343"/>
      <c r="IK344" s="343"/>
      <c r="IL344" s="343"/>
      <c r="IM344" s="343"/>
      <c r="IN344" s="343"/>
      <c r="IO344" s="343"/>
      <c r="IP344" s="343"/>
      <c r="IQ344" s="343"/>
      <c r="IR344" s="343"/>
      <c r="IS344" s="343"/>
      <c r="IT344" s="343"/>
      <c r="IU344" s="343"/>
      <c r="IV344" s="343"/>
      <c r="IW344" s="343"/>
      <c r="IX344" s="343"/>
      <c r="IY344" s="343"/>
      <c r="IZ344" s="343"/>
      <c r="JA344" s="343"/>
      <c r="JB344" s="343"/>
      <c r="JC344" s="343"/>
      <c r="JD344" s="343"/>
      <c r="JE344" s="343"/>
      <c r="JF344" s="343"/>
      <c r="JG344" s="343"/>
      <c r="JH344" s="343"/>
      <c r="JI344" s="343"/>
      <c r="JJ344" s="343"/>
      <c r="JK344" s="343"/>
      <c r="JL344" s="343"/>
      <c r="JM344" s="343"/>
      <c r="JN344" s="343"/>
      <c r="JO344" s="343"/>
      <c r="JP344" s="343"/>
      <c r="JQ344" s="343"/>
      <c r="JR344" s="343"/>
      <c r="JS344" s="343"/>
      <c r="JT344" s="343"/>
      <c r="JU344" s="343"/>
      <c r="JV344" s="343"/>
      <c r="JW344" s="343"/>
      <c r="JX344" s="343"/>
      <c r="JY344" s="343"/>
      <c r="JZ344" s="343"/>
      <c r="KA344" s="343"/>
      <c r="KB344" s="343"/>
      <c r="KC344" s="343"/>
      <c r="KD344" s="343"/>
      <c r="KE344" s="343"/>
      <c r="KF344" s="343"/>
      <c r="KG344" s="343"/>
      <c r="KH344" s="343"/>
      <c r="KI344" s="343"/>
      <c r="KJ344" s="343"/>
      <c r="KK344" s="343"/>
      <c r="KL344" s="343"/>
      <c r="KM344" s="343"/>
      <c r="KN344" s="343"/>
      <c r="KO344" s="343"/>
      <c r="KP344" s="343"/>
      <c r="KQ344" s="343"/>
      <c r="KR344" s="343"/>
      <c r="KS344" s="343"/>
      <c r="KT344" s="343"/>
      <c r="KU344" s="343"/>
      <c r="KV344" s="343"/>
      <c r="KW344" s="343"/>
      <c r="KX344" s="343"/>
      <c r="KY344" s="343"/>
      <c r="KZ344" s="343"/>
      <c r="LA344" s="343"/>
      <c r="LB344" s="343"/>
      <c r="LC344" s="343"/>
      <c r="LD344" s="343"/>
      <c r="LE344" s="343"/>
      <c r="LF344" s="343"/>
      <c r="LG344" s="343"/>
      <c r="LH344" s="343"/>
      <c r="LI344" s="343"/>
      <c r="LJ344" s="343"/>
      <c r="LK344" s="343"/>
      <c r="LL344" s="343"/>
      <c r="LM344" s="343"/>
      <c r="LN344" s="343"/>
      <c r="LO344" s="343"/>
      <c r="LP344" s="343"/>
      <c r="LQ344" s="343"/>
      <c r="LR344" s="343"/>
      <c r="LS344" s="343"/>
      <c r="LT344" s="343"/>
      <c r="LU344" s="343"/>
      <c r="LV344" s="343"/>
      <c r="LW344" s="343"/>
      <c r="LX344" s="343"/>
      <c r="LY344" s="343"/>
      <c r="LZ344" s="343"/>
      <c r="MA344" s="343"/>
      <c r="MB344" s="343"/>
      <c r="MC344" s="343"/>
      <c r="MD344" s="343"/>
      <c r="ME344" s="343"/>
      <c r="MF344" s="343"/>
      <c r="MG344" s="343"/>
      <c r="MH344" s="343"/>
      <c r="MI344" s="343"/>
      <c r="MJ344" s="343"/>
      <c r="MK344" s="343"/>
      <c r="ML344" s="343"/>
      <c r="MM344" s="343"/>
      <c r="MN344" s="343"/>
      <c r="MO344" s="343"/>
      <c r="MP344" s="343"/>
      <c r="MQ344" s="343"/>
      <c r="MR344" s="343"/>
      <c r="MS344" s="343"/>
      <c r="MT344" s="343"/>
      <c r="MU344" s="343"/>
      <c r="MV344" s="343"/>
      <c r="MW344" s="343"/>
      <c r="MX344" s="343"/>
      <c r="MY344" s="343"/>
      <c r="MZ344" s="343"/>
      <c r="NA344" s="343"/>
      <c r="NB344" s="343"/>
      <c r="NC344" s="343"/>
      <c r="ND344" s="343"/>
      <c r="NE344" s="343"/>
      <c r="NF344" s="343"/>
      <c r="NG344" s="343"/>
      <c r="NH344" s="343"/>
      <c r="NI344" s="343"/>
      <c r="NJ344" s="343"/>
      <c r="NK344" s="343"/>
      <c r="NL344" s="343"/>
      <c r="NM344" s="343"/>
      <c r="NN344" s="343"/>
      <c r="NO344" s="343"/>
      <c r="NP344" s="343"/>
      <c r="NQ344" s="343"/>
      <c r="NR344" s="343"/>
      <c r="NS344" s="343"/>
      <c r="NT344" s="343"/>
      <c r="NU344" s="343"/>
      <c r="NV344" s="343"/>
      <c r="NW344" s="343"/>
      <c r="NX344" s="343"/>
      <c r="NY344" s="343"/>
      <c r="NZ344" s="343"/>
      <c r="OA344" s="343"/>
      <c r="OB344" s="343"/>
      <c r="OC344" s="343"/>
      <c r="OD344" s="343"/>
      <c r="OE344" s="343"/>
      <c r="OF344" s="343"/>
      <c r="OG344" s="343"/>
      <c r="OH344" s="343"/>
      <c r="OI344" s="343"/>
      <c r="OJ344" s="343"/>
      <c r="OK344" s="343"/>
      <c r="OL344" s="343"/>
      <c r="OM344" s="343"/>
      <c r="ON344" s="343"/>
      <c r="OO344" s="343"/>
      <c r="OP344" s="343"/>
      <c r="OQ344" s="343"/>
      <c r="OR344" s="343"/>
      <c r="OS344" s="343"/>
      <c r="OT344" s="343"/>
      <c r="OU344" s="343"/>
      <c r="OV344" s="343"/>
      <c r="OW344" s="343"/>
      <c r="OX344" s="343"/>
      <c r="OY344" s="343"/>
      <c r="OZ344" s="343"/>
      <c r="PA344" s="343"/>
      <c r="PB344" s="343"/>
      <c r="PC344" s="343"/>
      <c r="PD344" s="343"/>
      <c r="PE344" s="343"/>
      <c r="PF344" s="343"/>
      <c r="PG344" s="343"/>
      <c r="PH344" s="343"/>
      <c r="PI344" s="343"/>
      <c r="PJ344" s="343"/>
      <c r="PK344" s="343"/>
      <c r="PL344" s="343"/>
      <c r="PM344" s="343"/>
      <c r="PN344" s="343"/>
      <c r="PO344" s="343"/>
      <c r="PP344" s="343"/>
      <c r="PQ344" s="343"/>
      <c r="PR344" s="343"/>
      <c r="PS344" s="343"/>
      <c r="PT344" s="343"/>
      <c r="PU344" s="343"/>
      <c r="PV344" s="343"/>
      <c r="PW344" s="343"/>
      <c r="PX344" s="343"/>
      <c r="PY344" s="343"/>
      <c r="PZ344" s="343"/>
      <c r="QA344" s="343"/>
      <c r="QB344" s="343"/>
      <c r="QC344" s="343"/>
      <c r="QD344" s="343"/>
      <c r="QE344" s="343"/>
      <c r="QF344" s="343"/>
    </row>
    <row r="345" spans="1:448" s="347" customFormat="1" ht="118.5" customHeight="1" x14ac:dyDescent="0.25">
      <c r="A345" s="26">
        <v>344</v>
      </c>
      <c r="B345" s="42" t="s">
        <v>843</v>
      </c>
      <c r="C345" s="175" t="s">
        <v>269</v>
      </c>
      <c r="D345" s="22" t="s">
        <v>341</v>
      </c>
      <c r="E345" s="21" t="s">
        <v>3918</v>
      </c>
      <c r="F345" s="22" t="s">
        <v>843</v>
      </c>
      <c r="G345" s="26" t="s">
        <v>269</v>
      </c>
      <c r="H345" s="19" t="s">
        <v>341</v>
      </c>
      <c r="I345" s="19" t="s">
        <v>844</v>
      </c>
      <c r="J345" s="462" t="s">
        <v>845</v>
      </c>
      <c r="K345" s="132" t="s">
        <v>680</v>
      </c>
      <c r="L345" s="112" t="s">
        <v>681</v>
      </c>
      <c r="M345" s="134" t="s">
        <v>705</v>
      </c>
      <c r="N345" s="112" t="s">
        <v>706</v>
      </c>
      <c r="O345" s="4" t="s">
        <v>17</v>
      </c>
      <c r="P345" s="19" t="s">
        <v>19</v>
      </c>
      <c r="Q345" s="19" t="s">
        <v>711</v>
      </c>
      <c r="R345" s="19" t="s">
        <v>250</v>
      </c>
      <c r="S345" s="18" t="s">
        <v>3919</v>
      </c>
      <c r="T345" s="22">
        <v>1</v>
      </c>
      <c r="U345" s="247" t="s">
        <v>3920</v>
      </c>
      <c r="V345" s="19">
        <v>2021</v>
      </c>
      <c r="W345" s="22" t="s">
        <v>3921</v>
      </c>
      <c r="X345" s="21" t="s">
        <v>3922</v>
      </c>
      <c r="Y345" s="19" t="s">
        <v>3923</v>
      </c>
      <c r="Z345" s="21" t="s">
        <v>3924</v>
      </c>
      <c r="AA345" s="22">
        <v>1</v>
      </c>
      <c r="AB345" s="19" t="s">
        <v>3925</v>
      </c>
      <c r="AC345" s="19" t="s">
        <v>3926</v>
      </c>
      <c r="AD345" s="25">
        <v>1</v>
      </c>
      <c r="AE345" s="19" t="s">
        <v>3927</v>
      </c>
      <c r="AF345" s="43">
        <v>44531</v>
      </c>
      <c r="AG345" s="43">
        <v>44742</v>
      </c>
      <c r="AH345" s="424">
        <v>44743</v>
      </c>
      <c r="AI345" s="183" t="s">
        <v>309</v>
      </c>
      <c r="AJ345" s="183" t="s">
        <v>309</v>
      </c>
      <c r="AK345" s="241" t="e">
        <f>(IF(BA345=#REF!,#REF!,AG345-#REF!))</f>
        <v>#REF!</v>
      </c>
      <c r="AL345" s="66" t="s">
        <v>601</v>
      </c>
      <c r="AM345" s="54"/>
      <c r="AN345" s="54"/>
      <c r="AO345" s="54"/>
      <c r="AP345" s="65"/>
      <c r="AQ345" s="4" t="s">
        <v>442</v>
      </c>
      <c r="AR345" s="49">
        <v>291</v>
      </c>
      <c r="AS345" s="60" t="s">
        <v>454</v>
      </c>
      <c r="AT345" s="64" t="s">
        <v>467</v>
      </c>
      <c r="AU345" s="66" t="s">
        <v>601</v>
      </c>
      <c r="AV345" s="77" t="s">
        <v>467</v>
      </c>
      <c r="AW345" s="67">
        <v>0</v>
      </c>
      <c r="AX345" s="65">
        <v>0</v>
      </c>
      <c r="AY345" s="60" t="s">
        <v>456</v>
      </c>
      <c r="AZ345" s="87" t="s">
        <v>439</v>
      </c>
      <c r="BA345" s="86" t="s">
        <v>446</v>
      </c>
      <c r="BB345" s="2" t="s">
        <v>2162</v>
      </c>
      <c r="BC345" s="128">
        <v>44620</v>
      </c>
      <c r="BD345" s="30" t="s">
        <v>450</v>
      </c>
      <c r="BE345" s="127" t="s">
        <v>629</v>
      </c>
      <c r="BF345" s="107">
        <v>0</v>
      </c>
      <c r="BG345" s="4" t="s">
        <v>442</v>
      </c>
      <c r="BH345" s="49">
        <v>-44620</v>
      </c>
      <c r="BI345" s="60" t="s">
        <v>454</v>
      </c>
      <c r="BJ345" s="33">
        <v>44638</v>
      </c>
      <c r="BK345" s="31" t="s">
        <v>3667</v>
      </c>
      <c r="BL345" s="31" t="s">
        <v>500</v>
      </c>
      <c r="BM345" s="32">
        <v>0</v>
      </c>
      <c r="BN345" s="60" t="s">
        <v>293</v>
      </c>
      <c r="BO345" s="30"/>
      <c r="BP345" s="184" t="s">
        <v>293</v>
      </c>
      <c r="BQ345" s="150" t="s">
        <v>3928</v>
      </c>
      <c r="BR345" s="185">
        <v>44712</v>
      </c>
      <c r="BS345" s="131" t="s">
        <v>864</v>
      </c>
      <c r="BT345" s="186">
        <v>1</v>
      </c>
      <c r="BU345" s="4" t="s">
        <v>436</v>
      </c>
      <c r="BV345" s="49">
        <v>31</v>
      </c>
      <c r="BW345" s="60" t="s">
        <v>454</v>
      </c>
      <c r="BX345" s="357">
        <v>44734</v>
      </c>
      <c r="BY345" s="366" t="s">
        <v>3929</v>
      </c>
      <c r="BZ345" s="353" t="s">
        <v>466</v>
      </c>
      <c r="CA345" s="360">
        <v>1</v>
      </c>
      <c r="CB345" s="352" t="s">
        <v>294</v>
      </c>
      <c r="CC345" s="353"/>
      <c r="CD345" s="352" t="s">
        <v>294</v>
      </c>
      <c r="CE345" s="131" t="s">
        <v>767</v>
      </c>
      <c r="CF345" s="131" t="s">
        <v>767</v>
      </c>
      <c r="CG345" s="202" t="s">
        <v>328</v>
      </c>
      <c r="CH345" s="131" t="s">
        <v>328</v>
      </c>
      <c r="CI345" s="186">
        <v>1</v>
      </c>
      <c r="CJ345" s="4" t="str">
        <f t="shared" si="9"/>
        <v>CUMPLIMIENTO TOTAL</v>
      </c>
      <c r="CK345" s="49" t="str">
        <f>(IF(CD345="CERRADO","NO APLICA ACCION CERRADA",AG345-#REF!))</f>
        <v>NO APLICA ACCION CERRADA</v>
      </c>
      <c r="CL345" s="60" t="str">
        <f>(IF(CD345="CERRADO","NO APLICA ACCION CERRADA",IF(AK345&lt;=0,"VENCIDO",IF(AK345&lt;=#REF!,"POR VENCER","CON TIEMPO"))))</f>
        <v>NO APLICA ACCION CERRADA</v>
      </c>
      <c r="CM345" s="458" t="s">
        <v>328</v>
      </c>
      <c r="CN345" s="348" t="s">
        <v>767</v>
      </c>
      <c r="CO345" s="348" t="s">
        <v>339</v>
      </c>
      <c r="CP345" s="473">
        <v>1</v>
      </c>
      <c r="CQ345" s="352" t="s">
        <v>294</v>
      </c>
      <c r="CR345" s="353"/>
      <c r="CS345" s="353"/>
      <c r="CT345" s="343"/>
      <c r="CU345" s="343"/>
      <c r="CV345" s="343"/>
      <c r="CW345" s="343"/>
      <c r="CX345" s="343"/>
      <c r="CY345" s="343"/>
      <c r="CZ345" s="343"/>
      <c r="DA345" s="343"/>
      <c r="DB345" s="343"/>
      <c r="DC345" s="343"/>
      <c r="DD345" s="343"/>
      <c r="DE345" s="343"/>
      <c r="DF345" s="343"/>
      <c r="DG345" s="343"/>
      <c r="DH345" s="343"/>
      <c r="DI345" s="343"/>
      <c r="DJ345" s="343"/>
      <c r="DK345" s="343"/>
      <c r="DL345" s="343"/>
      <c r="DM345" s="343"/>
      <c r="DN345" s="343"/>
      <c r="DO345" s="343"/>
      <c r="DP345" s="343"/>
      <c r="DQ345" s="343"/>
      <c r="DR345" s="343"/>
      <c r="DS345" s="343"/>
      <c r="DT345" s="343"/>
      <c r="DU345" s="343"/>
      <c r="DV345" s="343"/>
      <c r="DW345" s="343"/>
      <c r="DX345" s="343"/>
      <c r="DY345" s="343"/>
      <c r="DZ345" s="343"/>
      <c r="EA345" s="343"/>
      <c r="EB345" s="343"/>
      <c r="EC345" s="343"/>
      <c r="ED345" s="343"/>
      <c r="EE345" s="343"/>
      <c r="EF345" s="343"/>
      <c r="EG345" s="343"/>
      <c r="EH345" s="343"/>
      <c r="EI345" s="343"/>
      <c r="EJ345" s="343"/>
      <c r="EK345" s="343"/>
      <c r="EL345" s="343"/>
      <c r="EM345" s="343"/>
      <c r="EN345" s="343"/>
      <c r="EO345" s="343"/>
      <c r="EP345" s="343"/>
      <c r="EQ345" s="343"/>
      <c r="ER345" s="343"/>
      <c r="ES345" s="343"/>
      <c r="ET345" s="343"/>
      <c r="EU345" s="343"/>
      <c r="EV345" s="343"/>
      <c r="EW345" s="343"/>
      <c r="EX345" s="343"/>
      <c r="EY345" s="343"/>
      <c r="EZ345" s="343"/>
      <c r="FA345" s="343"/>
      <c r="FB345" s="343"/>
      <c r="FC345" s="343"/>
      <c r="FD345" s="343"/>
      <c r="FE345" s="343"/>
      <c r="FF345" s="343"/>
      <c r="FG345" s="343"/>
      <c r="FH345" s="343"/>
      <c r="FI345" s="343"/>
      <c r="FJ345" s="343"/>
      <c r="FK345" s="343"/>
      <c r="FL345" s="343"/>
      <c r="FM345" s="343"/>
      <c r="FN345" s="343"/>
      <c r="FO345" s="343"/>
      <c r="FP345" s="343"/>
      <c r="FQ345" s="343"/>
      <c r="FR345" s="343"/>
      <c r="FS345" s="343"/>
      <c r="FT345" s="343"/>
      <c r="FU345" s="343"/>
      <c r="FV345" s="343"/>
      <c r="FW345" s="343"/>
      <c r="FX345" s="343"/>
      <c r="FY345" s="343"/>
      <c r="FZ345" s="343"/>
      <c r="GA345" s="343"/>
      <c r="GB345" s="343"/>
      <c r="GC345" s="343"/>
      <c r="GD345" s="343"/>
      <c r="GE345" s="343"/>
      <c r="GF345" s="343"/>
      <c r="GG345" s="343"/>
      <c r="GH345" s="343"/>
      <c r="GI345" s="343"/>
      <c r="GJ345" s="343"/>
      <c r="GK345" s="343"/>
      <c r="GL345" s="343"/>
      <c r="GM345" s="343"/>
      <c r="GN345" s="343"/>
      <c r="GO345" s="343"/>
      <c r="GP345" s="343"/>
      <c r="GQ345" s="343"/>
      <c r="GR345" s="343"/>
      <c r="GS345" s="343"/>
      <c r="GT345" s="343"/>
      <c r="GU345" s="343"/>
      <c r="GV345" s="343"/>
      <c r="GW345" s="343"/>
      <c r="GX345" s="343"/>
      <c r="GY345" s="343"/>
      <c r="GZ345" s="343"/>
      <c r="HA345" s="343"/>
      <c r="HB345" s="343"/>
      <c r="HC345" s="343"/>
      <c r="HD345" s="343"/>
      <c r="HE345" s="343"/>
      <c r="HF345" s="343"/>
      <c r="HG345" s="343"/>
      <c r="HH345" s="343"/>
      <c r="HI345" s="343"/>
      <c r="HJ345" s="343"/>
      <c r="HK345" s="343"/>
      <c r="HL345" s="343"/>
      <c r="HM345" s="343"/>
      <c r="HN345" s="343"/>
      <c r="HO345" s="343"/>
      <c r="HP345" s="343"/>
      <c r="HQ345" s="343"/>
      <c r="HR345" s="343"/>
      <c r="HS345" s="343"/>
      <c r="HT345" s="343"/>
      <c r="HU345" s="343"/>
      <c r="HV345" s="343"/>
      <c r="HW345" s="343"/>
      <c r="HX345" s="343"/>
      <c r="HY345" s="343"/>
      <c r="HZ345" s="343"/>
      <c r="IA345" s="343"/>
      <c r="IB345" s="343"/>
      <c r="IC345" s="343"/>
      <c r="ID345" s="343"/>
      <c r="IE345" s="343"/>
      <c r="IF345" s="343"/>
      <c r="IG345" s="343"/>
      <c r="IH345" s="343"/>
      <c r="II345" s="343"/>
      <c r="IJ345" s="343"/>
      <c r="IK345" s="343"/>
      <c r="IL345" s="343"/>
      <c r="IM345" s="343"/>
      <c r="IN345" s="343"/>
      <c r="IO345" s="343"/>
      <c r="IP345" s="343"/>
      <c r="IQ345" s="343"/>
      <c r="IR345" s="343"/>
      <c r="IS345" s="343"/>
      <c r="IT345" s="343"/>
      <c r="IU345" s="343"/>
      <c r="IV345" s="343"/>
      <c r="IW345" s="343"/>
      <c r="IX345" s="343"/>
      <c r="IY345" s="343"/>
      <c r="IZ345" s="343"/>
      <c r="JA345" s="343"/>
      <c r="JB345" s="343"/>
      <c r="JC345" s="343"/>
      <c r="JD345" s="343"/>
      <c r="JE345" s="343"/>
      <c r="JF345" s="343"/>
      <c r="JG345" s="343"/>
      <c r="JH345" s="343"/>
      <c r="JI345" s="343"/>
      <c r="JJ345" s="343"/>
      <c r="JK345" s="343"/>
      <c r="JL345" s="343"/>
      <c r="JM345" s="343"/>
      <c r="JN345" s="343"/>
      <c r="JO345" s="343"/>
      <c r="JP345" s="343"/>
      <c r="JQ345" s="343"/>
      <c r="JR345" s="343"/>
      <c r="JS345" s="343"/>
      <c r="JT345" s="343"/>
      <c r="JU345" s="343"/>
      <c r="JV345" s="343"/>
      <c r="JW345" s="343"/>
      <c r="JX345" s="343"/>
      <c r="JY345" s="343"/>
      <c r="JZ345" s="343"/>
      <c r="KA345" s="343"/>
      <c r="KB345" s="343"/>
      <c r="KC345" s="343"/>
      <c r="KD345" s="343"/>
      <c r="KE345" s="343"/>
      <c r="KF345" s="343"/>
      <c r="KG345" s="343"/>
      <c r="KH345" s="343"/>
      <c r="KI345" s="343"/>
      <c r="KJ345" s="343"/>
      <c r="KK345" s="343"/>
      <c r="KL345" s="343"/>
      <c r="KM345" s="343"/>
      <c r="KN345" s="343"/>
      <c r="KO345" s="343"/>
      <c r="KP345" s="343"/>
      <c r="KQ345" s="343"/>
      <c r="KR345" s="343"/>
      <c r="KS345" s="343"/>
      <c r="KT345" s="343"/>
      <c r="KU345" s="343"/>
      <c r="KV345" s="343"/>
      <c r="KW345" s="343"/>
      <c r="KX345" s="343"/>
      <c r="KY345" s="343"/>
      <c r="KZ345" s="343"/>
      <c r="LA345" s="343"/>
      <c r="LB345" s="343"/>
      <c r="LC345" s="343"/>
      <c r="LD345" s="343"/>
      <c r="LE345" s="343"/>
      <c r="LF345" s="343"/>
      <c r="LG345" s="343"/>
      <c r="LH345" s="343"/>
      <c r="LI345" s="343"/>
      <c r="LJ345" s="343"/>
      <c r="LK345" s="343"/>
      <c r="LL345" s="343"/>
      <c r="LM345" s="343"/>
      <c r="LN345" s="343"/>
      <c r="LO345" s="343"/>
      <c r="LP345" s="343"/>
      <c r="LQ345" s="343"/>
      <c r="LR345" s="343"/>
      <c r="LS345" s="343"/>
      <c r="LT345" s="343"/>
      <c r="LU345" s="343"/>
      <c r="LV345" s="343"/>
      <c r="LW345" s="343"/>
      <c r="LX345" s="343"/>
      <c r="LY345" s="343"/>
      <c r="LZ345" s="343"/>
      <c r="MA345" s="343"/>
      <c r="MB345" s="343"/>
      <c r="MC345" s="343"/>
      <c r="MD345" s="343"/>
      <c r="ME345" s="343"/>
      <c r="MF345" s="343"/>
      <c r="MG345" s="343"/>
      <c r="MH345" s="343"/>
      <c r="MI345" s="343"/>
      <c r="MJ345" s="343"/>
      <c r="MK345" s="343"/>
      <c r="ML345" s="343"/>
      <c r="MM345" s="343"/>
      <c r="MN345" s="343"/>
      <c r="MO345" s="343"/>
      <c r="MP345" s="343"/>
      <c r="MQ345" s="343"/>
      <c r="MR345" s="343"/>
      <c r="MS345" s="343"/>
      <c r="MT345" s="343"/>
      <c r="MU345" s="343"/>
      <c r="MV345" s="343"/>
      <c r="MW345" s="343"/>
      <c r="MX345" s="343"/>
      <c r="MY345" s="343"/>
      <c r="MZ345" s="343"/>
      <c r="NA345" s="343"/>
      <c r="NB345" s="343"/>
      <c r="NC345" s="343"/>
      <c r="ND345" s="343"/>
      <c r="NE345" s="343"/>
      <c r="NF345" s="343"/>
      <c r="NG345" s="343"/>
      <c r="NH345" s="343"/>
      <c r="NI345" s="343"/>
      <c r="NJ345" s="343"/>
      <c r="NK345" s="343"/>
      <c r="NL345" s="343"/>
      <c r="NM345" s="343"/>
      <c r="NN345" s="343"/>
      <c r="NO345" s="343"/>
      <c r="NP345" s="343"/>
      <c r="NQ345" s="343"/>
      <c r="NR345" s="343"/>
      <c r="NS345" s="343"/>
      <c r="NT345" s="343"/>
      <c r="NU345" s="343"/>
      <c r="NV345" s="343"/>
      <c r="NW345" s="343"/>
      <c r="NX345" s="343"/>
      <c r="NY345" s="343"/>
      <c r="NZ345" s="343"/>
      <c r="OA345" s="343"/>
      <c r="OB345" s="343"/>
      <c r="OC345" s="343"/>
      <c r="OD345" s="343"/>
      <c r="OE345" s="343"/>
      <c r="OF345" s="343"/>
      <c r="OG345" s="343"/>
      <c r="OH345" s="343"/>
      <c r="OI345" s="343"/>
      <c r="OJ345" s="343"/>
      <c r="OK345" s="343"/>
      <c r="OL345" s="343"/>
      <c r="OM345" s="343"/>
      <c r="ON345" s="343"/>
      <c r="OO345" s="343"/>
      <c r="OP345" s="343"/>
      <c r="OQ345" s="343"/>
      <c r="OR345" s="343"/>
      <c r="OS345" s="343"/>
      <c r="OT345" s="343"/>
      <c r="OU345" s="343"/>
      <c r="OV345" s="343"/>
      <c r="OW345" s="343"/>
      <c r="OX345" s="343"/>
      <c r="OY345" s="343"/>
      <c r="OZ345" s="343"/>
      <c r="PA345" s="343"/>
      <c r="PB345" s="343"/>
      <c r="PC345" s="343"/>
      <c r="PD345" s="343"/>
      <c r="PE345" s="343"/>
      <c r="PF345" s="343"/>
      <c r="PG345" s="343"/>
      <c r="PH345" s="343"/>
      <c r="PI345" s="343"/>
      <c r="PJ345" s="343"/>
      <c r="PK345" s="343"/>
      <c r="PL345" s="343"/>
      <c r="PM345" s="343"/>
      <c r="PN345" s="343"/>
      <c r="PO345" s="343"/>
      <c r="PP345" s="343"/>
      <c r="PQ345" s="343"/>
      <c r="PR345" s="343"/>
      <c r="PS345" s="343"/>
      <c r="PT345" s="343"/>
      <c r="PU345" s="343"/>
      <c r="PV345" s="343"/>
      <c r="PW345" s="343"/>
      <c r="PX345" s="343"/>
      <c r="PY345" s="343"/>
      <c r="PZ345" s="343"/>
      <c r="QA345" s="343"/>
      <c r="QB345" s="343"/>
      <c r="QC345" s="343"/>
      <c r="QD345" s="343"/>
      <c r="QE345" s="343"/>
      <c r="QF345" s="343"/>
    </row>
    <row r="346" spans="1:448" s="705" customFormat="1" ht="118.5" customHeight="1" x14ac:dyDescent="0.25">
      <c r="A346" s="20">
        <v>345</v>
      </c>
      <c r="B346" s="41" t="s">
        <v>843</v>
      </c>
      <c r="C346" s="177" t="s">
        <v>269</v>
      </c>
      <c r="D346" s="19" t="s">
        <v>341</v>
      </c>
      <c r="E346" s="21" t="s">
        <v>3918</v>
      </c>
      <c r="F346" s="19" t="s">
        <v>843</v>
      </c>
      <c r="G346" s="20" t="s">
        <v>269</v>
      </c>
      <c r="H346" s="19" t="s">
        <v>341</v>
      </c>
      <c r="I346" s="19" t="s">
        <v>844</v>
      </c>
      <c r="J346" s="462" t="s">
        <v>845</v>
      </c>
      <c r="K346" s="462" t="s">
        <v>680</v>
      </c>
      <c r="L346" s="134" t="s">
        <v>681</v>
      </c>
      <c r="M346" s="134" t="s">
        <v>705</v>
      </c>
      <c r="N346" s="134" t="s">
        <v>706</v>
      </c>
      <c r="O346" s="4" t="s">
        <v>17</v>
      </c>
      <c r="P346" s="19" t="s">
        <v>19</v>
      </c>
      <c r="Q346" s="19" t="s">
        <v>711</v>
      </c>
      <c r="R346" s="19" t="s">
        <v>250</v>
      </c>
      <c r="S346" s="4" t="s">
        <v>3930</v>
      </c>
      <c r="T346" s="19">
        <v>2</v>
      </c>
      <c r="U346" s="247" t="s">
        <v>3920</v>
      </c>
      <c r="V346" s="19">
        <v>2021</v>
      </c>
      <c r="W346" s="19" t="s">
        <v>3931</v>
      </c>
      <c r="X346" s="21" t="s">
        <v>3932</v>
      </c>
      <c r="Y346" s="19" t="s">
        <v>3933</v>
      </c>
      <c r="Z346" s="21" t="s">
        <v>3934</v>
      </c>
      <c r="AA346" s="19">
        <v>2</v>
      </c>
      <c r="AB346" s="19" t="s">
        <v>3935</v>
      </c>
      <c r="AC346" s="19" t="s">
        <v>3936</v>
      </c>
      <c r="AD346" s="713">
        <v>1</v>
      </c>
      <c r="AE346" s="19" t="s">
        <v>3937</v>
      </c>
      <c r="AF346" s="43">
        <v>44531</v>
      </c>
      <c r="AG346" s="43">
        <v>44681</v>
      </c>
      <c r="AH346" s="425"/>
      <c r="AI346" s="483" t="s">
        <v>309</v>
      </c>
      <c r="AJ346" s="483" t="s">
        <v>309</v>
      </c>
      <c r="AK346" s="241" t="e">
        <f>(IF(BA346=#REF!,#REF!,AG346-#REF!))</f>
        <v>#REF!</v>
      </c>
      <c r="AL346" s="66" t="s">
        <v>601</v>
      </c>
      <c r="AM346" s="60"/>
      <c r="AN346" s="60"/>
      <c r="AO346" s="60"/>
      <c r="AP346" s="67"/>
      <c r="AQ346" s="4" t="s">
        <v>442</v>
      </c>
      <c r="AR346" s="49">
        <v>230</v>
      </c>
      <c r="AS346" s="60" t="s">
        <v>454</v>
      </c>
      <c r="AT346" s="66" t="s">
        <v>467</v>
      </c>
      <c r="AU346" s="66" t="s">
        <v>601</v>
      </c>
      <c r="AV346" s="77" t="s">
        <v>467</v>
      </c>
      <c r="AW346" s="67">
        <v>0</v>
      </c>
      <c r="AX346" s="67">
        <v>0</v>
      </c>
      <c r="AY346" s="60" t="s">
        <v>456</v>
      </c>
      <c r="AZ346" s="87" t="s">
        <v>439</v>
      </c>
      <c r="BA346" s="86" t="s">
        <v>446</v>
      </c>
      <c r="BB346" s="2" t="s">
        <v>2162</v>
      </c>
      <c r="BC346" s="143">
        <v>44620</v>
      </c>
      <c r="BD346" s="127" t="s">
        <v>450</v>
      </c>
      <c r="BE346" s="127" t="s">
        <v>629</v>
      </c>
      <c r="BF346" s="138">
        <v>0</v>
      </c>
      <c r="BG346" s="4" t="s">
        <v>442</v>
      </c>
      <c r="BH346" s="49">
        <v>-44620</v>
      </c>
      <c r="BI346" s="60" t="s">
        <v>454</v>
      </c>
      <c r="BJ346" s="123">
        <v>44638</v>
      </c>
      <c r="BK346" s="40" t="s">
        <v>3667</v>
      </c>
      <c r="BL346" s="40" t="s">
        <v>500</v>
      </c>
      <c r="BM346" s="137">
        <v>0</v>
      </c>
      <c r="BN346" s="60" t="s">
        <v>293</v>
      </c>
      <c r="BO346" s="127"/>
      <c r="BP346" s="910" t="s">
        <v>293</v>
      </c>
      <c r="BQ346" s="150" t="s">
        <v>3626</v>
      </c>
      <c r="BR346" s="911">
        <v>44712</v>
      </c>
      <c r="BS346" s="131" t="s">
        <v>3938</v>
      </c>
      <c r="BT346" s="186">
        <v>0.25</v>
      </c>
      <c r="BU346" s="4" t="s">
        <v>489</v>
      </c>
      <c r="BV346" s="49">
        <v>-30</v>
      </c>
      <c r="BW346" s="60" t="s">
        <v>443</v>
      </c>
      <c r="BX346" s="912">
        <v>44734</v>
      </c>
      <c r="BY346" s="918" t="s">
        <v>3939</v>
      </c>
      <c r="BZ346" s="371" t="s">
        <v>466</v>
      </c>
      <c r="CA346" s="814">
        <v>0</v>
      </c>
      <c r="CB346" s="352" t="s">
        <v>443</v>
      </c>
      <c r="CC346" s="371"/>
      <c r="CD346" s="910" t="s">
        <v>293</v>
      </c>
      <c r="CE346" s="150"/>
      <c r="CF346" s="859" t="s">
        <v>3940</v>
      </c>
      <c r="CG346" s="643" t="s">
        <v>3941</v>
      </c>
      <c r="CH346" s="645" t="s">
        <v>3631</v>
      </c>
      <c r="CI346" s="646">
        <v>1</v>
      </c>
      <c r="CJ346" s="4" t="str">
        <f t="shared" si="9"/>
        <v>CUMPLIMIENTO TOTAL</v>
      </c>
      <c r="CK346" s="49" t="e">
        <f>(IF(CD346="CERRADO","NO APLICA ACCION CERRADA",AG346-#REF!))</f>
        <v>#REF!</v>
      </c>
      <c r="CL346" s="60" t="e">
        <f>(IF(CD346="CERRADO","NO APLICA ACCION CERRADA",IF(AK346&lt;=0,"VENCIDO",IF(AK346&lt;=#REF!,"POR VENCER","CON TIEMPO"))))</f>
        <v>#REF!</v>
      </c>
      <c r="CM346" s="458">
        <v>44883</v>
      </c>
      <c r="CN346" s="948" t="s">
        <v>3942</v>
      </c>
      <c r="CO346" s="348" t="s">
        <v>947</v>
      </c>
      <c r="CP346" s="380"/>
      <c r="CQ346" s="352" t="s">
        <v>294</v>
      </c>
      <c r="CR346" s="371"/>
      <c r="CS346" s="371"/>
      <c r="CT346" s="346"/>
      <c r="CU346" s="346"/>
      <c r="CV346" s="346"/>
      <c r="CW346" s="346"/>
      <c r="CX346" s="346"/>
      <c r="CY346" s="346"/>
      <c r="CZ346" s="346"/>
      <c r="DA346" s="346"/>
      <c r="DB346" s="346"/>
      <c r="DC346" s="346"/>
      <c r="DD346" s="346"/>
      <c r="DE346" s="346"/>
      <c r="DF346" s="346"/>
      <c r="DG346" s="346"/>
      <c r="DH346" s="346"/>
      <c r="DI346" s="346"/>
      <c r="DJ346" s="346"/>
      <c r="DK346" s="346"/>
      <c r="DL346" s="346"/>
      <c r="DM346" s="346"/>
      <c r="DN346" s="346"/>
      <c r="DO346" s="346"/>
      <c r="DP346" s="346"/>
      <c r="DQ346" s="346"/>
      <c r="DR346" s="346"/>
      <c r="DS346" s="346"/>
      <c r="DT346" s="346"/>
      <c r="DU346" s="346"/>
      <c r="DV346" s="346"/>
      <c r="DW346" s="346"/>
      <c r="DX346" s="346"/>
      <c r="DY346" s="346"/>
      <c r="DZ346" s="346"/>
      <c r="EA346" s="346"/>
      <c r="EB346" s="346"/>
      <c r="EC346" s="346"/>
      <c r="ED346" s="346"/>
      <c r="EE346" s="346"/>
      <c r="EF346" s="346"/>
      <c r="EG346" s="346"/>
      <c r="EH346" s="346"/>
      <c r="EI346" s="346"/>
      <c r="EJ346" s="346"/>
      <c r="EK346" s="346"/>
      <c r="EL346" s="346"/>
      <c r="EM346" s="346"/>
      <c r="EN346" s="346"/>
      <c r="EO346" s="346"/>
      <c r="EP346" s="346"/>
      <c r="EQ346" s="346"/>
      <c r="ER346" s="346"/>
      <c r="ES346" s="346"/>
      <c r="ET346" s="346"/>
      <c r="EU346" s="346"/>
      <c r="EV346" s="346"/>
      <c r="EW346" s="346"/>
      <c r="EX346" s="346"/>
      <c r="EY346" s="346"/>
      <c r="EZ346" s="346"/>
      <c r="FA346" s="346"/>
      <c r="FB346" s="346"/>
      <c r="FC346" s="346"/>
      <c r="FD346" s="346"/>
      <c r="FE346" s="346"/>
      <c r="FF346" s="346"/>
      <c r="FG346" s="346"/>
      <c r="FH346" s="346"/>
      <c r="FI346" s="346"/>
      <c r="FJ346" s="346"/>
      <c r="FK346" s="346"/>
      <c r="FL346" s="346"/>
      <c r="FM346" s="346"/>
      <c r="FN346" s="346"/>
      <c r="FO346" s="346"/>
      <c r="FP346" s="346"/>
      <c r="FQ346" s="346"/>
      <c r="FR346" s="346"/>
      <c r="FS346" s="346"/>
      <c r="FT346" s="346"/>
      <c r="FU346" s="346"/>
      <c r="FV346" s="346"/>
      <c r="FW346" s="346"/>
      <c r="FX346" s="346"/>
      <c r="FY346" s="346"/>
      <c r="FZ346" s="346"/>
      <c r="GA346" s="346"/>
      <c r="GB346" s="346"/>
      <c r="GC346" s="346"/>
      <c r="GD346" s="346"/>
      <c r="GE346" s="346"/>
      <c r="GF346" s="346"/>
      <c r="GG346" s="346"/>
      <c r="GH346" s="346"/>
      <c r="GI346" s="346"/>
      <c r="GJ346" s="346"/>
      <c r="GK346" s="346"/>
      <c r="GL346" s="346"/>
      <c r="GM346" s="346"/>
      <c r="GN346" s="346"/>
      <c r="GO346" s="346"/>
      <c r="GP346" s="346"/>
      <c r="GQ346" s="346"/>
      <c r="GR346" s="346"/>
      <c r="GS346" s="346"/>
      <c r="GT346" s="346"/>
      <c r="GU346" s="346"/>
      <c r="GV346" s="346"/>
      <c r="GW346" s="346"/>
      <c r="GX346" s="346"/>
      <c r="GY346" s="346"/>
      <c r="GZ346" s="346"/>
      <c r="HA346" s="346"/>
      <c r="HB346" s="346"/>
      <c r="HC346" s="346"/>
      <c r="HD346" s="346"/>
      <c r="HE346" s="346"/>
      <c r="HF346" s="346"/>
      <c r="HG346" s="346"/>
      <c r="HH346" s="346"/>
      <c r="HI346" s="346"/>
      <c r="HJ346" s="346"/>
      <c r="HK346" s="346"/>
      <c r="HL346" s="346"/>
      <c r="HM346" s="346"/>
      <c r="HN346" s="346"/>
      <c r="HO346" s="346"/>
      <c r="HP346" s="346"/>
      <c r="HQ346" s="346"/>
      <c r="HR346" s="346"/>
      <c r="HS346" s="346"/>
      <c r="HT346" s="346"/>
      <c r="HU346" s="346"/>
      <c r="HV346" s="346"/>
      <c r="HW346" s="346"/>
      <c r="HX346" s="346"/>
      <c r="HY346" s="346"/>
      <c r="HZ346" s="346"/>
      <c r="IA346" s="346"/>
      <c r="IB346" s="346"/>
      <c r="IC346" s="346"/>
      <c r="ID346" s="346"/>
      <c r="IE346" s="346"/>
      <c r="IF346" s="346"/>
      <c r="IG346" s="346"/>
      <c r="IH346" s="346"/>
      <c r="II346" s="346"/>
      <c r="IJ346" s="346"/>
      <c r="IK346" s="346"/>
      <c r="IL346" s="346"/>
      <c r="IM346" s="346"/>
      <c r="IN346" s="346"/>
      <c r="IO346" s="346"/>
      <c r="IP346" s="346"/>
      <c r="IQ346" s="346"/>
      <c r="IR346" s="346"/>
      <c r="IS346" s="346"/>
      <c r="IT346" s="346"/>
      <c r="IU346" s="346"/>
      <c r="IV346" s="346"/>
      <c r="IW346" s="346"/>
      <c r="IX346" s="346"/>
      <c r="IY346" s="346"/>
      <c r="IZ346" s="346"/>
      <c r="JA346" s="346"/>
      <c r="JB346" s="346"/>
      <c r="JC346" s="346"/>
      <c r="JD346" s="346"/>
      <c r="JE346" s="346"/>
      <c r="JF346" s="346"/>
      <c r="JG346" s="346"/>
      <c r="JH346" s="346"/>
      <c r="JI346" s="346"/>
      <c r="JJ346" s="346"/>
      <c r="JK346" s="346"/>
      <c r="JL346" s="346"/>
      <c r="JM346" s="346"/>
      <c r="JN346" s="346"/>
      <c r="JO346" s="346"/>
      <c r="JP346" s="346"/>
      <c r="JQ346" s="346"/>
      <c r="JR346" s="346"/>
      <c r="JS346" s="346"/>
      <c r="JT346" s="346"/>
      <c r="JU346" s="346"/>
      <c r="JV346" s="346"/>
      <c r="JW346" s="346"/>
      <c r="JX346" s="346"/>
      <c r="JY346" s="346"/>
      <c r="JZ346" s="346"/>
      <c r="KA346" s="346"/>
      <c r="KB346" s="346"/>
      <c r="KC346" s="346"/>
      <c r="KD346" s="346"/>
      <c r="KE346" s="346"/>
      <c r="KF346" s="346"/>
      <c r="KG346" s="346"/>
      <c r="KH346" s="346"/>
      <c r="KI346" s="346"/>
      <c r="KJ346" s="346"/>
      <c r="KK346" s="346"/>
      <c r="KL346" s="346"/>
      <c r="KM346" s="346"/>
      <c r="KN346" s="346"/>
      <c r="KO346" s="346"/>
      <c r="KP346" s="346"/>
      <c r="KQ346" s="346"/>
      <c r="KR346" s="346"/>
      <c r="KS346" s="346"/>
      <c r="KT346" s="346"/>
      <c r="KU346" s="346"/>
      <c r="KV346" s="346"/>
      <c r="KW346" s="346"/>
      <c r="KX346" s="346"/>
      <c r="KY346" s="346"/>
      <c r="KZ346" s="346"/>
      <c r="LA346" s="346"/>
      <c r="LB346" s="346"/>
      <c r="LC346" s="346"/>
      <c r="LD346" s="346"/>
      <c r="LE346" s="346"/>
      <c r="LF346" s="346"/>
      <c r="LG346" s="346"/>
      <c r="LH346" s="346"/>
      <c r="LI346" s="346"/>
      <c r="LJ346" s="346"/>
      <c r="LK346" s="346"/>
      <c r="LL346" s="346"/>
      <c r="LM346" s="346"/>
      <c r="LN346" s="346"/>
      <c r="LO346" s="346"/>
      <c r="LP346" s="346"/>
      <c r="LQ346" s="346"/>
      <c r="LR346" s="346"/>
      <c r="LS346" s="346"/>
      <c r="LT346" s="346"/>
      <c r="LU346" s="346"/>
      <c r="LV346" s="346"/>
      <c r="LW346" s="346"/>
      <c r="LX346" s="346"/>
      <c r="LY346" s="346"/>
      <c r="LZ346" s="346"/>
      <c r="MA346" s="346"/>
      <c r="MB346" s="346"/>
      <c r="MC346" s="346"/>
      <c r="MD346" s="346"/>
      <c r="ME346" s="346"/>
      <c r="MF346" s="346"/>
      <c r="MG346" s="346"/>
      <c r="MH346" s="346"/>
      <c r="MI346" s="346"/>
      <c r="MJ346" s="346"/>
      <c r="MK346" s="346"/>
      <c r="ML346" s="346"/>
      <c r="MM346" s="346"/>
      <c r="MN346" s="346"/>
      <c r="MO346" s="346"/>
      <c r="MP346" s="346"/>
      <c r="MQ346" s="346"/>
      <c r="MR346" s="346"/>
      <c r="MS346" s="346"/>
      <c r="MT346" s="346"/>
      <c r="MU346" s="346"/>
      <c r="MV346" s="346"/>
      <c r="MW346" s="346"/>
      <c r="MX346" s="346"/>
      <c r="MY346" s="346"/>
      <c r="MZ346" s="346"/>
      <c r="NA346" s="346"/>
      <c r="NB346" s="346"/>
      <c r="NC346" s="346"/>
      <c r="ND346" s="346"/>
      <c r="NE346" s="346"/>
      <c r="NF346" s="346"/>
      <c r="NG346" s="346"/>
      <c r="NH346" s="346"/>
      <c r="NI346" s="346"/>
      <c r="NJ346" s="346"/>
      <c r="NK346" s="346"/>
      <c r="NL346" s="346"/>
      <c r="NM346" s="346"/>
      <c r="NN346" s="346"/>
      <c r="NO346" s="346"/>
      <c r="NP346" s="346"/>
      <c r="NQ346" s="346"/>
      <c r="NR346" s="346"/>
      <c r="NS346" s="346"/>
      <c r="NT346" s="346"/>
      <c r="NU346" s="346"/>
      <c r="NV346" s="346"/>
      <c r="NW346" s="346"/>
      <c r="NX346" s="346"/>
      <c r="NY346" s="346"/>
      <c r="NZ346" s="346"/>
      <c r="OA346" s="346"/>
      <c r="OB346" s="346"/>
      <c r="OC346" s="346"/>
      <c r="OD346" s="346"/>
      <c r="OE346" s="346"/>
      <c r="OF346" s="346"/>
      <c r="OG346" s="346"/>
      <c r="OH346" s="346"/>
      <c r="OI346" s="346"/>
      <c r="OJ346" s="346"/>
      <c r="OK346" s="346"/>
      <c r="OL346" s="346"/>
      <c r="OM346" s="346"/>
      <c r="ON346" s="346"/>
      <c r="OO346" s="346"/>
      <c r="OP346" s="346"/>
      <c r="OQ346" s="346"/>
      <c r="OR346" s="346"/>
      <c r="OS346" s="346"/>
      <c r="OT346" s="346"/>
      <c r="OU346" s="346"/>
      <c r="OV346" s="346"/>
      <c r="OW346" s="346"/>
      <c r="OX346" s="346"/>
      <c r="OY346" s="346"/>
      <c r="OZ346" s="346"/>
      <c r="PA346" s="346"/>
      <c r="PB346" s="346"/>
      <c r="PC346" s="346"/>
      <c r="PD346" s="346"/>
      <c r="PE346" s="346"/>
      <c r="PF346" s="346"/>
      <c r="PG346" s="346"/>
      <c r="PH346" s="346"/>
      <c r="PI346" s="346"/>
      <c r="PJ346" s="346"/>
      <c r="PK346" s="346"/>
      <c r="PL346" s="346"/>
      <c r="PM346" s="346"/>
      <c r="PN346" s="346"/>
      <c r="PO346" s="346"/>
      <c r="PP346" s="346"/>
      <c r="PQ346" s="346"/>
      <c r="PR346" s="346"/>
      <c r="PS346" s="346"/>
      <c r="PT346" s="346"/>
      <c r="PU346" s="346"/>
      <c r="PV346" s="346"/>
      <c r="PW346" s="346"/>
      <c r="PX346" s="346"/>
      <c r="PY346" s="346"/>
      <c r="PZ346" s="346"/>
      <c r="QA346" s="346"/>
      <c r="QB346" s="346"/>
      <c r="QC346" s="346"/>
      <c r="QD346" s="346"/>
      <c r="QE346" s="346"/>
      <c r="QF346" s="346"/>
    </row>
    <row r="347" spans="1:448" s="705" customFormat="1" ht="118.5" customHeight="1" x14ac:dyDescent="0.25">
      <c r="A347" s="20">
        <v>346</v>
      </c>
      <c r="B347" s="41" t="s">
        <v>843</v>
      </c>
      <c r="C347" s="177" t="s">
        <v>269</v>
      </c>
      <c r="D347" s="19" t="s">
        <v>341</v>
      </c>
      <c r="E347" s="21" t="s">
        <v>3943</v>
      </c>
      <c r="F347" s="41" t="s">
        <v>843</v>
      </c>
      <c r="G347" s="44" t="s">
        <v>269</v>
      </c>
      <c r="H347" s="19" t="s">
        <v>341</v>
      </c>
      <c r="I347" s="19" t="s">
        <v>843</v>
      </c>
      <c r="J347" s="462" t="s">
        <v>845</v>
      </c>
      <c r="K347" s="462" t="s">
        <v>680</v>
      </c>
      <c r="L347" s="134" t="s">
        <v>681</v>
      </c>
      <c r="M347" s="134" t="s">
        <v>705</v>
      </c>
      <c r="N347" s="134" t="s">
        <v>706</v>
      </c>
      <c r="O347" s="4" t="s">
        <v>17</v>
      </c>
      <c r="P347" s="19" t="s">
        <v>19</v>
      </c>
      <c r="Q347" s="19" t="s">
        <v>711</v>
      </c>
      <c r="R347" s="19" t="s">
        <v>250</v>
      </c>
      <c r="S347" s="4" t="s">
        <v>3944</v>
      </c>
      <c r="T347" s="19">
        <v>2</v>
      </c>
      <c r="U347" s="247" t="s">
        <v>3920</v>
      </c>
      <c r="V347" s="19">
        <v>2021</v>
      </c>
      <c r="W347" s="19" t="s">
        <v>3931</v>
      </c>
      <c r="X347" s="21" t="s">
        <v>3945</v>
      </c>
      <c r="Y347" s="19" t="s">
        <v>3946</v>
      </c>
      <c r="Z347" s="21" t="s">
        <v>3947</v>
      </c>
      <c r="AA347" s="19">
        <v>1</v>
      </c>
      <c r="AB347" s="19" t="s">
        <v>3948</v>
      </c>
      <c r="AC347" s="19" t="s">
        <v>3949</v>
      </c>
      <c r="AD347" s="713">
        <v>1</v>
      </c>
      <c r="AE347" s="19" t="s">
        <v>3950</v>
      </c>
      <c r="AF347" s="43">
        <v>44531</v>
      </c>
      <c r="AG347" s="43">
        <v>44742</v>
      </c>
      <c r="AH347" s="425"/>
      <c r="AI347" s="483" t="s">
        <v>309</v>
      </c>
      <c r="AJ347" s="483" t="s">
        <v>309</v>
      </c>
      <c r="AK347" s="241" t="e">
        <f>(IF(BA347=#REF!,#REF!,AG347-#REF!))</f>
        <v>#REF!</v>
      </c>
      <c r="AL347" s="66" t="s">
        <v>601</v>
      </c>
      <c r="AM347" s="60"/>
      <c r="AN347" s="60"/>
      <c r="AO347" s="60"/>
      <c r="AP347" s="67"/>
      <c r="AQ347" s="4" t="s">
        <v>442</v>
      </c>
      <c r="AR347" s="49">
        <v>291</v>
      </c>
      <c r="AS347" s="60" t="s">
        <v>454</v>
      </c>
      <c r="AT347" s="66" t="s">
        <v>467</v>
      </c>
      <c r="AU347" s="66" t="s">
        <v>601</v>
      </c>
      <c r="AV347" s="77" t="s">
        <v>467</v>
      </c>
      <c r="AW347" s="67">
        <v>0</v>
      </c>
      <c r="AX347" s="67">
        <v>0</v>
      </c>
      <c r="AY347" s="60" t="s">
        <v>456</v>
      </c>
      <c r="AZ347" s="87" t="s">
        <v>439</v>
      </c>
      <c r="BA347" s="86" t="s">
        <v>446</v>
      </c>
      <c r="BB347" s="2" t="s">
        <v>2162</v>
      </c>
      <c r="BC347" s="143">
        <v>44620</v>
      </c>
      <c r="BD347" s="127" t="s">
        <v>450</v>
      </c>
      <c r="BE347" s="127" t="s">
        <v>629</v>
      </c>
      <c r="BF347" s="138">
        <v>0</v>
      </c>
      <c r="BG347" s="4" t="s">
        <v>442</v>
      </c>
      <c r="BH347" s="49">
        <v>-44620</v>
      </c>
      <c r="BI347" s="60" t="s">
        <v>454</v>
      </c>
      <c r="BJ347" s="123">
        <v>44638</v>
      </c>
      <c r="BK347" s="40" t="s">
        <v>3667</v>
      </c>
      <c r="BL347" s="40" t="s">
        <v>500</v>
      </c>
      <c r="BM347" s="137">
        <v>0</v>
      </c>
      <c r="BN347" s="60" t="s">
        <v>293</v>
      </c>
      <c r="BO347" s="127"/>
      <c r="BP347" s="910" t="s">
        <v>293</v>
      </c>
      <c r="BQ347" s="150" t="s">
        <v>3951</v>
      </c>
      <c r="BR347" s="911">
        <v>44712</v>
      </c>
      <c r="BS347" s="131" t="s">
        <v>3938</v>
      </c>
      <c r="BT347" s="186">
        <v>0.25</v>
      </c>
      <c r="BU347" s="4" t="s">
        <v>489</v>
      </c>
      <c r="BV347" s="49">
        <v>31</v>
      </c>
      <c r="BW347" s="60" t="s">
        <v>454</v>
      </c>
      <c r="BX347" s="912">
        <v>44734</v>
      </c>
      <c r="BY347" s="371" t="s">
        <v>3952</v>
      </c>
      <c r="BZ347" s="371" t="s">
        <v>521</v>
      </c>
      <c r="CA347" s="814">
        <v>0</v>
      </c>
      <c r="CB347" s="352" t="s">
        <v>293</v>
      </c>
      <c r="CC347" s="371"/>
      <c r="CD347" s="910" t="s">
        <v>293</v>
      </c>
      <c r="CE347" s="150"/>
      <c r="CF347" s="826" t="s">
        <v>3953</v>
      </c>
      <c r="CG347" s="938" t="s">
        <v>3954</v>
      </c>
      <c r="CH347" s="581" t="s">
        <v>3631</v>
      </c>
      <c r="CI347" s="650">
        <v>1</v>
      </c>
      <c r="CJ347" s="4" t="str">
        <f t="shared" si="9"/>
        <v>CUMPLIMIENTO TOTAL</v>
      </c>
      <c r="CK347" s="49" t="e">
        <f>(IF(CD347="CERRADO","NO APLICA ACCION CERRADA",AG347-#REF!))</f>
        <v>#REF!</v>
      </c>
      <c r="CL347" s="60" t="e">
        <f>(IF(CD347="CERRADO","NO APLICA ACCION CERRADA",IF(AK347&lt;=0,"VENCIDO",IF(AK347&lt;=#REF!,"POR VENCER","CON TIEMPO"))))</f>
        <v>#REF!</v>
      </c>
      <c r="CM347" s="458">
        <v>44883</v>
      </c>
      <c r="CN347" s="949" t="s">
        <v>3955</v>
      </c>
      <c r="CO347" s="348" t="s">
        <v>947</v>
      </c>
      <c r="CP347" s="380"/>
      <c r="CQ347" s="352" t="s">
        <v>294</v>
      </c>
      <c r="CR347" s="371"/>
      <c r="CS347" s="371"/>
      <c r="CT347" s="346"/>
      <c r="CU347" s="346"/>
      <c r="CV347" s="346"/>
      <c r="CW347" s="346"/>
      <c r="CX347" s="346"/>
      <c r="CY347" s="346"/>
      <c r="CZ347" s="346"/>
      <c r="DA347" s="346"/>
      <c r="DB347" s="346"/>
      <c r="DC347" s="346"/>
      <c r="DD347" s="346"/>
      <c r="DE347" s="346"/>
      <c r="DF347" s="346"/>
      <c r="DG347" s="346"/>
      <c r="DH347" s="346"/>
      <c r="DI347" s="346"/>
      <c r="DJ347" s="346"/>
      <c r="DK347" s="346"/>
      <c r="DL347" s="346"/>
      <c r="DM347" s="346"/>
      <c r="DN347" s="346"/>
      <c r="DO347" s="346"/>
      <c r="DP347" s="346"/>
      <c r="DQ347" s="346"/>
      <c r="DR347" s="346"/>
      <c r="DS347" s="346"/>
      <c r="DT347" s="346"/>
      <c r="DU347" s="346"/>
      <c r="DV347" s="346"/>
      <c r="DW347" s="346"/>
      <c r="DX347" s="346"/>
      <c r="DY347" s="346"/>
      <c r="DZ347" s="346"/>
      <c r="EA347" s="346"/>
      <c r="EB347" s="346"/>
      <c r="EC347" s="346"/>
      <c r="ED347" s="346"/>
      <c r="EE347" s="346"/>
      <c r="EF347" s="346"/>
      <c r="EG347" s="346"/>
      <c r="EH347" s="346"/>
      <c r="EI347" s="346"/>
      <c r="EJ347" s="346"/>
      <c r="EK347" s="346"/>
      <c r="EL347" s="346"/>
      <c r="EM347" s="346"/>
      <c r="EN347" s="346"/>
      <c r="EO347" s="346"/>
      <c r="EP347" s="346"/>
      <c r="EQ347" s="346"/>
      <c r="ER347" s="346"/>
      <c r="ES347" s="346"/>
      <c r="ET347" s="346"/>
      <c r="EU347" s="346"/>
      <c r="EV347" s="346"/>
      <c r="EW347" s="346"/>
      <c r="EX347" s="346"/>
      <c r="EY347" s="346"/>
      <c r="EZ347" s="346"/>
      <c r="FA347" s="346"/>
      <c r="FB347" s="346"/>
      <c r="FC347" s="346"/>
      <c r="FD347" s="346"/>
      <c r="FE347" s="346"/>
      <c r="FF347" s="346"/>
      <c r="FG347" s="346"/>
      <c r="FH347" s="346"/>
      <c r="FI347" s="346"/>
      <c r="FJ347" s="346"/>
      <c r="FK347" s="346"/>
      <c r="FL347" s="346"/>
      <c r="FM347" s="346"/>
      <c r="FN347" s="346"/>
      <c r="FO347" s="346"/>
      <c r="FP347" s="346"/>
      <c r="FQ347" s="346"/>
      <c r="FR347" s="346"/>
      <c r="FS347" s="346"/>
      <c r="FT347" s="346"/>
      <c r="FU347" s="346"/>
      <c r="FV347" s="346"/>
      <c r="FW347" s="346"/>
      <c r="FX347" s="346"/>
      <c r="FY347" s="346"/>
      <c r="FZ347" s="346"/>
      <c r="GA347" s="346"/>
      <c r="GB347" s="346"/>
      <c r="GC347" s="346"/>
      <c r="GD347" s="346"/>
      <c r="GE347" s="346"/>
      <c r="GF347" s="346"/>
      <c r="GG347" s="346"/>
      <c r="GH347" s="346"/>
      <c r="GI347" s="346"/>
      <c r="GJ347" s="346"/>
      <c r="GK347" s="346"/>
      <c r="GL347" s="346"/>
      <c r="GM347" s="346"/>
      <c r="GN347" s="346"/>
      <c r="GO347" s="346"/>
      <c r="GP347" s="346"/>
      <c r="GQ347" s="346"/>
      <c r="GR347" s="346"/>
      <c r="GS347" s="346"/>
      <c r="GT347" s="346"/>
      <c r="GU347" s="346"/>
      <c r="GV347" s="346"/>
      <c r="GW347" s="346"/>
      <c r="GX347" s="346"/>
      <c r="GY347" s="346"/>
      <c r="GZ347" s="346"/>
      <c r="HA347" s="346"/>
      <c r="HB347" s="346"/>
      <c r="HC347" s="346"/>
      <c r="HD347" s="346"/>
      <c r="HE347" s="346"/>
      <c r="HF347" s="346"/>
      <c r="HG347" s="346"/>
      <c r="HH347" s="346"/>
      <c r="HI347" s="346"/>
      <c r="HJ347" s="346"/>
      <c r="HK347" s="346"/>
      <c r="HL347" s="346"/>
      <c r="HM347" s="346"/>
      <c r="HN347" s="346"/>
      <c r="HO347" s="346"/>
      <c r="HP347" s="346"/>
      <c r="HQ347" s="346"/>
      <c r="HR347" s="346"/>
      <c r="HS347" s="346"/>
      <c r="HT347" s="346"/>
      <c r="HU347" s="346"/>
      <c r="HV347" s="346"/>
      <c r="HW347" s="346"/>
      <c r="HX347" s="346"/>
      <c r="HY347" s="346"/>
      <c r="HZ347" s="346"/>
      <c r="IA347" s="346"/>
      <c r="IB347" s="346"/>
      <c r="IC347" s="346"/>
      <c r="ID347" s="346"/>
      <c r="IE347" s="346"/>
      <c r="IF347" s="346"/>
      <c r="IG347" s="346"/>
      <c r="IH347" s="346"/>
      <c r="II347" s="346"/>
      <c r="IJ347" s="346"/>
      <c r="IK347" s="346"/>
      <c r="IL347" s="346"/>
      <c r="IM347" s="346"/>
      <c r="IN347" s="346"/>
      <c r="IO347" s="346"/>
      <c r="IP347" s="346"/>
      <c r="IQ347" s="346"/>
      <c r="IR347" s="346"/>
      <c r="IS347" s="346"/>
      <c r="IT347" s="346"/>
      <c r="IU347" s="346"/>
      <c r="IV347" s="346"/>
      <c r="IW347" s="346"/>
      <c r="IX347" s="346"/>
      <c r="IY347" s="346"/>
      <c r="IZ347" s="346"/>
      <c r="JA347" s="346"/>
      <c r="JB347" s="346"/>
      <c r="JC347" s="346"/>
      <c r="JD347" s="346"/>
      <c r="JE347" s="346"/>
      <c r="JF347" s="346"/>
      <c r="JG347" s="346"/>
      <c r="JH347" s="346"/>
      <c r="JI347" s="346"/>
      <c r="JJ347" s="346"/>
      <c r="JK347" s="346"/>
      <c r="JL347" s="346"/>
      <c r="JM347" s="346"/>
      <c r="JN347" s="346"/>
      <c r="JO347" s="346"/>
      <c r="JP347" s="346"/>
      <c r="JQ347" s="346"/>
      <c r="JR347" s="346"/>
      <c r="JS347" s="346"/>
      <c r="JT347" s="346"/>
      <c r="JU347" s="346"/>
      <c r="JV347" s="346"/>
      <c r="JW347" s="346"/>
      <c r="JX347" s="346"/>
      <c r="JY347" s="346"/>
      <c r="JZ347" s="346"/>
      <c r="KA347" s="346"/>
      <c r="KB347" s="346"/>
      <c r="KC347" s="346"/>
      <c r="KD347" s="346"/>
      <c r="KE347" s="346"/>
      <c r="KF347" s="346"/>
      <c r="KG347" s="346"/>
      <c r="KH347" s="346"/>
      <c r="KI347" s="346"/>
      <c r="KJ347" s="346"/>
      <c r="KK347" s="346"/>
      <c r="KL347" s="346"/>
      <c r="KM347" s="346"/>
      <c r="KN347" s="346"/>
      <c r="KO347" s="346"/>
      <c r="KP347" s="346"/>
      <c r="KQ347" s="346"/>
      <c r="KR347" s="346"/>
      <c r="KS347" s="346"/>
      <c r="KT347" s="346"/>
      <c r="KU347" s="346"/>
      <c r="KV347" s="346"/>
      <c r="KW347" s="346"/>
      <c r="KX347" s="346"/>
      <c r="KY347" s="346"/>
      <c r="KZ347" s="346"/>
      <c r="LA347" s="346"/>
      <c r="LB347" s="346"/>
      <c r="LC347" s="346"/>
      <c r="LD347" s="346"/>
      <c r="LE347" s="346"/>
      <c r="LF347" s="346"/>
      <c r="LG347" s="346"/>
      <c r="LH347" s="346"/>
      <c r="LI347" s="346"/>
      <c r="LJ347" s="346"/>
      <c r="LK347" s="346"/>
      <c r="LL347" s="346"/>
      <c r="LM347" s="346"/>
      <c r="LN347" s="346"/>
      <c r="LO347" s="346"/>
      <c r="LP347" s="346"/>
      <c r="LQ347" s="346"/>
      <c r="LR347" s="346"/>
      <c r="LS347" s="346"/>
      <c r="LT347" s="346"/>
      <c r="LU347" s="346"/>
      <c r="LV347" s="346"/>
      <c r="LW347" s="346"/>
      <c r="LX347" s="346"/>
      <c r="LY347" s="346"/>
      <c r="LZ347" s="346"/>
      <c r="MA347" s="346"/>
      <c r="MB347" s="346"/>
      <c r="MC347" s="346"/>
      <c r="MD347" s="346"/>
      <c r="ME347" s="346"/>
      <c r="MF347" s="346"/>
      <c r="MG347" s="346"/>
      <c r="MH347" s="346"/>
      <c r="MI347" s="346"/>
      <c r="MJ347" s="346"/>
      <c r="MK347" s="346"/>
      <c r="ML347" s="346"/>
      <c r="MM347" s="346"/>
      <c r="MN347" s="346"/>
      <c r="MO347" s="346"/>
      <c r="MP347" s="346"/>
      <c r="MQ347" s="346"/>
      <c r="MR347" s="346"/>
      <c r="MS347" s="346"/>
      <c r="MT347" s="346"/>
      <c r="MU347" s="346"/>
      <c r="MV347" s="346"/>
      <c r="MW347" s="346"/>
      <c r="MX347" s="346"/>
      <c r="MY347" s="346"/>
      <c r="MZ347" s="346"/>
      <c r="NA347" s="346"/>
      <c r="NB347" s="346"/>
      <c r="NC347" s="346"/>
      <c r="ND347" s="346"/>
      <c r="NE347" s="346"/>
      <c r="NF347" s="346"/>
      <c r="NG347" s="346"/>
      <c r="NH347" s="346"/>
      <c r="NI347" s="346"/>
      <c r="NJ347" s="346"/>
      <c r="NK347" s="346"/>
      <c r="NL347" s="346"/>
      <c r="NM347" s="346"/>
      <c r="NN347" s="346"/>
      <c r="NO347" s="346"/>
      <c r="NP347" s="346"/>
      <c r="NQ347" s="346"/>
      <c r="NR347" s="346"/>
      <c r="NS347" s="346"/>
      <c r="NT347" s="346"/>
      <c r="NU347" s="346"/>
      <c r="NV347" s="346"/>
      <c r="NW347" s="346"/>
      <c r="NX347" s="346"/>
      <c r="NY347" s="346"/>
      <c r="NZ347" s="346"/>
      <c r="OA347" s="346"/>
      <c r="OB347" s="346"/>
      <c r="OC347" s="346"/>
      <c r="OD347" s="346"/>
      <c r="OE347" s="346"/>
      <c r="OF347" s="346"/>
      <c r="OG347" s="346"/>
      <c r="OH347" s="346"/>
      <c r="OI347" s="346"/>
      <c r="OJ347" s="346"/>
      <c r="OK347" s="346"/>
      <c r="OL347" s="346"/>
      <c r="OM347" s="346"/>
      <c r="ON347" s="346"/>
      <c r="OO347" s="346"/>
      <c r="OP347" s="346"/>
      <c r="OQ347" s="346"/>
      <c r="OR347" s="346"/>
      <c r="OS347" s="346"/>
      <c r="OT347" s="346"/>
      <c r="OU347" s="346"/>
      <c r="OV347" s="346"/>
      <c r="OW347" s="346"/>
      <c r="OX347" s="346"/>
      <c r="OY347" s="346"/>
      <c r="OZ347" s="346"/>
      <c r="PA347" s="346"/>
      <c r="PB347" s="346"/>
      <c r="PC347" s="346"/>
      <c r="PD347" s="346"/>
      <c r="PE347" s="346"/>
      <c r="PF347" s="346"/>
      <c r="PG347" s="346"/>
      <c r="PH347" s="346"/>
      <c r="PI347" s="346"/>
      <c r="PJ347" s="346"/>
      <c r="PK347" s="346"/>
      <c r="PL347" s="346"/>
      <c r="PM347" s="346"/>
      <c r="PN347" s="346"/>
      <c r="PO347" s="346"/>
      <c r="PP347" s="346"/>
      <c r="PQ347" s="346"/>
      <c r="PR347" s="346"/>
      <c r="PS347" s="346"/>
      <c r="PT347" s="346"/>
      <c r="PU347" s="346"/>
      <c r="PV347" s="346"/>
      <c r="PW347" s="346"/>
      <c r="PX347" s="346"/>
      <c r="PY347" s="346"/>
      <c r="PZ347" s="346"/>
      <c r="QA347" s="346"/>
      <c r="QB347" s="346"/>
      <c r="QC347" s="346"/>
      <c r="QD347" s="346"/>
      <c r="QE347" s="346"/>
      <c r="QF347" s="346"/>
    </row>
    <row r="348" spans="1:448" s="347" customFormat="1" ht="118.5" customHeight="1" x14ac:dyDescent="0.25">
      <c r="A348" s="26">
        <v>347</v>
      </c>
      <c r="B348" s="42" t="s">
        <v>1424</v>
      </c>
      <c r="C348" s="175" t="s">
        <v>269</v>
      </c>
      <c r="D348" s="22" t="s">
        <v>341</v>
      </c>
      <c r="E348" s="19" t="s">
        <v>648</v>
      </c>
      <c r="F348" s="19" t="s">
        <v>1425</v>
      </c>
      <c r="G348" s="178" t="s">
        <v>269</v>
      </c>
      <c r="H348" s="19" t="s">
        <v>341</v>
      </c>
      <c r="I348" s="41" t="s">
        <v>1426</v>
      </c>
      <c r="J348" s="461" t="s">
        <v>102</v>
      </c>
      <c r="K348" s="440" t="s">
        <v>680</v>
      </c>
      <c r="L348" s="461" t="s">
        <v>681</v>
      </c>
      <c r="M348" s="460" t="s">
        <v>1427</v>
      </c>
      <c r="N348" s="461" t="s">
        <v>1428</v>
      </c>
      <c r="O348" s="19" t="s">
        <v>380</v>
      </c>
      <c r="P348" s="19" t="s">
        <v>381</v>
      </c>
      <c r="Q348" s="19" t="s">
        <v>684</v>
      </c>
      <c r="R348" s="19" t="s">
        <v>250</v>
      </c>
      <c r="S348" s="18" t="s">
        <v>3956</v>
      </c>
      <c r="T348" s="54" t="s">
        <v>328</v>
      </c>
      <c r="U348" s="247" t="s">
        <v>649</v>
      </c>
      <c r="V348" s="19">
        <v>2021</v>
      </c>
      <c r="W348" s="22" t="s">
        <v>3957</v>
      </c>
      <c r="X348" s="710" t="s">
        <v>3958</v>
      </c>
      <c r="Y348" s="19" t="s">
        <v>3959</v>
      </c>
      <c r="Z348" s="21" t="s">
        <v>3960</v>
      </c>
      <c r="AA348" s="22" t="s">
        <v>328</v>
      </c>
      <c r="AB348" s="22" t="s">
        <v>328</v>
      </c>
      <c r="AC348" s="22" t="s">
        <v>328</v>
      </c>
      <c r="AD348" s="22" t="s">
        <v>328</v>
      </c>
      <c r="AE348" s="22" t="s">
        <v>328</v>
      </c>
      <c r="AF348" s="43">
        <v>44440</v>
      </c>
      <c r="AG348" s="43">
        <v>44530</v>
      </c>
      <c r="AH348" s="424">
        <v>44743</v>
      </c>
      <c r="AI348" s="183" t="s">
        <v>309</v>
      </c>
      <c r="AJ348" s="183" t="s">
        <v>309</v>
      </c>
      <c r="AK348" s="241" t="e">
        <f>(IF(BA348=#REF!,#REF!,AG348-#REF!))</f>
        <v>#REF!</v>
      </c>
      <c r="AL348" s="66" t="s">
        <v>601</v>
      </c>
      <c r="AM348" s="54"/>
      <c r="AN348" s="54"/>
      <c r="AO348" s="54"/>
      <c r="AP348" s="65"/>
      <c r="AQ348" s="4" t="s">
        <v>442</v>
      </c>
      <c r="AR348" s="49">
        <v>79</v>
      </c>
      <c r="AS348" s="60" t="s">
        <v>454</v>
      </c>
      <c r="AT348" s="64" t="s">
        <v>467</v>
      </c>
      <c r="AU348" s="66" t="s">
        <v>601</v>
      </c>
      <c r="AV348" s="77" t="s">
        <v>467</v>
      </c>
      <c r="AW348" s="67">
        <v>0</v>
      </c>
      <c r="AX348" s="65">
        <v>0</v>
      </c>
      <c r="AY348" s="60" t="s">
        <v>456</v>
      </c>
      <c r="AZ348" s="87" t="s">
        <v>439</v>
      </c>
      <c r="BA348" s="86" t="s">
        <v>446</v>
      </c>
      <c r="BB348" s="127" t="s">
        <v>526</v>
      </c>
      <c r="BC348" s="123">
        <v>44620</v>
      </c>
      <c r="BD348" s="2" t="s">
        <v>307</v>
      </c>
      <c r="BE348" s="127" t="s">
        <v>3961</v>
      </c>
      <c r="BF348" s="138">
        <v>0.5</v>
      </c>
      <c r="BG348" s="4" t="s">
        <v>477</v>
      </c>
      <c r="BH348" s="49">
        <v>-44620</v>
      </c>
      <c r="BI348" s="60" t="s">
        <v>443</v>
      </c>
      <c r="BJ348" s="106">
        <v>44638</v>
      </c>
      <c r="BK348" s="172" t="s">
        <v>3962</v>
      </c>
      <c r="BL348" s="126" t="s">
        <v>613</v>
      </c>
      <c r="BM348" s="108">
        <v>0.5</v>
      </c>
      <c r="BN348" s="60" t="s">
        <v>443</v>
      </c>
      <c r="BO348" s="30"/>
      <c r="BP348" s="184" t="s">
        <v>293</v>
      </c>
      <c r="BQ348" s="150" t="s">
        <v>3963</v>
      </c>
      <c r="BR348" s="185">
        <v>44712</v>
      </c>
      <c r="BS348" s="131" t="s">
        <v>535</v>
      </c>
      <c r="BT348" s="186">
        <v>1</v>
      </c>
      <c r="BU348" s="4" t="s">
        <v>436</v>
      </c>
      <c r="BV348" s="49">
        <v>-181</v>
      </c>
      <c r="BW348" s="60" t="s">
        <v>443</v>
      </c>
      <c r="BX348" s="387">
        <v>44732</v>
      </c>
      <c r="BY348" s="378" t="s">
        <v>3964</v>
      </c>
      <c r="BZ348" s="378" t="s">
        <v>613</v>
      </c>
      <c r="CA348" s="388">
        <v>1</v>
      </c>
      <c r="CB348" s="352" t="s">
        <v>294</v>
      </c>
      <c r="CC348" s="353"/>
      <c r="CD348" s="352" t="s">
        <v>294</v>
      </c>
      <c r="CE348" s="131" t="s">
        <v>767</v>
      </c>
      <c r="CF348" s="131" t="s">
        <v>767</v>
      </c>
      <c r="CG348" s="202" t="s">
        <v>328</v>
      </c>
      <c r="CH348" s="131" t="s">
        <v>328</v>
      </c>
      <c r="CI348" s="186">
        <v>1</v>
      </c>
      <c r="CJ348" s="4" t="str">
        <f t="shared" si="9"/>
        <v>CUMPLIMIENTO TOTAL</v>
      </c>
      <c r="CK348" s="49" t="str">
        <f>(IF(CD348="CERRADO","NO APLICA ACCION CERRADA",AG348-#REF!))</f>
        <v>NO APLICA ACCION CERRADA</v>
      </c>
      <c r="CL348" s="60" t="str">
        <f>(IF(CD348="CERRADO","NO APLICA ACCION CERRADA",IF(AK348&lt;=0,"VENCIDO",IF(AK348&lt;=#REF!,"POR VENCER","CON TIEMPO"))))</f>
        <v>NO APLICA ACCION CERRADA</v>
      </c>
      <c r="CM348" s="458" t="s">
        <v>328</v>
      </c>
      <c r="CN348" s="348" t="s">
        <v>767</v>
      </c>
      <c r="CO348" s="368" t="s">
        <v>339</v>
      </c>
      <c r="CP348" s="472">
        <v>1</v>
      </c>
      <c r="CQ348" s="352" t="s">
        <v>294</v>
      </c>
      <c r="CR348" s="353"/>
      <c r="CS348" s="353"/>
      <c r="CT348" s="343"/>
      <c r="CU348" s="343"/>
      <c r="CV348" s="343"/>
      <c r="CW348" s="343"/>
      <c r="CX348" s="343"/>
      <c r="CY348" s="343"/>
      <c r="CZ348" s="343"/>
      <c r="DA348" s="343"/>
      <c r="DB348" s="343"/>
      <c r="DC348" s="343"/>
      <c r="DD348" s="343"/>
      <c r="DE348" s="343"/>
      <c r="DF348" s="343"/>
      <c r="DG348" s="343"/>
      <c r="DH348" s="343"/>
      <c r="DI348" s="343"/>
      <c r="DJ348" s="343"/>
      <c r="DK348" s="343"/>
      <c r="DL348" s="343"/>
      <c r="DM348" s="343"/>
      <c r="DN348" s="343"/>
      <c r="DO348" s="343"/>
      <c r="DP348" s="343"/>
      <c r="DQ348" s="343"/>
      <c r="DR348" s="343"/>
      <c r="DS348" s="343"/>
      <c r="DT348" s="343"/>
      <c r="DU348" s="343"/>
      <c r="DV348" s="343"/>
      <c r="DW348" s="343"/>
      <c r="DX348" s="343"/>
      <c r="DY348" s="343"/>
      <c r="DZ348" s="343"/>
      <c r="EA348" s="343"/>
      <c r="EB348" s="343"/>
      <c r="EC348" s="343"/>
      <c r="ED348" s="343"/>
      <c r="EE348" s="343"/>
      <c r="EF348" s="343"/>
      <c r="EG348" s="343"/>
      <c r="EH348" s="343"/>
      <c r="EI348" s="343"/>
      <c r="EJ348" s="343"/>
      <c r="EK348" s="343"/>
      <c r="EL348" s="343"/>
      <c r="EM348" s="343"/>
      <c r="EN348" s="343"/>
      <c r="EO348" s="343"/>
      <c r="EP348" s="343"/>
      <c r="EQ348" s="343"/>
      <c r="ER348" s="343"/>
      <c r="ES348" s="343"/>
      <c r="ET348" s="343"/>
      <c r="EU348" s="343"/>
      <c r="EV348" s="343"/>
      <c r="EW348" s="343"/>
      <c r="EX348" s="343"/>
      <c r="EY348" s="343"/>
      <c r="EZ348" s="343"/>
      <c r="FA348" s="343"/>
      <c r="FB348" s="343"/>
      <c r="FC348" s="343"/>
      <c r="FD348" s="343"/>
      <c r="FE348" s="343"/>
      <c r="FF348" s="343"/>
      <c r="FG348" s="343"/>
      <c r="FH348" s="343"/>
      <c r="FI348" s="343"/>
      <c r="FJ348" s="343"/>
      <c r="FK348" s="343"/>
      <c r="FL348" s="343"/>
      <c r="FM348" s="343"/>
      <c r="FN348" s="343"/>
      <c r="FO348" s="343"/>
      <c r="FP348" s="343"/>
      <c r="FQ348" s="343"/>
      <c r="FR348" s="343"/>
      <c r="FS348" s="343"/>
      <c r="FT348" s="343"/>
      <c r="FU348" s="343"/>
      <c r="FV348" s="343"/>
      <c r="FW348" s="343"/>
      <c r="FX348" s="343"/>
      <c r="FY348" s="343"/>
      <c r="FZ348" s="343"/>
      <c r="GA348" s="343"/>
      <c r="GB348" s="343"/>
      <c r="GC348" s="343"/>
      <c r="GD348" s="343"/>
      <c r="GE348" s="343"/>
      <c r="GF348" s="343"/>
      <c r="GG348" s="343"/>
      <c r="GH348" s="343"/>
      <c r="GI348" s="343"/>
      <c r="GJ348" s="343"/>
      <c r="GK348" s="343"/>
      <c r="GL348" s="343"/>
      <c r="GM348" s="343"/>
      <c r="GN348" s="343"/>
      <c r="GO348" s="343"/>
      <c r="GP348" s="343"/>
      <c r="GQ348" s="343"/>
      <c r="GR348" s="343"/>
      <c r="GS348" s="343"/>
      <c r="GT348" s="343"/>
      <c r="GU348" s="343"/>
      <c r="GV348" s="343"/>
      <c r="GW348" s="343"/>
      <c r="GX348" s="343"/>
      <c r="GY348" s="343"/>
      <c r="GZ348" s="343"/>
      <c r="HA348" s="343"/>
      <c r="HB348" s="343"/>
      <c r="HC348" s="343"/>
      <c r="HD348" s="343"/>
      <c r="HE348" s="343"/>
      <c r="HF348" s="343"/>
      <c r="HG348" s="343"/>
      <c r="HH348" s="343"/>
      <c r="HI348" s="343"/>
      <c r="HJ348" s="343"/>
      <c r="HK348" s="343"/>
      <c r="HL348" s="343"/>
      <c r="HM348" s="343"/>
      <c r="HN348" s="343"/>
      <c r="HO348" s="343"/>
      <c r="HP348" s="343"/>
      <c r="HQ348" s="343"/>
      <c r="HR348" s="343"/>
      <c r="HS348" s="343"/>
      <c r="HT348" s="343"/>
      <c r="HU348" s="343"/>
      <c r="HV348" s="343"/>
      <c r="HW348" s="343"/>
      <c r="HX348" s="343"/>
      <c r="HY348" s="343"/>
      <c r="HZ348" s="343"/>
      <c r="IA348" s="343"/>
      <c r="IB348" s="343"/>
      <c r="IC348" s="343"/>
      <c r="ID348" s="343"/>
      <c r="IE348" s="343"/>
      <c r="IF348" s="343"/>
      <c r="IG348" s="343"/>
      <c r="IH348" s="343"/>
      <c r="II348" s="343"/>
      <c r="IJ348" s="343"/>
      <c r="IK348" s="343"/>
      <c r="IL348" s="343"/>
      <c r="IM348" s="343"/>
      <c r="IN348" s="343"/>
      <c r="IO348" s="343"/>
      <c r="IP348" s="343"/>
      <c r="IQ348" s="343"/>
      <c r="IR348" s="343"/>
      <c r="IS348" s="343"/>
      <c r="IT348" s="343"/>
      <c r="IU348" s="343"/>
      <c r="IV348" s="343"/>
      <c r="IW348" s="343"/>
      <c r="IX348" s="343"/>
      <c r="IY348" s="343"/>
      <c r="IZ348" s="343"/>
      <c r="JA348" s="343"/>
      <c r="JB348" s="343"/>
      <c r="JC348" s="343"/>
      <c r="JD348" s="343"/>
      <c r="JE348" s="343"/>
      <c r="JF348" s="343"/>
      <c r="JG348" s="343"/>
      <c r="JH348" s="343"/>
      <c r="JI348" s="343"/>
      <c r="JJ348" s="343"/>
      <c r="JK348" s="343"/>
      <c r="JL348" s="343"/>
      <c r="JM348" s="343"/>
      <c r="JN348" s="343"/>
      <c r="JO348" s="343"/>
      <c r="JP348" s="343"/>
      <c r="JQ348" s="343"/>
      <c r="JR348" s="343"/>
      <c r="JS348" s="343"/>
      <c r="JT348" s="343"/>
      <c r="JU348" s="343"/>
      <c r="JV348" s="343"/>
      <c r="JW348" s="343"/>
      <c r="JX348" s="343"/>
      <c r="JY348" s="343"/>
      <c r="JZ348" s="343"/>
      <c r="KA348" s="343"/>
      <c r="KB348" s="343"/>
      <c r="KC348" s="343"/>
      <c r="KD348" s="343"/>
      <c r="KE348" s="343"/>
      <c r="KF348" s="343"/>
      <c r="KG348" s="343"/>
      <c r="KH348" s="343"/>
      <c r="KI348" s="343"/>
      <c r="KJ348" s="343"/>
      <c r="KK348" s="343"/>
      <c r="KL348" s="343"/>
      <c r="KM348" s="343"/>
      <c r="KN348" s="343"/>
      <c r="KO348" s="343"/>
      <c r="KP348" s="343"/>
      <c r="KQ348" s="343"/>
      <c r="KR348" s="343"/>
      <c r="KS348" s="343"/>
      <c r="KT348" s="343"/>
      <c r="KU348" s="343"/>
      <c r="KV348" s="343"/>
      <c r="KW348" s="343"/>
      <c r="KX348" s="343"/>
      <c r="KY348" s="343"/>
      <c r="KZ348" s="343"/>
      <c r="LA348" s="343"/>
      <c r="LB348" s="343"/>
      <c r="LC348" s="343"/>
      <c r="LD348" s="343"/>
      <c r="LE348" s="343"/>
      <c r="LF348" s="343"/>
      <c r="LG348" s="343"/>
      <c r="LH348" s="343"/>
      <c r="LI348" s="343"/>
      <c r="LJ348" s="343"/>
      <c r="LK348" s="343"/>
      <c r="LL348" s="343"/>
      <c r="LM348" s="343"/>
      <c r="LN348" s="343"/>
      <c r="LO348" s="343"/>
      <c r="LP348" s="343"/>
      <c r="LQ348" s="343"/>
      <c r="LR348" s="343"/>
      <c r="LS348" s="343"/>
      <c r="LT348" s="343"/>
      <c r="LU348" s="343"/>
      <c r="LV348" s="343"/>
      <c r="LW348" s="343"/>
      <c r="LX348" s="343"/>
      <c r="LY348" s="343"/>
      <c r="LZ348" s="343"/>
      <c r="MA348" s="343"/>
      <c r="MB348" s="343"/>
      <c r="MC348" s="343"/>
      <c r="MD348" s="343"/>
      <c r="ME348" s="343"/>
      <c r="MF348" s="343"/>
      <c r="MG348" s="343"/>
      <c r="MH348" s="343"/>
      <c r="MI348" s="343"/>
      <c r="MJ348" s="343"/>
      <c r="MK348" s="343"/>
      <c r="ML348" s="343"/>
      <c r="MM348" s="343"/>
      <c r="MN348" s="343"/>
      <c r="MO348" s="343"/>
      <c r="MP348" s="343"/>
      <c r="MQ348" s="343"/>
      <c r="MR348" s="343"/>
      <c r="MS348" s="343"/>
      <c r="MT348" s="343"/>
      <c r="MU348" s="343"/>
      <c r="MV348" s="343"/>
      <c r="MW348" s="343"/>
      <c r="MX348" s="343"/>
      <c r="MY348" s="343"/>
      <c r="MZ348" s="343"/>
      <c r="NA348" s="343"/>
      <c r="NB348" s="343"/>
      <c r="NC348" s="343"/>
      <c r="ND348" s="343"/>
      <c r="NE348" s="343"/>
      <c r="NF348" s="343"/>
      <c r="NG348" s="343"/>
      <c r="NH348" s="343"/>
      <c r="NI348" s="343"/>
      <c r="NJ348" s="343"/>
      <c r="NK348" s="343"/>
      <c r="NL348" s="343"/>
      <c r="NM348" s="343"/>
      <c r="NN348" s="343"/>
      <c r="NO348" s="343"/>
      <c r="NP348" s="343"/>
      <c r="NQ348" s="343"/>
      <c r="NR348" s="343"/>
      <c r="NS348" s="343"/>
      <c r="NT348" s="343"/>
      <c r="NU348" s="343"/>
      <c r="NV348" s="343"/>
      <c r="NW348" s="343"/>
      <c r="NX348" s="343"/>
      <c r="NY348" s="343"/>
      <c r="NZ348" s="343"/>
      <c r="OA348" s="343"/>
      <c r="OB348" s="343"/>
      <c r="OC348" s="343"/>
      <c r="OD348" s="343"/>
      <c r="OE348" s="343"/>
      <c r="OF348" s="343"/>
      <c r="OG348" s="343"/>
      <c r="OH348" s="343"/>
      <c r="OI348" s="343"/>
      <c r="OJ348" s="343"/>
      <c r="OK348" s="343"/>
      <c r="OL348" s="343"/>
      <c r="OM348" s="343"/>
      <c r="ON348" s="343"/>
      <c r="OO348" s="343"/>
      <c r="OP348" s="343"/>
      <c r="OQ348" s="343"/>
      <c r="OR348" s="343"/>
      <c r="OS348" s="343"/>
      <c r="OT348" s="343"/>
      <c r="OU348" s="343"/>
      <c r="OV348" s="343"/>
      <c r="OW348" s="343"/>
      <c r="OX348" s="343"/>
      <c r="OY348" s="343"/>
      <c r="OZ348" s="343"/>
      <c r="PA348" s="343"/>
      <c r="PB348" s="343"/>
      <c r="PC348" s="343"/>
      <c r="PD348" s="343"/>
      <c r="PE348" s="343"/>
      <c r="PF348" s="343"/>
      <c r="PG348" s="343"/>
      <c r="PH348" s="343"/>
      <c r="PI348" s="343"/>
      <c r="PJ348" s="343"/>
      <c r="PK348" s="343"/>
      <c r="PL348" s="343"/>
      <c r="PM348" s="343"/>
      <c r="PN348" s="343"/>
      <c r="PO348" s="343"/>
      <c r="PP348" s="343"/>
      <c r="PQ348" s="343"/>
      <c r="PR348" s="343"/>
      <c r="PS348" s="343"/>
      <c r="PT348" s="343"/>
      <c r="PU348" s="343"/>
      <c r="PV348" s="343"/>
      <c r="PW348" s="343"/>
      <c r="PX348" s="343"/>
      <c r="PY348" s="343"/>
      <c r="PZ348" s="343"/>
      <c r="QA348" s="343"/>
      <c r="QB348" s="343"/>
      <c r="QC348" s="343"/>
      <c r="QD348" s="343"/>
      <c r="QE348" s="343"/>
      <c r="QF348" s="343"/>
    </row>
    <row r="349" spans="1:448" s="347" customFormat="1" ht="118.5" customHeight="1" x14ac:dyDescent="0.25">
      <c r="A349" s="26">
        <v>348</v>
      </c>
      <c r="B349" s="42" t="s">
        <v>1424</v>
      </c>
      <c r="C349" s="175" t="s">
        <v>269</v>
      </c>
      <c r="D349" s="22" t="s">
        <v>341</v>
      </c>
      <c r="E349" s="19" t="s">
        <v>648</v>
      </c>
      <c r="F349" s="19" t="s">
        <v>1425</v>
      </c>
      <c r="G349" s="178" t="s">
        <v>269</v>
      </c>
      <c r="H349" s="19" t="s">
        <v>341</v>
      </c>
      <c r="I349" s="41" t="s">
        <v>1426</v>
      </c>
      <c r="J349" s="461" t="s">
        <v>102</v>
      </c>
      <c r="K349" s="440" t="s">
        <v>680</v>
      </c>
      <c r="L349" s="461" t="s">
        <v>681</v>
      </c>
      <c r="M349" s="460" t="s">
        <v>1427</v>
      </c>
      <c r="N349" s="461" t="s">
        <v>1428</v>
      </c>
      <c r="O349" s="19" t="s">
        <v>380</v>
      </c>
      <c r="P349" s="19" t="s">
        <v>381</v>
      </c>
      <c r="Q349" s="19" t="s">
        <v>684</v>
      </c>
      <c r="R349" s="19" t="s">
        <v>250</v>
      </c>
      <c r="S349" s="18" t="s">
        <v>3965</v>
      </c>
      <c r="T349" s="54" t="s">
        <v>328</v>
      </c>
      <c r="U349" s="247" t="s">
        <v>649</v>
      </c>
      <c r="V349" s="19">
        <v>2021</v>
      </c>
      <c r="W349" s="22" t="s">
        <v>3966</v>
      </c>
      <c r="X349" s="710" t="s">
        <v>3967</v>
      </c>
      <c r="Y349" s="19" t="s">
        <v>3968</v>
      </c>
      <c r="Z349" s="21" t="s">
        <v>3960</v>
      </c>
      <c r="AA349" s="22" t="s">
        <v>328</v>
      </c>
      <c r="AB349" s="22" t="s">
        <v>328</v>
      </c>
      <c r="AC349" s="22" t="s">
        <v>328</v>
      </c>
      <c r="AD349" s="22" t="s">
        <v>328</v>
      </c>
      <c r="AE349" s="22" t="s">
        <v>328</v>
      </c>
      <c r="AF349" s="43">
        <v>44440</v>
      </c>
      <c r="AG349" s="43">
        <v>44530</v>
      </c>
      <c r="AH349" s="424">
        <v>44743</v>
      </c>
      <c r="AI349" s="183" t="s">
        <v>309</v>
      </c>
      <c r="AJ349" s="183" t="s">
        <v>309</v>
      </c>
      <c r="AK349" s="241" t="e">
        <f>(IF(BA349=#REF!,#REF!,AG349-#REF!))</f>
        <v>#REF!</v>
      </c>
      <c r="AL349" s="66" t="s">
        <v>601</v>
      </c>
      <c r="AM349" s="54"/>
      <c r="AN349" s="54"/>
      <c r="AO349" s="54"/>
      <c r="AP349" s="65"/>
      <c r="AQ349" s="4" t="s">
        <v>442</v>
      </c>
      <c r="AR349" s="49">
        <v>79</v>
      </c>
      <c r="AS349" s="60" t="s">
        <v>454</v>
      </c>
      <c r="AT349" s="64" t="s">
        <v>467</v>
      </c>
      <c r="AU349" s="66" t="s">
        <v>601</v>
      </c>
      <c r="AV349" s="77" t="s">
        <v>467</v>
      </c>
      <c r="AW349" s="67">
        <v>0</v>
      </c>
      <c r="AX349" s="65">
        <v>0</v>
      </c>
      <c r="AY349" s="60" t="s">
        <v>456</v>
      </c>
      <c r="AZ349" s="87" t="s">
        <v>439</v>
      </c>
      <c r="BA349" s="86" t="s">
        <v>446</v>
      </c>
      <c r="BB349" s="127" t="s">
        <v>526</v>
      </c>
      <c r="BC349" s="123">
        <v>44620</v>
      </c>
      <c r="BD349" s="2" t="s">
        <v>307</v>
      </c>
      <c r="BE349" s="127" t="s">
        <v>3961</v>
      </c>
      <c r="BF349" s="138">
        <v>0.5</v>
      </c>
      <c r="BG349" s="4" t="s">
        <v>477</v>
      </c>
      <c r="BH349" s="49">
        <v>-44620</v>
      </c>
      <c r="BI349" s="60" t="s">
        <v>443</v>
      </c>
      <c r="BJ349" s="106">
        <v>44638</v>
      </c>
      <c r="BK349" s="172" t="s">
        <v>3962</v>
      </c>
      <c r="BL349" s="126" t="s">
        <v>613</v>
      </c>
      <c r="BM349" s="108">
        <v>0.5</v>
      </c>
      <c r="BN349" s="60" t="s">
        <v>443</v>
      </c>
      <c r="BO349" s="30"/>
      <c r="BP349" s="184" t="s">
        <v>293</v>
      </c>
      <c r="BQ349" s="150" t="s">
        <v>3963</v>
      </c>
      <c r="BR349" s="185">
        <v>44712</v>
      </c>
      <c r="BS349" s="131" t="s">
        <v>535</v>
      </c>
      <c r="BT349" s="186">
        <v>1</v>
      </c>
      <c r="BU349" s="4" t="s">
        <v>436</v>
      </c>
      <c r="BV349" s="49">
        <v>-181</v>
      </c>
      <c r="BW349" s="60" t="s">
        <v>443</v>
      </c>
      <c r="BX349" s="387">
        <v>44732</v>
      </c>
      <c r="BY349" s="378" t="s">
        <v>3964</v>
      </c>
      <c r="BZ349" s="378" t="s">
        <v>613</v>
      </c>
      <c r="CA349" s="388">
        <v>1</v>
      </c>
      <c r="CB349" s="352" t="s">
        <v>294</v>
      </c>
      <c r="CC349" s="353"/>
      <c r="CD349" s="352" t="s">
        <v>294</v>
      </c>
      <c r="CE349" s="131" t="s">
        <v>767</v>
      </c>
      <c r="CF349" s="131" t="s">
        <v>767</v>
      </c>
      <c r="CG349" s="202" t="s">
        <v>328</v>
      </c>
      <c r="CH349" s="131" t="s">
        <v>328</v>
      </c>
      <c r="CI349" s="186">
        <v>1</v>
      </c>
      <c r="CJ349" s="4" t="str">
        <f t="shared" si="9"/>
        <v>CUMPLIMIENTO TOTAL</v>
      </c>
      <c r="CK349" s="49" t="str">
        <f>(IF(CD349="CERRADO","NO APLICA ACCION CERRADA",AG349-#REF!))</f>
        <v>NO APLICA ACCION CERRADA</v>
      </c>
      <c r="CL349" s="60" t="str">
        <f>(IF(CD349="CERRADO","NO APLICA ACCION CERRADA",IF(AK349&lt;=0,"VENCIDO",IF(AK349&lt;=#REF!,"POR VENCER","CON TIEMPO"))))</f>
        <v>NO APLICA ACCION CERRADA</v>
      </c>
      <c r="CM349" s="458" t="s">
        <v>328</v>
      </c>
      <c r="CN349" s="348" t="s">
        <v>767</v>
      </c>
      <c r="CO349" s="368" t="s">
        <v>339</v>
      </c>
      <c r="CP349" s="472">
        <v>1</v>
      </c>
      <c r="CQ349" s="352" t="s">
        <v>294</v>
      </c>
      <c r="CR349" s="353"/>
      <c r="CS349" s="353"/>
      <c r="CT349" s="343"/>
      <c r="CU349" s="343"/>
      <c r="CV349" s="343"/>
      <c r="CW349" s="343"/>
      <c r="CX349" s="343"/>
      <c r="CY349" s="343"/>
      <c r="CZ349" s="343"/>
      <c r="DA349" s="343"/>
      <c r="DB349" s="343"/>
      <c r="DC349" s="343"/>
      <c r="DD349" s="343"/>
      <c r="DE349" s="343"/>
      <c r="DF349" s="343"/>
      <c r="DG349" s="343"/>
      <c r="DH349" s="343"/>
      <c r="DI349" s="343"/>
      <c r="DJ349" s="343"/>
      <c r="DK349" s="343"/>
      <c r="DL349" s="343"/>
      <c r="DM349" s="343"/>
      <c r="DN349" s="343"/>
      <c r="DO349" s="343"/>
      <c r="DP349" s="343"/>
      <c r="DQ349" s="343"/>
      <c r="DR349" s="343"/>
      <c r="DS349" s="343"/>
      <c r="DT349" s="343"/>
      <c r="DU349" s="343"/>
      <c r="DV349" s="343"/>
      <c r="DW349" s="343"/>
      <c r="DX349" s="343"/>
      <c r="DY349" s="343"/>
      <c r="DZ349" s="343"/>
      <c r="EA349" s="343"/>
      <c r="EB349" s="343"/>
      <c r="EC349" s="343"/>
      <c r="ED349" s="343"/>
      <c r="EE349" s="343"/>
      <c r="EF349" s="343"/>
      <c r="EG349" s="343"/>
      <c r="EH349" s="343"/>
      <c r="EI349" s="343"/>
      <c r="EJ349" s="343"/>
      <c r="EK349" s="343"/>
      <c r="EL349" s="343"/>
      <c r="EM349" s="343"/>
      <c r="EN349" s="343"/>
      <c r="EO349" s="343"/>
      <c r="EP349" s="343"/>
      <c r="EQ349" s="343"/>
      <c r="ER349" s="343"/>
      <c r="ES349" s="343"/>
      <c r="ET349" s="343"/>
      <c r="EU349" s="343"/>
      <c r="EV349" s="343"/>
      <c r="EW349" s="343"/>
      <c r="EX349" s="343"/>
      <c r="EY349" s="343"/>
      <c r="EZ349" s="343"/>
      <c r="FA349" s="343"/>
      <c r="FB349" s="343"/>
      <c r="FC349" s="343"/>
      <c r="FD349" s="343"/>
      <c r="FE349" s="343"/>
      <c r="FF349" s="343"/>
      <c r="FG349" s="343"/>
      <c r="FH349" s="343"/>
      <c r="FI349" s="343"/>
      <c r="FJ349" s="343"/>
      <c r="FK349" s="343"/>
      <c r="FL349" s="343"/>
      <c r="FM349" s="343"/>
      <c r="FN349" s="343"/>
      <c r="FO349" s="343"/>
      <c r="FP349" s="343"/>
      <c r="FQ349" s="343"/>
      <c r="FR349" s="343"/>
      <c r="FS349" s="343"/>
      <c r="FT349" s="343"/>
      <c r="FU349" s="343"/>
      <c r="FV349" s="343"/>
      <c r="FW349" s="343"/>
      <c r="FX349" s="343"/>
      <c r="FY349" s="343"/>
      <c r="FZ349" s="343"/>
      <c r="GA349" s="343"/>
      <c r="GB349" s="343"/>
      <c r="GC349" s="343"/>
      <c r="GD349" s="343"/>
      <c r="GE349" s="343"/>
      <c r="GF349" s="343"/>
      <c r="GG349" s="343"/>
      <c r="GH349" s="343"/>
      <c r="GI349" s="343"/>
      <c r="GJ349" s="343"/>
      <c r="GK349" s="343"/>
      <c r="GL349" s="343"/>
      <c r="GM349" s="343"/>
      <c r="GN349" s="343"/>
      <c r="GO349" s="343"/>
      <c r="GP349" s="343"/>
      <c r="GQ349" s="343"/>
      <c r="GR349" s="343"/>
      <c r="GS349" s="343"/>
      <c r="GT349" s="343"/>
      <c r="GU349" s="343"/>
      <c r="GV349" s="343"/>
      <c r="GW349" s="343"/>
      <c r="GX349" s="343"/>
      <c r="GY349" s="343"/>
      <c r="GZ349" s="343"/>
      <c r="HA349" s="343"/>
      <c r="HB349" s="343"/>
      <c r="HC349" s="343"/>
      <c r="HD349" s="343"/>
      <c r="HE349" s="343"/>
      <c r="HF349" s="343"/>
      <c r="HG349" s="343"/>
      <c r="HH349" s="343"/>
      <c r="HI349" s="343"/>
      <c r="HJ349" s="343"/>
      <c r="HK349" s="343"/>
      <c r="HL349" s="343"/>
      <c r="HM349" s="343"/>
      <c r="HN349" s="343"/>
      <c r="HO349" s="343"/>
      <c r="HP349" s="343"/>
      <c r="HQ349" s="343"/>
      <c r="HR349" s="343"/>
      <c r="HS349" s="343"/>
      <c r="HT349" s="343"/>
      <c r="HU349" s="343"/>
      <c r="HV349" s="343"/>
      <c r="HW349" s="343"/>
      <c r="HX349" s="343"/>
      <c r="HY349" s="343"/>
      <c r="HZ349" s="343"/>
      <c r="IA349" s="343"/>
      <c r="IB349" s="343"/>
      <c r="IC349" s="343"/>
      <c r="ID349" s="343"/>
      <c r="IE349" s="343"/>
      <c r="IF349" s="343"/>
      <c r="IG349" s="343"/>
      <c r="IH349" s="343"/>
      <c r="II349" s="343"/>
      <c r="IJ349" s="343"/>
      <c r="IK349" s="343"/>
      <c r="IL349" s="343"/>
      <c r="IM349" s="343"/>
      <c r="IN349" s="343"/>
      <c r="IO349" s="343"/>
      <c r="IP349" s="343"/>
      <c r="IQ349" s="343"/>
      <c r="IR349" s="343"/>
      <c r="IS349" s="343"/>
      <c r="IT349" s="343"/>
      <c r="IU349" s="343"/>
      <c r="IV349" s="343"/>
      <c r="IW349" s="343"/>
      <c r="IX349" s="343"/>
      <c r="IY349" s="343"/>
      <c r="IZ349" s="343"/>
      <c r="JA349" s="343"/>
      <c r="JB349" s="343"/>
      <c r="JC349" s="343"/>
      <c r="JD349" s="343"/>
      <c r="JE349" s="343"/>
      <c r="JF349" s="343"/>
      <c r="JG349" s="343"/>
      <c r="JH349" s="343"/>
      <c r="JI349" s="343"/>
      <c r="JJ349" s="343"/>
      <c r="JK349" s="343"/>
      <c r="JL349" s="343"/>
      <c r="JM349" s="343"/>
      <c r="JN349" s="343"/>
      <c r="JO349" s="343"/>
      <c r="JP349" s="343"/>
      <c r="JQ349" s="343"/>
      <c r="JR349" s="343"/>
      <c r="JS349" s="343"/>
      <c r="JT349" s="343"/>
      <c r="JU349" s="343"/>
      <c r="JV349" s="343"/>
      <c r="JW349" s="343"/>
      <c r="JX349" s="343"/>
      <c r="JY349" s="343"/>
      <c r="JZ349" s="343"/>
      <c r="KA349" s="343"/>
      <c r="KB349" s="343"/>
      <c r="KC349" s="343"/>
      <c r="KD349" s="343"/>
      <c r="KE349" s="343"/>
      <c r="KF349" s="343"/>
      <c r="KG349" s="343"/>
      <c r="KH349" s="343"/>
      <c r="KI349" s="343"/>
      <c r="KJ349" s="343"/>
      <c r="KK349" s="343"/>
      <c r="KL349" s="343"/>
      <c r="KM349" s="343"/>
      <c r="KN349" s="343"/>
      <c r="KO349" s="343"/>
      <c r="KP349" s="343"/>
      <c r="KQ349" s="343"/>
      <c r="KR349" s="343"/>
      <c r="KS349" s="343"/>
      <c r="KT349" s="343"/>
      <c r="KU349" s="343"/>
      <c r="KV349" s="343"/>
      <c r="KW349" s="343"/>
      <c r="KX349" s="343"/>
      <c r="KY349" s="343"/>
      <c r="KZ349" s="343"/>
      <c r="LA349" s="343"/>
      <c r="LB349" s="343"/>
      <c r="LC349" s="343"/>
      <c r="LD349" s="343"/>
      <c r="LE349" s="343"/>
      <c r="LF349" s="343"/>
      <c r="LG349" s="343"/>
      <c r="LH349" s="343"/>
      <c r="LI349" s="343"/>
      <c r="LJ349" s="343"/>
      <c r="LK349" s="343"/>
      <c r="LL349" s="343"/>
      <c r="LM349" s="343"/>
      <c r="LN349" s="343"/>
      <c r="LO349" s="343"/>
      <c r="LP349" s="343"/>
      <c r="LQ349" s="343"/>
      <c r="LR349" s="343"/>
      <c r="LS349" s="343"/>
      <c r="LT349" s="343"/>
      <c r="LU349" s="343"/>
      <c r="LV349" s="343"/>
      <c r="LW349" s="343"/>
      <c r="LX349" s="343"/>
      <c r="LY349" s="343"/>
      <c r="LZ349" s="343"/>
      <c r="MA349" s="343"/>
      <c r="MB349" s="343"/>
      <c r="MC349" s="343"/>
      <c r="MD349" s="343"/>
      <c r="ME349" s="343"/>
      <c r="MF349" s="343"/>
      <c r="MG349" s="343"/>
      <c r="MH349" s="343"/>
      <c r="MI349" s="343"/>
      <c r="MJ349" s="343"/>
      <c r="MK349" s="343"/>
      <c r="ML349" s="343"/>
      <c r="MM349" s="343"/>
      <c r="MN349" s="343"/>
      <c r="MO349" s="343"/>
      <c r="MP349" s="343"/>
      <c r="MQ349" s="343"/>
      <c r="MR349" s="343"/>
      <c r="MS349" s="343"/>
      <c r="MT349" s="343"/>
      <c r="MU349" s="343"/>
      <c r="MV349" s="343"/>
      <c r="MW349" s="343"/>
      <c r="MX349" s="343"/>
      <c r="MY349" s="343"/>
      <c r="MZ349" s="343"/>
      <c r="NA349" s="343"/>
      <c r="NB349" s="343"/>
      <c r="NC349" s="343"/>
      <c r="ND349" s="343"/>
      <c r="NE349" s="343"/>
      <c r="NF349" s="343"/>
      <c r="NG349" s="343"/>
      <c r="NH349" s="343"/>
      <c r="NI349" s="343"/>
      <c r="NJ349" s="343"/>
      <c r="NK349" s="343"/>
      <c r="NL349" s="343"/>
      <c r="NM349" s="343"/>
      <c r="NN349" s="343"/>
      <c r="NO349" s="343"/>
      <c r="NP349" s="343"/>
      <c r="NQ349" s="343"/>
      <c r="NR349" s="343"/>
      <c r="NS349" s="343"/>
      <c r="NT349" s="343"/>
      <c r="NU349" s="343"/>
      <c r="NV349" s="343"/>
      <c r="NW349" s="343"/>
      <c r="NX349" s="343"/>
      <c r="NY349" s="343"/>
      <c r="NZ349" s="343"/>
      <c r="OA349" s="343"/>
      <c r="OB349" s="343"/>
      <c r="OC349" s="343"/>
      <c r="OD349" s="343"/>
      <c r="OE349" s="343"/>
      <c r="OF349" s="343"/>
      <c r="OG349" s="343"/>
      <c r="OH349" s="343"/>
      <c r="OI349" s="343"/>
      <c r="OJ349" s="343"/>
      <c r="OK349" s="343"/>
      <c r="OL349" s="343"/>
      <c r="OM349" s="343"/>
      <c r="ON349" s="343"/>
      <c r="OO349" s="343"/>
      <c r="OP349" s="343"/>
      <c r="OQ349" s="343"/>
      <c r="OR349" s="343"/>
      <c r="OS349" s="343"/>
      <c r="OT349" s="343"/>
      <c r="OU349" s="343"/>
      <c r="OV349" s="343"/>
      <c r="OW349" s="343"/>
      <c r="OX349" s="343"/>
      <c r="OY349" s="343"/>
      <c r="OZ349" s="343"/>
      <c r="PA349" s="343"/>
      <c r="PB349" s="343"/>
      <c r="PC349" s="343"/>
      <c r="PD349" s="343"/>
      <c r="PE349" s="343"/>
      <c r="PF349" s="343"/>
      <c r="PG349" s="343"/>
      <c r="PH349" s="343"/>
      <c r="PI349" s="343"/>
      <c r="PJ349" s="343"/>
      <c r="PK349" s="343"/>
      <c r="PL349" s="343"/>
      <c r="PM349" s="343"/>
      <c r="PN349" s="343"/>
      <c r="PO349" s="343"/>
      <c r="PP349" s="343"/>
      <c r="PQ349" s="343"/>
      <c r="PR349" s="343"/>
      <c r="PS349" s="343"/>
      <c r="PT349" s="343"/>
      <c r="PU349" s="343"/>
      <c r="PV349" s="343"/>
      <c r="PW349" s="343"/>
      <c r="PX349" s="343"/>
      <c r="PY349" s="343"/>
      <c r="PZ349" s="343"/>
      <c r="QA349" s="343"/>
      <c r="QB349" s="343"/>
      <c r="QC349" s="343"/>
      <c r="QD349" s="343"/>
      <c r="QE349" s="343"/>
      <c r="QF349" s="343"/>
    </row>
    <row r="350" spans="1:448" s="347" customFormat="1" ht="118.5" customHeight="1" x14ac:dyDescent="0.25">
      <c r="A350" s="26">
        <v>349</v>
      </c>
      <c r="B350" s="42" t="s">
        <v>1424</v>
      </c>
      <c r="C350" s="175" t="s">
        <v>269</v>
      </c>
      <c r="D350" s="22" t="s">
        <v>341</v>
      </c>
      <c r="E350" s="19" t="s">
        <v>648</v>
      </c>
      <c r="F350" s="19" t="s">
        <v>1425</v>
      </c>
      <c r="G350" s="178" t="s">
        <v>269</v>
      </c>
      <c r="H350" s="19" t="s">
        <v>341</v>
      </c>
      <c r="I350" s="41" t="s">
        <v>1426</v>
      </c>
      <c r="J350" s="461" t="s">
        <v>102</v>
      </c>
      <c r="K350" s="440" t="s">
        <v>680</v>
      </c>
      <c r="L350" s="461" t="s">
        <v>681</v>
      </c>
      <c r="M350" s="460" t="s">
        <v>1427</v>
      </c>
      <c r="N350" s="461" t="s">
        <v>1428</v>
      </c>
      <c r="O350" s="19" t="s">
        <v>380</v>
      </c>
      <c r="P350" s="19" t="s">
        <v>381</v>
      </c>
      <c r="Q350" s="19" t="s">
        <v>684</v>
      </c>
      <c r="R350" s="19" t="s">
        <v>250</v>
      </c>
      <c r="S350" s="18" t="s">
        <v>3969</v>
      </c>
      <c r="T350" s="54" t="s">
        <v>328</v>
      </c>
      <c r="U350" s="247" t="s">
        <v>649</v>
      </c>
      <c r="V350" s="19">
        <v>2021</v>
      </c>
      <c r="W350" s="22" t="s">
        <v>3970</v>
      </c>
      <c r="X350" s="710" t="s">
        <v>3971</v>
      </c>
      <c r="Y350" s="19" t="s">
        <v>3968</v>
      </c>
      <c r="Z350" s="21" t="s">
        <v>3960</v>
      </c>
      <c r="AA350" s="22" t="s">
        <v>328</v>
      </c>
      <c r="AB350" s="22" t="s">
        <v>328</v>
      </c>
      <c r="AC350" s="22" t="s">
        <v>328</v>
      </c>
      <c r="AD350" s="22" t="s">
        <v>328</v>
      </c>
      <c r="AE350" s="22" t="s">
        <v>328</v>
      </c>
      <c r="AF350" s="43">
        <v>44440</v>
      </c>
      <c r="AG350" s="43">
        <v>44530</v>
      </c>
      <c r="AH350" s="424">
        <v>44743</v>
      </c>
      <c r="AI350" s="183" t="s">
        <v>309</v>
      </c>
      <c r="AJ350" s="183" t="s">
        <v>309</v>
      </c>
      <c r="AK350" s="241" t="e">
        <f>(IF(BA350=#REF!,#REF!,AG350-#REF!))</f>
        <v>#REF!</v>
      </c>
      <c r="AL350" s="66" t="s">
        <v>601</v>
      </c>
      <c r="AM350" s="54"/>
      <c r="AN350" s="54"/>
      <c r="AO350" s="54"/>
      <c r="AP350" s="65"/>
      <c r="AQ350" s="4" t="s">
        <v>442</v>
      </c>
      <c r="AR350" s="49">
        <v>79</v>
      </c>
      <c r="AS350" s="60" t="s">
        <v>454</v>
      </c>
      <c r="AT350" s="64" t="s">
        <v>467</v>
      </c>
      <c r="AU350" s="66" t="s">
        <v>601</v>
      </c>
      <c r="AV350" s="77" t="s">
        <v>467</v>
      </c>
      <c r="AW350" s="67">
        <v>0</v>
      </c>
      <c r="AX350" s="65">
        <v>0</v>
      </c>
      <c r="AY350" s="60" t="s">
        <v>456</v>
      </c>
      <c r="AZ350" s="87" t="s">
        <v>439</v>
      </c>
      <c r="BA350" s="86" t="s">
        <v>446</v>
      </c>
      <c r="BB350" s="127" t="s">
        <v>526</v>
      </c>
      <c r="BC350" s="123">
        <v>44620</v>
      </c>
      <c r="BD350" s="2" t="s">
        <v>307</v>
      </c>
      <c r="BE350" s="127" t="s">
        <v>3961</v>
      </c>
      <c r="BF350" s="138">
        <v>0.5</v>
      </c>
      <c r="BG350" s="4" t="s">
        <v>477</v>
      </c>
      <c r="BH350" s="49">
        <v>-44620</v>
      </c>
      <c r="BI350" s="60" t="s">
        <v>443</v>
      </c>
      <c r="BJ350" s="106">
        <v>44638</v>
      </c>
      <c r="BK350" s="172" t="s">
        <v>3962</v>
      </c>
      <c r="BL350" s="126" t="s">
        <v>613</v>
      </c>
      <c r="BM350" s="108">
        <v>0.5</v>
      </c>
      <c r="BN350" s="60" t="s">
        <v>443</v>
      </c>
      <c r="BO350" s="30"/>
      <c r="BP350" s="184" t="s">
        <v>293</v>
      </c>
      <c r="BQ350" s="150" t="s">
        <v>3963</v>
      </c>
      <c r="BR350" s="185">
        <v>44712</v>
      </c>
      <c r="BS350" s="131" t="s">
        <v>535</v>
      </c>
      <c r="BT350" s="186">
        <v>1</v>
      </c>
      <c r="BU350" s="4" t="s">
        <v>436</v>
      </c>
      <c r="BV350" s="49">
        <v>-181</v>
      </c>
      <c r="BW350" s="60" t="s">
        <v>443</v>
      </c>
      <c r="BX350" s="387">
        <v>44732</v>
      </c>
      <c r="BY350" s="378" t="s">
        <v>3917</v>
      </c>
      <c r="BZ350" s="378" t="s">
        <v>613</v>
      </c>
      <c r="CA350" s="388">
        <v>1</v>
      </c>
      <c r="CB350" s="352" t="s">
        <v>294</v>
      </c>
      <c r="CC350" s="353"/>
      <c r="CD350" s="352" t="s">
        <v>294</v>
      </c>
      <c r="CE350" s="131" t="s">
        <v>767</v>
      </c>
      <c r="CF350" s="131" t="s">
        <v>767</v>
      </c>
      <c r="CG350" s="202" t="s">
        <v>328</v>
      </c>
      <c r="CH350" s="131" t="s">
        <v>328</v>
      </c>
      <c r="CI350" s="186">
        <v>1</v>
      </c>
      <c r="CJ350" s="4" t="str">
        <f t="shared" si="9"/>
        <v>CUMPLIMIENTO TOTAL</v>
      </c>
      <c r="CK350" s="49" t="str">
        <f>(IF(CD350="CERRADO","NO APLICA ACCION CERRADA",AG350-#REF!))</f>
        <v>NO APLICA ACCION CERRADA</v>
      </c>
      <c r="CL350" s="60" t="str">
        <f>(IF(CD350="CERRADO","NO APLICA ACCION CERRADA",IF(AK350&lt;=0,"VENCIDO",IF(AK350&lt;=#REF!,"POR VENCER","CON TIEMPO"))))</f>
        <v>NO APLICA ACCION CERRADA</v>
      </c>
      <c r="CM350" s="458" t="s">
        <v>328</v>
      </c>
      <c r="CN350" s="348" t="s">
        <v>767</v>
      </c>
      <c r="CO350" s="368" t="s">
        <v>339</v>
      </c>
      <c r="CP350" s="472">
        <v>1</v>
      </c>
      <c r="CQ350" s="352" t="s">
        <v>294</v>
      </c>
      <c r="CR350" s="353"/>
      <c r="CS350" s="353"/>
      <c r="CT350" s="343"/>
      <c r="CU350" s="343"/>
      <c r="CV350" s="343"/>
      <c r="CW350" s="343"/>
      <c r="CX350" s="343"/>
      <c r="CY350" s="343"/>
      <c r="CZ350" s="343"/>
      <c r="DA350" s="343"/>
      <c r="DB350" s="343"/>
      <c r="DC350" s="343"/>
      <c r="DD350" s="343"/>
      <c r="DE350" s="343"/>
      <c r="DF350" s="343"/>
      <c r="DG350" s="343"/>
      <c r="DH350" s="343"/>
      <c r="DI350" s="343"/>
      <c r="DJ350" s="343"/>
      <c r="DK350" s="343"/>
      <c r="DL350" s="343"/>
      <c r="DM350" s="343"/>
      <c r="DN350" s="343"/>
      <c r="DO350" s="343"/>
      <c r="DP350" s="343"/>
      <c r="DQ350" s="343"/>
      <c r="DR350" s="343"/>
      <c r="DS350" s="343"/>
      <c r="DT350" s="343"/>
      <c r="DU350" s="343"/>
      <c r="DV350" s="343"/>
      <c r="DW350" s="343"/>
      <c r="DX350" s="343"/>
      <c r="DY350" s="343"/>
      <c r="DZ350" s="343"/>
      <c r="EA350" s="343"/>
      <c r="EB350" s="343"/>
      <c r="EC350" s="343"/>
      <c r="ED350" s="343"/>
      <c r="EE350" s="343"/>
      <c r="EF350" s="343"/>
      <c r="EG350" s="343"/>
      <c r="EH350" s="343"/>
      <c r="EI350" s="343"/>
      <c r="EJ350" s="343"/>
      <c r="EK350" s="343"/>
      <c r="EL350" s="343"/>
      <c r="EM350" s="343"/>
      <c r="EN350" s="343"/>
      <c r="EO350" s="343"/>
      <c r="EP350" s="343"/>
      <c r="EQ350" s="343"/>
      <c r="ER350" s="343"/>
      <c r="ES350" s="343"/>
      <c r="ET350" s="343"/>
      <c r="EU350" s="343"/>
      <c r="EV350" s="343"/>
      <c r="EW350" s="343"/>
      <c r="EX350" s="343"/>
      <c r="EY350" s="343"/>
      <c r="EZ350" s="343"/>
      <c r="FA350" s="343"/>
      <c r="FB350" s="343"/>
      <c r="FC350" s="343"/>
      <c r="FD350" s="343"/>
      <c r="FE350" s="343"/>
      <c r="FF350" s="343"/>
      <c r="FG350" s="343"/>
      <c r="FH350" s="343"/>
      <c r="FI350" s="343"/>
      <c r="FJ350" s="343"/>
      <c r="FK350" s="343"/>
      <c r="FL350" s="343"/>
      <c r="FM350" s="343"/>
      <c r="FN350" s="343"/>
      <c r="FO350" s="343"/>
      <c r="FP350" s="343"/>
      <c r="FQ350" s="343"/>
      <c r="FR350" s="343"/>
      <c r="FS350" s="343"/>
      <c r="FT350" s="343"/>
      <c r="FU350" s="343"/>
      <c r="FV350" s="343"/>
      <c r="FW350" s="343"/>
      <c r="FX350" s="343"/>
      <c r="FY350" s="343"/>
      <c r="FZ350" s="343"/>
      <c r="GA350" s="343"/>
      <c r="GB350" s="343"/>
      <c r="GC350" s="343"/>
      <c r="GD350" s="343"/>
      <c r="GE350" s="343"/>
      <c r="GF350" s="343"/>
      <c r="GG350" s="343"/>
      <c r="GH350" s="343"/>
      <c r="GI350" s="343"/>
      <c r="GJ350" s="343"/>
      <c r="GK350" s="343"/>
      <c r="GL350" s="343"/>
      <c r="GM350" s="343"/>
      <c r="GN350" s="343"/>
      <c r="GO350" s="343"/>
      <c r="GP350" s="343"/>
      <c r="GQ350" s="343"/>
      <c r="GR350" s="343"/>
      <c r="GS350" s="343"/>
      <c r="GT350" s="343"/>
      <c r="GU350" s="343"/>
      <c r="GV350" s="343"/>
      <c r="GW350" s="343"/>
      <c r="GX350" s="343"/>
      <c r="GY350" s="343"/>
      <c r="GZ350" s="343"/>
      <c r="HA350" s="343"/>
      <c r="HB350" s="343"/>
      <c r="HC350" s="343"/>
      <c r="HD350" s="343"/>
      <c r="HE350" s="343"/>
      <c r="HF350" s="343"/>
      <c r="HG350" s="343"/>
      <c r="HH350" s="343"/>
      <c r="HI350" s="343"/>
      <c r="HJ350" s="343"/>
      <c r="HK350" s="343"/>
      <c r="HL350" s="343"/>
      <c r="HM350" s="343"/>
      <c r="HN350" s="343"/>
      <c r="HO350" s="343"/>
      <c r="HP350" s="343"/>
      <c r="HQ350" s="343"/>
      <c r="HR350" s="343"/>
      <c r="HS350" s="343"/>
      <c r="HT350" s="343"/>
      <c r="HU350" s="343"/>
      <c r="HV350" s="343"/>
      <c r="HW350" s="343"/>
      <c r="HX350" s="343"/>
      <c r="HY350" s="343"/>
      <c r="HZ350" s="343"/>
      <c r="IA350" s="343"/>
      <c r="IB350" s="343"/>
      <c r="IC350" s="343"/>
      <c r="ID350" s="343"/>
      <c r="IE350" s="343"/>
      <c r="IF350" s="343"/>
      <c r="IG350" s="343"/>
      <c r="IH350" s="343"/>
      <c r="II350" s="343"/>
      <c r="IJ350" s="343"/>
      <c r="IK350" s="343"/>
      <c r="IL350" s="343"/>
      <c r="IM350" s="343"/>
      <c r="IN350" s="343"/>
      <c r="IO350" s="343"/>
      <c r="IP350" s="343"/>
      <c r="IQ350" s="343"/>
      <c r="IR350" s="343"/>
      <c r="IS350" s="343"/>
      <c r="IT350" s="343"/>
      <c r="IU350" s="343"/>
      <c r="IV350" s="343"/>
      <c r="IW350" s="343"/>
      <c r="IX350" s="343"/>
      <c r="IY350" s="343"/>
      <c r="IZ350" s="343"/>
      <c r="JA350" s="343"/>
      <c r="JB350" s="343"/>
      <c r="JC350" s="343"/>
      <c r="JD350" s="343"/>
      <c r="JE350" s="343"/>
      <c r="JF350" s="343"/>
      <c r="JG350" s="343"/>
      <c r="JH350" s="343"/>
      <c r="JI350" s="343"/>
      <c r="JJ350" s="343"/>
      <c r="JK350" s="343"/>
      <c r="JL350" s="343"/>
      <c r="JM350" s="343"/>
      <c r="JN350" s="343"/>
      <c r="JO350" s="343"/>
      <c r="JP350" s="343"/>
      <c r="JQ350" s="343"/>
      <c r="JR350" s="343"/>
      <c r="JS350" s="343"/>
      <c r="JT350" s="343"/>
      <c r="JU350" s="343"/>
      <c r="JV350" s="343"/>
      <c r="JW350" s="343"/>
      <c r="JX350" s="343"/>
      <c r="JY350" s="343"/>
      <c r="JZ350" s="343"/>
      <c r="KA350" s="343"/>
      <c r="KB350" s="343"/>
      <c r="KC350" s="343"/>
      <c r="KD350" s="343"/>
      <c r="KE350" s="343"/>
      <c r="KF350" s="343"/>
      <c r="KG350" s="343"/>
      <c r="KH350" s="343"/>
      <c r="KI350" s="343"/>
      <c r="KJ350" s="343"/>
      <c r="KK350" s="343"/>
      <c r="KL350" s="343"/>
      <c r="KM350" s="343"/>
      <c r="KN350" s="343"/>
      <c r="KO350" s="343"/>
      <c r="KP350" s="343"/>
      <c r="KQ350" s="343"/>
      <c r="KR350" s="343"/>
      <c r="KS350" s="343"/>
      <c r="KT350" s="343"/>
      <c r="KU350" s="343"/>
      <c r="KV350" s="343"/>
      <c r="KW350" s="343"/>
      <c r="KX350" s="343"/>
      <c r="KY350" s="343"/>
      <c r="KZ350" s="343"/>
      <c r="LA350" s="343"/>
      <c r="LB350" s="343"/>
      <c r="LC350" s="343"/>
      <c r="LD350" s="343"/>
      <c r="LE350" s="343"/>
      <c r="LF350" s="343"/>
      <c r="LG350" s="343"/>
      <c r="LH350" s="343"/>
      <c r="LI350" s="343"/>
      <c r="LJ350" s="343"/>
      <c r="LK350" s="343"/>
      <c r="LL350" s="343"/>
      <c r="LM350" s="343"/>
      <c r="LN350" s="343"/>
      <c r="LO350" s="343"/>
      <c r="LP350" s="343"/>
      <c r="LQ350" s="343"/>
      <c r="LR350" s="343"/>
      <c r="LS350" s="343"/>
      <c r="LT350" s="343"/>
      <c r="LU350" s="343"/>
      <c r="LV350" s="343"/>
      <c r="LW350" s="343"/>
      <c r="LX350" s="343"/>
      <c r="LY350" s="343"/>
      <c r="LZ350" s="343"/>
      <c r="MA350" s="343"/>
      <c r="MB350" s="343"/>
      <c r="MC350" s="343"/>
      <c r="MD350" s="343"/>
      <c r="ME350" s="343"/>
      <c r="MF350" s="343"/>
      <c r="MG350" s="343"/>
      <c r="MH350" s="343"/>
      <c r="MI350" s="343"/>
      <c r="MJ350" s="343"/>
      <c r="MK350" s="343"/>
      <c r="ML350" s="343"/>
      <c r="MM350" s="343"/>
      <c r="MN350" s="343"/>
      <c r="MO350" s="343"/>
      <c r="MP350" s="343"/>
      <c r="MQ350" s="343"/>
      <c r="MR350" s="343"/>
      <c r="MS350" s="343"/>
      <c r="MT350" s="343"/>
      <c r="MU350" s="343"/>
      <c r="MV350" s="343"/>
      <c r="MW350" s="343"/>
      <c r="MX350" s="343"/>
      <c r="MY350" s="343"/>
      <c r="MZ350" s="343"/>
      <c r="NA350" s="343"/>
      <c r="NB350" s="343"/>
      <c r="NC350" s="343"/>
      <c r="ND350" s="343"/>
      <c r="NE350" s="343"/>
      <c r="NF350" s="343"/>
      <c r="NG350" s="343"/>
      <c r="NH350" s="343"/>
      <c r="NI350" s="343"/>
      <c r="NJ350" s="343"/>
      <c r="NK350" s="343"/>
      <c r="NL350" s="343"/>
      <c r="NM350" s="343"/>
      <c r="NN350" s="343"/>
      <c r="NO350" s="343"/>
      <c r="NP350" s="343"/>
      <c r="NQ350" s="343"/>
      <c r="NR350" s="343"/>
      <c r="NS350" s="343"/>
      <c r="NT350" s="343"/>
      <c r="NU350" s="343"/>
      <c r="NV350" s="343"/>
      <c r="NW350" s="343"/>
      <c r="NX350" s="343"/>
      <c r="NY350" s="343"/>
      <c r="NZ350" s="343"/>
      <c r="OA350" s="343"/>
      <c r="OB350" s="343"/>
      <c r="OC350" s="343"/>
      <c r="OD350" s="343"/>
      <c r="OE350" s="343"/>
      <c r="OF350" s="343"/>
      <c r="OG350" s="343"/>
      <c r="OH350" s="343"/>
      <c r="OI350" s="343"/>
      <c r="OJ350" s="343"/>
      <c r="OK350" s="343"/>
      <c r="OL350" s="343"/>
      <c r="OM350" s="343"/>
      <c r="ON350" s="343"/>
      <c r="OO350" s="343"/>
      <c r="OP350" s="343"/>
      <c r="OQ350" s="343"/>
      <c r="OR350" s="343"/>
      <c r="OS350" s="343"/>
      <c r="OT350" s="343"/>
      <c r="OU350" s="343"/>
      <c r="OV350" s="343"/>
      <c r="OW350" s="343"/>
      <c r="OX350" s="343"/>
      <c r="OY350" s="343"/>
      <c r="OZ350" s="343"/>
      <c r="PA350" s="343"/>
      <c r="PB350" s="343"/>
      <c r="PC350" s="343"/>
      <c r="PD350" s="343"/>
      <c r="PE350" s="343"/>
      <c r="PF350" s="343"/>
      <c r="PG350" s="343"/>
      <c r="PH350" s="343"/>
      <c r="PI350" s="343"/>
      <c r="PJ350" s="343"/>
      <c r="PK350" s="343"/>
      <c r="PL350" s="343"/>
      <c r="PM350" s="343"/>
      <c r="PN350" s="343"/>
      <c r="PO350" s="343"/>
      <c r="PP350" s="343"/>
      <c r="PQ350" s="343"/>
      <c r="PR350" s="343"/>
      <c r="PS350" s="343"/>
      <c r="PT350" s="343"/>
      <c r="PU350" s="343"/>
      <c r="PV350" s="343"/>
      <c r="PW350" s="343"/>
      <c r="PX350" s="343"/>
      <c r="PY350" s="343"/>
      <c r="PZ350" s="343"/>
      <c r="QA350" s="343"/>
      <c r="QB350" s="343"/>
      <c r="QC350" s="343"/>
      <c r="QD350" s="343"/>
      <c r="QE350" s="343"/>
      <c r="QF350" s="343"/>
    </row>
    <row r="351" spans="1:448" s="347" customFormat="1" ht="118.5" customHeight="1" x14ac:dyDescent="0.25">
      <c r="A351" s="26">
        <v>350</v>
      </c>
      <c r="B351" s="42" t="s">
        <v>1424</v>
      </c>
      <c r="C351" s="175" t="s">
        <v>269</v>
      </c>
      <c r="D351" s="22" t="s">
        <v>341</v>
      </c>
      <c r="E351" s="19" t="s">
        <v>2926</v>
      </c>
      <c r="F351" s="42" t="s">
        <v>843</v>
      </c>
      <c r="G351" s="178" t="s">
        <v>269</v>
      </c>
      <c r="H351" s="19" t="s">
        <v>341</v>
      </c>
      <c r="I351" s="19" t="s">
        <v>843</v>
      </c>
      <c r="J351" s="462" t="s">
        <v>845</v>
      </c>
      <c r="K351" s="132" t="s">
        <v>680</v>
      </c>
      <c r="L351" s="112" t="s">
        <v>681</v>
      </c>
      <c r="M351" s="134" t="s">
        <v>705</v>
      </c>
      <c r="N351" s="112" t="s">
        <v>706</v>
      </c>
      <c r="O351" s="19" t="s">
        <v>102</v>
      </c>
      <c r="P351" s="19" t="s">
        <v>389</v>
      </c>
      <c r="Q351" s="19" t="s">
        <v>711</v>
      </c>
      <c r="R351" s="19" t="s">
        <v>250</v>
      </c>
      <c r="S351" s="18" t="s">
        <v>3972</v>
      </c>
      <c r="T351" s="54" t="s">
        <v>328</v>
      </c>
      <c r="U351" s="247" t="s">
        <v>649</v>
      </c>
      <c r="V351" s="19">
        <v>2021</v>
      </c>
      <c r="W351" s="22" t="s">
        <v>3973</v>
      </c>
      <c r="X351" s="710" t="s">
        <v>3974</v>
      </c>
      <c r="Y351" s="19" t="s">
        <v>3975</v>
      </c>
      <c r="Z351" s="21" t="s">
        <v>3976</v>
      </c>
      <c r="AA351" s="22" t="s">
        <v>328</v>
      </c>
      <c r="AB351" s="22" t="s">
        <v>328</v>
      </c>
      <c r="AC351" s="22" t="s">
        <v>328</v>
      </c>
      <c r="AD351" s="22" t="s">
        <v>328</v>
      </c>
      <c r="AE351" s="22" t="s">
        <v>328</v>
      </c>
      <c r="AF351" s="43">
        <v>44440</v>
      </c>
      <c r="AG351" s="43">
        <v>44469</v>
      </c>
      <c r="AH351" s="424">
        <v>44743</v>
      </c>
      <c r="AI351" s="183" t="s">
        <v>309</v>
      </c>
      <c r="AJ351" s="183" t="s">
        <v>309</v>
      </c>
      <c r="AK351" s="241" t="e">
        <f>(IF(BA351=#REF!,#REF!,AG351-#REF!))</f>
        <v>#REF!</v>
      </c>
      <c r="AL351" s="66" t="s">
        <v>601</v>
      </c>
      <c r="AM351" s="54"/>
      <c r="AN351" s="54"/>
      <c r="AO351" s="54"/>
      <c r="AP351" s="65"/>
      <c r="AQ351" s="4" t="s">
        <v>442</v>
      </c>
      <c r="AR351" s="49">
        <v>18</v>
      </c>
      <c r="AS351" s="60" t="s">
        <v>454</v>
      </c>
      <c r="AT351" s="64" t="s">
        <v>467</v>
      </c>
      <c r="AU351" s="66" t="s">
        <v>601</v>
      </c>
      <c r="AV351" s="77" t="s">
        <v>467</v>
      </c>
      <c r="AW351" s="67">
        <v>0</v>
      </c>
      <c r="AX351" s="65">
        <v>0</v>
      </c>
      <c r="AY351" s="60" t="s">
        <v>456</v>
      </c>
      <c r="AZ351" s="87" t="s">
        <v>439</v>
      </c>
      <c r="BA351" s="86" t="s">
        <v>446</v>
      </c>
      <c r="BB351" s="2" t="s">
        <v>3977</v>
      </c>
      <c r="BC351" s="128">
        <v>44620</v>
      </c>
      <c r="BD351" s="30" t="s">
        <v>450</v>
      </c>
      <c r="BE351" s="30" t="s">
        <v>328</v>
      </c>
      <c r="BF351" s="107">
        <v>1</v>
      </c>
      <c r="BG351" s="4" t="s">
        <v>436</v>
      </c>
      <c r="BH351" s="49">
        <v>-44620</v>
      </c>
      <c r="BI351" s="60" t="s">
        <v>443</v>
      </c>
      <c r="BJ351" s="106">
        <v>44638</v>
      </c>
      <c r="BK351" s="172" t="s">
        <v>3978</v>
      </c>
      <c r="BL351" s="126" t="s">
        <v>613</v>
      </c>
      <c r="BM351" s="108">
        <v>0</v>
      </c>
      <c r="BN351" s="60" t="s">
        <v>443</v>
      </c>
      <c r="BO351" s="30"/>
      <c r="BP351" s="184" t="s">
        <v>293</v>
      </c>
      <c r="BQ351" s="150" t="s">
        <v>3979</v>
      </c>
      <c r="BR351" s="185">
        <v>44712</v>
      </c>
      <c r="BS351" s="131" t="s">
        <v>864</v>
      </c>
      <c r="BT351" s="186">
        <v>1</v>
      </c>
      <c r="BU351" s="4" t="s">
        <v>436</v>
      </c>
      <c r="BV351" s="49">
        <v>-242</v>
      </c>
      <c r="BW351" s="60" t="s">
        <v>443</v>
      </c>
      <c r="BX351" s="357">
        <v>44734</v>
      </c>
      <c r="BY351" s="353" t="s">
        <v>3980</v>
      </c>
      <c r="BZ351" s="353" t="s">
        <v>521</v>
      </c>
      <c r="CA351" s="360">
        <v>1</v>
      </c>
      <c r="CB351" s="352" t="s">
        <v>294</v>
      </c>
      <c r="CC351" s="353"/>
      <c r="CD351" s="352" t="s">
        <v>294</v>
      </c>
      <c r="CE351" s="131" t="s">
        <v>767</v>
      </c>
      <c r="CF351" s="131" t="s">
        <v>767</v>
      </c>
      <c r="CG351" s="202" t="s">
        <v>328</v>
      </c>
      <c r="CH351" s="131" t="s">
        <v>328</v>
      </c>
      <c r="CI351" s="186">
        <v>1</v>
      </c>
      <c r="CJ351" s="4" t="str">
        <f t="shared" si="9"/>
        <v>CUMPLIMIENTO TOTAL</v>
      </c>
      <c r="CK351" s="49" t="str">
        <f>(IF(CD351="CERRADO","NO APLICA ACCION CERRADA",AG351-#REF!))</f>
        <v>NO APLICA ACCION CERRADA</v>
      </c>
      <c r="CL351" s="60" t="str">
        <f>(IF(CD351="CERRADO","NO APLICA ACCION CERRADA",IF(AK351&lt;=0,"VENCIDO",IF(AK351&lt;=#REF!,"POR VENCER","CON TIEMPO"))))</f>
        <v>NO APLICA ACCION CERRADA</v>
      </c>
      <c r="CM351" s="458" t="s">
        <v>328</v>
      </c>
      <c r="CN351" s="348" t="s">
        <v>767</v>
      </c>
      <c r="CO351" s="348" t="s">
        <v>339</v>
      </c>
      <c r="CP351" s="473">
        <v>1</v>
      </c>
      <c r="CQ351" s="352" t="s">
        <v>294</v>
      </c>
      <c r="CR351" s="353"/>
      <c r="CS351" s="353"/>
      <c r="CT351" s="343"/>
      <c r="CU351" s="343"/>
      <c r="CV351" s="343"/>
      <c r="CW351" s="343"/>
      <c r="CX351" s="343"/>
      <c r="CY351" s="343"/>
      <c r="CZ351" s="343"/>
      <c r="DA351" s="343"/>
      <c r="DB351" s="343"/>
      <c r="DC351" s="343"/>
      <c r="DD351" s="343"/>
      <c r="DE351" s="343"/>
      <c r="DF351" s="343"/>
      <c r="DG351" s="343"/>
      <c r="DH351" s="343"/>
      <c r="DI351" s="343"/>
      <c r="DJ351" s="343"/>
      <c r="DK351" s="343"/>
      <c r="DL351" s="343"/>
      <c r="DM351" s="343"/>
      <c r="DN351" s="343"/>
      <c r="DO351" s="343"/>
      <c r="DP351" s="343"/>
      <c r="DQ351" s="343"/>
      <c r="DR351" s="343"/>
      <c r="DS351" s="343"/>
      <c r="DT351" s="343"/>
      <c r="DU351" s="343"/>
      <c r="DV351" s="343"/>
      <c r="DW351" s="343"/>
      <c r="DX351" s="343"/>
      <c r="DY351" s="343"/>
      <c r="DZ351" s="343"/>
      <c r="EA351" s="343"/>
      <c r="EB351" s="343"/>
      <c r="EC351" s="343"/>
      <c r="ED351" s="343"/>
      <c r="EE351" s="343"/>
      <c r="EF351" s="343"/>
      <c r="EG351" s="343"/>
      <c r="EH351" s="343"/>
      <c r="EI351" s="343"/>
      <c r="EJ351" s="343"/>
      <c r="EK351" s="343"/>
      <c r="EL351" s="343"/>
      <c r="EM351" s="343"/>
      <c r="EN351" s="343"/>
      <c r="EO351" s="343"/>
      <c r="EP351" s="343"/>
      <c r="EQ351" s="343"/>
      <c r="ER351" s="343"/>
      <c r="ES351" s="343"/>
      <c r="ET351" s="343"/>
      <c r="EU351" s="343"/>
      <c r="EV351" s="343"/>
      <c r="EW351" s="343"/>
      <c r="EX351" s="343"/>
      <c r="EY351" s="343"/>
      <c r="EZ351" s="343"/>
      <c r="FA351" s="343"/>
      <c r="FB351" s="343"/>
      <c r="FC351" s="343"/>
      <c r="FD351" s="343"/>
      <c r="FE351" s="343"/>
      <c r="FF351" s="343"/>
      <c r="FG351" s="343"/>
      <c r="FH351" s="343"/>
      <c r="FI351" s="343"/>
      <c r="FJ351" s="343"/>
      <c r="FK351" s="343"/>
      <c r="FL351" s="343"/>
      <c r="FM351" s="343"/>
      <c r="FN351" s="343"/>
      <c r="FO351" s="343"/>
      <c r="FP351" s="343"/>
      <c r="FQ351" s="343"/>
      <c r="FR351" s="343"/>
      <c r="FS351" s="343"/>
      <c r="FT351" s="343"/>
      <c r="FU351" s="343"/>
      <c r="FV351" s="343"/>
      <c r="FW351" s="343"/>
      <c r="FX351" s="343"/>
      <c r="FY351" s="343"/>
      <c r="FZ351" s="343"/>
      <c r="GA351" s="343"/>
      <c r="GB351" s="343"/>
      <c r="GC351" s="343"/>
      <c r="GD351" s="343"/>
      <c r="GE351" s="343"/>
      <c r="GF351" s="343"/>
      <c r="GG351" s="343"/>
      <c r="GH351" s="343"/>
      <c r="GI351" s="343"/>
      <c r="GJ351" s="343"/>
      <c r="GK351" s="343"/>
      <c r="GL351" s="343"/>
      <c r="GM351" s="343"/>
      <c r="GN351" s="343"/>
      <c r="GO351" s="343"/>
      <c r="GP351" s="343"/>
      <c r="GQ351" s="343"/>
      <c r="GR351" s="343"/>
      <c r="GS351" s="343"/>
      <c r="GT351" s="343"/>
      <c r="GU351" s="343"/>
      <c r="GV351" s="343"/>
      <c r="GW351" s="343"/>
      <c r="GX351" s="343"/>
      <c r="GY351" s="343"/>
      <c r="GZ351" s="343"/>
      <c r="HA351" s="343"/>
      <c r="HB351" s="343"/>
      <c r="HC351" s="343"/>
      <c r="HD351" s="343"/>
      <c r="HE351" s="343"/>
      <c r="HF351" s="343"/>
      <c r="HG351" s="343"/>
      <c r="HH351" s="343"/>
      <c r="HI351" s="343"/>
      <c r="HJ351" s="343"/>
      <c r="HK351" s="343"/>
      <c r="HL351" s="343"/>
      <c r="HM351" s="343"/>
      <c r="HN351" s="343"/>
      <c r="HO351" s="343"/>
      <c r="HP351" s="343"/>
      <c r="HQ351" s="343"/>
      <c r="HR351" s="343"/>
      <c r="HS351" s="343"/>
      <c r="HT351" s="343"/>
      <c r="HU351" s="343"/>
      <c r="HV351" s="343"/>
      <c r="HW351" s="343"/>
      <c r="HX351" s="343"/>
      <c r="HY351" s="343"/>
      <c r="HZ351" s="343"/>
      <c r="IA351" s="343"/>
      <c r="IB351" s="343"/>
      <c r="IC351" s="343"/>
      <c r="ID351" s="343"/>
      <c r="IE351" s="343"/>
      <c r="IF351" s="343"/>
      <c r="IG351" s="343"/>
      <c r="IH351" s="343"/>
      <c r="II351" s="343"/>
      <c r="IJ351" s="343"/>
      <c r="IK351" s="343"/>
      <c r="IL351" s="343"/>
      <c r="IM351" s="343"/>
      <c r="IN351" s="343"/>
      <c r="IO351" s="343"/>
      <c r="IP351" s="343"/>
      <c r="IQ351" s="343"/>
      <c r="IR351" s="343"/>
      <c r="IS351" s="343"/>
      <c r="IT351" s="343"/>
      <c r="IU351" s="343"/>
      <c r="IV351" s="343"/>
      <c r="IW351" s="343"/>
      <c r="IX351" s="343"/>
      <c r="IY351" s="343"/>
      <c r="IZ351" s="343"/>
      <c r="JA351" s="343"/>
      <c r="JB351" s="343"/>
      <c r="JC351" s="343"/>
      <c r="JD351" s="343"/>
      <c r="JE351" s="343"/>
      <c r="JF351" s="343"/>
      <c r="JG351" s="343"/>
      <c r="JH351" s="343"/>
      <c r="JI351" s="343"/>
      <c r="JJ351" s="343"/>
      <c r="JK351" s="343"/>
      <c r="JL351" s="343"/>
      <c r="JM351" s="343"/>
      <c r="JN351" s="343"/>
      <c r="JO351" s="343"/>
      <c r="JP351" s="343"/>
      <c r="JQ351" s="343"/>
      <c r="JR351" s="343"/>
      <c r="JS351" s="343"/>
      <c r="JT351" s="343"/>
      <c r="JU351" s="343"/>
      <c r="JV351" s="343"/>
      <c r="JW351" s="343"/>
      <c r="JX351" s="343"/>
      <c r="JY351" s="343"/>
      <c r="JZ351" s="343"/>
      <c r="KA351" s="343"/>
      <c r="KB351" s="343"/>
      <c r="KC351" s="343"/>
      <c r="KD351" s="343"/>
      <c r="KE351" s="343"/>
      <c r="KF351" s="343"/>
      <c r="KG351" s="343"/>
      <c r="KH351" s="343"/>
      <c r="KI351" s="343"/>
      <c r="KJ351" s="343"/>
      <c r="KK351" s="343"/>
      <c r="KL351" s="343"/>
      <c r="KM351" s="343"/>
      <c r="KN351" s="343"/>
      <c r="KO351" s="343"/>
      <c r="KP351" s="343"/>
      <c r="KQ351" s="343"/>
      <c r="KR351" s="343"/>
      <c r="KS351" s="343"/>
      <c r="KT351" s="343"/>
      <c r="KU351" s="343"/>
      <c r="KV351" s="343"/>
      <c r="KW351" s="343"/>
      <c r="KX351" s="343"/>
      <c r="KY351" s="343"/>
      <c r="KZ351" s="343"/>
      <c r="LA351" s="343"/>
      <c r="LB351" s="343"/>
      <c r="LC351" s="343"/>
      <c r="LD351" s="343"/>
      <c r="LE351" s="343"/>
      <c r="LF351" s="343"/>
      <c r="LG351" s="343"/>
      <c r="LH351" s="343"/>
      <c r="LI351" s="343"/>
      <c r="LJ351" s="343"/>
      <c r="LK351" s="343"/>
      <c r="LL351" s="343"/>
      <c r="LM351" s="343"/>
      <c r="LN351" s="343"/>
      <c r="LO351" s="343"/>
      <c r="LP351" s="343"/>
      <c r="LQ351" s="343"/>
      <c r="LR351" s="343"/>
      <c r="LS351" s="343"/>
      <c r="LT351" s="343"/>
      <c r="LU351" s="343"/>
      <c r="LV351" s="343"/>
      <c r="LW351" s="343"/>
      <c r="LX351" s="343"/>
      <c r="LY351" s="343"/>
      <c r="LZ351" s="343"/>
      <c r="MA351" s="343"/>
      <c r="MB351" s="343"/>
      <c r="MC351" s="343"/>
      <c r="MD351" s="343"/>
      <c r="ME351" s="343"/>
      <c r="MF351" s="343"/>
      <c r="MG351" s="343"/>
      <c r="MH351" s="343"/>
      <c r="MI351" s="343"/>
      <c r="MJ351" s="343"/>
      <c r="MK351" s="343"/>
      <c r="ML351" s="343"/>
      <c r="MM351" s="343"/>
      <c r="MN351" s="343"/>
      <c r="MO351" s="343"/>
      <c r="MP351" s="343"/>
      <c r="MQ351" s="343"/>
      <c r="MR351" s="343"/>
      <c r="MS351" s="343"/>
      <c r="MT351" s="343"/>
      <c r="MU351" s="343"/>
      <c r="MV351" s="343"/>
      <c r="MW351" s="343"/>
      <c r="MX351" s="343"/>
      <c r="MY351" s="343"/>
      <c r="MZ351" s="343"/>
      <c r="NA351" s="343"/>
      <c r="NB351" s="343"/>
      <c r="NC351" s="343"/>
      <c r="ND351" s="343"/>
      <c r="NE351" s="343"/>
      <c r="NF351" s="343"/>
      <c r="NG351" s="343"/>
      <c r="NH351" s="343"/>
      <c r="NI351" s="343"/>
      <c r="NJ351" s="343"/>
      <c r="NK351" s="343"/>
      <c r="NL351" s="343"/>
      <c r="NM351" s="343"/>
      <c r="NN351" s="343"/>
      <c r="NO351" s="343"/>
      <c r="NP351" s="343"/>
      <c r="NQ351" s="343"/>
      <c r="NR351" s="343"/>
      <c r="NS351" s="343"/>
      <c r="NT351" s="343"/>
      <c r="NU351" s="343"/>
      <c r="NV351" s="343"/>
      <c r="NW351" s="343"/>
      <c r="NX351" s="343"/>
      <c r="NY351" s="343"/>
      <c r="NZ351" s="343"/>
      <c r="OA351" s="343"/>
      <c r="OB351" s="343"/>
      <c r="OC351" s="343"/>
      <c r="OD351" s="343"/>
      <c r="OE351" s="343"/>
      <c r="OF351" s="343"/>
      <c r="OG351" s="343"/>
      <c r="OH351" s="343"/>
      <c r="OI351" s="343"/>
      <c r="OJ351" s="343"/>
      <c r="OK351" s="343"/>
      <c r="OL351" s="343"/>
      <c r="OM351" s="343"/>
      <c r="ON351" s="343"/>
      <c r="OO351" s="343"/>
      <c r="OP351" s="343"/>
      <c r="OQ351" s="343"/>
      <c r="OR351" s="343"/>
      <c r="OS351" s="343"/>
      <c r="OT351" s="343"/>
      <c r="OU351" s="343"/>
      <c r="OV351" s="343"/>
      <c r="OW351" s="343"/>
      <c r="OX351" s="343"/>
      <c r="OY351" s="343"/>
      <c r="OZ351" s="343"/>
      <c r="PA351" s="343"/>
      <c r="PB351" s="343"/>
      <c r="PC351" s="343"/>
      <c r="PD351" s="343"/>
      <c r="PE351" s="343"/>
      <c r="PF351" s="343"/>
      <c r="PG351" s="343"/>
      <c r="PH351" s="343"/>
      <c r="PI351" s="343"/>
      <c r="PJ351" s="343"/>
      <c r="PK351" s="343"/>
      <c r="PL351" s="343"/>
      <c r="PM351" s="343"/>
      <c r="PN351" s="343"/>
      <c r="PO351" s="343"/>
      <c r="PP351" s="343"/>
      <c r="PQ351" s="343"/>
      <c r="PR351" s="343"/>
      <c r="PS351" s="343"/>
      <c r="PT351" s="343"/>
      <c r="PU351" s="343"/>
      <c r="PV351" s="343"/>
      <c r="PW351" s="343"/>
      <c r="PX351" s="343"/>
      <c r="PY351" s="343"/>
      <c r="PZ351" s="343"/>
      <c r="QA351" s="343"/>
      <c r="QB351" s="343"/>
      <c r="QC351" s="343"/>
      <c r="QD351" s="343"/>
      <c r="QE351" s="343"/>
      <c r="QF351" s="343"/>
    </row>
    <row r="352" spans="1:448" s="347" customFormat="1" ht="118.5" customHeight="1" x14ac:dyDescent="0.25">
      <c r="A352" s="26">
        <v>351</v>
      </c>
      <c r="B352" s="42" t="s">
        <v>1424</v>
      </c>
      <c r="C352" s="175" t="s">
        <v>269</v>
      </c>
      <c r="D352" s="22" t="s">
        <v>341</v>
      </c>
      <c r="E352" s="19" t="s">
        <v>2926</v>
      </c>
      <c r="F352" s="42" t="s">
        <v>843</v>
      </c>
      <c r="G352" s="178" t="s">
        <v>269</v>
      </c>
      <c r="H352" s="19" t="s">
        <v>341</v>
      </c>
      <c r="I352" s="19" t="s">
        <v>843</v>
      </c>
      <c r="J352" s="462" t="s">
        <v>845</v>
      </c>
      <c r="K352" s="132" t="s">
        <v>680</v>
      </c>
      <c r="L352" s="112" t="s">
        <v>681</v>
      </c>
      <c r="M352" s="134" t="s">
        <v>705</v>
      </c>
      <c r="N352" s="112" t="s">
        <v>706</v>
      </c>
      <c r="O352" s="19" t="s">
        <v>102</v>
      </c>
      <c r="P352" s="19" t="s">
        <v>389</v>
      </c>
      <c r="Q352" s="19" t="s">
        <v>711</v>
      </c>
      <c r="R352" s="19" t="s">
        <v>250</v>
      </c>
      <c r="S352" s="18" t="s">
        <v>3981</v>
      </c>
      <c r="T352" s="54" t="s">
        <v>328</v>
      </c>
      <c r="U352" s="247" t="s">
        <v>649</v>
      </c>
      <c r="V352" s="19">
        <v>2021</v>
      </c>
      <c r="W352" s="22" t="s">
        <v>3982</v>
      </c>
      <c r="X352" s="710" t="s">
        <v>3983</v>
      </c>
      <c r="Y352" s="19" t="s">
        <v>3975</v>
      </c>
      <c r="Z352" s="21" t="s">
        <v>3984</v>
      </c>
      <c r="AA352" s="22" t="s">
        <v>328</v>
      </c>
      <c r="AB352" s="22" t="s">
        <v>328</v>
      </c>
      <c r="AC352" s="22" t="s">
        <v>328</v>
      </c>
      <c r="AD352" s="22" t="s">
        <v>328</v>
      </c>
      <c r="AE352" s="22" t="s">
        <v>328</v>
      </c>
      <c r="AF352" s="43">
        <v>44440</v>
      </c>
      <c r="AG352" s="43">
        <v>44469</v>
      </c>
      <c r="AH352" s="424">
        <v>44743</v>
      </c>
      <c r="AI352" s="183" t="s">
        <v>309</v>
      </c>
      <c r="AJ352" s="183" t="s">
        <v>309</v>
      </c>
      <c r="AK352" s="241" t="e">
        <f>(IF(BA352=#REF!,#REF!,AG352-#REF!))</f>
        <v>#REF!</v>
      </c>
      <c r="AL352" s="66" t="s">
        <v>601</v>
      </c>
      <c r="AM352" s="54"/>
      <c r="AN352" s="54"/>
      <c r="AO352" s="54"/>
      <c r="AP352" s="65"/>
      <c r="AQ352" s="4" t="s">
        <v>442</v>
      </c>
      <c r="AR352" s="49">
        <v>18</v>
      </c>
      <c r="AS352" s="60" t="s">
        <v>454</v>
      </c>
      <c r="AT352" s="64" t="s">
        <v>467</v>
      </c>
      <c r="AU352" s="66" t="s">
        <v>601</v>
      </c>
      <c r="AV352" s="77" t="s">
        <v>467</v>
      </c>
      <c r="AW352" s="67">
        <v>0</v>
      </c>
      <c r="AX352" s="65">
        <v>0</v>
      </c>
      <c r="AY352" s="60" t="s">
        <v>456</v>
      </c>
      <c r="AZ352" s="87" t="s">
        <v>439</v>
      </c>
      <c r="BA352" s="86" t="s">
        <v>446</v>
      </c>
      <c r="BB352" s="2" t="s">
        <v>3977</v>
      </c>
      <c r="BC352" s="128">
        <v>44620</v>
      </c>
      <c r="BD352" s="30" t="s">
        <v>450</v>
      </c>
      <c r="BE352" s="30" t="s">
        <v>328</v>
      </c>
      <c r="BF352" s="107">
        <v>1</v>
      </c>
      <c r="BG352" s="4" t="s">
        <v>436</v>
      </c>
      <c r="BH352" s="49">
        <v>-44620</v>
      </c>
      <c r="BI352" s="60" t="s">
        <v>443</v>
      </c>
      <c r="BJ352" s="106">
        <v>44638</v>
      </c>
      <c r="BK352" s="172" t="s">
        <v>3978</v>
      </c>
      <c r="BL352" s="126" t="s">
        <v>613</v>
      </c>
      <c r="BM352" s="108">
        <v>0</v>
      </c>
      <c r="BN352" s="60" t="s">
        <v>443</v>
      </c>
      <c r="BO352" s="30"/>
      <c r="BP352" s="184" t="s">
        <v>293</v>
      </c>
      <c r="BQ352" s="150" t="s">
        <v>3979</v>
      </c>
      <c r="BR352" s="185">
        <v>44712</v>
      </c>
      <c r="BS352" s="131" t="s">
        <v>864</v>
      </c>
      <c r="BT352" s="186">
        <v>1</v>
      </c>
      <c r="BU352" s="4" t="s">
        <v>436</v>
      </c>
      <c r="BV352" s="49">
        <v>-242</v>
      </c>
      <c r="BW352" s="60" t="s">
        <v>443</v>
      </c>
      <c r="BX352" s="357">
        <v>44734</v>
      </c>
      <c r="BY352" s="353" t="s">
        <v>3980</v>
      </c>
      <c r="BZ352" s="353" t="s">
        <v>521</v>
      </c>
      <c r="CA352" s="360">
        <v>1</v>
      </c>
      <c r="CB352" s="352" t="s">
        <v>294</v>
      </c>
      <c r="CC352" s="353"/>
      <c r="CD352" s="352" t="s">
        <v>294</v>
      </c>
      <c r="CE352" s="131" t="s">
        <v>767</v>
      </c>
      <c r="CF352" s="131" t="s">
        <v>767</v>
      </c>
      <c r="CG352" s="202" t="s">
        <v>328</v>
      </c>
      <c r="CH352" s="131" t="s">
        <v>328</v>
      </c>
      <c r="CI352" s="186">
        <v>1</v>
      </c>
      <c r="CJ352" s="4" t="str">
        <f t="shared" si="9"/>
        <v>CUMPLIMIENTO TOTAL</v>
      </c>
      <c r="CK352" s="49" t="str">
        <f>(IF(CD352="CERRADO","NO APLICA ACCION CERRADA",AG352-#REF!))</f>
        <v>NO APLICA ACCION CERRADA</v>
      </c>
      <c r="CL352" s="60" t="str">
        <f>(IF(CD352="CERRADO","NO APLICA ACCION CERRADA",IF(AK352&lt;=0,"VENCIDO",IF(AK352&lt;=#REF!,"POR VENCER","CON TIEMPO"))))</f>
        <v>NO APLICA ACCION CERRADA</v>
      </c>
      <c r="CM352" s="458" t="s">
        <v>328</v>
      </c>
      <c r="CN352" s="348" t="s">
        <v>767</v>
      </c>
      <c r="CO352" s="348" t="s">
        <v>339</v>
      </c>
      <c r="CP352" s="473">
        <v>1</v>
      </c>
      <c r="CQ352" s="352" t="s">
        <v>294</v>
      </c>
      <c r="CR352" s="353"/>
      <c r="CS352" s="353"/>
      <c r="CT352" s="343"/>
      <c r="CU352" s="343"/>
      <c r="CV352" s="343"/>
      <c r="CW352" s="343"/>
      <c r="CX352" s="343"/>
      <c r="CY352" s="343"/>
      <c r="CZ352" s="343"/>
      <c r="DA352" s="343"/>
      <c r="DB352" s="343"/>
      <c r="DC352" s="343"/>
      <c r="DD352" s="343"/>
      <c r="DE352" s="343"/>
      <c r="DF352" s="343"/>
      <c r="DG352" s="343"/>
      <c r="DH352" s="343"/>
      <c r="DI352" s="343"/>
      <c r="DJ352" s="343"/>
      <c r="DK352" s="343"/>
      <c r="DL352" s="343"/>
      <c r="DM352" s="343"/>
      <c r="DN352" s="343"/>
      <c r="DO352" s="343"/>
      <c r="DP352" s="343"/>
      <c r="DQ352" s="343"/>
      <c r="DR352" s="343"/>
      <c r="DS352" s="343"/>
      <c r="DT352" s="343"/>
      <c r="DU352" s="343"/>
      <c r="DV352" s="343"/>
      <c r="DW352" s="343"/>
      <c r="DX352" s="343"/>
      <c r="DY352" s="343"/>
      <c r="DZ352" s="343"/>
      <c r="EA352" s="343"/>
      <c r="EB352" s="343"/>
      <c r="EC352" s="343"/>
      <c r="ED352" s="343"/>
      <c r="EE352" s="343"/>
      <c r="EF352" s="343"/>
      <c r="EG352" s="343"/>
      <c r="EH352" s="343"/>
      <c r="EI352" s="343"/>
      <c r="EJ352" s="343"/>
      <c r="EK352" s="343"/>
      <c r="EL352" s="343"/>
      <c r="EM352" s="343"/>
      <c r="EN352" s="343"/>
      <c r="EO352" s="343"/>
      <c r="EP352" s="343"/>
      <c r="EQ352" s="343"/>
      <c r="ER352" s="343"/>
      <c r="ES352" s="343"/>
      <c r="ET352" s="343"/>
      <c r="EU352" s="343"/>
      <c r="EV352" s="343"/>
      <c r="EW352" s="343"/>
      <c r="EX352" s="343"/>
      <c r="EY352" s="343"/>
      <c r="EZ352" s="343"/>
      <c r="FA352" s="343"/>
      <c r="FB352" s="343"/>
      <c r="FC352" s="343"/>
      <c r="FD352" s="343"/>
      <c r="FE352" s="343"/>
      <c r="FF352" s="343"/>
      <c r="FG352" s="343"/>
      <c r="FH352" s="343"/>
      <c r="FI352" s="343"/>
      <c r="FJ352" s="343"/>
      <c r="FK352" s="343"/>
      <c r="FL352" s="343"/>
      <c r="FM352" s="343"/>
      <c r="FN352" s="343"/>
      <c r="FO352" s="343"/>
      <c r="FP352" s="343"/>
      <c r="FQ352" s="343"/>
      <c r="FR352" s="343"/>
      <c r="FS352" s="343"/>
      <c r="FT352" s="343"/>
      <c r="FU352" s="343"/>
      <c r="FV352" s="343"/>
      <c r="FW352" s="343"/>
      <c r="FX352" s="343"/>
      <c r="FY352" s="343"/>
      <c r="FZ352" s="343"/>
      <c r="GA352" s="343"/>
      <c r="GB352" s="343"/>
      <c r="GC352" s="343"/>
      <c r="GD352" s="343"/>
      <c r="GE352" s="343"/>
      <c r="GF352" s="343"/>
      <c r="GG352" s="343"/>
      <c r="GH352" s="343"/>
      <c r="GI352" s="343"/>
      <c r="GJ352" s="343"/>
      <c r="GK352" s="343"/>
      <c r="GL352" s="343"/>
      <c r="GM352" s="343"/>
      <c r="GN352" s="343"/>
      <c r="GO352" s="343"/>
      <c r="GP352" s="343"/>
      <c r="GQ352" s="343"/>
      <c r="GR352" s="343"/>
      <c r="GS352" s="343"/>
      <c r="GT352" s="343"/>
      <c r="GU352" s="343"/>
      <c r="GV352" s="343"/>
      <c r="GW352" s="343"/>
      <c r="GX352" s="343"/>
      <c r="GY352" s="343"/>
      <c r="GZ352" s="343"/>
      <c r="HA352" s="343"/>
      <c r="HB352" s="343"/>
      <c r="HC352" s="343"/>
      <c r="HD352" s="343"/>
      <c r="HE352" s="343"/>
      <c r="HF352" s="343"/>
      <c r="HG352" s="343"/>
      <c r="HH352" s="343"/>
      <c r="HI352" s="343"/>
      <c r="HJ352" s="343"/>
      <c r="HK352" s="343"/>
      <c r="HL352" s="343"/>
      <c r="HM352" s="343"/>
      <c r="HN352" s="343"/>
      <c r="HO352" s="343"/>
      <c r="HP352" s="343"/>
      <c r="HQ352" s="343"/>
      <c r="HR352" s="343"/>
      <c r="HS352" s="343"/>
      <c r="HT352" s="343"/>
      <c r="HU352" s="343"/>
      <c r="HV352" s="343"/>
      <c r="HW352" s="343"/>
      <c r="HX352" s="343"/>
      <c r="HY352" s="343"/>
      <c r="HZ352" s="343"/>
      <c r="IA352" s="343"/>
      <c r="IB352" s="343"/>
      <c r="IC352" s="343"/>
      <c r="ID352" s="343"/>
      <c r="IE352" s="343"/>
      <c r="IF352" s="343"/>
      <c r="IG352" s="343"/>
      <c r="IH352" s="343"/>
      <c r="II352" s="343"/>
      <c r="IJ352" s="343"/>
      <c r="IK352" s="343"/>
      <c r="IL352" s="343"/>
      <c r="IM352" s="343"/>
      <c r="IN352" s="343"/>
      <c r="IO352" s="343"/>
      <c r="IP352" s="343"/>
      <c r="IQ352" s="343"/>
      <c r="IR352" s="343"/>
      <c r="IS352" s="343"/>
      <c r="IT352" s="343"/>
      <c r="IU352" s="343"/>
      <c r="IV352" s="343"/>
      <c r="IW352" s="343"/>
      <c r="IX352" s="343"/>
      <c r="IY352" s="343"/>
      <c r="IZ352" s="343"/>
      <c r="JA352" s="343"/>
      <c r="JB352" s="343"/>
      <c r="JC352" s="343"/>
      <c r="JD352" s="343"/>
      <c r="JE352" s="343"/>
      <c r="JF352" s="343"/>
      <c r="JG352" s="343"/>
      <c r="JH352" s="343"/>
      <c r="JI352" s="343"/>
      <c r="JJ352" s="343"/>
      <c r="JK352" s="343"/>
      <c r="JL352" s="343"/>
      <c r="JM352" s="343"/>
      <c r="JN352" s="343"/>
      <c r="JO352" s="343"/>
      <c r="JP352" s="343"/>
      <c r="JQ352" s="343"/>
      <c r="JR352" s="343"/>
      <c r="JS352" s="343"/>
      <c r="JT352" s="343"/>
      <c r="JU352" s="343"/>
      <c r="JV352" s="343"/>
      <c r="JW352" s="343"/>
      <c r="JX352" s="343"/>
      <c r="JY352" s="343"/>
      <c r="JZ352" s="343"/>
      <c r="KA352" s="343"/>
      <c r="KB352" s="343"/>
      <c r="KC352" s="343"/>
      <c r="KD352" s="343"/>
      <c r="KE352" s="343"/>
      <c r="KF352" s="343"/>
      <c r="KG352" s="343"/>
      <c r="KH352" s="343"/>
      <c r="KI352" s="343"/>
      <c r="KJ352" s="343"/>
      <c r="KK352" s="343"/>
      <c r="KL352" s="343"/>
      <c r="KM352" s="343"/>
      <c r="KN352" s="343"/>
      <c r="KO352" s="343"/>
      <c r="KP352" s="343"/>
      <c r="KQ352" s="343"/>
      <c r="KR352" s="343"/>
      <c r="KS352" s="343"/>
      <c r="KT352" s="343"/>
      <c r="KU352" s="343"/>
      <c r="KV352" s="343"/>
      <c r="KW352" s="343"/>
      <c r="KX352" s="343"/>
      <c r="KY352" s="343"/>
      <c r="KZ352" s="343"/>
      <c r="LA352" s="343"/>
      <c r="LB352" s="343"/>
      <c r="LC352" s="343"/>
      <c r="LD352" s="343"/>
      <c r="LE352" s="343"/>
      <c r="LF352" s="343"/>
      <c r="LG352" s="343"/>
      <c r="LH352" s="343"/>
      <c r="LI352" s="343"/>
      <c r="LJ352" s="343"/>
      <c r="LK352" s="343"/>
      <c r="LL352" s="343"/>
      <c r="LM352" s="343"/>
      <c r="LN352" s="343"/>
      <c r="LO352" s="343"/>
      <c r="LP352" s="343"/>
      <c r="LQ352" s="343"/>
      <c r="LR352" s="343"/>
      <c r="LS352" s="343"/>
      <c r="LT352" s="343"/>
      <c r="LU352" s="343"/>
      <c r="LV352" s="343"/>
      <c r="LW352" s="343"/>
      <c r="LX352" s="343"/>
      <c r="LY352" s="343"/>
      <c r="LZ352" s="343"/>
      <c r="MA352" s="343"/>
      <c r="MB352" s="343"/>
      <c r="MC352" s="343"/>
      <c r="MD352" s="343"/>
      <c r="ME352" s="343"/>
      <c r="MF352" s="343"/>
      <c r="MG352" s="343"/>
      <c r="MH352" s="343"/>
      <c r="MI352" s="343"/>
      <c r="MJ352" s="343"/>
      <c r="MK352" s="343"/>
      <c r="ML352" s="343"/>
      <c r="MM352" s="343"/>
      <c r="MN352" s="343"/>
      <c r="MO352" s="343"/>
      <c r="MP352" s="343"/>
      <c r="MQ352" s="343"/>
      <c r="MR352" s="343"/>
      <c r="MS352" s="343"/>
      <c r="MT352" s="343"/>
      <c r="MU352" s="343"/>
      <c r="MV352" s="343"/>
      <c r="MW352" s="343"/>
      <c r="MX352" s="343"/>
      <c r="MY352" s="343"/>
      <c r="MZ352" s="343"/>
      <c r="NA352" s="343"/>
      <c r="NB352" s="343"/>
      <c r="NC352" s="343"/>
      <c r="ND352" s="343"/>
      <c r="NE352" s="343"/>
      <c r="NF352" s="343"/>
      <c r="NG352" s="343"/>
      <c r="NH352" s="343"/>
      <c r="NI352" s="343"/>
      <c r="NJ352" s="343"/>
      <c r="NK352" s="343"/>
      <c r="NL352" s="343"/>
      <c r="NM352" s="343"/>
      <c r="NN352" s="343"/>
      <c r="NO352" s="343"/>
      <c r="NP352" s="343"/>
      <c r="NQ352" s="343"/>
      <c r="NR352" s="343"/>
      <c r="NS352" s="343"/>
      <c r="NT352" s="343"/>
      <c r="NU352" s="343"/>
      <c r="NV352" s="343"/>
      <c r="NW352" s="343"/>
      <c r="NX352" s="343"/>
      <c r="NY352" s="343"/>
      <c r="NZ352" s="343"/>
      <c r="OA352" s="343"/>
      <c r="OB352" s="343"/>
      <c r="OC352" s="343"/>
      <c r="OD352" s="343"/>
      <c r="OE352" s="343"/>
      <c r="OF352" s="343"/>
      <c r="OG352" s="343"/>
      <c r="OH352" s="343"/>
      <c r="OI352" s="343"/>
      <c r="OJ352" s="343"/>
      <c r="OK352" s="343"/>
      <c r="OL352" s="343"/>
      <c r="OM352" s="343"/>
      <c r="ON352" s="343"/>
      <c r="OO352" s="343"/>
      <c r="OP352" s="343"/>
      <c r="OQ352" s="343"/>
      <c r="OR352" s="343"/>
      <c r="OS352" s="343"/>
      <c r="OT352" s="343"/>
      <c r="OU352" s="343"/>
      <c r="OV352" s="343"/>
      <c r="OW352" s="343"/>
      <c r="OX352" s="343"/>
      <c r="OY352" s="343"/>
      <c r="OZ352" s="343"/>
      <c r="PA352" s="343"/>
      <c r="PB352" s="343"/>
      <c r="PC352" s="343"/>
      <c r="PD352" s="343"/>
      <c r="PE352" s="343"/>
      <c r="PF352" s="343"/>
      <c r="PG352" s="343"/>
      <c r="PH352" s="343"/>
      <c r="PI352" s="343"/>
      <c r="PJ352" s="343"/>
      <c r="PK352" s="343"/>
      <c r="PL352" s="343"/>
      <c r="PM352" s="343"/>
      <c r="PN352" s="343"/>
      <c r="PO352" s="343"/>
      <c r="PP352" s="343"/>
      <c r="PQ352" s="343"/>
      <c r="PR352" s="343"/>
      <c r="PS352" s="343"/>
      <c r="PT352" s="343"/>
      <c r="PU352" s="343"/>
      <c r="PV352" s="343"/>
      <c r="PW352" s="343"/>
      <c r="PX352" s="343"/>
      <c r="PY352" s="343"/>
      <c r="PZ352" s="343"/>
      <c r="QA352" s="343"/>
      <c r="QB352" s="343"/>
      <c r="QC352" s="343"/>
      <c r="QD352" s="343"/>
      <c r="QE352" s="343"/>
      <c r="QF352" s="343"/>
    </row>
    <row r="353" spans="1:448" s="347" customFormat="1" ht="118.5" customHeight="1" x14ac:dyDescent="0.25">
      <c r="A353" s="26">
        <v>352</v>
      </c>
      <c r="B353" s="42" t="s">
        <v>1424</v>
      </c>
      <c r="C353" s="175" t="s">
        <v>269</v>
      </c>
      <c r="D353" s="22" t="s">
        <v>341</v>
      </c>
      <c r="E353" s="19" t="s">
        <v>3985</v>
      </c>
      <c r="F353" s="22" t="s">
        <v>666</v>
      </c>
      <c r="G353" s="26" t="s">
        <v>269</v>
      </c>
      <c r="H353" s="19" t="s">
        <v>341</v>
      </c>
      <c r="I353" s="19" t="s">
        <v>667</v>
      </c>
      <c r="J353" s="460" t="s">
        <v>1287</v>
      </c>
      <c r="K353" s="440" t="s">
        <v>680</v>
      </c>
      <c r="L353" s="461" t="s">
        <v>681</v>
      </c>
      <c r="M353" s="460" t="s">
        <v>709</v>
      </c>
      <c r="N353" s="461" t="s">
        <v>710</v>
      </c>
      <c r="O353" s="19" t="s">
        <v>26</v>
      </c>
      <c r="P353" s="19" t="s">
        <v>375</v>
      </c>
      <c r="Q353" s="19" t="s">
        <v>711</v>
      </c>
      <c r="R353" s="19" t="s">
        <v>250</v>
      </c>
      <c r="S353" s="18" t="s">
        <v>3986</v>
      </c>
      <c r="T353" s="54" t="s">
        <v>328</v>
      </c>
      <c r="U353" s="247" t="s">
        <v>649</v>
      </c>
      <c r="V353" s="19">
        <v>2021</v>
      </c>
      <c r="W353" s="22" t="s">
        <v>3987</v>
      </c>
      <c r="X353" s="710" t="s">
        <v>3988</v>
      </c>
      <c r="Y353" s="247" t="s">
        <v>3989</v>
      </c>
      <c r="Z353" s="242" t="s">
        <v>3990</v>
      </c>
      <c r="AA353" s="22" t="s">
        <v>328</v>
      </c>
      <c r="AB353" s="22" t="s">
        <v>328</v>
      </c>
      <c r="AC353" s="22" t="s">
        <v>328</v>
      </c>
      <c r="AD353" s="22" t="s">
        <v>328</v>
      </c>
      <c r="AE353" s="22" t="s">
        <v>328</v>
      </c>
      <c r="AF353" s="43">
        <v>44440</v>
      </c>
      <c r="AG353" s="43">
        <v>44650</v>
      </c>
      <c r="AH353" s="424">
        <v>44743</v>
      </c>
      <c r="AI353" s="183" t="s">
        <v>309</v>
      </c>
      <c r="AJ353" s="183" t="s">
        <v>309</v>
      </c>
      <c r="AK353" s="241" t="e">
        <f>(IF(BA353=#REF!,#REF!,AG353-#REF!))</f>
        <v>#REF!</v>
      </c>
      <c r="AL353" s="66" t="s">
        <v>601</v>
      </c>
      <c r="AM353" s="54"/>
      <c r="AN353" s="54"/>
      <c r="AO353" s="54"/>
      <c r="AP353" s="65"/>
      <c r="AQ353" s="4" t="s">
        <v>442</v>
      </c>
      <c r="AR353" s="49">
        <v>199</v>
      </c>
      <c r="AS353" s="60" t="s">
        <v>454</v>
      </c>
      <c r="AT353" s="64" t="s">
        <v>467</v>
      </c>
      <c r="AU353" s="66" t="s">
        <v>601</v>
      </c>
      <c r="AV353" s="77" t="s">
        <v>467</v>
      </c>
      <c r="AW353" s="67">
        <v>0</v>
      </c>
      <c r="AX353" s="65">
        <v>0</v>
      </c>
      <c r="AY353" s="60" t="s">
        <v>456</v>
      </c>
      <c r="AZ353" s="87" t="s">
        <v>439</v>
      </c>
      <c r="BA353" s="86" t="s">
        <v>446</v>
      </c>
      <c r="BB353" s="127" t="s">
        <v>3991</v>
      </c>
      <c r="BC353" s="140">
        <v>44620</v>
      </c>
      <c r="BD353" s="141" t="s">
        <v>307</v>
      </c>
      <c r="BE353" s="127" t="s">
        <v>3992</v>
      </c>
      <c r="BF353" s="107">
        <v>0.5</v>
      </c>
      <c r="BG353" s="4" t="s">
        <v>477</v>
      </c>
      <c r="BH353" s="49">
        <v>-44620</v>
      </c>
      <c r="BI353" s="60" t="s">
        <v>454</v>
      </c>
      <c r="BJ353" s="106">
        <v>44638</v>
      </c>
      <c r="BK353" s="172" t="s">
        <v>3993</v>
      </c>
      <c r="BL353" s="173" t="s">
        <v>613</v>
      </c>
      <c r="BM353" s="108">
        <v>0</v>
      </c>
      <c r="BN353" s="60" t="s">
        <v>443</v>
      </c>
      <c r="BO353" s="30"/>
      <c r="BP353" s="184" t="s">
        <v>293</v>
      </c>
      <c r="BQ353" s="150" t="s">
        <v>3994</v>
      </c>
      <c r="BR353" s="185">
        <v>44712</v>
      </c>
      <c r="BS353" s="131" t="s">
        <v>864</v>
      </c>
      <c r="BT353" s="186">
        <v>1</v>
      </c>
      <c r="BU353" s="4" t="s">
        <v>436</v>
      </c>
      <c r="BV353" s="49">
        <v>-61</v>
      </c>
      <c r="BW353" s="60" t="s">
        <v>443</v>
      </c>
      <c r="BX353" s="368" t="s">
        <v>819</v>
      </c>
      <c r="BY353" s="809" t="s">
        <v>3995</v>
      </c>
      <c r="BZ353" s="375" t="s">
        <v>458</v>
      </c>
      <c r="CA353" s="377">
        <v>1</v>
      </c>
      <c r="CB353" s="352" t="s">
        <v>294</v>
      </c>
      <c r="CC353" s="353"/>
      <c r="CD353" s="352" t="s">
        <v>294</v>
      </c>
      <c r="CE353" s="131" t="s">
        <v>767</v>
      </c>
      <c r="CF353" s="131" t="s">
        <v>767</v>
      </c>
      <c r="CG353" s="202" t="s">
        <v>328</v>
      </c>
      <c r="CH353" s="131" t="s">
        <v>328</v>
      </c>
      <c r="CI353" s="186">
        <v>1</v>
      </c>
      <c r="CJ353" s="4" t="str">
        <f t="shared" ref="CJ353:CJ418" si="10">IF(CI353&lt;=0%,"SIN AVANCE",IF(CI353&lt;33%,"AVANCE MINIMO",IF(CI353&lt;66%,"AVANCE PARCIAL",IF(CI353&lt;=99.9%,"AVANCE SIGNIFICATIVO",IF(CI353=100%,"CUMPLIMIENTO TOTAL","ERROR")))))</f>
        <v>CUMPLIMIENTO TOTAL</v>
      </c>
      <c r="CK353" s="49" t="str">
        <f>(IF(CD353="CERRADO","NO APLICA ACCION CERRADA",AG353-#REF!))</f>
        <v>NO APLICA ACCION CERRADA</v>
      </c>
      <c r="CL353" s="60" t="str">
        <f>(IF(CD353="CERRADO","NO APLICA ACCION CERRADA",IF(AK353&lt;=0,"VENCIDO",IF(AK353&lt;=#REF!,"POR VENCER","CON TIEMPO"))))</f>
        <v>NO APLICA ACCION CERRADA</v>
      </c>
      <c r="CM353" s="458" t="s">
        <v>328</v>
      </c>
      <c r="CN353" s="348" t="s">
        <v>767</v>
      </c>
      <c r="CO353" s="348" t="s">
        <v>339</v>
      </c>
      <c r="CP353" s="380">
        <v>1</v>
      </c>
      <c r="CQ353" s="352" t="s">
        <v>294</v>
      </c>
      <c r="CR353" s="353"/>
      <c r="CS353" s="353"/>
      <c r="CT353" s="343"/>
      <c r="CU353" s="343"/>
      <c r="CV353" s="343"/>
      <c r="CW353" s="343"/>
      <c r="CX353" s="343"/>
      <c r="CY353" s="343"/>
      <c r="CZ353" s="343"/>
      <c r="DA353" s="343"/>
      <c r="DB353" s="343"/>
      <c r="DC353" s="343"/>
      <c r="DD353" s="343"/>
      <c r="DE353" s="343"/>
      <c r="DF353" s="343"/>
      <c r="DG353" s="343"/>
      <c r="DH353" s="343"/>
      <c r="DI353" s="343"/>
      <c r="DJ353" s="343"/>
      <c r="DK353" s="343"/>
      <c r="DL353" s="343"/>
      <c r="DM353" s="343"/>
      <c r="DN353" s="343"/>
      <c r="DO353" s="343"/>
      <c r="DP353" s="343"/>
      <c r="DQ353" s="343"/>
      <c r="DR353" s="343"/>
      <c r="DS353" s="343"/>
      <c r="DT353" s="343"/>
      <c r="DU353" s="343"/>
      <c r="DV353" s="343"/>
      <c r="DW353" s="343"/>
      <c r="DX353" s="343"/>
      <c r="DY353" s="343"/>
      <c r="DZ353" s="343"/>
      <c r="EA353" s="343"/>
      <c r="EB353" s="343"/>
      <c r="EC353" s="343"/>
      <c r="ED353" s="343"/>
      <c r="EE353" s="343"/>
      <c r="EF353" s="343"/>
      <c r="EG353" s="343"/>
      <c r="EH353" s="343"/>
      <c r="EI353" s="343"/>
      <c r="EJ353" s="343"/>
      <c r="EK353" s="343"/>
      <c r="EL353" s="343"/>
      <c r="EM353" s="343"/>
      <c r="EN353" s="343"/>
      <c r="EO353" s="343"/>
      <c r="EP353" s="343"/>
      <c r="EQ353" s="343"/>
      <c r="ER353" s="343"/>
      <c r="ES353" s="343"/>
      <c r="ET353" s="343"/>
      <c r="EU353" s="343"/>
      <c r="EV353" s="343"/>
      <c r="EW353" s="343"/>
      <c r="EX353" s="343"/>
      <c r="EY353" s="343"/>
      <c r="EZ353" s="343"/>
      <c r="FA353" s="343"/>
      <c r="FB353" s="343"/>
      <c r="FC353" s="343"/>
      <c r="FD353" s="343"/>
      <c r="FE353" s="343"/>
      <c r="FF353" s="343"/>
      <c r="FG353" s="343"/>
      <c r="FH353" s="343"/>
      <c r="FI353" s="343"/>
      <c r="FJ353" s="343"/>
      <c r="FK353" s="343"/>
      <c r="FL353" s="343"/>
      <c r="FM353" s="343"/>
      <c r="FN353" s="343"/>
      <c r="FO353" s="343"/>
      <c r="FP353" s="343"/>
      <c r="FQ353" s="343"/>
      <c r="FR353" s="343"/>
      <c r="FS353" s="343"/>
      <c r="FT353" s="343"/>
      <c r="FU353" s="343"/>
      <c r="FV353" s="343"/>
      <c r="FW353" s="343"/>
      <c r="FX353" s="343"/>
      <c r="FY353" s="343"/>
      <c r="FZ353" s="343"/>
      <c r="GA353" s="343"/>
      <c r="GB353" s="343"/>
      <c r="GC353" s="343"/>
      <c r="GD353" s="343"/>
      <c r="GE353" s="343"/>
      <c r="GF353" s="343"/>
      <c r="GG353" s="343"/>
      <c r="GH353" s="343"/>
      <c r="GI353" s="343"/>
      <c r="GJ353" s="343"/>
      <c r="GK353" s="343"/>
      <c r="GL353" s="343"/>
      <c r="GM353" s="343"/>
      <c r="GN353" s="343"/>
      <c r="GO353" s="343"/>
      <c r="GP353" s="343"/>
      <c r="GQ353" s="343"/>
      <c r="GR353" s="343"/>
      <c r="GS353" s="343"/>
      <c r="GT353" s="343"/>
      <c r="GU353" s="343"/>
      <c r="GV353" s="343"/>
      <c r="GW353" s="343"/>
      <c r="GX353" s="343"/>
      <c r="GY353" s="343"/>
      <c r="GZ353" s="343"/>
      <c r="HA353" s="343"/>
      <c r="HB353" s="343"/>
      <c r="HC353" s="343"/>
      <c r="HD353" s="343"/>
      <c r="HE353" s="343"/>
      <c r="HF353" s="343"/>
      <c r="HG353" s="343"/>
      <c r="HH353" s="343"/>
      <c r="HI353" s="343"/>
      <c r="HJ353" s="343"/>
      <c r="HK353" s="343"/>
      <c r="HL353" s="343"/>
      <c r="HM353" s="343"/>
      <c r="HN353" s="343"/>
      <c r="HO353" s="343"/>
      <c r="HP353" s="343"/>
      <c r="HQ353" s="343"/>
      <c r="HR353" s="343"/>
      <c r="HS353" s="343"/>
      <c r="HT353" s="343"/>
      <c r="HU353" s="343"/>
      <c r="HV353" s="343"/>
      <c r="HW353" s="343"/>
      <c r="HX353" s="343"/>
      <c r="HY353" s="343"/>
      <c r="HZ353" s="343"/>
      <c r="IA353" s="343"/>
      <c r="IB353" s="343"/>
      <c r="IC353" s="343"/>
      <c r="ID353" s="343"/>
      <c r="IE353" s="343"/>
      <c r="IF353" s="343"/>
      <c r="IG353" s="343"/>
      <c r="IH353" s="343"/>
      <c r="II353" s="343"/>
      <c r="IJ353" s="343"/>
      <c r="IK353" s="343"/>
      <c r="IL353" s="343"/>
      <c r="IM353" s="343"/>
      <c r="IN353" s="343"/>
      <c r="IO353" s="343"/>
      <c r="IP353" s="343"/>
      <c r="IQ353" s="343"/>
      <c r="IR353" s="343"/>
      <c r="IS353" s="343"/>
      <c r="IT353" s="343"/>
      <c r="IU353" s="343"/>
      <c r="IV353" s="343"/>
      <c r="IW353" s="343"/>
      <c r="IX353" s="343"/>
      <c r="IY353" s="343"/>
      <c r="IZ353" s="343"/>
      <c r="JA353" s="343"/>
      <c r="JB353" s="343"/>
      <c r="JC353" s="343"/>
      <c r="JD353" s="343"/>
      <c r="JE353" s="343"/>
      <c r="JF353" s="343"/>
      <c r="JG353" s="343"/>
      <c r="JH353" s="343"/>
      <c r="JI353" s="343"/>
      <c r="JJ353" s="343"/>
      <c r="JK353" s="343"/>
      <c r="JL353" s="343"/>
      <c r="JM353" s="343"/>
      <c r="JN353" s="343"/>
      <c r="JO353" s="343"/>
      <c r="JP353" s="343"/>
      <c r="JQ353" s="343"/>
      <c r="JR353" s="343"/>
      <c r="JS353" s="343"/>
      <c r="JT353" s="343"/>
      <c r="JU353" s="343"/>
      <c r="JV353" s="343"/>
      <c r="JW353" s="343"/>
      <c r="JX353" s="343"/>
      <c r="JY353" s="343"/>
      <c r="JZ353" s="343"/>
      <c r="KA353" s="343"/>
      <c r="KB353" s="343"/>
      <c r="KC353" s="343"/>
      <c r="KD353" s="343"/>
      <c r="KE353" s="343"/>
      <c r="KF353" s="343"/>
      <c r="KG353" s="343"/>
      <c r="KH353" s="343"/>
      <c r="KI353" s="343"/>
      <c r="KJ353" s="343"/>
      <c r="KK353" s="343"/>
      <c r="KL353" s="343"/>
      <c r="KM353" s="343"/>
      <c r="KN353" s="343"/>
      <c r="KO353" s="343"/>
      <c r="KP353" s="343"/>
      <c r="KQ353" s="343"/>
      <c r="KR353" s="343"/>
      <c r="KS353" s="343"/>
      <c r="KT353" s="343"/>
      <c r="KU353" s="343"/>
      <c r="KV353" s="343"/>
      <c r="KW353" s="343"/>
      <c r="KX353" s="343"/>
      <c r="KY353" s="343"/>
      <c r="KZ353" s="343"/>
      <c r="LA353" s="343"/>
      <c r="LB353" s="343"/>
      <c r="LC353" s="343"/>
      <c r="LD353" s="343"/>
      <c r="LE353" s="343"/>
      <c r="LF353" s="343"/>
      <c r="LG353" s="343"/>
      <c r="LH353" s="343"/>
      <c r="LI353" s="343"/>
      <c r="LJ353" s="343"/>
      <c r="LK353" s="343"/>
      <c r="LL353" s="343"/>
      <c r="LM353" s="343"/>
      <c r="LN353" s="343"/>
      <c r="LO353" s="343"/>
      <c r="LP353" s="343"/>
      <c r="LQ353" s="343"/>
      <c r="LR353" s="343"/>
      <c r="LS353" s="343"/>
      <c r="LT353" s="343"/>
      <c r="LU353" s="343"/>
      <c r="LV353" s="343"/>
      <c r="LW353" s="343"/>
      <c r="LX353" s="343"/>
      <c r="LY353" s="343"/>
      <c r="LZ353" s="343"/>
      <c r="MA353" s="343"/>
      <c r="MB353" s="343"/>
      <c r="MC353" s="343"/>
      <c r="MD353" s="343"/>
      <c r="ME353" s="343"/>
      <c r="MF353" s="343"/>
      <c r="MG353" s="343"/>
      <c r="MH353" s="343"/>
      <c r="MI353" s="343"/>
      <c r="MJ353" s="343"/>
      <c r="MK353" s="343"/>
      <c r="ML353" s="343"/>
      <c r="MM353" s="343"/>
      <c r="MN353" s="343"/>
      <c r="MO353" s="343"/>
      <c r="MP353" s="343"/>
      <c r="MQ353" s="343"/>
      <c r="MR353" s="343"/>
      <c r="MS353" s="343"/>
      <c r="MT353" s="343"/>
      <c r="MU353" s="343"/>
      <c r="MV353" s="343"/>
      <c r="MW353" s="343"/>
      <c r="MX353" s="343"/>
      <c r="MY353" s="343"/>
      <c r="MZ353" s="343"/>
      <c r="NA353" s="343"/>
      <c r="NB353" s="343"/>
      <c r="NC353" s="343"/>
      <c r="ND353" s="343"/>
      <c r="NE353" s="343"/>
      <c r="NF353" s="343"/>
      <c r="NG353" s="343"/>
      <c r="NH353" s="343"/>
      <c r="NI353" s="343"/>
      <c r="NJ353" s="343"/>
      <c r="NK353" s="343"/>
      <c r="NL353" s="343"/>
      <c r="NM353" s="343"/>
      <c r="NN353" s="343"/>
      <c r="NO353" s="343"/>
      <c r="NP353" s="343"/>
      <c r="NQ353" s="343"/>
      <c r="NR353" s="343"/>
      <c r="NS353" s="343"/>
      <c r="NT353" s="343"/>
      <c r="NU353" s="343"/>
      <c r="NV353" s="343"/>
      <c r="NW353" s="343"/>
      <c r="NX353" s="343"/>
      <c r="NY353" s="343"/>
      <c r="NZ353" s="343"/>
      <c r="OA353" s="343"/>
      <c r="OB353" s="343"/>
      <c r="OC353" s="343"/>
      <c r="OD353" s="343"/>
      <c r="OE353" s="343"/>
      <c r="OF353" s="343"/>
      <c r="OG353" s="343"/>
      <c r="OH353" s="343"/>
      <c r="OI353" s="343"/>
      <c r="OJ353" s="343"/>
      <c r="OK353" s="343"/>
      <c r="OL353" s="343"/>
      <c r="OM353" s="343"/>
      <c r="ON353" s="343"/>
      <c r="OO353" s="343"/>
      <c r="OP353" s="343"/>
      <c r="OQ353" s="343"/>
      <c r="OR353" s="343"/>
      <c r="OS353" s="343"/>
      <c r="OT353" s="343"/>
      <c r="OU353" s="343"/>
      <c r="OV353" s="343"/>
      <c r="OW353" s="343"/>
      <c r="OX353" s="343"/>
      <c r="OY353" s="343"/>
      <c r="OZ353" s="343"/>
      <c r="PA353" s="343"/>
      <c r="PB353" s="343"/>
      <c r="PC353" s="343"/>
      <c r="PD353" s="343"/>
      <c r="PE353" s="343"/>
      <c r="PF353" s="343"/>
      <c r="PG353" s="343"/>
      <c r="PH353" s="343"/>
      <c r="PI353" s="343"/>
      <c r="PJ353" s="343"/>
      <c r="PK353" s="343"/>
      <c r="PL353" s="343"/>
      <c r="PM353" s="343"/>
      <c r="PN353" s="343"/>
      <c r="PO353" s="343"/>
      <c r="PP353" s="343"/>
      <c r="PQ353" s="343"/>
      <c r="PR353" s="343"/>
      <c r="PS353" s="343"/>
      <c r="PT353" s="343"/>
      <c r="PU353" s="343"/>
      <c r="PV353" s="343"/>
      <c r="PW353" s="343"/>
      <c r="PX353" s="343"/>
      <c r="PY353" s="343"/>
      <c r="PZ353" s="343"/>
      <c r="QA353" s="343"/>
      <c r="QB353" s="343"/>
      <c r="QC353" s="343"/>
      <c r="QD353" s="343"/>
      <c r="QE353" s="343"/>
      <c r="QF353" s="343"/>
    </row>
    <row r="354" spans="1:448" s="347" customFormat="1" ht="118.5" customHeight="1" x14ac:dyDescent="0.25">
      <c r="A354" s="26">
        <v>353</v>
      </c>
      <c r="B354" s="42" t="s">
        <v>1424</v>
      </c>
      <c r="C354" s="175" t="s">
        <v>269</v>
      </c>
      <c r="D354" s="22" t="s">
        <v>341</v>
      </c>
      <c r="E354" s="19" t="s">
        <v>3985</v>
      </c>
      <c r="F354" s="22" t="s">
        <v>666</v>
      </c>
      <c r="G354" s="26" t="s">
        <v>269</v>
      </c>
      <c r="H354" s="19" t="s">
        <v>341</v>
      </c>
      <c r="I354" s="19" t="s">
        <v>667</v>
      </c>
      <c r="J354" s="460" t="s">
        <v>1287</v>
      </c>
      <c r="K354" s="440" t="s">
        <v>680</v>
      </c>
      <c r="L354" s="461" t="s">
        <v>681</v>
      </c>
      <c r="M354" s="460" t="s">
        <v>709</v>
      </c>
      <c r="N354" s="461" t="s">
        <v>710</v>
      </c>
      <c r="O354" s="19" t="s">
        <v>127</v>
      </c>
      <c r="P354" s="19" t="s">
        <v>352</v>
      </c>
      <c r="Q354" s="19" t="s">
        <v>711</v>
      </c>
      <c r="R354" s="19" t="s">
        <v>250</v>
      </c>
      <c r="S354" s="18" t="s">
        <v>3996</v>
      </c>
      <c r="T354" s="54" t="s">
        <v>328</v>
      </c>
      <c r="U354" s="247" t="s">
        <v>649</v>
      </c>
      <c r="V354" s="19">
        <v>2021</v>
      </c>
      <c r="W354" s="22" t="s">
        <v>3997</v>
      </c>
      <c r="X354" s="710" t="s">
        <v>3998</v>
      </c>
      <c r="Y354" s="247" t="s">
        <v>3989</v>
      </c>
      <c r="Z354" s="242" t="s">
        <v>3990</v>
      </c>
      <c r="AA354" s="22" t="s">
        <v>328</v>
      </c>
      <c r="AB354" s="22" t="s">
        <v>328</v>
      </c>
      <c r="AC354" s="22" t="s">
        <v>328</v>
      </c>
      <c r="AD354" s="22" t="s">
        <v>328</v>
      </c>
      <c r="AE354" s="22" t="s">
        <v>328</v>
      </c>
      <c r="AF354" s="43">
        <v>44440</v>
      </c>
      <c r="AG354" s="43">
        <v>44650</v>
      </c>
      <c r="AH354" s="424">
        <v>44743</v>
      </c>
      <c r="AI354" s="183" t="s">
        <v>309</v>
      </c>
      <c r="AJ354" s="183" t="s">
        <v>309</v>
      </c>
      <c r="AK354" s="241" t="e">
        <f>(IF(BA354=#REF!,#REF!,AG354-#REF!))</f>
        <v>#REF!</v>
      </c>
      <c r="AL354" s="66" t="s">
        <v>601</v>
      </c>
      <c r="AM354" s="54"/>
      <c r="AN354" s="54"/>
      <c r="AO354" s="54"/>
      <c r="AP354" s="65"/>
      <c r="AQ354" s="4" t="s">
        <v>442</v>
      </c>
      <c r="AR354" s="49">
        <v>199</v>
      </c>
      <c r="AS354" s="60" t="s">
        <v>454</v>
      </c>
      <c r="AT354" s="64" t="s">
        <v>467</v>
      </c>
      <c r="AU354" s="66" t="s">
        <v>601</v>
      </c>
      <c r="AV354" s="77" t="s">
        <v>467</v>
      </c>
      <c r="AW354" s="67">
        <v>0</v>
      </c>
      <c r="AX354" s="65">
        <v>0</v>
      </c>
      <c r="AY354" s="60" t="s">
        <v>456</v>
      </c>
      <c r="AZ354" s="87" t="s">
        <v>439</v>
      </c>
      <c r="BA354" s="86" t="s">
        <v>446</v>
      </c>
      <c r="BB354" s="127" t="s">
        <v>3991</v>
      </c>
      <c r="BC354" s="140">
        <v>44620</v>
      </c>
      <c r="BD354" s="141" t="s">
        <v>307</v>
      </c>
      <c r="BE354" s="127" t="s">
        <v>3992</v>
      </c>
      <c r="BF354" s="107">
        <v>0.5</v>
      </c>
      <c r="BG354" s="4" t="s">
        <v>477</v>
      </c>
      <c r="BH354" s="49">
        <v>-44620</v>
      </c>
      <c r="BI354" s="60" t="s">
        <v>454</v>
      </c>
      <c r="BJ354" s="106">
        <v>44638</v>
      </c>
      <c r="BK354" s="172" t="s">
        <v>3993</v>
      </c>
      <c r="BL354" s="173" t="s">
        <v>613</v>
      </c>
      <c r="BM354" s="108">
        <v>0</v>
      </c>
      <c r="BN354" s="60" t="s">
        <v>443</v>
      </c>
      <c r="BO354" s="30"/>
      <c r="BP354" s="184" t="s">
        <v>293</v>
      </c>
      <c r="BQ354" s="150" t="s">
        <v>3994</v>
      </c>
      <c r="BR354" s="185">
        <v>44712</v>
      </c>
      <c r="BS354" s="131" t="s">
        <v>864</v>
      </c>
      <c r="BT354" s="186">
        <v>1</v>
      </c>
      <c r="BU354" s="4" t="s">
        <v>436</v>
      </c>
      <c r="BV354" s="49">
        <v>-61</v>
      </c>
      <c r="BW354" s="60" t="s">
        <v>443</v>
      </c>
      <c r="BX354" s="368" t="s">
        <v>819</v>
      </c>
      <c r="BY354" s="809" t="s">
        <v>3995</v>
      </c>
      <c r="BZ354" s="375" t="s">
        <v>458</v>
      </c>
      <c r="CA354" s="377">
        <v>1</v>
      </c>
      <c r="CB354" s="352" t="s">
        <v>294</v>
      </c>
      <c r="CC354" s="353"/>
      <c r="CD354" s="352" t="s">
        <v>294</v>
      </c>
      <c r="CE354" s="131" t="s">
        <v>767</v>
      </c>
      <c r="CF354" s="131" t="s">
        <v>767</v>
      </c>
      <c r="CG354" s="202" t="s">
        <v>328</v>
      </c>
      <c r="CH354" s="131" t="s">
        <v>328</v>
      </c>
      <c r="CI354" s="186">
        <v>1</v>
      </c>
      <c r="CJ354" s="4" t="str">
        <f t="shared" si="10"/>
        <v>CUMPLIMIENTO TOTAL</v>
      </c>
      <c r="CK354" s="49" t="str">
        <f>(IF(CD354="CERRADO","NO APLICA ACCION CERRADA",AG354-#REF!))</f>
        <v>NO APLICA ACCION CERRADA</v>
      </c>
      <c r="CL354" s="60" t="str">
        <f>(IF(CD354="CERRADO","NO APLICA ACCION CERRADA",IF(AK354&lt;=0,"VENCIDO",IF(AK354&lt;=#REF!,"POR VENCER","CON TIEMPO"))))</f>
        <v>NO APLICA ACCION CERRADA</v>
      </c>
      <c r="CM354" s="458" t="s">
        <v>328</v>
      </c>
      <c r="CN354" s="348" t="s">
        <v>767</v>
      </c>
      <c r="CO354" s="348" t="s">
        <v>339</v>
      </c>
      <c r="CP354" s="380">
        <v>1</v>
      </c>
      <c r="CQ354" s="352" t="s">
        <v>294</v>
      </c>
      <c r="CR354" s="353"/>
      <c r="CS354" s="353"/>
      <c r="CT354" s="343"/>
      <c r="CU354" s="343"/>
      <c r="CV354" s="343"/>
      <c r="CW354" s="343"/>
      <c r="CX354" s="343"/>
      <c r="CY354" s="343"/>
      <c r="CZ354" s="343"/>
      <c r="DA354" s="343"/>
      <c r="DB354" s="343"/>
      <c r="DC354" s="343"/>
      <c r="DD354" s="343"/>
      <c r="DE354" s="343"/>
      <c r="DF354" s="343"/>
      <c r="DG354" s="343"/>
      <c r="DH354" s="343"/>
      <c r="DI354" s="343"/>
      <c r="DJ354" s="343"/>
      <c r="DK354" s="343"/>
      <c r="DL354" s="343"/>
      <c r="DM354" s="343"/>
      <c r="DN354" s="343"/>
      <c r="DO354" s="343"/>
      <c r="DP354" s="343"/>
      <c r="DQ354" s="343"/>
      <c r="DR354" s="343"/>
      <c r="DS354" s="343"/>
      <c r="DT354" s="343"/>
      <c r="DU354" s="343"/>
      <c r="DV354" s="343"/>
      <c r="DW354" s="343"/>
      <c r="DX354" s="343"/>
      <c r="DY354" s="343"/>
      <c r="DZ354" s="343"/>
      <c r="EA354" s="343"/>
      <c r="EB354" s="343"/>
      <c r="EC354" s="343"/>
      <c r="ED354" s="343"/>
      <c r="EE354" s="343"/>
      <c r="EF354" s="343"/>
      <c r="EG354" s="343"/>
      <c r="EH354" s="343"/>
      <c r="EI354" s="343"/>
      <c r="EJ354" s="343"/>
      <c r="EK354" s="343"/>
      <c r="EL354" s="343"/>
      <c r="EM354" s="343"/>
      <c r="EN354" s="343"/>
      <c r="EO354" s="343"/>
      <c r="EP354" s="343"/>
      <c r="EQ354" s="343"/>
      <c r="ER354" s="343"/>
      <c r="ES354" s="343"/>
      <c r="ET354" s="343"/>
      <c r="EU354" s="343"/>
      <c r="EV354" s="343"/>
      <c r="EW354" s="343"/>
      <c r="EX354" s="343"/>
      <c r="EY354" s="343"/>
      <c r="EZ354" s="343"/>
      <c r="FA354" s="343"/>
      <c r="FB354" s="343"/>
      <c r="FC354" s="343"/>
      <c r="FD354" s="343"/>
      <c r="FE354" s="343"/>
      <c r="FF354" s="343"/>
      <c r="FG354" s="343"/>
      <c r="FH354" s="343"/>
      <c r="FI354" s="343"/>
      <c r="FJ354" s="343"/>
      <c r="FK354" s="343"/>
      <c r="FL354" s="343"/>
      <c r="FM354" s="343"/>
      <c r="FN354" s="343"/>
      <c r="FO354" s="343"/>
      <c r="FP354" s="343"/>
      <c r="FQ354" s="343"/>
      <c r="FR354" s="343"/>
      <c r="FS354" s="343"/>
      <c r="FT354" s="343"/>
      <c r="FU354" s="343"/>
      <c r="FV354" s="343"/>
      <c r="FW354" s="343"/>
      <c r="FX354" s="343"/>
      <c r="FY354" s="343"/>
      <c r="FZ354" s="343"/>
      <c r="GA354" s="343"/>
      <c r="GB354" s="343"/>
      <c r="GC354" s="343"/>
      <c r="GD354" s="343"/>
      <c r="GE354" s="343"/>
      <c r="GF354" s="343"/>
      <c r="GG354" s="343"/>
      <c r="GH354" s="343"/>
      <c r="GI354" s="343"/>
      <c r="GJ354" s="343"/>
      <c r="GK354" s="343"/>
      <c r="GL354" s="343"/>
      <c r="GM354" s="343"/>
      <c r="GN354" s="343"/>
      <c r="GO354" s="343"/>
      <c r="GP354" s="343"/>
      <c r="GQ354" s="343"/>
      <c r="GR354" s="343"/>
      <c r="GS354" s="343"/>
      <c r="GT354" s="343"/>
      <c r="GU354" s="343"/>
      <c r="GV354" s="343"/>
      <c r="GW354" s="343"/>
      <c r="GX354" s="343"/>
      <c r="GY354" s="343"/>
      <c r="GZ354" s="343"/>
      <c r="HA354" s="343"/>
      <c r="HB354" s="343"/>
      <c r="HC354" s="343"/>
      <c r="HD354" s="343"/>
      <c r="HE354" s="343"/>
      <c r="HF354" s="343"/>
      <c r="HG354" s="343"/>
      <c r="HH354" s="343"/>
      <c r="HI354" s="343"/>
      <c r="HJ354" s="343"/>
      <c r="HK354" s="343"/>
      <c r="HL354" s="343"/>
      <c r="HM354" s="343"/>
      <c r="HN354" s="343"/>
      <c r="HO354" s="343"/>
      <c r="HP354" s="343"/>
      <c r="HQ354" s="343"/>
      <c r="HR354" s="343"/>
      <c r="HS354" s="343"/>
      <c r="HT354" s="343"/>
      <c r="HU354" s="343"/>
      <c r="HV354" s="343"/>
      <c r="HW354" s="343"/>
      <c r="HX354" s="343"/>
      <c r="HY354" s="343"/>
      <c r="HZ354" s="343"/>
      <c r="IA354" s="343"/>
      <c r="IB354" s="343"/>
      <c r="IC354" s="343"/>
      <c r="ID354" s="343"/>
      <c r="IE354" s="343"/>
      <c r="IF354" s="343"/>
      <c r="IG354" s="343"/>
      <c r="IH354" s="343"/>
      <c r="II354" s="343"/>
      <c r="IJ354" s="343"/>
      <c r="IK354" s="343"/>
      <c r="IL354" s="343"/>
      <c r="IM354" s="343"/>
      <c r="IN354" s="343"/>
      <c r="IO354" s="343"/>
      <c r="IP354" s="343"/>
      <c r="IQ354" s="343"/>
      <c r="IR354" s="343"/>
      <c r="IS354" s="343"/>
      <c r="IT354" s="343"/>
      <c r="IU354" s="343"/>
      <c r="IV354" s="343"/>
      <c r="IW354" s="343"/>
      <c r="IX354" s="343"/>
      <c r="IY354" s="343"/>
      <c r="IZ354" s="343"/>
      <c r="JA354" s="343"/>
      <c r="JB354" s="343"/>
      <c r="JC354" s="343"/>
      <c r="JD354" s="343"/>
      <c r="JE354" s="343"/>
      <c r="JF354" s="343"/>
      <c r="JG354" s="343"/>
      <c r="JH354" s="343"/>
      <c r="JI354" s="343"/>
      <c r="JJ354" s="343"/>
      <c r="JK354" s="343"/>
      <c r="JL354" s="343"/>
      <c r="JM354" s="343"/>
      <c r="JN354" s="343"/>
      <c r="JO354" s="343"/>
      <c r="JP354" s="343"/>
      <c r="JQ354" s="343"/>
      <c r="JR354" s="343"/>
      <c r="JS354" s="343"/>
      <c r="JT354" s="343"/>
      <c r="JU354" s="343"/>
      <c r="JV354" s="343"/>
      <c r="JW354" s="343"/>
      <c r="JX354" s="343"/>
      <c r="JY354" s="343"/>
      <c r="JZ354" s="343"/>
      <c r="KA354" s="343"/>
      <c r="KB354" s="343"/>
      <c r="KC354" s="343"/>
      <c r="KD354" s="343"/>
      <c r="KE354" s="343"/>
      <c r="KF354" s="343"/>
      <c r="KG354" s="343"/>
      <c r="KH354" s="343"/>
      <c r="KI354" s="343"/>
      <c r="KJ354" s="343"/>
      <c r="KK354" s="343"/>
      <c r="KL354" s="343"/>
      <c r="KM354" s="343"/>
      <c r="KN354" s="343"/>
      <c r="KO354" s="343"/>
      <c r="KP354" s="343"/>
      <c r="KQ354" s="343"/>
      <c r="KR354" s="343"/>
      <c r="KS354" s="343"/>
      <c r="KT354" s="343"/>
      <c r="KU354" s="343"/>
      <c r="KV354" s="343"/>
      <c r="KW354" s="343"/>
      <c r="KX354" s="343"/>
      <c r="KY354" s="343"/>
      <c r="KZ354" s="343"/>
      <c r="LA354" s="343"/>
      <c r="LB354" s="343"/>
      <c r="LC354" s="343"/>
      <c r="LD354" s="343"/>
      <c r="LE354" s="343"/>
      <c r="LF354" s="343"/>
      <c r="LG354" s="343"/>
      <c r="LH354" s="343"/>
      <c r="LI354" s="343"/>
      <c r="LJ354" s="343"/>
      <c r="LK354" s="343"/>
      <c r="LL354" s="343"/>
      <c r="LM354" s="343"/>
      <c r="LN354" s="343"/>
      <c r="LO354" s="343"/>
      <c r="LP354" s="343"/>
      <c r="LQ354" s="343"/>
      <c r="LR354" s="343"/>
      <c r="LS354" s="343"/>
      <c r="LT354" s="343"/>
      <c r="LU354" s="343"/>
      <c r="LV354" s="343"/>
      <c r="LW354" s="343"/>
      <c r="LX354" s="343"/>
      <c r="LY354" s="343"/>
      <c r="LZ354" s="343"/>
      <c r="MA354" s="343"/>
      <c r="MB354" s="343"/>
      <c r="MC354" s="343"/>
      <c r="MD354" s="343"/>
      <c r="ME354" s="343"/>
      <c r="MF354" s="343"/>
      <c r="MG354" s="343"/>
      <c r="MH354" s="343"/>
      <c r="MI354" s="343"/>
      <c r="MJ354" s="343"/>
      <c r="MK354" s="343"/>
      <c r="ML354" s="343"/>
      <c r="MM354" s="343"/>
      <c r="MN354" s="343"/>
      <c r="MO354" s="343"/>
      <c r="MP354" s="343"/>
      <c r="MQ354" s="343"/>
      <c r="MR354" s="343"/>
      <c r="MS354" s="343"/>
      <c r="MT354" s="343"/>
      <c r="MU354" s="343"/>
      <c r="MV354" s="343"/>
      <c r="MW354" s="343"/>
      <c r="MX354" s="343"/>
      <c r="MY354" s="343"/>
      <c r="MZ354" s="343"/>
      <c r="NA354" s="343"/>
      <c r="NB354" s="343"/>
      <c r="NC354" s="343"/>
      <c r="ND354" s="343"/>
      <c r="NE354" s="343"/>
      <c r="NF354" s="343"/>
      <c r="NG354" s="343"/>
      <c r="NH354" s="343"/>
      <c r="NI354" s="343"/>
      <c r="NJ354" s="343"/>
      <c r="NK354" s="343"/>
      <c r="NL354" s="343"/>
      <c r="NM354" s="343"/>
      <c r="NN354" s="343"/>
      <c r="NO354" s="343"/>
      <c r="NP354" s="343"/>
      <c r="NQ354" s="343"/>
      <c r="NR354" s="343"/>
      <c r="NS354" s="343"/>
      <c r="NT354" s="343"/>
      <c r="NU354" s="343"/>
      <c r="NV354" s="343"/>
      <c r="NW354" s="343"/>
      <c r="NX354" s="343"/>
      <c r="NY354" s="343"/>
      <c r="NZ354" s="343"/>
      <c r="OA354" s="343"/>
      <c r="OB354" s="343"/>
      <c r="OC354" s="343"/>
      <c r="OD354" s="343"/>
      <c r="OE354" s="343"/>
      <c r="OF354" s="343"/>
      <c r="OG354" s="343"/>
      <c r="OH354" s="343"/>
      <c r="OI354" s="343"/>
      <c r="OJ354" s="343"/>
      <c r="OK354" s="343"/>
      <c r="OL354" s="343"/>
      <c r="OM354" s="343"/>
      <c r="ON354" s="343"/>
      <c r="OO354" s="343"/>
      <c r="OP354" s="343"/>
      <c r="OQ354" s="343"/>
      <c r="OR354" s="343"/>
      <c r="OS354" s="343"/>
      <c r="OT354" s="343"/>
      <c r="OU354" s="343"/>
      <c r="OV354" s="343"/>
      <c r="OW354" s="343"/>
      <c r="OX354" s="343"/>
      <c r="OY354" s="343"/>
      <c r="OZ354" s="343"/>
      <c r="PA354" s="343"/>
      <c r="PB354" s="343"/>
      <c r="PC354" s="343"/>
      <c r="PD354" s="343"/>
      <c r="PE354" s="343"/>
      <c r="PF354" s="343"/>
      <c r="PG354" s="343"/>
      <c r="PH354" s="343"/>
      <c r="PI354" s="343"/>
      <c r="PJ354" s="343"/>
      <c r="PK354" s="343"/>
      <c r="PL354" s="343"/>
      <c r="PM354" s="343"/>
      <c r="PN354" s="343"/>
      <c r="PO354" s="343"/>
      <c r="PP354" s="343"/>
      <c r="PQ354" s="343"/>
      <c r="PR354" s="343"/>
      <c r="PS354" s="343"/>
      <c r="PT354" s="343"/>
      <c r="PU354" s="343"/>
      <c r="PV354" s="343"/>
      <c r="PW354" s="343"/>
      <c r="PX354" s="343"/>
      <c r="PY354" s="343"/>
      <c r="PZ354" s="343"/>
      <c r="QA354" s="343"/>
      <c r="QB354" s="343"/>
      <c r="QC354" s="343"/>
      <c r="QD354" s="343"/>
      <c r="QE354" s="343"/>
      <c r="QF354" s="343"/>
    </row>
    <row r="355" spans="1:448" s="347" customFormat="1" ht="118.5" customHeight="1" x14ac:dyDescent="0.25">
      <c r="A355" s="26">
        <v>354</v>
      </c>
      <c r="B355" s="42" t="s">
        <v>1424</v>
      </c>
      <c r="C355" s="175" t="s">
        <v>269</v>
      </c>
      <c r="D355" s="22" t="s">
        <v>341</v>
      </c>
      <c r="E355" s="19" t="s">
        <v>648</v>
      </c>
      <c r="F355" s="19" t="s">
        <v>1425</v>
      </c>
      <c r="G355" s="178" t="s">
        <v>269</v>
      </c>
      <c r="H355" s="19" t="s">
        <v>341</v>
      </c>
      <c r="I355" s="41" t="s">
        <v>1426</v>
      </c>
      <c r="J355" s="461" t="s">
        <v>102</v>
      </c>
      <c r="K355" s="440" t="s">
        <v>680</v>
      </c>
      <c r="L355" s="461" t="s">
        <v>681</v>
      </c>
      <c r="M355" s="460" t="s">
        <v>1427</v>
      </c>
      <c r="N355" s="461" t="s">
        <v>1428</v>
      </c>
      <c r="O355" s="38" t="s">
        <v>196</v>
      </c>
      <c r="P355" s="38" t="s">
        <v>199</v>
      </c>
      <c r="Q355" s="19" t="s">
        <v>684</v>
      </c>
      <c r="R355" s="19" t="s">
        <v>250</v>
      </c>
      <c r="S355" s="18" t="s">
        <v>3999</v>
      </c>
      <c r="T355" s="54" t="s">
        <v>328</v>
      </c>
      <c r="U355" s="247" t="s">
        <v>649</v>
      </c>
      <c r="V355" s="19">
        <v>2021</v>
      </c>
      <c r="W355" s="22" t="s">
        <v>4000</v>
      </c>
      <c r="X355" s="710" t="s">
        <v>4001</v>
      </c>
      <c r="Y355" s="19" t="s">
        <v>4002</v>
      </c>
      <c r="Z355" s="21" t="s">
        <v>4003</v>
      </c>
      <c r="AA355" s="22" t="s">
        <v>328</v>
      </c>
      <c r="AB355" s="22" t="s">
        <v>328</v>
      </c>
      <c r="AC355" s="22" t="s">
        <v>328</v>
      </c>
      <c r="AD355" s="22" t="s">
        <v>328</v>
      </c>
      <c r="AE355" s="22" t="s">
        <v>328</v>
      </c>
      <c r="AF355" s="43">
        <v>44440</v>
      </c>
      <c r="AG355" s="43">
        <v>44650</v>
      </c>
      <c r="AH355" s="425"/>
      <c r="AI355" s="183" t="s">
        <v>309</v>
      </c>
      <c r="AJ355" s="183" t="s">
        <v>309</v>
      </c>
      <c r="AK355" s="241" t="e">
        <f>(IF(BA355=#REF!,#REF!,AG355-#REF!))</f>
        <v>#REF!</v>
      </c>
      <c r="AL355" s="66" t="s">
        <v>601</v>
      </c>
      <c r="AM355" s="54"/>
      <c r="AN355" s="54"/>
      <c r="AO355" s="54"/>
      <c r="AP355" s="65"/>
      <c r="AQ355" s="4" t="s">
        <v>442</v>
      </c>
      <c r="AR355" s="49">
        <v>199</v>
      </c>
      <c r="AS355" s="60" t="s">
        <v>454</v>
      </c>
      <c r="AT355" s="64" t="s">
        <v>467</v>
      </c>
      <c r="AU355" s="66" t="s">
        <v>601</v>
      </c>
      <c r="AV355" s="77" t="s">
        <v>467</v>
      </c>
      <c r="AW355" s="67">
        <v>0</v>
      </c>
      <c r="AX355" s="65">
        <v>0</v>
      </c>
      <c r="AY355" s="60" t="s">
        <v>456</v>
      </c>
      <c r="AZ355" s="87" t="s">
        <v>439</v>
      </c>
      <c r="BA355" s="86" t="s">
        <v>446</v>
      </c>
      <c r="BB355" s="127" t="s">
        <v>4004</v>
      </c>
      <c r="BC355" s="123">
        <v>44620</v>
      </c>
      <c r="BD355" s="2" t="s">
        <v>307</v>
      </c>
      <c r="BE355" s="127" t="s">
        <v>4005</v>
      </c>
      <c r="BF355" s="138">
        <v>0</v>
      </c>
      <c r="BG355" s="4" t="s">
        <v>442</v>
      </c>
      <c r="BH355" s="49">
        <v>-44620</v>
      </c>
      <c r="BI355" s="60" t="s">
        <v>454</v>
      </c>
      <c r="BJ355" s="106">
        <v>44638</v>
      </c>
      <c r="BK355" s="152" t="s">
        <v>4006</v>
      </c>
      <c r="BL355" s="173" t="s">
        <v>613</v>
      </c>
      <c r="BM355" s="108">
        <v>0</v>
      </c>
      <c r="BN355" s="60" t="s">
        <v>293</v>
      </c>
      <c r="BO355" s="30"/>
      <c r="BP355" s="184" t="s">
        <v>293</v>
      </c>
      <c r="BQ355" s="150" t="s">
        <v>4007</v>
      </c>
      <c r="BR355" s="185">
        <v>44712</v>
      </c>
      <c r="BS355" s="131" t="s">
        <v>4008</v>
      </c>
      <c r="BT355" s="186">
        <v>0</v>
      </c>
      <c r="BU355" s="4" t="s">
        <v>442</v>
      </c>
      <c r="BV355" s="49">
        <v>-61</v>
      </c>
      <c r="BW355" s="60" t="s">
        <v>443</v>
      </c>
      <c r="BX355" s="387">
        <v>44732</v>
      </c>
      <c r="BY355" s="378" t="s">
        <v>3905</v>
      </c>
      <c r="BZ355" s="378" t="s">
        <v>613</v>
      </c>
      <c r="CA355" s="388">
        <v>0</v>
      </c>
      <c r="CB355" s="352" t="s">
        <v>443</v>
      </c>
      <c r="CC355" s="353"/>
      <c r="CD355" s="184" t="s">
        <v>293</v>
      </c>
      <c r="CE355" s="531">
        <v>44792</v>
      </c>
      <c r="CF355" s="606" t="s">
        <v>4009</v>
      </c>
      <c r="CG355" s="610" t="s">
        <v>4010</v>
      </c>
      <c r="CH355" s="605" t="s">
        <v>328</v>
      </c>
      <c r="CI355" s="602">
        <v>1</v>
      </c>
      <c r="CJ355" s="4" t="str">
        <f t="shared" si="10"/>
        <v>CUMPLIMIENTO TOTAL</v>
      </c>
      <c r="CK355" s="49" t="e">
        <f>(IF(CD355="CERRADO","NO APLICA ACCION CERRADA",AG355-#REF!))</f>
        <v>#REF!</v>
      </c>
      <c r="CL355" s="60" t="e">
        <f>(IF(CD355="CERRADO","NO APLICA ACCION CERRADA",IF(AK355&lt;=0,"VENCIDO",IF(AK355&lt;=#REF!,"POR VENCER","CON TIEMPO"))))</f>
        <v>#REF!</v>
      </c>
      <c r="CM355" s="991">
        <v>44882</v>
      </c>
      <c r="CN355" s="992" t="s">
        <v>4011</v>
      </c>
      <c r="CO355" s="993" t="s">
        <v>613</v>
      </c>
      <c r="CP355" s="840">
        <v>1</v>
      </c>
      <c r="CQ355" s="352" t="s">
        <v>294</v>
      </c>
      <c r="CR355" s="353"/>
      <c r="CS355" s="353"/>
      <c r="CT355" s="343"/>
      <c r="CU355" s="343"/>
      <c r="CV355" s="343"/>
      <c r="CW355" s="343"/>
      <c r="CX355" s="343"/>
      <c r="CY355" s="343"/>
      <c r="CZ355" s="343"/>
      <c r="DA355" s="343"/>
      <c r="DB355" s="343"/>
      <c r="DC355" s="343"/>
      <c r="DD355" s="343"/>
      <c r="DE355" s="343"/>
      <c r="DF355" s="343"/>
      <c r="DG355" s="343"/>
      <c r="DH355" s="343"/>
      <c r="DI355" s="343"/>
      <c r="DJ355" s="343"/>
      <c r="DK355" s="343"/>
      <c r="DL355" s="343"/>
      <c r="DM355" s="343"/>
      <c r="DN355" s="343"/>
      <c r="DO355" s="343"/>
      <c r="DP355" s="343"/>
      <c r="DQ355" s="343"/>
      <c r="DR355" s="343"/>
      <c r="DS355" s="343"/>
      <c r="DT355" s="343"/>
      <c r="DU355" s="343"/>
      <c r="DV355" s="343"/>
      <c r="DW355" s="343"/>
      <c r="DX355" s="343"/>
      <c r="DY355" s="343"/>
      <c r="DZ355" s="343"/>
      <c r="EA355" s="343"/>
      <c r="EB355" s="343"/>
      <c r="EC355" s="343"/>
      <c r="ED355" s="343"/>
      <c r="EE355" s="343"/>
      <c r="EF355" s="343"/>
      <c r="EG355" s="343"/>
      <c r="EH355" s="343"/>
      <c r="EI355" s="343"/>
      <c r="EJ355" s="343"/>
      <c r="EK355" s="343"/>
      <c r="EL355" s="343"/>
      <c r="EM355" s="343"/>
      <c r="EN355" s="343"/>
      <c r="EO355" s="343"/>
      <c r="EP355" s="343"/>
      <c r="EQ355" s="343"/>
      <c r="ER355" s="343"/>
      <c r="ES355" s="343"/>
      <c r="ET355" s="343"/>
      <c r="EU355" s="343"/>
      <c r="EV355" s="343"/>
      <c r="EW355" s="343"/>
      <c r="EX355" s="343"/>
      <c r="EY355" s="343"/>
      <c r="EZ355" s="343"/>
      <c r="FA355" s="343"/>
      <c r="FB355" s="343"/>
      <c r="FC355" s="343"/>
      <c r="FD355" s="343"/>
      <c r="FE355" s="343"/>
      <c r="FF355" s="343"/>
      <c r="FG355" s="343"/>
      <c r="FH355" s="343"/>
      <c r="FI355" s="343"/>
      <c r="FJ355" s="343"/>
      <c r="FK355" s="343"/>
      <c r="FL355" s="343"/>
      <c r="FM355" s="343"/>
      <c r="FN355" s="343"/>
      <c r="FO355" s="343"/>
      <c r="FP355" s="343"/>
      <c r="FQ355" s="343"/>
      <c r="FR355" s="343"/>
      <c r="FS355" s="343"/>
      <c r="FT355" s="343"/>
      <c r="FU355" s="343"/>
      <c r="FV355" s="343"/>
      <c r="FW355" s="343"/>
      <c r="FX355" s="343"/>
      <c r="FY355" s="343"/>
      <c r="FZ355" s="343"/>
      <c r="GA355" s="343"/>
      <c r="GB355" s="343"/>
      <c r="GC355" s="343"/>
      <c r="GD355" s="343"/>
      <c r="GE355" s="343"/>
      <c r="GF355" s="343"/>
      <c r="GG355" s="343"/>
      <c r="GH355" s="343"/>
      <c r="GI355" s="343"/>
      <c r="GJ355" s="343"/>
      <c r="GK355" s="343"/>
      <c r="GL355" s="343"/>
      <c r="GM355" s="343"/>
      <c r="GN355" s="343"/>
      <c r="GO355" s="343"/>
      <c r="GP355" s="343"/>
      <c r="GQ355" s="343"/>
      <c r="GR355" s="343"/>
      <c r="GS355" s="343"/>
      <c r="GT355" s="343"/>
      <c r="GU355" s="343"/>
      <c r="GV355" s="343"/>
      <c r="GW355" s="343"/>
      <c r="GX355" s="343"/>
      <c r="GY355" s="343"/>
      <c r="GZ355" s="343"/>
      <c r="HA355" s="343"/>
      <c r="HB355" s="343"/>
      <c r="HC355" s="343"/>
      <c r="HD355" s="343"/>
      <c r="HE355" s="343"/>
      <c r="HF355" s="343"/>
      <c r="HG355" s="343"/>
      <c r="HH355" s="343"/>
      <c r="HI355" s="343"/>
      <c r="HJ355" s="343"/>
      <c r="HK355" s="343"/>
      <c r="HL355" s="343"/>
      <c r="HM355" s="343"/>
      <c r="HN355" s="343"/>
      <c r="HO355" s="343"/>
      <c r="HP355" s="343"/>
      <c r="HQ355" s="343"/>
      <c r="HR355" s="343"/>
      <c r="HS355" s="343"/>
      <c r="HT355" s="343"/>
      <c r="HU355" s="343"/>
      <c r="HV355" s="343"/>
      <c r="HW355" s="343"/>
      <c r="HX355" s="343"/>
      <c r="HY355" s="343"/>
      <c r="HZ355" s="343"/>
      <c r="IA355" s="343"/>
      <c r="IB355" s="343"/>
      <c r="IC355" s="343"/>
      <c r="ID355" s="343"/>
      <c r="IE355" s="343"/>
      <c r="IF355" s="343"/>
      <c r="IG355" s="343"/>
      <c r="IH355" s="343"/>
      <c r="II355" s="343"/>
      <c r="IJ355" s="343"/>
      <c r="IK355" s="343"/>
      <c r="IL355" s="343"/>
      <c r="IM355" s="343"/>
      <c r="IN355" s="343"/>
      <c r="IO355" s="343"/>
      <c r="IP355" s="343"/>
      <c r="IQ355" s="343"/>
      <c r="IR355" s="343"/>
      <c r="IS355" s="343"/>
      <c r="IT355" s="343"/>
      <c r="IU355" s="343"/>
      <c r="IV355" s="343"/>
      <c r="IW355" s="343"/>
      <c r="IX355" s="343"/>
      <c r="IY355" s="343"/>
      <c r="IZ355" s="343"/>
      <c r="JA355" s="343"/>
      <c r="JB355" s="343"/>
      <c r="JC355" s="343"/>
      <c r="JD355" s="343"/>
      <c r="JE355" s="343"/>
      <c r="JF355" s="343"/>
      <c r="JG355" s="343"/>
      <c r="JH355" s="343"/>
      <c r="JI355" s="343"/>
      <c r="JJ355" s="343"/>
      <c r="JK355" s="343"/>
      <c r="JL355" s="343"/>
      <c r="JM355" s="343"/>
      <c r="JN355" s="343"/>
      <c r="JO355" s="343"/>
      <c r="JP355" s="343"/>
      <c r="JQ355" s="343"/>
      <c r="JR355" s="343"/>
      <c r="JS355" s="343"/>
      <c r="JT355" s="343"/>
      <c r="JU355" s="343"/>
      <c r="JV355" s="343"/>
      <c r="JW355" s="343"/>
      <c r="JX355" s="343"/>
      <c r="JY355" s="343"/>
      <c r="JZ355" s="343"/>
      <c r="KA355" s="343"/>
      <c r="KB355" s="343"/>
      <c r="KC355" s="343"/>
      <c r="KD355" s="343"/>
      <c r="KE355" s="343"/>
      <c r="KF355" s="343"/>
      <c r="KG355" s="343"/>
      <c r="KH355" s="343"/>
      <c r="KI355" s="343"/>
      <c r="KJ355" s="343"/>
      <c r="KK355" s="343"/>
      <c r="KL355" s="343"/>
      <c r="KM355" s="343"/>
      <c r="KN355" s="343"/>
      <c r="KO355" s="343"/>
      <c r="KP355" s="343"/>
      <c r="KQ355" s="343"/>
      <c r="KR355" s="343"/>
      <c r="KS355" s="343"/>
      <c r="KT355" s="343"/>
      <c r="KU355" s="343"/>
      <c r="KV355" s="343"/>
      <c r="KW355" s="343"/>
      <c r="KX355" s="343"/>
      <c r="KY355" s="343"/>
      <c r="KZ355" s="343"/>
      <c r="LA355" s="343"/>
      <c r="LB355" s="343"/>
      <c r="LC355" s="343"/>
      <c r="LD355" s="343"/>
      <c r="LE355" s="343"/>
      <c r="LF355" s="343"/>
      <c r="LG355" s="343"/>
      <c r="LH355" s="343"/>
      <c r="LI355" s="343"/>
      <c r="LJ355" s="343"/>
      <c r="LK355" s="343"/>
      <c r="LL355" s="343"/>
      <c r="LM355" s="343"/>
      <c r="LN355" s="343"/>
      <c r="LO355" s="343"/>
      <c r="LP355" s="343"/>
      <c r="LQ355" s="343"/>
      <c r="LR355" s="343"/>
      <c r="LS355" s="343"/>
      <c r="LT355" s="343"/>
      <c r="LU355" s="343"/>
      <c r="LV355" s="343"/>
      <c r="LW355" s="343"/>
      <c r="LX355" s="343"/>
      <c r="LY355" s="343"/>
      <c r="LZ355" s="343"/>
      <c r="MA355" s="343"/>
      <c r="MB355" s="343"/>
      <c r="MC355" s="343"/>
      <c r="MD355" s="343"/>
      <c r="ME355" s="343"/>
      <c r="MF355" s="343"/>
      <c r="MG355" s="343"/>
      <c r="MH355" s="343"/>
      <c r="MI355" s="343"/>
      <c r="MJ355" s="343"/>
      <c r="MK355" s="343"/>
      <c r="ML355" s="343"/>
      <c r="MM355" s="343"/>
      <c r="MN355" s="343"/>
      <c r="MO355" s="343"/>
      <c r="MP355" s="343"/>
      <c r="MQ355" s="343"/>
      <c r="MR355" s="343"/>
      <c r="MS355" s="343"/>
      <c r="MT355" s="343"/>
      <c r="MU355" s="343"/>
      <c r="MV355" s="343"/>
      <c r="MW355" s="343"/>
      <c r="MX355" s="343"/>
      <c r="MY355" s="343"/>
      <c r="MZ355" s="343"/>
      <c r="NA355" s="343"/>
      <c r="NB355" s="343"/>
      <c r="NC355" s="343"/>
      <c r="ND355" s="343"/>
      <c r="NE355" s="343"/>
      <c r="NF355" s="343"/>
      <c r="NG355" s="343"/>
      <c r="NH355" s="343"/>
      <c r="NI355" s="343"/>
      <c r="NJ355" s="343"/>
      <c r="NK355" s="343"/>
      <c r="NL355" s="343"/>
      <c r="NM355" s="343"/>
      <c r="NN355" s="343"/>
      <c r="NO355" s="343"/>
      <c r="NP355" s="343"/>
      <c r="NQ355" s="343"/>
      <c r="NR355" s="343"/>
      <c r="NS355" s="343"/>
      <c r="NT355" s="343"/>
      <c r="NU355" s="343"/>
      <c r="NV355" s="343"/>
      <c r="NW355" s="343"/>
      <c r="NX355" s="343"/>
      <c r="NY355" s="343"/>
      <c r="NZ355" s="343"/>
      <c r="OA355" s="343"/>
      <c r="OB355" s="343"/>
      <c r="OC355" s="343"/>
      <c r="OD355" s="343"/>
      <c r="OE355" s="343"/>
      <c r="OF355" s="343"/>
      <c r="OG355" s="343"/>
      <c r="OH355" s="343"/>
      <c r="OI355" s="343"/>
      <c r="OJ355" s="343"/>
      <c r="OK355" s="343"/>
      <c r="OL355" s="343"/>
      <c r="OM355" s="343"/>
      <c r="ON355" s="343"/>
      <c r="OO355" s="343"/>
      <c r="OP355" s="343"/>
      <c r="OQ355" s="343"/>
      <c r="OR355" s="343"/>
      <c r="OS355" s="343"/>
      <c r="OT355" s="343"/>
      <c r="OU355" s="343"/>
      <c r="OV355" s="343"/>
      <c r="OW355" s="343"/>
      <c r="OX355" s="343"/>
      <c r="OY355" s="343"/>
      <c r="OZ355" s="343"/>
      <c r="PA355" s="343"/>
      <c r="PB355" s="343"/>
      <c r="PC355" s="343"/>
      <c r="PD355" s="343"/>
      <c r="PE355" s="343"/>
      <c r="PF355" s="343"/>
      <c r="PG355" s="343"/>
      <c r="PH355" s="343"/>
      <c r="PI355" s="343"/>
      <c r="PJ355" s="343"/>
      <c r="PK355" s="343"/>
      <c r="PL355" s="343"/>
      <c r="PM355" s="343"/>
      <c r="PN355" s="343"/>
      <c r="PO355" s="343"/>
      <c r="PP355" s="343"/>
      <c r="PQ355" s="343"/>
      <c r="PR355" s="343"/>
      <c r="PS355" s="343"/>
      <c r="PT355" s="343"/>
      <c r="PU355" s="343"/>
      <c r="PV355" s="343"/>
      <c r="PW355" s="343"/>
      <c r="PX355" s="343"/>
      <c r="PY355" s="343"/>
      <c r="PZ355" s="343"/>
      <c r="QA355" s="343"/>
      <c r="QB355" s="343"/>
      <c r="QC355" s="343"/>
      <c r="QD355" s="343"/>
      <c r="QE355" s="343"/>
      <c r="QF355" s="343"/>
    </row>
    <row r="356" spans="1:448" s="347" customFormat="1" ht="118.5" customHeight="1" x14ac:dyDescent="0.25">
      <c r="A356" s="26">
        <v>355</v>
      </c>
      <c r="B356" s="42" t="s">
        <v>1424</v>
      </c>
      <c r="C356" s="175" t="s">
        <v>269</v>
      </c>
      <c r="D356" s="22" t="s">
        <v>341</v>
      </c>
      <c r="E356" s="19" t="s">
        <v>648</v>
      </c>
      <c r="F356" s="19" t="s">
        <v>1425</v>
      </c>
      <c r="G356" s="178" t="s">
        <v>269</v>
      </c>
      <c r="H356" s="19" t="s">
        <v>341</v>
      </c>
      <c r="I356" s="41" t="s">
        <v>1426</v>
      </c>
      <c r="J356" s="461" t="s">
        <v>102</v>
      </c>
      <c r="K356" s="440" t="s">
        <v>680</v>
      </c>
      <c r="L356" s="461" t="s">
        <v>681</v>
      </c>
      <c r="M356" s="460" t="s">
        <v>1427</v>
      </c>
      <c r="N356" s="461" t="s">
        <v>1428</v>
      </c>
      <c r="O356" s="19" t="s">
        <v>22</v>
      </c>
      <c r="P356" s="19" t="s">
        <v>355</v>
      </c>
      <c r="Q356" s="19" t="s">
        <v>684</v>
      </c>
      <c r="R356" s="19" t="s">
        <v>250</v>
      </c>
      <c r="S356" s="18" t="s">
        <v>4012</v>
      </c>
      <c r="T356" s="54" t="s">
        <v>328</v>
      </c>
      <c r="U356" s="247" t="s">
        <v>649</v>
      </c>
      <c r="V356" s="19">
        <v>2021</v>
      </c>
      <c r="W356" s="22" t="s">
        <v>4013</v>
      </c>
      <c r="X356" s="710" t="s">
        <v>652</v>
      </c>
      <c r="Y356" s="20" t="s">
        <v>653</v>
      </c>
      <c r="Z356" s="20" t="s">
        <v>4014</v>
      </c>
      <c r="AA356" s="22" t="s">
        <v>328</v>
      </c>
      <c r="AB356" s="22" t="s">
        <v>328</v>
      </c>
      <c r="AC356" s="22" t="s">
        <v>328</v>
      </c>
      <c r="AD356" s="22" t="s">
        <v>328</v>
      </c>
      <c r="AE356" s="22" t="s">
        <v>328</v>
      </c>
      <c r="AF356" s="43">
        <v>44440</v>
      </c>
      <c r="AG356" s="43">
        <v>44530</v>
      </c>
      <c r="AH356" s="424">
        <v>44743</v>
      </c>
      <c r="AI356" s="183" t="s">
        <v>309</v>
      </c>
      <c r="AJ356" s="183" t="s">
        <v>309</v>
      </c>
      <c r="AK356" s="241" t="e">
        <f>(IF(BA356=#REF!,#REF!,AG356-#REF!))</f>
        <v>#REF!</v>
      </c>
      <c r="AL356" s="66" t="s">
        <v>601</v>
      </c>
      <c r="AM356" s="54"/>
      <c r="AN356" s="54"/>
      <c r="AO356" s="54"/>
      <c r="AP356" s="65"/>
      <c r="AQ356" s="4" t="s">
        <v>442</v>
      </c>
      <c r="AR356" s="49">
        <v>79</v>
      </c>
      <c r="AS356" s="60" t="s">
        <v>454</v>
      </c>
      <c r="AT356" s="64"/>
      <c r="AU356" s="66" t="s">
        <v>601</v>
      </c>
      <c r="AV356" s="77" t="s">
        <v>467</v>
      </c>
      <c r="AW356" s="67">
        <v>0</v>
      </c>
      <c r="AX356" s="65">
        <v>0</v>
      </c>
      <c r="AY356" s="60" t="s">
        <v>456</v>
      </c>
      <c r="AZ356" s="87" t="s">
        <v>439</v>
      </c>
      <c r="BA356" s="86" t="s">
        <v>446</v>
      </c>
      <c r="BB356" s="127" t="s">
        <v>4004</v>
      </c>
      <c r="BC356" s="140">
        <v>44620</v>
      </c>
      <c r="BD356" s="141" t="s">
        <v>307</v>
      </c>
      <c r="BE356" s="127" t="s">
        <v>4015</v>
      </c>
      <c r="BF356" s="138">
        <v>0</v>
      </c>
      <c r="BG356" s="4" t="s">
        <v>442</v>
      </c>
      <c r="BH356" s="49">
        <v>-44620</v>
      </c>
      <c r="BI356" s="60" t="s">
        <v>443</v>
      </c>
      <c r="BJ356" s="294">
        <v>44610</v>
      </c>
      <c r="BK356" s="152" t="s">
        <v>4016</v>
      </c>
      <c r="BL356" s="126" t="s">
        <v>613</v>
      </c>
      <c r="BM356" s="108">
        <v>0</v>
      </c>
      <c r="BN356" s="60" t="s">
        <v>443</v>
      </c>
      <c r="BO356" s="30"/>
      <c r="BP356" s="184" t="s">
        <v>293</v>
      </c>
      <c r="BQ356" s="150" t="s">
        <v>4017</v>
      </c>
      <c r="BR356" s="185">
        <v>44712</v>
      </c>
      <c r="BS356" s="131" t="s">
        <v>535</v>
      </c>
      <c r="BT356" s="186">
        <v>1</v>
      </c>
      <c r="BU356" s="4" t="s">
        <v>436</v>
      </c>
      <c r="BV356" s="49">
        <v>-181</v>
      </c>
      <c r="BW356" s="60" t="s">
        <v>443</v>
      </c>
      <c r="BX356" s="387">
        <v>44732</v>
      </c>
      <c r="BY356" s="378" t="s">
        <v>1468</v>
      </c>
      <c r="BZ356" s="378" t="s">
        <v>613</v>
      </c>
      <c r="CA356" s="388">
        <v>1</v>
      </c>
      <c r="CB356" s="352" t="s">
        <v>294</v>
      </c>
      <c r="CC356" s="353"/>
      <c r="CD356" s="352" t="s">
        <v>294</v>
      </c>
      <c r="CE356" s="131" t="s">
        <v>767</v>
      </c>
      <c r="CF356" s="131" t="s">
        <v>767</v>
      </c>
      <c r="CG356" s="202" t="s">
        <v>328</v>
      </c>
      <c r="CH356" s="131" t="s">
        <v>328</v>
      </c>
      <c r="CI356" s="186">
        <v>1</v>
      </c>
      <c r="CJ356" s="4" t="str">
        <f t="shared" si="10"/>
        <v>CUMPLIMIENTO TOTAL</v>
      </c>
      <c r="CK356" s="49" t="str">
        <f>(IF(CD356="CERRADO","NO APLICA ACCION CERRADA",AG356-#REF!))</f>
        <v>NO APLICA ACCION CERRADA</v>
      </c>
      <c r="CL356" s="60" t="str">
        <f>(IF(CD356="CERRADO","NO APLICA ACCION CERRADA",IF(AK356&lt;=0,"VENCIDO",IF(AK356&lt;=#REF!,"POR VENCER","CON TIEMPO"))))</f>
        <v>NO APLICA ACCION CERRADA</v>
      </c>
      <c r="CM356" s="458" t="s">
        <v>328</v>
      </c>
      <c r="CN356" s="348" t="s">
        <v>767</v>
      </c>
      <c r="CO356" s="368" t="s">
        <v>339</v>
      </c>
      <c r="CP356" s="472">
        <v>1</v>
      </c>
      <c r="CQ356" s="352" t="s">
        <v>294</v>
      </c>
      <c r="CR356" s="353"/>
      <c r="CS356" s="353"/>
      <c r="CT356" s="343"/>
      <c r="CU356" s="343"/>
      <c r="CV356" s="343"/>
      <c r="CW356" s="343"/>
      <c r="CX356" s="343"/>
      <c r="CY356" s="343"/>
      <c r="CZ356" s="343"/>
      <c r="DA356" s="343"/>
      <c r="DB356" s="343"/>
      <c r="DC356" s="343"/>
      <c r="DD356" s="343"/>
      <c r="DE356" s="343"/>
      <c r="DF356" s="343"/>
      <c r="DG356" s="343"/>
      <c r="DH356" s="343"/>
      <c r="DI356" s="343"/>
      <c r="DJ356" s="343"/>
      <c r="DK356" s="343"/>
      <c r="DL356" s="343"/>
      <c r="DM356" s="343"/>
      <c r="DN356" s="343"/>
      <c r="DO356" s="343"/>
      <c r="DP356" s="343"/>
      <c r="DQ356" s="343"/>
      <c r="DR356" s="343"/>
      <c r="DS356" s="343"/>
      <c r="DT356" s="343"/>
      <c r="DU356" s="343"/>
      <c r="DV356" s="343"/>
      <c r="DW356" s="343"/>
      <c r="DX356" s="343"/>
      <c r="DY356" s="343"/>
      <c r="DZ356" s="343"/>
      <c r="EA356" s="343"/>
      <c r="EB356" s="343"/>
      <c r="EC356" s="343"/>
      <c r="ED356" s="343"/>
      <c r="EE356" s="343"/>
      <c r="EF356" s="343"/>
      <c r="EG356" s="343"/>
      <c r="EH356" s="343"/>
      <c r="EI356" s="343"/>
      <c r="EJ356" s="343"/>
      <c r="EK356" s="343"/>
      <c r="EL356" s="343"/>
      <c r="EM356" s="343"/>
      <c r="EN356" s="343"/>
      <c r="EO356" s="343"/>
      <c r="EP356" s="343"/>
      <c r="EQ356" s="343"/>
      <c r="ER356" s="343"/>
      <c r="ES356" s="343"/>
      <c r="ET356" s="343"/>
      <c r="EU356" s="343"/>
      <c r="EV356" s="343"/>
      <c r="EW356" s="343"/>
      <c r="EX356" s="343"/>
      <c r="EY356" s="343"/>
      <c r="EZ356" s="343"/>
      <c r="FA356" s="343"/>
      <c r="FB356" s="343"/>
      <c r="FC356" s="343"/>
      <c r="FD356" s="343"/>
      <c r="FE356" s="343"/>
      <c r="FF356" s="343"/>
      <c r="FG356" s="343"/>
      <c r="FH356" s="343"/>
      <c r="FI356" s="343"/>
      <c r="FJ356" s="343"/>
      <c r="FK356" s="343"/>
      <c r="FL356" s="343"/>
      <c r="FM356" s="343"/>
      <c r="FN356" s="343"/>
      <c r="FO356" s="343"/>
      <c r="FP356" s="343"/>
      <c r="FQ356" s="343"/>
      <c r="FR356" s="343"/>
      <c r="FS356" s="343"/>
      <c r="FT356" s="343"/>
      <c r="FU356" s="343"/>
      <c r="FV356" s="343"/>
      <c r="FW356" s="343"/>
      <c r="FX356" s="343"/>
      <c r="FY356" s="343"/>
      <c r="FZ356" s="343"/>
      <c r="GA356" s="343"/>
      <c r="GB356" s="343"/>
      <c r="GC356" s="343"/>
      <c r="GD356" s="343"/>
      <c r="GE356" s="343"/>
      <c r="GF356" s="343"/>
      <c r="GG356" s="343"/>
      <c r="GH356" s="343"/>
      <c r="GI356" s="343"/>
      <c r="GJ356" s="343"/>
      <c r="GK356" s="343"/>
      <c r="GL356" s="343"/>
      <c r="GM356" s="343"/>
      <c r="GN356" s="343"/>
      <c r="GO356" s="343"/>
      <c r="GP356" s="343"/>
      <c r="GQ356" s="343"/>
      <c r="GR356" s="343"/>
      <c r="GS356" s="343"/>
      <c r="GT356" s="343"/>
      <c r="GU356" s="343"/>
      <c r="GV356" s="343"/>
      <c r="GW356" s="343"/>
      <c r="GX356" s="343"/>
      <c r="GY356" s="343"/>
      <c r="GZ356" s="343"/>
      <c r="HA356" s="343"/>
      <c r="HB356" s="343"/>
      <c r="HC356" s="343"/>
      <c r="HD356" s="343"/>
      <c r="HE356" s="343"/>
      <c r="HF356" s="343"/>
      <c r="HG356" s="343"/>
      <c r="HH356" s="343"/>
      <c r="HI356" s="343"/>
      <c r="HJ356" s="343"/>
      <c r="HK356" s="343"/>
      <c r="HL356" s="343"/>
      <c r="HM356" s="343"/>
      <c r="HN356" s="343"/>
      <c r="HO356" s="343"/>
      <c r="HP356" s="343"/>
      <c r="HQ356" s="343"/>
      <c r="HR356" s="343"/>
      <c r="HS356" s="343"/>
      <c r="HT356" s="343"/>
      <c r="HU356" s="343"/>
      <c r="HV356" s="343"/>
      <c r="HW356" s="343"/>
      <c r="HX356" s="343"/>
      <c r="HY356" s="343"/>
      <c r="HZ356" s="343"/>
      <c r="IA356" s="343"/>
      <c r="IB356" s="343"/>
      <c r="IC356" s="343"/>
      <c r="ID356" s="343"/>
      <c r="IE356" s="343"/>
      <c r="IF356" s="343"/>
      <c r="IG356" s="343"/>
      <c r="IH356" s="343"/>
      <c r="II356" s="343"/>
      <c r="IJ356" s="343"/>
      <c r="IK356" s="343"/>
      <c r="IL356" s="343"/>
      <c r="IM356" s="343"/>
      <c r="IN356" s="343"/>
      <c r="IO356" s="343"/>
      <c r="IP356" s="343"/>
      <c r="IQ356" s="343"/>
      <c r="IR356" s="343"/>
      <c r="IS356" s="343"/>
      <c r="IT356" s="343"/>
      <c r="IU356" s="343"/>
      <c r="IV356" s="343"/>
      <c r="IW356" s="343"/>
      <c r="IX356" s="343"/>
      <c r="IY356" s="343"/>
      <c r="IZ356" s="343"/>
      <c r="JA356" s="343"/>
      <c r="JB356" s="343"/>
      <c r="JC356" s="343"/>
      <c r="JD356" s="343"/>
      <c r="JE356" s="343"/>
      <c r="JF356" s="343"/>
      <c r="JG356" s="343"/>
      <c r="JH356" s="343"/>
      <c r="JI356" s="343"/>
      <c r="JJ356" s="343"/>
      <c r="JK356" s="343"/>
      <c r="JL356" s="343"/>
      <c r="JM356" s="343"/>
      <c r="JN356" s="343"/>
      <c r="JO356" s="343"/>
      <c r="JP356" s="343"/>
      <c r="JQ356" s="343"/>
      <c r="JR356" s="343"/>
      <c r="JS356" s="343"/>
      <c r="JT356" s="343"/>
      <c r="JU356" s="343"/>
      <c r="JV356" s="343"/>
      <c r="JW356" s="343"/>
      <c r="JX356" s="343"/>
      <c r="JY356" s="343"/>
      <c r="JZ356" s="343"/>
      <c r="KA356" s="343"/>
      <c r="KB356" s="343"/>
      <c r="KC356" s="343"/>
      <c r="KD356" s="343"/>
      <c r="KE356" s="343"/>
      <c r="KF356" s="343"/>
      <c r="KG356" s="343"/>
      <c r="KH356" s="343"/>
      <c r="KI356" s="343"/>
      <c r="KJ356" s="343"/>
      <c r="KK356" s="343"/>
      <c r="KL356" s="343"/>
      <c r="KM356" s="343"/>
      <c r="KN356" s="343"/>
      <c r="KO356" s="343"/>
      <c r="KP356" s="343"/>
      <c r="KQ356" s="343"/>
      <c r="KR356" s="343"/>
      <c r="KS356" s="343"/>
      <c r="KT356" s="343"/>
      <c r="KU356" s="343"/>
      <c r="KV356" s="343"/>
      <c r="KW356" s="343"/>
      <c r="KX356" s="343"/>
      <c r="KY356" s="343"/>
      <c r="KZ356" s="343"/>
      <c r="LA356" s="343"/>
      <c r="LB356" s="343"/>
      <c r="LC356" s="343"/>
      <c r="LD356" s="343"/>
      <c r="LE356" s="343"/>
      <c r="LF356" s="343"/>
      <c r="LG356" s="343"/>
      <c r="LH356" s="343"/>
      <c r="LI356" s="343"/>
      <c r="LJ356" s="343"/>
      <c r="LK356" s="343"/>
      <c r="LL356" s="343"/>
      <c r="LM356" s="343"/>
      <c r="LN356" s="343"/>
      <c r="LO356" s="343"/>
      <c r="LP356" s="343"/>
      <c r="LQ356" s="343"/>
      <c r="LR356" s="343"/>
      <c r="LS356" s="343"/>
      <c r="LT356" s="343"/>
      <c r="LU356" s="343"/>
      <c r="LV356" s="343"/>
      <c r="LW356" s="343"/>
      <c r="LX356" s="343"/>
      <c r="LY356" s="343"/>
      <c r="LZ356" s="343"/>
      <c r="MA356" s="343"/>
      <c r="MB356" s="343"/>
      <c r="MC356" s="343"/>
      <c r="MD356" s="343"/>
      <c r="ME356" s="343"/>
      <c r="MF356" s="343"/>
      <c r="MG356" s="343"/>
      <c r="MH356" s="343"/>
      <c r="MI356" s="343"/>
      <c r="MJ356" s="343"/>
      <c r="MK356" s="343"/>
      <c r="ML356" s="343"/>
      <c r="MM356" s="343"/>
      <c r="MN356" s="343"/>
      <c r="MO356" s="343"/>
      <c r="MP356" s="343"/>
      <c r="MQ356" s="343"/>
      <c r="MR356" s="343"/>
      <c r="MS356" s="343"/>
      <c r="MT356" s="343"/>
      <c r="MU356" s="343"/>
      <c r="MV356" s="343"/>
      <c r="MW356" s="343"/>
      <c r="MX356" s="343"/>
      <c r="MY356" s="343"/>
      <c r="MZ356" s="343"/>
      <c r="NA356" s="343"/>
      <c r="NB356" s="343"/>
      <c r="NC356" s="343"/>
      <c r="ND356" s="343"/>
      <c r="NE356" s="343"/>
      <c r="NF356" s="343"/>
      <c r="NG356" s="343"/>
      <c r="NH356" s="343"/>
      <c r="NI356" s="343"/>
      <c r="NJ356" s="343"/>
      <c r="NK356" s="343"/>
      <c r="NL356" s="343"/>
      <c r="NM356" s="343"/>
      <c r="NN356" s="343"/>
      <c r="NO356" s="343"/>
      <c r="NP356" s="343"/>
      <c r="NQ356" s="343"/>
      <c r="NR356" s="343"/>
      <c r="NS356" s="343"/>
      <c r="NT356" s="343"/>
      <c r="NU356" s="343"/>
      <c r="NV356" s="343"/>
      <c r="NW356" s="343"/>
      <c r="NX356" s="343"/>
      <c r="NY356" s="343"/>
      <c r="NZ356" s="343"/>
      <c r="OA356" s="343"/>
      <c r="OB356" s="343"/>
      <c r="OC356" s="343"/>
      <c r="OD356" s="343"/>
      <c r="OE356" s="343"/>
      <c r="OF356" s="343"/>
      <c r="OG356" s="343"/>
      <c r="OH356" s="343"/>
      <c r="OI356" s="343"/>
      <c r="OJ356" s="343"/>
      <c r="OK356" s="343"/>
      <c r="OL356" s="343"/>
      <c r="OM356" s="343"/>
      <c r="ON356" s="343"/>
      <c r="OO356" s="343"/>
      <c r="OP356" s="343"/>
      <c r="OQ356" s="343"/>
      <c r="OR356" s="343"/>
      <c r="OS356" s="343"/>
      <c r="OT356" s="343"/>
      <c r="OU356" s="343"/>
      <c r="OV356" s="343"/>
      <c r="OW356" s="343"/>
      <c r="OX356" s="343"/>
      <c r="OY356" s="343"/>
      <c r="OZ356" s="343"/>
      <c r="PA356" s="343"/>
      <c r="PB356" s="343"/>
      <c r="PC356" s="343"/>
      <c r="PD356" s="343"/>
      <c r="PE356" s="343"/>
      <c r="PF356" s="343"/>
      <c r="PG356" s="343"/>
      <c r="PH356" s="343"/>
      <c r="PI356" s="343"/>
      <c r="PJ356" s="343"/>
      <c r="PK356" s="343"/>
      <c r="PL356" s="343"/>
      <c r="PM356" s="343"/>
      <c r="PN356" s="343"/>
      <c r="PO356" s="343"/>
      <c r="PP356" s="343"/>
      <c r="PQ356" s="343"/>
      <c r="PR356" s="343"/>
      <c r="PS356" s="343"/>
      <c r="PT356" s="343"/>
      <c r="PU356" s="343"/>
      <c r="PV356" s="343"/>
      <c r="PW356" s="343"/>
      <c r="PX356" s="343"/>
      <c r="PY356" s="343"/>
      <c r="PZ356" s="343"/>
      <c r="QA356" s="343"/>
      <c r="QB356" s="343"/>
      <c r="QC356" s="343"/>
      <c r="QD356" s="343"/>
      <c r="QE356" s="343"/>
      <c r="QF356" s="343"/>
    </row>
    <row r="357" spans="1:448" s="347" customFormat="1" ht="118.5" customHeight="1" x14ac:dyDescent="0.25">
      <c r="A357" s="26">
        <v>356</v>
      </c>
      <c r="B357" s="42" t="s">
        <v>1424</v>
      </c>
      <c r="C357" s="175" t="s">
        <v>269</v>
      </c>
      <c r="D357" s="22" t="s">
        <v>341</v>
      </c>
      <c r="E357" s="19" t="s">
        <v>648</v>
      </c>
      <c r="F357" s="19" t="s">
        <v>1425</v>
      </c>
      <c r="G357" s="178" t="s">
        <v>269</v>
      </c>
      <c r="H357" s="19" t="s">
        <v>341</v>
      </c>
      <c r="I357" s="41" t="s">
        <v>1426</v>
      </c>
      <c r="J357" s="461" t="s">
        <v>102</v>
      </c>
      <c r="K357" s="440" t="s">
        <v>680</v>
      </c>
      <c r="L357" s="461" t="s">
        <v>681</v>
      </c>
      <c r="M357" s="460" t="s">
        <v>1427</v>
      </c>
      <c r="N357" s="461" t="s">
        <v>1428</v>
      </c>
      <c r="O357" s="19" t="s">
        <v>22</v>
      </c>
      <c r="P357" s="19" t="s">
        <v>355</v>
      </c>
      <c r="Q357" s="19" t="s">
        <v>684</v>
      </c>
      <c r="R357" s="19" t="s">
        <v>250</v>
      </c>
      <c r="S357" s="18" t="s">
        <v>4018</v>
      </c>
      <c r="T357" s="54" t="s">
        <v>328</v>
      </c>
      <c r="U357" s="247" t="s">
        <v>649</v>
      </c>
      <c r="V357" s="19">
        <v>2021</v>
      </c>
      <c r="W357" s="22" t="s">
        <v>4013</v>
      </c>
      <c r="X357" s="710" t="s">
        <v>654</v>
      </c>
      <c r="Y357" s="20" t="s">
        <v>655</v>
      </c>
      <c r="Z357" s="20" t="s">
        <v>4014</v>
      </c>
      <c r="AA357" s="22" t="s">
        <v>328</v>
      </c>
      <c r="AB357" s="22" t="s">
        <v>328</v>
      </c>
      <c r="AC357" s="22" t="s">
        <v>328</v>
      </c>
      <c r="AD357" s="22" t="s">
        <v>328</v>
      </c>
      <c r="AE357" s="22" t="s">
        <v>328</v>
      </c>
      <c r="AF357" s="43">
        <v>44440</v>
      </c>
      <c r="AG357" s="43">
        <v>44530</v>
      </c>
      <c r="AH357" s="424">
        <v>44743</v>
      </c>
      <c r="AI357" s="183" t="s">
        <v>309</v>
      </c>
      <c r="AJ357" s="183" t="s">
        <v>309</v>
      </c>
      <c r="AK357" s="241" t="e">
        <f>(IF(BA357=#REF!,#REF!,AG357-#REF!))</f>
        <v>#REF!</v>
      </c>
      <c r="AL357" s="66" t="s">
        <v>601</v>
      </c>
      <c r="AM357" s="54"/>
      <c r="AN357" s="54"/>
      <c r="AO357" s="54"/>
      <c r="AP357" s="65"/>
      <c r="AQ357" s="4" t="s">
        <v>442</v>
      </c>
      <c r="AR357" s="49">
        <v>79</v>
      </c>
      <c r="AS357" s="60" t="s">
        <v>454</v>
      </c>
      <c r="AT357" s="64" t="s">
        <v>467</v>
      </c>
      <c r="AU357" s="66" t="s">
        <v>601</v>
      </c>
      <c r="AV357" s="77" t="s">
        <v>467</v>
      </c>
      <c r="AW357" s="67">
        <v>0</v>
      </c>
      <c r="AX357" s="65">
        <v>0</v>
      </c>
      <c r="AY357" s="60" t="s">
        <v>456</v>
      </c>
      <c r="AZ357" s="87" t="s">
        <v>439</v>
      </c>
      <c r="BA357" s="86" t="s">
        <v>446</v>
      </c>
      <c r="BB357" s="182" t="s">
        <v>4004</v>
      </c>
      <c r="BC357" s="140">
        <v>44620</v>
      </c>
      <c r="BD357" s="141" t="s">
        <v>307</v>
      </c>
      <c r="BE357" s="182" t="s">
        <v>4015</v>
      </c>
      <c r="BF357" s="138">
        <v>0</v>
      </c>
      <c r="BG357" s="4" t="s">
        <v>442</v>
      </c>
      <c r="BH357" s="49">
        <v>-44620</v>
      </c>
      <c r="BI357" s="60" t="s">
        <v>443</v>
      </c>
      <c r="BJ357" s="294">
        <v>44610</v>
      </c>
      <c r="BK357" s="152" t="s">
        <v>4016</v>
      </c>
      <c r="BL357" s="126" t="s">
        <v>613</v>
      </c>
      <c r="BM357" s="108">
        <v>0</v>
      </c>
      <c r="BN357" s="60" t="s">
        <v>443</v>
      </c>
      <c r="BO357" s="60"/>
      <c r="BP357" s="184" t="s">
        <v>293</v>
      </c>
      <c r="BQ357" s="150" t="s">
        <v>4017</v>
      </c>
      <c r="BR357" s="185">
        <v>44712</v>
      </c>
      <c r="BS357" s="131" t="s">
        <v>535</v>
      </c>
      <c r="BT357" s="186">
        <v>1</v>
      </c>
      <c r="BU357" s="4" t="s">
        <v>436</v>
      </c>
      <c r="BV357" s="49">
        <v>-181</v>
      </c>
      <c r="BW357" s="60" t="s">
        <v>443</v>
      </c>
      <c r="BX357" s="387">
        <v>44732</v>
      </c>
      <c r="BY357" s="378" t="s">
        <v>1468</v>
      </c>
      <c r="BZ357" s="378" t="s">
        <v>613</v>
      </c>
      <c r="CA357" s="388">
        <v>1</v>
      </c>
      <c r="CB357" s="352" t="s">
        <v>294</v>
      </c>
      <c r="CC357" s="353"/>
      <c r="CD357" s="352" t="s">
        <v>294</v>
      </c>
      <c r="CE357" s="131" t="s">
        <v>767</v>
      </c>
      <c r="CF357" s="131" t="s">
        <v>767</v>
      </c>
      <c r="CG357" s="202" t="s">
        <v>328</v>
      </c>
      <c r="CH357" s="131" t="s">
        <v>328</v>
      </c>
      <c r="CI357" s="186">
        <v>1</v>
      </c>
      <c r="CJ357" s="4" t="str">
        <f t="shared" si="10"/>
        <v>CUMPLIMIENTO TOTAL</v>
      </c>
      <c r="CK357" s="49" t="str">
        <f>(IF(CD357="CERRADO","NO APLICA ACCION CERRADA",AG357-#REF!))</f>
        <v>NO APLICA ACCION CERRADA</v>
      </c>
      <c r="CL357" s="60" t="str">
        <f>(IF(CD357="CERRADO","NO APLICA ACCION CERRADA",IF(AK357&lt;=0,"VENCIDO",IF(AK357&lt;=#REF!,"POR VENCER","CON TIEMPO"))))</f>
        <v>NO APLICA ACCION CERRADA</v>
      </c>
      <c r="CM357" s="458" t="s">
        <v>328</v>
      </c>
      <c r="CN357" s="348" t="s">
        <v>767</v>
      </c>
      <c r="CO357" s="368" t="s">
        <v>339</v>
      </c>
      <c r="CP357" s="472">
        <v>1</v>
      </c>
      <c r="CQ357" s="352" t="s">
        <v>294</v>
      </c>
      <c r="CR357" s="353"/>
      <c r="CS357" s="353"/>
      <c r="CT357" s="343"/>
      <c r="CU357" s="343"/>
      <c r="CV357" s="343"/>
      <c r="CW357" s="343"/>
      <c r="CX357" s="343"/>
      <c r="CY357" s="343"/>
      <c r="CZ357" s="343"/>
      <c r="DA357" s="343"/>
      <c r="DB357" s="343"/>
      <c r="DC357" s="343"/>
      <c r="DD357" s="343"/>
      <c r="DE357" s="343"/>
      <c r="DF357" s="343"/>
      <c r="DG357" s="343"/>
      <c r="DH357" s="343"/>
      <c r="DI357" s="343"/>
      <c r="DJ357" s="343"/>
      <c r="DK357" s="343"/>
      <c r="DL357" s="343"/>
      <c r="DM357" s="343"/>
      <c r="DN357" s="343"/>
      <c r="DO357" s="343"/>
      <c r="DP357" s="343"/>
      <c r="DQ357" s="343"/>
      <c r="DR357" s="343"/>
      <c r="DS357" s="343"/>
      <c r="DT357" s="343"/>
      <c r="DU357" s="343"/>
      <c r="DV357" s="343"/>
      <c r="DW357" s="343"/>
      <c r="DX357" s="343"/>
      <c r="DY357" s="343"/>
      <c r="DZ357" s="343"/>
      <c r="EA357" s="343"/>
      <c r="EB357" s="343"/>
      <c r="EC357" s="343"/>
      <c r="ED357" s="343"/>
      <c r="EE357" s="343"/>
      <c r="EF357" s="343"/>
      <c r="EG357" s="343"/>
      <c r="EH357" s="343"/>
      <c r="EI357" s="343"/>
      <c r="EJ357" s="343"/>
      <c r="EK357" s="343"/>
      <c r="EL357" s="343"/>
      <c r="EM357" s="343"/>
      <c r="EN357" s="343"/>
      <c r="EO357" s="343"/>
      <c r="EP357" s="343"/>
      <c r="EQ357" s="343"/>
      <c r="ER357" s="343"/>
      <c r="ES357" s="343"/>
      <c r="ET357" s="343"/>
      <c r="EU357" s="343"/>
      <c r="EV357" s="343"/>
      <c r="EW357" s="343"/>
      <c r="EX357" s="343"/>
      <c r="EY357" s="343"/>
      <c r="EZ357" s="343"/>
      <c r="FA357" s="343"/>
      <c r="FB357" s="343"/>
      <c r="FC357" s="343"/>
      <c r="FD357" s="343"/>
      <c r="FE357" s="343"/>
      <c r="FF357" s="343"/>
      <c r="FG357" s="343"/>
      <c r="FH357" s="343"/>
      <c r="FI357" s="343"/>
      <c r="FJ357" s="343"/>
      <c r="FK357" s="343"/>
      <c r="FL357" s="343"/>
      <c r="FM357" s="343"/>
      <c r="FN357" s="343"/>
      <c r="FO357" s="343"/>
      <c r="FP357" s="343"/>
      <c r="FQ357" s="343"/>
      <c r="FR357" s="343"/>
      <c r="FS357" s="343"/>
      <c r="FT357" s="343"/>
      <c r="FU357" s="343"/>
      <c r="FV357" s="343"/>
      <c r="FW357" s="343"/>
      <c r="FX357" s="343"/>
      <c r="FY357" s="343"/>
      <c r="FZ357" s="343"/>
      <c r="GA357" s="343"/>
      <c r="GB357" s="343"/>
      <c r="GC357" s="343"/>
      <c r="GD357" s="343"/>
      <c r="GE357" s="343"/>
      <c r="GF357" s="343"/>
      <c r="GG357" s="343"/>
      <c r="GH357" s="343"/>
      <c r="GI357" s="343"/>
      <c r="GJ357" s="343"/>
      <c r="GK357" s="343"/>
      <c r="GL357" s="343"/>
      <c r="GM357" s="343"/>
      <c r="GN357" s="343"/>
      <c r="GO357" s="343"/>
      <c r="GP357" s="343"/>
      <c r="GQ357" s="343"/>
      <c r="GR357" s="343"/>
      <c r="GS357" s="343"/>
      <c r="GT357" s="343"/>
      <c r="GU357" s="343"/>
      <c r="GV357" s="343"/>
      <c r="GW357" s="343"/>
      <c r="GX357" s="343"/>
      <c r="GY357" s="343"/>
      <c r="GZ357" s="343"/>
      <c r="HA357" s="343"/>
      <c r="HB357" s="343"/>
      <c r="HC357" s="343"/>
      <c r="HD357" s="343"/>
      <c r="HE357" s="343"/>
      <c r="HF357" s="343"/>
      <c r="HG357" s="343"/>
      <c r="HH357" s="343"/>
      <c r="HI357" s="343"/>
      <c r="HJ357" s="343"/>
      <c r="HK357" s="343"/>
      <c r="HL357" s="343"/>
      <c r="HM357" s="343"/>
      <c r="HN357" s="343"/>
      <c r="HO357" s="343"/>
      <c r="HP357" s="343"/>
      <c r="HQ357" s="343"/>
      <c r="HR357" s="343"/>
      <c r="HS357" s="343"/>
      <c r="HT357" s="343"/>
      <c r="HU357" s="343"/>
      <c r="HV357" s="343"/>
      <c r="HW357" s="343"/>
      <c r="HX357" s="343"/>
      <c r="HY357" s="343"/>
      <c r="HZ357" s="343"/>
      <c r="IA357" s="343"/>
      <c r="IB357" s="343"/>
      <c r="IC357" s="343"/>
      <c r="ID357" s="343"/>
      <c r="IE357" s="343"/>
      <c r="IF357" s="343"/>
      <c r="IG357" s="343"/>
      <c r="IH357" s="343"/>
      <c r="II357" s="343"/>
      <c r="IJ357" s="343"/>
      <c r="IK357" s="343"/>
      <c r="IL357" s="343"/>
      <c r="IM357" s="343"/>
      <c r="IN357" s="343"/>
      <c r="IO357" s="343"/>
      <c r="IP357" s="343"/>
      <c r="IQ357" s="343"/>
      <c r="IR357" s="343"/>
      <c r="IS357" s="343"/>
      <c r="IT357" s="343"/>
      <c r="IU357" s="343"/>
      <c r="IV357" s="343"/>
      <c r="IW357" s="343"/>
      <c r="IX357" s="343"/>
      <c r="IY357" s="343"/>
      <c r="IZ357" s="343"/>
      <c r="JA357" s="343"/>
      <c r="JB357" s="343"/>
      <c r="JC357" s="343"/>
      <c r="JD357" s="343"/>
      <c r="JE357" s="343"/>
      <c r="JF357" s="343"/>
      <c r="JG357" s="343"/>
      <c r="JH357" s="343"/>
      <c r="JI357" s="343"/>
      <c r="JJ357" s="343"/>
      <c r="JK357" s="343"/>
      <c r="JL357" s="343"/>
      <c r="JM357" s="343"/>
      <c r="JN357" s="343"/>
      <c r="JO357" s="343"/>
      <c r="JP357" s="343"/>
      <c r="JQ357" s="343"/>
      <c r="JR357" s="343"/>
      <c r="JS357" s="343"/>
      <c r="JT357" s="343"/>
      <c r="JU357" s="343"/>
      <c r="JV357" s="343"/>
      <c r="JW357" s="343"/>
      <c r="JX357" s="343"/>
      <c r="JY357" s="343"/>
      <c r="JZ357" s="343"/>
      <c r="KA357" s="343"/>
      <c r="KB357" s="343"/>
      <c r="KC357" s="343"/>
      <c r="KD357" s="343"/>
      <c r="KE357" s="343"/>
      <c r="KF357" s="343"/>
      <c r="KG357" s="343"/>
      <c r="KH357" s="343"/>
      <c r="KI357" s="343"/>
      <c r="KJ357" s="343"/>
      <c r="KK357" s="343"/>
      <c r="KL357" s="343"/>
      <c r="KM357" s="343"/>
      <c r="KN357" s="343"/>
      <c r="KO357" s="343"/>
      <c r="KP357" s="343"/>
      <c r="KQ357" s="343"/>
      <c r="KR357" s="343"/>
      <c r="KS357" s="343"/>
      <c r="KT357" s="343"/>
      <c r="KU357" s="343"/>
      <c r="KV357" s="343"/>
      <c r="KW357" s="343"/>
      <c r="KX357" s="343"/>
      <c r="KY357" s="343"/>
      <c r="KZ357" s="343"/>
      <c r="LA357" s="343"/>
      <c r="LB357" s="343"/>
      <c r="LC357" s="343"/>
      <c r="LD357" s="343"/>
      <c r="LE357" s="343"/>
      <c r="LF357" s="343"/>
      <c r="LG357" s="343"/>
      <c r="LH357" s="343"/>
      <c r="LI357" s="343"/>
      <c r="LJ357" s="343"/>
      <c r="LK357" s="343"/>
      <c r="LL357" s="343"/>
      <c r="LM357" s="343"/>
      <c r="LN357" s="343"/>
      <c r="LO357" s="343"/>
      <c r="LP357" s="343"/>
      <c r="LQ357" s="343"/>
      <c r="LR357" s="343"/>
      <c r="LS357" s="343"/>
      <c r="LT357" s="343"/>
      <c r="LU357" s="343"/>
      <c r="LV357" s="343"/>
      <c r="LW357" s="343"/>
      <c r="LX357" s="343"/>
      <c r="LY357" s="343"/>
      <c r="LZ357" s="343"/>
      <c r="MA357" s="343"/>
      <c r="MB357" s="343"/>
      <c r="MC357" s="343"/>
      <c r="MD357" s="343"/>
      <c r="ME357" s="343"/>
      <c r="MF357" s="343"/>
      <c r="MG357" s="343"/>
      <c r="MH357" s="343"/>
      <c r="MI357" s="343"/>
      <c r="MJ357" s="343"/>
      <c r="MK357" s="343"/>
      <c r="ML357" s="343"/>
      <c r="MM357" s="343"/>
      <c r="MN357" s="343"/>
      <c r="MO357" s="343"/>
      <c r="MP357" s="343"/>
      <c r="MQ357" s="343"/>
      <c r="MR357" s="343"/>
      <c r="MS357" s="343"/>
      <c r="MT357" s="343"/>
      <c r="MU357" s="343"/>
      <c r="MV357" s="343"/>
      <c r="MW357" s="343"/>
      <c r="MX357" s="343"/>
      <c r="MY357" s="343"/>
      <c r="MZ357" s="343"/>
      <c r="NA357" s="343"/>
      <c r="NB357" s="343"/>
      <c r="NC357" s="343"/>
      <c r="ND357" s="343"/>
      <c r="NE357" s="343"/>
      <c r="NF357" s="343"/>
      <c r="NG357" s="343"/>
      <c r="NH357" s="343"/>
      <c r="NI357" s="343"/>
      <c r="NJ357" s="343"/>
      <c r="NK357" s="343"/>
      <c r="NL357" s="343"/>
      <c r="NM357" s="343"/>
      <c r="NN357" s="343"/>
      <c r="NO357" s="343"/>
      <c r="NP357" s="343"/>
      <c r="NQ357" s="343"/>
      <c r="NR357" s="343"/>
      <c r="NS357" s="343"/>
      <c r="NT357" s="343"/>
      <c r="NU357" s="343"/>
      <c r="NV357" s="343"/>
      <c r="NW357" s="343"/>
      <c r="NX357" s="343"/>
      <c r="NY357" s="343"/>
      <c r="NZ357" s="343"/>
      <c r="OA357" s="343"/>
      <c r="OB357" s="343"/>
      <c r="OC357" s="343"/>
      <c r="OD357" s="343"/>
      <c r="OE357" s="343"/>
      <c r="OF357" s="343"/>
      <c r="OG357" s="343"/>
      <c r="OH357" s="343"/>
      <c r="OI357" s="343"/>
      <c r="OJ357" s="343"/>
      <c r="OK357" s="343"/>
      <c r="OL357" s="343"/>
      <c r="OM357" s="343"/>
      <c r="ON357" s="343"/>
      <c r="OO357" s="343"/>
      <c r="OP357" s="343"/>
      <c r="OQ357" s="343"/>
      <c r="OR357" s="343"/>
      <c r="OS357" s="343"/>
      <c r="OT357" s="343"/>
      <c r="OU357" s="343"/>
      <c r="OV357" s="343"/>
      <c r="OW357" s="343"/>
      <c r="OX357" s="343"/>
      <c r="OY357" s="343"/>
      <c r="OZ357" s="343"/>
      <c r="PA357" s="343"/>
      <c r="PB357" s="343"/>
      <c r="PC357" s="343"/>
      <c r="PD357" s="343"/>
      <c r="PE357" s="343"/>
      <c r="PF357" s="343"/>
      <c r="PG357" s="343"/>
      <c r="PH357" s="343"/>
      <c r="PI357" s="343"/>
      <c r="PJ357" s="343"/>
      <c r="PK357" s="343"/>
      <c r="PL357" s="343"/>
      <c r="PM357" s="343"/>
      <c r="PN357" s="343"/>
      <c r="PO357" s="343"/>
      <c r="PP357" s="343"/>
      <c r="PQ357" s="343"/>
      <c r="PR357" s="343"/>
      <c r="PS357" s="343"/>
      <c r="PT357" s="343"/>
      <c r="PU357" s="343"/>
      <c r="PV357" s="343"/>
      <c r="PW357" s="343"/>
      <c r="PX357" s="343"/>
      <c r="PY357" s="343"/>
      <c r="PZ357" s="343"/>
      <c r="QA357" s="343"/>
      <c r="QB357" s="343"/>
      <c r="QC357" s="343"/>
      <c r="QD357" s="343"/>
      <c r="QE357" s="343"/>
      <c r="QF357" s="343"/>
    </row>
    <row r="358" spans="1:448" s="347" customFormat="1" ht="118.5" customHeight="1" x14ac:dyDescent="0.25">
      <c r="A358" s="26">
        <v>357</v>
      </c>
      <c r="B358" s="42" t="s">
        <v>1551</v>
      </c>
      <c r="C358" s="175" t="s">
        <v>269</v>
      </c>
      <c r="D358" s="22" t="s">
        <v>341</v>
      </c>
      <c r="E358" s="19" t="s">
        <v>630</v>
      </c>
      <c r="F358" s="22" t="s">
        <v>1551</v>
      </c>
      <c r="G358" s="26" t="s">
        <v>269</v>
      </c>
      <c r="H358" s="19" t="s">
        <v>341</v>
      </c>
      <c r="I358" s="19" t="s">
        <v>349</v>
      </c>
      <c r="J358" s="19" t="s">
        <v>1552</v>
      </c>
      <c r="K358" s="19" t="s">
        <v>1237</v>
      </c>
      <c r="L358" s="19" t="s">
        <v>681</v>
      </c>
      <c r="M358" s="19" t="s">
        <v>328</v>
      </c>
      <c r="N358" s="19" t="s">
        <v>328</v>
      </c>
      <c r="O358" s="19" t="s">
        <v>349</v>
      </c>
      <c r="P358" s="19" t="s">
        <v>14</v>
      </c>
      <c r="Q358" s="19" t="s">
        <v>348</v>
      </c>
      <c r="R358" s="19" t="s">
        <v>250</v>
      </c>
      <c r="S358" s="18" t="s">
        <v>4019</v>
      </c>
      <c r="T358" s="54" t="s">
        <v>328</v>
      </c>
      <c r="U358" s="19" t="s">
        <v>656</v>
      </c>
      <c r="V358" s="19">
        <v>2021</v>
      </c>
      <c r="W358" s="22" t="s">
        <v>4020</v>
      </c>
      <c r="X358" s="719" t="s">
        <v>4021</v>
      </c>
      <c r="Y358" s="247" t="s">
        <v>4022</v>
      </c>
      <c r="Z358" s="247" t="s">
        <v>4023</v>
      </c>
      <c r="AA358" s="22" t="s">
        <v>328</v>
      </c>
      <c r="AB358" s="22" t="s">
        <v>328</v>
      </c>
      <c r="AC358" s="22" t="s">
        <v>328</v>
      </c>
      <c r="AD358" s="22" t="s">
        <v>328</v>
      </c>
      <c r="AE358" s="22" t="s">
        <v>328</v>
      </c>
      <c r="AF358" s="63">
        <v>44440</v>
      </c>
      <c r="AG358" s="63">
        <v>44545</v>
      </c>
      <c r="AH358" s="427"/>
      <c r="AI358" s="183" t="s">
        <v>309</v>
      </c>
      <c r="AJ358" s="183" t="s">
        <v>309</v>
      </c>
      <c r="AK358" s="241" t="e">
        <f>(IF(BA358=#REF!,#REF!,AG358-#REF!))</f>
        <v>#REF!</v>
      </c>
      <c r="AL358" s="66" t="s">
        <v>601</v>
      </c>
      <c r="AM358" s="54"/>
      <c r="AN358" s="54"/>
      <c r="AO358" s="54"/>
      <c r="AP358" s="65"/>
      <c r="AQ358" s="4" t="s">
        <v>442</v>
      </c>
      <c r="AR358" s="49">
        <v>94</v>
      </c>
      <c r="AS358" s="60" t="s">
        <v>454</v>
      </c>
      <c r="AT358" s="64" t="s">
        <v>467</v>
      </c>
      <c r="AU358" s="66" t="s">
        <v>601</v>
      </c>
      <c r="AV358" s="77" t="s">
        <v>467</v>
      </c>
      <c r="AW358" s="67">
        <v>0</v>
      </c>
      <c r="AX358" s="65">
        <v>0</v>
      </c>
      <c r="AY358" s="60" t="s">
        <v>456</v>
      </c>
      <c r="AZ358" s="87" t="s">
        <v>439</v>
      </c>
      <c r="BA358" s="86" t="s">
        <v>446</v>
      </c>
      <c r="BB358" s="109" t="s">
        <v>4024</v>
      </c>
      <c r="BC358" s="111">
        <v>44613</v>
      </c>
      <c r="BD358" s="112" t="s">
        <v>307</v>
      </c>
      <c r="BE358" s="110" t="s">
        <v>328</v>
      </c>
      <c r="BF358" s="107">
        <v>1</v>
      </c>
      <c r="BG358" s="4" t="s">
        <v>436</v>
      </c>
      <c r="BH358" s="49">
        <v>-44620</v>
      </c>
      <c r="BI358" s="60" t="s">
        <v>443</v>
      </c>
      <c r="BJ358" s="66">
        <v>44637</v>
      </c>
      <c r="BK358" s="2" t="s">
        <v>4025</v>
      </c>
      <c r="BL358" s="126" t="s">
        <v>448</v>
      </c>
      <c r="BM358" s="283">
        <v>0</v>
      </c>
      <c r="BN358" s="60" t="s">
        <v>443</v>
      </c>
      <c r="BO358" s="60"/>
      <c r="BP358" s="184" t="s">
        <v>293</v>
      </c>
      <c r="BQ358" s="150" t="s">
        <v>4026</v>
      </c>
      <c r="BR358" s="185">
        <v>44712</v>
      </c>
      <c r="BS358" s="131" t="s">
        <v>1565</v>
      </c>
      <c r="BT358" s="186">
        <v>1</v>
      </c>
      <c r="BU358" s="4" t="s">
        <v>436</v>
      </c>
      <c r="BV358" s="49">
        <v>-166</v>
      </c>
      <c r="BW358" s="60" t="s">
        <v>443</v>
      </c>
      <c r="BX358" s="357">
        <v>44729</v>
      </c>
      <c r="BY358" s="353" t="s">
        <v>4027</v>
      </c>
      <c r="BZ358" s="353" t="s">
        <v>824</v>
      </c>
      <c r="CA358" s="360">
        <v>0.9</v>
      </c>
      <c r="CB358" s="352" t="s">
        <v>443</v>
      </c>
      <c r="CC358" s="353"/>
      <c r="CD358" s="184" t="s">
        <v>293</v>
      </c>
      <c r="CE358" s="531">
        <v>44823</v>
      </c>
      <c r="CF358" s="521" t="s">
        <v>4028</v>
      </c>
      <c r="CG358" s="519" t="s">
        <v>4029</v>
      </c>
      <c r="CH358" s="225" t="s">
        <v>3426</v>
      </c>
      <c r="CI358" s="520">
        <v>1</v>
      </c>
      <c r="CJ358" s="4" t="str">
        <f>IF(CI358&lt;=0%,"SIN AVANCE",IF(CI358&lt;33%,"AVANCE MINIMO",IF(CI358&lt;66%,"AVANCE PARCIAL",IF(CI358&lt;=99.9%,"AVANCE SIGNIFICATIVO",IF(CI358=100%,"CUMPLIMIENTO TOTAL","ERROR")))))</f>
        <v>CUMPLIMIENTO TOTAL</v>
      </c>
      <c r="CK358" s="49" t="e">
        <f>(IF(CD358="CERRADO","NO APLICA ACCION CERRADA",AG358-#REF!))</f>
        <v>#REF!</v>
      </c>
      <c r="CL358" s="60" t="e">
        <f>(IF(CD358="CERRADO","NO APLICA ACCION CERRADA",IF(AK358&lt;=0,"VENCIDO",IF(AK358&lt;=#REF!,"POR VENCER","CON TIEMPO"))))</f>
        <v>#REF!</v>
      </c>
      <c r="CM358" s="988">
        <v>44881</v>
      </c>
      <c r="CN358" s="166" t="s">
        <v>4030</v>
      </c>
      <c r="CO358" s="166" t="s">
        <v>613</v>
      </c>
      <c r="CP358" s="989">
        <v>1</v>
      </c>
      <c r="CQ358" s="352" t="s">
        <v>294</v>
      </c>
      <c r="CR358" s="353"/>
      <c r="CS358" s="353"/>
      <c r="CT358" s="343"/>
      <c r="CU358" s="343"/>
      <c r="CV358" s="343"/>
      <c r="CW358" s="343"/>
      <c r="CX358" s="343"/>
      <c r="CY358" s="343"/>
      <c r="CZ358" s="343"/>
      <c r="DA358" s="343"/>
      <c r="DB358" s="343"/>
      <c r="DC358" s="343"/>
      <c r="DD358" s="343"/>
      <c r="DE358" s="343"/>
      <c r="DF358" s="343"/>
      <c r="DG358" s="343"/>
      <c r="DH358" s="343"/>
      <c r="DI358" s="343"/>
      <c r="DJ358" s="343"/>
      <c r="DK358" s="343"/>
      <c r="DL358" s="343"/>
      <c r="DM358" s="343"/>
      <c r="DN358" s="343"/>
      <c r="DO358" s="343"/>
      <c r="DP358" s="343"/>
      <c r="DQ358" s="343"/>
      <c r="DR358" s="343"/>
      <c r="DS358" s="343"/>
      <c r="DT358" s="343"/>
      <c r="DU358" s="343"/>
      <c r="DV358" s="343"/>
      <c r="DW358" s="343"/>
      <c r="DX358" s="343"/>
      <c r="DY358" s="343"/>
      <c r="DZ358" s="343"/>
      <c r="EA358" s="343"/>
      <c r="EB358" s="343"/>
      <c r="EC358" s="343"/>
      <c r="ED358" s="343"/>
      <c r="EE358" s="343"/>
      <c r="EF358" s="343"/>
      <c r="EG358" s="343"/>
      <c r="EH358" s="343"/>
      <c r="EI358" s="343"/>
      <c r="EJ358" s="343"/>
      <c r="EK358" s="343"/>
      <c r="EL358" s="343"/>
      <c r="EM358" s="343"/>
      <c r="EN358" s="343"/>
      <c r="EO358" s="343"/>
      <c r="EP358" s="343"/>
      <c r="EQ358" s="343"/>
      <c r="ER358" s="343"/>
      <c r="ES358" s="343"/>
      <c r="ET358" s="343"/>
      <c r="EU358" s="343"/>
      <c r="EV358" s="343"/>
      <c r="EW358" s="343"/>
      <c r="EX358" s="343"/>
      <c r="EY358" s="343"/>
      <c r="EZ358" s="343"/>
      <c r="FA358" s="343"/>
      <c r="FB358" s="343"/>
      <c r="FC358" s="343"/>
      <c r="FD358" s="343"/>
      <c r="FE358" s="343"/>
      <c r="FF358" s="343"/>
      <c r="FG358" s="343"/>
      <c r="FH358" s="343"/>
      <c r="FI358" s="343"/>
      <c r="FJ358" s="343"/>
      <c r="FK358" s="343"/>
      <c r="FL358" s="343"/>
      <c r="FM358" s="343"/>
      <c r="FN358" s="343"/>
      <c r="FO358" s="343"/>
      <c r="FP358" s="343"/>
      <c r="FQ358" s="343"/>
      <c r="FR358" s="343"/>
      <c r="FS358" s="343"/>
      <c r="FT358" s="343"/>
      <c r="FU358" s="343"/>
      <c r="FV358" s="343"/>
      <c r="FW358" s="343"/>
      <c r="FX358" s="343"/>
      <c r="FY358" s="343"/>
      <c r="FZ358" s="343"/>
      <c r="GA358" s="343"/>
      <c r="GB358" s="343"/>
      <c r="GC358" s="343"/>
      <c r="GD358" s="343"/>
      <c r="GE358" s="343"/>
      <c r="GF358" s="343"/>
      <c r="GG358" s="343"/>
      <c r="GH358" s="343"/>
      <c r="GI358" s="343"/>
      <c r="GJ358" s="343"/>
      <c r="GK358" s="343"/>
      <c r="GL358" s="343"/>
      <c r="GM358" s="343"/>
      <c r="GN358" s="343"/>
      <c r="GO358" s="343"/>
      <c r="GP358" s="343"/>
      <c r="GQ358" s="343"/>
      <c r="GR358" s="343"/>
      <c r="GS358" s="343"/>
      <c r="GT358" s="343"/>
      <c r="GU358" s="343"/>
      <c r="GV358" s="343"/>
      <c r="GW358" s="343"/>
      <c r="GX358" s="343"/>
      <c r="GY358" s="343"/>
      <c r="GZ358" s="343"/>
      <c r="HA358" s="343"/>
      <c r="HB358" s="343"/>
      <c r="HC358" s="343"/>
      <c r="HD358" s="343"/>
      <c r="HE358" s="343"/>
      <c r="HF358" s="343"/>
      <c r="HG358" s="343"/>
      <c r="HH358" s="343"/>
      <c r="HI358" s="343"/>
      <c r="HJ358" s="343"/>
      <c r="HK358" s="343"/>
      <c r="HL358" s="343"/>
      <c r="HM358" s="343"/>
      <c r="HN358" s="343"/>
      <c r="HO358" s="343"/>
      <c r="HP358" s="343"/>
      <c r="HQ358" s="343"/>
      <c r="HR358" s="343"/>
      <c r="HS358" s="343"/>
      <c r="HT358" s="343"/>
      <c r="HU358" s="343"/>
      <c r="HV358" s="343"/>
      <c r="HW358" s="343"/>
      <c r="HX358" s="343"/>
      <c r="HY358" s="343"/>
      <c r="HZ358" s="343"/>
      <c r="IA358" s="343"/>
      <c r="IB358" s="343"/>
      <c r="IC358" s="343"/>
      <c r="ID358" s="343"/>
      <c r="IE358" s="343"/>
      <c r="IF358" s="343"/>
      <c r="IG358" s="343"/>
      <c r="IH358" s="343"/>
      <c r="II358" s="343"/>
      <c r="IJ358" s="343"/>
      <c r="IK358" s="343"/>
      <c r="IL358" s="343"/>
      <c r="IM358" s="343"/>
      <c r="IN358" s="343"/>
      <c r="IO358" s="343"/>
      <c r="IP358" s="343"/>
      <c r="IQ358" s="343"/>
      <c r="IR358" s="343"/>
      <c r="IS358" s="343"/>
      <c r="IT358" s="343"/>
      <c r="IU358" s="343"/>
      <c r="IV358" s="343"/>
      <c r="IW358" s="343"/>
      <c r="IX358" s="343"/>
      <c r="IY358" s="343"/>
      <c r="IZ358" s="343"/>
      <c r="JA358" s="343"/>
      <c r="JB358" s="343"/>
      <c r="JC358" s="343"/>
      <c r="JD358" s="343"/>
      <c r="JE358" s="343"/>
      <c r="JF358" s="343"/>
      <c r="JG358" s="343"/>
      <c r="JH358" s="343"/>
      <c r="JI358" s="343"/>
      <c r="JJ358" s="343"/>
      <c r="JK358" s="343"/>
      <c r="JL358" s="343"/>
      <c r="JM358" s="343"/>
      <c r="JN358" s="343"/>
      <c r="JO358" s="343"/>
      <c r="JP358" s="343"/>
      <c r="JQ358" s="343"/>
      <c r="JR358" s="343"/>
      <c r="JS358" s="343"/>
      <c r="JT358" s="343"/>
      <c r="JU358" s="343"/>
      <c r="JV358" s="343"/>
      <c r="JW358" s="343"/>
      <c r="JX358" s="343"/>
      <c r="JY358" s="343"/>
      <c r="JZ358" s="343"/>
      <c r="KA358" s="343"/>
      <c r="KB358" s="343"/>
      <c r="KC358" s="343"/>
      <c r="KD358" s="343"/>
      <c r="KE358" s="343"/>
      <c r="KF358" s="343"/>
      <c r="KG358" s="343"/>
      <c r="KH358" s="343"/>
      <c r="KI358" s="343"/>
      <c r="KJ358" s="343"/>
      <c r="KK358" s="343"/>
      <c r="KL358" s="343"/>
      <c r="KM358" s="343"/>
      <c r="KN358" s="343"/>
      <c r="KO358" s="343"/>
      <c r="KP358" s="343"/>
      <c r="KQ358" s="343"/>
      <c r="KR358" s="343"/>
      <c r="KS358" s="343"/>
      <c r="KT358" s="343"/>
      <c r="KU358" s="343"/>
      <c r="KV358" s="343"/>
      <c r="KW358" s="343"/>
      <c r="KX358" s="343"/>
      <c r="KY358" s="343"/>
      <c r="KZ358" s="343"/>
      <c r="LA358" s="343"/>
      <c r="LB358" s="343"/>
      <c r="LC358" s="343"/>
      <c r="LD358" s="343"/>
      <c r="LE358" s="343"/>
      <c r="LF358" s="343"/>
      <c r="LG358" s="343"/>
      <c r="LH358" s="343"/>
      <c r="LI358" s="343"/>
      <c r="LJ358" s="343"/>
      <c r="LK358" s="343"/>
      <c r="LL358" s="343"/>
      <c r="LM358" s="343"/>
      <c r="LN358" s="343"/>
      <c r="LO358" s="343"/>
      <c r="LP358" s="343"/>
      <c r="LQ358" s="343"/>
      <c r="LR358" s="343"/>
      <c r="LS358" s="343"/>
      <c r="LT358" s="343"/>
      <c r="LU358" s="343"/>
      <c r="LV358" s="343"/>
      <c r="LW358" s="343"/>
      <c r="LX358" s="343"/>
      <c r="LY358" s="343"/>
      <c r="LZ358" s="343"/>
      <c r="MA358" s="343"/>
      <c r="MB358" s="343"/>
      <c r="MC358" s="343"/>
      <c r="MD358" s="343"/>
      <c r="ME358" s="343"/>
      <c r="MF358" s="343"/>
      <c r="MG358" s="343"/>
      <c r="MH358" s="343"/>
      <c r="MI358" s="343"/>
      <c r="MJ358" s="343"/>
      <c r="MK358" s="343"/>
      <c r="ML358" s="343"/>
      <c r="MM358" s="343"/>
      <c r="MN358" s="343"/>
      <c r="MO358" s="343"/>
      <c r="MP358" s="343"/>
      <c r="MQ358" s="343"/>
      <c r="MR358" s="343"/>
      <c r="MS358" s="343"/>
      <c r="MT358" s="343"/>
      <c r="MU358" s="343"/>
      <c r="MV358" s="343"/>
      <c r="MW358" s="343"/>
      <c r="MX358" s="343"/>
      <c r="MY358" s="343"/>
      <c r="MZ358" s="343"/>
      <c r="NA358" s="343"/>
      <c r="NB358" s="343"/>
      <c r="NC358" s="343"/>
      <c r="ND358" s="343"/>
      <c r="NE358" s="343"/>
      <c r="NF358" s="343"/>
      <c r="NG358" s="343"/>
      <c r="NH358" s="343"/>
      <c r="NI358" s="343"/>
      <c r="NJ358" s="343"/>
      <c r="NK358" s="343"/>
      <c r="NL358" s="343"/>
      <c r="NM358" s="343"/>
      <c r="NN358" s="343"/>
      <c r="NO358" s="343"/>
      <c r="NP358" s="343"/>
      <c r="NQ358" s="343"/>
      <c r="NR358" s="343"/>
      <c r="NS358" s="343"/>
      <c r="NT358" s="343"/>
      <c r="NU358" s="343"/>
      <c r="NV358" s="343"/>
      <c r="NW358" s="343"/>
      <c r="NX358" s="343"/>
      <c r="NY358" s="343"/>
      <c r="NZ358" s="343"/>
      <c r="OA358" s="343"/>
      <c r="OB358" s="343"/>
      <c r="OC358" s="343"/>
      <c r="OD358" s="343"/>
      <c r="OE358" s="343"/>
      <c r="OF358" s="343"/>
      <c r="OG358" s="343"/>
      <c r="OH358" s="343"/>
      <c r="OI358" s="343"/>
      <c r="OJ358" s="343"/>
      <c r="OK358" s="343"/>
      <c r="OL358" s="343"/>
      <c r="OM358" s="343"/>
      <c r="ON358" s="343"/>
      <c r="OO358" s="343"/>
      <c r="OP358" s="343"/>
      <c r="OQ358" s="343"/>
      <c r="OR358" s="343"/>
      <c r="OS358" s="343"/>
      <c r="OT358" s="343"/>
      <c r="OU358" s="343"/>
      <c r="OV358" s="343"/>
      <c r="OW358" s="343"/>
      <c r="OX358" s="343"/>
      <c r="OY358" s="343"/>
      <c r="OZ358" s="343"/>
      <c r="PA358" s="343"/>
      <c r="PB358" s="343"/>
      <c r="PC358" s="343"/>
      <c r="PD358" s="343"/>
      <c r="PE358" s="343"/>
      <c r="PF358" s="343"/>
      <c r="PG358" s="343"/>
      <c r="PH358" s="343"/>
      <c r="PI358" s="343"/>
      <c r="PJ358" s="343"/>
      <c r="PK358" s="343"/>
      <c r="PL358" s="343"/>
      <c r="PM358" s="343"/>
      <c r="PN358" s="343"/>
      <c r="PO358" s="343"/>
      <c r="PP358" s="343"/>
      <c r="PQ358" s="343"/>
      <c r="PR358" s="343"/>
      <c r="PS358" s="343"/>
      <c r="PT358" s="343"/>
      <c r="PU358" s="343"/>
      <c r="PV358" s="343"/>
      <c r="PW358" s="343"/>
      <c r="PX358" s="343"/>
      <c r="PY358" s="343"/>
      <c r="PZ358" s="343"/>
      <c r="QA358" s="343"/>
      <c r="QB358" s="343"/>
      <c r="QC358" s="343"/>
      <c r="QD358" s="343"/>
      <c r="QE358" s="343"/>
      <c r="QF358" s="343"/>
    </row>
    <row r="359" spans="1:448" s="347" customFormat="1" ht="118.5" customHeight="1" x14ac:dyDescent="0.25">
      <c r="A359" s="26">
        <v>358</v>
      </c>
      <c r="B359" s="42" t="s">
        <v>1551</v>
      </c>
      <c r="C359" s="175" t="s">
        <v>269</v>
      </c>
      <c r="D359" s="22" t="s">
        <v>341</v>
      </c>
      <c r="E359" s="19" t="s">
        <v>630</v>
      </c>
      <c r="F359" s="22" t="s">
        <v>1551</v>
      </c>
      <c r="G359" s="26" t="s">
        <v>269</v>
      </c>
      <c r="H359" s="19" t="s">
        <v>341</v>
      </c>
      <c r="I359" s="19" t="s">
        <v>349</v>
      </c>
      <c r="J359" s="19" t="s">
        <v>1552</v>
      </c>
      <c r="K359" s="19" t="s">
        <v>1237</v>
      </c>
      <c r="L359" s="19" t="s">
        <v>681</v>
      </c>
      <c r="M359" s="19" t="s">
        <v>328</v>
      </c>
      <c r="N359" s="19" t="s">
        <v>328</v>
      </c>
      <c r="O359" s="19" t="s">
        <v>349</v>
      </c>
      <c r="P359" s="19" t="s">
        <v>14</v>
      </c>
      <c r="Q359" s="19" t="s">
        <v>348</v>
      </c>
      <c r="R359" s="19" t="s">
        <v>250</v>
      </c>
      <c r="S359" s="18" t="s">
        <v>4031</v>
      </c>
      <c r="T359" s="54" t="s">
        <v>328</v>
      </c>
      <c r="U359" s="19" t="s">
        <v>656</v>
      </c>
      <c r="V359" s="19">
        <v>2021</v>
      </c>
      <c r="W359" s="22" t="s">
        <v>4020</v>
      </c>
      <c r="X359" s="719" t="s">
        <v>4021</v>
      </c>
      <c r="Y359" s="247" t="s">
        <v>4022</v>
      </c>
      <c r="Z359" s="247" t="s">
        <v>4032</v>
      </c>
      <c r="AA359" s="22" t="s">
        <v>328</v>
      </c>
      <c r="AB359" s="22" t="s">
        <v>328</v>
      </c>
      <c r="AC359" s="22" t="s">
        <v>328</v>
      </c>
      <c r="AD359" s="22" t="s">
        <v>328</v>
      </c>
      <c r="AE359" s="22" t="s">
        <v>328</v>
      </c>
      <c r="AF359" s="63">
        <v>44440</v>
      </c>
      <c r="AG359" s="63">
        <v>44545</v>
      </c>
      <c r="AH359" s="424">
        <v>44743</v>
      </c>
      <c r="AI359" s="183" t="s">
        <v>309</v>
      </c>
      <c r="AJ359" s="183" t="s">
        <v>309</v>
      </c>
      <c r="AK359" s="241" t="e">
        <f>(IF(BA359=#REF!,#REF!,AG359-#REF!))</f>
        <v>#REF!</v>
      </c>
      <c r="AL359" s="66" t="s">
        <v>601</v>
      </c>
      <c r="AM359" s="54"/>
      <c r="AN359" s="54"/>
      <c r="AO359" s="54"/>
      <c r="AP359" s="65"/>
      <c r="AQ359" s="4" t="s">
        <v>442</v>
      </c>
      <c r="AR359" s="49">
        <v>94</v>
      </c>
      <c r="AS359" s="60" t="s">
        <v>454</v>
      </c>
      <c r="AT359" s="64" t="s">
        <v>467</v>
      </c>
      <c r="AU359" s="66" t="s">
        <v>601</v>
      </c>
      <c r="AV359" s="77" t="s">
        <v>467</v>
      </c>
      <c r="AW359" s="67">
        <v>0</v>
      </c>
      <c r="AX359" s="65">
        <v>0</v>
      </c>
      <c r="AY359" s="60" t="s">
        <v>456</v>
      </c>
      <c r="AZ359" s="87" t="s">
        <v>439</v>
      </c>
      <c r="BA359" s="86" t="s">
        <v>446</v>
      </c>
      <c r="BB359" s="115" t="s">
        <v>4033</v>
      </c>
      <c r="BC359" s="111">
        <v>44613</v>
      </c>
      <c r="BD359" s="112" t="s">
        <v>307</v>
      </c>
      <c r="BE359" s="295" t="s">
        <v>639</v>
      </c>
      <c r="BF359" s="107">
        <v>0.3</v>
      </c>
      <c r="BG359" s="4" t="s">
        <v>489</v>
      </c>
      <c r="BH359" s="49">
        <v>-44620</v>
      </c>
      <c r="BI359" s="60" t="s">
        <v>443</v>
      </c>
      <c r="BJ359" s="66">
        <v>44637</v>
      </c>
      <c r="BK359" s="2" t="s">
        <v>4034</v>
      </c>
      <c r="BL359" s="126" t="s">
        <v>448</v>
      </c>
      <c r="BM359" s="283">
        <v>0</v>
      </c>
      <c r="BN359" s="60" t="s">
        <v>443</v>
      </c>
      <c r="BO359" s="60"/>
      <c r="BP359" s="184" t="s">
        <v>293</v>
      </c>
      <c r="BQ359" s="150" t="s">
        <v>4035</v>
      </c>
      <c r="BR359" s="185">
        <v>44712</v>
      </c>
      <c r="BS359" s="131" t="s">
        <v>1565</v>
      </c>
      <c r="BT359" s="186">
        <v>1</v>
      </c>
      <c r="BU359" s="4" t="s">
        <v>436</v>
      </c>
      <c r="BV359" s="49">
        <v>-166</v>
      </c>
      <c r="BW359" s="60" t="s">
        <v>443</v>
      </c>
      <c r="BX359" s="357">
        <v>44728</v>
      </c>
      <c r="BY359" s="357" t="s">
        <v>4036</v>
      </c>
      <c r="BZ359" s="353" t="s">
        <v>824</v>
      </c>
      <c r="CA359" s="360">
        <v>1</v>
      </c>
      <c r="CB359" s="352" t="s">
        <v>294</v>
      </c>
      <c r="CC359" s="353"/>
      <c r="CD359" s="352" t="s">
        <v>294</v>
      </c>
      <c r="CE359" s="131" t="s">
        <v>767</v>
      </c>
      <c r="CF359" s="131" t="s">
        <v>767</v>
      </c>
      <c r="CG359" s="202" t="s">
        <v>328</v>
      </c>
      <c r="CH359" s="131" t="s">
        <v>328</v>
      </c>
      <c r="CI359" s="186">
        <v>1</v>
      </c>
      <c r="CJ359" s="4" t="str">
        <f t="shared" ref="CJ359:CJ360" si="11">IF(CI359&lt;=0%,"SIN AVANCE",IF(CI359&lt;33%,"AVANCE MINIMO",IF(CI359&lt;66%,"AVANCE PARCIAL",IF(CI359&lt;=99.9%,"AVANCE SIGNIFICATIVO",IF(CI359=100%,"CUMPLIMIENTO TOTAL","ERROR")))))</f>
        <v>CUMPLIMIENTO TOTAL</v>
      </c>
      <c r="CK359" s="49" t="str">
        <f>(IF(CD359="CERRADO","NO APLICA ACCION CERRADA",AG359-#REF!))</f>
        <v>NO APLICA ACCION CERRADA</v>
      </c>
      <c r="CL359" s="60" t="str">
        <f>(IF(CD359="CERRADO","NO APLICA ACCION CERRADA",IF(AK359&lt;=0,"VENCIDO",IF(AK359&lt;=#REF!,"POR VENCER","CON TIEMPO"))))</f>
        <v>NO APLICA ACCION CERRADA</v>
      </c>
      <c r="CM359" s="458" t="s">
        <v>328</v>
      </c>
      <c r="CN359" s="348" t="s">
        <v>767</v>
      </c>
      <c r="CO359" s="349" t="s">
        <v>824</v>
      </c>
      <c r="CP359" s="473">
        <v>1</v>
      </c>
      <c r="CQ359" s="352" t="s">
        <v>294</v>
      </c>
      <c r="CR359" s="353"/>
      <c r="CS359" s="353"/>
      <c r="CT359" s="343"/>
      <c r="CU359" s="343"/>
      <c r="CV359" s="343"/>
      <c r="CW359" s="343"/>
      <c r="CX359" s="343"/>
      <c r="CY359" s="343"/>
      <c r="CZ359" s="343"/>
      <c r="DA359" s="343"/>
      <c r="DB359" s="343"/>
      <c r="DC359" s="343"/>
      <c r="DD359" s="343"/>
      <c r="DE359" s="343"/>
      <c r="DF359" s="343"/>
      <c r="DG359" s="343"/>
      <c r="DH359" s="343"/>
      <c r="DI359" s="343"/>
      <c r="DJ359" s="343"/>
      <c r="DK359" s="343"/>
      <c r="DL359" s="343"/>
      <c r="DM359" s="343"/>
      <c r="DN359" s="343"/>
      <c r="DO359" s="343"/>
      <c r="DP359" s="343"/>
      <c r="DQ359" s="343"/>
      <c r="DR359" s="343"/>
      <c r="DS359" s="343"/>
      <c r="DT359" s="343"/>
      <c r="DU359" s="343"/>
      <c r="DV359" s="343"/>
      <c r="DW359" s="343"/>
      <c r="DX359" s="343"/>
      <c r="DY359" s="343"/>
      <c r="DZ359" s="343"/>
      <c r="EA359" s="343"/>
      <c r="EB359" s="343"/>
      <c r="EC359" s="343"/>
      <c r="ED359" s="343"/>
      <c r="EE359" s="343"/>
      <c r="EF359" s="343"/>
      <c r="EG359" s="343"/>
      <c r="EH359" s="343"/>
      <c r="EI359" s="343"/>
      <c r="EJ359" s="343"/>
      <c r="EK359" s="343"/>
      <c r="EL359" s="343"/>
      <c r="EM359" s="343"/>
      <c r="EN359" s="343"/>
      <c r="EO359" s="343"/>
      <c r="EP359" s="343"/>
      <c r="EQ359" s="343"/>
      <c r="ER359" s="343"/>
      <c r="ES359" s="343"/>
      <c r="ET359" s="343"/>
      <c r="EU359" s="343"/>
      <c r="EV359" s="343"/>
      <c r="EW359" s="343"/>
      <c r="EX359" s="343"/>
      <c r="EY359" s="343"/>
      <c r="EZ359" s="343"/>
      <c r="FA359" s="343"/>
      <c r="FB359" s="343"/>
      <c r="FC359" s="343"/>
      <c r="FD359" s="343"/>
      <c r="FE359" s="343"/>
      <c r="FF359" s="343"/>
      <c r="FG359" s="343"/>
      <c r="FH359" s="343"/>
      <c r="FI359" s="343"/>
      <c r="FJ359" s="343"/>
      <c r="FK359" s="343"/>
      <c r="FL359" s="343"/>
      <c r="FM359" s="343"/>
      <c r="FN359" s="343"/>
      <c r="FO359" s="343"/>
      <c r="FP359" s="343"/>
      <c r="FQ359" s="343"/>
      <c r="FR359" s="343"/>
      <c r="FS359" s="343"/>
      <c r="FT359" s="343"/>
      <c r="FU359" s="343"/>
      <c r="FV359" s="343"/>
      <c r="FW359" s="343"/>
      <c r="FX359" s="343"/>
      <c r="FY359" s="343"/>
      <c r="FZ359" s="343"/>
      <c r="GA359" s="343"/>
      <c r="GB359" s="343"/>
      <c r="GC359" s="343"/>
      <c r="GD359" s="343"/>
      <c r="GE359" s="343"/>
      <c r="GF359" s="343"/>
      <c r="GG359" s="343"/>
      <c r="GH359" s="343"/>
      <c r="GI359" s="343"/>
      <c r="GJ359" s="343"/>
      <c r="GK359" s="343"/>
      <c r="GL359" s="343"/>
      <c r="GM359" s="343"/>
      <c r="GN359" s="343"/>
      <c r="GO359" s="343"/>
      <c r="GP359" s="343"/>
      <c r="GQ359" s="343"/>
      <c r="GR359" s="343"/>
      <c r="GS359" s="343"/>
      <c r="GT359" s="343"/>
      <c r="GU359" s="343"/>
      <c r="GV359" s="343"/>
      <c r="GW359" s="343"/>
      <c r="GX359" s="343"/>
      <c r="GY359" s="343"/>
      <c r="GZ359" s="343"/>
      <c r="HA359" s="343"/>
      <c r="HB359" s="343"/>
      <c r="HC359" s="343"/>
      <c r="HD359" s="343"/>
      <c r="HE359" s="343"/>
      <c r="HF359" s="343"/>
      <c r="HG359" s="343"/>
      <c r="HH359" s="343"/>
      <c r="HI359" s="343"/>
      <c r="HJ359" s="343"/>
      <c r="HK359" s="343"/>
      <c r="HL359" s="343"/>
      <c r="HM359" s="343"/>
      <c r="HN359" s="343"/>
      <c r="HO359" s="343"/>
      <c r="HP359" s="343"/>
      <c r="HQ359" s="343"/>
      <c r="HR359" s="343"/>
      <c r="HS359" s="343"/>
      <c r="HT359" s="343"/>
      <c r="HU359" s="343"/>
      <c r="HV359" s="343"/>
      <c r="HW359" s="343"/>
      <c r="HX359" s="343"/>
      <c r="HY359" s="343"/>
      <c r="HZ359" s="343"/>
      <c r="IA359" s="343"/>
      <c r="IB359" s="343"/>
      <c r="IC359" s="343"/>
      <c r="ID359" s="343"/>
      <c r="IE359" s="343"/>
      <c r="IF359" s="343"/>
      <c r="IG359" s="343"/>
      <c r="IH359" s="343"/>
      <c r="II359" s="343"/>
      <c r="IJ359" s="343"/>
      <c r="IK359" s="343"/>
      <c r="IL359" s="343"/>
      <c r="IM359" s="343"/>
      <c r="IN359" s="343"/>
      <c r="IO359" s="343"/>
      <c r="IP359" s="343"/>
      <c r="IQ359" s="343"/>
      <c r="IR359" s="343"/>
      <c r="IS359" s="343"/>
      <c r="IT359" s="343"/>
      <c r="IU359" s="343"/>
      <c r="IV359" s="343"/>
      <c r="IW359" s="343"/>
      <c r="IX359" s="343"/>
      <c r="IY359" s="343"/>
      <c r="IZ359" s="343"/>
      <c r="JA359" s="343"/>
      <c r="JB359" s="343"/>
      <c r="JC359" s="343"/>
      <c r="JD359" s="343"/>
      <c r="JE359" s="343"/>
      <c r="JF359" s="343"/>
      <c r="JG359" s="343"/>
      <c r="JH359" s="343"/>
      <c r="JI359" s="343"/>
      <c r="JJ359" s="343"/>
      <c r="JK359" s="343"/>
      <c r="JL359" s="343"/>
      <c r="JM359" s="343"/>
      <c r="JN359" s="343"/>
      <c r="JO359" s="343"/>
      <c r="JP359" s="343"/>
      <c r="JQ359" s="343"/>
      <c r="JR359" s="343"/>
      <c r="JS359" s="343"/>
      <c r="JT359" s="343"/>
      <c r="JU359" s="343"/>
      <c r="JV359" s="343"/>
      <c r="JW359" s="343"/>
      <c r="JX359" s="343"/>
      <c r="JY359" s="343"/>
      <c r="JZ359" s="343"/>
      <c r="KA359" s="343"/>
      <c r="KB359" s="343"/>
      <c r="KC359" s="343"/>
      <c r="KD359" s="343"/>
      <c r="KE359" s="343"/>
      <c r="KF359" s="343"/>
      <c r="KG359" s="343"/>
      <c r="KH359" s="343"/>
      <c r="KI359" s="343"/>
      <c r="KJ359" s="343"/>
      <c r="KK359" s="343"/>
      <c r="KL359" s="343"/>
      <c r="KM359" s="343"/>
      <c r="KN359" s="343"/>
      <c r="KO359" s="343"/>
      <c r="KP359" s="343"/>
      <c r="KQ359" s="343"/>
      <c r="KR359" s="343"/>
      <c r="KS359" s="343"/>
      <c r="KT359" s="343"/>
      <c r="KU359" s="343"/>
      <c r="KV359" s="343"/>
      <c r="KW359" s="343"/>
      <c r="KX359" s="343"/>
      <c r="KY359" s="343"/>
      <c r="KZ359" s="343"/>
      <c r="LA359" s="343"/>
      <c r="LB359" s="343"/>
      <c r="LC359" s="343"/>
      <c r="LD359" s="343"/>
      <c r="LE359" s="343"/>
      <c r="LF359" s="343"/>
      <c r="LG359" s="343"/>
      <c r="LH359" s="343"/>
      <c r="LI359" s="343"/>
      <c r="LJ359" s="343"/>
      <c r="LK359" s="343"/>
      <c r="LL359" s="343"/>
      <c r="LM359" s="343"/>
      <c r="LN359" s="343"/>
      <c r="LO359" s="343"/>
      <c r="LP359" s="343"/>
      <c r="LQ359" s="343"/>
      <c r="LR359" s="343"/>
      <c r="LS359" s="343"/>
      <c r="LT359" s="343"/>
      <c r="LU359" s="343"/>
      <c r="LV359" s="343"/>
      <c r="LW359" s="343"/>
      <c r="LX359" s="343"/>
      <c r="LY359" s="343"/>
      <c r="LZ359" s="343"/>
      <c r="MA359" s="343"/>
      <c r="MB359" s="343"/>
      <c r="MC359" s="343"/>
      <c r="MD359" s="343"/>
      <c r="ME359" s="343"/>
      <c r="MF359" s="343"/>
      <c r="MG359" s="343"/>
      <c r="MH359" s="343"/>
      <c r="MI359" s="343"/>
      <c r="MJ359" s="343"/>
      <c r="MK359" s="343"/>
      <c r="ML359" s="343"/>
      <c r="MM359" s="343"/>
      <c r="MN359" s="343"/>
      <c r="MO359" s="343"/>
      <c r="MP359" s="343"/>
      <c r="MQ359" s="343"/>
      <c r="MR359" s="343"/>
      <c r="MS359" s="343"/>
      <c r="MT359" s="343"/>
      <c r="MU359" s="343"/>
      <c r="MV359" s="343"/>
      <c r="MW359" s="343"/>
      <c r="MX359" s="343"/>
      <c r="MY359" s="343"/>
      <c r="MZ359" s="343"/>
      <c r="NA359" s="343"/>
      <c r="NB359" s="343"/>
      <c r="NC359" s="343"/>
      <c r="ND359" s="343"/>
      <c r="NE359" s="343"/>
      <c r="NF359" s="343"/>
      <c r="NG359" s="343"/>
      <c r="NH359" s="343"/>
      <c r="NI359" s="343"/>
      <c r="NJ359" s="343"/>
      <c r="NK359" s="343"/>
      <c r="NL359" s="343"/>
      <c r="NM359" s="343"/>
      <c r="NN359" s="343"/>
      <c r="NO359" s="343"/>
      <c r="NP359" s="343"/>
      <c r="NQ359" s="343"/>
      <c r="NR359" s="343"/>
      <c r="NS359" s="343"/>
      <c r="NT359" s="343"/>
      <c r="NU359" s="343"/>
      <c r="NV359" s="343"/>
      <c r="NW359" s="343"/>
      <c r="NX359" s="343"/>
      <c r="NY359" s="343"/>
      <c r="NZ359" s="343"/>
      <c r="OA359" s="343"/>
      <c r="OB359" s="343"/>
      <c r="OC359" s="343"/>
      <c r="OD359" s="343"/>
      <c r="OE359" s="343"/>
      <c r="OF359" s="343"/>
      <c r="OG359" s="343"/>
      <c r="OH359" s="343"/>
      <c r="OI359" s="343"/>
      <c r="OJ359" s="343"/>
      <c r="OK359" s="343"/>
      <c r="OL359" s="343"/>
      <c r="OM359" s="343"/>
      <c r="ON359" s="343"/>
      <c r="OO359" s="343"/>
      <c r="OP359" s="343"/>
      <c r="OQ359" s="343"/>
      <c r="OR359" s="343"/>
      <c r="OS359" s="343"/>
      <c r="OT359" s="343"/>
      <c r="OU359" s="343"/>
      <c r="OV359" s="343"/>
      <c r="OW359" s="343"/>
      <c r="OX359" s="343"/>
      <c r="OY359" s="343"/>
      <c r="OZ359" s="343"/>
      <c r="PA359" s="343"/>
      <c r="PB359" s="343"/>
      <c r="PC359" s="343"/>
      <c r="PD359" s="343"/>
      <c r="PE359" s="343"/>
      <c r="PF359" s="343"/>
      <c r="PG359" s="343"/>
      <c r="PH359" s="343"/>
      <c r="PI359" s="343"/>
      <c r="PJ359" s="343"/>
      <c r="PK359" s="343"/>
      <c r="PL359" s="343"/>
      <c r="PM359" s="343"/>
      <c r="PN359" s="343"/>
      <c r="PO359" s="343"/>
      <c r="PP359" s="343"/>
      <c r="PQ359" s="343"/>
      <c r="PR359" s="343"/>
      <c r="PS359" s="343"/>
      <c r="PT359" s="343"/>
      <c r="PU359" s="343"/>
      <c r="PV359" s="343"/>
      <c r="PW359" s="343"/>
      <c r="PX359" s="343"/>
      <c r="PY359" s="343"/>
      <c r="PZ359" s="343"/>
      <c r="QA359" s="343"/>
      <c r="QB359" s="343"/>
      <c r="QC359" s="343"/>
      <c r="QD359" s="343"/>
      <c r="QE359" s="343"/>
      <c r="QF359" s="343"/>
    </row>
    <row r="360" spans="1:448" s="347" customFormat="1" ht="118.5" customHeight="1" x14ac:dyDescent="0.25">
      <c r="A360" s="26">
        <v>359</v>
      </c>
      <c r="B360" s="42" t="s">
        <v>1551</v>
      </c>
      <c r="C360" s="175" t="s">
        <v>269</v>
      </c>
      <c r="D360" s="22" t="s">
        <v>341</v>
      </c>
      <c r="E360" s="19" t="s">
        <v>630</v>
      </c>
      <c r="F360" s="22" t="s">
        <v>1551</v>
      </c>
      <c r="G360" s="26" t="s">
        <v>269</v>
      </c>
      <c r="H360" s="19" t="s">
        <v>341</v>
      </c>
      <c r="I360" s="19" t="s">
        <v>349</v>
      </c>
      <c r="J360" s="19" t="s">
        <v>1552</v>
      </c>
      <c r="K360" s="19" t="s">
        <v>1237</v>
      </c>
      <c r="L360" s="19" t="s">
        <v>681</v>
      </c>
      <c r="M360" s="19" t="s">
        <v>328</v>
      </c>
      <c r="N360" s="19" t="s">
        <v>328</v>
      </c>
      <c r="O360" s="124" t="s">
        <v>349</v>
      </c>
      <c r="P360" s="124" t="s">
        <v>14</v>
      </c>
      <c r="Q360" s="19" t="s">
        <v>348</v>
      </c>
      <c r="R360" s="19" t="s">
        <v>250</v>
      </c>
      <c r="S360" s="18" t="s">
        <v>4037</v>
      </c>
      <c r="T360" s="54" t="s">
        <v>328</v>
      </c>
      <c r="U360" s="19" t="s">
        <v>656</v>
      </c>
      <c r="V360" s="19">
        <v>2021</v>
      </c>
      <c r="W360" s="22" t="s">
        <v>4020</v>
      </c>
      <c r="X360" s="719" t="s">
        <v>4021</v>
      </c>
      <c r="Y360" s="247" t="s">
        <v>4022</v>
      </c>
      <c r="Z360" s="247" t="s">
        <v>4038</v>
      </c>
      <c r="AA360" s="22" t="s">
        <v>328</v>
      </c>
      <c r="AB360" s="22" t="s">
        <v>328</v>
      </c>
      <c r="AC360" s="22" t="s">
        <v>328</v>
      </c>
      <c r="AD360" s="22" t="s">
        <v>328</v>
      </c>
      <c r="AE360" s="22" t="s">
        <v>328</v>
      </c>
      <c r="AF360" s="63">
        <v>44440</v>
      </c>
      <c r="AG360" s="63">
        <v>44545</v>
      </c>
      <c r="AH360" s="427"/>
      <c r="AI360" s="183" t="s">
        <v>309</v>
      </c>
      <c r="AJ360" s="183" t="s">
        <v>309</v>
      </c>
      <c r="AK360" s="241" t="e">
        <f>(IF(BA360=#REF!,#REF!,AG360-#REF!))</f>
        <v>#REF!</v>
      </c>
      <c r="AL360" s="66" t="s">
        <v>601</v>
      </c>
      <c r="AM360" s="54"/>
      <c r="AN360" s="54"/>
      <c r="AO360" s="54"/>
      <c r="AP360" s="65"/>
      <c r="AQ360" s="4" t="s">
        <v>442</v>
      </c>
      <c r="AR360" s="49">
        <v>94</v>
      </c>
      <c r="AS360" s="60" t="s">
        <v>454</v>
      </c>
      <c r="AT360" s="64" t="s">
        <v>467</v>
      </c>
      <c r="AU360" s="66" t="s">
        <v>601</v>
      </c>
      <c r="AV360" s="77" t="s">
        <v>467</v>
      </c>
      <c r="AW360" s="67">
        <v>0</v>
      </c>
      <c r="AX360" s="65">
        <v>0</v>
      </c>
      <c r="AY360" s="60" t="s">
        <v>456</v>
      </c>
      <c r="AZ360" s="87" t="s">
        <v>439</v>
      </c>
      <c r="BA360" s="86" t="s">
        <v>446</v>
      </c>
      <c r="BB360" s="118" t="s">
        <v>4039</v>
      </c>
      <c r="BC360" s="111">
        <v>44613</v>
      </c>
      <c r="BD360" s="112" t="s">
        <v>307</v>
      </c>
      <c r="BE360" s="116" t="s">
        <v>4040</v>
      </c>
      <c r="BF360" s="107">
        <v>0</v>
      </c>
      <c r="BG360" s="4" t="s">
        <v>442</v>
      </c>
      <c r="BH360" s="49">
        <v>-44620</v>
      </c>
      <c r="BI360" s="60" t="s">
        <v>443</v>
      </c>
      <c r="BJ360" s="66">
        <v>44637</v>
      </c>
      <c r="BK360" s="2" t="s">
        <v>4041</v>
      </c>
      <c r="BL360" s="126" t="s">
        <v>448</v>
      </c>
      <c r="BM360" s="283">
        <v>0</v>
      </c>
      <c r="BN360" s="60" t="s">
        <v>443</v>
      </c>
      <c r="BO360" s="60"/>
      <c r="BP360" s="184" t="s">
        <v>293</v>
      </c>
      <c r="BQ360" s="150" t="s">
        <v>4042</v>
      </c>
      <c r="BR360" s="185">
        <v>44712</v>
      </c>
      <c r="BS360" s="131" t="s">
        <v>4043</v>
      </c>
      <c r="BT360" s="186">
        <v>0</v>
      </c>
      <c r="BU360" s="4" t="s">
        <v>442</v>
      </c>
      <c r="BV360" s="49">
        <v>-166</v>
      </c>
      <c r="BW360" s="60" t="s">
        <v>443</v>
      </c>
      <c r="BX360" s="357">
        <v>44728</v>
      </c>
      <c r="BY360" s="353" t="s">
        <v>4044</v>
      </c>
      <c r="BZ360" s="353" t="s">
        <v>824</v>
      </c>
      <c r="CA360" s="360">
        <v>0</v>
      </c>
      <c r="CB360" s="352" t="s">
        <v>443</v>
      </c>
      <c r="CC360" s="353"/>
      <c r="CD360" s="184" t="s">
        <v>293</v>
      </c>
      <c r="CE360" s="531">
        <v>44823</v>
      </c>
      <c r="CF360" s="521" t="s">
        <v>4045</v>
      </c>
      <c r="CG360" s="519" t="s">
        <v>4046</v>
      </c>
      <c r="CH360" s="114" t="s">
        <v>4047</v>
      </c>
      <c r="CI360" s="520">
        <v>0.25</v>
      </c>
      <c r="CJ360" s="4" t="str">
        <f t="shared" si="11"/>
        <v>AVANCE MINIMO</v>
      </c>
      <c r="CK360" s="49" t="e">
        <f>(IF(CD360="CERRADO","NO APLICA ACCION CERRADA",AG360-#REF!))</f>
        <v>#REF!</v>
      </c>
      <c r="CL360" s="60" t="e">
        <f>(IF(CD360="CERRADO","NO APLICA ACCION CERRADA",IF(AK360&lt;=0,"VENCIDO",IF(AK360&lt;=#REF!,"POR VENCER","CON TIEMPO"))))</f>
        <v>#REF!</v>
      </c>
      <c r="CM360" s="988">
        <v>44881</v>
      </c>
      <c r="CN360" s="166" t="s">
        <v>4048</v>
      </c>
      <c r="CO360" s="166" t="s">
        <v>613</v>
      </c>
      <c r="CP360" s="989">
        <v>0.25</v>
      </c>
      <c r="CQ360" s="352" t="s">
        <v>443</v>
      </c>
      <c r="CR360" s="353"/>
      <c r="CS360" s="353"/>
      <c r="CT360" s="343"/>
      <c r="CU360" s="343"/>
      <c r="CV360" s="343"/>
      <c r="CW360" s="343"/>
      <c r="CX360" s="343"/>
      <c r="CY360" s="343"/>
      <c r="CZ360" s="343"/>
      <c r="DA360" s="343"/>
      <c r="DB360" s="343"/>
      <c r="DC360" s="343"/>
      <c r="DD360" s="343"/>
      <c r="DE360" s="343"/>
      <c r="DF360" s="343"/>
      <c r="DG360" s="343"/>
      <c r="DH360" s="343"/>
      <c r="DI360" s="343"/>
      <c r="DJ360" s="343"/>
      <c r="DK360" s="343"/>
      <c r="DL360" s="343"/>
      <c r="DM360" s="343"/>
      <c r="DN360" s="343"/>
      <c r="DO360" s="343"/>
      <c r="DP360" s="343"/>
      <c r="DQ360" s="343"/>
      <c r="DR360" s="343"/>
      <c r="DS360" s="343"/>
      <c r="DT360" s="343"/>
      <c r="DU360" s="343"/>
      <c r="DV360" s="343"/>
      <c r="DW360" s="343"/>
      <c r="DX360" s="343"/>
      <c r="DY360" s="343"/>
      <c r="DZ360" s="343"/>
      <c r="EA360" s="343"/>
      <c r="EB360" s="343"/>
      <c r="EC360" s="343"/>
      <c r="ED360" s="343"/>
      <c r="EE360" s="343"/>
      <c r="EF360" s="343"/>
      <c r="EG360" s="343"/>
      <c r="EH360" s="343"/>
      <c r="EI360" s="343"/>
      <c r="EJ360" s="343"/>
      <c r="EK360" s="343"/>
      <c r="EL360" s="343"/>
      <c r="EM360" s="343"/>
      <c r="EN360" s="343"/>
      <c r="EO360" s="343"/>
      <c r="EP360" s="343"/>
      <c r="EQ360" s="343"/>
      <c r="ER360" s="343"/>
      <c r="ES360" s="343"/>
      <c r="ET360" s="343"/>
      <c r="EU360" s="343"/>
      <c r="EV360" s="343"/>
      <c r="EW360" s="343"/>
      <c r="EX360" s="343"/>
      <c r="EY360" s="343"/>
      <c r="EZ360" s="343"/>
      <c r="FA360" s="343"/>
      <c r="FB360" s="343"/>
      <c r="FC360" s="343"/>
      <c r="FD360" s="343"/>
      <c r="FE360" s="343"/>
      <c r="FF360" s="343"/>
      <c r="FG360" s="343"/>
      <c r="FH360" s="343"/>
      <c r="FI360" s="343"/>
      <c r="FJ360" s="343"/>
      <c r="FK360" s="343"/>
      <c r="FL360" s="343"/>
      <c r="FM360" s="343"/>
      <c r="FN360" s="343"/>
      <c r="FO360" s="343"/>
      <c r="FP360" s="343"/>
      <c r="FQ360" s="343"/>
      <c r="FR360" s="343"/>
      <c r="FS360" s="343"/>
      <c r="FT360" s="343"/>
      <c r="FU360" s="343"/>
      <c r="FV360" s="343"/>
      <c r="FW360" s="343"/>
      <c r="FX360" s="343"/>
      <c r="FY360" s="343"/>
      <c r="FZ360" s="343"/>
      <c r="GA360" s="343"/>
      <c r="GB360" s="343"/>
      <c r="GC360" s="343"/>
      <c r="GD360" s="343"/>
      <c r="GE360" s="343"/>
      <c r="GF360" s="343"/>
      <c r="GG360" s="343"/>
      <c r="GH360" s="343"/>
      <c r="GI360" s="343"/>
      <c r="GJ360" s="343"/>
      <c r="GK360" s="343"/>
      <c r="GL360" s="343"/>
      <c r="GM360" s="343"/>
      <c r="GN360" s="343"/>
      <c r="GO360" s="343"/>
      <c r="GP360" s="343"/>
      <c r="GQ360" s="343"/>
      <c r="GR360" s="343"/>
      <c r="GS360" s="343"/>
      <c r="GT360" s="343"/>
      <c r="GU360" s="343"/>
      <c r="GV360" s="343"/>
      <c r="GW360" s="343"/>
      <c r="GX360" s="343"/>
      <c r="GY360" s="343"/>
      <c r="GZ360" s="343"/>
      <c r="HA360" s="343"/>
      <c r="HB360" s="343"/>
      <c r="HC360" s="343"/>
      <c r="HD360" s="343"/>
      <c r="HE360" s="343"/>
      <c r="HF360" s="343"/>
      <c r="HG360" s="343"/>
      <c r="HH360" s="343"/>
      <c r="HI360" s="343"/>
      <c r="HJ360" s="343"/>
      <c r="HK360" s="343"/>
      <c r="HL360" s="343"/>
      <c r="HM360" s="343"/>
      <c r="HN360" s="343"/>
      <c r="HO360" s="343"/>
      <c r="HP360" s="343"/>
      <c r="HQ360" s="343"/>
      <c r="HR360" s="343"/>
      <c r="HS360" s="343"/>
      <c r="HT360" s="343"/>
      <c r="HU360" s="343"/>
      <c r="HV360" s="343"/>
      <c r="HW360" s="343"/>
      <c r="HX360" s="343"/>
      <c r="HY360" s="343"/>
      <c r="HZ360" s="343"/>
      <c r="IA360" s="343"/>
      <c r="IB360" s="343"/>
      <c r="IC360" s="343"/>
      <c r="ID360" s="343"/>
      <c r="IE360" s="343"/>
      <c r="IF360" s="343"/>
      <c r="IG360" s="343"/>
      <c r="IH360" s="343"/>
      <c r="II360" s="343"/>
      <c r="IJ360" s="343"/>
      <c r="IK360" s="343"/>
      <c r="IL360" s="343"/>
      <c r="IM360" s="343"/>
      <c r="IN360" s="343"/>
      <c r="IO360" s="343"/>
      <c r="IP360" s="343"/>
      <c r="IQ360" s="343"/>
      <c r="IR360" s="343"/>
      <c r="IS360" s="343"/>
      <c r="IT360" s="343"/>
      <c r="IU360" s="343"/>
      <c r="IV360" s="343"/>
      <c r="IW360" s="343"/>
      <c r="IX360" s="343"/>
      <c r="IY360" s="343"/>
      <c r="IZ360" s="343"/>
      <c r="JA360" s="343"/>
      <c r="JB360" s="343"/>
      <c r="JC360" s="343"/>
      <c r="JD360" s="343"/>
      <c r="JE360" s="343"/>
      <c r="JF360" s="343"/>
      <c r="JG360" s="343"/>
      <c r="JH360" s="343"/>
      <c r="JI360" s="343"/>
      <c r="JJ360" s="343"/>
      <c r="JK360" s="343"/>
      <c r="JL360" s="343"/>
      <c r="JM360" s="343"/>
      <c r="JN360" s="343"/>
      <c r="JO360" s="343"/>
      <c r="JP360" s="343"/>
      <c r="JQ360" s="343"/>
      <c r="JR360" s="343"/>
      <c r="JS360" s="343"/>
      <c r="JT360" s="343"/>
      <c r="JU360" s="343"/>
      <c r="JV360" s="343"/>
      <c r="JW360" s="343"/>
      <c r="JX360" s="343"/>
      <c r="JY360" s="343"/>
      <c r="JZ360" s="343"/>
      <c r="KA360" s="343"/>
      <c r="KB360" s="343"/>
      <c r="KC360" s="343"/>
      <c r="KD360" s="343"/>
      <c r="KE360" s="343"/>
      <c r="KF360" s="343"/>
      <c r="KG360" s="343"/>
      <c r="KH360" s="343"/>
      <c r="KI360" s="343"/>
      <c r="KJ360" s="343"/>
      <c r="KK360" s="343"/>
      <c r="KL360" s="343"/>
      <c r="KM360" s="343"/>
      <c r="KN360" s="343"/>
      <c r="KO360" s="343"/>
      <c r="KP360" s="343"/>
      <c r="KQ360" s="343"/>
      <c r="KR360" s="343"/>
      <c r="KS360" s="343"/>
      <c r="KT360" s="343"/>
      <c r="KU360" s="343"/>
      <c r="KV360" s="343"/>
      <c r="KW360" s="343"/>
      <c r="KX360" s="343"/>
      <c r="KY360" s="343"/>
      <c r="KZ360" s="343"/>
      <c r="LA360" s="343"/>
      <c r="LB360" s="343"/>
      <c r="LC360" s="343"/>
      <c r="LD360" s="343"/>
      <c r="LE360" s="343"/>
      <c r="LF360" s="343"/>
      <c r="LG360" s="343"/>
      <c r="LH360" s="343"/>
      <c r="LI360" s="343"/>
      <c r="LJ360" s="343"/>
      <c r="LK360" s="343"/>
      <c r="LL360" s="343"/>
      <c r="LM360" s="343"/>
      <c r="LN360" s="343"/>
      <c r="LO360" s="343"/>
      <c r="LP360" s="343"/>
      <c r="LQ360" s="343"/>
      <c r="LR360" s="343"/>
      <c r="LS360" s="343"/>
      <c r="LT360" s="343"/>
      <c r="LU360" s="343"/>
      <c r="LV360" s="343"/>
      <c r="LW360" s="343"/>
      <c r="LX360" s="343"/>
      <c r="LY360" s="343"/>
      <c r="LZ360" s="343"/>
      <c r="MA360" s="343"/>
      <c r="MB360" s="343"/>
      <c r="MC360" s="343"/>
      <c r="MD360" s="343"/>
      <c r="ME360" s="343"/>
      <c r="MF360" s="343"/>
      <c r="MG360" s="343"/>
      <c r="MH360" s="343"/>
      <c r="MI360" s="343"/>
      <c r="MJ360" s="343"/>
      <c r="MK360" s="343"/>
      <c r="ML360" s="343"/>
      <c r="MM360" s="343"/>
      <c r="MN360" s="343"/>
      <c r="MO360" s="343"/>
      <c r="MP360" s="343"/>
      <c r="MQ360" s="343"/>
      <c r="MR360" s="343"/>
      <c r="MS360" s="343"/>
      <c r="MT360" s="343"/>
      <c r="MU360" s="343"/>
      <c r="MV360" s="343"/>
      <c r="MW360" s="343"/>
      <c r="MX360" s="343"/>
      <c r="MY360" s="343"/>
      <c r="MZ360" s="343"/>
      <c r="NA360" s="343"/>
      <c r="NB360" s="343"/>
      <c r="NC360" s="343"/>
      <c r="ND360" s="343"/>
      <c r="NE360" s="343"/>
      <c r="NF360" s="343"/>
      <c r="NG360" s="343"/>
      <c r="NH360" s="343"/>
      <c r="NI360" s="343"/>
      <c r="NJ360" s="343"/>
      <c r="NK360" s="343"/>
      <c r="NL360" s="343"/>
      <c r="NM360" s="343"/>
      <c r="NN360" s="343"/>
      <c r="NO360" s="343"/>
      <c r="NP360" s="343"/>
      <c r="NQ360" s="343"/>
      <c r="NR360" s="343"/>
      <c r="NS360" s="343"/>
      <c r="NT360" s="343"/>
      <c r="NU360" s="343"/>
      <c r="NV360" s="343"/>
      <c r="NW360" s="343"/>
      <c r="NX360" s="343"/>
      <c r="NY360" s="343"/>
      <c r="NZ360" s="343"/>
      <c r="OA360" s="343"/>
      <c r="OB360" s="343"/>
      <c r="OC360" s="343"/>
      <c r="OD360" s="343"/>
      <c r="OE360" s="343"/>
      <c r="OF360" s="343"/>
      <c r="OG360" s="343"/>
      <c r="OH360" s="343"/>
      <c r="OI360" s="343"/>
      <c r="OJ360" s="343"/>
      <c r="OK360" s="343"/>
      <c r="OL360" s="343"/>
      <c r="OM360" s="343"/>
      <c r="ON360" s="343"/>
      <c r="OO360" s="343"/>
      <c r="OP360" s="343"/>
      <c r="OQ360" s="343"/>
      <c r="OR360" s="343"/>
      <c r="OS360" s="343"/>
      <c r="OT360" s="343"/>
      <c r="OU360" s="343"/>
      <c r="OV360" s="343"/>
      <c r="OW360" s="343"/>
      <c r="OX360" s="343"/>
      <c r="OY360" s="343"/>
      <c r="OZ360" s="343"/>
      <c r="PA360" s="343"/>
      <c r="PB360" s="343"/>
      <c r="PC360" s="343"/>
      <c r="PD360" s="343"/>
      <c r="PE360" s="343"/>
      <c r="PF360" s="343"/>
      <c r="PG360" s="343"/>
      <c r="PH360" s="343"/>
      <c r="PI360" s="343"/>
      <c r="PJ360" s="343"/>
      <c r="PK360" s="343"/>
      <c r="PL360" s="343"/>
      <c r="PM360" s="343"/>
      <c r="PN360" s="343"/>
      <c r="PO360" s="343"/>
      <c r="PP360" s="343"/>
      <c r="PQ360" s="343"/>
      <c r="PR360" s="343"/>
      <c r="PS360" s="343"/>
      <c r="PT360" s="343"/>
      <c r="PU360" s="343"/>
      <c r="PV360" s="343"/>
      <c r="PW360" s="343"/>
      <c r="PX360" s="343"/>
      <c r="PY360" s="343"/>
      <c r="PZ360" s="343"/>
      <c r="QA360" s="343"/>
      <c r="QB360" s="343"/>
      <c r="QC360" s="343"/>
      <c r="QD360" s="343"/>
      <c r="QE360" s="343"/>
      <c r="QF360" s="343"/>
    </row>
    <row r="361" spans="1:448" s="347" customFormat="1" ht="118.5" customHeight="1" x14ac:dyDescent="0.25">
      <c r="A361" s="26">
        <v>360</v>
      </c>
      <c r="B361" s="42" t="s">
        <v>196</v>
      </c>
      <c r="C361" s="175" t="s">
        <v>664</v>
      </c>
      <c r="D361" s="22" t="s">
        <v>337</v>
      </c>
      <c r="E361" s="19" t="s">
        <v>4049</v>
      </c>
      <c r="F361" s="22" t="s">
        <v>196</v>
      </c>
      <c r="G361" s="42" t="s">
        <v>664</v>
      </c>
      <c r="H361" s="42" t="s">
        <v>337</v>
      </c>
      <c r="I361" s="19" t="s">
        <v>188</v>
      </c>
      <c r="J361" s="41" t="s">
        <v>323</v>
      </c>
      <c r="K361" s="174" t="s">
        <v>805</v>
      </c>
      <c r="L361" s="174" t="s">
        <v>337</v>
      </c>
      <c r="M361" s="174" t="s">
        <v>328</v>
      </c>
      <c r="N361" s="174" t="s">
        <v>328</v>
      </c>
      <c r="O361" s="19" t="s">
        <v>188</v>
      </c>
      <c r="P361" s="19" t="s">
        <v>195</v>
      </c>
      <c r="Q361" s="19" t="s">
        <v>721</v>
      </c>
      <c r="R361" s="19" t="s">
        <v>250</v>
      </c>
      <c r="S361" s="18" t="s">
        <v>4050</v>
      </c>
      <c r="T361" s="439" t="s">
        <v>3896</v>
      </c>
      <c r="U361" s="434" t="s">
        <v>4051</v>
      </c>
      <c r="V361" s="435">
        <v>2021</v>
      </c>
      <c r="W361" s="22" t="s">
        <v>4052</v>
      </c>
      <c r="X361" s="47" t="s">
        <v>4053</v>
      </c>
      <c r="Y361" s="247" t="s">
        <v>4054</v>
      </c>
      <c r="Z361" s="247" t="s">
        <v>4055</v>
      </c>
      <c r="AA361" s="447">
        <v>1</v>
      </c>
      <c r="AB361" s="447" t="s">
        <v>4056</v>
      </c>
      <c r="AC361" s="447" t="s">
        <v>4057</v>
      </c>
      <c r="AD361" s="305">
        <v>1</v>
      </c>
      <c r="AE361" s="306" t="s">
        <v>4058</v>
      </c>
      <c r="AF361" s="965">
        <v>44562</v>
      </c>
      <c r="AG361" s="965">
        <v>44651</v>
      </c>
      <c r="AH361" s="424">
        <v>44743</v>
      </c>
      <c r="AI361" s="183" t="s">
        <v>309</v>
      </c>
      <c r="AJ361" s="720" t="s">
        <v>309</v>
      </c>
      <c r="AK361" s="241" t="e">
        <f>(IF(BA361=#REF!,#REF!,AG361-#REF!))</f>
        <v>#REF!</v>
      </c>
      <c r="AL361" s="66" t="s">
        <v>601</v>
      </c>
      <c r="AM361" s="31"/>
      <c r="AN361" s="31"/>
      <c r="AO361" s="31"/>
      <c r="AP361" s="32"/>
      <c r="AQ361" s="4" t="s">
        <v>442</v>
      </c>
      <c r="AR361" s="49">
        <v>200</v>
      </c>
      <c r="AS361" s="298" t="s">
        <v>454</v>
      </c>
      <c r="AT361" s="64" t="s">
        <v>467</v>
      </c>
      <c r="AU361" s="66" t="s">
        <v>601</v>
      </c>
      <c r="AV361" s="77" t="s">
        <v>467</v>
      </c>
      <c r="AW361" s="32"/>
      <c r="AX361" s="32"/>
      <c r="AY361" s="299" t="s">
        <v>456</v>
      </c>
      <c r="AZ361" s="87" t="s">
        <v>439</v>
      </c>
      <c r="BA361" s="86" t="s">
        <v>446</v>
      </c>
      <c r="BB361" s="30" t="s">
        <v>2162</v>
      </c>
      <c r="BC361" s="129">
        <v>44620</v>
      </c>
      <c r="BD361" s="130" t="s">
        <v>450</v>
      </c>
      <c r="BE361" s="127" t="s">
        <v>629</v>
      </c>
      <c r="BF361" s="107">
        <v>0</v>
      </c>
      <c r="BG361" s="4" t="s">
        <v>442</v>
      </c>
      <c r="BH361" s="49">
        <v>-44620</v>
      </c>
      <c r="BI361" s="60" t="s">
        <v>454</v>
      </c>
      <c r="BJ361" s="300"/>
      <c r="BK361" s="301"/>
      <c r="BL361" s="126"/>
      <c r="BM361" s="206"/>
      <c r="BN361" s="302"/>
      <c r="BO361" s="60"/>
      <c r="BP361" s="184" t="s">
        <v>293</v>
      </c>
      <c r="BQ361" s="150" t="s">
        <v>4059</v>
      </c>
      <c r="BR361" s="185">
        <v>44712</v>
      </c>
      <c r="BS361" s="131" t="s">
        <v>328</v>
      </c>
      <c r="BT361" s="186">
        <v>1</v>
      </c>
      <c r="BU361" s="4" t="s">
        <v>436</v>
      </c>
      <c r="BV361" s="49">
        <v>-60</v>
      </c>
      <c r="BW361" s="60" t="s">
        <v>443</v>
      </c>
      <c r="BX361" s="357">
        <v>44730</v>
      </c>
      <c r="BY361" s="353" t="s">
        <v>4060</v>
      </c>
      <c r="BZ361" s="353" t="s">
        <v>521</v>
      </c>
      <c r="CA361" s="360">
        <v>1</v>
      </c>
      <c r="CB361" s="352" t="s">
        <v>294</v>
      </c>
      <c r="CC361" s="353"/>
      <c r="CD361" s="352" t="s">
        <v>294</v>
      </c>
      <c r="CE361" s="131" t="s">
        <v>767</v>
      </c>
      <c r="CF361" s="131" t="s">
        <v>767</v>
      </c>
      <c r="CG361" s="202" t="s">
        <v>328</v>
      </c>
      <c r="CH361" s="131" t="s">
        <v>328</v>
      </c>
      <c r="CI361" s="186">
        <v>1</v>
      </c>
      <c r="CJ361" s="4" t="str">
        <f t="shared" si="10"/>
        <v>CUMPLIMIENTO TOTAL</v>
      </c>
      <c r="CK361" s="49" t="str">
        <f>(IF(CD361="CERRADO","NO APLICA ACCION CERRADA",AG361-#REF!))</f>
        <v>NO APLICA ACCION CERRADA</v>
      </c>
      <c r="CL361" s="60" t="str">
        <f>(IF(CD361="CERRADO","NO APLICA ACCION CERRADA",IF(AK361&lt;=0,"VENCIDO",IF(AK361&lt;=#REF!,"POR VENCER","CON TIEMPO"))))</f>
        <v>NO APLICA ACCION CERRADA</v>
      </c>
      <c r="CM361" s="458" t="s">
        <v>328</v>
      </c>
      <c r="CN361" s="348" t="s">
        <v>767</v>
      </c>
      <c r="CO361" s="348" t="s">
        <v>339</v>
      </c>
      <c r="CP361" s="473">
        <v>1</v>
      </c>
      <c r="CQ361" s="352" t="s">
        <v>294</v>
      </c>
      <c r="CR361" s="353"/>
      <c r="CS361" s="353"/>
      <c r="CT361" s="343"/>
      <c r="CU361" s="343"/>
      <c r="CV361" s="343"/>
      <c r="CW361" s="343"/>
      <c r="CX361" s="343"/>
      <c r="CY361" s="343"/>
      <c r="CZ361" s="343"/>
      <c r="DA361" s="343"/>
      <c r="DB361" s="343"/>
      <c r="DC361" s="343"/>
      <c r="DD361" s="343"/>
      <c r="DE361" s="343"/>
      <c r="DF361" s="343"/>
      <c r="DG361" s="343"/>
      <c r="DH361" s="343"/>
      <c r="DI361" s="343"/>
      <c r="DJ361" s="343"/>
      <c r="DK361" s="343"/>
      <c r="DL361" s="343"/>
      <c r="DM361" s="343"/>
      <c r="DN361" s="343"/>
      <c r="DO361" s="343"/>
      <c r="DP361" s="343"/>
      <c r="DQ361" s="343"/>
      <c r="DR361" s="343"/>
      <c r="DS361" s="343"/>
      <c r="DT361" s="343"/>
      <c r="DU361" s="343"/>
      <c r="DV361" s="343"/>
      <c r="DW361" s="343"/>
      <c r="DX361" s="343"/>
      <c r="DY361" s="343"/>
      <c r="DZ361" s="343"/>
      <c r="EA361" s="343"/>
      <c r="EB361" s="343"/>
      <c r="EC361" s="343"/>
      <c r="ED361" s="343"/>
      <c r="EE361" s="343"/>
      <c r="EF361" s="343"/>
      <c r="EG361" s="343"/>
      <c r="EH361" s="343"/>
      <c r="EI361" s="343"/>
      <c r="EJ361" s="343"/>
      <c r="EK361" s="343"/>
      <c r="EL361" s="343"/>
      <c r="EM361" s="343"/>
      <c r="EN361" s="343"/>
      <c r="EO361" s="343"/>
      <c r="EP361" s="343"/>
      <c r="EQ361" s="343"/>
      <c r="ER361" s="343"/>
      <c r="ES361" s="343"/>
      <c r="ET361" s="343"/>
      <c r="EU361" s="343"/>
      <c r="EV361" s="343"/>
      <c r="EW361" s="343"/>
      <c r="EX361" s="343"/>
      <c r="EY361" s="343"/>
      <c r="EZ361" s="343"/>
      <c r="FA361" s="343"/>
      <c r="FB361" s="343"/>
      <c r="FC361" s="343"/>
      <c r="FD361" s="343"/>
      <c r="FE361" s="343"/>
      <c r="FF361" s="343"/>
      <c r="FG361" s="343"/>
      <c r="FH361" s="343"/>
      <c r="FI361" s="343"/>
      <c r="FJ361" s="343"/>
      <c r="FK361" s="343"/>
      <c r="FL361" s="343"/>
      <c r="FM361" s="343"/>
      <c r="FN361" s="343"/>
      <c r="FO361" s="343"/>
      <c r="FP361" s="343"/>
      <c r="FQ361" s="343"/>
      <c r="FR361" s="343"/>
      <c r="FS361" s="343"/>
      <c r="FT361" s="343"/>
      <c r="FU361" s="343"/>
      <c r="FV361" s="343"/>
      <c r="FW361" s="343"/>
      <c r="FX361" s="343"/>
      <c r="FY361" s="343"/>
      <c r="FZ361" s="343"/>
      <c r="GA361" s="343"/>
      <c r="GB361" s="343"/>
      <c r="GC361" s="343"/>
      <c r="GD361" s="343"/>
      <c r="GE361" s="343"/>
      <c r="GF361" s="343"/>
      <c r="GG361" s="343"/>
      <c r="GH361" s="343"/>
      <c r="GI361" s="343"/>
      <c r="GJ361" s="343"/>
      <c r="GK361" s="343"/>
      <c r="GL361" s="343"/>
      <c r="GM361" s="343"/>
      <c r="GN361" s="343"/>
      <c r="GO361" s="343"/>
      <c r="GP361" s="343"/>
      <c r="GQ361" s="343"/>
      <c r="GR361" s="343"/>
      <c r="GS361" s="343"/>
      <c r="GT361" s="343"/>
      <c r="GU361" s="343"/>
      <c r="GV361" s="343"/>
      <c r="GW361" s="343"/>
      <c r="GX361" s="343"/>
      <c r="GY361" s="343"/>
      <c r="GZ361" s="343"/>
      <c r="HA361" s="343"/>
      <c r="HB361" s="343"/>
      <c r="HC361" s="343"/>
      <c r="HD361" s="343"/>
      <c r="HE361" s="343"/>
      <c r="HF361" s="343"/>
      <c r="HG361" s="343"/>
      <c r="HH361" s="343"/>
      <c r="HI361" s="343"/>
      <c r="HJ361" s="343"/>
      <c r="HK361" s="343"/>
      <c r="HL361" s="343"/>
      <c r="HM361" s="343"/>
      <c r="HN361" s="343"/>
      <c r="HO361" s="343"/>
      <c r="HP361" s="343"/>
      <c r="HQ361" s="343"/>
      <c r="HR361" s="343"/>
      <c r="HS361" s="343"/>
      <c r="HT361" s="343"/>
      <c r="HU361" s="343"/>
      <c r="HV361" s="343"/>
      <c r="HW361" s="343"/>
      <c r="HX361" s="343"/>
      <c r="HY361" s="343"/>
      <c r="HZ361" s="343"/>
      <c r="IA361" s="343"/>
      <c r="IB361" s="343"/>
      <c r="IC361" s="343"/>
      <c r="ID361" s="343"/>
      <c r="IE361" s="343"/>
      <c r="IF361" s="343"/>
      <c r="IG361" s="343"/>
      <c r="IH361" s="343"/>
      <c r="II361" s="343"/>
      <c r="IJ361" s="343"/>
      <c r="IK361" s="343"/>
      <c r="IL361" s="343"/>
      <c r="IM361" s="343"/>
      <c r="IN361" s="343"/>
      <c r="IO361" s="343"/>
      <c r="IP361" s="343"/>
      <c r="IQ361" s="343"/>
      <c r="IR361" s="343"/>
      <c r="IS361" s="343"/>
      <c r="IT361" s="343"/>
      <c r="IU361" s="343"/>
      <c r="IV361" s="343"/>
      <c r="IW361" s="343"/>
      <c r="IX361" s="343"/>
      <c r="IY361" s="343"/>
      <c r="IZ361" s="343"/>
      <c r="JA361" s="343"/>
      <c r="JB361" s="343"/>
      <c r="JC361" s="343"/>
      <c r="JD361" s="343"/>
      <c r="JE361" s="343"/>
      <c r="JF361" s="343"/>
      <c r="JG361" s="343"/>
      <c r="JH361" s="343"/>
      <c r="JI361" s="343"/>
      <c r="JJ361" s="343"/>
      <c r="JK361" s="343"/>
      <c r="JL361" s="343"/>
      <c r="JM361" s="343"/>
      <c r="JN361" s="343"/>
      <c r="JO361" s="343"/>
      <c r="JP361" s="343"/>
      <c r="JQ361" s="343"/>
      <c r="JR361" s="343"/>
      <c r="JS361" s="343"/>
      <c r="JT361" s="343"/>
      <c r="JU361" s="343"/>
      <c r="JV361" s="343"/>
      <c r="JW361" s="343"/>
      <c r="JX361" s="343"/>
      <c r="JY361" s="343"/>
      <c r="JZ361" s="343"/>
      <c r="KA361" s="343"/>
      <c r="KB361" s="343"/>
      <c r="KC361" s="343"/>
      <c r="KD361" s="343"/>
      <c r="KE361" s="343"/>
      <c r="KF361" s="343"/>
      <c r="KG361" s="343"/>
      <c r="KH361" s="343"/>
      <c r="KI361" s="343"/>
      <c r="KJ361" s="343"/>
      <c r="KK361" s="343"/>
      <c r="KL361" s="343"/>
      <c r="KM361" s="343"/>
      <c r="KN361" s="343"/>
      <c r="KO361" s="343"/>
      <c r="KP361" s="343"/>
      <c r="KQ361" s="343"/>
      <c r="KR361" s="343"/>
      <c r="KS361" s="343"/>
      <c r="KT361" s="343"/>
      <c r="KU361" s="343"/>
      <c r="KV361" s="343"/>
      <c r="KW361" s="343"/>
      <c r="KX361" s="343"/>
      <c r="KY361" s="343"/>
      <c r="KZ361" s="343"/>
      <c r="LA361" s="343"/>
      <c r="LB361" s="343"/>
      <c r="LC361" s="343"/>
      <c r="LD361" s="343"/>
      <c r="LE361" s="343"/>
      <c r="LF361" s="343"/>
      <c r="LG361" s="343"/>
      <c r="LH361" s="343"/>
      <c r="LI361" s="343"/>
      <c r="LJ361" s="343"/>
      <c r="LK361" s="343"/>
      <c r="LL361" s="343"/>
      <c r="LM361" s="343"/>
      <c r="LN361" s="343"/>
      <c r="LO361" s="343"/>
      <c r="LP361" s="343"/>
      <c r="LQ361" s="343"/>
      <c r="LR361" s="343"/>
      <c r="LS361" s="343"/>
      <c r="LT361" s="343"/>
      <c r="LU361" s="343"/>
      <c r="LV361" s="343"/>
      <c r="LW361" s="343"/>
      <c r="LX361" s="343"/>
      <c r="LY361" s="343"/>
      <c r="LZ361" s="343"/>
      <c r="MA361" s="343"/>
      <c r="MB361" s="343"/>
      <c r="MC361" s="343"/>
      <c r="MD361" s="343"/>
      <c r="ME361" s="343"/>
      <c r="MF361" s="343"/>
      <c r="MG361" s="343"/>
      <c r="MH361" s="343"/>
      <c r="MI361" s="343"/>
      <c r="MJ361" s="343"/>
      <c r="MK361" s="343"/>
      <c r="ML361" s="343"/>
      <c r="MM361" s="343"/>
      <c r="MN361" s="343"/>
      <c r="MO361" s="343"/>
      <c r="MP361" s="343"/>
      <c r="MQ361" s="343"/>
      <c r="MR361" s="343"/>
      <c r="MS361" s="343"/>
      <c r="MT361" s="343"/>
      <c r="MU361" s="343"/>
      <c r="MV361" s="343"/>
      <c r="MW361" s="343"/>
      <c r="MX361" s="343"/>
      <c r="MY361" s="343"/>
      <c r="MZ361" s="343"/>
      <c r="NA361" s="343"/>
      <c r="NB361" s="343"/>
      <c r="NC361" s="343"/>
      <c r="ND361" s="343"/>
      <c r="NE361" s="343"/>
      <c r="NF361" s="343"/>
      <c r="NG361" s="343"/>
      <c r="NH361" s="343"/>
      <c r="NI361" s="343"/>
      <c r="NJ361" s="343"/>
      <c r="NK361" s="343"/>
      <c r="NL361" s="343"/>
      <c r="NM361" s="343"/>
      <c r="NN361" s="343"/>
      <c r="NO361" s="343"/>
      <c r="NP361" s="343"/>
      <c r="NQ361" s="343"/>
      <c r="NR361" s="343"/>
      <c r="NS361" s="343"/>
      <c r="NT361" s="343"/>
      <c r="NU361" s="343"/>
      <c r="NV361" s="343"/>
      <c r="NW361" s="343"/>
      <c r="NX361" s="343"/>
      <c r="NY361" s="343"/>
      <c r="NZ361" s="343"/>
      <c r="OA361" s="343"/>
      <c r="OB361" s="343"/>
      <c r="OC361" s="343"/>
      <c r="OD361" s="343"/>
      <c r="OE361" s="343"/>
      <c r="OF361" s="343"/>
      <c r="OG361" s="343"/>
      <c r="OH361" s="343"/>
      <c r="OI361" s="343"/>
      <c r="OJ361" s="343"/>
      <c r="OK361" s="343"/>
      <c r="OL361" s="343"/>
      <c r="OM361" s="343"/>
      <c r="ON361" s="343"/>
      <c r="OO361" s="343"/>
      <c r="OP361" s="343"/>
      <c r="OQ361" s="343"/>
      <c r="OR361" s="343"/>
      <c r="OS361" s="343"/>
      <c r="OT361" s="343"/>
      <c r="OU361" s="343"/>
      <c r="OV361" s="343"/>
      <c r="OW361" s="343"/>
      <c r="OX361" s="343"/>
      <c r="OY361" s="343"/>
      <c r="OZ361" s="343"/>
      <c r="PA361" s="343"/>
      <c r="PB361" s="343"/>
      <c r="PC361" s="343"/>
      <c r="PD361" s="343"/>
      <c r="PE361" s="343"/>
      <c r="PF361" s="343"/>
      <c r="PG361" s="343"/>
      <c r="PH361" s="343"/>
      <c r="PI361" s="343"/>
      <c r="PJ361" s="343"/>
      <c r="PK361" s="343"/>
      <c r="PL361" s="343"/>
      <c r="PM361" s="343"/>
      <c r="PN361" s="343"/>
      <c r="PO361" s="343"/>
      <c r="PP361" s="343"/>
      <c r="PQ361" s="343"/>
      <c r="PR361" s="343"/>
      <c r="PS361" s="343"/>
      <c r="PT361" s="343"/>
      <c r="PU361" s="343"/>
      <c r="PV361" s="343"/>
      <c r="PW361" s="343"/>
      <c r="PX361" s="343"/>
      <c r="PY361" s="343"/>
      <c r="PZ361" s="343"/>
      <c r="QA361" s="343"/>
      <c r="QB361" s="343"/>
      <c r="QC361" s="343"/>
      <c r="QD361" s="343"/>
      <c r="QE361" s="343"/>
      <c r="QF361" s="343"/>
    </row>
    <row r="362" spans="1:448" s="347" customFormat="1" ht="118.5" customHeight="1" x14ac:dyDescent="0.25">
      <c r="A362" s="26">
        <v>361</v>
      </c>
      <c r="B362" s="42" t="s">
        <v>196</v>
      </c>
      <c r="C362" s="175" t="s">
        <v>664</v>
      </c>
      <c r="D362" s="22" t="s">
        <v>337</v>
      </c>
      <c r="E362" s="19" t="s">
        <v>4049</v>
      </c>
      <c r="F362" s="22" t="s">
        <v>196</v>
      </c>
      <c r="G362" s="42" t="s">
        <v>664</v>
      </c>
      <c r="H362" s="42" t="s">
        <v>337</v>
      </c>
      <c r="I362" s="19" t="s">
        <v>188</v>
      </c>
      <c r="J362" s="41" t="s">
        <v>323</v>
      </c>
      <c r="K362" s="174" t="s">
        <v>805</v>
      </c>
      <c r="L362" s="174" t="s">
        <v>337</v>
      </c>
      <c r="M362" s="174" t="s">
        <v>328</v>
      </c>
      <c r="N362" s="174" t="s">
        <v>328</v>
      </c>
      <c r="O362" s="19" t="s">
        <v>188</v>
      </c>
      <c r="P362" s="19" t="s">
        <v>195</v>
      </c>
      <c r="Q362" s="19" t="s">
        <v>721</v>
      </c>
      <c r="R362" s="19" t="s">
        <v>250</v>
      </c>
      <c r="S362" s="18" t="s">
        <v>4061</v>
      </c>
      <c r="T362" s="439" t="s">
        <v>3910</v>
      </c>
      <c r="U362" s="434" t="s">
        <v>4051</v>
      </c>
      <c r="V362" s="435">
        <v>2021</v>
      </c>
      <c r="W362" s="22" t="s">
        <v>4062</v>
      </c>
      <c r="X362" s="47" t="s">
        <v>4063</v>
      </c>
      <c r="Y362" s="247" t="s">
        <v>4064</v>
      </c>
      <c r="Z362" s="247" t="s">
        <v>4065</v>
      </c>
      <c r="AA362" s="447">
        <v>1</v>
      </c>
      <c r="AB362" s="447" t="s">
        <v>4066</v>
      </c>
      <c r="AC362" s="447" t="s">
        <v>4067</v>
      </c>
      <c r="AD362" s="305">
        <v>1</v>
      </c>
      <c r="AE362" s="306" t="s">
        <v>4068</v>
      </c>
      <c r="AF362" s="965">
        <v>44562</v>
      </c>
      <c r="AG362" s="965">
        <v>44651</v>
      </c>
      <c r="AH362" s="424">
        <v>44743</v>
      </c>
      <c r="AI362" s="183" t="s">
        <v>309</v>
      </c>
      <c r="AJ362" s="720" t="s">
        <v>309</v>
      </c>
      <c r="AK362" s="241" t="e">
        <f>(IF(BA362=#REF!,#REF!,AG362-#REF!))</f>
        <v>#REF!</v>
      </c>
      <c r="AL362" s="66" t="s">
        <v>601</v>
      </c>
      <c r="AM362" s="31"/>
      <c r="AN362" s="31"/>
      <c r="AO362" s="31"/>
      <c r="AP362" s="32"/>
      <c r="AQ362" s="4" t="s">
        <v>442</v>
      </c>
      <c r="AR362" s="49">
        <v>200</v>
      </c>
      <c r="AS362" s="298" t="s">
        <v>454</v>
      </c>
      <c r="AT362" s="64" t="s">
        <v>467</v>
      </c>
      <c r="AU362" s="66" t="s">
        <v>601</v>
      </c>
      <c r="AV362" s="77" t="s">
        <v>467</v>
      </c>
      <c r="AW362" s="32"/>
      <c r="AX362" s="32"/>
      <c r="AY362" s="299" t="s">
        <v>456</v>
      </c>
      <c r="AZ362" s="87" t="s">
        <v>439</v>
      </c>
      <c r="BA362" s="86" t="s">
        <v>446</v>
      </c>
      <c r="BB362" s="30" t="s">
        <v>2162</v>
      </c>
      <c r="BC362" s="129">
        <v>44620</v>
      </c>
      <c r="BD362" s="130" t="s">
        <v>450</v>
      </c>
      <c r="BE362" s="127" t="s">
        <v>629</v>
      </c>
      <c r="BF362" s="107">
        <v>0</v>
      </c>
      <c r="BG362" s="4" t="s">
        <v>442</v>
      </c>
      <c r="BH362" s="49">
        <v>-44620</v>
      </c>
      <c r="BI362" s="60" t="s">
        <v>454</v>
      </c>
      <c r="BJ362" s="300"/>
      <c r="BK362" s="301"/>
      <c r="BL362" s="126"/>
      <c r="BM362" s="206"/>
      <c r="BN362" s="302"/>
      <c r="BO362" s="60"/>
      <c r="BP362" s="184" t="s">
        <v>293</v>
      </c>
      <c r="BQ362" s="150" t="s">
        <v>4069</v>
      </c>
      <c r="BR362" s="185">
        <v>44712</v>
      </c>
      <c r="BS362" s="131" t="s">
        <v>328</v>
      </c>
      <c r="BT362" s="186">
        <v>1</v>
      </c>
      <c r="BU362" s="4" t="s">
        <v>436</v>
      </c>
      <c r="BV362" s="49">
        <v>-60</v>
      </c>
      <c r="BW362" s="60" t="s">
        <v>443</v>
      </c>
      <c r="BX362" s="357">
        <v>44730</v>
      </c>
      <c r="BY362" s="353" t="s">
        <v>4070</v>
      </c>
      <c r="BZ362" s="353" t="s">
        <v>521</v>
      </c>
      <c r="CA362" s="360">
        <v>1</v>
      </c>
      <c r="CB362" s="352" t="s">
        <v>294</v>
      </c>
      <c r="CC362" s="353"/>
      <c r="CD362" s="352" t="s">
        <v>294</v>
      </c>
      <c r="CE362" s="131" t="s">
        <v>767</v>
      </c>
      <c r="CF362" s="131" t="s">
        <v>767</v>
      </c>
      <c r="CG362" s="202" t="s">
        <v>328</v>
      </c>
      <c r="CH362" s="131" t="s">
        <v>328</v>
      </c>
      <c r="CI362" s="186">
        <v>1</v>
      </c>
      <c r="CJ362" s="4" t="str">
        <f t="shared" si="10"/>
        <v>CUMPLIMIENTO TOTAL</v>
      </c>
      <c r="CK362" s="49" t="str">
        <f>(IF(CD362="CERRADO","NO APLICA ACCION CERRADA",AG362-#REF!))</f>
        <v>NO APLICA ACCION CERRADA</v>
      </c>
      <c r="CL362" s="60" t="str">
        <f>(IF(CD362="CERRADO","NO APLICA ACCION CERRADA",IF(AK362&lt;=0,"VENCIDO",IF(AK362&lt;=#REF!,"POR VENCER","CON TIEMPO"))))</f>
        <v>NO APLICA ACCION CERRADA</v>
      </c>
      <c r="CM362" s="458" t="s">
        <v>328</v>
      </c>
      <c r="CN362" s="348" t="s">
        <v>767</v>
      </c>
      <c r="CO362" s="348" t="s">
        <v>339</v>
      </c>
      <c r="CP362" s="473">
        <v>1</v>
      </c>
      <c r="CQ362" s="352" t="s">
        <v>294</v>
      </c>
      <c r="CR362" s="353"/>
      <c r="CS362" s="353"/>
      <c r="CT362" s="343"/>
      <c r="CU362" s="343"/>
      <c r="CV362" s="343"/>
      <c r="CW362" s="343"/>
      <c r="CX362" s="343"/>
      <c r="CY362" s="343"/>
      <c r="CZ362" s="343"/>
      <c r="DA362" s="343"/>
      <c r="DB362" s="343"/>
      <c r="DC362" s="343"/>
      <c r="DD362" s="343"/>
      <c r="DE362" s="343"/>
      <c r="DF362" s="343"/>
      <c r="DG362" s="343"/>
      <c r="DH362" s="343"/>
      <c r="DI362" s="343"/>
      <c r="DJ362" s="343"/>
      <c r="DK362" s="343"/>
      <c r="DL362" s="343"/>
      <c r="DM362" s="343"/>
      <c r="DN362" s="343"/>
      <c r="DO362" s="343"/>
      <c r="DP362" s="343"/>
      <c r="DQ362" s="343"/>
      <c r="DR362" s="343"/>
      <c r="DS362" s="343"/>
      <c r="DT362" s="343"/>
      <c r="DU362" s="343"/>
      <c r="DV362" s="343"/>
      <c r="DW362" s="343"/>
      <c r="DX362" s="343"/>
      <c r="DY362" s="343"/>
      <c r="DZ362" s="343"/>
      <c r="EA362" s="343"/>
      <c r="EB362" s="343"/>
      <c r="EC362" s="343"/>
      <c r="ED362" s="343"/>
      <c r="EE362" s="343"/>
      <c r="EF362" s="343"/>
      <c r="EG362" s="343"/>
      <c r="EH362" s="343"/>
      <c r="EI362" s="343"/>
      <c r="EJ362" s="343"/>
      <c r="EK362" s="343"/>
      <c r="EL362" s="343"/>
      <c r="EM362" s="343"/>
      <c r="EN362" s="343"/>
      <c r="EO362" s="343"/>
      <c r="EP362" s="343"/>
      <c r="EQ362" s="343"/>
      <c r="ER362" s="343"/>
      <c r="ES362" s="343"/>
      <c r="ET362" s="343"/>
      <c r="EU362" s="343"/>
      <c r="EV362" s="343"/>
      <c r="EW362" s="343"/>
      <c r="EX362" s="343"/>
      <c r="EY362" s="343"/>
      <c r="EZ362" s="343"/>
      <c r="FA362" s="343"/>
      <c r="FB362" s="343"/>
      <c r="FC362" s="343"/>
      <c r="FD362" s="343"/>
      <c r="FE362" s="343"/>
      <c r="FF362" s="343"/>
      <c r="FG362" s="343"/>
      <c r="FH362" s="343"/>
      <c r="FI362" s="343"/>
      <c r="FJ362" s="343"/>
      <c r="FK362" s="343"/>
      <c r="FL362" s="343"/>
      <c r="FM362" s="343"/>
      <c r="FN362" s="343"/>
      <c r="FO362" s="343"/>
      <c r="FP362" s="343"/>
      <c r="FQ362" s="343"/>
      <c r="FR362" s="343"/>
      <c r="FS362" s="343"/>
      <c r="FT362" s="343"/>
      <c r="FU362" s="343"/>
      <c r="FV362" s="343"/>
      <c r="FW362" s="343"/>
      <c r="FX362" s="343"/>
      <c r="FY362" s="343"/>
      <c r="FZ362" s="343"/>
      <c r="GA362" s="343"/>
      <c r="GB362" s="343"/>
      <c r="GC362" s="343"/>
      <c r="GD362" s="343"/>
      <c r="GE362" s="343"/>
      <c r="GF362" s="343"/>
      <c r="GG362" s="343"/>
      <c r="GH362" s="343"/>
      <c r="GI362" s="343"/>
      <c r="GJ362" s="343"/>
      <c r="GK362" s="343"/>
      <c r="GL362" s="343"/>
      <c r="GM362" s="343"/>
      <c r="GN362" s="343"/>
      <c r="GO362" s="343"/>
      <c r="GP362" s="343"/>
      <c r="GQ362" s="343"/>
      <c r="GR362" s="343"/>
      <c r="GS362" s="343"/>
      <c r="GT362" s="343"/>
      <c r="GU362" s="343"/>
      <c r="GV362" s="343"/>
      <c r="GW362" s="343"/>
      <c r="GX362" s="343"/>
      <c r="GY362" s="343"/>
      <c r="GZ362" s="343"/>
      <c r="HA362" s="343"/>
      <c r="HB362" s="343"/>
      <c r="HC362" s="343"/>
      <c r="HD362" s="343"/>
      <c r="HE362" s="343"/>
      <c r="HF362" s="343"/>
      <c r="HG362" s="343"/>
      <c r="HH362" s="343"/>
      <c r="HI362" s="343"/>
      <c r="HJ362" s="343"/>
      <c r="HK362" s="343"/>
      <c r="HL362" s="343"/>
      <c r="HM362" s="343"/>
      <c r="HN362" s="343"/>
      <c r="HO362" s="343"/>
      <c r="HP362" s="343"/>
      <c r="HQ362" s="343"/>
      <c r="HR362" s="343"/>
      <c r="HS362" s="343"/>
      <c r="HT362" s="343"/>
      <c r="HU362" s="343"/>
      <c r="HV362" s="343"/>
      <c r="HW362" s="343"/>
      <c r="HX362" s="343"/>
      <c r="HY362" s="343"/>
      <c r="HZ362" s="343"/>
      <c r="IA362" s="343"/>
      <c r="IB362" s="343"/>
      <c r="IC362" s="343"/>
      <c r="ID362" s="343"/>
      <c r="IE362" s="343"/>
      <c r="IF362" s="343"/>
      <c r="IG362" s="343"/>
      <c r="IH362" s="343"/>
      <c r="II362" s="343"/>
      <c r="IJ362" s="343"/>
      <c r="IK362" s="343"/>
      <c r="IL362" s="343"/>
      <c r="IM362" s="343"/>
      <c r="IN362" s="343"/>
      <c r="IO362" s="343"/>
      <c r="IP362" s="343"/>
      <c r="IQ362" s="343"/>
      <c r="IR362" s="343"/>
      <c r="IS362" s="343"/>
      <c r="IT362" s="343"/>
      <c r="IU362" s="343"/>
      <c r="IV362" s="343"/>
      <c r="IW362" s="343"/>
      <c r="IX362" s="343"/>
      <c r="IY362" s="343"/>
      <c r="IZ362" s="343"/>
      <c r="JA362" s="343"/>
      <c r="JB362" s="343"/>
      <c r="JC362" s="343"/>
      <c r="JD362" s="343"/>
      <c r="JE362" s="343"/>
      <c r="JF362" s="343"/>
      <c r="JG362" s="343"/>
      <c r="JH362" s="343"/>
      <c r="JI362" s="343"/>
      <c r="JJ362" s="343"/>
      <c r="JK362" s="343"/>
      <c r="JL362" s="343"/>
      <c r="JM362" s="343"/>
      <c r="JN362" s="343"/>
      <c r="JO362" s="343"/>
      <c r="JP362" s="343"/>
      <c r="JQ362" s="343"/>
      <c r="JR362" s="343"/>
      <c r="JS362" s="343"/>
      <c r="JT362" s="343"/>
      <c r="JU362" s="343"/>
      <c r="JV362" s="343"/>
      <c r="JW362" s="343"/>
      <c r="JX362" s="343"/>
      <c r="JY362" s="343"/>
      <c r="JZ362" s="343"/>
      <c r="KA362" s="343"/>
      <c r="KB362" s="343"/>
      <c r="KC362" s="343"/>
      <c r="KD362" s="343"/>
      <c r="KE362" s="343"/>
      <c r="KF362" s="343"/>
      <c r="KG362" s="343"/>
      <c r="KH362" s="343"/>
      <c r="KI362" s="343"/>
      <c r="KJ362" s="343"/>
      <c r="KK362" s="343"/>
      <c r="KL362" s="343"/>
      <c r="KM362" s="343"/>
      <c r="KN362" s="343"/>
      <c r="KO362" s="343"/>
      <c r="KP362" s="343"/>
      <c r="KQ362" s="343"/>
      <c r="KR362" s="343"/>
      <c r="KS362" s="343"/>
      <c r="KT362" s="343"/>
      <c r="KU362" s="343"/>
      <c r="KV362" s="343"/>
      <c r="KW362" s="343"/>
      <c r="KX362" s="343"/>
      <c r="KY362" s="343"/>
      <c r="KZ362" s="343"/>
      <c r="LA362" s="343"/>
      <c r="LB362" s="343"/>
      <c r="LC362" s="343"/>
      <c r="LD362" s="343"/>
      <c r="LE362" s="343"/>
      <c r="LF362" s="343"/>
      <c r="LG362" s="343"/>
      <c r="LH362" s="343"/>
      <c r="LI362" s="343"/>
      <c r="LJ362" s="343"/>
      <c r="LK362" s="343"/>
      <c r="LL362" s="343"/>
      <c r="LM362" s="343"/>
      <c r="LN362" s="343"/>
      <c r="LO362" s="343"/>
      <c r="LP362" s="343"/>
      <c r="LQ362" s="343"/>
      <c r="LR362" s="343"/>
      <c r="LS362" s="343"/>
      <c r="LT362" s="343"/>
      <c r="LU362" s="343"/>
      <c r="LV362" s="343"/>
      <c r="LW362" s="343"/>
      <c r="LX362" s="343"/>
      <c r="LY362" s="343"/>
      <c r="LZ362" s="343"/>
      <c r="MA362" s="343"/>
      <c r="MB362" s="343"/>
      <c r="MC362" s="343"/>
      <c r="MD362" s="343"/>
      <c r="ME362" s="343"/>
      <c r="MF362" s="343"/>
      <c r="MG362" s="343"/>
      <c r="MH362" s="343"/>
      <c r="MI362" s="343"/>
      <c r="MJ362" s="343"/>
      <c r="MK362" s="343"/>
      <c r="ML362" s="343"/>
      <c r="MM362" s="343"/>
      <c r="MN362" s="343"/>
      <c r="MO362" s="343"/>
      <c r="MP362" s="343"/>
      <c r="MQ362" s="343"/>
      <c r="MR362" s="343"/>
      <c r="MS362" s="343"/>
      <c r="MT362" s="343"/>
      <c r="MU362" s="343"/>
      <c r="MV362" s="343"/>
      <c r="MW362" s="343"/>
      <c r="MX362" s="343"/>
      <c r="MY362" s="343"/>
      <c r="MZ362" s="343"/>
      <c r="NA362" s="343"/>
      <c r="NB362" s="343"/>
      <c r="NC362" s="343"/>
      <c r="ND362" s="343"/>
      <c r="NE362" s="343"/>
      <c r="NF362" s="343"/>
      <c r="NG362" s="343"/>
      <c r="NH362" s="343"/>
      <c r="NI362" s="343"/>
      <c r="NJ362" s="343"/>
      <c r="NK362" s="343"/>
      <c r="NL362" s="343"/>
      <c r="NM362" s="343"/>
      <c r="NN362" s="343"/>
      <c r="NO362" s="343"/>
      <c r="NP362" s="343"/>
      <c r="NQ362" s="343"/>
      <c r="NR362" s="343"/>
      <c r="NS362" s="343"/>
      <c r="NT362" s="343"/>
      <c r="NU362" s="343"/>
      <c r="NV362" s="343"/>
      <c r="NW362" s="343"/>
      <c r="NX362" s="343"/>
      <c r="NY362" s="343"/>
      <c r="NZ362" s="343"/>
      <c r="OA362" s="343"/>
      <c r="OB362" s="343"/>
      <c r="OC362" s="343"/>
      <c r="OD362" s="343"/>
      <c r="OE362" s="343"/>
      <c r="OF362" s="343"/>
      <c r="OG362" s="343"/>
      <c r="OH362" s="343"/>
      <c r="OI362" s="343"/>
      <c r="OJ362" s="343"/>
      <c r="OK362" s="343"/>
      <c r="OL362" s="343"/>
      <c r="OM362" s="343"/>
      <c r="ON362" s="343"/>
      <c r="OO362" s="343"/>
      <c r="OP362" s="343"/>
      <c r="OQ362" s="343"/>
      <c r="OR362" s="343"/>
      <c r="OS362" s="343"/>
      <c r="OT362" s="343"/>
      <c r="OU362" s="343"/>
      <c r="OV362" s="343"/>
      <c r="OW362" s="343"/>
      <c r="OX362" s="343"/>
      <c r="OY362" s="343"/>
      <c r="OZ362" s="343"/>
      <c r="PA362" s="343"/>
      <c r="PB362" s="343"/>
      <c r="PC362" s="343"/>
      <c r="PD362" s="343"/>
      <c r="PE362" s="343"/>
      <c r="PF362" s="343"/>
      <c r="PG362" s="343"/>
      <c r="PH362" s="343"/>
      <c r="PI362" s="343"/>
      <c r="PJ362" s="343"/>
      <c r="PK362" s="343"/>
      <c r="PL362" s="343"/>
      <c r="PM362" s="343"/>
      <c r="PN362" s="343"/>
      <c r="PO362" s="343"/>
      <c r="PP362" s="343"/>
      <c r="PQ362" s="343"/>
      <c r="PR362" s="343"/>
      <c r="PS362" s="343"/>
      <c r="PT362" s="343"/>
      <c r="PU362" s="343"/>
      <c r="PV362" s="343"/>
      <c r="PW362" s="343"/>
      <c r="PX362" s="343"/>
      <c r="PY362" s="343"/>
      <c r="PZ362" s="343"/>
      <c r="QA362" s="343"/>
      <c r="QB362" s="343"/>
      <c r="QC362" s="343"/>
      <c r="QD362" s="343"/>
      <c r="QE362" s="343"/>
      <c r="QF362" s="343"/>
    </row>
    <row r="363" spans="1:448" s="347" customFormat="1" ht="118.5" customHeight="1" x14ac:dyDescent="0.25">
      <c r="A363" s="26">
        <v>362</v>
      </c>
      <c r="B363" s="42" t="s">
        <v>196</v>
      </c>
      <c r="C363" s="175" t="s">
        <v>664</v>
      </c>
      <c r="D363" s="22" t="s">
        <v>337</v>
      </c>
      <c r="E363" s="19" t="s">
        <v>4049</v>
      </c>
      <c r="F363" s="22" t="s">
        <v>196</v>
      </c>
      <c r="G363" s="42" t="s">
        <v>664</v>
      </c>
      <c r="H363" s="42" t="s">
        <v>337</v>
      </c>
      <c r="I363" s="19" t="s">
        <v>188</v>
      </c>
      <c r="J363" s="41" t="s">
        <v>323</v>
      </c>
      <c r="K363" s="174" t="s">
        <v>805</v>
      </c>
      <c r="L363" s="174" t="s">
        <v>337</v>
      </c>
      <c r="M363" s="174" t="s">
        <v>328</v>
      </c>
      <c r="N363" s="174" t="s">
        <v>328</v>
      </c>
      <c r="O363" s="19" t="s">
        <v>188</v>
      </c>
      <c r="P363" s="19" t="s">
        <v>195</v>
      </c>
      <c r="Q363" s="19" t="s">
        <v>721</v>
      </c>
      <c r="R363" s="19" t="s">
        <v>250</v>
      </c>
      <c r="S363" s="18" t="s">
        <v>4071</v>
      </c>
      <c r="T363" s="439" t="s">
        <v>4072</v>
      </c>
      <c r="U363" s="434" t="s">
        <v>4051</v>
      </c>
      <c r="V363" s="435">
        <v>2021</v>
      </c>
      <c r="W363" s="22" t="s">
        <v>4073</v>
      </c>
      <c r="X363" s="47" t="s">
        <v>4074</v>
      </c>
      <c r="Y363" s="247" t="s">
        <v>4075</v>
      </c>
      <c r="Z363" s="247" t="s">
        <v>4076</v>
      </c>
      <c r="AA363" s="447">
        <v>1</v>
      </c>
      <c r="AB363" s="447" t="s">
        <v>4077</v>
      </c>
      <c r="AC363" s="447" t="s">
        <v>4078</v>
      </c>
      <c r="AD363" s="305">
        <v>1</v>
      </c>
      <c r="AE363" s="306" t="s">
        <v>4079</v>
      </c>
      <c r="AF363" s="965">
        <v>44562</v>
      </c>
      <c r="AG363" s="965">
        <v>44773</v>
      </c>
      <c r="AH363" s="424">
        <v>44743</v>
      </c>
      <c r="AI363" s="183" t="s">
        <v>309</v>
      </c>
      <c r="AJ363" s="720" t="s">
        <v>309</v>
      </c>
      <c r="AK363" s="241" t="e">
        <f>(IF(BA363=#REF!,#REF!,AG363-#REF!))</f>
        <v>#REF!</v>
      </c>
      <c r="AL363" s="66" t="s">
        <v>601</v>
      </c>
      <c r="AM363" s="31"/>
      <c r="AN363" s="31"/>
      <c r="AO363" s="31"/>
      <c r="AP363" s="32"/>
      <c r="AQ363" s="4" t="s">
        <v>442</v>
      </c>
      <c r="AR363" s="49">
        <v>322</v>
      </c>
      <c r="AS363" s="298" t="s">
        <v>454</v>
      </c>
      <c r="AT363" s="64" t="s">
        <v>467</v>
      </c>
      <c r="AU363" s="66" t="s">
        <v>601</v>
      </c>
      <c r="AV363" s="77" t="s">
        <v>467</v>
      </c>
      <c r="AW363" s="32"/>
      <c r="AX363" s="32"/>
      <c r="AY363" s="299" t="s">
        <v>456</v>
      </c>
      <c r="AZ363" s="87" t="s">
        <v>439</v>
      </c>
      <c r="BA363" s="86" t="s">
        <v>446</v>
      </c>
      <c r="BB363" s="30" t="s">
        <v>2162</v>
      </c>
      <c r="BC363" s="129">
        <v>44620</v>
      </c>
      <c r="BD363" s="130" t="s">
        <v>450</v>
      </c>
      <c r="BE363" s="127" t="s">
        <v>629</v>
      </c>
      <c r="BF363" s="107">
        <v>0</v>
      </c>
      <c r="BG363" s="4" t="s">
        <v>442</v>
      </c>
      <c r="BH363" s="49">
        <v>-44620</v>
      </c>
      <c r="BI363" s="60" t="s">
        <v>454</v>
      </c>
      <c r="BJ363" s="300"/>
      <c r="BK363" s="301"/>
      <c r="BL363" s="126"/>
      <c r="BM363" s="206"/>
      <c r="BN363" s="302"/>
      <c r="BO363" s="60"/>
      <c r="BP363" s="184" t="s">
        <v>293</v>
      </c>
      <c r="BQ363" s="150" t="s">
        <v>4080</v>
      </c>
      <c r="BR363" s="185">
        <v>44712</v>
      </c>
      <c r="BS363" s="131" t="s">
        <v>4081</v>
      </c>
      <c r="BT363" s="186">
        <v>0.5</v>
      </c>
      <c r="BU363" s="4" t="s">
        <v>477</v>
      </c>
      <c r="BV363" s="49">
        <v>62</v>
      </c>
      <c r="BW363" s="60" t="s">
        <v>454</v>
      </c>
      <c r="BX363" s="357">
        <v>44734</v>
      </c>
      <c r="BY363" s="353" t="s">
        <v>4082</v>
      </c>
      <c r="BZ363" s="353" t="s">
        <v>466</v>
      </c>
      <c r="CA363" s="360">
        <v>1</v>
      </c>
      <c r="CB363" s="352" t="s">
        <v>294</v>
      </c>
      <c r="CC363" s="353"/>
      <c r="CD363" s="352" t="s">
        <v>294</v>
      </c>
      <c r="CE363" s="131" t="s">
        <v>767</v>
      </c>
      <c r="CF363" s="131" t="s">
        <v>767</v>
      </c>
      <c r="CG363" s="202" t="s">
        <v>328</v>
      </c>
      <c r="CH363" s="131" t="s">
        <v>328</v>
      </c>
      <c r="CI363" s="186">
        <v>1</v>
      </c>
      <c r="CJ363" s="4" t="str">
        <f t="shared" si="10"/>
        <v>CUMPLIMIENTO TOTAL</v>
      </c>
      <c r="CK363" s="49" t="str">
        <f>(IF(CD363="CERRADO","NO APLICA ACCION CERRADA",AG363-#REF!))</f>
        <v>NO APLICA ACCION CERRADA</v>
      </c>
      <c r="CL363" s="60" t="str">
        <f>(IF(CD363="CERRADO","NO APLICA ACCION CERRADA",IF(AK363&lt;=0,"VENCIDO",IF(AK363&lt;=#REF!,"POR VENCER","CON TIEMPO"))))</f>
        <v>NO APLICA ACCION CERRADA</v>
      </c>
      <c r="CM363" s="458" t="s">
        <v>328</v>
      </c>
      <c r="CN363" s="348" t="s">
        <v>767</v>
      </c>
      <c r="CO363" s="348" t="s">
        <v>339</v>
      </c>
      <c r="CP363" s="473">
        <v>1</v>
      </c>
      <c r="CQ363" s="352" t="s">
        <v>294</v>
      </c>
      <c r="CR363" s="353"/>
      <c r="CS363" s="353"/>
      <c r="CT363" s="343"/>
      <c r="CU363" s="343"/>
      <c r="CV363" s="343"/>
      <c r="CW363" s="343"/>
      <c r="CX363" s="343"/>
      <c r="CY363" s="343"/>
      <c r="CZ363" s="343"/>
      <c r="DA363" s="343"/>
      <c r="DB363" s="343"/>
      <c r="DC363" s="343"/>
      <c r="DD363" s="343"/>
      <c r="DE363" s="343"/>
      <c r="DF363" s="343"/>
      <c r="DG363" s="343"/>
      <c r="DH363" s="343"/>
      <c r="DI363" s="343"/>
      <c r="DJ363" s="343"/>
      <c r="DK363" s="343"/>
      <c r="DL363" s="343"/>
      <c r="DM363" s="343"/>
      <c r="DN363" s="343"/>
      <c r="DO363" s="343"/>
      <c r="DP363" s="343"/>
      <c r="DQ363" s="343"/>
      <c r="DR363" s="343"/>
      <c r="DS363" s="343"/>
      <c r="DT363" s="343"/>
      <c r="DU363" s="343"/>
      <c r="DV363" s="343"/>
      <c r="DW363" s="343"/>
      <c r="DX363" s="343"/>
      <c r="DY363" s="343"/>
      <c r="DZ363" s="343"/>
      <c r="EA363" s="343"/>
      <c r="EB363" s="343"/>
      <c r="EC363" s="343"/>
      <c r="ED363" s="343"/>
      <c r="EE363" s="343"/>
      <c r="EF363" s="343"/>
      <c r="EG363" s="343"/>
      <c r="EH363" s="343"/>
      <c r="EI363" s="343"/>
      <c r="EJ363" s="343"/>
      <c r="EK363" s="343"/>
      <c r="EL363" s="343"/>
      <c r="EM363" s="343"/>
      <c r="EN363" s="343"/>
      <c r="EO363" s="343"/>
      <c r="EP363" s="343"/>
      <c r="EQ363" s="343"/>
      <c r="ER363" s="343"/>
      <c r="ES363" s="343"/>
      <c r="ET363" s="343"/>
      <c r="EU363" s="343"/>
      <c r="EV363" s="343"/>
      <c r="EW363" s="343"/>
      <c r="EX363" s="343"/>
      <c r="EY363" s="343"/>
      <c r="EZ363" s="343"/>
      <c r="FA363" s="343"/>
      <c r="FB363" s="343"/>
      <c r="FC363" s="343"/>
      <c r="FD363" s="343"/>
      <c r="FE363" s="343"/>
      <c r="FF363" s="343"/>
      <c r="FG363" s="343"/>
      <c r="FH363" s="343"/>
      <c r="FI363" s="343"/>
      <c r="FJ363" s="343"/>
      <c r="FK363" s="343"/>
      <c r="FL363" s="343"/>
      <c r="FM363" s="343"/>
      <c r="FN363" s="343"/>
      <c r="FO363" s="343"/>
      <c r="FP363" s="343"/>
      <c r="FQ363" s="343"/>
      <c r="FR363" s="343"/>
      <c r="FS363" s="343"/>
      <c r="FT363" s="343"/>
      <c r="FU363" s="343"/>
      <c r="FV363" s="343"/>
      <c r="FW363" s="343"/>
      <c r="FX363" s="343"/>
      <c r="FY363" s="343"/>
      <c r="FZ363" s="343"/>
      <c r="GA363" s="343"/>
      <c r="GB363" s="343"/>
      <c r="GC363" s="343"/>
      <c r="GD363" s="343"/>
      <c r="GE363" s="343"/>
      <c r="GF363" s="343"/>
      <c r="GG363" s="343"/>
      <c r="GH363" s="343"/>
      <c r="GI363" s="343"/>
      <c r="GJ363" s="343"/>
      <c r="GK363" s="343"/>
      <c r="GL363" s="343"/>
      <c r="GM363" s="343"/>
      <c r="GN363" s="343"/>
      <c r="GO363" s="343"/>
      <c r="GP363" s="343"/>
      <c r="GQ363" s="343"/>
      <c r="GR363" s="343"/>
      <c r="GS363" s="343"/>
      <c r="GT363" s="343"/>
      <c r="GU363" s="343"/>
      <c r="GV363" s="343"/>
      <c r="GW363" s="343"/>
      <c r="GX363" s="343"/>
      <c r="GY363" s="343"/>
      <c r="GZ363" s="343"/>
      <c r="HA363" s="343"/>
      <c r="HB363" s="343"/>
      <c r="HC363" s="343"/>
      <c r="HD363" s="343"/>
      <c r="HE363" s="343"/>
      <c r="HF363" s="343"/>
      <c r="HG363" s="343"/>
      <c r="HH363" s="343"/>
      <c r="HI363" s="343"/>
      <c r="HJ363" s="343"/>
      <c r="HK363" s="343"/>
      <c r="HL363" s="343"/>
      <c r="HM363" s="343"/>
      <c r="HN363" s="343"/>
      <c r="HO363" s="343"/>
      <c r="HP363" s="343"/>
      <c r="HQ363" s="343"/>
      <c r="HR363" s="343"/>
      <c r="HS363" s="343"/>
      <c r="HT363" s="343"/>
      <c r="HU363" s="343"/>
      <c r="HV363" s="343"/>
      <c r="HW363" s="343"/>
      <c r="HX363" s="343"/>
      <c r="HY363" s="343"/>
      <c r="HZ363" s="343"/>
      <c r="IA363" s="343"/>
      <c r="IB363" s="343"/>
      <c r="IC363" s="343"/>
      <c r="ID363" s="343"/>
      <c r="IE363" s="343"/>
      <c r="IF363" s="343"/>
      <c r="IG363" s="343"/>
      <c r="IH363" s="343"/>
      <c r="II363" s="343"/>
      <c r="IJ363" s="343"/>
      <c r="IK363" s="343"/>
      <c r="IL363" s="343"/>
      <c r="IM363" s="343"/>
      <c r="IN363" s="343"/>
      <c r="IO363" s="343"/>
      <c r="IP363" s="343"/>
      <c r="IQ363" s="343"/>
      <c r="IR363" s="343"/>
      <c r="IS363" s="343"/>
      <c r="IT363" s="343"/>
      <c r="IU363" s="343"/>
      <c r="IV363" s="343"/>
      <c r="IW363" s="343"/>
      <c r="IX363" s="343"/>
      <c r="IY363" s="343"/>
      <c r="IZ363" s="343"/>
      <c r="JA363" s="343"/>
      <c r="JB363" s="343"/>
      <c r="JC363" s="343"/>
      <c r="JD363" s="343"/>
      <c r="JE363" s="343"/>
      <c r="JF363" s="343"/>
      <c r="JG363" s="343"/>
      <c r="JH363" s="343"/>
      <c r="JI363" s="343"/>
      <c r="JJ363" s="343"/>
      <c r="JK363" s="343"/>
      <c r="JL363" s="343"/>
      <c r="JM363" s="343"/>
      <c r="JN363" s="343"/>
      <c r="JO363" s="343"/>
      <c r="JP363" s="343"/>
      <c r="JQ363" s="343"/>
      <c r="JR363" s="343"/>
      <c r="JS363" s="343"/>
      <c r="JT363" s="343"/>
      <c r="JU363" s="343"/>
      <c r="JV363" s="343"/>
      <c r="JW363" s="343"/>
      <c r="JX363" s="343"/>
      <c r="JY363" s="343"/>
      <c r="JZ363" s="343"/>
      <c r="KA363" s="343"/>
      <c r="KB363" s="343"/>
      <c r="KC363" s="343"/>
      <c r="KD363" s="343"/>
      <c r="KE363" s="343"/>
      <c r="KF363" s="343"/>
      <c r="KG363" s="343"/>
      <c r="KH363" s="343"/>
      <c r="KI363" s="343"/>
      <c r="KJ363" s="343"/>
      <c r="KK363" s="343"/>
      <c r="KL363" s="343"/>
      <c r="KM363" s="343"/>
      <c r="KN363" s="343"/>
      <c r="KO363" s="343"/>
      <c r="KP363" s="343"/>
      <c r="KQ363" s="343"/>
      <c r="KR363" s="343"/>
      <c r="KS363" s="343"/>
      <c r="KT363" s="343"/>
      <c r="KU363" s="343"/>
      <c r="KV363" s="343"/>
      <c r="KW363" s="343"/>
      <c r="KX363" s="343"/>
      <c r="KY363" s="343"/>
      <c r="KZ363" s="343"/>
      <c r="LA363" s="343"/>
      <c r="LB363" s="343"/>
      <c r="LC363" s="343"/>
      <c r="LD363" s="343"/>
      <c r="LE363" s="343"/>
      <c r="LF363" s="343"/>
      <c r="LG363" s="343"/>
      <c r="LH363" s="343"/>
      <c r="LI363" s="343"/>
      <c r="LJ363" s="343"/>
      <c r="LK363" s="343"/>
      <c r="LL363" s="343"/>
      <c r="LM363" s="343"/>
      <c r="LN363" s="343"/>
      <c r="LO363" s="343"/>
      <c r="LP363" s="343"/>
      <c r="LQ363" s="343"/>
      <c r="LR363" s="343"/>
      <c r="LS363" s="343"/>
      <c r="LT363" s="343"/>
      <c r="LU363" s="343"/>
      <c r="LV363" s="343"/>
      <c r="LW363" s="343"/>
      <c r="LX363" s="343"/>
      <c r="LY363" s="343"/>
      <c r="LZ363" s="343"/>
      <c r="MA363" s="343"/>
      <c r="MB363" s="343"/>
      <c r="MC363" s="343"/>
      <c r="MD363" s="343"/>
      <c r="ME363" s="343"/>
      <c r="MF363" s="343"/>
      <c r="MG363" s="343"/>
      <c r="MH363" s="343"/>
      <c r="MI363" s="343"/>
      <c r="MJ363" s="343"/>
      <c r="MK363" s="343"/>
      <c r="ML363" s="343"/>
      <c r="MM363" s="343"/>
      <c r="MN363" s="343"/>
      <c r="MO363" s="343"/>
      <c r="MP363" s="343"/>
      <c r="MQ363" s="343"/>
      <c r="MR363" s="343"/>
      <c r="MS363" s="343"/>
      <c r="MT363" s="343"/>
      <c r="MU363" s="343"/>
      <c r="MV363" s="343"/>
      <c r="MW363" s="343"/>
      <c r="MX363" s="343"/>
      <c r="MY363" s="343"/>
      <c r="MZ363" s="343"/>
      <c r="NA363" s="343"/>
      <c r="NB363" s="343"/>
      <c r="NC363" s="343"/>
      <c r="ND363" s="343"/>
      <c r="NE363" s="343"/>
      <c r="NF363" s="343"/>
      <c r="NG363" s="343"/>
      <c r="NH363" s="343"/>
      <c r="NI363" s="343"/>
      <c r="NJ363" s="343"/>
      <c r="NK363" s="343"/>
      <c r="NL363" s="343"/>
      <c r="NM363" s="343"/>
      <c r="NN363" s="343"/>
      <c r="NO363" s="343"/>
      <c r="NP363" s="343"/>
      <c r="NQ363" s="343"/>
      <c r="NR363" s="343"/>
      <c r="NS363" s="343"/>
      <c r="NT363" s="343"/>
      <c r="NU363" s="343"/>
      <c r="NV363" s="343"/>
      <c r="NW363" s="343"/>
      <c r="NX363" s="343"/>
      <c r="NY363" s="343"/>
      <c r="NZ363" s="343"/>
      <c r="OA363" s="343"/>
      <c r="OB363" s="343"/>
      <c r="OC363" s="343"/>
      <c r="OD363" s="343"/>
      <c r="OE363" s="343"/>
      <c r="OF363" s="343"/>
      <c r="OG363" s="343"/>
      <c r="OH363" s="343"/>
      <c r="OI363" s="343"/>
      <c r="OJ363" s="343"/>
      <c r="OK363" s="343"/>
      <c r="OL363" s="343"/>
      <c r="OM363" s="343"/>
      <c r="ON363" s="343"/>
      <c r="OO363" s="343"/>
      <c r="OP363" s="343"/>
      <c r="OQ363" s="343"/>
      <c r="OR363" s="343"/>
      <c r="OS363" s="343"/>
      <c r="OT363" s="343"/>
      <c r="OU363" s="343"/>
      <c r="OV363" s="343"/>
      <c r="OW363" s="343"/>
      <c r="OX363" s="343"/>
      <c r="OY363" s="343"/>
      <c r="OZ363" s="343"/>
      <c r="PA363" s="343"/>
      <c r="PB363" s="343"/>
      <c r="PC363" s="343"/>
      <c r="PD363" s="343"/>
      <c r="PE363" s="343"/>
      <c r="PF363" s="343"/>
      <c r="PG363" s="343"/>
      <c r="PH363" s="343"/>
      <c r="PI363" s="343"/>
      <c r="PJ363" s="343"/>
      <c r="PK363" s="343"/>
      <c r="PL363" s="343"/>
      <c r="PM363" s="343"/>
      <c r="PN363" s="343"/>
      <c r="PO363" s="343"/>
      <c r="PP363" s="343"/>
      <c r="PQ363" s="343"/>
      <c r="PR363" s="343"/>
      <c r="PS363" s="343"/>
      <c r="PT363" s="343"/>
      <c r="PU363" s="343"/>
      <c r="PV363" s="343"/>
      <c r="PW363" s="343"/>
      <c r="PX363" s="343"/>
      <c r="PY363" s="343"/>
      <c r="PZ363" s="343"/>
      <c r="QA363" s="343"/>
      <c r="QB363" s="343"/>
      <c r="QC363" s="343"/>
      <c r="QD363" s="343"/>
      <c r="QE363" s="343"/>
      <c r="QF363" s="343"/>
    </row>
    <row r="364" spans="1:448" s="347" customFormat="1" ht="118.5" customHeight="1" x14ac:dyDescent="0.25">
      <c r="A364" s="26">
        <v>363</v>
      </c>
      <c r="B364" s="42" t="s">
        <v>196</v>
      </c>
      <c r="C364" s="175" t="s">
        <v>664</v>
      </c>
      <c r="D364" s="22" t="s">
        <v>337</v>
      </c>
      <c r="E364" s="19" t="s">
        <v>4049</v>
      </c>
      <c r="F364" s="22" t="s">
        <v>196</v>
      </c>
      <c r="G364" s="42" t="s">
        <v>664</v>
      </c>
      <c r="H364" s="42" t="s">
        <v>337</v>
      </c>
      <c r="I364" s="19" t="s">
        <v>188</v>
      </c>
      <c r="J364" s="41" t="s">
        <v>323</v>
      </c>
      <c r="K364" s="174" t="s">
        <v>805</v>
      </c>
      <c r="L364" s="174" t="s">
        <v>337</v>
      </c>
      <c r="M364" s="174" t="s">
        <v>328</v>
      </c>
      <c r="N364" s="174" t="s">
        <v>328</v>
      </c>
      <c r="O364" s="19" t="s">
        <v>188</v>
      </c>
      <c r="P364" s="19" t="s">
        <v>195</v>
      </c>
      <c r="Q364" s="19" t="s">
        <v>721</v>
      </c>
      <c r="R364" s="19" t="s">
        <v>250</v>
      </c>
      <c r="S364" s="18" t="s">
        <v>4083</v>
      </c>
      <c r="T364" s="439" t="s">
        <v>4084</v>
      </c>
      <c r="U364" s="434" t="s">
        <v>4051</v>
      </c>
      <c r="V364" s="435">
        <v>2021</v>
      </c>
      <c r="W364" s="22" t="s">
        <v>4085</v>
      </c>
      <c r="X364" s="47" t="s">
        <v>4086</v>
      </c>
      <c r="Y364" s="247" t="s">
        <v>4087</v>
      </c>
      <c r="Z364" s="247" t="s">
        <v>4088</v>
      </c>
      <c r="AA364" s="447">
        <v>1</v>
      </c>
      <c r="AB364" s="447" t="s">
        <v>4089</v>
      </c>
      <c r="AC364" s="447" t="s">
        <v>4090</v>
      </c>
      <c r="AD364" s="305">
        <v>1</v>
      </c>
      <c r="AE364" s="306" t="s">
        <v>4091</v>
      </c>
      <c r="AF364" s="965">
        <v>44562</v>
      </c>
      <c r="AG364" s="965">
        <v>44651</v>
      </c>
      <c r="AH364" s="424">
        <v>44743</v>
      </c>
      <c r="AI364" s="183" t="s">
        <v>309</v>
      </c>
      <c r="AJ364" s="720" t="s">
        <v>309</v>
      </c>
      <c r="AK364" s="241" t="e">
        <f>(IF(BA364=#REF!,#REF!,AG364-#REF!))</f>
        <v>#REF!</v>
      </c>
      <c r="AL364" s="66" t="s">
        <v>601</v>
      </c>
      <c r="AM364" s="31"/>
      <c r="AN364" s="31"/>
      <c r="AO364" s="31"/>
      <c r="AP364" s="32"/>
      <c r="AQ364" s="4" t="s">
        <v>442</v>
      </c>
      <c r="AR364" s="49">
        <v>200</v>
      </c>
      <c r="AS364" s="298" t="s">
        <v>454</v>
      </c>
      <c r="AT364" s="64" t="s">
        <v>467</v>
      </c>
      <c r="AU364" s="66" t="s">
        <v>601</v>
      </c>
      <c r="AV364" s="77" t="s">
        <v>467</v>
      </c>
      <c r="AW364" s="32"/>
      <c r="AX364" s="32"/>
      <c r="AY364" s="299" t="s">
        <v>456</v>
      </c>
      <c r="AZ364" s="87" t="s">
        <v>439</v>
      </c>
      <c r="BA364" s="86" t="s">
        <v>446</v>
      </c>
      <c r="BB364" s="30" t="s">
        <v>2162</v>
      </c>
      <c r="BC364" s="129">
        <v>44620</v>
      </c>
      <c r="BD364" s="130" t="s">
        <v>450</v>
      </c>
      <c r="BE364" s="127" t="s">
        <v>629</v>
      </c>
      <c r="BF364" s="107">
        <v>0</v>
      </c>
      <c r="BG364" s="4" t="s">
        <v>442</v>
      </c>
      <c r="BH364" s="49">
        <v>-44620</v>
      </c>
      <c r="BI364" s="60" t="s">
        <v>454</v>
      </c>
      <c r="BJ364" s="300"/>
      <c r="BK364" s="301"/>
      <c r="BL364" s="126"/>
      <c r="BM364" s="206"/>
      <c r="BN364" s="302"/>
      <c r="BO364" s="60"/>
      <c r="BP364" s="184" t="s">
        <v>293</v>
      </c>
      <c r="BQ364" s="150" t="s">
        <v>4092</v>
      </c>
      <c r="BR364" s="185">
        <v>44712</v>
      </c>
      <c r="BS364" s="131" t="s">
        <v>328</v>
      </c>
      <c r="BT364" s="186">
        <v>1</v>
      </c>
      <c r="BU364" s="4" t="s">
        <v>436</v>
      </c>
      <c r="BV364" s="49">
        <v>-60</v>
      </c>
      <c r="BW364" s="60" t="s">
        <v>443</v>
      </c>
      <c r="BX364" s="357">
        <v>44734</v>
      </c>
      <c r="BY364" s="353" t="s">
        <v>4093</v>
      </c>
      <c r="BZ364" s="353" t="s">
        <v>466</v>
      </c>
      <c r="CA364" s="360">
        <v>1</v>
      </c>
      <c r="CB364" s="352" t="s">
        <v>294</v>
      </c>
      <c r="CC364" s="353"/>
      <c r="CD364" s="352" t="s">
        <v>294</v>
      </c>
      <c r="CE364" s="131" t="s">
        <v>767</v>
      </c>
      <c r="CF364" s="131" t="s">
        <v>767</v>
      </c>
      <c r="CG364" s="202" t="s">
        <v>328</v>
      </c>
      <c r="CH364" s="131" t="s">
        <v>328</v>
      </c>
      <c r="CI364" s="186">
        <v>1</v>
      </c>
      <c r="CJ364" s="4" t="str">
        <f t="shared" si="10"/>
        <v>CUMPLIMIENTO TOTAL</v>
      </c>
      <c r="CK364" s="49" t="str">
        <f>(IF(CD364="CERRADO","NO APLICA ACCION CERRADA",AG364-#REF!))</f>
        <v>NO APLICA ACCION CERRADA</v>
      </c>
      <c r="CL364" s="60" t="str">
        <f>(IF(CD364="CERRADO","NO APLICA ACCION CERRADA",IF(AK364&lt;=0,"VENCIDO",IF(AK364&lt;=#REF!,"POR VENCER","CON TIEMPO"))))</f>
        <v>NO APLICA ACCION CERRADA</v>
      </c>
      <c r="CM364" s="458" t="s">
        <v>328</v>
      </c>
      <c r="CN364" s="348" t="s">
        <v>767</v>
      </c>
      <c r="CO364" s="348" t="s">
        <v>339</v>
      </c>
      <c r="CP364" s="473">
        <v>1</v>
      </c>
      <c r="CQ364" s="352" t="s">
        <v>294</v>
      </c>
      <c r="CR364" s="353"/>
      <c r="CS364" s="353"/>
      <c r="CT364" s="343"/>
      <c r="CU364" s="343"/>
      <c r="CV364" s="343"/>
      <c r="CW364" s="343"/>
      <c r="CX364" s="343"/>
      <c r="CY364" s="343"/>
      <c r="CZ364" s="343"/>
      <c r="DA364" s="343"/>
      <c r="DB364" s="343"/>
      <c r="DC364" s="343"/>
      <c r="DD364" s="343"/>
      <c r="DE364" s="343"/>
      <c r="DF364" s="343"/>
      <c r="DG364" s="343"/>
      <c r="DH364" s="343"/>
      <c r="DI364" s="343"/>
      <c r="DJ364" s="343"/>
      <c r="DK364" s="343"/>
      <c r="DL364" s="343"/>
      <c r="DM364" s="343"/>
      <c r="DN364" s="343"/>
      <c r="DO364" s="343"/>
      <c r="DP364" s="343"/>
      <c r="DQ364" s="343"/>
      <c r="DR364" s="343"/>
      <c r="DS364" s="343"/>
      <c r="DT364" s="343"/>
      <c r="DU364" s="343"/>
      <c r="DV364" s="343"/>
      <c r="DW364" s="343"/>
      <c r="DX364" s="343"/>
      <c r="DY364" s="343"/>
      <c r="DZ364" s="343"/>
      <c r="EA364" s="343"/>
      <c r="EB364" s="343"/>
      <c r="EC364" s="343"/>
      <c r="ED364" s="343"/>
      <c r="EE364" s="343"/>
      <c r="EF364" s="343"/>
      <c r="EG364" s="343"/>
      <c r="EH364" s="343"/>
      <c r="EI364" s="343"/>
      <c r="EJ364" s="343"/>
      <c r="EK364" s="343"/>
      <c r="EL364" s="343"/>
      <c r="EM364" s="343"/>
      <c r="EN364" s="343"/>
      <c r="EO364" s="343"/>
      <c r="EP364" s="343"/>
      <c r="EQ364" s="343"/>
      <c r="ER364" s="343"/>
      <c r="ES364" s="343"/>
      <c r="ET364" s="343"/>
      <c r="EU364" s="343"/>
      <c r="EV364" s="343"/>
      <c r="EW364" s="343"/>
      <c r="EX364" s="343"/>
      <c r="EY364" s="343"/>
      <c r="EZ364" s="343"/>
      <c r="FA364" s="343"/>
      <c r="FB364" s="343"/>
      <c r="FC364" s="343"/>
      <c r="FD364" s="343"/>
      <c r="FE364" s="343"/>
      <c r="FF364" s="343"/>
      <c r="FG364" s="343"/>
      <c r="FH364" s="343"/>
      <c r="FI364" s="343"/>
      <c r="FJ364" s="343"/>
      <c r="FK364" s="343"/>
      <c r="FL364" s="343"/>
      <c r="FM364" s="343"/>
      <c r="FN364" s="343"/>
      <c r="FO364" s="343"/>
      <c r="FP364" s="343"/>
      <c r="FQ364" s="343"/>
      <c r="FR364" s="343"/>
      <c r="FS364" s="343"/>
      <c r="FT364" s="343"/>
      <c r="FU364" s="343"/>
      <c r="FV364" s="343"/>
      <c r="FW364" s="343"/>
      <c r="FX364" s="343"/>
      <c r="FY364" s="343"/>
      <c r="FZ364" s="343"/>
      <c r="GA364" s="343"/>
      <c r="GB364" s="343"/>
      <c r="GC364" s="343"/>
      <c r="GD364" s="343"/>
      <c r="GE364" s="343"/>
      <c r="GF364" s="343"/>
      <c r="GG364" s="343"/>
      <c r="GH364" s="343"/>
      <c r="GI364" s="343"/>
      <c r="GJ364" s="343"/>
      <c r="GK364" s="343"/>
      <c r="GL364" s="343"/>
      <c r="GM364" s="343"/>
      <c r="GN364" s="343"/>
      <c r="GO364" s="343"/>
      <c r="GP364" s="343"/>
      <c r="GQ364" s="343"/>
      <c r="GR364" s="343"/>
      <c r="GS364" s="343"/>
      <c r="GT364" s="343"/>
      <c r="GU364" s="343"/>
      <c r="GV364" s="343"/>
      <c r="GW364" s="343"/>
      <c r="GX364" s="343"/>
      <c r="GY364" s="343"/>
      <c r="GZ364" s="343"/>
      <c r="HA364" s="343"/>
      <c r="HB364" s="343"/>
      <c r="HC364" s="343"/>
      <c r="HD364" s="343"/>
      <c r="HE364" s="343"/>
      <c r="HF364" s="343"/>
      <c r="HG364" s="343"/>
      <c r="HH364" s="343"/>
      <c r="HI364" s="343"/>
      <c r="HJ364" s="343"/>
      <c r="HK364" s="343"/>
      <c r="HL364" s="343"/>
      <c r="HM364" s="343"/>
      <c r="HN364" s="343"/>
      <c r="HO364" s="343"/>
      <c r="HP364" s="343"/>
      <c r="HQ364" s="343"/>
      <c r="HR364" s="343"/>
      <c r="HS364" s="343"/>
      <c r="HT364" s="343"/>
      <c r="HU364" s="343"/>
      <c r="HV364" s="343"/>
      <c r="HW364" s="343"/>
      <c r="HX364" s="343"/>
      <c r="HY364" s="343"/>
      <c r="HZ364" s="343"/>
      <c r="IA364" s="343"/>
      <c r="IB364" s="343"/>
      <c r="IC364" s="343"/>
      <c r="ID364" s="343"/>
      <c r="IE364" s="343"/>
      <c r="IF364" s="343"/>
      <c r="IG364" s="343"/>
      <c r="IH364" s="343"/>
      <c r="II364" s="343"/>
      <c r="IJ364" s="343"/>
      <c r="IK364" s="343"/>
      <c r="IL364" s="343"/>
      <c r="IM364" s="343"/>
      <c r="IN364" s="343"/>
      <c r="IO364" s="343"/>
      <c r="IP364" s="343"/>
      <c r="IQ364" s="343"/>
      <c r="IR364" s="343"/>
      <c r="IS364" s="343"/>
      <c r="IT364" s="343"/>
      <c r="IU364" s="343"/>
      <c r="IV364" s="343"/>
      <c r="IW364" s="343"/>
      <c r="IX364" s="343"/>
      <c r="IY364" s="343"/>
      <c r="IZ364" s="343"/>
      <c r="JA364" s="343"/>
      <c r="JB364" s="343"/>
      <c r="JC364" s="343"/>
      <c r="JD364" s="343"/>
      <c r="JE364" s="343"/>
      <c r="JF364" s="343"/>
      <c r="JG364" s="343"/>
      <c r="JH364" s="343"/>
      <c r="JI364" s="343"/>
      <c r="JJ364" s="343"/>
      <c r="JK364" s="343"/>
      <c r="JL364" s="343"/>
      <c r="JM364" s="343"/>
      <c r="JN364" s="343"/>
      <c r="JO364" s="343"/>
      <c r="JP364" s="343"/>
      <c r="JQ364" s="343"/>
      <c r="JR364" s="343"/>
      <c r="JS364" s="343"/>
      <c r="JT364" s="343"/>
      <c r="JU364" s="343"/>
      <c r="JV364" s="343"/>
      <c r="JW364" s="343"/>
      <c r="JX364" s="343"/>
      <c r="JY364" s="343"/>
      <c r="JZ364" s="343"/>
      <c r="KA364" s="343"/>
      <c r="KB364" s="343"/>
      <c r="KC364" s="343"/>
      <c r="KD364" s="343"/>
      <c r="KE364" s="343"/>
      <c r="KF364" s="343"/>
      <c r="KG364" s="343"/>
      <c r="KH364" s="343"/>
      <c r="KI364" s="343"/>
      <c r="KJ364" s="343"/>
      <c r="KK364" s="343"/>
      <c r="KL364" s="343"/>
      <c r="KM364" s="343"/>
      <c r="KN364" s="343"/>
      <c r="KO364" s="343"/>
      <c r="KP364" s="343"/>
      <c r="KQ364" s="343"/>
      <c r="KR364" s="343"/>
      <c r="KS364" s="343"/>
      <c r="KT364" s="343"/>
      <c r="KU364" s="343"/>
      <c r="KV364" s="343"/>
      <c r="KW364" s="343"/>
      <c r="KX364" s="343"/>
      <c r="KY364" s="343"/>
      <c r="KZ364" s="343"/>
      <c r="LA364" s="343"/>
      <c r="LB364" s="343"/>
      <c r="LC364" s="343"/>
      <c r="LD364" s="343"/>
      <c r="LE364" s="343"/>
      <c r="LF364" s="343"/>
      <c r="LG364" s="343"/>
      <c r="LH364" s="343"/>
      <c r="LI364" s="343"/>
      <c r="LJ364" s="343"/>
      <c r="LK364" s="343"/>
      <c r="LL364" s="343"/>
      <c r="LM364" s="343"/>
      <c r="LN364" s="343"/>
      <c r="LO364" s="343"/>
      <c r="LP364" s="343"/>
      <c r="LQ364" s="343"/>
      <c r="LR364" s="343"/>
      <c r="LS364" s="343"/>
      <c r="LT364" s="343"/>
      <c r="LU364" s="343"/>
      <c r="LV364" s="343"/>
      <c r="LW364" s="343"/>
      <c r="LX364" s="343"/>
      <c r="LY364" s="343"/>
      <c r="LZ364" s="343"/>
      <c r="MA364" s="343"/>
      <c r="MB364" s="343"/>
      <c r="MC364" s="343"/>
      <c r="MD364" s="343"/>
      <c r="ME364" s="343"/>
      <c r="MF364" s="343"/>
      <c r="MG364" s="343"/>
      <c r="MH364" s="343"/>
      <c r="MI364" s="343"/>
      <c r="MJ364" s="343"/>
      <c r="MK364" s="343"/>
      <c r="ML364" s="343"/>
      <c r="MM364" s="343"/>
      <c r="MN364" s="343"/>
      <c r="MO364" s="343"/>
      <c r="MP364" s="343"/>
      <c r="MQ364" s="343"/>
      <c r="MR364" s="343"/>
      <c r="MS364" s="343"/>
      <c r="MT364" s="343"/>
      <c r="MU364" s="343"/>
      <c r="MV364" s="343"/>
      <c r="MW364" s="343"/>
      <c r="MX364" s="343"/>
      <c r="MY364" s="343"/>
      <c r="MZ364" s="343"/>
      <c r="NA364" s="343"/>
      <c r="NB364" s="343"/>
      <c r="NC364" s="343"/>
      <c r="ND364" s="343"/>
      <c r="NE364" s="343"/>
      <c r="NF364" s="343"/>
      <c r="NG364" s="343"/>
      <c r="NH364" s="343"/>
      <c r="NI364" s="343"/>
      <c r="NJ364" s="343"/>
      <c r="NK364" s="343"/>
      <c r="NL364" s="343"/>
      <c r="NM364" s="343"/>
      <c r="NN364" s="343"/>
      <c r="NO364" s="343"/>
      <c r="NP364" s="343"/>
      <c r="NQ364" s="343"/>
      <c r="NR364" s="343"/>
      <c r="NS364" s="343"/>
      <c r="NT364" s="343"/>
      <c r="NU364" s="343"/>
      <c r="NV364" s="343"/>
      <c r="NW364" s="343"/>
      <c r="NX364" s="343"/>
      <c r="NY364" s="343"/>
      <c r="NZ364" s="343"/>
      <c r="OA364" s="343"/>
      <c r="OB364" s="343"/>
      <c r="OC364" s="343"/>
      <c r="OD364" s="343"/>
      <c r="OE364" s="343"/>
      <c r="OF364" s="343"/>
      <c r="OG364" s="343"/>
      <c r="OH364" s="343"/>
      <c r="OI364" s="343"/>
      <c r="OJ364" s="343"/>
      <c r="OK364" s="343"/>
      <c r="OL364" s="343"/>
      <c r="OM364" s="343"/>
      <c r="ON364" s="343"/>
      <c r="OO364" s="343"/>
      <c r="OP364" s="343"/>
      <c r="OQ364" s="343"/>
      <c r="OR364" s="343"/>
      <c r="OS364" s="343"/>
      <c r="OT364" s="343"/>
      <c r="OU364" s="343"/>
      <c r="OV364" s="343"/>
      <c r="OW364" s="343"/>
      <c r="OX364" s="343"/>
      <c r="OY364" s="343"/>
      <c r="OZ364" s="343"/>
      <c r="PA364" s="343"/>
      <c r="PB364" s="343"/>
      <c r="PC364" s="343"/>
      <c r="PD364" s="343"/>
      <c r="PE364" s="343"/>
      <c r="PF364" s="343"/>
      <c r="PG364" s="343"/>
      <c r="PH364" s="343"/>
      <c r="PI364" s="343"/>
      <c r="PJ364" s="343"/>
      <c r="PK364" s="343"/>
      <c r="PL364" s="343"/>
      <c r="PM364" s="343"/>
      <c r="PN364" s="343"/>
      <c r="PO364" s="343"/>
      <c r="PP364" s="343"/>
      <c r="PQ364" s="343"/>
      <c r="PR364" s="343"/>
      <c r="PS364" s="343"/>
      <c r="PT364" s="343"/>
      <c r="PU364" s="343"/>
      <c r="PV364" s="343"/>
      <c r="PW364" s="343"/>
      <c r="PX364" s="343"/>
      <c r="PY364" s="343"/>
      <c r="PZ364" s="343"/>
      <c r="QA364" s="343"/>
      <c r="QB364" s="343"/>
      <c r="QC364" s="343"/>
      <c r="QD364" s="343"/>
      <c r="QE364" s="343"/>
      <c r="QF364" s="343"/>
    </row>
    <row r="365" spans="1:448" s="347" customFormat="1" ht="118.5" customHeight="1" x14ac:dyDescent="0.25">
      <c r="A365" s="26">
        <v>364</v>
      </c>
      <c r="B365" s="42" t="s">
        <v>196</v>
      </c>
      <c r="C365" s="175" t="s">
        <v>664</v>
      </c>
      <c r="D365" s="22" t="s">
        <v>337</v>
      </c>
      <c r="E365" s="19" t="s">
        <v>4049</v>
      </c>
      <c r="F365" s="22" t="s">
        <v>196</v>
      </c>
      <c r="G365" s="42" t="s">
        <v>664</v>
      </c>
      <c r="H365" s="42" t="s">
        <v>337</v>
      </c>
      <c r="I365" s="19" t="s">
        <v>188</v>
      </c>
      <c r="J365" s="41" t="s">
        <v>323</v>
      </c>
      <c r="K365" s="174" t="s">
        <v>805</v>
      </c>
      <c r="L365" s="174" t="s">
        <v>337</v>
      </c>
      <c r="M365" s="174" t="s">
        <v>328</v>
      </c>
      <c r="N365" s="174" t="s">
        <v>328</v>
      </c>
      <c r="O365" s="19" t="s">
        <v>188</v>
      </c>
      <c r="P365" s="19" t="s">
        <v>195</v>
      </c>
      <c r="Q365" s="19" t="s">
        <v>721</v>
      </c>
      <c r="R365" s="19" t="s">
        <v>250</v>
      </c>
      <c r="S365" s="18" t="s">
        <v>4094</v>
      </c>
      <c r="T365" s="439" t="s">
        <v>4095</v>
      </c>
      <c r="U365" s="434" t="s">
        <v>4051</v>
      </c>
      <c r="V365" s="435">
        <v>2021</v>
      </c>
      <c r="W365" s="22" t="s">
        <v>4096</v>
      </c>
      <c r="X365" s="47" t="s">
        <v>4097</v>
      </c>
      <c r="Y365" s="247" t="s">
        <v>4098</v>
      </c>
      <c r="Z365" s="247" t="s">
        <v>4099</v>
      </c>
      <c r="AA365" s="447">
        <v>1</v>
      </c>
      <c r="AB365" s="447" t="s">
        <v>4100</v>
      </c>
      <c r="AC365" s="447" t="s">
        <v>4101</v>
      </c>
      <c r="AD365" s="305">
        <v>1</v>
      </c>
      <c r="AE365" s="306" t="s">
        <v>4102</v>
      </c>
      <c r="AF365" s="965">
        <v>44593</v>
      </c>
      <c r="AG365" s="965">
        <v>44651</v>
      </c>
      <c r="AH365" s="424">
        <v>44743</v>
      </c>
      <c r="AI365" s="183" t="s">
        <v>309</v>
      </c>
      <c r="AJ365" s="720" t="s">
        <v>309</v>
      </c>
      <c r="AK365" s="241" t="e">
        <f>(IF(BA365=#REF!,#REF!,AG365-#REF!))</f>
        <v>#REF!</v>
      </c>
      <c r="AL365" s="66" t="s">
        <v>601</v>
      </c>
      <c r="AM365" s="31"/>
      <c r="AN365" s="31"/>
      <c r="AO365" s="31"/>
      <c r="AP365" s="32"/>
      <c r="AQ365" s="4" t="s">
        <v>442</v>
      </c>
      <c r="AR365" s="49">
        <v>200</v>
      </c>
      <c r="AS365" s="298" t="s">
        <v>454</v>
      </c>
      <c r="AT365" s="64" t="s">
        <v>467</v>
      </c>
      <c r="AU365" s="66" t="s">
        <v>601</v>
      </c>
      <c r="AV365" s="77" t="s">
        <v>467</v>
      </c>
      <c r="AW365" s="32"/>
      <c r="AX365" s="32"/>
      <c r="AY365" s="299" t="s">
        <v>456</v>
      </c>
      <c r="AZ365" s="87" t="s">
        <v>439</v>
      </c>
      <c r="BA365" s="86" t="s">
        <v>446</v>
      </c>
      <c r="BB365" s="30" t="s">
        <v>2162</v>
      </c>
      <c r="BC365" s="129">
        <v>44620</v>
      </c>
      <c r="BD365" s="130" t="s">
        <v>450</v>
      </c>
      <c r="BE365" s="127" t="s">
        <v>629</v>
      </c>
      <c r="BF365" s="107">
        <v>0</v>
      </c>
      <c r="BG365" s="4" t="s">
        <v>442</v>
      </c>
      <c r="BH365" s="49">
        <v>-44620</v>
      </c>
      <c r="BI365" s="60" t="s">
        <v>454</v>
      </c>
      <c r="BJ365" s="300"/>
      <c r="BK365" s="301"/>
      <c r="BL365" s="126"/>
      <c r="BM365" s="206"/>
      <c r="BN365" s="302"/>
      <c r="BO365" s="60"/>
      <c r="BP365" s="184" t="s">
        <v>293</v>
      </c>
      <c r="BQ365" s="150" t="s">
        <v>4103</v>
      </c>
      <c r="BR365" s="185">
        <v>44712</v>
      </c>
      <c r="BS365" s="131" t="s">
        <v>328</v>
      </c>
      <c r="BT365" s="186">
        <v>1</v>
      </c>
      <c r="BU365" s="4" t="s">
        <v>436</v>
      </c>
      <c r="BV365" s="49">
        <v>-60</v>
      </c>
      <c r="BW365" s="60" t="s">
        <v>443</v>
      </c>
      <c r="BX365" s="357">
        <v>44734</v>
      </c>
      <c r="BY365" s="353" t="s">
        <v>4104</v>
      </c>
      <c r="BZ365" s="353" t="s">
        <v>521</v>
      </c>
      <c r="CA365" s="360">
        <v>1</v>
      </c>
      <c r="CB365" s="352" t="s">
        <v>294</v>
      </c>
      <c r="CC365" s="353"/>
      <c r="CD365" s="352" t="s">
        <v>294</v>
      </c>
      <c r="CE365" s="131" t="s">
        <v>767</v>
      </c>
      <c r="CF365" s="131" t="s">
        <v>767</v>
      </c>
      <c r="CG365" s="202" t="s">
        <v>328</v>
      </c>
      <c r="CH365" s="131" t="s">
        <v>328</v>
      </c>
      <c r="CI365" s="186">
        <v>1</v>
      </c>
      <c r="CJ365" s="4" t="str">
        <f t="shared" si="10"/>
        <v>CUMPLIMIENTO TOTAL</v>
      </c>
      <c r="CK365" s="49" t="str">
        <f>(IF(CD365="CERRADO","NO APLICA ACCION CERRADA",AG365-#REF!))</f>
        <v>NO APLICA ACCION CERRADA</v>
      </c>
      <c r="CL365" s="60" t="str">
        <f>(IF(CD365="CERRADO","NO APLICA ACCION CERRADA",IF(AK365&lt;=0,"VENCIDO",IF(AK365&lt;=#REF!,"POR VENCER","CON TIEMPO"))))</f>
        <v>NO APLICA ACCION CERRADA</v>
      </c>
      <c r="CM365" s="458" t="s">
        <v>328</v>
      </c>
      <c r="CN365" s="348" t="s">
        <v>767</v>
      </c>
      <c r="CO365" s="348" t="s">
        <v>339</v>
      </c>
      <c r="CP365" s="473">
        <v>1</v>
      </c>
      <c r="CQ365" s="352" t="s">
        <v>294</v>
      </c>
      <c r="CR365" s="353"/>
      <c r="CS365" s="353"/>
      <c r="CT365" s="343"/>
      <c r="CU365" s="343"/>
      <c r="CV365" s="343"/>
      <c r="CW365" s="343"/>
      <c r="CX365" s="343"/>
      <c r="CY365" s="343"/>
      <c r="CZ365" s="343"/>
      <c r="DA365" s="343"/>
      <c r="DB365" s="343"/>
      <c r="DC365" s="343"/>
      <c r="DD365" s="343"/>
      <c r="DE365" s="343"/>
      <c r="DF365" s="343"/>
      <c r="DG365" s="343"/>
      <c r="DH365" s="343"/>
      <c r="DI365" s="343"/>
      <c r="DJ365" s="343"/>
      <c r="DK365" s="343"/>
      <c r="DL365" s="343"/>
      <c r="DM365" s="343"/>
      <c r="DN365" s="343"/>
      <c r="DO365" s="343"/>
      <c r="DP365" s="343"/>
      <c r="DQ365" s="343"/>
      <c r="DR365" s="343"/>
      <c r="DS365" s="343"/>
      <c r="DT365" s="343"/>
      <c r="DU365" s="343"/>
      <c r="DV365" s="343"/>
      <c r="DW365" s="343"/>
      <c r="DX365" s="343"/>
      <c r="DY365" s="343"/>
      <c r="DZ365" s="343"/>
      <c r="EA365" s="343"/>
      <c r="EB365" s="343"/>
      <c r="EC365" s="343"/>
      <c r="ED365" s="343"/>
      <c r="EE365" s="343"/>
      <c r="EF365" s="343"/>
      <c r="EG365" s="343"/>
      <c r="EH365" s="343"/>
      <c r="EI365" s="343"/>
      <c r="EJ365" s="343"/>
      <c r="EK365" s="343"/>
      <c r="EL365" s="343"/>
      <c r="EM365" s="343"/>
      <c r="EN365" s="343"/>
      <c r="EO365" s="343"/>
      <c r="EP365" s="343"/>
      <c r="EQ365" s="343"/>
      <c r="ER365" s="343"/>
      <c r="ES365" s="343"/>
      <c r="ET365" s="343"/>
      <c r="EU365" s="343"/>
      <c r="EV365" s="343"/>
      <c r="EW365" s="343"/>
      <c r="EX365" s="343"/>
      <c r="EY365" s="343"/>
      <c r="EZ365" s="343"/>
      <c r="FA365" s="343"/>
      <c r="FB365" s="343"/>
      <c r="FC365" s="343"/>
      <c r="FD365" s="343"/>
      <c r="FE365" s="343"/>
      <c r="FF365" s="343"/>
      <c r="FG365" s="343"/>
      <c r="FH365" s="343"/>
      <c r="FI365" s="343"/>
      <c r="FJ365" s="343"/>
      <c r="FK365" s="343"/>
      <c r="FL365" s="343"/>
      <c r="FM365" s="343"/>
      <c r="FN365" s="343"/>
      <c r="FO365" s="343"/>
      <c r="FP365" s="343"/>
      <c r="FQ365" s="343"/>
      <c r="FR365" s="343"/>
      <c r="FS365" s="343"/>
      <c r="FT365" s="343"/>
      <c r="FU365" s="343"/>
      <c r="FV365" s="343"/>
      <c r="FW365" s="343"/>
      <c r="FX365" s="343"/>
      <c r="FY365" s="343"/>
      <c r="FZ365" s="343"/>
      <c r="GA365" s="343"/>
      <c r="GB365" s="343"/>
      <c r="GC365" s="343"/>
      <c r="GD365" s="343"/>
      <c r="GE365" s="343"/>
      <c r="GF365" s="343"/>
      <c r="GG365" s="343"/>
      <c r="GH365" s="343"/>
      <c r="GI365" s="343"/>
      <c r="GJ365" s="343"/>
      <c r="GK365" s="343"/>
      <c r="GL365" s="343"/>
      <c r="GM365" s="343"/>
      <c r="GN365" s="343"/>
      <c r="GO365" s="343"/>
      <c r="GP365" s="343"/>
      <c r="GQ365" s="343"/>
      <c r="GR365" s="343"/>
      <c r="GS365" s="343"/>
      <c r="GT365" s="343"/>
      <c r="GU365" s="343"/>
      <c r="GV365" s="343"/>
      <c r="GW365" s="343"/>
      <c r="GX365" s="343"/>
      <c r="GY365" s="343"/>
      <c r="GZ365" s="343"/>
      <c r="HA365" s="343"/>
      <c r="HB365" s="343"/>
      <c r="HC365" s="343"/>
      <c r="HD365" s="343"/>
      <c r="HE365" s="343"/>
      <c r="HF365" s="343"/>
      <c r="HG365" s="343"/>
      <c r="HH365" s="343"/>
      <c r="HI365" s="343"/>
      <c r="HJ365" s="343"/>
      <c r="HK365" s="343"/>
      <c r="HL365" s="343"/>
      <c r="HM365" s="343"/>
      <c r="HN365" s="343"/>
      <c r="HO365" s="343"/>
      <c r="HP365" s="343"/>
      <c r="HQ365" s="343"/>
      <c r="HR365" s="343"/>
      <c r="HS365" s="343"/>
      <c r="HT365" s="343"/>
      <c r="HU365" s="343"/>
      <c r="HV365" s="343"/>
      <c r="HW365" s="343"/>
      <c r="HX365" s="343"/>
      <c r="HY365" s="343"/>
      <c r="HZ365" s="343"/>
      <c r="IA365" s="343"/>
      <c r="IB365" s="343"/>
      <c r="IC365" s="343"/>
      <c r="ID365" s="343"/>
      <c r="IE365" s="343"/>
      <c r="IF365" s="343"/>
      <c r="IG365" s="343"/>
      <c r="IH365" s="343"/>
      <c r="II365" s="343"/>
      <c r="IJ365" s="343"/>
      <c r="IK365" s="343"/>
      <c r="IL365" s="343"/>
      <c r="IM365" s="343"/>
      <c r="IN365" s="343"/>
      <c r="IO365" s="343"/>
      <c r="IP365" s="343"/>
      <c r="IQ365" s="343"/>
      <c r="IR365" s="343"/>
      <c r="IS365" s="343"/>
      <c r="IT365" s="343"/>
      <c r="IU365" s="343"/>
      <c r="IV365" s="343"/>
      <c r="IW365" s="343"/>
      <c r="IX365" s="343"/>
      <c r="IY365" s="343"/>
      <c r="IZ365" s="343"/>
      <c r="JA365" s="343"/>
      <c r="JB365" s="343"/>
      <c r="JC365" s="343"/>
      <c r="JD365" s="343"/>
      <c r="JE365" s="343"/>
      <c r="JF365" s="343"/>
      <c r="JG365" s="343"/>
      <c r="JH365" s="343"/>
      <c r="JI365" s="343"/>
      <c r="JJ365" s="343"/>
      <c r="JK365" s="343"/>
      <c r="JL365" s="343"/>
      <c r="JM365" s="343"/>
      <c r="JN365" s="343"/>
      <c r="JO365" s="343"/>
      <c r="JP365" s="343"/>
      <c r="JQ365" s="343"/>
      <c r="JR365" s="343"/>
      <c r="JS365" s="343"/>
      <c r="JT365" s="343"/>
      <c r="JU365" s="343"/>
      <c r="JV365" s="343"/>
      <c r="JW365" s="343"/>
      <c r="JX365" s="343"/>
      <c r="JY365" s="343"/>
      <c r="JZ365" s="343"/>
      <c r="KA365" s="343"/>
      <c r="KB365" s="343"/>
      <c r="KC365" s="343"/>
      <c r="KD365" s="343"/>
      <c r="KE365" s="343"/>
      <c r="KF365" s="343"/>
      <c r="KG365" s="343"/>
      <c r="KH365" s="343"/>
      <c r="KI365" s="343"/>
      <c r="KJ365" s="343"/>
      <c r="KK365" s="343"/>
      <c r="KL365" s="343"/>
      <c r="KM365" s="343"/>
      <c r="KN365" s="343"/>
      <c r="KO365" s="343"/>
      <c r="KP365" s="343"/>
      <c r="KQ365" s="343"/>
      <c r="KR365" s="343"/>
      <c r="KS365" s="343"/>
      <c r="KT365" s="343"/>
      <c r="KU365" s="343"/>
      <c r="KV365" s="343"/>
      <c r="KW365" s="343"/>
      <c r="KX365" s="343"/>
      <c r="KY365" s="343"/>
      <c r="KZ365" s="343"/>
      <c r="LA365" s="343"/>
      <c r="LB365" s="343"/>
      <c r="LC365" s="343"/>
      <c r="LD365" s="343"/>
      <c r="LE365" s="343"/>
      <c r="LF365" s="343"/>
      <c r="LG365" s="343"/>
      <c r="LH365" s="343"/>
      <c r="LI365" s="343"/>
      <c r="LJ365" s="343"/>
      <c r="LK365" s="343"/>
      <c r="LL365" s="343"/>
      <c r="LM365" s="343"/>
      <c r="LN365" s="343"/>
      <c r="LO365" s="343"/>
      <c r="LP365" s="343"/>
      <c r="LQ365" s="343"/>
      <c r="LR365" s="343"/>
      <c r="LS365" s="343"/>
      <c r="LT365" s="343"/>
      <c r="LU365" s="343"/>
      <c r="LV365" s="343"/>
      <c r="LW365" s="343"/>
      <c r="LX365" s="343"/>
      <c r="LY365" s="343"/>
      <c r="LZ365" s="343"/>
      <c r="MA365" s="343"/>
      <c r="MB365" s="343"/>
      <c r="MC365" s="343"/>
      <c r="MD365" s="343"/>
      <c r="ME365" s="343"/>
      <c r="MF365" s="343"/>
      <c r="MG365" s="343"/>
      <c r="MH365" s="343"/>
      <c r="MI365" s="343"/>
      <c r="MJ365" s="343"/>
      <c r="MK365" s="343"/>
      <c r="ML365" s="343"/>
      <c r="MM365" s="343"/>
      <c r="MN365" s="343"/>
      <c r="MO365" s="343"/>
      <c r="MP365" s="343"/>
      <c r="MQ365" s="343"/>
      <c r="MR365" s="343"/>
      <c r="MS365" s="343"/>
      <c r="MT365" s="343"/>
      <c r="MU365" s="343"/>
      <c r="MV365" s="343"/>
      <c r="MW365" s="343"/>
      <c r="MX365" s="343"/>
      <c r="MY365" s="343"/>
      <c r="MZ365" s="343"/>
      <c r="NA365" s="343"/>
      <c r="NB365" s="343"/>
      <c r="NC365" s="343"/>
      <c r="ND365" s="343"/>
      <c r="NE365" s="343"/>
      <c r="NF365" s="343"/>
      <c r="NG365" s="343"/>
      <c r="NH365" s="343"/>
      <c r="NI365" s="343"/>
      <c r="NJ365" s="343"/>
      <c r="NK365" s="343"/>
      <c r="NL365" s="343"/>
      <c r="NM365" s="343"/>
      <c r="NN365" s="343"/>
      <c r="NO365" s="343"/>
      <c r="NP365" s="343"/>
      <c r="NQ365" s="343"/>
      <c r="NR365" s="343"/>
      <c r="NS365" s="343"/>
      <c r="NT365" s="343"/>
      <c r="NU365" s="343"/>
      <c r="NV365" s="343"/>
      <c r="NW365" s="343"/>
      <c r="NX365" s="343"/>
      <c r="NY365" s="343"/>
      <c r="NZ365" s="343"/>
      <c r="OA365" s="343"/>
      <c r="OB365" s="343"/>
      <c r="OC365" s="343"/>
      <c r="OD365" s="343"/>
      <c r="OE365" s="343"/>
      <c r="OF365" s="343"/>
      <c r="OG365" s="343"/>
      <c r="OH365" s="343"/>
      <c r="OI365" s="343"/>
      <c r="OJ365" s="343"/>
      <c r="OK365" s="343"/>
      <c r="OL365" s="343"/>
      <c r="OM365" s="343"/>
      <c r="ON365" s="343"/>
      <c r="OO365" s="343"/>
      <c r="OP365" s="343"/>
      <c r="OQ365" s="343"/>
      <c r="OR365" s="343"/>
      <c r="OS365" s="343"/>
      <c r="OT365" s="343"/>
      <c r="OU365" s="343"/>
      <c r="OV365" s="343"/>
      <c r="OW365" s="343"/>
      <c r="OX365" s="343"/>
      <c r="OY365" s="343"/>
      <c r="OZ365" s="343"/>
      <c r="PA365" s="343"/>
      <c r="PB365" s="343"/>
      <c r="PC365" s="343"/>
      <c r="PD365" s="343"/>
      <c r="PE365" s="343"/>
      <c r="PF365" s="343"/>
      <c r="PG365" s="343"/>
      <c r="PH365" s="343"/>
      <c r="PI365" s="343"/>
      <c r="PJ365" s="343"/>
      <c r="PK365" s="343"/>
      <c r="PL365" s="343"/>
      <c r="PM365" s="343"/>
      <c r="PN365" s="343"/>
      <c r="PO365" s="343"/>
      <c r="PP365" s="343"/>
      <c r="PQ365" s="343"/>
      <c r="PR365" s="343"/>
      <c r="PS365" s="343"/>
      <c r="PT365" s="343"/>
      <c r="PU365" s="343"/>
      <c r="PV365" s="343"/>
      <c r="PW365" s="343"/>
      <c r="PX365" s="343"/>
      <c r="PY365" s="343"/>
      <c r="PZ365" s="343"/>
      <c r="QA365" s="343"/>
      <c r="QB365" s="343"/>
      <c r="QC365" s="343"/>
      <c r="QD365" s="343"/>
      <c r="QE365" s="343"/>
      <c r="QF365" s="343"/>
    </row>
    <row r="366" spans="1:448" s="347" customFormat="1" ht="118.5" customHeight="1" x14ac:dyDescent="0.25">
      <c r="A366" s="26">
        <v>365</v>
      </c>
      <c r="B366" s="42" t="s">
        <v>196</v>
      </c>
      <c r="C366" s="175" t="s">
        <v>664</v>
      </c>
      <c r="D366" s="22" t="s">
        <v>337</v>
      </c>
      <c r="E366" s="19" t="s">
        <v>4049</v>
      </c>
      <c r="F366" s="22" t="s">
        <v>196</v>
      </c>
      <c r="G366" s="42" t="s">
        <v>664</v>
      </c>
      <c r="H366" s="42" t="s">
        <v>337</v>
      </c>
      <c r="I366" s="19" t="s">
        <v>188</v>
      </c>
      <c r="J366" s="41" t="s">
        <v>323</v>
      </c>
      <c r="K366" s="174" t="s">
        <v>805</v>
      </c>
      <c r="L366" s="174" t="s">
        <v>337</v>
      </c>
      <c r="M366" s="174" t="s">
        <v>328</v>
      </c>
      <c r="N366" s="174" t="s">
        <v>328</v>
      </c>
      <c r="O366" s="19" t="s">
        <v>188</v>
      </c>
      <c r="P366" s="19" t="s">
        <v>195</v>
      </c>
      <c r="Q366" s="19" t="s">
        <v>721</v>
      </c>
      <c r="R366" s="19" t="s">
        <v>250</v>
      </c>
      <c r="S366" s="18" t="s">
        <v>4105</v>
      </c>
      <c r="T366" s="439" t="s">
        <v>4106</v>
      </c>
      <c r="U366" s="434" t="s">
        <v>4051</v>
      </c>
      <c r="V366" s="435">
        <v>2021</v>
      </c>
      <c r="W366" s="22" t="s">
        <v>4107</v>
      </c>
      <c r="X366" s="47" t="s">
        <v>4108</v>
      </c>
      <c r="Y366" s="247" t="s">
        <v>4109</v>
      </c>
      <c r="Z366" s="247" t="s">
        <v>4110</v>
      </c>
      <c r="AA366" s="447">
        <v>1</v>
      </c>
      <c r="AB366" s="447" t="s">
        <v>4111</v>
      </c>
      <c r="AC366" s="447" t="s">
        <v>4112</v>
      </c>
      <c r="AD366" s="305">
        <v>1</v>
      </c>
      <c r="AE366" s="306" t="s">
        <v>4113</v>
      </c>
      <c r="AF366" s="965">
        <v>44562</v>
      </c>
      <c r="AG366" s="965">
        <v>44651</v>
      </c>
      <c r="AH366" s="424">
        <v>44743</v>
      </c>
      <c r="AI366" s="183" t="s">
        <v>309</v>
      </c>
      <c r="AJ366" s="720" t="s">
        <v>309</v>
      </c>
      <c r="AK366" s="241" t="e">
        <f>(IF(BA366=#REF!,#REF!,AG366-#REF!))</f>
        <v>#REF!</v>
      </c>
      <c r="AL366" s="66" t="s">
        <v>601</v>
      </c>
      <c r="AM366" s="31"/>
      <c r="AN366" s="31"/>
      <c r="AO366" s="31"/>
      <c r="AP366" s="32"/>
      <c r="AQ366" s="4" t="s">
        <v>442</v>
      </c>
      <c r="AR366" s="49">
        <v>200</v>
      </c>
      <c r="AS366" s="298" t="s">
        <v>454</v>
      </c>
      <c r="AT366" s="64" t="s">
        <v>467</v>
      </c>
      <c r="AU366" s="66" t="s">
        <v>601</v>
      </c>
      <c r="AV366" s="77" t="s">
        <v>467</v>
      </c>
      <c r="AW366" s="32"/>
      <c r="AX366" s="32"/>
      <c r="AY366" s="299" t="s">
        <v>456</v>
      </c>
      <c r="AZ366" s="87" t="s">
        <v>439</v>
      </c>
      <c r="BA366" s="86" t="s">
        <v>446</v>
      </c>
      <c r="BB366" s="30" t="s">
        <v>2162</v>
      </c>
      <c r="BC366" s="129">
        <v>44620</v>
      </c>
      <c r="BD366" s="130" t="s">
        <v>450</v>
      </c>
      <c r="BE366" s="127" t="s">
        <v>629</v>
      </c>
      <c r="BF366" s="107">
        <v>0</v>
      </c>
      <c r="BG366" s="4" t="s">
        <v>442</v>
      </c>
      <c r="BH366" s="49">
        <v>-44620</v>
      </c>
      <c r="BI366" s="60" t="s">
        <v>454</v>
      </c>
      <c r="BJ366" s="300"/>
      <c r="BK366" s="301"/>
      <c r="BL366" s="126"/>
      <c r="BM366" s="206"/>
      <c r="BN366" s="302"/>
      <c r="BO366" s="60"/>
      <c r="BP366" s="184" t="s">
        <v>293</v>
      </c>
      <c r="BQ366" s="150" t="s">
        <v>4114</v>
      </c>
      <c r="BR366" s="185">
        <v>44712</v>
      </c>
      <c r="BS366" s="131" t="s">
        <v>328</v>
      </c>
      <c r="BT366" s="186">
        <v>1</v>
      </c>
      <c r="BU366" s="4" t="s">
        <v>436</v>
      </c>
      <c r="BV366" s="49">
        <v>-60</v>
      </c>
      <c r="BW366" s="60" t="s">
        <v>443</v>
      </c>
      <c r="BX366" s="357">
        <v>44734</v>
      </c>
      <c r="BY366" s="353" t="s">
        <v>4115</v>
      </c>
      <c r="BZ366" s="353" t="s">
        <v>521</v>
      </c>
      <c r="CA366" s="360">
        <v>1</v>
      </c>
      <c r="CB366" s="352" t="s">
        <v>294</v>
      </c>
      <c r="CC366" s="353"/>
      <c r="CD366" s="352" t="s">
        <v>294</v>
      </c>
      <c r="CE366" s="131" t="s">
        <v>767</v>
      </c>
      <c r="CF366" s="131" t="s">
        <v>767</v>
      </c>
      <c r="CG366" s="202" t="s">
        <v>328</v>
      </c>
      <c r="CH366" s="131" t="s">
        <v>328</v>
      </c>
      <c r="CI366" s="186">
        <v>1</v>
      </c>
      <c r="CJ366" s="4" t="str">
        <f t="shared" si="10"/>
        <v>CUMPLIMIENTO TOTAL</v>
      </c>
      <c r="CK366" s="49" t="str">
        <f>(IF(CD366="CERRADO","NO APLICA ACCION CERRADA",AG366-#REF!))</f>
        <v>NO APLICA ACCION CERRADA</v>
      </c>
      <c r="CL366" s="60" t="str">
        <f>(IF(CD366="CERRADO","NO APLICA ACCION CERRADA",IF(AK366&lt;=0,"VENCIDO",IF(AK366&lt;=#REF!,"POR VENCER","CON TIEMPO"))))</f>
        <v>NO APLICA ACCION CERRADA</v>
      </c>
      <c r="CM366" s="458" t="s">
        <v>328</v>
      </c>
      <c r="CN366" s="348" t="s">
        <v>767</v>
      </c>
      <c r="CO366" s="348" t="s">
        <v>339</v>
      </c>
      <c r="CP366" s="473">
        <v>1</v>
      </c>
      <c r="CQ366" s="352" t="s">
        <v>294</v>
      </c>
      <c r="CR366" s="353"/>
      <c r="CS366" s="353"/>
      <c r="CT366" s="343"/>
      <c r="CU366" s="343"/>
      <c r="CV366" s="343"/>
      <c r="CW366" s="343"/>
      <c r="CX366" s="343"/>
      <c r="CY366" s="343"/>
      <c r="CZ366" s="343"/>
      <c r="DA366" s="343"/>
      <c r="DB366" s="343"/>
      <c r="DC366" s="343"/>
      <c r="DD366" s="343"/>
      <c r="DE366" s="343"/>
      <c r="DF366" s="343"/>
      <c r="DG366" s="343"/>
      <c r="DH366" s="343"/>
      <c r="DI366" s="343"/>
      <c r="DJ366" s="343"/>
      <c r="DK366" s="343"/>
      <c r="DL366" s="343"/>
      <c r="DM366" s="343"/>
      <c r="DN366" s="343"/>
      <c r="DO366" s="343"/>
      <c r="DP366" s="343"/>
      <c r="DQ366" s="343"/>
      <c r="DR366" s="343"/>
      <c r="DS366" s="343"/>
      <c r="DT366" s="343"/>
      <c r="DU366" s="343"/>
      <c r="DV366" s="343"/>
      <c r="DW366" s="343"/>
      <c r="DX366" s="343"/>
      <c r="DY366" s="343"/>
      <c r="DZ366" s="343"/>
      <c r="EA366" s="343"/>
      <c r="EB366" s="343"/>
      <c r="EC366" s="343"/>
      <c r="ED366" s="343"/>
      <c r="EE366" s="343"/>
      <c r="EF366" s="343"/>
      <c r="EG366" s="343"/>
      <c r="EH366" s="343"/>
      <c r="EI366" s="343"/>
      <c r="EJ366" s="343"/>
      <c r="EK366" s="343"/>
      <c r="EL366" s="343"/>
      <c r="EM366" s="343"/>
      <c r="EN366" s="343"/>
      <c r="EO366" s="343"/>
      <c r="EP366" s="343"/>
      <c r="EQ366" s="343"/>
      <c r="ER366" s="343"/>
      <c r="ES366" s="343"/>
      <c r="ET366" s="343"/>
      <c r="EU366" s="343"/>
      <c r="EV366" s="343"/>
      <c r="EW366" s="343"/>
      <c r="EX366" s="343"/>
      <c r="EY366" s="343"/>
      <c r="EZ366" s="343"/>
      <c r="FA366" s="343"/>
      <c r="FB366" s="343"/>
      <c r="FC366" s="343"/>
      <c r="FD366" s="343"/>
      <c r="FE366" s="343"/>
      <c r="FF366" s="343"/>
      <c r="FG366" s="343"/>
      <c r="FH366" s="343"/>
      <c r="FI366" s="343"/>
      <c r="FJ366" s="343"/>
      <c r="FK366" s="343"/>
      <c r="FL366" s="343"/>
      <c r="FM366" s="343"/>
      <c r="FN366" s="343"/>
      <c r="FO366" s="343"/>
      <c r="FP366" s="343"/>
      <c r="FQ366" s="343"/>
      <c r="FR366" s="343"/>
      <c r="FS366" s="343"/>
      <c r="FT366" s="343"/>
      <c r="FU366" s="343"/>
      <c r="FV366" s="343"/>
      <c r="FW366" s="343"/>
      <c r="FX366" s="343"/>
      <c r="FY366" s="343"/>
      <c r="FZ366" s="343"/>
      <c r="GA366" s="343"/>
      <c r="GB366" s="343"/>
      <c r="GC366" s="343"/>
      <c r="GD366" s="343"/>
      <c r="GE366" s="343"/>
      <c r="GF366" s="343"/>
      <c r="GG366" s="343"/>
      <c r="GH366" s="343"/>
      <c r="GI366" s="343"/>
      <c r="GJ366" s="343"/>
      <c r="GK366" s="343"/>
      <c r="GL366" s="343"/>
      <c r="GM366" s="343"/>
      <c r="GN366" s="343"/>
      <c r="GO366" s="343"/>
      <c r="GP366" s="343"/>
      <c r="GQ366" s="343"/>
      <c r="GR366" s="343"/>
      <c r="GS366" s="343"/>
      <c r="GT366" s="343"/>
      <c r="GU366" s="343"/>
      <c r="GV366" s="343"/>
      <c r="GW366" s="343"/>
      <c r="GX366" s="343"/>
      <c r="GY366" s="343"/>
      <c r="GZ366" s="343"/>
      <c r="HA366" s="343"/>
      <c r="HB366" s="343"/>
      <c r="HC366" s="343"/>
      <c r="HD366" s="343"/>
      <c r="HE366" s="343"/>
      <c r="HF366" s="343"/>
      <c r="HG366" s="343"/>
      <c r="HH366" s="343"/>
      <c r="HI366" s="343"/>
      <c r="HJ366" s="343"/>
      <c r="HK366" s="343"/>
      <c r="HL366" s="343"/>
      <c r="HM366" s="343"/>
      <c r="HN366" s="343"/>
      <c r="HO366" s="343"/>
      <c r="HP366" s="343"/>
      <c r="HQ366" s="343"/>
      <c r="HR366" s="343"/>
      <c r="HS366" s="343"/>
      <c r="HT366" s="343"/>
      <c r="HU366" s="343"/>
      <c r="HV366" s="343"/>
      <c r="HW366" s="343"/>
      <c r="HX366" s="343"/>
      <c r="HY366" s="343"/>
      <c r="HZ366" s="343"/>
      <c r="IA366" s="343"/>
      <c r="IB366" s="343"/>
      <c r="IC366" s="343"/>
      <c r="ID366" s="343"/>
      <c r="IE366" s="343"/>
      <c r="IF366" s="343"/>
      <c r="IG366" s="343"/>
      <c r="IH366" s="343"/>
      <c r="II366" s="343"/>
      <c r="IJ366" s="343"/>
      <c r="IK366" s="343"/>
      <c r="IL366" s="343"/>
      <c r="IM366" s="343"/>
      <c r="IN366" s="343"/>
      <c r="IO366" s="343"/>
      <c r="IP366" s="343"/>
      <c r="IQ366" s="343"/>
      <c r="IR366" s="343"/>
      <c r="IS366" s="343"/>
      <c r="IT366" s="343"/>
      <c r="IU366" s="343"/>
      <c r="IV366" s="343"/>
      <c r="IW366" s="343"/>
      <c r="IX366" s="343"/>
      <c r="IY366" s="343"/>
      <c r="IZ366" s="343"/>
      <c r="JA366" s="343"/>
      <c r="JB366" s="343"/>
      <c r="JC366" s="343"/>
      <c r="JD366" s="343"/>
      <c r="JE366" s="343"/>
      <c r="JF366" s="343"/>
      <c r="JG366" s="343"/>
      <c r="JH366" s="343"/>
      <c r="JI366" s="343"/>
      <c r="JJ366" s="343"/>
      <c r="JK366" s="343"/>
      <c r="JL366" s="343"/>
      <c r="JM366" s="343"/>
      <c r="JN366" s="343"/>
      <c r="JO366" s="343"/>
      <c r="JP366" s="343"/>
      <c r="JQ366" s="343"/>
      <c r="JR366" s="343"/>
      <c r="JS366" s="343"/>
      <c r="JT366" s="343"/>
      <c r="JU366" s="343"/>
      <c r="JV366" s="343"/>
      <c r="JW366" s="343"/>
      <c r="JX366" s="343"/>
      <c r="JY366" s="343"/>
      <c r="JZ366" s="343"/>
      <c r="KA366" s="343"/>
      <c r="KB366" s="343"/>
      <c r="KC366" s="343"/>
      <c r="KD366" s="343"/>
      <c r="KE366" s="343"/>
      <c r="KF366" s="343"/>
      <c r="KG366" s="343"/>
      <c r="KH366" s="343"/>
      <c r="KI366" s="343"/>
      <c r="KJ366" s="343"/>
      <c r="KK366" s="343"/>
      <c r="KL366" s="343"/>
      <c r="KM366" s="343"/>
      <c r="KN366" s="343"/>
      <c r="KO366" s="343"/>
      <c r="KP366" s="343"/>
      <c r="KQ366" s="343"/>
      <c r="KR366" s="343"/>
      <c r="KS366" s="343"/>
      <c r="KT366" s="343"/>
      <c r="KU366" s="343"/>
      <c r="KV366" s="343"/>
      <c r="KW366" s="343"/>
      <c r="KX366" s="343"/>
      <c r="KY366" s="343"/>
      <c r="KZ366" s="343"/>
      <c r="LA366" s="343"/>
      <c r="LB366" s="343"/>
      <c r="LC366" s="343"/>
      <c r="LD366" s="343"/>
      <c r="LE366" s="343"/>
      <c r="LF366" s="343"/>
      <c r="LG366" s="343"/>
      <c r="LH366" s="343"/>
      <c r="LI366" s="343"/>
      <c r="LJ366" s="343"/>
      <c r="LK366" s="343"/>
      <c r="LL366" s="343"/>
      <c r="LM366" s="343"/>
      <c r="LN366" s="343"/>
      <c r="LO366" s="343"/>
      <c r="LP366" s="343"/>
      <c r="LQ366" s="343"/>
      <c r="LR366" s="343"/>
      <c r="LS366" s="343"/>
      <c r="LT366" s="343"/>
      <c r="LU366" s="343"/>
      <c r="LV366" s="343"/>
      <c r="LW366" s="343"/>
      <c r="LX366" s="343"/>
      <c r="LY366" s="343"/>
      <c r="LZ366" s="343"/>
      <c r="MA366" s="343"/>
      <c r="MB366" s="343"/>
      <c r="MC366" s="343"/>
      <c r="MD366" s="343"/>
      <c r="ME366" s="343"/>
      <c r="MF366" s="343"/>
      <c r="MG366" s="343"/>
      <c r="MH366" s="343"/>
      <c r="MI366" s="343"/>
      <c r="MJ366" s="343"/>
      <c r="MK366" s="343"/>
      <c r="ML366" s="343"/>
      <c r="MM366" s="343"/>
      <c r="MN366" s="343"/>
      <c r="MO366" s="343"/>
      <c r="MP366" s="343"/>
      <c r="MQ366" s="343"/>
      <c r="MR366" s="343"/>
      <c r="MS366" s="343"/>
      <c r="MT366" s="343"/>
      <c r="MU366" s="343"/>
      <c r="MV366" s="343"/>
      <c r="MW366" s="343"/>
      <c r="MX366" s="343"/>
      <c r="MY366" s="343"/>
      <c r="MZ366" s="343"/>
      <c r="NA366" s="343"/>
      <c r="NB366" s="343"/>
      <c r="NC366" s="343"/>
      <c r="ND366" s="343"/>
      <c r="NE366" s="343"/>
      <c r="NF366" s="343"/>
      <c r="NG366" s="343"/>
      <c r="NH366" s="343"/>
      <c r="NI366" s="343"/>
      <c r="NJ366" s="343"/>
      <c r="NK366" s="343"/>
      <c r="NL366" s="343"/>
      <c r="NM366" s="343"/>
      <c r="NN366" s="343"/>
      <c r="NO366" s="343"/>
      <c r="NP366" s="343"/>
      <c r="NQ366" s="343"/>
      <c r="NR366" s="343"/>
      <c r="NS366" s="343"/>
      <c r="NT366" s="343"/>
      <c r="NU366" s="343"/>
      <c r="NV366" s="343"/>
      <c r="NW366" s="343"/>
      <c r="NX366" s="343"/>
      <c r="NY366" s="343"/>
      <c r="NZ366" s="343"/>
      <c r="OA366" s="343"/>
      <c r="OB366" s="343"/>
      <c r="OC366" s="343"/>
      <c r="OD366" s="343"/>
      <c r="OE366" s="343"/>
      <c r="OF366" s="343"/>
      <c r="OG366" s="343"/>
      <c r="OH366" s="343"/>
      <c r="OI366" s="343"/>
      <c r="OJ366" s="343"/>
      <c r="OK366" s="343"/>
      <c r="OL366" s="343"/>
      <c r="OM366" s="343"/>
      <c r="ON366" s="343"/>
      <c r="OO366" s="343"/>
      <c r="OP366" s="343"/>
      <c r="OQ366" s="343"/>
      <c r="OR366" s="343"/>
      <c r="OS366" s="343"/>
      <c r="OT366" s="343"/>
      <c r="OU366" s="343"/>
      <c r="OV366" s="343"/>
      <c r="OW366" s="343"/>
      <c r="OX366" s="343"/>
      <c r="OY366" s="343"/>
      <c r="OZ366" s="343"/>
      <c r="PA366" s="343"/>
      <c r="PB366" s="343"/>
      <c r="PC366" s="343"/>
      <c r="PD366" s="343"/>
      <c r="PE366" s="343"/>
      <c r="PF366" s="343"/>
      <c r="PG366" s="343"/>
      <c r="PH366" s="343"/>
      <c r="PI366" s="343"/>
      <c r="PJ366" s="343"/>
      <c r="PK366" s="343"/>
      <c r="PL366" s="343"/>
      <c r="PM366" s="343"/>
      <c r="PN366" s="343"/>
      <c r="PO366" s="343"/>
      <c r="PP366" s="343"/>
      <c r="PQ366" s="343"/>
      <c r="PR366" s="343"/>
      <c r="PS366" s="343"/>
      <c r="PT366" s="343"/>
      <c r="PU366" s="343"/>
      <c r="PV366" s="343"/>
      <c r="PW366" s="343"/>
      <c r="PX366" s="343"/>
      <c r="PY366" s="343"/>
      <c r="PZ366" s="343"/>
      <c r="QA366" s="343"/>
      <c r="QB366" s="343"/>
      <c r="QC366" s="343"/>
      <c r="QD366" s="343"/>
      <c r="QE366" s="343"/>
      <c r="QF366" s="343"/>
    </row>
    <row r="367" spans="1:448" s="347" customFormat="1" ht="118.5" customHeight="1" x14ac:dyDescent="0.25">
      <c r="A367" s="26">
        <v>366</v>
      </c>
      <c r="B367" s="42" t="s">
        <v>196</v>
      </c>
      <c r="C367" s="175" t="s">
        <v>664</v>
      </c>
      <c r="D367" s="22" t="s">
        <v>337</v>
      </c>
      <c r="E367" s="19" t="s">
        <v>4049</v>
      </c>
      <c r="F367" s="22" t="s">
        <v>196</v>
      </c>
      <c r="G367" s="42" t="s">
        <v>664</v>
      </c>
      <c r="H367" s="42" t="s">
        <v>337</v>
      </c>
      <c r="I367" s="19" t="s">
        <v>188</v>
      </c>
      <c r="J367" s="41" t="s">
        <v>323</v>
      </c>
      <c r="K367" s="174" t="s">
        <v>805</v>
      </c>
      <c r="L367" s="174" t="s">
        <v>337</v>
      </c>
      <c r="M367" s="174" t="s">
        <v>328</v>
      </c>
      <c r="N367" s="174" t="s">
        <v>328</v>
      </c>
      <c r="O367" s="19" t="s">
        <v>188</v>
      </c>
      <c r="P367" s="19" t="s">
        <v>195</v>
      </c>
      <c r="Q367" s="19" t="s">
        <v>721</v>
      </c>
      <c r="R367" s="19" t="s">
        <v>250</v>
      </c>
      <c r="S367" s="18" t="s">
        <v>4116</v>
      </c>
      <c r="T367" s="439" t="s">
        <v>4117</v>
      </c>
      <c r="U367" s="434" t="s">
        <v>4051</v>
      </c>
      <c r="V367" s="435">
        <v>2021</v>
      </c>
      <c r="W367" s="22" t="s">
        <v>4118</v>
      </c>
      <c r="X367" s="47" t="s">
        <v>4119</v>
      </c>
      <c r="Y367" s="247" t="s">
        <v>4120</v>
      </c>
      <c r="Z367" s="247" t="s">
        <v>4121</v>
      </c>
      <c r="AA367" s="447">
        <v>1</v>
      </c>
      <c r="AB367" s="447" t="s">
        <v>4089</v>
      </c>
      <c r="AC367" s="447" t="s">
        <v>4090</v>
      </c>
      <c r="AD367" s="305">
        <v>1</v>
      </c>
      <c r="AE367" s="306" t="s">
        <v>4122</v>
      </c>
      <c r="AF367" s="965">
        <v>44562</v>
      </c>
      <c r="AG367" s="965">
        <v>44651</v>
      </c>
      <c r="AH367" s="424">
        <v>44743</v>
      </c>
      <c r="AI367" s="183" t="s">
        <v>309</v>
      </c>
      <c r="AJ367" s="720" t="s">
        <v>309</v>
      </c>
      <c r="AK367" s="241" t="e">
        <f>(IF(BA367=#REF!,#REF!,AG367-#REF!))</f>
        <v>#REF!</v>
      </c>
      <c r="AL367" s="66" t="s">
        <v>601</v>
      </c>
      <c r="AM367" s="31"/>
      <c r="AN367" s="31"/>
      <c r="AO367" s="31"/>
      <c r="AP367" s="32"/>
      <c r="AQ367" s="4" t="s">
        <v>442</v>
      </c>
      <c r="AR367" s="49">
        <v>200</v>
      </c>
      <c r="AS367" s="298" t="s">
        <v>454</v>
      </c>
      <c r="AT367" s="64" t="s">
        <v>467</v>
      </c>
      <c r="AU367" s="66" t="s">
        <v>601</v>
      </c>
      <c r="AV367" s="77" t="s">
        <v>467</v>
      </c>
      <c r="AW367" s="32"/>
      <c r="AX367" s="32"/>
      <c r="AY367" s="299" t="s">
        <v>456</v>
      </c>
      <c r="AZ367" s="87" t="s">
        <v>439</v>
      </c>
      <c r="BA367" s="86" t="s">
        <v>446</v>
      </c>
      <c r="BB367" s="30" t="s">
        <v>2162</v>
      </c>
      <c r="BC367" s="129">
        <v>44620</v>
      </c>
      <c r="BD367" s="130" t="s">
        <v>450</v>
      </c>
      <c r="BE367" s="127" t="s">
        <v>629</v>
      </c>
      <c r="BF367" s="107">
        <v>0</v>
      </c>
      <c r="BG367" s="4" t="s">
        <v>442</v>
      </c>
      <c r="BH367" s="49">
        <v>-44620</v>
      </c>
      <c r="BI367" s="60" t="s">
        <v>454</v>
      </c>
      <c r="BJ367" s="300"/>
      <c r="BK367" s="301"/>
      <c r="BL367" s="126"/>
      <c r="BM367" s="206"/>
      <c r="BN367" s="60"/>
      <c r="BO367" s="1"/>
      <c r="BP367" s="184" t="s">
        <v>293</v>
      </c>
      <c r="BQ367" s="150" t="s">
        <v>4123</v>
      </c>
      <c r="BR367" s="185">
        <v>44712</v>
      </c>
      <c r="BS367" s="131" t="s">
        <v>328</v>
      </c>
      <c r="BT367" s="186">
        <v>1</v>
      </c>
      <c r="BU367" s="4" t="s">
        <v>436</v>
      </c>
      <c r="BV367" s="49">
        <v>-60</v>
      </c>
      <c r="BW367" s="60" t="s">
        <v>443</v>
      </c>
      <c r="BX367" s="357">
        <v>44734</v>
      </c>
      <c r="BY367" s="366" t="s">
        <v>4124</v>
      </c>
      <c r="BZ367" s="353" t="s">
        <v>466</v>
      </c>
      <c r="CA367" s="360">
        <v>1</v>
      </c>
      <c r="CB367" s="352" t="s">
        <v>294</v>
      </c>
      <c r="CC367" s="353"/>
      <c r="CD367" s="352" t="s">
        <v>294</v>
      </c>
      <c r="CE367" s="131" t="s">
        <v>767</v>
      </c>
      <c r="CF367" s="131" t="s">
        <v>767</v>
      </c>
      <c r="CG367" s="202" t="s">
        <v>328</v>
      </c>
      <c r="CH367" s="131" t="s">
        <v>328</v>
      </c>
      <c r="CI367" s="186">
        <v>1</v>
      </c>
      <c r="CJ367" s="4" t="str">
        <f t="shared" si="10"/>
        <v>CUMPLIMIENTO TOTAL</v>
      </c>
      <c r="CK367" s="49" t="str">
        <f>(IF(CD367="CERRADO","NO APLICA ACCION CERRADA",AG367-#REF!))</f>
        <v>NO APLICA ACCION CERRADA</v>
      </c>
      <c r="CL367" s="60" t="str">
        <f>(IF(CD367="CERRADO","NO APLICA ACCION CERRADA",IF(AK367&lt;=0,"VENCIDO",IF(AK367&lt;=#REF!,"POR VENCER","CON TIEMPO"))))</f>
        <v>NO APLICA ACCION CERRADA</v>
      </c>
      <c r="CM367" s="458" t="s">
        <v>328</v>
      </c>
      <c r="CN367" s="348" t="s">
        <v>767</v>
      </c>
      <c r="CO367" s="348" t="s">
        <v>339</v>
      </c>
      <c r="CP367" s="473">
        <v>1</v>
      </c>
      <c r="CQ367" s="352" t="s">
        <v>294</v>
      </c>
      <c r="CR367" s="353"/>
      <c r="CS367" s="353"/>
      <c r="CT367" s="343"/>
      <c r="CU367" s="343"/>
      <c r="CV367" s="343"/>
      <c r="CW367" s="343"/>
      <c r="CX367" s="343"/>
      <c r="CY367" s="343"/>
      <c r="CZ367" s="343"/>
      <c r="DA367" s="343"/>
      <c r="DB367" s="343"/>
      <c r="DC367" s="343"/>
      <c r="DD367" s="343"/>
      <c r="DE367" s="343"/>
      <c r="DF367" s="343"/>
      <c r="DG367" s="343"/>
      <c r="DH367" s="343"/>
      <c r="DI367" s="343"/>
      <c r="DJ367" s="343"/>
      <c r="DK367" s="343"/>
      <c r="DL367" s="343"/>
      <c r="DM367" s="343"/>
      <c r="DN367" s="343"/>
      <c r="DO367" s="343"/>
      <c r="DP367" s="343"/>
      <c r="DQ367" s="343"/>
      <c r="DR367" s="343"/>
      <c r="DS367" s="343"/>
      <c r="DT367" s="343"/>
      <c r="DU367" s="343"/>
      <c r="DV367" s="343"/>
      <c r="DW367" s="343"/>
      <c r="DX367" s="343"/>
      <c r="DY367" s="343"/>
      <c r="DZ367" s="343"/>
      <c r="EA367" s="343"/>
      <c r="EB367" s="343"/>
      <c r="EC367" s="343"/>
      <c r="ED367" s="343"/>
      <c r="EE367" s="343"/>
      <c r="EF367" s="343"/>
      <c r="EG367" s="343"/>
      <c r="EH367" s="343"/>
      <c r="EI367" s="343"/>
      <c r="EJ367" s="343"/>
      <c r="EK367" s="343"/>
      <c r="EL367" s="343"/>
      <c r="EM367" s="343"/>
      <c r="EN367" s="343"/>
      <c r="EO367" s="343"/>
      <c r="EP367" s="343"/>
      <c r="EQ367" s="343"/>
      <c r="ER367" s="343"/>
      <c r="ES367" s="343"/>
      <c r="ET367" s="343"/>
      <c r="EU367" s="343"/>
      <c r="EV367" s="343"/>
      <c r="EW367" s="343"/>
      <c r="EX367" s="343"/>
      <c r="EY367" s="343"/>
      <c r="EZ367" s="343"/>
      <c r="FA367" s="343"/>
      <c r="FB367" s="343"/>
      <c r="FC367" s="343"/>
      <c r="FD367" s="343"/>
      <c r="FE367" s="343"/>
      <c r="FF367" s="343"/>
      <c r="FG367" s="343"/>
      <c r="FH367" s="343"/>
      <c r="FI367" s="343"/>
      <c r="FJ367" s="343"/>
      <c r="FK367" s="343"/>
      <c r="FL367" s="343"/>
      <c r="FM367" s="343"/>
      <c r="FN367" s="343"/>
      <c r="FO367" s="343"/>
      <c r="FP367" s="343"/>
      <c r="FQ367" s="343"/>
      <c r="FR367" s="343"/>
      <c r="FS367" s="343"/>
      <c r="FT367" s="343"/>
      <c r="FU367" s="343"/>
      <c r="FV367" s="343"/>
      <c r="FW367" s="343"/>
      <c r="FX367" s="343"/>
      <c r="FY367" s="343"/>
      <c r="FZ367" s="343"/>
      <c r="GA367" s="343"/>
      <c r="GB367" s="343"/>
      <c r="GC367" s="343"/>
      <c r="GD367" s="343"/>
      <c r="GE367" s="343"/>
      <c r="GF367" s="343"/>
      <c r="GG367" s="343"/>
      <c r="GH367" s="343"/>
      <c r="GI367" s="343"/>
      <c r="GJ367" s="343"/>
      <c r="GK367" s="343"/>
      <c r="GL367" s="343"/>
      <c r="GM367" s="343"/>
      <c r="GN367" s="343"/>
      <c r="GO367" s="343"/>
      <c r="GP367" s="343"/>
      <c r="GQ367" s="343"/>
      <c r="GR367" s="343"/>
      <c r="GS367" s="343"/>
      <c r="GT367" s="343"/>
      <c r="GU367" s="343"/>
      <c r="GV367" s="343"/>
      <c r="GW367" s="343"/>
      <c r="GX367" s="343"/>
      <c r="GY367" s="343"/>
      <c r="GZ367" s="343"/>
      <c r="HA367" s="343"/>
      <c r="HB367" s="343"/>
      <c r="HC367" s="343"/>
      <c r="HD367" s="343"/>
      <c r="HE367" s="343"/>
      <c r="HF367" s="343"/>
      <c r="HG367" s="343"/>
      <c r="HH367" s="343"/>
      <c r="HI367" s="343"/>
      <c r="HJ367" s="343"/>
      <c r="HK367" s="343"/>
      <c r="HL367" s="343"/>
      <c r="HM367" s="343"/>
      <c r="HN367" s="343"/>
      <c r="HO367" s="343"/>
      <c r="HP367" s="343"/>
      <c r="HQ367" s="343"/>
      <c r="HR367" s="343"/>
      <c r="HS367" s="343"/>
      <c r="HT367" s="343"/>
      <c r="HU367" s="343"/>
      <c r="HV367" s="343"/>
      <c r="HW367" s="343"/>
      <c r="HX367" s="343"/>
      <c r="HY367" s="343"/>
      <c r="HZ367" s="343"/>
      <c r="IA367" s="343"/>
      <c r="IB367" s="343"/>
      <c r="IC367" s="343"/>
      <c r="ID367" s="343"/>
      <c r="IE367" s="343"/>
      <c r="IF367" s="343"/>
      <c r="IG367" s="343"/>
      <c r="IH367" s="343"/>
      <c r="II367" s="343"/>
      <c r="IJ367" s="343"/>
      <c r="IK367" s="343"/>
      <c r="IL367" s="343"/>
      <c r="IM367" s="343"/>
      <c r="IN367" s="343"/>
      <c r="IO367" s="343"/>
      <c r="IP367" s="343"/>
      <c r="IQ367" s="343"/>
      <c r="IR367" s="343"/>
      <c r="IS367" s="343"/>
      <c r="IT367" s="343"/>
      <c r="IU367" s="343"/>
      <c r="IV367" s="343"/>
      <c r="IW367" s="343"/>
      <c r="IX367" s="343"/>
      <c r="IY367" s="343"/>
      <c r="IZ367" s="343"/>
      <c r="JA367" s="343"/>
      <c r="JB367" s="343"/>
      <c r="JC367" s="343"/>
      <c r="JD367" s="343"/>
      <c r="JE367" s="343"/>
      <c r="JF367" s="343"/>
      <c r="JG367" s="343"/>
      <c r="JH367" s="343"/>
      <c r="JI367" s="343"/>
      <c r="JJ367" s="343"/>
      <c r="JK367" s="343"/>
      <c r="JL367" s="343"/>
      <c r="JM367" s="343"/>
      <c r="JN367" s="343"/>
      <c r="JO367" s="343"/>
      <c r="JP367" s="343"/>
      <c r="JQ367" s="343"/>
      <c r="JR367" s="343"/>
      <c r="JS367" s="343"/>
      <c r="JT367" s="343"/>
      <c r="JU367" s="343"/>
      <c r="JV367" s="343"/>
      <c r="JW367" s="343"/>
      <c r="JX367" s="343"/>
      <c r="JY367" s="343"/>
      <c r="JZ367" s="343"/>
      <c r="KA367" s="343"/>
      <c r="KB367" s="343"/>
      <c r="KC367" s="343"/>
      <c r="KD367" s="343"/>
      <c r="KE367" s="343"/>
      <c r="KF367" s="343"/>
      <c r="KG367" s="343"/>
      <c r="KH367" s="343"/>
      <c r="KI367" s="343"/>
      <c r="KJ367" s="343"/>
      <c r="KK367" s="343"/>
      <c r="KL367" s="343"/>
      <c r="KM367" s="343"/>
      <c r="KN367" s="343"/>
      <c r="KO367" s="343"/>
      <c r="KP367" s="343"/>
      <c r="KQ367" s="343"/>
      <c r="KR367" s="343"/>
      <c r="KS367" s="343"/>
      <c r="KT367" s="343"/>
      <c r="KU367" s="343"/>
      <c r="KV367" s="343"/>
      <c r="KW367" s="343"/>
      <c r="KX367" s="343"/>
      <c r="KY367" s="343"/>
      <c r="KZ367" s="343"/>
      <c r="LA367" s="343"/>
      <c r="LB367" s="343"/>
      <c r="LC367" s="343"/>
      <c r="LD367" s="343"/>
      <c r="LE367" s="343"/>
      <c r="LF367" s="343"/>
      <c r="LG367" s="343"/>
      <c r="LH367" s="343"/>
      <c r="LI367" s="343"/>
      <c r="LJ367" s="343"/>
      <c r="LK367" s="343"/>
      <c r="LL367" s="343"/>
      <c r="LM367" s="343"/>
      <c r="LN367" s="343"/>
      <c r="LO367" s="343"/>
      <c r="LP367" s="343"/>
      <c r="LQ367" s="343"/>
      <c r="LR367" s="343"/>
      <c r="LS367" s="343"/>
      <c r="LT367" s="343"/>
      <c r="LU367" s="343"/>
      <c r="LV367" s="343"/>
      <c r="LW367" s="343"/>
      <c r="LX367" s="343"/>
      <c r="LY367" s="343"/>
      <c r="LZ367" s="343"/>
      <c r="MA367" s="343"/>
      <c r="MB367" s="343"/>
      <c r="MC367" s="343"/>
      <c r="MD367" s="343"/>
      <c r="ME367" s="343"/>
      <c r="MF367" s="343"/>
      <c r="MG367" s="343"/>
      <c r="MH367" s="343"/>
      <c r="MI367" s="343"/>
      <c r="MJ367" s="343"/>
      <c r="MK367" s="343"/>
      <c r="ML367" s="343"/>
      <c r="MM367" s="343"/>
      <c r="MN367" s="343"/>
      <c r="MO367" s="343"/>
      <c r="MP367" s="343"/>
      <c r="MQ367" s="343"/>
      <c r="MR367" s="343"/>
      <c r="MS367" s="343"/>
      <c r="MT367" s="343"/>
      <c r="MU367" s="343"/>
      <c r="MV367" s="343"/>
      <c r="MW367" s="343"/>
      <c r="MX367" s="343"/>
      <c r="MY367" s="343"/>
      <c r="MZ367" s="343"/>
      <c r="NA367" s="343"/>
      <c r="NB367" s="343"/>
      <c r="NC367" s="343"/>
      <c r="ND367" s="343"/>
      <c r="NE367" s="343"/>
      <c r="NF367" s="343"/>
      <c r="NG367" s="343"/>
      <c r="NH367" s="343"/>
      <c r="NI367" s="343"/>
      <c r="NJ367" s="343"/>
      <c r="NK367" s="343"/>
      <c r="NL367" s="343"/>
      <c r="NM367" s="343"/>
      <c r="NN367" s="343"/>
      <c r="NO367" s="343"/>
      <c r="NP367" s="343"/>
      <c r="NQ367" s="343"/>
      <c r="NR367" s="343"/>
      <c r="NS367" s="343"/>
      <c r="NT367" s="343"/>
      <c r="NU367" s="343"/>
      <c r="NV367" s="343"/>
      <c r="NW367" s="343"/>
      <c r="NX367" s="343"/>
      <c r="NY367" s="343"/>
      <c r="NZ367" s="343"/>
      <c r="OA367" s="343"/>
      <c r="OB367" s="343"/>
      <c r="OC367" s="343"/>
      <c r="OD367" s="343"/>
      <c r="OE367" s="343"/>
      <c r="OF367" s="343"/>
      <c r="OG367" s="343"/>
      <c r="OH367" s="343"/>
      <c r="OI367" s="343"/>
      <c r="OJ367" s="343"/>
      <c r="OK367" s="343"/>
      <c r="OL367" s="343"/>
      <c r="OM367" s="343"/>
      <c r="ON367" s="343"/>
      <c r="OO367" s="343"/>
      <c r="OP367" s="343"/>
      <c r="OQ367" s="343"/>
      <c r="OR367" s="343"/>
      <c r="OS367" s="343"/>
      <c r="OT367" s="343"/>
      <c r="OU367" s="343"/>
      <c r="OV367" s="343"/>
      <c r="OW367" s="343"/>
      <c r="OX367" s="343"/>
      <c r="OY367" s="343"/>
      <c r="OZ367" s="343"/>
      <c r="PA367" s="343"/>
      <c r="PB367" s="343"/>
      <c r="PC367" s="343"/>
      <c r="PD367" s="343"/>
      <c r="PE367" s="343"/>
      <c r="PF367" s="343"/>
      <c r="PG367" s="343"/>
      <c r="PH367" s="343"/>
      <c r="PI367" s="343"/>
      <c r="PJ367" s="343"/>
      <c r="PK367" s="343"/>
      <c r="PL367" s="343"/>
      <c r="PM367" s="343"/>
      <c r="PN367" s="343"/>
      <c r="PO367" s="343"/>
      <c r="PP367" s="343"/>
      <c r="PQ367" s="343"/>
      <c r="PR367" s="343"/>
      <c r="PS367" s="343"/>
      <c r="PT367" s="343"/>
      <c r="PU367" s="343"/>
      <c r="PV367" s="343"/>
      <c r="PW367" s="343"/>
      <c r="PX367" s="343"/>
      <c r="PY367" s="343"/>
      <c r="PZ367" s="343"/>
      <c r="QA367" s="343"/>
      <c r="QB367" s="343"/>
      <c r="QC367" s="343"/>
      <c r="QD367" s="343"/>
      <c r="QE367" s="343"/>
      <c r="QF367" s="343"/>
    </row>
    <row r="368" spans="1:448" s="343" customFormat="1" ht="118.5" customHeight="1" x14ac:dyDescent="0.25">
      <c r="A368" s="26">
        <v>367</v>
      </c>
      <c r="B368" s="42" t="s">
        <v>196</v>
      </c>
      <c r="C368" s="175" t="s">
        <v>664</v>
      </c>
      <c r="D368" s="22" t="s">
        <v>337</v>
      </c>
      <c r="E368" s="19" t="s">
        <v>4125</v>
      </c>
      <c r="F368" s="41" t="s">
        <v>693</v>
      </c>
      <c r="G368" s="41" t="s">
        <v>694</v>
      </c>
      <c r="H368" s="19" t="s">
        <v>344</v>
      </c>
      <c r="I368" s="27" t="s">
        <v>3484</v>
      </c>
      <c r="J368" s="41" t="s">
        <v>716</v>
      </c>
      <c r="K368" s="174" t="s">
        <v>717</v>
      </c>
      <c r="L368" s="174" t="s">
        <v>718</v>
      </c>
      <c r="M368" s="174" t="s">
        <v>719</v>
      </c>
      <c r="N368" s="174" t="s">
        <v>720</v>
      </c>
      <c r="O368" s="19" t="s">
        <v>158</v>
      </c>
      <c r="P368" s="19" t="s">
        <v>396</v>
      </c>
      <c r="Q368" s="19" t="s">
        <v>1687</v>
      </c>
      <c r="R368" s="19" t="s">
        <v>250</v>
      </c>
      <c r="S368" s="18" t="s">
        <v>4126</v>
      </c>
      <c r="T368" s="22" t="s">
        <v>3896</v>
      </c>
      <c r="U368" s="434" t="s">
        <v>4127</v>
      </c>
      <c r="V368" s="435">
        <v>2021</v>
      </c>
      <c r="W368" s="22" t="s">
        <v>4128</v>
      </c>
      <c r="X368" s="47" t="s">
        <v>4129</v>
      </c>
      <c r="Y368" s="247" t="s">
        <v>4130</v>
      </c>
      <c r="Z368" s="247" t="s">
        <v>4131</v>
      </c>
      <c r="AA368" s="303">
        <v>1</v>
      </c>
      <c r="AB368" s="304" t="s">
        <v>4132</v>
      </c>
      <c r="AC368" s="304" t="s">
        <v>4133</v>
      </c>
      <c r="AD368" s="305">
        <v>1</v>
      </c>
      <c r="AE368" s="306" t="s">
        <v>4134</v>
      </c>
      <c r="AF368" s="965">
        <v>44517</v>
      </c>
      <c r="AG368" s="965">
        <v>44742</v>
      </c>
      <c r="AH368" s="424">
        <v>44743</v>
      </c>
      <c r="AI368" s="183" t="s">
        <v>309</v>
      </c>
      <c r="AJ368" s="183" t="s">
        <v>309</v>
      </c>
      <c r="AK368" s="241" t="e">
        <f>(IF(BA368=#REF!,#REF!,AG368-#REF!))</f>
        <v>#REF!</v>
      </c>
      <c r="AL368" s="307" t="s">
        <v>4135</v>
      </c>
      <c r="AM368" s="31"/>
      <c r="AN368" s="31"/>
      <c r="AO368" s="31"/>
      <c r="AP368" s="32"/>
      <c r="AQ368" s="19" t="s">
        <v>442</v>
      </c>
      <c r="AR368" s="49">
        <v>291</v>
      </c>
      <c r="AS368" s="298" t="s">
        <v>454</v>
      </c>
      <c r="AT368" s="64" t="s">
        <v>467</v>
      </c>
      <c r="AU368" s="40" t="s">
        <v>4135</v>
      </c>
      <c r="AV368" s="60" t="s">
        <v>467</v>
      </c>
      <c r="AW368" s="32"/>
      <c r="AX368" s="32"/>
      <c r="AY368" s="299" t="s">
        <v>456</v>
      </c>
      <c r="AZ368" s="87" t="s">
        <v>439</v>
      </c>
      <c r="BA368" s="86" t="s">
        <v>446</v>
      </c>
      <c r="BB368" s="148" t="s">
        <v>2162</v>
      </c>
      <c r="BC368" s="149">
        <v>44620</v>
      </c>
      <c r="BD368" s="130" t="s">
        <v>450</v>
      </c>
      <c r="BE368" s="134" t="s">
        <v>629</v>
      </c>
      <c r="BF368" s="147">
        <v>0</v>
      </c>
      <c r="BG368" s="4" t="s">
        <v>442</v>
      </c>
      <c r="BH368" s="49">
        <v>-44620</v>
      </c>
      <c r="BI368" s="60" t="s">
        <v>454</v>
      </c>
      <c r="BJ368" s="30"/>
      <c r="BK368" s="30"/>
      <c r="BL368" s="30"/>
      <c r="BM368" s="30"/>
      <c r="BN368" s="60"/>
      <c r="BO368" s="30"/>
      <c r="BP368" s="184" t="s">
        <v>293</v>
      </c>
      <c r="BQ368" s="150" t="s">
        <v>4136</v>
      </c>
      <c r="BR368" s="185">
        <v>44712</v>
      </c>
      <c r="BS368" s="131" t="s">
        <v>1960</v>
      </c>
      <c r="BT368" s="186">
        <v>1</v>
      </c>
      <c r="BU368" s="4" t="s">
        <v>436</v>
      </c>
      <c r="BV368" s="49">
        <v>31</v>
      </c>
      <c r="BW368" s="60" t="s">
        <v>454</v>
      </c>
      <c r="BX368" s="361">
        <v>44729</v>
      </c>
      <c r="BY368" s="362" t="s">
        <v>4137</v>
      </c>
      <c r="BZ368" s="362" t="s">
        <v>1018</v>
      </c>
      <c r="CA368" s="360">
        <v>1</v>
      </c>
      <c r="CB368" s="352" t="s">
        <v>294</v>
      </c>
      <c r="CC368" s="353"/>
      <c r="CD368" s="352" t="s">
        <v>294</v>
      </c>
      <c r="CE368" s="131" t="s">
        <v>767</v>
      </c>
      <c r="CF368" s="131" t="s">
        <v>767</v>
      </c>
      <c r="CG368" s="202" t="s">
        <v>328</v>
      </c>
      <c r="CH368" s="131" t="s">
        <v>328</v>
      </c>
      <c r="CI368" s="186">
        <v>1</v>
      </c>
      <c r="CJ368" s="4" t="str">
        <f t="shared" si="10"/>
        <v>CUMPLIMIENTO TOTAL</v>
      </c>
      <c r="CK368" s="49" t="str">
        <f>(IF(CD368="CERRADO","NO APLICA ACCION CERRADA",AG368-#REF!))</f>
        <v>NO APLICA ACCION CERRADA</v>
      </c>
      <c r="CL368" s="60" t="str">
        <f>(IF(CD368="CERRADO","NO APLICA ACCION CERRADA",IF(AK368&lt;=0,"VENCIDO",IF(AK368&lt;=#REF!,"POR VENCER","CON TIEMPO"))))</f>
        <v>NO APLICA ACCION CERRADA</v>
      </c>
      <c r="CM368" s="458" t="s">
        <v>328</v>
      </c>
      <c r="CN368" s="348" t="s">
        <v>767</v>
      </c>
      <c r="CO368" s="466" t="s">
        <v>1018</v>
      </c>
      <c r="CP368" s="473">
        <v>1</v>
      </c>
      <c r="CQ368" s="352" t="s">
        <v>294</v>
      </c>
      <c r="CR368" s="353"/>
      <c r="CS368" s="353"/>
    </row>
    <row r="369" spans="1:448" s="347" customFormat="1" ht="118.5" customHeight="1" x14ac:dyDescent="0.25">
      <c r="A369" s="26">
        <v>368</v>
      </c>
      <c r="B369" s="42" t="s">
        <v>1372</v>
      </c>
      <c r="C369" s="174" t="s">
        <v>694</v>
      </c>
      <c r="D369" s="19" t="s">
        <v>344</v>
      </c>
      <c r="E369" s="19" t="s">
        <v>4138</v>
      </c>
      <c r="F369" s="41" t="s">
        <v>693</v>
      </c>
      <c r="G369" s="41" t="s">
        <v>694</v>
      </c>
      <c r="H369" s="19" t="s">
        <v>344</v>
      </c>
      <c r="I369" s="27" t="s">
        <v>4138</v>
      </c>
      <c r="J369" s="41" t="s">
        <v>697</v>
      </c>
      <c r="K369" s="174" t="s">
        <v>698</v>
      </c>
      <c r="L369" s="174" t="s">
        <v>699</v>
      </c>
      <c r="M369" s="174" t="s">
        <v>2466</v>
      </c>
      <c r="N369" s="174" t="s">
        <v>701</v>
      </c>
      <c r="O369" s="19" t="s">
        <v>17</v>
      </c>
      <c r="P369" s="19" t="s">
        <v>21</v>
      </c>
      <c r="Q369" s="19" t="s">
        <v>1687</v>
      </c>
      <c r="R369" s="19" t="s">
        <v>250</v>
      </c>
      <c r="S369" s="18" t="s">
        <v>4139</v>
      </c>
      <c r="T369" s="22" t="s">
        <v>3910</v>
      </c>
      <c r="U369" s="434" t="s">
        <v>4127</v>
      </c>
      <c r="V369" s="435">
        <v>2021</v>
      </c>
      <c r="W369" s="22" t="s">
        <v>4140</v>
      </c>
      <c r="X369" s="47" t="s">
        <v>4141</v>
      </c>
      <c r="Y369" s="247" t="s">
        <v>4142</v>
      </c>
      <c r="Z369" s="247" t="s">
        <v>4143</v>
      </c>
      <c r="AA369" s="303">
        <v>1</v>
      </c>
      <c r="AB369" s="721" t="s">
        <v>4144</v>
      </c>
      <c r="AC369" s="721" t="s">
        <v>4144</v>
      </c>
      <c r="AD369" s="305">
        <v>1</v>
      </c>
      <c r="AE369" s="306" t="s">
        <v>4145</v>
      </c>
      <c r="AF369" s="965">
        <v>44517</v>
      </c>
      <c r="AG369" s="965">
        <v>44912</v>
      </c>
      <c r="AH369" s="424">
        <v>44743</v>
      </c>
      <c r="AI369" s="183" t="s">
        <v>309</v>
      </c>
      <c r="AJ369" s="183" t="s">
        <v>309</v>
      </c>
      <c r="AK369" s="241" t="e">
        <f>(IF(BA369=#REF!,#REF!,AG369-#REF!))</f>
        <v>#REF!</v>
      </c>
      <c r="AL369" s="229" t="s">
        <v>4135</v>
      </c>
      <c r="AM369" s="31"/>
      <c r="AN369" s="31"/>
      <c r="AO369" s="31"/>
      <c r="AP369" s="32"/>
      <c r="AQ369" s="4" t="s">
        <v>442</v>
      </c>
      <c r="AR369" s="49">
        <v>461</v>
      </c>
      <c r="AS369" s="298" t="s">
        <v>454</v>
      </c>
      <c r="AT369" s="64" t="s">
        <v>467</v>
      </c>
      <c r="AU369" s="308" t="s">
        <v>4135</v>
      </c>
      <c r="AV369" s="77" t="s">
        <v>467</v>
      </c>
      <c r="AW369" s="32"/>
      <c r="AX369" s="32"/>
      <c r="AY369" s="299" t="s">
        <v>456</v>
      </c>
      <c r="AZ369" s="87" t="s">
        <v>439</v>
      </c>
      <c r="BA369" s="86" t="s">
        <v>446</v>
      </c>
      <c r="BB369" s="148" t="s">
        <v>2162</v>
      </c>
      <c r="BC369" s="149">
        <v>44620</v>
      </c>
      <c r="BD369" s="130" t="s">
        <v>450</v>
      </c>
      <c r="BE369" s="134" t="s">
        <v>629</v>
      </c>
      <c r="BF369" s="147">
        <v>0</v>
      </c>
      <c r="BG369" s="4" t="s">
        <v>442</v>
      </c>
      <c r="BH369" s="49">
        <v>-44620</v>
      </c>
      <c r="BI369" s="60" t="s">
        <v>454</v>
      </c>
      <c r="BJ369" s="30"/>
      <c r="BK369" s="30"/>
      <c r="BL369" s="30"/>
      <c r="BM369" s="30"/>
      <c r="BN369" s="60"/>
      <c r="BO369" s="30"/>
      <c r="BP369" s="184" t="s">
        <v>293</v>
      </c>
      <c r="BQ369" s="150" t="s">
        <v>4146</v>
      </c>
      <c r="BR369" s="185">
        <v>44712</v>
      </c>
      <c r="BS369" s="131" t="s">
        <v>1960</v>
      </c>
      <c r="BT369" s="186">
        <v>1</v>
      </c>
      <c r="BU369" s="4" t="s">
        <v>436</v>
      </c>
      <c r="BV369" s="49">
        <v>201</v>
      </c>
      <c r="BW369" s="60" t="s">
        <v>454</v>
      </c>
      <c r="BX369" s="361">
        <v>44729</v>
      </c>
      <c r="BY369" s="362" t="s">
        <v>4147</v>
      </c>
      <c r="BZ369" s="362" t="s">
        <v>1018</v>
      </c>
      <c r="CA369" s="360">
        <v>1</v>
      </c>
      <c r="CB369" s="352" t="s">
        <v>294</v>
      </c>
      <c r="CC369" s="353"/>
      <c r="CD369" s="352" t="s">
        <v>294</v>
      </c>
      <c r="CE369" s="131" t="s">
        <v>767</v>
      </c>
      <c r="CF369" s="131" t="s">
        <v>767</v>
      </c>
      <c r="CG369" s="202" t="s">
        <v>328</v>
      </c>
      <c r="CH369" s="131" t="s">
        <v>328</v>
      </c>
      <c r="CI369" s="186">
        <v>1</v>
      </c>
      <c r="CJ369" s="4" t="str">
        <f t="shared" si="10"/>
        <v>CUMPLIMIENTO TOTAL</v>
      </c>
      <c r="CK369" s="49" t="str">
        <f>(IF(CD369="CERRADO","NO APLICA ACCION CERRADA",AG369-#REF!))</f>
        <v>NO APLICA ACCION CERRADA</v>
      </c>
      <c r="CL369" s="60" t="str">
        <f>(IF(CD369="CERRADO","NO APLICA ACCION CERRADA",IF(AK369&lt;=0,"VENCIDO",IF(AK369&lt;=#REF!,"POR VENCER","CON TIEMPO"))))</f>
        <v>NO APLICA ACCION CERRADA</v>
      </c>
      <c r="CM369" s="458" t="s">
        <v>328</v>
      </c>
      <c r="CN369" s="348" t="s">
        <v>767</v>
      </c>
      <c r="CO369" s="466" t="s">
        <v>1018</v>
      </c>
      <c r="CP369" s="473">
        <v>1</v>
      </c>
      <c r="CQ369" s="352" t="s">
        <v>294</v>
      </c>
      <c r="CR369" s="353"/>
      <c r="CS369" s="353"/>
      <c r="CT369" s="343"/>
      <c r="CU369" s="343"/>
      <c r="CV369" s="343"/>
      <c r="CW369" s="343"/>
      <c r="CX369" s="343"/>
      <c r="CY369" s="343"/>
      <c r="CZ369" s="343"/>
      <c r="DA369" s="343"/>
      <c r="DB369" s="343"/>
      <c r="DC369" s="343"/>
      <c r="DD369" s="343"/>
      <c r="DE369" s="343"/>
      <c r="DF369" s="343"/>
      <c r="DG369" s="343"/>
      <c r="DH369" s="343"/>
      <c r="DI369" s="343"/>
      <c r="DJ369" s="343"/>
      <c r="DK369" s="343"/>
      <c r="DL369" s="343"/>
      <c r="DM369" s="343"/>
      <c r="DN369" s="343"/>
      <c r="DO369" s="343"/>
      <c r="DP369" s="343"/>
      <c r="DQ369" s="343"/>
      <c r="DR369" s="343"/>
      <c r="DS369" s="343"/>
      <c r="DT369" s="343"/>
      <c r="DU369" s="343"/>
      <c r="DV369" s="343"/>
      <c r="DW369" s="343"/>
      <c r="DX369" s="343"/>
      <c r="DY369" s="343"/>
      <c r="DZ369" s="343"/>
      <c r="EA369" s="343"/>
      <c r="EB369" s="343"/>
      <c r="EC369" s="343"/>
      <c r="ED369" s="343"/>
      <c r="EE369" s="343"/>
      <c r="EF369" s="343"/>
      <c r="EG369" s="343"/>
      <c r="EH369" s="343"/>
      <c r="EI369" s="343"/>
      <c r="EJ369" s="343"/>
      <c r="EK369" s="343"/>
      <c r="EL369" s="343"/>
      <c r="EM369" s="343"/>
      <c r="EN369" s="343"/>
      <c r="EO369" s="343"/>
      <c r="EP369" s="343"/>
      <c r="EQ369" s="343"/>
      <c r="ER369" s="343"/>
      <c r="ES369" s="343"/>
      <c r="ET369" s="343"/>
      <c r="EU369" s="343"/>
      <c r="EV369" s="343"/>
      <c r="EW369" s="343"/>
      <c r="EX369" s="343"/>
      <c r="EY369" s="343"/>
      <c r="EZ369" s="343"/>
      <c r="FA369" s="343"/>
      <c r="FB369" s="343"/>
      <c r="FC369" s="343"/>
      <c r="FD369" s="343"/>
      <c r="FE369" s="343"/>
      <c r="FF369" s="343"/>
      <c r="FG369" s="343"/>
      <c r="FH369" s="343"/>
      <c r="FI369" s="343"/>
      <c r="FJ369" s="343"/>
      <c r="FK369" s="343"/>
      <c r="FL369" s="343"/>
      <c r="FM369" s="343"/>
      <c r="FN369" s="343"/>
      <c r="FO369" s="343"/>
      <c r="FP369" s="343"/>
      <c r="FQ369" s="343"/>
      <c r="FR369" s="343"/>
      <c r="FS369" s="343"/>
      <c r="FT369" s="343"/>
      <c r="FU369" s="343"/>
      <c r="FV369" s="343"/>
      <c r="FW369" s="343"/>
      <c r="FX369" s="343"/>
      <c r="FY369" s="343"/>
      <c r="FZ369" s="343"/>
      <c r="GA369" s="343"/>
      <c r="GB369" s="343"/>
      <c r="GC369" s="343"/>
      <c r="GD369" s="343"/>
      <c r="GE369" s="343"/>
      <c r="GF369" s="343"/>
      <c r="GG369" s="343"/>
      <c r="GH369" s="343"/>
      <c r="GI369" s="343"/>
      <c r="GJ369" s="343"/>
      <c r="GK369" s="343"/>
      <c r="GL369" s="343"/>
      <c r="GM369" s="343"/>
      <c r="GN369" s="343"/>
      <c r="GO369" s="343"/>
      <c r="GP369" s="343"/>
      <c r="GQ369" s="343"/>
      <c r="GR369" s="343"/>
      <c r="GS369" s="343"/>
      <c r="GT369" s="343"/>
      <c r="GU369" s="343"/>
      <c r="GV369" s="343"/>
      <c r="GW369" s="343"/>
      <c r="GX369" s="343"/>
      <c r="GY369" s="343"/>
      <c r="GZ369" s="343"/>
      <c r="HA369" s="343"/>
      <c r="HB369" s="343"/>
      <c r="HC369" s="343"/>
      <c r="HD369" s="343"/>
      <c r="HE369" s="343"/>
      <c r="HF369" s="343"/>
      <c r="HG369" s="343"/>
      <c r="HH369" s="343"/>
      <c r="HI369" s="343"/>
      <c r="HJ369" s="343"/>
      <c r="HK369" s="343"/>
      <c r="HL369" s="343"/>
      <c r="HM369" s="343"/>
      <c r="HN369" s="343"/>
      <c r="HO369" s="343"/>
      <c r="HP369" s="343"/>
      <c r="HQ369" s="343"/>
      <c r="HR369" s="343"/>
      <c r="HS369" s="343"/>
      <c r="HT369" s="343"/>
      <c r="HU369" s="343"/>
      <c r="HV369" s="343"/>
      <c r="HW369" s="343"/>
      <c r="HX369" s="343"/>
      <c r="HY369" s="343"/>
      <c r="HZ369" s="343"/>
      <c r="IA369" s="343"/>
      <c r="IB369" s="343"/>
      <c r="IC369" s="343"/>
      <c r="ID369" s="343"/>
      <c r="IE369" s="343"/>
      <c r="IF369" s="343"/>
      <c r="IG369" s="343"/>
      <c r="IH369" s="343"/>
      <c r="II369" s="343"/>
      <c r="IJ369" s="343"/>
      <c r="IK369" s="343"/>
      <c r="IL369" s="343"/>
      <c r="IM369" s="343"/>
      <c r="IN369" s="343"/>
      <c r="IO369" s="343"/>
      <c r="IP369" s="343"/>
      <c r="IQ369" s="343"/>
      <c r="IR369" s="343"/>
      <c r="IS369" s="343"/>
      <c r="IT369" s="343"/>
      <c r="IU369" s="343"/>
      <c r="IV369" s="343"/>
      <c r="IW369" s="343"/>
      <c r="IX369" s="343"/>
      <c r="IY369" s="343"/>
      <c r="IZ369" s="343"/>
      <c r="JA369" s="343"/>
      <c r="JB369" s="343"/>
      <c r="JC369" s="343"/>
      <c r="JD369" s="343"/>
      <c r="JE369" s="343"/>
      <c r="JF369" s="343"/>
      <c r="JG369" s="343"/>
      <c r="JH369" s="343"/>
      <c r="JI369" s="343"/>
      <c r="JJ369" s="343"/>
      <c r="JK369" s="343"/>
      <c r="JL369" s="343"/>
      <c r="JM369" s="343"/>
      <c r="JN369" s="343"/>
      <c r="JO369" s="343"/>
      <c r="JP369" s="343"/>
      <c r="JQ369" s="343"/>
      <c r="JR369" s="343"/>
      <c r="JS369" s="343"/>
      <c r="JT369" s="343"/>
      <c r="JU369" s="343"/>
      <c r="JV369" s="343"/>
      <c r="JW369" s="343"/>
      <c r="JX369" s="343"/>
      <c r="JY369" s="343"/>
      <c r="JZ369" s="343"/>
      <c r="KA369" s="343"/>
      <c r="KB369" s="343"/>
      <c r="KC369" s="343"/>
      <c r="KD369" s="343"/>
      <c r="KE369" s="343"/>
      <c r="KF369" s="343"/>
      <c r="KG369" s="343"/>
      <c r="KH369" s="343"/>
      <c r="KI369" s="343"/>
      <c r="KJ369" s="343"/>
      <c r="KK369" s="343"/>
      <c r="KL369" s="343"/>
      <c r="KM369" s="343"/>
      <c r="KN369" s="343"/>
      <c r="KO369" s="343"/>
      <c r="KP369" s="343"/>
      <c r="KQ369" s="343"/>
      <c r="KR369" s="343"/>
      <c r="KS369" s="343"/>
      <c r="KT369" s="343"/>
      <c r="KU369" s="343"/>
      <c r="KV369" s="343"/>
      <c r="KW369" s="343"/>
      <c r="KX369" s="343"/>
      <c r="KY369" s="343"/>
      <c r="KZ369" s="343"/>
      <c r="LA369" s="343"/>
      <c r="LB369" s="343"/>
      <c r="LC369" s="343"/>
      <c r="LD369" s="343"/>
      <c r="LE369" s="343"/>
      <c r="LF369" s="343"/>
      <c r="LG369" s="343"/>
      <c r="LH369" s="343"/>
      <c r="LI369" s="343"/>
      <c r="LJ369" s="343"/>
      <c r="LK369" s="343"/>
      <c r="LL369" s="343"/>
      <c r="LM369" s="343"/>
      <c r="LN369" s="343"/>
      <c r="LO369" s="343"/>
      <c r="LP369" s="343"/>
      <c r="LQ369" s="343"/>
      <c r="LR369" s="343"/>
      <c r="LS369" s="343"/>
      <c r="LT369" s="343"/>
      <c r="LU369" s="343"/>
      <c r="LV369" s="343"/>
      <c r="LW369" s="343"/>
      <c r="LX369" s="343"/>
      <c r="LY369" s="343"/>
      <c r="LZ369" s="343"/>
      <c r="MA369" s="343"/>
      <c r="MB369" s="343"/>
      <c r="MC369" s="343"/>
      <c r="MD369" s="343"/>
      <c r="ME369" s="343"/>
      <c r="MF369" s="343"/>
      <c r="MG369" s="343"/>
      <c r="MH369" s="343"/>
      <c r="MI369" s="343"/>
      <c r="MJ369" s="343"/>
      <c r="MK369" s="343"/>
      <c r="ML369" s="343"/>
      <c r="MM369" s="343"/>
      <c r="MN369" s="343"/>
      <c r="MO369" s="343"/>
      <c r="MP369" s="343"/>
      <c r="MQ369" s="343"/>
      <c r="MR369" s="343"/>
      <c r="MS369" s="343"/>
      <c r="MT369" s="343"/>
      <c r="MU369" s="343"/>
      <c r="MV369" s="343"/>
      <c r="MW369" s="343"/>
      <c r="MX369" s="343"/>
      <c r="MY369" s="343"/>
      <c r="MZ369" s="343"/>
      <c r="NA369" s="343"/>
      <c r="NB369" s="343"/>
      <c r="NC369" s="343"/>
      <c r="ND369" s="343"/>
      <c r="NE369" s="343"/>
      <c r="NF369" s="343"/>
      <c r="NG369" s="343"/>
      <c r="NH369" s="343"/>
      <c r="NI369" s="343"/>
      <c r="NJ369" s="343"/>
      <c r="NK369" s="343"/>
      <c r="NL369" s="343"/>
      <c r="NM369" s="343"/>
      <c r="NN369" s="343"/>
      <c r="NO369" s="343"/>
      <c r="NP369" s="343"/>
      <c r="NQ369" s="343"/>
      <c r="NR369" s="343"/>
      <c r="NS369" s="343"/>
      <c r="NT369" s="343"/>
      <c r="NU369" s="343"/>
      <c r="NV369" s="343"/>
      <c r="NW369" s="343"/>
      <c r="NX369" s="343"/>
      <c r="NY369" s="343"/>
      <c r="NZ369" s="343"/>
      <c r="OA369" s="343"/>
      <c r="OB369" s="343"/>
      <c r="OC369" s="343"/>
      <c r="OD369" s="343"/>
      <c r="OE369" s="343"/>
      <c r="OF369" s="343"/>
      <c r="OG369" s="343"/>
      <c r="OH369" s="343"/>
      <c r="OI369" s="343"/>
      <c r="OJ369" s="343"/>
      <c r="OK369" s="343"/>
      <c r="OL369" s="343"/>
      <c r="OM369" s="343"/>
      <c r="ON369" s="343"/>
      <c r="OO369" s="343"/>
      <c r="OP369" s="343"/>
      <c r="OQ369" s="343"/>
      <c r="OR369" s="343"/>
      <c r="OS369" s="343"/>
      <c r="OT369" s="343"/>
      <c r="OU369" s="343"/>
      <c r="OV369" s="343"/>
      <c r="OW369" s="343"/>
      <c r="OX369" s="343"/>
      <c r="OY369" s="343"/>
      <c r="OZ369" s="343"/>
      <c r="PA369" s="343"/>
      <c r="PB369" s="343"/>
      <c r="PC369" s="343"/>
      <c r="PD369" s="343"/>
      <c r="PE369" s="343"/>
      <c r="PF369" s="343"/>
      <c r="PG369" s="343"/>
      <c r="PH369" s="343"/>
      <c r="PI369" s="343"/>
      <c r="PJ369" s="343"/>
      <c r="PK369" s="343"/>
      <c r="PL369" s="343"/>
      <c r="PM369" s="343"/>
      <c r="PN369" s="343"/>
      <c r="PO369" s="343"/>
      <c r="PP369" s="343"/>
      <c r="PQ369" s="343"/>
      <c r="PR369" s="343"/>
      <c r="PS369" s="343"/>
      <c r="PT369" s="343"/>
      <c r="PU369" s="343"/>
      <c r="PV369" s="343"/>
      <c r="PW369" s="343"/>
      <c r="PX369" s="343"/>
      <c r="PY369" s="343"/>
      <c r="PZ369" s="343"/>
      <c r="QA369" s="343"/>
      <c r="QB369" s="343"/>
      <c r="QC369" s="343"/>
      <c r="QD369" s="343"/>
      <c r="QE369" s="343"/>
      <c r="QF369" s="343"/>
    </row>
    <row r="370" spans="1:448" s="347" customFormat="1" ht="118.5" customHeight="1" x14ac:dyDescent="0.25">
      <c r="A370" s="26">
        <v>369</v>
      </c>
      <c r="B370" s="42" t="s">
        <v>1372</v>
      </c>
      <c r="C370" s="174" t="s">
        <v>694</v>
      </c>
      <c r="D370" s="19" t="s">
        <v>344</v>
      </c>
      <c r="E370" s="19" t="s">
        <v>4148</v>
      </c>
      <c r="F370" s="41" t="s">
        <v>693</v>
      </c>
      <c r="G370" s="41" t="s">
        <v>694</v>
      </c>
      <c r="H370" s="19" t="s">
        <v>344</v>
      </c>
      <c r="I370" s="27" t="s">
        <v>3484</v>
      </c>
      <c r="J370" s="41" t="s">
        <v>716</v>
      </c>
      <c r="K370" s="174" t="s">
        <v>717</v>
      </c>
      <c r="L370" s="174" t="s">
        <v>718</v>
      </c>
      <c r="M370" s="174" t="s">
        <v>719</v>
      </c>
      <c r="N370" s="174" t="s">
        <v>720</v>
      </c>
      <c r="O370" s="19" t="s">
        <v>399</v>
      </c>
      <c r="P370" s="19" t="s">
        <v>400</v>
      </c>
      <c r="Q370" s="19" t="s">
        <v>348</v>
      </c>
      <c r="R370" s="19" t="s">
        <v>250</v>
      </c>
      <c r="S370" s="18" t="s">
        <v>4149</v>
      </c>
      <c r="T370" s="22" t="s">
        <v>4072</v>
      </c>
      <c r="U370" s="434" t="s">
        <v>4127</v>
      </c>
      <c r="V370" s="435">
        <v>2021</v>
      </c>
      <c r="W370" s="22" t="s">
        <v>4150</v>
      </c>
      <c r="X370" s="47" t="s">
        <v>4151</v>
      </c>
      <c r="Y370" s="247" t="s">
        <v>4152</v>
      </c>
      <c r="Z370" s="247" t="s">
        <v>4153</v>
      </c>
      <c r="AA370" s="303">
        <v>1</v>
      </c>
      <c r="AB370" s="303" t="s">
        <v>4154</v>
      </c>
      <c r="AC370" s="303" t="s">
        <v>4155</v>
      </c>
      <c r="AD370" s="305">
        <v>1</v>
      </c>
      <c r="AE370" s="306" t="s">
        <v>4156</v>
      </c>
      <c r="AF370" s="965">
        <v>44517</v>
      </c>
      <c r="AG370" s="965">
        <v>44803</v>
      </c>
      <c r="AH370" s="722"/>
      <c r="AI370" s="183" t="s">
        <v>309</v>
      </c>
      <c r="AJ370" s="183" t="s">
        <v>309</v>
      </c>
      <c r="AK370" s="241" t="e">
        <f>(IF(BA370=#REF!,#REF!,AG370-#REF!))</f>
        <v>#REF!</v>
      </c>
      <c r="AL370" s="229" t="s">
        <v>4135</v>
      </c>
      <c r="AM370" s="31"/>
      <c r="AN370" s="31"/>
      <c r="AO370" s="31"/>
      <c r="AP370" s="32"/>
      <c r="AQ370" s="4" t="s">
        <v>442</v>
      </c>
      <c r="AR370" s="49">
        <v>278</v>
      </c>
      <c r="AS370" s="298" t="s">
        <v>454</v>
      </c>
      <c r="AT370" s="64" t="s">
        <v>467</v>
      </c>
      <c r="AU370" s="308" t="s">
        <v>4135</v>
      </c>
      <c r="AV370" s="77" t="s">
        <v>467</v>
      </c>
      <c r="AW370" s="32"/>
      <c r="AX370" s="32"/>
      <c r="AY370" s="299" t="s">
        <v>456</v>
      </c>
      <c r="AZ370" s="87" t="s">
        <v>439</v>
      </c>
      <c r="BA370" s="86" t="s">
        <v>446</v>
      </c>
      <c r="BB370" s="148" t="s">
        <v>2162</v>
      </c>
      <c r="BC370" s="149">
        <v>44620</v>
      </c>
      <c r="BD370" s="130" t="s">
        <v>450</v>
      </c>
      <c r="BE370" s="134" t="s">
        <v>629</v>
      </c>
      <c r="BF370" s="147">
        <v>0</v>
      </c>
      <c r="BG370" s="4" t="s">
        <v>442</v>
      </c>
      <c r="BH370" s="49">
        <v>-44620</v>
      </c>
      <c r="BI370" s="60" t="s">
        <v>454</v>
      </c>
      <c r="BJ370" s="30"/>
      <c r="BK370" s="30"/>
      <c r="BL370" s="30"/>
      <c r="BM370" s="30"/>
      <c r="BN370" s="60"/>
      <c r="BO370" s="30"/>
      <c r="BP370" s="184" t="s">
        <v>293</v>
      </c>
      <c r="BQ370" s="150" t="s">
        <v>2244</v>
      </c>
      <c r="BR370" s="185">
        <v>44712</v>
      </c>
      <c r="BS370" s="131" t="s">
        <v>4157</v>
      </c>
      <c r="BT370" s="186">
        <v>0</v>
      </c>
      <c r="BU370" s="4" t="s">
        <v>442</v>
      </c>
      <c r="BV370" s="49">
        <v>92</v>
      </c>
      <c r="BW370" s="60" t="s">
        <v>454</v>
      </c>
      <c r="BX370" s="361">
        <v>44729</v>
      </c>
      <c r="BY370" s="362" t="s">
        <v>4158</v>
      </c>
      <c r="BZ370" s="362" t="s">
        <v>1018</v>
      </c>
      <c r="CA370" s="360">
        <v>0</v>
      </c>
      <c r="CB370" s="352" t="s">
        <v>293</v>
      </c>
      <c r="CC370" s="353"/>
      <c r="CD370" s="184" t="s">
        <v>293</v>
      </c>
      <c r="CE370" s="531">
        <v>44823</v>
      </c>
      <c r="CF370" s="819" t="s">
        <v>4159</v>
      </c>
      <c r="CG370" s="295" t="s">
        <v>4160</v>
      </c>
      <c r="CH370" s="665" t="s">
        <v>4161</v>
      </c>
      <c r="CI370" s="658">
        <v>1</v>
      </c>
      <c r="CJ370" s="4" t="str">
        <f t="shared" si="10"/>
        <v>CUMPLIMIENTO TOTAL</v>
      </c>
      <c r="CK370" s="49" t="e">
        <f>(IF(CD370="CERRADO","NO APLICA ACCION CERRADA",AG370-#REF!))</f>
        <v>#REF!</v>
      </c>
      <c r="CL370" s="60" t="e">
        <f>(IF(CD370="CERRADO","NO APLICA ACCION CERRADA",IF(AK370&lt;=0,"VENCIDO",IF(AK370&lt;=#REF!,"POR VENCER","CON TIEMPO"))))</f>
        <v>#REF!</v>
      </c>
      <c r="CM370" s="868">
        <v>44880</v>
      </c>
      <c r="CN370" s="870" t="s">
        <v>4162</v>
      </c>
      <c r="CO370" s="869" t="s">
        <v>458</v>
      </c>
      <c r="CP370" s="377">
        <v>1</v>
      </c>
      <c r="CQ370" s="352" t="s">
        <v>294</v>
      </c>
      <c r="CR370" s="353"/>
      <c r="CS370" s="353"/>
      <c r="CT370" s="343"/>
      <c r="CU370" s="343"/>
      <c r="CV370" s="343"/>
      <c r="CW370" s="343"/>
      <c r="CX370" s="343"/>
      <c r="CY370" s="343"/>
      <c r="CZ370" s="343"/>
      <c r="DA370" s="343"/>
      <c r="DB370" s="343"/>
      <c r="DC370" s="343"/>
      <c r="DD370" s="343"/>
      <c r="DE370" s="343"/>
      <c r="DF370" s="343"/>
      <c r="DG370" s="343"/>
      <c r="DH370" s="343"/>
      <c r="DI370" s="343"/>
      <c r="DJ370" s="343"/>
      <c r="DK370" s="343"/>
      <c r="DL370" s="343"/>
      <c r="DM370" s="343"/>
      <c r="DN370" s="343"/>
      <c r="DO370" s="343"/>
      <c r="DP370" s="343"/>
      <c r="DQ370" s="343"/>
      <c r="DR370" s="343"/>
      <c r="DS370" s="343"/>
      <c r="DT370" s="343"/>
      <c r="DU370" s="343"/>
      <c r="DV370" s="343"/>
      <c r="DW370" s="343"/>
      <c r="DX370" s="343"/>
      <c r="DY370" s="343"/>
      <c r="DZ370" s="343"/>
      <c r="EA370" s="343"/>
      <c r="EB370" s="343"/>
      <c r="EC370" s="343"/>
      <c r="ED370" s="343"/>
      <c r="EE370" s="343"/>
      <c r="EF370" s="343"/>
      <c r="EG370" s="343"/>
      <c r="EH370" s="343"/>
      <c r="EI370" s="343"/>
      <c r="EJ370" s="343"/>
      <c r="EK370" s="343"/>
      <c r="EL370" s="343"/>
      <c r="EM370" s="343"/>
      <c r="EN370" s="343"/>
      <c r="EO370" s="343"/>
      <c r="EP370" s="343"/>
      <c r="EQ370" s="343"/>
      <c r="ER370" s="343"/>
      <c r="ES370" s="343"/>
      <c r="ET370" s="343"/>
      <c r="EU370" s="343"/>
      <c r="EV370" s="343"/>
      <c r="EW370" s="343"/>
      <c r="EX370" s="343"/>
      <c r="EY370" s="343"/>
      <c r="EZ370" s="343"/>
      <c r="FA370" s="343"/>
      <c r="FB370" s="343"/>
      <c r="FC370" s="343"/>
      <c r="FD370" s="343"/>
      <c r="FE370" s="343"/>
      <c r="FF370" s="343"/>
      <c r="FG370" s="343"/>
      <c r="FH370" s="343"/>
      <c r="FI370" s="343"/>
      <c r="FJ370" s="343"/>
      <c r="FK370" s="343"/>
      <c r="FL370" s="343"/>
      <c r="FM370" s="343"/>
      <c r="FN370" s="343"/>
      <c r="FO370" s="343"/>
      <c r="FP370" s="343"/>
      <c r="FQ370" s="343"/>
      <c r="FR370" s="343"/>
      <c r="FS370" s="343"/>
      <c r="FT370" s="343"/>
      <c r="FU370" s="343"/>
      <c r="FV370" s="343"/>
      <c r="FW370" s="343"/>
      <c r="FX370" s="343"/>
      <c r="FY370" s="343"/>
      <c r="FZ370" s="343"/>
      <c r="GA370" s="343"/>
      <c r="GB370" s="343"/>
      <c r="GC370" s="343"/>
      <c r="GD370" s="343"/>
      <c r="GE370" s="343"/>
      <c r="GF370" s="343"/>
      <c r="GG370" s="343"/>
      <c r="GH370" s="343"/>
      <c r="GI370" s="343"/>
      <c r="GJ370" s="343"/>
      <c r="GK370" s="343"/>
      <c r="GL370" s="343"/>
      <c r="GM370" s="343"/>
      <c r="GN370" s="343"/>
      <c r="GO370" s="343"/>
      <c r="GP370" s="343"/>
      <c r="GQ370" s="343"/>
      <c r="GR370" s="343"/>
      <c r="GS370" s="343"/>
      <c r="GT370" s="343"/>
      <c r="GU370" s="343"/>
      <c r="GV370" s="343"/>
      <c r="GW370" s="343"/>
      <c r="GX370" s="343"/>
      <c r="GY370" s="343"/>
      <c r="GZ370" s="343"/>
      <c r="HA370" s="343"/>
      <c r="HB370" s="343"/>
      <c r="HC370" s="343"/>
      <c r="HD370" s="343"/>
      <c r="HE370" s="343"/>
      <c r="HF370" s="343"/>
      <c r="HG370" s="343"/>
      <c r="HH370" s="343"/>
      <c r="HI370" s="343"/>
      <c r="HJ370" s="343"/>
      <c r="HK370" s="343"/>
      <c r="HL370" s="343"/>
      <c r="HM370" s="343"/>
      <c r="HN370" s="343"/>
      <c r="HO370" s="343"/>
      <c r="HP370" s="343"/>
      <c r="HQ370" s="343"/>
      <c r="HR370" s="343"/>
      <c r="HS370" s="343"/>
      <c r="HT370" s="343"/>
      <c r="HU370" s="343"/>
      <c r="HV370" s="343"/>
      <c r="HW370" s="343"/>
      <c r="HX370" s="343"/>
      <c r="HY370" s="343"/>
      <c r="HZ370" s="343"/>
      <c r="IA370" s="343"/>
      <c r="IB370" s="343"/>
      <c r="IC370" s="343"/>
      <c r="ID370" s="343"/>
      <c r="IE370" s="343"/>
      <c r="IF370" s="343"/>
      <c r="IG370" s="343"/>
      <c r="IH370" s="343"/>
      <c r="II370" s="343"/>
      <c r="IJ370" s="343"/>
      <c r="IK370" s="343"/>
      <c r="IL370" s="343"/>
      <c r="IM370" s="343"/>
      <c r="IN370" s="343"/>
      <c r="IO370" s="343"/>
      <c r="IP370" s="343"/>
      <c r="IQ370" s="343"/>
      <c r="IR370" s="343"/>
      <c r="IS370" s="343"/>
      <c r="IT370" s="343"/>
      <c r="IU370" s="343"/>
      <c r="IV370" s="343"/>
      <c r="IW370" s="343"/>
      <c r="IX370" s="343"/>
      <c r="IY370" s="343"/>
      <c r="IZ370" s="343"/>
      <c r="JA370" s="343"/>
      <c r="JB370" s="343"/>
      <c r="JC370" s="343"/>
      <c r="JD370" s="343"/>
      <c r="JE370" s="343"/>
      <c r="JF370" s="343"/>
      <c r="JG370" s="343"/>
      <c r="JH370" s="343"/>
      <c r="JI370" s="343"/>
      <c r="JJ370" s="343"/>
      <c r="JK370" s="343"/>
      <c r="JL370" s="343"/>
      <c r="JM370" s="343"/>
      <c r="JN370" s="343"/>
      <c r="JO370" s="343"/>
      <c r="JP370" s="343"/>
      <c r="JQ370" s="343"/>
      <c r="JR370" s="343"/>
      <c r="JS370" s="343"/>
      <c r="JT370" s="343"/>
      <c r="JU370" s="343"/>
      <c r="JV370" s="343"/>
      <c r="JW370" s="343"/>
      <c r="JX370" s="343"/>
      <c r="JY370" s="343"/>
      <c r="JZ370" s="343"/>
      <c r="KA370" s="343"/>
      <c r="KB370" s="343"/>
      <c r="KC370" s="343"/>
      <c r="KD370" s="343"/>
      <c r="KE370" s="343"/>
      <c r="KF370" s="343"/>
      <c r="KG370" s="343"/>
      <c r="KH370" s="343"/>
      <c r="KI370" s="343"/>
      <c r="KJ370" s="343"/>
      <c r="KK370" s="343"/>
      <c r="KL370" s="343"/>
      <c r="KM370" s="343"/>
      <c r="KN370" s="343"/>
      <c r="KO370" s="343"/>
      <c r="KP370" s="343"/>
      <c r="KQ370" s="343"/>
      <c r="KR370" s="343"/>
      <c r="KS370" s="343"/>
      <c r="KT370" s="343"/>
      <c r="KU370" s="343"/>
      <c r="KV370" s="343"/>
      <c r="KW370" s="343"/>
      <c r="KX370" s="343"/>
      <c r="KY370" s="343"/>
      <c r="KZ370" s="343"/>
      <c r="LA370" s="343"/>
      <c r="LB370" s="343"/>
      <c r="LC370" s="343"/>
      <c r="LD370" s="343"/>
      <c r="LE370" s="343"/>
      <c r="LF370" s="343"/>
      <c r="LG370" s="343"/>
      <c r="LH370" s="343"/>
      <c r="LI370" s="343"/>
      <c r="LJ370" s="343"/>
      <c r="LK370" s="343"/>
      <c r="LL370" s="343"/>
      <c r="LM370" s="343"/>
      <c r="LN370" s="343"/>
      <c r="LO370" s="343"/>
      <c r="LP370" s="343"/>
      <c r="LQ370" s="343"/>
      <c r="LR370" s="343"/>
      <c r="LS370" s="343"/>
      <c r="LT370" s="343"/>
      <c r="LU370" s="343"/>
      <c r="LV370" s="343"/>
      <c r="LW370" s="343"/>
      <c r="LX370" s="343"/>
      <c r="LY370" s="343"/>
      <c r="LZ370" s="343"/>
      <c r="MA370" s="343"/>
      <c r="MB370" s="343"/>
      <c r="MC370" s="343"/>
      <c r="MD370" s="343"/>
      <c r="ME370" s="343"/>
      <c r="MF370" s="343"/>
      <c r="MG370" s="343"/>
      <c r="MH370" s="343"/>
      <c r="MI370" s="343"/>
      <c r="MJ370" s="343"/>
      <c r="MK370" s="343"/>
      <c r="ML370" s="343"/>
      <c r="MM370" s="343"/>
      <c r="MN370" s="343"/>
      <c r="MO370" s="343"/>
      <c r="MP370" s="343"/>
      <c r="MQ370" s="343"/>
      <c r="MR370" s="343"/>
      <c r="MS370" s="343"/>
      <c r="MT370" s="343"/>
      <c r="MU370" s="343"/>
      <c r="MV370" s="343"/>
      <c r="MW370" s="343"/>
      <c r="MX370" s="343"/>
      <c r="MY370" s="343"/>
      <c r="MZ370" s="343"/>
      <c r="NA370" s="343"/>
      <c r="NB370" s="343"/>
      <c r="NC370" s="343"/>
      <c r="ND370" s="343"/>
      <c r="NE370" s="343"/>
      <c r="NF370" s="343"/>
      <c r="NG370" s="343"/>
      <c r="NH370" s="343"/>
      <c r="NI370" s="343"/>
      <c r="NJ370" s="343"/>
      <c r="NK370" s="343"/>
      <c r="NL370" s="343"/>
      <c r="NM370" s="343"/>
      <c r="NN370" s="343"/>
      <c r="NO370" s="343"/>
      <c r="NP370" s="343"/>
      <c r="NQ370" s="343"/>
      <c r="NR370" s="343"/>
      <c r="NS370" s="343"/>
      <c r="NT370" s="343"/>
      <c r="NU370" s="343"/>
      <c r="NV370" s="343"/>
      <c r="NW370" s="343"/>
      <c r="NX370" s="343"/>
      <c r="NY370" s="343"/>
      <c r="NZ370" s="343"/>
      <c r="OA370" s="343"/>
      <c r="OB370" s="343"/>
      <c r="OC370" s="343"/>
      <c r="OD370" s="343"/>
      <c r="OE370" s="343"/>
      <c r="OF370" s="343"/>
      <c r="OG370" s="343"/>
      <c r="OH370" s="343"/>
      <c r="OI370" s="343"/>
      <c r="OJ370" s="343"/>
      <c r="OK370" s="343"/>
      <c r="OL370" s="343"/>
      <c r="OM370" s="343"/>
      <c r="ON370" s="343"/>
      <c r="OO370" s="343"/>
      <c r="OP370" s="343"/>
      <c r="OQ370" s="343"/>
      <c r="OR370" s="343"/>
      <c r="OS370" s="343"/>
      <c r="OT370" s="343"/>
      <c r="OU370" s="343"/>
      <c r="OV370" s="343"/>
      <c r="OW370" s="343"/>
      <c r="OX370" s="343"/>
      <c r="OY370" s="343"/>
      <c r="OZ370" s="343"/>
      <c r="PA370" s="343"/>
      <c r="PB370" s="343"/>
      <c r="PC370" s="343"/>
      <c r="PD370" s="343"/>
      <c r="PE370" s="343"/>
      <c r="PF370" s="343"/>
      <c r="PG370" s="343"/>
      <c r="PH370" s="343"/>
      <c r="PI370" s="343"/>
      <c r="PJ370" s="343"/>
      <c r="PK370" s="343"/>
      <c r="PL370" s="343"/>
      <c r="PM370" s="343"/>
      <c r="PN370" s="343"/>
      <c r="PO370" s="343"/>
      <c r="PP370" s="343"/>
      <c r="PQ370" s="343"/>
      <c r="PR370" s="343"/>
      <c r="PS370" s="343"/>
      <c r="PT370" s="343"/>
      <c r="PU370" s="343"/>
      <c r="PV370" s="343"/>
      <c r="PW370" s="343"/>
      <c r="PX370" s="343"/>
      <c r="PY370" s="343"/>
      <c r="PZ370" s="343"/>
      <c r="QA370" s="343"/>
      <c r="QB370" s="343"/>
      <c r="QC370" s="343"/>
      <c r="QD370" s="343"/>
      <c r="QE370" s="343"/>
      <c r="QF370" s="343"/>
    </row>
    <row r="371" spans="1:448" s="347" customFormat="1" ht="118.5" customHeight="1" x14ac:dyDescent="0.25">
      <c r="A371" s="26">
        <v>370</v>
      </c>
      <c r="B371" s="42" t="s">
        <v>1372</v>
      </c>
      <c r="C371" s="174" t="s">
        <v>694</v>
      </c>
      <c r="D371" s="19" t="s">
        <v>344</v>
      </c>
      <c r="E371" s="19" t="s">
        <v>4163</v>
      </c>
      <c r="F371" s="41" t="s">
        <v>693</v>
      </c>
      <c r="G371" s="41" t="s">
        <v>694</v>
      </c>
      <c r="H371" s="19" t="s">
        <v>344</v>
      </c>
      <c r="I371" s="27" t="s">
        <v>4163</v>
      </c>
      <c r="J371" s="41" t="s">
        <v>716</v>
      </c>
      <c r="K371" s="174" t="s">
        <v>717</v>
      </c>
      <c r="L371" s="174" t="s">
        <v>718</v>
      </c>
      <c r="M371" s="174" t="s">
        <v>719</v>
      </c>
      <c r="N371" s="174" t="s">
        <v>720</v>
      </c>
      <c r="O371" s="19" t="s">
        <v>17</v>
      </c>
      <c r="P371" s="19" t="s">
        <v>21</v>
      </c>
      <c r="Q371" s="19" t="s">
        <v>348</v>
      </c>
      <c r="R371" s="19" t="s">
        <v>250</v>
      </c>
      <c r="S371" s="18" t="s">
        <v>4164</v>
      </c>
      <c r="T371" s="22" t="s">
        <v>4165</v>
      </c>
      <c r="U371" s="434" t="s">
        <v>4127</v>
      </c>
      <c r="V371" s="435">
        <v>2021</v>
      </c>
      <c r="W371" s="22" t="s">
        <v>4166</v>
      </c>
      <c r="X371" s="47" t="s">
        <v>4167</v>
      </c>
      <c r="Y371" s="247" t="s">
        <v>4168</v>
      </c>
      <c r="Z371" s="247" t="s">
        <v>4169</v>
      </c>
      <c r="AA371" s="303">
        <v>1</v>
      </c>
      <c r="AB371" s="304" t="s">
        <v>4170</v>
      </c>
      <c r="AC371" s="304" t="s">
        <v>4171</v>
      </c>
      <c r="AD371" s="305">
        <v>1</v>
      </c>
      <c r="AE371" s="306" t="s">
        <v>4172</v>
      </c>
      <c r="AF371" s="965">
        <v>44517</v>
      </c>
      <c r="AG371" s="965">
        <v>44882</v>
      </c>
      <c r="AH371" s="722"/>
      <c r="AI371" s="183" t="s">
        <v>309</v>
      </c>
      <c r="AJ371" s="183" t="s">
        <v>309</v>
      </c>
      <c r="AK371" s="241" t="e">
        <f>(IF(BA371=#REF!,#REF!,AG371-#REF!))</f>
        <v>#REF!</v>
      </c>
      <c r="AL371" s="229" t="s">
        <v>4135</v>
      </c>
      <c r="AM371" s="31"/>
      <c r="AN371" s="31"/>
      <c r="AO371" s="31"/>
      <c r="AP371" s="32"/>
      <c r="AQ371" s="4" t="s">
        <v>442</v>
      </c>
      <c r="AR371" s="49">
        <v>431</v>
      </c>
      <c r="AS371" s="298" t="s">
        <v>454</v>
      </c>
      <c r="AT371" s="64" t="s">
        <v>467</v>
      </c>
      <c r="AU371" s="308" t="s">
        <v>4135</v>
      </c>
      <c r="AV371" s="77" t="s">
        <v>467</v>
      </c>
      <c r="AW371" s="32"/>
      <c r="AX371" s="32"/>
      <c r="AY371" s="299" t="s">
        <v>456</v>
      </c>
      <c r="AZ371" s="87" t="s">
        <v>439</v>
      </c>
      <c r="BA371" s="86" t="s">
        <v>446</v>
      </c>
      <c r="BB371" s="148" t="s">
        <v>2162</v>
      </c>
      <c r="BC371" s="149">
        <v>44620</v>
      </c>
      <c r="BD371" s="130" t="s">
        <v>450</v>
      </c>
      <c r="BE371" s="134" t="s">
        <v>629</v>
      </c>
      <c r="BF371" s="147">
        <v>0</v>
      </c>
      <c r="BG371" s="4" t="s">
        <v>442</v>
      </c>
      <c r="BH371" s="49">
        <v>-44620</v>
      </c>
      <c r="BI371" s="60" t="s">
        <v>454</v>
      </c>
      <c r="BJ371" s="30"/>
      <c r="BK371" s="30"/>
      <c r="BL371" s="30"/>
      <c r="BM371" s="30"/>
      <c r="BN371" s="60"/>
      <c r="BO371" s="30"/>
      <c r="BP371" s="184" t="s">
        <v>293</v>
      </c>
      <c r="BQ371" s="150" t="s">
        <v>2244</v>
      </c>
      <c r="BR371" s="185">
        <v>44712</v>
      </c>
      <c r="BS371" s="131" t="s">
        <v>4157</v>
      </c>
      <c r="BT371" s="186">
        <v>0</v>
      </c>
      <c r="BU371" s="4" t="s">
        <v>442</v>
      </c>
      <c r="BV371" s="49">
        <v>171</v>
      </c>
      <c r="BW371" s="60" t="s">
        <v>454</v>
      </c>
      <c r="BX371" s="361">
        <v>44729</v>
      </c>
      <c r="BY371" s="362" t="s">
        <v>4158</v>
      </c>
      <c r="BZ371" s="362" t="s">
        <v>1018</v>
      </c>
      <c r="CA371" s="360">
        <v>0</v>
      </c>
      <c r="CB371" s="352" t="s">
        <v>293</v>
      </c>
      <c r="CC371" s="353"/>
      <c r="CD371" s="184" t="s">
        <v>293</v>
      </c>
      <c r="CE371" s="531">
        <v>44823</v>
      </c>
      <c r="CF371" s="687" t="s">
        <v>4173</v>
      </c>
      <c r="CG371" s="688" t="s">
        <v>4174</v>
      </c>
      <c r="CH371" s="660" t="s">
        <v>4175</v>
      </c>
      <c r="CI371" s="661">
        <v>1</v>
      </c>
      <c r="CJ371" s="4" t="str">
        <f t="shared" si="10"/>
        <v>CUMPLIMIENTO TOTAL</v>
      </c>
      <c r="CK371" s="49" t="e">
        <f>(IF(CD371="CERRADO","NO APLICA ACCION CERRADA",AG371-#REF!))</f>
        <v>#REF!</v>
      </c>
      <c r="CL371" s="60" t="e">
        <f>(IF(CD371="CERRADO","NO APLICA ACCION CERRADA",IF(AK371&lt;=0,"VENCIDO",IF(AK371&lt;=#REF!,"POR VENCER","CON TIEMPO"))))</f>
        <v>#REF!</v>
      </c>
      <c r="CM371" s="868">
        <v>44880</v>
      </c>
      <c r="CN371" s="867" t="s">
        <v>4176</v>
      </c>
      <c r="CO371" s="869" t="s">
        <v>458</v>
      </c>
      <c r="CP371" s="377">
        <v>0.5</v>
      </c>
      <c r="CQ371" s="352" t="s">
        <v>293</v>
      </c>
      <c r="CR371" s="353"/>
      <c r="CS371" s="353"/>
      <c r="CT371" s="343"/>
      <c r="CU371" s="343"/>
      <c r="CV371" s="343"/>
      <c r="CW371" s="343"/>
      <c r="CX371" s="343"/>
      <c r="CY371" s="343"/>
      <c r="CZ371" s="343"/>
      <c r="DA371" s="343"/>
      <c r="DB371" s="343"/>
      <c r="DC371" s="343"/>
      <c r="DD371" s="343"/>
      <c r="DE371" s="343"/>
      <c r="DF371" s="343"/>
      <c r="DG371" s="343"/>
      <c r="DH371" s="343"/>
      <c r="DI371" s="343"/>
      <c r="DJ371" s="343"/>
      <c r="DK371" s="343"/>
      <c r="DL371" s="343"/>
      <c r="DM371" s="343"/>
      <c r="DN371" s="343"/>
      <c r="DO371" s="343"/>
      <c r="DP371" s="343"/>
      <c r="DQ371" s="343"/>
      <c r="DR371" s="343"/>
      <c r="DS371" s="343"/>
      <c r="DT371" s="343"/>
      <c r="DU371" s="343"/>
      <c r="DV371" s="343"/>
      <c r="DW371" s="343"/>
      <c r="DX371" s="343"/>
      <c r="DY371" s="343"/>
      <c r="DZ371" s="343"/>
      <c r="EA371" s="343"/>
      <c r="EB371" s="343"/>
      <c r="EC371" s="343"/>
      <c r="ED371" s="343"/>
      <c r="EE371" s="343"/>
      <c r="EF371" s="343"/>
      <c r="EG371" s="343"/>
      <c r="EH371" s="343"/>
      <c r="EI371" s="343"/>
      <c r="EJ371" s="343"/>
      <c r="EK371" s="343"/>
      <c r="EL371" s="343"/>
      <c r="EM371" s="343"/>
      <c r="EN371" s="343"/>
      <c r="EO371" s="343"/>
      <c r="EP371" s="343"/>
      <c r="EQ371" s="343"/>
      <c r="ER371" s="343"/>
      <c r="ES371" s="343"/>
      <c r="ET371" s="343"/>
      <c r="EU371" s="343"/>
      <c r="EV371" s="343"/>
      <c r="EW371" s="343"/>
      <c r="EX371" s="343"/>
      <c r="EY371" s="343"/>
      <c r="EZ371" s="343"/>
      <c r="FA371" s="343"/>
      <c r="FB371" s="343"/>
      <c r="FC371" s="343"/>
      <c r="FD371" s="343"/>
      <c r="FE371" s="343"/>
      <c r="FF371" s="343"/>
      <c r="FG371" s="343"/>
      <c r="FH371" s="343"/>
      <c r="FI371" s="343"/>
      <c r="FJ371" s="343"/>
      <c r="FK371" s="343"/>
      <c r="FL371" s="343"/>
      <c r="FM371" s="343"/>
      <c r="FN371" s="343"/>
      <c r="FO371" s="343"/>
      <c r="FP371" s="343"/>
      <c r="FQ371" s="343"/>
      <c r="FR371" s="343"/>
      <c r="FS371" s="343"/>
      <c r="FT371" s="343"/>
      <c r="FU371" s="343"/>
      <c r="FV371" s="343"/>
      <c r="FW371" s="343"/>
      <c r="FX371" s="343"/>
      <c r="FY371" s="343"/>
      <c r="FZ371" s="343"/>
      <c r="GA371" s="343"/>
      <c r="GB371" s="343"/>
      <c r="GC371" s="343"/>
      <c r="GD371" s="343"/>
      <c r="GE371" s="343"/>
      <c r="GF371" s="343"/>
      <c r="GG371" s="343"/>
      <c r="GH371" s="343"/>
      <c r="GI371" s="343"/>
      <c r="GJ371" s="343"/>
      <c r="GK371" s="343"/>
      <c r="GL371" s="343"/>
      <c r="GM371" s="343"/>
      <c r="GN371" s="343"/>
      <c r="GO371" s="343"/>
      <c r="GP371" s="343"/>
      <c r="GQ371" s="343"/>
      <c r="GR371" s="343"/>
      <c r="GS371" s="343"/>
      <c r="GT371" s="343"/>
      <c r="GU371" s="343"/>
      <c r="GV371" s="343"/>
      <c r="GW371" s="343"/>
      <c r="GX371" s="343"/>
      <c r="GY371" s="343"/>
      <c r="GZ371" s="343"/>
      <c r="HA371" s="343"/>
      <c r="HB371" s="343"/>
      <c r="HC371" s="343"/>
      <c r="HD371" s="343"/>
      <c r="HE371" s="343"/>
      <c r="HF371" s="343"/>
      <c r="HG371" s="343"/>
      <c r="HH371" s="343"/>
      <c r="HI371" s="343"/>
      <c r="HJ371" s="343"/>
      <c r="HK371" s="343"/>
      <c r="HL371" s="343"/>
      <c r="HM371" s="343"/>
      <c r="HN371" s="343"/>
      <c r="HO371" s="343"/>
      <c r="HP371" s="343"/>
      <c r="HQ371" s="343"/>
      <c r="HR371" s="343"/>
      <c r="HS371" s="343"/>
      <c r="HT371" s="343"/>
      <c r="HU371" s="343"/>
      <c r="HV371" s="343"/>
      <c r="HW371" s="343"/>
      <c r="HX371" s="343"/>
      <c r="HY371" s="343"/>
      <c r="HZ371" s="343"/>
      <c r="IA371" s="343"/>
      <c r="IB371" s="343"/>
      <c r="IC371" s="343"/>
      <c r="ID371" s="343"/>
      <c r="IE371" s="343"/>
      <c r="IF371" s="343"/>
      <c r="IG371" s="343"/>
      <c r="IH371" s="343"/>
      <c r="II371" s="343"/>
      <c r="IJ371" s="343"/>
      <c r="IK371" s="343"/>
      <c r="IL371" s="343"/>
      <c r="IM371" s="343"/>
      <c r="IN371" s="343"/>
      <c r="IO371" s="343"/>
      <c r="IP371" s="343"/>
      <c r="IQ371" s="343"/>
      <c r="IR371" s="343"/>
      <c r="IS371" s="343"/>
      <c r="IT371" s="343"/>
      <c r="IU371" s="343"/>
      <c r="IV371" s="343"/>
      <c r="IW371" s="343"/>
      <c r="IX371" s="343"/>
      <c r="IY371" s="343"/>
      <c r="IZ371" s="343"/>
      <c r="JA371" s="343"/>
      <c r="JB371" s="343"/>
      <c r="JC371" s="343"/>
      <c r="JD371" s="343"/>
      <c r="JE371" s="343"/>
      <c r="JF371" s="343"/>
      <c r="JG371" s="343"/>
      <c r="JH371" s="343"/>
      <c r="JI371" s="343"/>
      <c r="JJ371" s="343"/>
      <c r="JK371" s="343"/>
      <c r="JL371" s="343"/>
      <c r="JM371" s="343"/>
      <c r="JN371" s="343"/>
      <c r="JO371" s="343"/>
      <c r="JP371" s="343"/>
      <c r="JQ371" s="343"/>
      <c r="JR371" s="343"/>
      <c r="JS371" s="343"/>
      <c r="JT371" s="343"/>
      <c r="JU371" s="343"/>
      <c r="JV371" s="343"/>
      <c r="JW371" s="343"/>
      <c r="JX371" s="343"/>
      <c r="JY371" s="343"/>
      <c r="JZ371" s="343"/>
      <c r="KA371" s="343"/>
      <c r="KB371" s="343"/>
      <c r="KC371" s="343"/>
      <c r="KD371" s="343"/>
      <c r="KE371" s="343"/>
      <c r="KF371" s="343"/>
      <c r="KG371" s="343"/>
      <c r="KH371" s="343"/>
      <c r="KI371" s="343"/>
      <c r="KJ371" s="343"/>
      <c r="KK371" s="343"/>
      <c r="KL371" s="343"/>
      <c r="KM371" s="343"/>
      <c r="KN371" s="343"/>
      <c r="KO371" s="343"/>
      <c r="KP371" s="343"/>
      <c r="KQ371" s="343"/>
      <c r="KR371" s="343"/>
      <c r="KS371" s="343"/>
      <c r="KT371" s="343"/>
      <c r="KU371" s="343"/>
      <c r="KV371" s="343"/>
      <c r="KW371" s="343"/>
      <c r="KX371" s="343"/>
      <c r="KY371" s="343"/>
      <c r="KZ371" s="343"/>
      <c r="LA371" s="343"/>
      <c r="LB371" s="343"/>
      <c r="LC371" s="343"/>
      <c r="LD371" s="343"/>
      <c r="LE371" s="343"/>
      <c r="LF371" s="343"/>
      <c r="LG371" s="343"/>
      <c r="LH371" s="343"/>
      <c r="LI371" s="343"/>
      <c r="LJ371" s="343"/>
      <c r="LK371" s="343"/>
      <c r="LL371" s="343"/>
      <c r="LM371" s="343"/>
      <c r="LN371" s="343"/>
      <c r="LO371" s="343"/>
      <c r="LP371" s="343"/>
      <c r="LQ371" s="343"/>
      <c r="LR371" s="343"/>
      <c r="LS371" s="343"/>
      <c r="LT371" s="343"/>
      <c r="LU371" s="343"/>
      <c r="LV371" s="343"/>
      <c r="LW371" s="343"/>
      <c r="LX371" s="343"/>
      <c r="LY371" s="343"/>
      <c r="LZ371" s="343"/>
      <c r="MA371" s="343"/>
      <c r="MB371" s="343"/>
      <c r="MC371" s="343"/>
      <c r="MD371" s="343"/>
      <c r="ME371" s="343"/>
      <c r="MF371" s="343"/>
      <c r="MG371" s="343"/>
      <c r="MH371" s="343"/>
      <c r="MI371" s="343"/>
      <c r="MJ371" s="343"/>
      <c r="MK371" s="343"/>
      <c r="ML371" s="343"/>
      <c r="MM371" s="343"/>
      <c r="MN371" s="343"/>
      <c r="MO371" s="343"/>
      <c r="MP371" s="343"/>
      <c r="MQ371" s="343"/>
      <c r="MR371" s="343"/>
      <c r="MS371" s="343"/>
      <c r="MT371" s="343"/>
      <c r="MU371" s="343"/>
      <c r="MV371" s="343"/>
      <c r="MW371" s="343"/>
      <c r="MX371" s="343"/>
      <c r="MY371" s="343"/>
      <c r="MZ371" s="343"/>
      <c r="NA371" s="343"/>
      <c r="NB371" s="343"/>
      <c r="NC371" s="343"/>
      <c r="ND371" s="343"/>
      <c r="NE371" s="343"/>
      <c r="NF371" s="343"/>
      <c r="NG371" s="343"/>
      <c r="NH371" s="343"/>
      <c r="NI371" s="343"/>
      <c r="NJ371" s="343"/>
      <c r="NK371" s="343"/>
      <c r="NL371" s="343"/>
      <c r="NM371" s="343"/>
      <c r="NN371" s="343"/>
      <c r="NO371" s="343"/>
      <c r="NP371" s="343"/>
      <c r="NQ371" s="343"/>
      <c r="NR371" s="343"/>
      <c r="NS371" s="343"/>
      <c r="NT371" s="343"/>
      <c r="NU371" s="343"/>
      <c r="NV371" s="343"/>
      <c r="NW371" s="343"/>
      <c r="NX371" s="343"/>
      <c r="NY371" s="343"/>
      <c r="NZ371" s="343"/>
      <c r="OA371" s="343"/>
      <c r="OB371" s="343"/>
      <c r="OC371" s="343"/>
      <c r="OD371" s="343"/>
      <c r="OE371" s="343"/>
      <c r="OF371" s="343"/>
      <c r="OG371" s="343"/>
      <c r="OH371" s="343"/>
      <c r="OI371" s="343"/>
      <c r="OJ371" s="343"/>
      <c r="OK371" s="343"/>
      <c r="OL371" s="343"/>
      <c r="OM371" s="343"/>
      <c r="ON371" s="343"/>
      <c r="OO371" s="343"/>
      <c r="OP371" s="343"/>
      <c r="OQ371" s="343"/>
      <c r="OR371" s="343"/>
      <c r="OS371" s="343"/>
      <c r="OT371" s="343"/>
      <c r="OU371" s="343"/>
      <c r="OV371" s="343"/>
      <c r="OW371" s="343"/>
      <c r="OX371" s="343"/>
      <c r="OY371" s="343"/>
      <c r="OZ371" s="343"/>
      <c r="PA371" s="343"/>
      <c r="PB371" s="343"/>
      <c r="PC371" s="343"/>
      <c r="PD371" s="343"/>
      <c r="PE371" s="343"/>
      <c r="PF371" s="343"/>
      <c r="PG371" s="343"/>
      <c r="PH371" s="343"/>
      <c r="PI371" s="343"/>
      <c r="PJ371" s="343"/>
      <c r="PK371" s="343"/>
      <c r="PL371" s="343"/>
      <c r="PM371" s="343"/>
      <c r="PN371" s="343"/>
      <c r="PO371" s="343"/>
      <c r="PP371" s="343"/>
      <c r="PQ371" s="343"/>
      <c r="PR371" s="343"/>
      <c r="PS371" s="343"/>
      <c r="PT371" s="343"/>
      <c r="PU371" s="343"/>
      <c r="PV371" s="343"/>
      <c r="PW371" s="343"/>
      <c r="PX371" s="343"/>
      <c r="PY371" s="343"/>
      <c r="PZ371" s="343"/>
      <c r="QA371" s="343"/>
      <c r="QB371" s="343"/>
      <c r="QC371" s="343"/>
      <c r="QD371" s="343"/>
      <c r="QE371" s="343"/>
      <c r="QF371" s="343"/>
    </row>
    <row r="372" spans="1:448" s="347" customFormat="1" ht="118.5" customHeight="1" x14ac:dyDescent="0.25">
      <c r="A372" s="26">
        <v>371</v>
      </c>
      <c r="B372" s="42" t="s">
        <v>1372</v>
      </c>
      <c r="C372" s="174" t="s">
        <v>694</v>
      </c>
      <c r="D372" s="19" t="s">
        <v>344</v>
      </c>
      <c r="E372" s="19" t="s">
        <v>4148</v>
      </c>
      <c r="F372" s="41" t="s">
        <v>693</v>
      </c>
      <c r="G372" s="41" t="s">
        <v>694</v>
      </c>
      <c r="H372" s="19" t="s">
        <v>344</v>
      </c>
      <c r="I372" s="27" t="s">
        <v>3484</v>
      </c>
      <c r="J372" s="41" t="s">
        <v>716</v>
      </c>
      <c r="K372" s="174" t="s">
        <v>717</v>
      </c>
      <c r="L372" s="174" t="s">
        <v>718</v>
      </c>
      <c r="M372" s="174" t="s">
        <v>719</v>
      </c>
      <c r="N372" s="174" t="s">
        <v>720</v>
      </c>
      <c r="O372" s="19" t="s">
        <v>399</v>
      </c>
      <c r="P372" s="19" t="s">
        <v>400</v>
      </c>
      <c r="Q372" s="19" t="s">
        <v>348</v>
      </c>
      <c r="R372" s="19" t="s">
        <v>250</v>
      </c>
      <c r="S372" s="18" t="s">
        <v>4177</v>
      </c>
      <c r="T372" s="22" t="s">
        <v>4178</v>
      </c>
      <c r="U372" s="434" t="s">
        <v>4127</v>
      </c>
      <c r="V372" s="435">
        <v>2021</v>
      </c>
      <c r="W372" s="22" t="s">
        <v>4179</v>
      </c>
      <c r="X372" s="47" t="s">
        <v>4180</v>
      </c>
      <c r="Y372" s="247" t="s">
        <v>4181</v>
      </c>
      <c r="Z372" s="247" t="s">
        <v>4182</v>
      </c>
      <c r="AA372" s="303">
        <v>1</v>
      </c>
      <c r="AB372" s="708" t="s">
        <v>4183</v>
      </c>
      <c r="AC372" s="708" t="s">
        <v>4184</v>
      </c>
      <c r="AD372" s="305">
        <v>1</v>
      </c>
      <c r="AE372" s="306" t="s">
        <v>4185</v>
      </c>
      <c r="AF372" s="965">
        <v>44517</v>
      </c>
      <c r="AG372" s="965">
        <v>44803</v>
      </c>
      <c r="AH372" s="722"/>
      <c r="AI372" s="183" t="s">
        <v>309</v>
      </c>
      <c r="AJ372" s="183" t="s">
        <v>309</v>
      </c>
      <c r="AK372" s="241" t="e">
        <f>(IF(BA372=#REF!,#REF!,AG372-#REF!))</f>
        <v>#REF!</v>
      </c>
      <c r="AL372" s="229" t="s">
        <v>4135</v>
      </c>
      <c r="AM372" s="31"/>
      <c r="AN372" s="31"/>
      <c r="AO372" s="31"/>
      <c r="AP372" s="32"/>
      <c r="AQ372" s="4" t="s">
        <v>442</v>
      </c>
      <c r="AR372" s="49">
        <v>278</v>
      </c>
      <c r="AS372" s="298" t="s">
        <v>454</v>
      </c>
      <c r="AT372" s="64" t="s">
        <v>467</v>
      </c>
      <c r="AU372" s="308" t="s">
        <v>4135</v>
      </c>
      <c r="AV372" s="77" t="s">
        <v>467</v>
      </c>
      <c r="AW372" s="32"/>
      <c r="AX372" s="32"/>
      <c r="AY372" s="299" t="s">
        <v>456</v>
      </c>
      <c r="AZ372" s="87" t="s">
        <v>439</v>
      </c>
      <c r="BA372" s="86" t="s">
        <v>446</v>
      </c>
      <c r="BB372" s="148" t="s">
        <v>2162</v>
      </c>
      <c r="BC372" s="149">
        <v>44620</v>
      </c>
      <c r="BD372" s="130" t="s">
        <v>450</v>
      </c>
      <c r="BE372" s="134" t="s">
        <v>629</v>
      </c>
      <c r="BF372" s="147">
        <v>0</v>
      </c>
      <c r="BG372" s="4" t="s">
        <v>442</v>
      </c>
      <c r="BH372" s="49">
        <v>-44620</v>
      </c>
      <c r="BI372" s="60" t="s">
        <v>454</v>
      </c>
      <c r="BJ372" s="30"/>
      <c r="BK372" s="30"/>
      <c r="BL372" s="30"/>
      <c r="BM372" s="30"/>
      <c r="BN372" s="60"/>
      <c r="BO372" s="30"/>
      <c r="BP372" s="184" t="s">
        <v>293</v>
      </c>
      <c r="BQ372" s="150" t="s">
        <v>2244</v>
      </c>
      <c r="BR372" s="185">
        <v>44712</v>
      </c>
      <c r="BS372" s="131" t="s">
        <v>4157</v>
      </c>
      <c r="BT372" s="186">
        <v>0</v>
      </c>
      <c r="BU372" s="4" t="s">
        <v>442</v>
      </c>
      <c r="BV372" s="49">
        <v>92</v>
      </c>
      <c r="BW372" s="60" t="s">
        <v>454</v>
      </c>
      <c r="BX372" s="361">
        <v>44729</v>
      </c>
      <c r="BY372" s="362" t="s">
        <v>4158</v>
      </c>
      <c r="BZ372" s="362" t="s">
        <v>1018</v>
      </c>
      <c r="CA372" s="360">
        <v>0</v>
      </c>
      <c r="CB372" s="352" t="s">
        <v>293</v>
      </c>
      <c r="CC372" s="353"/>
      <c r="CD372" s="184" t="s">
        <v>293</v>
      </c>
      <c r="CE372" s="531">
        <v>44823</v>
      </c>
      <c r="CF372" s="819" t="s">
        <v>4186</v>
      </c>
      <c r="CG372" s="660" t="s">
        <v>4187</v>
      </c>
      <c r="CH372" s="667" t="s">
        <v>878</v>
      </c>
      <c r="CI372" s="661">
        <v>1</v>
      </c>
      <c r="CJ372" s="4" t="str">
        <f t="shared" si="10"/>
        <v>CUMPLIMIENTO TOTAL</v>
      </c>
      <c r="CK372" s="49" t="e">
        <f>(IF(CD372="CERRADO","NO APLICA ACCION CERRADA",AG372-#REF!))</f>
        <v>#REF!</v>
      </c>
      <c r="CL372" s="60" t="e">
        <f>(IF(CD372="CERRADO","NO APLICA ACCION CERRADA",IF(AK372&lt;=0,"VENCIDO",IF(AK372&lt;=#REF!,"POR VENCER","CON TIEMPO"))))</f>
        <v>#REF!</v>
      </c>
      <c r="CM372" s="868">
        <v>44880</v>
      </c>
      <c r="CN372" s="867" t="s">
        <v>4188</v>
      </c>
      <c r="CO372" s="869" t="s">
        <v>458</v>
      </c>
      <c r="CP372" s="377">
        <v>1</v>
      </c>
      <c r="CQ372" s="352" t="s">
        <v>294</v>
      </c>
      <c r="CR372" s="353"/>
      <c r="CS372" s="353"/>
      <c r="CT372" s="343"/>
      <c r="CU372" s="343"/>
      <c r="CV372" s="343"/>
      <c r="CW372" s="343"/>
      <c r="CX372" s="343"/>
      <c r="CY372" s="343"/>
      <c r="CZ372" s="343"/>
      <c r="DA372" s="343"/>
      <c r="DB372" s="343"/>
      <c r="DC372" s="343"/>
      <c r="DD372" s="343"/>
      <c r="DE372" s="343"/>
      <c r="DF372" s="343"/>
      <c r="DG372" s="343"/>
      <c r="DH372" s="343"/>
      <c r="DI372" s="343"/>
      <c r="DJ372" s="343"/>
      <c r="DK372" s="343"/>
      <c r="DL372" s="343"/>
      <c r="DM372" s="343"/>
      <c r="DN372" s="343"/>
      <c r="DO372" s="343"/>
      <c r="DP372" s="343"/>
      <c r="DQ372" s="343"/>
      <c r="DR372" s="343"/>
      <c r="DS372" s="343"/>
      <c r="DT372" s="343"/>
      <c r="DU372" s="343"/>
      <c r="DV372" s="343"/>
      <c r="DW372" s="343"/>
      <c r="DX372" s="343"/>
      <c r="DY372" s="343"/>
      <c r="DZ372" s="343"/>
      <c r="EA372" s="343"/>
      <c r="EB372" s="343"/>
      <c r="EC372" s="343"/>
      <c r="ED372" s="343"/>
      <c r="EE372" s="343"/>
      <c r="EF372" s="343"/>
      <c r="EG372" s="343"/>
      <c r="EH372" s="343"/>
      <c r="EI372" s="343"/>
      <c r="EJ372" s="343"/>
      <c r="EK372" s="343"/>
      <c r="EL372" s="343"/>
      <c r="EM372" s="343"/>
      <c r="EN372" s="343"/>
      <c r="EO372" s="343"/>
      <c r="EP372" s="343"/>
      <c r="EQ372" s="343"/>
      <c r="ER372" s="343"/>
      <c r="ES372" s="343"/>
      <c r="ET372" s="343"/>
      <c r="EU372" s="343"/>
      <c r="EV372" s="343"/>
      <c r="EW372" s="343"/>
      <c r="EX372" s="343"/>
      <c r="EY372" s="343"/>
      <c r="EZ372" s="343"/>
      <c r="FA372" s="343"/>
      <c r="FB372" s="343"/>
      <c r="FC372" s="343"/>
      <c r="FD372" s="343"/>
      <c r="FE372" s="343"/>
      <c r="FF372" s="343"/>
      <c r="FG372" s="343"/>
      <c r="FH372" s="343"/>
      <c r="FI372" s="343"/>
      <c r="FJ372" s="343"/>
      <c r="FK372" s="343"/>
      <c r="FL372" s="343"/>
      <c r="FM372" s="343"/>
      <c r="FN372" s="343"/>
      <c r="FO372" s="343"/>
      <c r="FP372" s="343"/>
      <c r="FQ372" s="343"/>
      <c r="FR372" s="343"/>
      <c r="FS372" s="343"/>
      <c r="FT372" s="343"/>
      <c r="FU372" s="343"/>
      <c r="FV372" s="343"/>
      <c r="FW372" s="343"/>
      <c r="FX372" s="343"/>
      <c r="FY372" s="343"/>
      <c r="FZ372" s="343"/>
      <c r="GA372" s="343"/>
      <c r="GB372" s="343"/>
      <c r="GC372" s="343"/>
      <c r="GD372" s="343"/>
      <c r="GE372" s="343"/>
      <c r="GF372" s="343"/>
      <c r="GG372" s="343"/>
      <c r="GH372" s="343"/>
      <c r="GI372" s="343"/>
      <c r="GJ372" s="343"/>
      <c r="GK372" s="343"/>
      <c r="GL372" s="343"/>
      <c r="GM372" s="343"/>
      <c r="GN372" s="343"/>
      <c r="GO372" s="343"/>
      <c r="GP372" s="343"/>
      <c r="GQ372" s="343"/>
      <c r="GR372" s="343"/>
      <c r="GS372" s="343"/>
      <c r="GT372" s="343"/>
      <c r="GU372" s="343"/>
      <c r="GV372" s="343"/>
      <c r="GW372" s="343"/>
      <c r="GX372" s="343"/>
      <c r="GY372" s="343"/>
      <c r="GZ372" s="343"/>
      <c r="HA372" s="343"/>
      <c r="HB372" s="343"/>
      <c r="HC372" s="343"/>
      <c r="HD372" s="343"/>
      <c r="HE372" s="343"/>
      <c r="HF372" s="343"/>
      <c r="HG372" s="343"/>
      <c r="HH372" s="343"/>
      <c r="HI372" s="343"/>
      <c r="HJ372" s="343"/>
      <c r="HK372" s="343"/>
      <c r="HL372" s="343"/>
      <c r="HM372" s="343"/>
      <c r="HN372" s="343"/>
      <c r="HO372" s="343"/>
      <c r="HP372" s="343"/>
      <c r="HQ372" s="343"/>
      <c r="HR372" s="343"/>
      <c r="HS372" s="343"/>
      <c r="HT372" s="343"/>
      <c r="HU372" s="343"/>
      <c r="HV372" s="343"/>
      <c r="HW372" s="343"/>
      <c r="HX372" s="343"/>
      <c r="HY372" s="343"/>
      <c r="HZ372" s="343"/>
      <c r="IA372" s="343"/>
      <c r="IB372" s="343"/>
      <c r="IC372" s="343"/>
      <c r="ID372" s="343"/>
      <c r="IE372" s="343"/>
      <c r="IF372" s="343"/>
      <c r="IG372" s="343"/>
      <c r="IH372" s="343"/>
      <c r="II372" s="343"/>
      <c r="IJ372" s="343"/>
      <c r="IK372" s="343"/>
      <c r="IL372" s="343"/>
      <c r="IM372" s="343"/>
      <c r="IN372" s="343"/>
      <c r="IO372" s="343"/>
      <c r="IP372" s="343"/>
      <c r="IQ372" s="343"/>
      <c r="IR372" s="343"/>
      <c r="IS372" s="343"/>
      <c r="IT372" s="343"/>
      <c r="IU372" s="343"/>
      <c r="IV372" s="343"/>
      <c r="IW372" s="343"/>
      <c r="IX372" s="343"/>
      <c r="IY372" s="343"/>
      <c r="IZ372" s="343"/>
      <c r="JA372" s="343"/>
      <c r="JB372" s="343"/>
      <c r="JC372" s="343"/>
      <c r="JD372" s="343"/>
      <c r="JE372" s="343"/>
      <c r="JF372" s="343"/>
      <c r="JG372" s="343"/>
      <c r="JH372" s="343"/>
      <c r="JI372" s="343"/>
      <c r="JJ372" s="343"/>
      <c r="JK372" s="343"/>
      <c r="JL372" s="343"/>
      <c r="JM372" s="343"/>
      <c r="JN372" s="343"/>
      <c r="JO372" s="343"/>
      <c r="JP372" s="343"/>
      <c r="JQ372" s="343"/>
      <c r="JR372" s="343"/>
      <c r="JS372" s="343"/>
      <c r="JT372" s="343"/>
      <c r="JU372" s="343"/>
      <c r="JV372" s="343"/>
      <c r="JW372" s="343"/>
      <c r="JX372" s="343"/>
      <c r="JY372" s="343"/>
      <c r="JZ372" s="343"/>
      <c r="KA372" s="343"/>
      <c r="KB372" s="343"/>
      <c r="KC372" s="343"/>
      <c r="KD372" s="343"/>
      <c r="KE372" s="343"/>
      <c r="KF372" s="343"/>
      <c r="KG372" s="343"/>
      <c r="KH372" s="343"/>
      <c r="KI372" s="343"/>
      <c r="KJ372" s="343"/>
      <c r="KK372" s="343"/>
      <c r="KL372" s="343"/>
      <c r="KM372" s="343"/>
      <c r="KN372" s="343"/>
      <c r="KO372" s="343"/>
      <c r="KP372" s="343"/>
      <c r="KQ372" s="343"/>
      <c r="KR372" s="343"/>
      <c r="KS372" s="343"/>
      <c r="KT372" s="343"/>
      <c r="KU372" s="343"/>
      <c r="KV372" s="343"/>
      <c r="KW372" s="343"/>
      <c r="KX372" s="343"/>
      <c r="KY372" s="343"/>
      <c r="KZ372" s="343"/>
      <c r="LA372" s="343"/>
      <c r="LB372" s="343"/>
      <c r="LC372" s="343"/>
      <c r="LD372" s="343"/>
      <c r="LE372" s="343"/>
      <c r="LF372" s="343"/>
      <c r="LG372" s="343"/>
      <c r="LH372" s="343"/>
      <c r="LI372" s="343"/>
      <c r="LJ372" s="343"/>
      <c r="LK372" s="343"/>
      <c r="LL372" s="343"/>
      <c r="LM372" s="343"/>
      <c r="LN372" s="343"/>
      <c r="LO372" s="343"/>
      <c r="LP372" s="343"/>
      <c r="LQ372" s="343"/>
      <c r="LR372" s="343"/>
      <c r="LS372" s="343"/>
      <c r="LT372" s="343"/>
      <c r="LU372" s="343"/>
      <c r="LV372" s="343"/>
      <c r="LW372" s="343"/>
      <c r="LX372" s="343"/>
      <c r="LY372" s="343"/>
      <c r="LZ372" s="343"/>
      <c r="MA372" s="343"/>
      <c r="MB372" s="343"/>
      <c r="MC372" s="343"/>
      <c r="MD372" s="343"/>
      <c r="ME372" s="343"/>
      <c r="MF372" s="343"/>
      <c r="MG372" s="343"/>
      <c r="MH372" s="343"/>
      <c r="MI372" s="343"/>
      <c r="MJ372" s="343"/>
      <c r="MK372" s="343"/>
      <c r="ML372" s="343"/>
      <c r="MM372" s="343"/>
      <c r="MN372" s="343"/>
      <c r="MO372" s="343"/>
      <c r="MP372" s="343"/>
      <c r="MQ372" s="343"/>
      <c r="MR372" s="343"/>
      <c r="MS372" s="343"/>
      <c r="MT372" s="343"/>
      <c r="MU372" s="343"/>
      <c r="MV372" s="343"/>
      <c r="MW372" s="343"/>
      <c r="MX372" s="343"/>
      <c r="MY372" s="343"/>
      <c r="MZ372" s="343"/>
      <c r="NA372" s="343"/>
      <c r="NB372" s="343"/>
      <c r="NC372" s="343"/>
      <c r="ND372" s="343"/>
      <c r="NE372" s="343"/>
      <c r="NF372" s="343"/>
      <c r="NG372" s="343"/>
      <c r="NH372" s="343"/>
      <c r="NI372" s="343"/>
      <c r="NJ372" s="343"/>
      <c r="NK372" s="343"/>
      <c r="NL372" s="343"/>
      <c r="NM372" s="343"/>
      <c r="NN372" s="343"/>
      <c r="NO372" s="343"/>
      <c r="NP372" s="343"/>
      <c r="NQ372" s="343"/>
      <c r="NR372" s="343"/>
      <c r="NS372" s="343"/>
      <c r="NT372" s="343"/>
      <c r="NU372" s="343"/>
      <c r="NV372" s="343"/>
      <c r="NW372" s="343"/>
      <c r="NX372" s="343"/>
      <c r="NY372" s="343"/>
      <c r="NZ372" s="343"/>
      <c r="OA372" s="343"/>
      <c r="OB372" s="343"/>
      <c r="OC372" s="343"/>
      <c r="OD372" s="343"/>
      <c r="OE372" s="343"/>
      <c r="OF372" s="343"/>
      <c r="OG372" s="343"/>
      <c r="OH372" s="343"/>
      <c r="OI372" s="343"/>
      <c r="OJ372" s="343"/>
      <c r="OK372" s="343"/>
      <c r="OL372" s="343"/>
      <c r="OM372" s="343"/>
      <c r="ON372" s="343"/>
      <c r="OO372" s="343"/>
      <c r="OP372" s="343"/>
      <c r="OQ372" s="343"/>
      <c r="OR372" s="343"/>
      <c r="OS372" s="343"/>
      <c r="OT372" s="343"/>
      <c r="OU372" s="343"/>
      <c r="OV372" s="343"/>
      <c r="OW372" s="343"/>
      <c r="OX372" s="343"/>
      <c r="OY372" s="343"/>
      <c r="OZ372" s="343"/>
      <c r="PA372" s="343"/>
      <c r="PB372" s="343"/>
      <c r="PC372" s="343"/>
      <c r="PD372" s="343"/>
      <c r="PE372" s="343"/>
      <c r="PF372" s="343"/>
      <c r="PG372" s="343"/>
      <c r="PH372" s="343"/>
      <c r="PI372" s="343"/>
      <c r="PJ372" s="343"/>
      <c r="PK372" s="343"/>
      <c r="PL372" s="343"/>
      <c r="PM372" s="343"/>
      <c r="PN372" s="343"/>
      <c r="PO372" s="343"/>
      <c r="PP372" s="343"/>
      <c r="PQ372" s="343"/>
      <c r="PR372" s="343"/>
      <c r="PS372" s="343"/>
      <c r="PT372" s="343"/>
      <c r="PU372" s="343"/>
      <c r="PV372" s="343"/>
      <c r="PW372" s="343"/>
      <c r="PX372" s="343"/>
      <c r="PY372" s="343"/>
      <c r="PZ372" s="343"/>
      <c r="QA372" s="343"/>
      <c r="QB372" s="343"/>
      <c r="QC372" s="343"/>
      <c r="QD372" s="343"/>
      <c r="QE372" s="343"/>
      <c r="QF372" s="343"/>
    </row>
    <row r="373" spans="1:448" s="347" customFormat="1" ht="118.5" customHeight="1" x14ac:dyDescent="0.25">
      <c r="A373" s="26">
        <v>372</v>
      </c>
      <c r="B373" s="42" t="s">
        <v>1372</v>
      </c>
      <c r="C373" s="174" t="s">
        <v>694</v>
      </c>
      <c r="D373" s="19" t="s">
        <v>344</v>
      </c>
      <c r="E373" s="19" t="s">
        <v>4148</v>
      </c>
      <c r="F373" s="41" t="s">
        <v>693</v>
      </c>
      <c r="G373" s="41" t="s">
        <v>694</v>
      </c>
      <c r="H373" s="19" t="s">
        <v>344</v>
      </c>
      <c r="I373" s="27" t="s">
        <v>3484</v>
      </c>
      <c r="J373" s="41" t="s">
        <v>716</v>
      </c>
      <c r="K373" s="174" t="s">
        <v>717</v>
      </c>
      <c r="L373" s="174" t="s">
        <v>718</v>
      </c>
      <c r="M373" s="174" t="s">
        <v>719</v>
      </c>
      <c r="N373" s="174" t="s">
        <v>720</v>
      </c>
      <c r="O373" s="19" t="s">
        <v>158</v>
      </c>
      <c r="P373" s="19" t="s">
        <v>397</v>
      </c>
      <c r="Q373" s="19" t="s">
        <v>348</v>
      </c>
      <c r="R373" s="19" t="s">
        <v>250</v>
      </c>
      <c r="S373" s="18" t="s">
        <v>4189</v>
      </c>
      <c r="T373" s="22" t="s">
        <v>4190</v>
      </c>
      <c r="U373" s="434" t="s">
        <v>4127</v>
      </c>
      <c r="V373" s="435">
        <v>2021</v>
      </c>
      <c r="W373" s="22" t="s">
        <v>4191</v>
      </c>
      <c r="X373" s="47" t="s">
        <v>4192</v>
      </c>
      <c r="Y373" s="247" t="s">
        <v>4193</v>
      </c>
      <c r="Z373" s="247" t="s">
        <v>4194</v>
      </c>
      <c r="AA373" s="723">
        <v>1</v>
      </c>
      <c r="AB373" s="723" t="s">
        <v>4154</v>
      </c>
      <c r="AC373" s="723" t="s">
        <v>4155</v>
      </c>
      <c r="AD373" s="305">
        <v>1</v>
      </c>
      <c r="AE373" s="306" t="s">
        <v>4195</v>
      </c>
      <c r="AF373" s="965">
        <v>44517</v>
      </c>
      <c r="AG373" s="965">
        <v>44803</v>
      </c>
      <c r="AH373" s="722"/>
      <c r="AI373" s="183" t="s">
        <v>309</v>
      </c>
      <c r="AJ373" s="183" t="s">
        <v>309</v>
      </c>
      <c r="AK373" s="241" t="e">
        <f>(IF(BA373=#REF!,#REF!,AG373-#REF!))</f>
        <v>#REF!</v>
      </c>
      <c r="AL373" s="229" t="s">
        <v>4135</v>
      </c>
      <c r="AM373" s="31"/>
      <c r="AN373" s="31"/>
      <c r="AO373" s="31"/>
      <c r="AP373" s="32"/>
      <c r="AQ373" s="4" t="s">
        <v>442</v>
      </c>
      <c r="AR373" s="49">
        <v>278</v>
      </c>
      <c r="AS373" s="298" t="s">
        <v>454</v>
      </c>
      <c r="AT373" s="64" t="s">
        <v>467</v>
      </c>
      <c r="AU373" s="308" t="s">
        <v>4135</v>
      </c>
      <c r="AV373" s="77" t="s">
        <v>467</v>
      </c>
      <c r="AW373" s="32"/>
      <c r="AX373" s="32"/>
      <c r="AY373" s="299" t="s">
        <v>456</v>
      </c>
      <c r="AZ373" s="87" t="s">
        <v>439</v>
      </c>
      <c r="BA373" s="86" t="s">
        <v>446</v>
      </c>
      <c r="BB373" s="148" t="s">
        <v>2162</v>
      </c>
      <c r="BC373" s="149">
        <v>44620</v>
      </c>
      <c r="BD373" s="130" t="s">
        <v>450</v>
      </c>
      <c r="BE373" s="134" t="s">
        <v>629</v>
      </c>
      <c r="BF373" s="147">
        <v>0</v>
      </c>
      <c r="BG373" s="4" t="s">
        <v>442</v>
      </c>
      <c r="BH373" s="49">
        <v>-44620</v>
      </c>
      <c r="BI373" s="60" t="s">
        <v>454</v>
      </c>
      <c r="BJ373" s="30"/>
      <c r="BK373" s="30"/>
      <c r="BL373" s="30"/>
      <c r="BM373" s="30"/>
      <c r="BN373" s="60"/>
      <c r="BO373" s="30"/>
      <c r="BP373" s="184" t="s">
        <v>293</v>
      </c>
      <c r="BQ373" s="150" t="s">
        <v>2244</v>
      </c>
      <c r="BR373" s="185">
        <v>44712</v>
      </c>
      <c r="BS373" s="131" t="s">
        <v>4157</v>
      </c>
      <c r="BT373" s="186">
        <v>0</v>
      </c>
      <c r="BU373" s="4" t="s">
        <v>442</v>
      </c>
      <c r="BV373" s="49">
        <v>92</v>
      </c>
      <c r="BW373" s="60" t="s">
        <v>454</v>
      </c>
      <c r="BX373" s="361">
        <v>44729</v>
      </c>
      <c r="BY373" s="362" t="s">
        <v>4158</v>
      </c>
      <c r="BZ373" s="362" t="s">
        <v>1018</v>
      </c>
      <c r="CA373" s="360">
        <v>0</v>
      </c>
      <c r="CB373" s="352" t="s">
        <v>293</v>
      </c>
      <c r="CC373" s="353"/>
      <c r="CD373" s="184" t="s">
        <v>293</v>
      </c>
      <c r="CE373" s="531">
        <v>44823</v>
      </c>
      <c r="CF373" s="819" t="s">
        <v>4196</v>
      </c>
      <c r="CG373" s="295" t="s">
        <v>4187</v>
      </c>
      <c r="CH373" s="660" t="s">
        <v>4194</v>
      </c>
      <c r="CI373" s="661">
        <v>1</v>
      </c>
      <c r="CJ373" s="4" t="str">
        <f t="shared" si="10"/>
        <v>CUMPLIMIENTO TOTAL</v>
      </c>
      <c r="CK373" s="49" t="e">
        <f>(IF(CD373="CERRADO","NO APLICA ACCION CERRADA",AG373-#REF!))</f>
        <v>#REF!</v>
      </c>
      <c r="CL373" s="60" t="e">
        <f>(IF(CD373="CERRADO","NO APLICA ACCION CERRADA",IF(AK373&lt;=0,"VENCIDO",IF(AK373&lt;=#REF!,"POR VENCER","CON TIEMPO"))))</f>
        <v>#REF!</v>
      </c>
      <c r="CM373" s="868">
        <v>44880</v>
      </c>
      <c r="CN373" s="867" t="s">
        <v>4188</v>
      </c>
      <c r="CO373" s="869" t="s">
        <v>458</v>
      </c>
      <c r="CP373" s="377">
        <v>1</v>
      </c>
      <c r="CQ373" s="352" t="s">
        <v>294</v>
      </c>
      <c r="CR373" s="353"/>
      <c r="CS373" s="353"/>
      <c r="CT373" s="343"/>
      <c r="CU373" s="343"/>
      <c r="CV373" s="343"/>
      <c r="CW373" s="343"/>
      <c r="CX373" s="343"/>
      <c r="CY373" s="343"/>
      <c r="CZ373" s="343"/>
      <c r="DA373" s="343"/>
      <c r="DB373" s="343"/>
      <c r="DC373" s="343"/>
      <c r="DD373" s="343"/>
      <c r="DE373" s="343"/>
      <c r="DF373" s="343"/>
      <c r="DG373" s="343"/>
      <c r="DH373" s="343"/>
      <c r="DI373" s="343"/>
      <c r="DJ373" s="343"/>
      <c r="DK373" s="343"/>
      <c r="DL373" s="343"/>
      <c r="DM373" s="343"/>
      <c r="DN373" s="343"/>
      <c r="DO373" s="343"/>
      <c r="DP373" s="343"/>
      <c r="DQ373" s="343"/>
      <c r="DR373" s="343"/>
      <c r="DS373" s="343"/>
      <c r="DT373" s="343"/>
      <c r="DU373" s="343"/>
      <c r="DV373" s="343"/>
      <c r="DW373" s="343"/>
      <c r="DX373" s="343"/>
      <c r="DY373" s="343"/>
      <c r="DZ373" s="343"/>
      <c r="EA373" s="343"/>
      <c r="EB373" s="343"/>
      <c r="EC373" s="343"/>
      <c r="ED373" s="343"/>
      <c r="EE373" s="343"/>
      <c r="EF373" s="343"/>
      <c r="EG373" s="343"/>
      <c r="EH373" s="343"/>
      <c r="EI373" s="343"/>
      <c r="EJ373" s="343"/>
      <c r="EK373" s="343"/>
      <c r="EL373" s="343"/>
      <c r="EM373" s="343"/>
      <c r="EN373" s="343"/>
      <c r="EO373" s="343"/>
      <c r="EP373" s="343"/>
      <c r="EQ373" s="343"/>
      <c r="ER373" s="343"/>
      <c r="ES373" s="343"/>
      <c r="ET373" s="343"/>
      <c r="EU373" s="343"/>
      <c r="EV373" s="343"/>
      <c r="EW373" s="343"/>
      <c r="EX373" s="343"/>
      <c r="EY373" s="343"/>
      <c r="EZ373" s="343"/>
      <c r="FA373" s="343"/>
      <c r="FB373" s="343"/>
      <c r="FC373" s="343"/>
      <c r="FD373" s="343"/>
      <c r="FE373" s="343"/>
      <c r="FF373" s="343"/>
      <c r="FG373" s="343"/>
      <c r="FH373" s="343"/>
      <c r="FI373" s="343"/>
      <c r="FJ373" s="343"/>
      <c r="FK373" s="343"/>
      <c r="FL373" s="343"/>
      <c r="FM373" s="343"/>
      <c r="FN373" s="343"/>
      <c r="FO373" s="343"/>
      <c r="FP373" s="343"/>
      <c r="FQ373" s="343"/>
      <c r="FR373" s="343"/>
      <c r="FS373" s="343"/>
      <c r="FT373" s="343"/>
      <c r="FU373" s="343"/>
      <c r="FV373" s="343"/>
      <c r="FW373" s="343"/>
      <c r="FX373" s="343"/>
      <c r="FY373" s="343"/>
      <c r="FZ373" s="343"/>
      <c r="GA373" s="343"/>
      <c r="GB373" s="343"/>
      <c r="GC373" s="343"/>
      <c r="GD373" s="343"/>
      <c r="GE373" s="343"/>
      <c r="GF373" s="343"/>
      <c r="GG373" s="343"/>
      <c r="GH373" s="343"/>
      <c r="GI373" s="343"/>
      <c r="GJ373" s="343"/>
      <c r="GK373" s="343"/>
      <c r="GL373" s="343"/>
      <c r="GM373" s="343"/>
      <c r="GN373" s="343"/>
      <c r="GO373" s="343"/>
      <c r="GP373" s="343"/>
      <c r="GQ373" s="343"/>
      <c r="GR373" s="343"/>
      <c r="GS373" s="343"/>
      <c r="GT373" s="343"/>
      <c r="GU373" s="343"/>
      <c r="GV373" s="343"/>
      <c r="GW373" s="343"/>
      <c r="GX373" s="343"/>
      <c r="GY373" s="343"/>
      <c r="GZ373" s="343"/>
      <c r="HA373" s="343"/>
      <c r="HB373" s="343"/>
      <c r="HC373" s="343"/>
      <c r="HD373" s="343"/>
      <c r="HE373" s="343"/>
      <c r="HF373" s="343"/>
      <c r="HG373" s="343"/>
      <c r="HH373" s="343"/>
      <c r="HI373" s="343"/>
      <c r="HJ373" s="343"/>
      <c r="HK373" s="343"/>
      <c r="HL373" s="343"/>
      <c r="HM373" s="343"/>
      <c r="HN373" s="343"/>
      <c r="HO373" s="343"/>
      <c r="HP373" s="343"/>
      <c r="HQ373" s="343"/>
      <c r="HR373" s="343"/>
      <c r="HS373" s="343"/>
      <c r="HT373" s="343"/>
      <c r="HU373" s="343"/>
      <c r="HV373" s="343"/>
      <c r="HW373" s="343"/>
      <c r="HX373" s="343"/>
      <c r="HY373" s="343"/>
      <c r="HZ373" s="343"/>
      <c r="IA373" s="343"/>
      <c r="IB373" s="343"/>
      <c r="IC373" s="343"/>
      <c r="ID373" s="343"/>
      <c r="IE373" s="343"/>
      <c r="IF373" s="343"/>
      <c r="IG373" s="343"/>
      <c r="IH373" s="343"/>
      <c r="II373" s="343"/>
      <c r="IJ373" s="343"/>
      <c r="IK373" s="343"/>
      <c r="IL373" s="343"/>
      <c r="IM373" s="343"/>
      <c r="IN373" s="343"/>
      <c r="IO373" s="343"/>
      <c r="IP373" s="343"/>
      <c r="IQ373" s="343"/>
      <c r="IR373" s="343"/>
      <c r="IS373" s="343"/>
      <c r="IT373" s="343"/>
      <c r="IU373" s="343"/>
      <c r="IV373" s="343"/>
      <c r="IW373" s="343"/>
      <c r="IX373" s="343"/>
      <c r="IY373" s="343"/>
      <c r="IZ373" s="343"/>
      <c r="JA373" s="343"/>
      <c r="JB373" s="343"/>
      <c r="JC373" s="343"/>
      <c r="JD373" s="343"/>
      <c r="JE373" s="343"/>
      <c r="JF373" s="343"/>
      <c r="JG373" s="343"/>
      <c r="JH373" s="343"/>
      <c r="JI373" s="343"/>
      <c r="JJ373" s="343"/>
      <c r="JK373" s="343"/>
      <c r="JL373" s="343"/>
      <c r="JM373" s="343"/>
      <c r="JN373" s="343"/>
      <c r="JO373" s="343"/>
      <c r="JP373" s="343"/>
      <c r="JQ373" s="343"/>
      <c r="JR373" s="343"/>
      <c r="JS373" s="343"/>
      <c r="JT373" s="343"/>
      <c r="JU373" s="343"/>
      <c r="JV373" s="343"/>
      <c r="JW373" s="343"/>
      <c r="JX373" s="343"/>
      <c r="JY373" s="343"/>
      <c r="JZ373" s="343"/>
      <c r="KA373" s="343"/>
      <c r="KB373" s="343"/>
      <c r="KC373" s="343"/>
      <c r="KD373" s="343"/>
      <c r="KE373" s="343"/>
      <c r="KF373" s="343"/>
      <c r="KG373" s="343"/>
      <c r="KH373" s="343"/>
      <c r="KI373" s="343"/>
      <c r="KJ373" s="343"/>
      <c r="KK373" s="343"/>
      <c r="KL373" s="343"/>
      <c r="KM373" s="343"/>
      <c r="KN373" s="343"/>
      <c r="KO373" s="343"/>
      <c r="KP373" s="343"/>
      <c r="KQ373" s="343"/>
      <c r="KR373" s="343"/>
      <c r="KS373" s="343"/>
      <c r="KT373" s="343"/>
      <c r="KU373" s="343"/>
      <c r="KV373" s="343"/>
      <c r="KW373" s="343"/>
      <c r="KX373" s="343"/>
      <c r="KY373" s="343"/>
      <c r="KZ373" s="343"/>
      <c r="LA373" s="343"/>
      <c r="LB373" s="343"/>
      <c r="LC373" s="343"/>
      <c r="LD373" s="343"/>
      <c r="LE373" s="343"/>
      <c r="LF373" s="343"/>
      <c r="LG373" s="343"/>
      <c r="LH373" s="343"/>
      <c r="LI373" s="343"/>
      <c r="LJ373" s="343"/>
      <c r="LK373" s="343"/>
      <c r="LL373" s="343"/>
      <c r="LM373" s="343"/>
      <c r="LN373" s="343"/>
      <c r="LO373" s="343"/>
      <c r="LP373" s="343"/>
      <c r="LQ373" s="343"/>
      <c r="LR373" s="343"/>
      <c r="LS373" s="343"/>
      <c r="LT373" s="343"/>
      <c r="LU373" s="343"/>
      <c r="LV373" s="343"/>
      <c r="LW373" s="343"/>
      <c r="LX373" s="343"/>
      <c r="LY373" s="343"/>
      <c r="LZ373" s="343"/>
      <c r="MA373" s="343"/>
      <c r="MB373" s="343"/>
      <c r="MC373" s="343"/>
      <c r="MD373" s="343"/>
      <c r="ME373" s="343"/>
      <c r="MF373" s="343"/>
      <c r="MG373" s="343"/>
      <c r="MH373" s="343"/>
      <c r="MI373" s="343"/>
      <c r="MJ373" s="343"/>
      <c r="MK373" s="343"/>
      <c r="ML373" s="343"/>
      <c r="MM373" s="343"/>
      <c r="MN373" s="343"/>
      <c r="MO373" s="343"/>
      <c r="MP373" s="343"/>
      <c r="MQ373" s="343"/>
      <c r="MR373" s="343"/>
      <c r="MS373" s="343"/>
      <c r="MT373" s="343"/>
      <c r="MU373" s="343"/>
      <c r="MV373" s="343"/>
      <c r="MW373" s="343"/>
      <c r="MX373" s="343"/>
      <c r="MY373" s="343"/>
      <c r="MZ373" s="343"/>
      <c r="NA373" s="343"/>
      <c r="NB373" s="343"/>
      <c r="NC373" s="343"/>
      <c r="ND373" s="343"/>
      <c r="NE373" s="343"/>
      <c r="NF373" s="343"/>
      <c r="NG373" s="343"/>
      <c r="NH373" s="343"/>
      <c r="NI373" s="343"/>
      <c r="NJ373" s="343"/>
      <c r="NK373" s="343"/>
      <c r="NL373" s="343"/>
      <c r="NM373" s="343"/>
      <c r="NN373" s="343"/>
      <c r="NO373" s="343"/>
      <c r="NP373" s="343"/>
      <c r="NQ373" s="343"/>
      <c r="NR373" s="343"/>
      <c r="NS373" s="343"/>
      <c r="NT373" s="343"/>
      <c r="NU373" s="343"/>
      <c r="NV373" s="343"/>
      <c r="NW373" s="343"/>
      <c r="NX373" s="343"/>
      <c r="NY373" s="343"/>
      <c r="NZ373" s="343"/>
      <c r="OA373" s="343"/>
      <c r="OB373" s="343"/>
      <c r="OC373" s="343"/>
      <c r="OD373" s="343"/>
      <c r="OE373" s="343"/>
      <c r="OF373" s="343"/>
      <c r="OG373" s="343"/>
      <c r="OH373" s="343"/>
      <c r="OI373" s="343"/>
      <c r="OJ373" s="343"/>
      <c r="OK373" s="343"/>
      <c r="OL373" s="343"/>
      <c r="OM373" s="343"/>
      <c r="ON373" s="343"/>
      <c r="OO373" s="343"/>
      <c r="OP373" s="343"/>
      <c r="OQ373" s="343"/>
      <c r="OR373" s="343"/>
      <c r="OS373" s="343"/>
      <c r="OT373" s="343"/>
      <c r="OU373" s="343"/>
      <c r="OV373" s="343"/>
      <c r="OW373" s="343"/>
      <c r="OX373" s="343"/>
      <c r="OY373" s="343"/>
      <c r="OZ373" s="343"/>
      <c r="PA373" s="343"/>
      <c r="PB373" s="343"/>
      <c r="PC373" s="343"/>
      <c r="PD373" s="343"/>
      <c r="PE373" s="343"/>
      <c r="PF373" s="343"/>
      <c r="PG373" s="343"/>
      <c r="PH373" s="343"/>
      <c r="PI373" s="343"/>
      <c r="PJ373" s="343"/>
      <c r="PK373" s="343"/>
      <c r="PL373" s="343"/>
      <c r="PM373" s="343"/>
      <c r="PN373" s="343"/>
      <c r="PO373" s="343"/>
      <c r="PP373" s="343"/>
      <c r="PQ373" s="343"/>
      <c r="PR373" s="343"/>
      <c r="PS373" s="343"/>
      <c r="PT373" s="343"/>
      <c r="PU373" s="343"/>
      <c r="PV373" s="343"/>
      <c r="PW373" s="343"/>
      <c r="PX373" s="343"/>
      <c r="PY373" s="343"/>
      <c r="PZ373" s="343"/>
      <c r="QA373" s="343"/>
      <c r="QB373" s="343"/>
      <c r="QC373" s="343"/>
      <c r="QD373" s="343"/>
      <c r="QE373" s="343"/>
      <c r="QF373" s="343"/>
    </row>
    <row r="374" spans="1:448" s="347" customFormat="1" ht="118.5" customHeight="1" x14ac:dyDescent="0.25">
      <c r="A374" s="26">
        <v>373</v>
      </c>
      <c r="B374" s="42" t="s">
        <v>1372</v>
      </c>
      <c r="C374" s="174" t="s">
        <v>694</v>
      </c>
      <c r="D374" s="19" t="s">
        <v>344</v>
      </c>
      <c r="E374" s="19" t="s">
        <v>4148</v>
      </c>
      <c r="F374" s="41" t="s">
        <v>693</v>
      </c>
      <c r="G374" s="41" t="s">
        <v>694</v>
      </c>
      <c r="H374" s="19" t="s">
        <v>344</v>
      </c>
      <c r="I374" s="27" t="s">
        <v>3484</v>
      </c>
      <c r="J374" s="41" t="s">
        <v>716</v>
      </c>
      <c r="K374" s="174" t="s">
        <v>717</v>
      </c>
      <c r="L374" s="174" t="s">
        <v>718</v>
      </c>
      <c r="M374" s="174" t="s">
        <v>719</v>
      </c>
      <c r="N374" s="174" t="s">
        <v>720</v>
      </c>
      <c r="O374" s="19" t="s">
        <v>158</v>
      </c>
      <c r="P374" s="19" t="s">
        <v>397</v>
      </c>
      <c r="Q374" s="19" t="s">
        <v>348</v>
      </c>
      <c r="R374" s="19" t="s">
        <v>250</v>
      </c>
      <c r="S374" s="18" t="s">
        <v>4197</v>
      </c>
      <c r="T374" s="22" t="s">
        <v>4198</v>
      </c>
      <c r="U374" s="434" t="s">
        <v>4127</v>
      </c>
      <c r="V374" s="435">
        <v>2021</v>
      </c>
      <c r="W374" s="22" t="s">
        <v>4199</v>
      </c>
      <c r="X374" s="47" t="s">
        <v>4200</v>
      </c>
      <c r="Y374" s="247" t="s">
        <v>4201</v>
      </c>
      <c r="Z374" s="247" t="s">
        <v>4202</v>
      </c>
      <c r="AA374" s="723">
        <v>1</v>
      </c>
      <c r="AB374" s="723" t="s">
        <v>4154</v>
      </c>
      <c r="AC374" s="723" t="s">
        <v>4155</v>
      </c>
      <c r="AD374" s="305">
        <v>1</v>
      </c>
      <c r="AE374" s="306" t="s">
        <v>4185</v>
      </c>
      <c r="AF374" s="965">
        <v>44517</v>
      </c>
      <c r="AG374" s="965">
        <v>44803</v>
      </c>
      <c r="AH374" s="722"/>
      <c r="AI374" s="183" t="s">
        <v>309</v>
      </c>
      <c r="AJ374" s="183" t="s">
        <v>309</v>
      </c>
      <c r="AK374" s="241" t="e">
        <f>(IF(BA374=#REF!,#REF!,AG374-#REF!))</f>
        <v>#REF!</v>
      </c>
      <c r="AL374" s="229" t="s">
        <v>4135</v>
      </c>
      <c r="AM374" s="31"/>
      <c r="AN374" s="31"/>
      <c r="AO374" s="31"/>
      <c r="AP374" s="32"/>
      <c r="AQ374" s="4" t="s">
        <v>442</v>
      </c>
      <c r="AR374" s="49">
        <v>278</v>
      </c>
      <c r="AS374" s="298" t="s">
        <v>454</v>
      </c>
      <c r="AT374" s="64" t="s">
        <v>467</v>
      </c>
      <c r="AU374" s="308" t="s">
        <v>4135</v>
      </c>
      <c r="AV374" s="77" t="s">
        <v>467</v>
      </c>
      <c r="AW374" s="32"/>
      <c r="AX374" s="32"/>
      <c r="AY374" s="299" t="s">
        <v>456</v>
      </c>
      <c r="AZ374" s="87" t="s">
        <v>439</v>
      </c>
      <c r="BA374" s="86" t="s">
        <v>446</v>
      </c>
      <c r="BB374" s="148" t="s">
        <v>2162</v>
      </c>
      <c r="BC374" s="149">
        <v>44620</v>
      </c>
      <c r="BD374" s="130" t="s">
        <v>450</v>
      </c>
      <c r="BE374" s="134" t="s">
        <v>629</v>
      </c>
      <c r="BF374" s="147">
        <v>0</v>
      </c>
      <c r="BG374" s="4" t="s">
        <v>442</v>
      </c>
      <c r="BH374" s="49">
        <v>-44620</v>
      </c>
      <c r="BI374" s="60" t="s">
        <v>454</v>
      </c>
      <c r="BJ374" s="30"/>
      <c r="BK374" s="30"/>
      <c r="BL374" s="30"/>
      <c r="BM374" s="30"/>
      <c r="BN374" s="60"/>
      <c r="BO374" s="30"/>
      <c r="BP374" s="184" t="s">
        <v>293</v>
      </c>
      <c r="BQ374" s="150" t="s">
        <v>2244</v>
      </c>
      <c r="BR374" s="185">
        <v>44712</v>
      </c>
      <c r="BS374" s="131" t="s">
        <v>4157</v>
      </c>
      <c r="BT374" s="186">
        <v>0</v>
      </c>
      <c r="BU374" s="4" t="s">
        <v>442</v>
      </c>
      <c r="BV374" s="49">
        <v>92</v>
      </c>
      <c r="BW374" s="60" t="s">
        <v>454</v>
      </c>
      <c r="BX374" s="361">
        <v>44729</v>
      </c>
      <c r="BY374" s="362" t="s">
        <v>4158</v>
      </c>
      <c r="BZ374" s="362" t="s">
        <v>1018</v>
      </c>
      <c r="CA374" s="360">
        <v>0</v>
      </c>
      <c r="CB374" s="352" t="s">
        <v>293</v>
      </c>
      <c r="CC374" s="353"/>
      <c r="CD374" s="184" t="s">
        <v>293</v>
      </c>
      <c r="CE374" s="531">
        <v>44823</v>
      </c>
      <c r="CF374" s="669" t="s">
        <v>4203</v>
      </c>
      <c r="CG374" s="660" t="s">
        <v>4204</v>
      </c>
      <c r="CH374" s="295" t="s">
        <v>4205</v>
      </c>
      <c r="CI374" s="678">
        <v>1</v>
      </c>
      <c r="CJ374" s="4" t="str">
        <f t="shared" si="10"/>
        <v>CUMPLIMIENTO TOTAL</v>
      </c>
      <c r="CK374" s="49" t="e">
        <f>(IF(CD374="CERRADO","NO APLICA ACCION CERRADA",AG374-#REF!))</f>
        <v>#REF!</v>
      </c>
      <c r="CL374" s="60" t="e">
        <f>(IF(CD374="CERRADO","NO APLICA ACCION CERRADA",IF(AK374&lt;=0,"VENCIDO",IF(AK374&lt;=#REF!,"POR VENCER","CON TIEMPO"))))</f>
        <v>#REF!</v>
      </c>
      <c r="CM374" s="868">
        <v>44880</v>
      </c>
      <c r="CN374" s="867" t="s">
        <v>4188</v>
      </c>
      <c r="CO374" s="869" t="s">
        <v>458</v>
      </c>
      <c r="CP374" s="377">
        <v>1</v>
      </c>
      <c r="CQ374" s="352" t="s">
        <v>294</v>
      </c>
      <c r="CR374" s="353"/>
      <c r="CS374" s="353"/>
      <c r="CT374" s="343"/>
      <c r="CU374" s="343"/>
      <c r="CV374" s="343"/>
      <c r="CW374" s="343"/>
      <c r="CX374" s="343"/>
      <c r="CY374" s="343"/>
      <c r="CZ374" s="343"/>
      <c r="DA374" s="343"/>
      <c r="DB374" s="343"/>
      <c r="DC374" s="343"/>
      <c r="DD374" s="343"/>
      <c r="DE374" s="343"/>
      <c r="DF374" s="343"/>
      <c r="DG374" s="343"/>
      <c r="DH374" s="343"/>
      <c r="DI374" s="343"/>
      <c r="DJ374" s="343"/>
      <c r="DK374" s="343"/>
      <c r="DL374" s="343"/>
      <c r="DM374" s="343"/>
      <c r="DN374" s="343"/>
      <c r="DO374" s="343"/>
      <c r="DP374" s="343"/>
      <c r="DQ374" s="343"/>
      <c r="DR374" s="343"/>
      <c r="DS374" s="343"/>
      <c r="DT374" s="343"/>
      <c r="DU374" s="343"/>
      <c r="DV374" s="343"/>
      <c r="DW374" s="343"/>
      <c r="DX374" s="343"/>
      <c r="DY374" s="343"/>
      <c r="DZ374" s="343"/>
      <c r="EA374" s="343"/>
      <c r="EB374" s="343"/>
      <c r="EC374" s="343"/>
      <c r="ED374" s="343"/>
      <c r="EE374" s="343"/>
      <c r="EF374" s="343"/>
      <c r="EG374" s="343"/>
      <c r="EH374" s="343"/>
      <c r="EI374" s="343"/>
      <c r="EJ374" s="343"/>
      <c r="EK374" s="343"/>
      <c r="EL374" s="343"/>
      <c r="EM374" s="343"/>
      <c r="EN374" s="343"/>
      <c r="EO374" s="343"/>
      <c r="EP374" s="343"/>
      <c r="EQ374" s="343"/>
      <c r="ER374" s="343"/>
      <c r="ES374" s="343"/>
      <c r="ET374" s="343"/>
      <c r="EU374" s="343"/>
      <c r="EV374" s="343"/>
      <c r="EW374" s="343"/>
      <c r="EX374" s="343"/>
      <c r="EY374" s="343"/>
      <c r="EZ374" s="343"/>
      <c r="FA374" s="343"/>
      <c r="FB374" s="343"/>
      <c r="FC374" s="343"/>
      <c r="FD374" s="343"/>
      <c r="FE374" s="343"/>
      <c r="FF374" s="343"/>
      <c r="FG374" s="343"/>
      <c r="FH374" s="343"/>
      <c r="FI374" s="343"/>
      <c r="FJ374" s="343"/>
      <c r="FK374" s="343"/>
      <c r="FL374" s="343"/>
      <c r="FM374" s="343"/>
      <c r="FN374" s="343"/>
      <c r="FO374" s="343"/>
      <c r="FP374" s="343"/>
      <c r="FQ374" s="343"/>
      <c r="FR374" s="343"/>
      <c r="FS374" s="343"/>
      <c r="FT374" s="343"/>
      <c r="FU374" s="343"/>
      <c r="FV374" s="343"/>
      <c r="FW374" s="343"/>
      <c r="FX374" s="343"/>
      <c r="FY374" s="343"/>
      <c r="FZ374" s="343"/>
      <c r="GA374" s="343"/>
      <c r="GB374" s="343"/>
      <c r="GC374" s="343"/>
      <c r="GD374" s="343"/>
      <c r="GE374" s="343"/>
      <c r="GF374" s="343"/>
      <c r="GG374" s="343"/>
      <c r="GH374" s="343"/>
      <c r="GI374" s="343"/>
      <c r="GJ374" s="343"/>
      <c r="GK374" s="343"/>
      <c r="GL374" s="343"/>
      <c r="GM374" s="343"/>
      <c r="GN374" s="343"/>
      <c r="GO374" s="343"/>
      <c r="GP374" s="343"/>
      <c r="GQ374" s="343"/>
      <c r="GR374" s="343"/>
      <c r="GS374" s="343"/>
      <c r="GT374" s="343"/>
      <c r="GU374" s="343"/>
      <c r="GV374" s="343"/>
      <c r="GW374" s="343"/>
      <c r="GX374" s="343"/>
      <c r="GY374" s="343"/>
      <c r="GZ374" s="343"/>
      <c r="HA374" s="343"/>
      <c r="HB374" s="343"/>
      <c r="HC374" s="343"/>
      <c r="HD374" s="343"/>
      <c r="HE374" s="343"/>
      <c r="HF374" s="343"/>
      <c r="HG374" s="343"/>
      <c r="HH374" s="343"/>
      <c r="HI374" s="343"/>
      <c r="HJ374" s="343"/>
      <c r="HK374" s="343"/>
      <c r="HL374" s="343"/>
      <c r="HM374" s="343"/>
      <c r="HN374" s="343"/>
      <c r="HO374" s="343"/>
      <c r="HP374" s="343"/>
      <c r="HQ374" s="343"/>
      <c r="HR374" s="343"/>
      <c r="HS374" s="343"/>
      <c r="HT374" s="343"/>
      <c r="HU374" s="343"/>
      <c r="HV374" s="343"/>
      <c r="HW374" s="343"/>
      <c r="HX374" s="343"/>
      <c r="HY374" s="343"/>
      <c r="HZ374" s="343"/>
      <c r="IA374" s="343"/>
      <c r="IB374" s="343"/>
      <c r="IC374" s="343"/>
      <c r="ID374" s="343"/>
      <c r="IE374" s="343"/>
      <c r="IF374" s="343"/>
      <c r="IG374" s="343"/>
      <c r="IH374" s="343"/>
      <c r="II374" s="343"/>
      <c r="IJ374" s="343"/>
      <c r="IK374" s="343"/>
      <c r="IL374" s="343"/>
      <c r="IM374" s="343"/>
      <c r="IN374" s="343"/>
      <c r="IO374" s="343"/>
      <c r="IP374" s="343"/>
      <c r="IQ374" s="343"/>
      <c r="IR374" s="343"/>
      <c r="IS374" s="343"/>
      <c r="IT374" s="343"/>
      <c r="IU374" s="343"/>
      <c r="IV374" s="343"/>
      <c r="IW374" s="343"/>
      <c r="IX374" s="343"/>
      <c r="IY374" s="343"/>
      <c r="IZ374" s="343"/>
      <c r="JA374" s="343"/>
      <c r="JB374" s="343"/>
      <c r="JC374" s="343"/>
      <c r="JD374" s="343"/>
      <c r="JE374" s="343"/>
      <c r="JF374" s="343"/>
      <c r="JG374" s="343"/>
      <c r="JH374" s="343"/>
      <c r="JI374" s="343"/>
      <c r="JJ374" s="343"/>
      <c r="JK374" s="343"/>
      <c r="JL374" s="343"/>
      <c r="JM374" s="343"/>
      <c r="JN374" s="343"/>
      <c r="JO374" s="343"/>
      <c r="JP374" s="343"/>
      <c r="JQ374" s="343"/>
      <c r="JR374" s="343"/>
      <c r="JS374" s="343"/>
      <c r="JT374" s="343"/>
      <c r="JU374" s="343"/>
      <c r="JV374" s="343"/>
      <c r="JW374" s="343"/>
      <c r="JX374" s="343"/>
      <c r="JY374" s="343"/>
      <c r="JZ374" s="343"/>
      <c r="KA374" s="343"/>
      <c r="KB374" s="343"/>
      <c r="KC374" s="343"/>
      <c r="KD374" s="343"/>
      <c r="KE374" s="343"/>
      <c r="KF374" s="343"/>
      <c r="KG374" s="343"/>
      <c r="KH374" s="343"/>
      <c r="KI374" s="343"/>
      <c r="KJ374" s="343"/>
      <c r="KK374" s="343"/>
      <c r="KL374" s="343"/>
      <c r="KM374" s="343"/>
      <c r="KN374" s="343"/>
      <c r="KO374" s="343"/>
      <c r="KP374" s="343"/>
      <c r="KQ374" s="343"/>
      <c r="KR374" s="343"/>
      <c r="KS374" s="343"/>
      <c r="KT374" s="343"/>
      <c r="KU374" s="343"/>
      <c r="KV374" s="343"/>
      <c r="KW374" s="343"/>
      <c r="KX374" s="343"/>
      <c r="KY374" s="343"/>
      <c r="KZ374" s="343"/>
      <c r="LA374" s="343"/>
      <c r="LB374" s="343"/>
      <c r="LC374" s="343"/>
      <c r="LD374" s="343"/>
      <c r="LE374" s="343"/>
      <c r="LF374" s="343"/>
      <c r="LG374" s="343"/>
      <c r="LH374" s="343"/>
      <c r="LI374" s="343"/>
      <c r="LJ374" s="343"/>
      <c r="LK374" s="343"/>
      <c r="LL374" s="343"/>
      <c r="LM374" s="343"/>
      <c r="LN374" s="343"/>
      <c r="LO374" s="343"/>
      <c r="LP374" s="343"/>
      <c r="LQ374" s="343"/>
      <c r="LR374" s="343"/>
      <c r="LS374" s="343"/>
      <c r="LT374" s="343"/>
      <c r="LU374" s="343"/>
      <c r="LV374" s="343"/>
      <c r="LW374" s="343"/>
      <c r="LX374" s="343"/>
      <c r="LY374" s="343"/>
      <c r="LZ374" s="343"/>
      <c r="MA374" s="343"/>
      <c r="MB374" s="343"/>
      <c r="MC374" s="343"/>
      <c r="MD374" s="343"/>
      <c r="ME374" s="343"/>
      <c r="MF374" s="343"/>
      <c r="MG374" s="343"/>
      <c r="MH374" s="343"/>
      <c r="MI374" s="343"/>
      <c r="MJ374" s="343"/>
      <c r="MK374" s="343"/>
      <c r="ML374" s="343"/>
      <c r="MM374" s="343"/>
      <c r="MN374" s="343"/>
      <c r="MO374" s="343"/>
      <c r="MP374" s="343"/>
      <c r="MQ374" s="343"/>
      <c r="MR374" s="343"/>
      <c r="MS374" s="343"/>
      <c r="MT374" s="343"/>
      <c r="MU374" s="343"/>
      <c r="MV374" s="343"/>
      <c r="MW374" s="343"/>
      <c r="MX374" s="343"/>
      <c r="MY374" s="343"/>
      <c r="MZ374" s="343"/>
      <c r="NA374" s="343"/>
      <c r="NB374" s="343"/>
      <c r="NC374" s="343"/>
      <c r="ND374" s="343"/>
      <c r="NE374" s="343"/>
      <c r="NF374" s="343"/>
      <c r="NG374" s="343"/>
      <c r="NH374" s="343"/>
      <c r="NI374" s="343"/>
      <c r="NJ374" s="343"/>
      <c r="NK374" s="343"/>
      <c r="NL374" s="343"/>
      <c r="NM374" s="343"/>
      <c r="NN374" s="343"/>
      <c r="NO374" s="343"/>
      <c r="NP374" s="343"/>
      <c r="NQ374" s="343"/>
      <c r="NR374" s="343"/>
      <c r="NS374" s="343"/>
      <c r="NT374" s="343"/>
      <c r="NU374" s="343"/>
      <c r="NV374" s="343"/>
      <c r="NW374" s="343"/>
      <c r="NX374" s="343"/>
      <c r="NY374" s="343"/>
      <c r="NZ374" s="343"/>
      <c r="OA374" s="343"/>
      <c r="OB374" s="343"/>
      <c r="OC374" s="343"/>
      <c r="OD374" s="343"/>
      <c r="OE374" s="343"/>
      <c r="OF374" s="343"/>
      <c r="OG374" s="343"/>
      <c r="OH374" s="343"/>
      <c r="OI374" s="343"/>
      <c r="OJ374" s="343"/>
      <c r="OK374" s="343"/>
      <c r="OL374" s="343"/>
      <c r="OM374" s="343"/>
      <c r="ON374" s="343"/>
      <c r="OO374" s="343"/>
      <c r="OP374" s="343"/>
      <c r="OQ374" s="343"/>
      <c r="OR374" s="343"/>
      <c r="OS374" s="343"/>
      <c r="OT374" s="343"/>
      <c r="OU374" s="343"/>
      <c r="OV374" s="343"/>
      <c r="OW374" s="343"/>
      <c r="OX374" s="343"/>
      <c r="OY374" s="343"/>
      <c r="OZ374" s="343"/>
      <c r="PA374" s="343"/>
      <c r="PB374" s="343"/>
      <c r="PC374" s="343"/>
      <c r="PD374" s="343"/>
      <c r="PE374" s="343"/>
      <c r="PF374" s="343"/>
      <c r="PG374" s="343"/>
      <c r="PH374" s="343"/>
      <c r="PI374" s="343"/>
      <c r="PJ374" s="343"/>
      <c r="PK374" s="343"/>
      <c r="PL374" s="343"/>
      <c r="PM374" s="343"/>
      <c r="PN374" s="343"/>
      <c r="PO374" s="343"/>
      <c r="PP374" s="343"/>
      <c r="PQ374" s="343"/>
      <c r="PR374" s="343"/>
      <c r="PS374" s="343"/>
      <c r="PT374" s="343"/>
      <c r="PU374" s="343"/>
      <c r="PV374" s="343"/>
      <c r="PW374" s="343"/>
      <c r="PX374" s="343"/>
      <c r="PY374" s="343"/>
      <c r="PZ374" s="343"/>
      <c r="QA374" s="343"/>
      <c r="QB374" s="343"/>
      <c r="QC374" s="343"/>
      <c r="QD374" s="343"/>
      <c r="QE374" s="343"/>
      <c r="QF374" s="343"/>
    </row>
    <row r="375" spans="1:448" s="347" customFormat="1" ht="118.5" customHeight="1" x14ac:dyDescent="0.25">
      <c r="A375" s="26">
        <v>374</v>
      </c>
      <c r="B375" s="42" t="s">
        <v>1372</v>
      </c>
      <c r="C375" s="174" t="s">
        <v>694</v>
      </c>
      <c r="D375" s="19" t="s">
        <v>344</v>
      </c>
      <c r="E375" s="19" t="s">
        <v>4148</v>
      </c>
      <c r="F375" s="41" t="s">
        <v>693</v>
      </c>
      <c r="G375" s="41" t="s">
        <v>694</v>
      </c>
      <c r="H375" s="19" t="s">
        <v>344</v>
      </c>
      <c r="I375" s="27" t="s">
        <v>3484</v>
      </c>
      <c r="J375" s="41" t="s">
        <v>716</v>
      </c>
      <c r="K375" s="174" t="s">
        <v>717</v>
      </c>
      <c r="L375" s="174" t="s">
        <v>718</v>
      </c>
      <c r="M375" s="174" t="s">
        <v>719</v>
      </c>
      <c r="N375" s="174" t="s">
        <v>720</v>
      </c>
      <c r="O375" s="19" t="s">
        <v>158</v>
      </c>
      <c r="P375" s="19" t="s">
        <v>4206</v>
      </c>
      <c r="Q375" s="19" t="s">
        <v>348</v>
      </c>
      <c r="R375" s="19" t="s">
        <v>250</v>
      </c>
      <c r="S375" s="18" t="s">
        <v>4207</v>
      </c>
      <c r="T375" s="22" t="s">
        <v>4208</v>
      </c>
      <c r="U375" s="434" t="s">
        <v>4127</v>
      </c>
      <c r="V375" s="435">
        <v>2021</v>
      </c>
      <c r="W375" s="22" t="s">
        <v>4209</v>
      </c>
      <c r="X375" s="47" t="s">
        <v>4210</v>
      </c>
      <c r="Y375" s="247" t="s">
        <v>4211</v>
      </c>
      <c r="Z375" s="247" t="s">
        <v>4212</v>
      </c>
      <c r="AA375" s="723">
        <v>1</v>
      </c>
      <c r="AB375" s="723" t="s">
        <v>4213</v>
      </c>
      <c r="AC375" s="721" t="s">
        <v>4214</v>
      </c>
      <c r="AD375" s="305">
        <v>1</v>
      </c>
      <c r="AE375" s="306" t="s">
        <v>4215</v>
      </c>
      <c r="AF375" s="965">
        <v>44517</v>
      </c>
      <c r="AG375" s="965">
        <v>44912</v>
      </c>
      <c r="AH375" s="722"/>
      <c r="AI375" s="183" t="s">
        <v>309</v>
      </c>
      <c r="AJ375" s="183" t="s">
        <v>309</v>
      </c>
      <c r="AK375" s="241" t="e">
        <f>(IF(BA375=#REF!,#REF!,AG375-#REF!))</f>
        <v>#REF!</v>
      </c>
      <c r="AL375" s="229" t="s">
        <v>4135</v>
      </c>
      <c r="AM375" s="31"/>
      <c r="AN375" s="31"/>
      <c r="AO375" s="31"/>
      <c r="AP375" s="32"/>
      <c r="AQ375" s="4" t="s">
        <v>442</v>
      </c>
      <c r="AR375" s="49">
        <v>461</v>
      </c>
      <c r="AS375" s="298" t="s">
        <v>454</v>
      </c>
      <c r="AT375" s="64" t="s">
        <v>467</v>
      </c>
      <c r="AU375" s="308" t="s">
        <v>4135</v>
      </c>
      <c r="AV375" s="77" t="s">
        <v>467</v>
      </c>
      <c r="AW375" s="32"/>
      <c r="AX375" s="32"/>
      <c r="AY375" s="299" t="s">
        <v>456</v>
      </c>
      <c r="AZ375" s="87" t="s">
        <v>439</v>
      </c>
      <c r="BA375" s="86" t="s">
        <v>446</v>
      </c>
      <c r="BB375" s="148" t="s">
        <v>2162</v>
      </c>
      <c r="BC375" s="149">
        <v>44620</v>
      </c>
      <c r="BD375" s="130" t="s">
        <v>450</v>
      </c>
      <c r="BE375" s="134" t="s">
        <v>629</v>
      </c>
      <c r="BF375" s="147">
        <v>0</v>
      </c>
      <c r="BG375" s="4" t="s">
        <v>442</v>
      </c>
      <c r="BH375" s="49">
        <v>-44620</v>
      </c>
      <c r="BI375" s="60" t="s">
        <v>454</v>
      </c>
      <c r="BJ375" s="30"/>
      <c r="BK375" s="30"/>
      <c r="BL375" s="30"/>
      <c r="BM375" s="30"/>
      <c r="BN375" s="60"/>
      <c r="BO375" s="30"/>
      <c r="BP375" s="184" t="s">
        <v>293</v>
      </c>
      <c r="BQ375" s="150" t="s">
        <v>2244</v>
      </c>
      <c r="BR375" s="185">
        <v>44712</v>
      </c>
      <c r="BS375" s="131" t="s">
        <v>4157</v>
      </c>
      <c r="BT375" s="186">
        <v>0</v>
      </c>
      <c r="BU375" s="4" t="s">
        <v>442</v>
      </c>
      <c r="BV375" s="49">
        <v>201</v>
      </c>
      <c r="BW375" s="60" t="s">
        <v>454</v>
      </c>
      <c r="BX375" s="361">
        <v>44729</v>
      </c>
      <c r="BY375" s="362" t="s">
        <v>4158</v>
      </c>
      <c r="BZ375" s="362" t="s">
        <v>1018</v>
      </c>
      <c r="CA375" s="360">
        <v>0</v>
      </c>
      <c r="CB375" s="352" t="s">
        <v>293</v>
      </c>
      <c r="CC375" s="353"/>
      <c r="CD375" s="184" t="s">
        <v>293</v>
      </c>
      <c r="CE375" s="531">
        <v>44823</v>
      </c>
      <c r="CF375" s="669" t="s">
        <v>4216</v>
      </c>
      <c r="CG375" s="295" t="s">
        <v>4217</v>
      </c>
      <c r="CH375" s="295" t="s">
        <v>4212</v>
      </c>
      <c r="CI375" s="678">
        <v>0</v>
      </c>
      <c r="CJ375" s="4" t="str">
        <f t="shared" si="10"/>
        <v>SIN AVANCE</v>
      </c>
      <c r="CK375" s="49" t="e">
        <f>(IF(CD375="CERRADO","NO APLICA ACCION CERRADA",AG375-#REF!))</f>
        <v>#REF!</v>
      </c>
      <c r="CL375" s="60" t="e">
        <f>(IF(CD375="CERRADO","NO APLICA ACCION CERRADA",IF(AK375&lt;=0,"VENCIDO",IF(AK375&lt;=#REF!,"POR VENCER","CON TIEMPO"))))</f>
        <v>#REF!</v>
      </c>
      <c r="CM375" s="868">
        <v>44880</v>
      </c>
      <c r="CN375" s="867" t="s">
        <v>4218</v>
      </c>
      <c r="CO375" s="869" t="s">
        <v>458</v>
      </c>
      <c r="CP375" s="377">
        <v>0</v>
      </c>
      <c r="CQ375" s="352" t="s">
        <v>293</v>
      </c>
      <c r="CR375" s="353"/>
      <c r="CS375" s="353"/>
      <c r="CT375" s="343"/>
      <c r="CU375" s="343"/>
      <c r="CV375" s="343"/>
      <c r="CW375" s="343"/>
      <c r="CX375" s="343"/>
      <c r="CY375" s="343"/>
      <c r="CZ375" s="343"/>
      <c r="DA375" s="343"/>
      <c r="DB375" s="343"/>
      <c r="DC375" s="343"/>
      <c r="DD375" s="343"/>
      <c r="DE375" s="343"/>
      <c r="DF375" s="343"/>
      <c r="DG375" s="343"/>
      <c r="DH375" s="343"/>
      <c r="DI375" s="343"/>
      <c r="DJ375" s="343"/>
      <c r="DK375" s="343"/>
      <c r="DL375" s="343"/>
      <c r="DM375" s="343"/>
      <c r="DN375" s="343"/>
      <c r="DO375" s="343"/>
      <c r="DP375" s="343"/>
      <c r="DQ375" s="343"/>
      <c r="DR375" s="343"/>
      <c r="DS375" s="343"/>
      <c r="DT375" s="343"/>
      <c r="DU375" s="343"/>
      <c r="DV375" s="343"/>
      <c r="DW375" s="343"/>
      <c r="DX375" s="343"/>
      <c r="DY375" s="343"/>
      <c r="DZ375" s="343"/>
      <c r="EA375" s="343"/>
      <c r="EB375" s="343"/>
      <c r="EC375" s="343"/>
      <c r="ED375" s="343"/>
      <c r="EE375" s="343"/>
      <c r="EF375" s="343"/>
      <c r="EG375" s="343"/>
      <c r="EH375" s="343"/>
      <c r="EI375" s="343"/>
      <c r="EJ375" s="343"/>
      <c r="EK375" s="343"/>
      <c r="EL375" s="343"/>
      <c r="EM375" s="343"/>
      <c r="EN375" s="343"/>
      <c r="EO375" s="343"/>
      <c r="EP375" s="343"/>
      <c r="EQ375" s="343"/>
      <c r="ER375" s="343"/>
      <c r="ES375" s="343"/>
      <c r="ET375" s="343"/>
      <c r="EU375" s="343"/>
      <c r="EV375" s="343"/>
      <c r="EW375" s="343"/>
      <c r="EX375" s="343"/>
      <c r="EY375" s="343"/>
      <c r="EZ375" s="343"/>
      <c r="FA375" s="343"/>
      <c r="FB375" s="343"/>
      <c r="FC375" s="343"/>
      <c r="FD375" s="343"/>
      <c r="FE375" s="343"/>
      <c r="FF375" s="343"/>
      <c r="FG375" s="343"/>
      <c r="FH375" s="343"/>
      <c r="FI375" s="343"/>
      <c r="FJ375" s="343"/>
      <c r="FK375" s="343"/>
      <c r="FL375" s="343"/>
      <c r="FM375" s="343"/>
      <c r="FN375" s="343"/>
      <c r="FO375" s="343"/>
      <c r="FP375" s="343"/>
      <c r="FQ375" s="343"/>
      <c r="FR375" s="343"/>
      <c r="FS375" s="343"/>
      <c r="FT375" s="343"/>
      <c r="FU375" s="343"/>
      <c r="FV375" s="343"/>
      <c r="FW375" s="343"/>
      <c r="FX375" s="343"/>
      <c r="FY375" s="343"/>
      <c r="FZ375" s="343"/>
      <c r="GA375" s="343"/>
      <c r="GB375" s="343"/>
      <c r="GC375" s="343"/>
      <c r="GD375" s="343"/>
      <c r="GE375" s="343"/>
      <c r="GF375" s="343"/>
      <c r="GG375" s="343"/>
      <c r="GH375" s="343"/>
      <c r="GI375" s="343"/>
      <c r="GJ375" s="343"/>
      <c r="GK375" s="343"/>
      <c r="GL375" s="343"/>
      <c r="GM375" s="343"/>
      <c r="GN375" s="343"/>
      <c r="GO375" s="343"/>
      <c r="GP375" s="343"/>
      <c r="GQ375" s="343"/>
      <c r="GR375" s="343"/>
      <c r="GS375" s="343"/>
      <c r="GT375" s="343"/>
      <c r="GU375" s="343"/>
      <c r="GV375" s="343"/>
      <c r="GW375" s="343"/>
      <c r="GX375" s="343"/>
      <c r="GY375" s="343"/>
      <c r="GZ375" s="343"/>
      <c r="HA375" s="343"/>
      <c r="HB375" s="343"/>
      <c r="HC375" s="343"/>
      <c r="HD375" s="343"/>
      <c r="HE375" s="343"/>
      <c r="HF375" s="343"/>
      <c r="HG375" s="343"/>
      <c r="HH375" s="343"/>
      <c r="HI375" s="343"/>
      <c r="HJ375" s="343"/>
      <c r="HK375" s="343"/>
      <c r="HL375" s="343"/>
      <c r="HM375" s="343"/>
      <c r="HN375" s="343"/>
      <c r="HO375" s="343"/>
      <c r="HP375" s="343"/>
      <c r="HQ375" s="343"/>
      <c r="HR375" s="343"/>
      <c r="HS375" s="343"/>
      <c r="HT375" s="343"/>
      <c r="HU375" s="343"/>
      <c r="HV375" s="343"/>
      <c r="HW375" s="343"/>
      <c r="HX375" s="343"/>
      <c r="HY375" s="343"/>
      <c r="HZ375" s="343"/>
      <c r="IA375" s="343"/>
      <c r="IB375" s="343"/>
      <c r="IC375" s="343"/>
      <c r="ID375" s="343"/>
      <c r="IE375" s="343"/>
      <c r="IF375" s="343"/>
      <c r="IG375" s="343"/>
      <c r="IH375" s="343"/>
      <c r="II375" s="343"/>
      <c r="IJ375" s="343"/>
      <c r="IK375" s="343"/>
      <c r="IL375" s="343"/>
      <c r="IM375" s="343"/>
      <c r="IN375" s="343"/>
      <c r="IO375" s="343"/>
      <c r="IP375" s="343"/>
      <c r="IQ375" s="343"/>
      <c r="IR375" s="343"/>
      <c r="IS375" s="343"/>
      <c r="IT375" s="343"/>
      <c r="IU375" s="343"/>
      <c r="IV375" s="343"/>
      <c r="IW375" s="343"/>
      <c r="IX375" s="343"/>
      <c r="IY375" s="343"/>
      <c r="IZ375" s="343"/>
      <c r="JA375" s="343"/>
      <c r="JB375" s="343"/>
      <c r="JC375" s="343"/>
      <c r="JD375" s="343"/>
      <c r="JE375" s="343"/>
      <c r="JF375" s="343"/>
      <c r="JG375" s="343"/>
      <c r="JH375" s="343"/>
      <c r="JI375" s="343"/>
      <c r="JJ375" s="343"/>
      <c r="JK375" s="343"/>
      <c r="JL375" s="343"/>
      <c r="JM375" s="343"/>
      <c r="JN375" s="343"/>
      <c r="JO375" s="343"/>
      <c r="JP375" s="343"/>
      <c r="JQ375" s="343"/>
      <c r="JR375" s="343"/>
      <c r="JS375" s="343"/>
      <c r="JT375" s="343"/>
      <c r="JU375" s="343"/>
      <c r="JV375" s="343"/>
      <c r="JW375" s="343"/>
      <c r="JX375" s="343"/>
      <c r="JY375" s="343"/>
      <c r="JZ375" s="343"/>
      <c r="KA375" s="343"/>
      <c r="KB375" s="343"/>
      <c r="KC375" s="343"/>
      <c r="KD375" s="343"/>
      <c r="KE375" s="343"/>
      <c r="KF375" s="343"/>
      <c r="KG375" s="343"/>
      <c r="KH375" s="343"/>
      <c r="KI375" s="343"/>
      <c r="KJ375" s="343"/>
      <c r="KK375" s="343"/>
      <c r="KL375" s="343"/>
      <c r="KM375" s="343"/>
      <c r="KN375" s="343"/>
      <c r="KO375" s="343"/>
      <c r="KP375" s="343"/>
      <c r="KQ375" s="343"/>
      <c r="KR375" s="343"/>
      <c r="KS375" s="343"/>
      <c r="KT375" s="343"/>
      <c r="KU375" s="343"/>
      <c r="KV375" s="343"/>
      <c r="KW375" s="343"/>
      <c r="KX375" s="343"/>
      <c r="KY375" s="343"/>
      <c r="KZ375" s="343"/>
      <c r="LA375" s="343"/>
      <c r="LB375" s="343"/>
      <c r="LC375" s="343"/>
      <c r="LD375" s="343"/>
      <c r="LE375" s="343"/>
      <c r="LF375" s="343"/>
      <c r="LG375" s="343"/>
      <c r="LH375" s="343"/>
      <c r="LI375" s="343"/>
      <c r="LJ375" s="343"/>
      <c r="LK375" s="343"/>
      <c r="LL375" s="343"/>
      <c r="LM375" s="343"/>
      <c r="LN375" s="343"/>
      <c r="LO375" s="343"/>
      <c r="LP375" s="343"/>
      <c r="LQ375" s="343"/>
      <c r="LR375" s="343"/>
      <c r="LS375" s="343"/>
      <c r="LT375" s="343"/>
      <c r="LU375" s="343"/>
      <c r="LV375" s="343"/>
      <c r="LW375" s="343"/>
      <c r="LX375" s="343"/>
      <c r="LY375" s="343"/>
      <c r="LZ375" s="343"/>
      <c r="MA375" s="343"/>
      <c r="MB375" s="343"/>
      <c r="MC375" s="343"/>
      <c r="MD375" s="343"/>
      <c r="ME375" s="343"/>
      <c r="MF375" s="343"/>
      <c r="MG375" s="343"/>
      <c r="MH375" s="343"/>
      <c r="MI375" s="343"/>
      <c r="MJ375" s="343"/>
      <c r="MK375" s="343"/>
      <c r="ML375" s="343"/>
      <c r="MM375" s="343"/>
      <c r="MN375" s="343"/>
      <c r="MO375" s="343"/>
      <c r="MP375" s="343"/>
      <c r="MQ375" s="343"/>
      <c r="MR375" s="343"/>
      <c r="MS375" s="343"/>
      <c r="MT375" s="343"/>
      <c r="MU375" s="343"/>
      <c r="MV375" s="343"/>
      <c r="MW375" s="343"/>
      <c r="MX375" s="343"/>
      <c r="MY375" s="343"/>
      <c r="MZ375" s="343"/>
      <c r="NA375" s="343"/>
      <c r="NB375" s="343"/>
      <c r="NC375" s="343"/>
      <c r="ND375" s="343"/>
      <c r="NE375" s="343"/>
      <c r="NF375" s="343"/>
      <c r="NG375" s="343"/>
      <c r="NH375" s="343"/>
      <c r="NI375" s="343"/>
      <c r="NJ375" s="343"/>
      <c r="NK375" s="343"/>
      <c r="NL375" s="343"/>
      <c r="NM375" s="343"/>
      <c r="NN375" s="343"/>
      <c r="NO375" s="343"/>
      <c r="NP375" s="343"/>
      <c r="NQ375" s="343"/>
      <c r="NR375" s="343"/>
      <c r="NS375" s="343"/>
      <c r="NT375" s="343"/>
      <c r="NU375" s="343"/>
      <c r="NV375" s="343"/>
      <c r="NW375" s="343"/>
      <c r="NX375" s="343"/>
      <c r="NY375" s="343"/>
      <c r="NZ375" s="343"/>
      <c r="OA375" s="343"/>
      <c r="OB375" s="343"/>
      <c r="OC375" s="343"/>
      <c r="OD375" s="343"/>
      <c r="OE375" s="343"/>
      <c r="OF375" s="343"/>
      <c r="OG375" s="343"/>
      <c r="OH375" s="343"/>
      <c r="OI375" s="343"/>
      <c r="OJ375" s="343"/>
      <c r="OK375" s="343"/>
      <c r="OL375" s="343"/>
      <c r="OM375" s="343"/>
      <c r="ON375" s="343"/>
      <c r="OO375" s="343"/>
      <c r="OP375" s="343"/>
      <c r="OQ375" s="343"/>
      <c r="OR375" s="343"/>
      <c r="OS375" s="343"/>
      <c r="OT375" s="343"/>
      <c r="OU375" s="343"/>
      <c r="OV375" s="343"/>
      <c r="OW375" s="343"/>
      <c r="OX375" s="343"/>
      <c r="OY375" s="343"/>
      <c r="OZ375" s="343"/>
      <c r="PA375" s="343"/>
      <c r="PB375" s="343"/>
      <c r="PC375" s="343"/>
      <c r="PD375" s="343"/>
      <c r="PE375" s="343"/>
      <c r="PF375" s="343"/>
      <c r="PG375" s="343"/>
      <c r="PH375" s="343"/>
      <c r="PI375" s="343"/>
      <c r="PJ375" s="343"/>
      <c r="PK375" s="343"/>
      <c r="PL375" s="343"/>
      <c r="PM375" s="343"/>
      <c r="PN375" s="343"/>
      <c r="PO375" s="343"/>
      <c r="PP375" s="343"/>
      <c r="PQ375" s="343"/>
      <c r="PR375" s="343"/>
      <c r="PS375" s="343"/>
      <c r="PT375" s="343"/>
      <c r="PU375" s="343"/>
      <c r="PV375" s="343"/>
      <c r="PW375" s="343"/>
      <c r="PX375" s="343"/>
      <c r="PY375" s="343"/>
      <c r="PZ375" s="343"/>
      <c r="QA375" s="343"/>
      <c r="QB375" s="343"/>
      <c r="QC375" s="343"/>
      <c r="QD375" s="343"/>
      <c r="QE375" s="343"/>
      <c r="QF375" s="343"/>
    </row>
    <row r="376" spans="1:448" s="347" customFormat="1" ht="118.5" customHeight="1" x14ac:dyDescent="0.25">
      <c r="A376" s="26">
        <v>375</v>
      </c>
      <c r="B376" s="42" t="s">
        <v>1372</v>
      </c>
      <c r="C376" s="174" t="s">
        <v>694</v>
      </c>
      <c r="D376" s="19" t="s">
        <v>344</v>
      </c>
      <c r="E376" s="19" t="s">
        <v>4148</v>
      </c>
      <c r="F376" s="41" t="s">
        <v>693</v>
      </c>
      <c r="G376" s="41" t="s">
        <v>694</v>
      </c>
      <c r="H376" s="19" t="s">
        <v>344</v>
      </c>
      <c r="I376" s="27" t="s">
        <v>3484</v>
      </c>
      <c r="J376" s="41" t="s">
        <v>716</v>
      </c>
      <c r="K376" s="174" t="s">
        <v>717</v>
      </c>
      <c r="L376" s="174" t="s">
        <v>718</v>
      </c>
      <c r="M376" s="174" t="s">
        <v>719</v>
      </c>
      <c r="N376" s="174" t="s">
        <v>720</v>
      </c>
      <c r="O376" s="19" t="s">
        <v>158</v>
      </c>
      <c r="P376" s="19" t="s">
        <v>183</v>
      </c>
      <c r="Q376" s="19" t="s">
        <v>348</v>
      </c>
      <c r="R376" s="19" t="s">
        <v>250</v>
      </c>
      <c r="S376" s="18" t="s">
        <v>4219</v>
      </c>
      <c r="T376" s="22" t="s">
        <v>4208</v>
      </c>
      <c r="U376" s="434" t="s">
        <v>4127</v>
      </c>
      <c r="V376" s="435">
        <v>2021</v>
      </c>
      <c r="W376" s="22" t="s">
        <v>4209</v>
      </c>
      <c r="X376" s="47" t="s">
        <v>4210</v>
      </c>
      <c r="Y376" s="247" t="s">
        <v>4220</v>
      </c>
      <c r="Z376" s="247" t="s">
        <v>4221</v>
      </c>
      <c r="AA376" s="723">
        <v>2</v>
      </c>
      <c r="AB376" s="723" t="s">
        <v>4222</v>
      </c>
      <c r="AC376" s="721" t="s">
        <v>4223</v>
      </c>
      <c r="AD376" s="305">
        <v>1</v>
      </c>
      <c r="AE376" s="306" t="s">
        <v>4224</v>
      </c>
      <c r="AF376" s="965">
        <v>44517</v>
      </c>
      <c r="AG376" s="965">
        <v>44912</v>
      </c>
      <c r="AH376" s="722"/>
      <c r="AI376" s="183" t="s">
        <v>309</v>
      </c>
      <c r="AJ376" s="183" t="s">
        <v>309</v>
      </c>
      <c r="AK376" s="241" t="e">
        <f>(IF(BA376=#REF!,#REF!,AG376-#REF!))</f>
        <v>#REF!</v>
      </c>
      <c r="AL376" s="229" t="s">
        <v>4135</v>
      </c>
      <c r="AM376" s="31"/>
      <c r="AN376" s="31"/>
      <c r="AO376" s="31"/>
      <c r="AP376" s="32"/>
      <c r="AQ376" s="4" t="s">
        <v>442</v>
      </c>
      <c r="AR376" s="49">
        <v>461</v>
      </c>
      <c r="AS376" s="298" t="s">
        <v>454</v>
      </c>
      <c r="AT376" s="64" t="s">
        <v>467</v>
      </c>
      <c r="AU376" s="308" t="s">
        <v>4135</v>
      </c>
      <c r="AV376" s="77" t="s">
        <v>467</v>
      </c>
      <c r="AW376" s="32"/>
      <c r="AX376" s="32"/>
      <c r="AY376" s="299" t="s">
        <v>456</v>
      </c>
      <c r="AZ376" s="87" t="s">
        <v>439</v>
      </c>
      <c r="BA376" s="86" t="s">
        <v>446</v>
      </c>
      <c r="BB376" s="148" t="s">
        <v>2162</v>
      </c>
      <c r="BC376" s="149">
        <v>44620</v>
      </c>
      <c r="BD376" s="130" t="s">
        <v>450</v>
      </c>
      <c r="BE376" s="134" t="s">
        <v>629</v>
      </c>
      <c r="BF376" s="147">
        <v>0</v>
      </c>
      <c r="BG376" s="4" t="s">
        <v>442</v>
      </c>
      <c r="BH376" s="49">
        <v>-44620</v>
      </c>
      <c r="BI376" s="60" t="s">
        <v>454</v>
      </c>
      <c r="BJ376" s="30"/>
      <c r="BK376" s="30"/>
      <c r="BL376" s="30"/>
      <c r="BM376" s="30"/>
      <c r="BN376" s="60"/>
      <c r="BO376" s="30"/>
      <c r="BP376" s="184" t="s">
        <v>293</v>
      </c>
      <c r="BQ376" s="150" t="s">
        <v>2244</v>
      </c>
      <c r="BR376" s="185">
        <v>44712</v>
      </c>
      <c r="BS376" s="131" t="s">
        <v>4157</v>
      </c>
      <c r="BT376" s="186">
        <v>0</v>
      </c>
      <c r="BU376" s="4" t="s">
        <v>442</v>
      </c>
      <c r="BV376" s="49">
        <v>201</v>
      </c>
      <c r="BW376" s="60" t="s">
        <v>454</v>
      </c>
      <c r="BX376" s="361">
        <v>44729</v>
      </c>
      <c r="BY376" s="362" t="s">
        <v>4158</v>
      </c>
      <c r="BZ376" s="362" t="s">
        <v>1018</v>
      </c>
      <c r="CA376" s="360">
        <v>0</v>
      </c>
      <c r="CB376" s="352" t="s">
        <v>293</v>
      </c>
      <c r="CC376" s="353"/>
      <c r="CD376" s="184" t="s">
        <v>293</v>
      </c>
      <c r="CE376" s="531">
        <v>44823</v>
      </c>
      <c r="CF376" s="819" t="s">
        <v>4225</v>
      </c>
      <c r="CG376" s="295" t="s">
        <v>4226</v>
      </c>
      <c r="CH376" s="555" t="s">
        <v>878</v>
      </c>
      <c r="CI376" s="678">
        <v>1</v>
      </c>
      <c r="CJ376" s="4" t="str">
        <f t="shared" si="10"/>
        <v>CUMPLIMIENTO TOTAL</v>
      </c>
      <c r="CK376" s="49" t="e">
        <f>(IF(CD376="CERRADO","NO APLICA ACCION CERRADA",AG376-#REF!))</f>
        <v>#REF!</v>
      </c>
      <c r="CL376" s="60" t="e">
        <f>(IF(CD376="CERRADO","NO APLICA ACCION CERRADA",IF(AK376&lt;=0,"VENCIDO",IF(AK376&lt;=#REF!,"POR VENCER","CON TIEMPO"))))</f>
        <v>#REF!</v>
      </c>
      <c r="CM376" s="868">
        <v>44880</v>
      </c>
      <c r="CN376" s="867" t="s">
        <v>4227</v>
      </c>
      <c r="CO376" s="869" t="s">
        <v>458</v>
      </c>
      <c r="CP376" s="377">
        <v>1</v>
      </c>
      <c r="CQ376" s="352" t="s">
        <v>294</v>
      </c>
      <c r="CR376" s="353"/>
      <c r="CS376" s="353"/>
      <c r="CT376" s="343"/>
      <c r="CU376" s="343"/>
      <c r="CV376" s="343"/>
      <c r="CW376" s="343"/>
      <c r="CX376" s="343"/>
      <c r="CY376" s="343"/>
      <c r="CZ376" s="343"/>
      <c r="DA376" s="343"/>
      <c r="DB376" s="343"/>
      <c r="DC376" s="343"/>
      <c r="DD376" s="343"/>
      <c r="DE376" s="343"/>
      <c r="DF376" s="343"/>
      <c r="DG376" s="343"/>
      <c r="DH376" s="343"/>
      <c r="DI376" s="343"/>
      <c r="DJ376" s="343"/>
      <c r="DK376" s="343"/>
      <c r="DL376" s="343"/>
      <c r="DM376" s="343"/>
      <c r="DN376" s="343"/>
      <c r="DO376" s="343"/>
      <c r="DP376" s="343"/>
      <c r="DQ376" s="343"/>
      <c r="DR376" s="343"/>
      <c r="DS376" s="343"/>
      <c r="DT376" s="343"/>
      <c r="DU376" s="343"/>
      <c r="DV376" s="343"/>
      <c r="DW376" s="343"/>
      <c r="DX376" s="343"/>
      <c r="DY376" s="343"/>
      <c r="DZ376" s="343"/>
      <c r="EA376" s="343"/>
      <c r="EB376" s="343"/>
      <c r="EC376" s="343"/>
      <c r="ED376" s="343"/>
      <c r="EE376" s="343"/>
      <c r="EF376" s="343"/>
      <c r="EG376" s="343"/>
      <c r="EH376" s="343"/>
      <c r="EI376" s="343"/>
      <c r="EJ376" s="343"/>
      <c r="EK376" s="343"/>
      <c r="EL376" s="343"/>
      <c r="EM376" s="343"/>
      <c r="EN376" s="343"/>
      <c r="EO376" s="343"/>
      <c r="EP376" s="343"/>
      <c r="EQ376" s="343"/>
      <c r="ER376" s="343"/>
      <c r="ES376" s="343"/>
      <c r="ET376" s="343"/>
      <c r="EU376" s="343"/>
      <c r="EV376" s="343"/>
      <c r="EW376" s="343"/>
      <c r="EX376" s="343"/>
      <c r="EY376" s="343"/>
      <c r="EZ376" s="343"/>
      <c r="FA376" s="343"/>
      <c r="FB376" s="343"/>
      <c r="FC376" s="343"/>
      <c r="FD376" s="343"/>
      <c r="FE376" s="343"/>
      <c r="FF376" s="343"/>
      <c r="FG376" s="343"/>
      <c r="FH376" s="343"/>
      <c r="FI376" s="343"/>
      <c r="FJ376" s="343"/>
      <c r="FK376" s="343"/>
      <c r="FL376" s="343"/>
      <c r="FM376" s="343"/>
      <c r="FN376" s="343"/>
      <c r="FO376" s="343"/>
      <c r="FP376" s="343"/>
      <c r="FQ376" s="343"/>
      <c r="FR376" s="343"/>
      <c r="FS376" s="343"/>
      <c r="FT376" s="343"/>
      <c r="FU376" s="343"/>
      <c r="FV376" s="343"/>
      <c r="FW376" s="343"/>
      <c r="FX376" s="343"/>
      <c r="FY376" s="343"/>
      <c r="FZ376" s="343"/>
      <c r="GA376" s="343"/>
      <c r="GB376" s="343"/>
      <c r="GC376" s="343"/>
      <c r="GD376" s="343"/>
      <c r="GE376" s="343"/>
      <c r="GF376" s="343"/>
      <c r="GG376" s="343"/>
      <c r="GH376" s="343"/>
      <c r="GI376" s="343"/>
      <c r="GJ376" s="343"/>
      <c r="GK376" s="343"/>
      <c r="GL376" s="343"/>
      <c r="GM376" s="343"/>
      <c r="GN376" s="343"/>
      <c r="GO376" s="343"/>
      <c r="GP376" s="343"/>
      <c r="GQ376" s="343"/>
      <c r="GR376" s="343"/>
      <c r="GS376" s="343"/>
      <c r="GT376" s="343"/>
      <c r="GU376" s="343"/>
      <c r="GV376" s="343"/>
      <c r="GW376" s="343"/>
      <c r="GX376" s="343"/>
      <c r="GY376" s="343"/>
      <c r="GZ376" s="343"/>
      <c r="HA376" s="343"/>
      <c r="HB376" s="343"/>
      <c r="HC376" s="343"/>
      <c r="HD376" s="343"/>
      <c r="HE376" s="343"/>
      <c r="HF376" s="343"/>
      <c r="HG376" s="343"/>
      <c r="HH376" s="343"/>
      <c r="HI376" s="343"/>
      <c r="HJ376" s="343"/>
      <c r="HK376" s="343"/>
      <c r="HL376" s="343"/>
      <c r="HM376" s="343"/>
      <c r="HN376" s="343"/>
      <c r="HO376" s="343"/>
      <c r="HP376" s="343"/>
      <c r="HQ376" s="343"/>
      <c r="HR376" s="343"/>
      <c r="HS376" s="343"/>
      <c r="HT376" s="343"/>
      <c r="HU376" s="343"/>
      <c r="HV376" s="343"/>
      <c r="HW376" s="343"/>
      <c r="HX376" s="343"/>
      <c r="HY376" s="343"/>
      <c r="HZ376" s="343"/>
      <c r="IA376" s="343"/>
      <c r="IB376" s="343"/>
      <c r="IC376" s="343"/>
      <c r="ID376" s="343"/>
      <c r="IE376" s="343"/>
      <c r="IF376" s="343"/>
      <c r="IG376" s="343"/>
      <c r="IH376" s="343"/>
      <c r="II376" s="343"/>
      <c r="IJ376" s="343"/>
      <c r="IK376" s="343"/>
      <c r="IL376" s="343"/>
      <c r="IM376" s="343"/>
      <c r="IN376" s="343"/>
      <c r="IO376" s="343"/>
      <c r="IP376" s="343"/>
      <c r="IQ376" s="343"/>
      <c r="IR376" s="343"/>
      <c r="IS376" s="343"/>
      <c r="IT376" s="343"/>
      <c r="IU376" s="343"/>
      <c r="IV376" s="343"/>
      <c r="IW376" s="343"/>
      <c r="IX376" s="343"/>
      <c r="IY376" s="343"/>
      <c r="IZ376" s="343"/>
      <c r="JA376" s="343"/>
      <c r="JB376" s="343"/>
      <c r="JC376" s="343"/>
      <c r="JD376" s="343"/>
      <c r="JE376" s="343"/>
      <c r="JF376" s="343"/>
      <c r="JG376" s="343"/>
      <c r="JH376" s="343"/>
      <c r="JI376" s="343"/>
      <c r="JJ376" s="343"/>
      <c r="JK376" s="343"/>
      <c r="JL376" s="343"/>
      <c r="JM376" s="343"/>
      <c r="JN376" s="343"/>
      <c r="JO376" s="343"/>
      <c r="JP376" s="343"/>
      <c r="JQ376" s="343"/>
      <c r="JR376" s="343"/>
      <c r="JS376" s="343"/>
      <c r="JT376" s="343"/>
      <c r="JU376" s="343"/>
      <c r="JV376" s="343"/>
      <c r="JW376" s="343"/>
      <c r="JX376" s="343"/>
      <c r="JY376" s="343"/>
      <c r="JZ376" s="343"/>
      <c r="KA376" s="343"/>
      <c r="KB376" s="343"/>
      <c r="KC376" s="343"/>
      <c r="KD376" s="343"/>
      <c r="KE376" s="343"/>
      <c r="KF376" s="343"/>
      <c r="KG376" s="343"/>
      <c r="KH376" s="343"/>
      <c r="KI376" s="343"/>
      <c r="KJ376" s="343"/>
      <c r="KK376" s="343"/>
      <c r="KL376" s="343"/>
      <c r="KM376" s="343"/>
      <c r="KN376" s="343"/>
      <c r="KO376" s="343"/>
      <c r="KP376" s="343"/>
      <c r="KQ376" s="343"/>
      <c r="KR376" s="343"/>
      <c r="KS376" s="343"/>
      <c r="KT376" s="343"/>
      <c r="KU376" s="343"/>
      <c r="KV376" s="343"/>
      <c r="KW376" s="343"/>
      <c r="KX376" s="343"/>
      <c r="KY376" s="343"/>
      <c r="KZ376" s="343"/>
      <c r="LA376" s="343"/>
      <c r="LB376" s="343"/>
      <c r="LC376" s="343"/>
      <c r="LD376" s="343"/>
      <c r="LE376" s="343"/>
      <c r="LF376" s="343"/>
      <c r="LG376" s="343"/>
      <c r="LH376" s="343"/>
      <c r="LI376" s="343"/>
      <c r="LJ376" s="343"/>
      <c r="LK376" s="343"/>
      <c r="LL376" s="343"/>
      <c r="LM376" s="343"/>
      <c r="LN376" s="343"/>
      <c r="LO376" s="343"/>
      <c r="LP376" s="343"/>
      <c r="LQ376" s="343"/>
      <c r="LR376" s="343"/>
      <c r="LS376" s="343"/>
      <c r="LT376" s="343"/>
      <c r="LU376" s="343"/>
      <c r="LV376" s="343"/>
      <c r="LW376" s="343"/>
      <c r="LX376" s="343"/>
      <c r="LY376" s="343"/>
      <c r="LZ376" s="343"/>
      <c r="MA376" s="343"/>
      <c r="MB376" s="343"/>
      <c r="MC376" s="343"/>
      <c r="MD376" s="343"/>
      <c r="ME376" s="343"/>
      <c r="MF376" s="343"/>
      <c r="MG376" s="343"/>
      <c r="MH376" s="343"/>
      <c r="MI376" s="343"/>
      <c r="MJ376" s="343"/>
      <c r="MK376" s="343"/>
      <c r="ML376" s="343"/>
      <c r="MM376" s="343"/>
      <c r="MN376" s="343"/>
      <c r="MO376" s="343"/>
      <c r="MP376" s="343"/>
      <c r="MQ376" s="343"/>
      <c r="MR376" s="343"/>
      <c r="MS376" s="343"/>
      <c r="MT376" s="343"/>
      <c r="MU376" s="343"/>
      <c r="MV376" s="343"/>
      <c r="MW376" s="343"/>
      <c r="MX376" s="343"/>
      <c r="MY376" s="343"/>
      <c r="MZ376" s="343"/>
      <c r="NA376" s="343"/>
      <c r="NB376" s="343"/>
      <c r="NC376" s="343"/>
      <c r="ND376" s="343"/>
      <c r="NE376" s="343"/>
      <c r="NF376" s="343"/>
      <c r="NG376" s="343"/>
      <c r="NH376" s="343"/>
      <c r="NI376" s="343"/>
      <c r="NJ376" s="343"/>
      <c r="NK376" s="343"/>
      <c r="NL376" s="343"/>
      <c r="NM376" s="343"/>
      <c r="NN376" s="343"/>
      <c r="NO376" s="343"/>
      <c r="NP376" s="343"/>
      <c r="NQ376" s="343"/>
      <c r="NR376" s="343"/>
      <c r="NS376" s="343"/>
      <c r="NT376" s="343"/>
      <c r="NU376" s="343"/>
      <c r="NV376" s="343"/>
      <c r="NW376" s="343"/>
      <c r="NX376" s="343"/>
      <c r="NY376" s="343"/>
      <c r="NZ376" s="343"/>
      <c r="OA376" s="343"/>
      <c r="OB376" s="343"/>
      <c r="OC376" s="343"/>
      <c r="OD376" s="343"/>
      <c r="OE376" s="343"/>
      <c r="OF376" s="343"/>
      <c r="OG376" s="343"/>
      <c r="OH376" s="343"/>
      <c r="OI376" s="343"/>
      <c r="OJ376" s="343"/>
      <c r="OK376" s="343"/>
      <c r="OL376" s="343"/>
      <c r="OM376" s="343"/>
      <c r="ON376" s="343"/>
      <c r="OO376" s="343"/>
      <c r="OP376" s="343"/>
      <c r="OQ376" s="343"/>
      <c r="OR376" s="343"/>
      <c r="OS376" s="343"/>
      <c r="OT376" s="343"/>
      <c r="OU376" s="343"/>
      <c r="OV376" s="343"/>
      <c r="OW376" s="343"/>
      <c r="OX376" s="343"/>
      <c r="OY376" s="343"/>
      <c r="OZ376" s="343"/>
      <c r="PA376" s="343"/>
      <c r="PB376" s="343"/>
      <c r="PC376" s="343"/>
      <c r="PD376" s="343"/>
      <c r="PE376" s="343"/>
      <c r="PF376" s="343"/>
      <c r="PG376" s="343"/>
      <c r="PH376" s="343"/>
      <c r="PI376" s="343"/>
      <c r="PJ376" s="343"/>
      <c r="PK376" s="343"/>
      <c r="PL376" s="343"/>
      <c r="PM376" s="343"/>
      <c r="PN376" s="343"/>
      <c r="PO376" s="343"/>
      <c r="PP376" s="343"/>
      <c r="PQ376" s="343"/>
      <c r="PR376" s="343"/>
      <c r="PS376" s="343"/>
      <c r="PT376" s="343"/>
      <c r="PU376" s="343"/>
      <c r="PV376" s="343"/>
      <c r="PW376" s="343"/>
      <c r="PX376" s="343"/>
      <c r="PY376" s="343"/>
      <c r="PZ376" s="343"/>
      <c r="QA376" s="343"/>
      <c r="QB376" s="343"/>
      <c r="QC376" s="343"/>
      <c r="QD376" s="343"/>
      <c r="QE376" s="343"/>
      <c r="QF376" s="343"/>
    </row>
    <row r="377" spans="1:448" s="347" customFormat="1" ht="118.5" customHeight="1" x14ac:dyDescent="0.25">
      <c r="A377" s="26">
        <v>376</v>
      </c>
      <c r="B377" s="42" t="s">
        <v>1372</v>
      </c>
      <c r="C377" s="174" t="s">
        <v>694</v>
      </c>
      <c r="D377" s="19" t="s">
        <v>344</v>
      </c>
      <c r="E377" s="19" t="s">
        <v>4228</v>
      </c>
      <c r="F377" s="41" t="s">
        <v>693</v>
      </c>
      <c r="G377" s="41" t="s">
        <v>694</v>
      </c>
      <c r="H377" s="19" t="s">
        <v>344</v>
      </c>
      <c r="I377" s="27" t="s">
        <v>3484</v>
      </c>
      <c r="J377" s="41" t="s">
        <v>716</v>
      </c>
      <c r="K377" s="174" t="s">
        <v>717</v>
      </c>
      <c r="L377" s="174" t="s">
        <v>718</v>
      </c>
      <c r="M377" s="174" t="s">
        <v>719</v>
      </c>
      <c r="N377" s="174" t="s">
        <v>720</v>
      </c>
      <c r="O377" s="19" t="s">
        <v>158</v>
      </c>
      <c r="P377" s="19" t="s">
        <v>180</v>
      </c>
      <c r="Q377" s="19" t="s">
        <v>348</v>
      </c>
      <c r="R377" s="19" t="s">
        <v>250</v>
      </c>
      <c r="S377" s="18" t="s">
        <v>4229</v>
      </c>
      <c r="T377" s="22" t="s">
        <v>4230</v>
      </c>
      <c r="U377" s="434" t="s">
        <v>4127</v>
      </c>
      <c r="V377" s="435">
        <v>2021</v>
      </c>
      <c r="W377" s="22" t="s">
        <v>4231</v>
      </c>
      <c r="X377" s="47" t="s">
        <v>4232</v>
      </c>
      <c r="Y377" s="247" t="s">
        <v>4233</v>
      </c>
      <c r="Z377" s="247" t="s">
        <v>4234</v>
      </c>
      <c r="AA377" s="723">
        <v>1</v>
      </c>
      <c r="AB377" s="724" t="s">
        <v>4235</v>
      </c>
      <c r="AC377" s="724" t="s">
        <v>4236</v>
      </c>
      <c r="AD377" s="305">
        <v>1</v>
      </c>
      <c r="AE377" s="306" t="s">
        <v>4237</v>
      </c>
      <c r="AF377" s="965">
        <v>44517</v>
      </c>
      <c r="AG377" s="965">
        <v>44912</v>
      </c>
      <c r="AH377" s="722"/>
      <c r="AI377" s="183" t="s">
        <v>309</v>
      </c>
      <c r="AJ377" s="183" t="s">
        <v>309</v>
      </c>
      <c r="AK377" s="241" t="e">
        <f>(IF(BA377=#REF!,#REF!,AG377-#REF!))</f>
        <v>#REF!</v>
      </c>
      <c r="AL377" s="229" t="s">
        <v>4135</v>
      </c>
      <c r="AM377" s="31"/>
      <c r="AN377" s="31"/>
      <c r="AO377" s="31"/>
      <c r="AP377" s="32"/>
      <c r="AQ377" s="4" t="s">
        <v>442</v>
      </c>
      <c r="AR377" s="49">
        <v>461</v>
      </c>
      <c r="AS377" s="298" t="s">
        <v>454</v>
      </c>
      <c r="AT377" s="64" t="s">
        <v>467</v>
      </c>
      <c r="AU377" s="308" t="s">
        <v>4135</v>
      </c>
      <c r="AV377" s="77" t="s">
        <v>467</v>
      </c>
      <c r="AW377" s="32"/>
      <c r="AX377" s="32"/>
      <c r="AY377" s="299" t="s">
        <v>456</v>
      </c>
      <c r="AZ377" s="87" t="s">
        <v>439</v>
      </c>
      <c r="BA377" s="86" t="s">
        <v>446</v>
      </c>
      <c r="BB377" s="148" t="s">
        <v>2162</v>
      </c>
      <c r="BC377" s="149">
        <v>44620</v>
      </c>
      <c r="BD377" s="130" t="s">
        <v>450</v>
      </c>
      <c r="BE377" s="134" t="s">
        <v>629</v>
      </c>
      <c r="BF377" s="147">
        <v>0</v>
      </c>
      <c r="BG377" s="4" t="s">
        <v>442</v>
      </c>
      <c r="BH377" s="49">
        <v>-44620</v>
      </c>
      <c r="BI377" s="60" t="s">
        <v>454</v>
      </c>
      <c r="BJ377" s="30"/>
      <c r="BK377" s="30"/>
      <c r="BL377" s="30"/>
      <c r="BM377" s="30"/>
      <c r="BN377" s="60"/>
      <c r="BO377" s="30"/>
      <c r="BP377" s="184" t="s">
        <v>293</v>
      </c>
      <c r="BQ377" s="150" t="s">
        <v>2244</v>
      </c>
      <c r="BR377" s="185">
        <v>44712</v>
      </c>
      <c r="BS377" s="131" t="s">
        <v>4157</v>
      </c>
      <c r="BT377" s="186">
        <v>0</v>
      </c>
      <c r="BU377" s="4" t="s">
        <v>442</v>
      </c>
      <c r="BV377" s="49">
        <v>201</v>
      </c>
      <c r="BW377" s="60" t="s">
        <v>454</v>
      </c>
      <c r="BX377" s="361">
        <v>44729</v>
      </c>
      <c r="BY377" s="362" t="s">
        <v>4158</v>
      </c>
      <c r="BZ377" s="362" t="s">
        <v>1018</v>
      </c>
      <c r="CA377" s="360">
        <v>0</v>
      </c>
      <c r="CB377" s="352" t="s">
        <v>293</v>
      </c>
      <c r="CC377" s="353"/>
      <c r="CD377" s="184" t="s">
        <v>293</v>
      </c>
      <c r="CE377" s="531">
        <v>44823</v>
      </c>
      <c r="CF377" s="669" t="s">
        <v>4238</v>
      </c>
      <c r="CG377" s="295" t="s">
        <v>4239</v>
      </c>
      <c r="CH377" s="295" t="s">
        <v>4234</v>
      </c>
      <c r="CI377" s="678">
        <v>0.2</v>
      </c>
      <c r="CJ377" s="4" t="str">
        <f t="shared" si="10"/>
        <v>AVANCE MINIMO</v>
      </c>
      <c r="CK377" s="49" t="e">
        <f>(IF(CD377="CERRADO","NO APLICA ACCION CERRADA",AG377-#REF!))</f>
        <v>#REF!</v>
      </c>
      <c r="CL377" s="60" t="e">
        <f>(IF(CD377="CERRADO","NO APLICA ACCION CERRADA",IF(AK377&lt;=0,"VENCIDO",IF(AK377&lt;=#REF!,"POR VENCER","CON TIEMPO"))))</f>
        <v>#REF!</v>
      </c>
      <c r="CM377" s="868">
        <v>44880</v>
      </c>
      <c r="CN377" s="116" t="s">
        <v>4240</v>
      </c>
      <c r="CO377" s="869" t="s">
        <v>458</v>
      </c>
      <c r="CP377" s="377">
        <v>0.2</v>
      </c>
      <c r="CQ377" s="352" t="s">
        <v>293</v>
      </c>
      <c r="CR377" s="353"/>
      <c r="CS377" s="353"/>
      <c r="CT377" s="343"/>
      <c r="CU377" s="343"/>
      <c r="CV377" s="343"/>
      <c r="CW377" s="343"/>
      <c r="CX377" s="343"/>
      <c r="CY377" s="343"/>
      <c r="CZ377" s="343"/>
      <c r="DA377" s="343"/>
      <c r="DB377" s="343"/>
      <c r="DC377" s="343"/>
      <c r="DD377" s="343"/>
      <c r="DE377" s="343"/>
      <c r="DF377" s="343"/>
      <c r="DG377" s="343"/>
      <c r="DH377" s="343"/>
      <c r="DI377" s="343"/>
      <c r="DJ377" s="343"/>
      <c r="DK377" s="343"/>
      <c r="DL377" s="343"/>
      <c r="DM377" s="343"/>
      <c r="DN377" s="343"/>
      <c r="DO377" s="343"/>
      <c r="DP377" s="343"/>
      <c r="DQ377" s="343"/>
      <c r="DR377" s="343"/>
      <c r="DS377" s="343"/>
      <c r="DT377" s="343"/>
      <c r="DU377" s="343"/>
      <c r="DV377" s="343"/>
      <c r="DW377" s="343"/>
      <c r="DX377" s="343"/>
      <c r="DY377" s="343"/>
      <c r="DZ377" s="343"/>
      <c r="EA377" s="343"/>
      <c r="EB377" s="343"/>
      <c r="EC377" s="343"/>
      <c r="ED377" s="343"/>
      <c r="EE377" s="343"/>
      <c r="EF377" s="343"/>
      <c r="EG377" s="343"/>
      <c r="EH377" s="343"/>
      <c r="EI377" s="343"/>
      <c r="EJ377" s="343"/>
      <c r="EK377" s="343"/>
      <c r="EL377" s="343"/>
      <c r="EM377" s="343"/>
      <c r="EN377" s="343"/>
      <c r="EO377" s="343"/>
      <c r="EP377" s="343"/>
      <c r="EQ377" s="343"/>
      <c r="ER377" s="343"/>
      <c r="ES377" s="343"/>
      <c r="ET377" s="343"/>
      <c r="EU377" s="343"/>
      <c r="EV377" s="343"/>
      <c r="EW377" s="343"/>
      <c r="EX377" s="343"/>
      <c r="EY377" s="343"/>
      <c r="EZ377" s="343"/>
      <c r="FA377" s="343"/>
      <c r="FB377" s="343"/>
      <c r="FC377" s="343"/>
      <c r="FD377" s="343"/>
      <c r="FE377" s="343"/>
      <c r="FF377" s="343"/>
      <c r="FG377" s="343"/>
      <c r="FH377" s="343"/>
      <c r="FI377" s="343"/>
      <c r="FJ377" s="343"/>
      <c r="FK377" s="343"/>
      <c r="FL377" s="343"/>
      <c r="FM377" s="343"/>
      <c r="FN377" s="343"/>
      <c r="FO377" s="343"/>
      <c r="FP377" s="343"/>
      <c r="FQ377" s="343"/>
      <c r="FR377" s="343"/>
      <c r="FS377" s="343"/>
      <c r="FT377" s="343"/>
      <c r="FU377" s="343"/>
      <c r="FV377" s="343"/>
      <c r="FW377" s="343"/>
      <c r="FX377" s="343"/>
      <c r="FY377" s="343"/>
      <c r="FZ377" s="343"/>
      <c r="GA377" s="343"/>
      <c r="GB377" s="343"/>
      <c r="GC377" s="343"/>
      <c r="GD377" s="343"/>
      <c r="GE377" s="343"/>
      <c r="GF377" s="343"/>
      <c r="GG377" s="343"/>
      <c r="GH377" s="343"/>
      <c r="GI377" s="343"/>
      <c r="GJ377" s="343"/>
      <c r="GK377" s="343"/>
      <c r="GL377" s="343"/>
      <c r="GM377" s="343"/>
      <c r="GN377" s="343"/>
      <c r="GO377" s="343"/>
      <c r="GP377" s="343"/>
      <c r="GQ377" s="343"/>
      <c r="GR377" s="343"/>
      <c r="GS377" s="343"/>
      <c r="GT377" s="343"/>
      <c r="GU377" s="343"/>
      <c r="GV377" s="343"/>
      <c r="GW377" s="343"/>
      <c r="GX377" s="343"/>
      <c r="GY377" s="343"/>
      <c r="GZ377" s="343"/>
      <c r="HA377" s="343"/>
      <c r="HB377" s="343"/>
      <c r="HC377" s="343"/>
      <c r="HD377" s="343"/>
      <c r="HE377" s="343"/>
      <c r="HF377" s="343"/>
      <c r="HG377" s="343"/>
      <c r="HH377" s="343"/>
      <c r="HI377" s="343"/>
      <c r="HJ377" s="343"/>
      <c r="HK377" s="343"/>
      <c r="HL377" s="343"/>
      <c r="HM377" s="343"/>
      <c r="HN377" s="343"/>
      <c r="HO377" s="343"/>
      <c r="HP377" s="343"/>
      <c r="HQ377" s="343"/>
      <c r="HR377" s="343"/>
      <c r="HS377" s="343"/>
      <c r="HT377" s="343"/>
      <c r="HU377" s="343"/>
      <c r="HV377" s="343"/>
      <c r="HW377" s="343"/>
      <c r="HX377" s="343"/>
      <c r="HY377" s="343"/>
      <c r="HZ377" s="343"/>
      <c r="IA377" s="343"/>
      <c r="IB377" s="343"/>
      <c r="IC377" s="343"/>
      <c r="ID377" s="343"/>
      <c r="IE377" s="343"/>
      <c r="IF377" s="343"/>
      <c r="IG377" s="343"/>
      <c r="IH377" s="343"/>
      <c r="II377" s="343"/>
      <c r="IJ377" s="343"/>
      <c r="IK377" s="343"/>
      <c r="IL377" s="343"/>
      <c r="IM377" s="343"/>
      <c r="IN377" s="343"/>
      <c r="IO377" s="343"/>
      <c r="IP377" s="343"/>
      <c r="IQ377" s="343"/>
      <c r="IR377" s="343"/>
      <c r="IS377" s="343"/>
      <c r="IT377" s="343"/>
      <c r="IU377" s="343"/>
      <c r="IV377" s="343"/>
      <c r="IW377" s="343"/>
      <c r="IX377" s="343"/>
      <c r="IY377" s="343"/>
      <c r="IZ377" s="343"/>
      <c r="JA377" s="343"/>
      <c r="JB377" s="343"/>
      <c r="JC377" s="343"/>
      <c r="JD377" s="343"/>
      <c r="JE377" s="343"/>
      <c r="JF377" s="343"/>
      <c r="JG377" s="343"/>
      <c r="JH377" s="343"/>
      <c r="JI377" s="343"/>
      <c r="JJ377" s="343"/>
      <c r="JK377" s="343"/>
      <c r="JL377" s="343"/>
      <c r="JM377" s="343"/>
      <c r="JN377" s="343"/>
      <c r="JO377" s="343"/>
      <c r="JP377" s="343"/>
      <c r="JQ377" s="343"/>
      <c r="JR377" s="343"/>
      <c r="JS377" s="343"/>
      <c r="JT377" s="343"/>
      <c r="JU377" s="343"/>
      <c r="JV377" s="343"/>
      <c r="JW377" s="343"/>
      <c r="JX377" s="343"/>
      <c r="JY377" s="343"/>
      <c r="JZ377" s="343"/>
      <c r="KA377" s="343"/>
      <c r="KB377" s="343"/>
      <c r="KC377" s="343"/>
      <c r="KD377" s="343"/>
      <c r="KE377" s="343"/>
      <c r="KF377" s="343"/>
      <c r="KG377" s="343"/>
      <c r="KH377" s="343"/>
      <c r="KI377" s="343"/>
      <c r="KJ377" s="343"/>
      <c r="KK377" s="343"/>
      <c r="KL377" s="343"/>
      <c r="KM377" s="343"/>
      <c r="KN377" s="343"/>
      <c r="KO377" s="343"/>
      <c r="KP377" s="343"/>
      <c r="KQ377" s="343"/>
      <c r="KR377" s="343"/>
      <c r="KS377" s="343"/>
      <c r="KT377" s="343"/>
      <c r="KU377" s="343"/>
      <c r="KV377" s="343"/>
      <c r="KW377" s="343"/>
      <c r="KX377" s="343"/>
      <c r="KY377" s="343"/>
      <c r="KZ377" s="343"/>
      <c r="LA377" s="343"/>
      <c r="LB377" s="343"/>
      <c r="LC377" s="343"/>
      <c r="LD377" s="343"/>
      <c r="LE377" s="343"/>
      <c r="LF377" s="343"/>
      <c r="LG377" s="343"/>
      <c r="LH377" s="343"/>
      <c r="LI377" s="343"/>
      <c r="LJ377" s="343"/>
      <c r="LK377" s="343"/>
      <c r="LL377" s="343"/>
      <c r="LM377" s="343"/>
      <c r="LN377" s="343"/>
      <c r="LO377" s="343"/>
      <c r="LP377" s="343"/>
      <c r="LQ377" s="343"/>
      <c r="LR377" s="343"/>
      <c r="LS377" s="343"/>
      <c r="LT377" s="343"/>
      <c r="LU377" s="343"/>
      <c r="LV377" s="343"/>
      <c r="LW377" s="343"/>
      <c r="LX377" s="343"/>
      <c r="LY377" s="343"/>
      <c r="LZ377" s="343"/>
      <c r="MA377" s="343"/>
      <c r="MB377" s="343"/>
      <c r="MC377" s="343"/>
      <c r="MD377" s="343"/>
      <c r="ME377" s="343"/>
      <c r="MF377" s="343"/>
      <c r="MG377" s="343"/>
      <c r="MH377" s="343"/>
      <c r="MI377" s="343"/>
      <c r="MJ377" s="343"/>
      <c r="MK377" s="343"/>
      <c r="ML377" s="343"/>
      <c r="MM377" s="343"/>
      <c r="MN377" s="343"/>
      <c r="MO377" s="343"/>
      <c r="MP377" s="343"/>
      <c r="MQ377" s="343"/>
      <c r="MR377" s="343"/>
      <c r="MS377" s="343"/>
      <c r="MT377" s="343"/>
      <c r="MU377" s="343"/>
      <c r="MV377" s="343"/>
      <c r="MW377" s="343"/>
      <c r="MX377" s="343"/>
      <c r="MY377" s="343"/>
      <c r="MZ377" s="343"/>
      <c r="NA377" s="343"/>
      <c r="NB377" s="343"/>
      <c r="NC377" s="343"/>
      <c r="ND377" s="343"/>
      <c r="NE377" s="343"/>
      <c r="NF377" s="343"/>
      <c r="NG377" s="343"/>
      <c r="NH377" s="343"/>
      <c r="NI377" s="343"/>
      <c r="NJ377" s="343"/>
      <c r="NK377" s="343"/>
      <c r="NL377" s="343"/>
      <c r="NM377" s="343"/>
      <c r="NN377" s="343"/>
      <c r="NO377" s="343"/>
      <c r="NP377" s="343"/>
      <c r="NQ377" s="343"/>
      <c r="NR377" s="343"/>
      <c r="NS377" s="343"/>
      <c r="NT377" s="343"/>
      <c r="NU377" s="343"/>
      <c r="NV377" s="343"/>
      <c r="NW377" s="343"/>
      <c r="NX377" s="343"/>
      <c r="NY377" s="343"/>
      <c r="NZ377" s="343"/>
      <c r="OA377" s="343"/>
      <c r="OB377" s="343"/>
      <c r="OC377" s="343"/>
      <c r="OD377" s="343"/>
      <c r="OE377" s="343"/>
      <c r="OF377" s="343"/>
      <c r="OG377" s="343"/>
      <c r="OH377" s="343"/>
      <c r="OI377" s="343"/>
      <c r="OJ377" s="343"/>
      <c r="OK377" s="343"/>
      <c r="OL377" s="343"/>
      <c r="OM377" s="343"/>
      <c r="ON377" s="343"/>
      <c r="OO377" s="343"/>
      <c r="OP377" s="343"/>
      <c r="OQ377" s="343"/>
      <c r="OR377" s="343"/>
      <c r="OS377" s="343"/>
      <c r="OT377" s="343"/>
      <c r="OU377" s="343"/>
      <c r="OV377" s="343"/>
      <c r="OW377" s="343"/>
      <c r="OX377" s="343"/>
      <c r="OY377" s="343"/>
      <c r="OZ377" s="343"/>
      <c r="PA377" s="343"/>
      <c r="PB377" s="343"/>
      <c r="PC377" s="343"/>
      <c r="PD377" s="343"/>
      <c r="PE377" s="343"/>
      <c r="PF377" s="343"/>
      <c r="PG377" s="343"/>
      <c r="PH377" s="343"/>
      <c r="PI377" s="343"/>
      <c r="PJ377" s="343"/>
      <c r="PK377" s="343"/>
      <c r="PL377" s="343"/>
      <c r="PM377" s="343"/>
      <c r="PN377" s="343"/>
      <c r="PO377" s="343"/>
      <c r="PP377" s="343"/>
      <c r="PQ377" s="343"/>
      <c r="PR377" s="343"/>
      <c r="PS377" s="343"/>
      <c r="PT377" s="343"/>
      <c r="PU377" s="343"/>
      <c r="PV377" s="343"/>
      <c r="PW377" s="343"/>
      <c r="PX377" s="343"/>
      <c r="PY377" s="343"/>
      <c r="PZ377" s="343"/>
      <c r="QA377" s="343"/>
      <c r="QB377" s="343"/>
      <c r="QC377" s="343"/>
      <c r="QD377" s="343"/>
      <c r="QE377" s="343"/>
      <c r="QF377" s="343"/>
    </row>
    <row r="378" spans="1:448" s="347" customFormat="1" ht="118.5" customHeight="1" x14ac:dyDescent="0.25">
      <c r="A378" s="26">
        <v>377</v>
      </c>
      <c r="B378" s="42" t="s">
        <v>1372</v>
      </c>
      <c r="C378" s="174" t="s">
        <v>694</v>
      </c>
      <c r="D378" s="19" t="s">
        <v>344</v>
      </c>
      <c r="E378" s="19" t="s">
        <v>4241</v>
      </c>
      <c r="F378" s="41" t="s">
        <v>693</v>
      </c>
      <c r="G378" s="41" t="s">
        <v>694</v>
      </c>
      <c r="H378" s="19" t="s">
        <v>344</v>
      </c>
      <c r="I378" s="27"/>
      <c r="J378" s="41" t="s">
        <v>697</v>
      </c>
      <c r="K378" s="174" t="s">
        <v>742</v>
      </c>
      <c r="L378" s="174" t="s">
        <v>743</v>
      </c>
      <c r="M378" s="174" t="s">
        <v>744</v>
      </c>
      <c r="N378" s="174" t="s">
        <v>745</v>
      </c>
      <c r="O378" s="19" t="s">
        <v>17</v>
      </c>
      <c r="P378" s="19" t="s">
        <v>19</v>
      </c>
      <c r="Q378" s="19" t="s">
        <v>348</v>
      </c>
      <c r="R378" s="19" t="s">
        <v>250</v>
      </c>
      <c r="S378" s="18" t="s">
        <v>4242</v>
      </c>
      <c r="T378" s="22" t="s">
        <v>4243</v>
      </c>
      <c r="U378" s="434" t="s">
        <v>4127</v>
      </c>
      <c r="V378" s="435">
        <v>2021</v>
      </c>
      <c r="W378" s="22" t="s">
        <v>4244</v>
      </c>
      <c r="X378" s="47" t="s">
        <v>4245</v>
      </c>
      <c r="Y378" s="247" t="s">
        <v>4246</v>
      </c>
      <c r="Z378" s="247" t="s">
        <v>4247</v>
      </c>
      <c r="AA378" s="721">
        <v>1</v>
      </c>
      <c r="AB378" s="721" t="s">
        <v>4248</v>
      </c>
      <c r="AC378" s="721" t="s">
        <v>4249</v>
      </c>
      <c r="AD378" s="305">
        <v>1</v>
      </c>
      <c r="AE378" s="306" t="s">
        <v>4250</v>
      </c>
      <c r="AF378" s="965">
        <v>44517</v>
      </c>
      <c r="AG378" s="965">
        <v>44912</v>
      </c>
      <c r="AH378" s="722"/>
      <c r="AI378" s="183" t="s">
        <v>309</v>
      </c>
      <c r="AJ378" s="183" t="s">
        <v>309</v>
      </c>
      <c r="AK378" s="241" t="e">
        <f>(IF(BA378=#REF!,#REF!,AG378-#REF!))</f>
        <v>#REF!</v>
      </c>
      <c r="AL378" s="229" t="s">
        <v>4135</v>
      </c>
      <c r="AM378" s="31"/>
      <c r="AN378" s="31"/>
      <c r="AO378" s="31"/>
      <c r="AP378" s="32"/>
      <c r="AQ378" s="4" t="s">
        <v>442</v>
      </c>
      <c r="AR378" s="49">
        <v>461</v>
      </c>
      <c r="AS378" s="298" t="s">
        <v>454</v>
      </c>
      <c r="AT378" s="64" t="s">
        <v>467</v>
      </c>
      <c r="AU378" s="308" t="s">
        <v>4135</v>
      </c>
      <c r="AV378" s="77" t="s">
        <v>467</v>
      </c>
      <c r="AW378" s="32"/>
      <c r="AX378" s="32"/>
      <c r="AY378" s="299" t="s">
        <v>456</v>
      </c>
      <c r="AZ378" s="87" t="s">
        <v>439</v>
      </c>
      <c r="BA378" s="86" t="s">
        <v>446</v>
      </c>
      <c r="BB378" s="148" t="s">
        <v>2162</v>
      </c>
      <c r="BC378" s="149">
        <v>44620</v>
      </c>
      <c r="BD378" s="130" t="s">
        <v>450</v>
      </c>
      <c r="BE378" s="134" t="s">
        <v>629</v>
      </c>
      <c r="BF378" s="147">
        <v>0</v>
      </c>
      <c r="BG378" s="4" t="s">
        <v>442</v>
      </c>
      <c r="BH378" s="49">
        <v>-44620</v>
      </c>
      <c r="BI378" s="60" t="s">
        <v>454</v>
      </c>
      <c r="BJ378" s="30"/>
      <c r="BK378" s="30"/>
      <c r="BL378" s="30"/>
      <c r="BM378" s="30"/>
      <c r="BN378" s="60"/>
      <c r="BO378" s="30"/>
      <c r="BP378" s="184" t="s">
        <v>293</v>
      </c>
      <c r="BQ378" s="150" t="s">
        <v>2244</v>
      </c>
      <c r="BR378" s="185">
        <v>44712</v>
      </c>
      <c r="BS378" s="131" t="s">
        <v>4157</v>
      </c>
      <c r="BT378" s="186">
        <v>0</v>
      </c>
      <c r="BU378" s="4" t="s">
        <v>442</v>
      </c>
      <c r="BV378" s="49">
        <v>201</v>
      </c>
      <c r="BW378" s="60" t="s">
        <v>454</v>
      </c>
      <c r="BX378" s="361">
        <v>44729</v>
      </c>
      <c r="BY378" s="362" t="s">
        <v>4158</v>
      </c>
      <c r="BZ378" s="362" t="s">
        <v>1018</v>
      </c>
      <c r="CA378" s="360">
        <v>0</v>
      </c>
      <c r="CB378" s="352" t="s">
        <v>293</v>
      </c>
      <c r="CC378" s="353"/>
      <c r="CD378" s="184" t="s">
        <v>293</v>
      </c>
      <c r="CE378" s="531">
        <v>44823</v>
      </c>
      <c r="CF378" s="669" t="s">
        <v>4251</v>
      </c>
      <c r="CG378" s="689" t="s">
        <v>4252</v>
      </c>
      <c r="CH378" s="295" t="s">
        <v>4247</v>
      </c>
      <c r="CI378" s="678">
        <v>0</v>
      </c>
      <c r="CJ378" s="4" t="str">
        <f t="shared" si="10"/>
        <v>SIN AVANCE</v>
      </c>
      <c r="CK378" s="49" t="e">
        <f>(IF(CD378="CERRADO","NO APLICA ACCION CERRADA",AG378-#REF!))</f>
        <v>#REF!</v>
      </c>
      <c r="CL378" s="60" t="e">
        <f>(IF(CD378="CERRADO","NO APLICA ACCION CERRADA",IF(AK378&lt;=0,"VENCIDO",IF(AK378&lt;=#REF!,"POR VENCER","CON TIEMPO"))))</f>
        <v>#REF!</v>
      </c>
      <c r="CM378" s="868">
        <v>44880</v>
      </c>
      <c r="CN378" s="867" t="s">
        <v>4253</v>
      </c>
      <c r="CO378" s="869" t="s">
        <v>458</v>
      </c>
      <c r="CP378" s="377">
        <v>0</v>
      </c>
      <c r="CQ378" s="352" t="s">
        <v>293</v>
      </c>
      <c r="CR378" s="353"/>
      <c r="CS378" s="353"/>
      <c r="CT378" s="343"/>
      <c r="CU378" s="343"/>
      <c r="CV378" s="343"/>
      <c r="CW378" s="343"/>
      <c r="CX378" s="343"/>
      <c r="CY378" s="343"/>
      <c r="CZ378" s="343"/>
      <c r="DA378" s="343"/>
      <c r="DB378" s="343"/>
      <c r="DC378" s="343"/>
      <c r="DD378" s="343"/>
      <c r="DE378" s="343"/>
      <c r="DF378" s="343"/>
      <c r="DG378" s="343"/>
      <c r="DH378" s="343"/>
      <c r="DI378" s="343"/>
      <c r="DJ378" s="343"/>
      <c r="DK378" s="343"/>
      <c r="DL378" s="343"/>
      <c r="DM378" s="343"/>
      <c r="DN378" s="343"/>
      <c r="DO378" s="343"/>
      <c r="DP378" s="343"/>
      <c r="DQ378" s="343"/>
      <c r="DR378" s="343"/>
      <c r="DS378" s="343"/>
      <c r="DT378" s="343"/>
      <c r="DU378" s="343"/>
      <c r="DV378" s="343"/>
      <c r="DW378" s="343"/>
      <c r="DX378" s="343"/>
      <c r="DY378" s="343"/>
      <c r="DZ378" s="343"/>
      <c r="EA378" s="343"/>
      <c r="EB378" s="343"/>
      <c r="EC378" s="343"/>
      <c r="ED378" s="343"/>
      <c r="EE378" s="343"/>
      <c r="EF378" s="343"/>
      <c r="EG378" s="343"/>
      <c r="EH378" s="343"/>
      <c r="EI378" s="343"/>
      <c r="EJ378" s="343"/>
      <c r="EK378" s="343"/>
      <c r="EL378" s="343"/>
      <c r="EM378" s="343"/>
      <c r="EN378" s="343"/>
      <c r="EO378" s="343"/>
      <c r="EP378" s="343"/>
      <c r="EQ378" s="343"/>
      <c r="ER378" s="343"/>
      <c r="ES378" s="343"/>
      <c r="ET378" s="343"/>
      <c r="EU378" s="343"/>
      <c r="EV378" s="343"/>
      <c r="EW378" s="343"/>
      <c r="EX378" s="343"/>
      <c r="EY378" s="343"/>
      <c r="EZ378" s="343"/>
      <c r="FA378" s="343"/>
      <c r="FB378" s="343"/>
      <c r="FC378" s="343"/>
      <c r="FD378" s="343"/>
      <c r="FE378" s="343"/>
      <c r="FF378" s="343"/>
      <c r="FG378" s="343"/>
      <c r="FH378" s="343"/>
      <c r="FI378" s="343"/>
      <c r="FJ378" s="343"/>
      <c r="FK378" s="343"/>
      <c r="FL378" s="343"/>
      <c r="FM378" s="343"/>
      <c r="FN378" s="343"/>
      <c r="FO378" s="343"/>
      <c r="FP378" s="343"/>
      <c r="FQ378" s="343"/>
      <c r="FR378" s="343"/>
      <c r="FS378" s="343"/>
      <c r="FT378" s="343"/>
      <c r="FU378" s="343"/>
      <c r="FV378" s="343"/>
      <c r="FW378" s="343"/>
      <c r="FX378" s="343"/>
      <c r="FY378" s="343"/>
      <c r="FZ378" s="343"/>
      <c r="GA378" s="343"/>
      <c r="GB378" s="343"/>
      <c r="GC378" s="343"/>
      <c r="GD378" s="343"/>
      <c r="GE378" s="343"/>
      <c r="GF378" s="343"/>
      <c r="GG378" s="343"/>
      <c r="GH378" s="343"/>
      <c r="GI378" s="343"/>
      <c r="GJ378" s="343"/>
      <c r="GK378" s="343"/>
      <c r="GL378" s="343"/>
      <c r="GM378" s="343"/>
      <c r="GN378" s="343"/>
      <c r="GO378" s="343"/>
      <c r="GP378" s="343"/>
      <c r="GQ378" s="343"/>
      <c r="GR378" s="343"/>
      <c r="GS378" s="343"/>
      <c r="GT378" s="343"/>
      <c r="GU378" s="343"/>
      <c r="GV378" s="343"/>
      <c r="GW378" s="343"/>
      <c r="GX378" s="343"/>
      <c r="GY378" s="343"/>
      <c r="GZ378" s="343"/>
      <c r="HA378" s="343"/>
      <c r="HB378" s="343"/>
      <c r="HC378" s="343"/>
      <c r="HD378" s="343"/>
      <c r="HE378" s="343"/>
      <c r="HF378" s="343"/>
      <c r="HG378" s="343"/>
      <c r="HH378" s="343"/>
      <c r="HI378" s="343"/>
      <c r="HJ378" s="343"/>
      <c r="HK378" s="343"/>
      <c r="HL378" s="343"/>
      <c r="HM378" s="343"/>
      <c r="HN378" s="343"/>
      <c r="HO378" s="343"/>
      <c r="HP378" s="343"/>
      <c r="HQ378" s="343"/>
      <c r="HR378" s="343"/>
      <c r="HS378" s="343"/>
      <c r="HT378" s="343"/>
      <c r="HU378" s="343"/>
      <c r="HV378" s="343"/>
      <c r="HW378" s="343"/>
      <c r="HX378" s="343"/>
      <c r="HY378" s="343"/>
      <c r="HZ378" s="343"/>
      <c r="IA378" s="343"/>
      <c r="IB378" s="343"/>
      <c r="IC378" s="343"/>
      <c r="ID378" s="343"/>
      <c r="IE378" s="343"/>
      <c r="IF378" s="343"/>
      <c r="IG378" s="343"/>
      <c r="IH378" s="343"/>
      <c r="II378" s="343"/>
      <c r="IJ378" s="343"/>
      <c r="IK378" s="343"/>
      <c r="IL378" s="343"/>
      <c r="IM378" s="343"/>
      <c r="IN378" s="343"/>
      <c r="IO378" s="343"/>
      <c r="IP378" s="343"/>
      <c r="IQ378" s="343"/>
      <c r="IR378" s="343"/>
      <c r="IS378" s="343"/>
      <c r="IT378" s="343"/>
      <c r="IU378" s="343"/>
      <c r="IV378" s="343"/>
      <c r="IW378" s="343"/>
      <c r="IX378" s="343"/>
      <c r="IY378" s="343"/>
      <c r="IZ378" s="343"/>
      <c r="JA378" s="343"/>
      <c r="JB378" s="343"/>
      <c r="JC378" s="343"/>
      <c r="JD378" s="343"/>
      <c r="JE378" s="343"/>
      <c r="JF378" s="343"/>
      <c r="JG378" s="343"/>
      <c r="JH378" s="343"/>
      <c r="JI378" s="343"/>
      <c r="JJ378" s="343"/>
      <c r="JK378" s="343"/>
      <c r="JL378" s="343"/>
      <c r="JM378" s="343"/>
      <c r="JN378" s="343"/>
      <c r="JO378" s="343"/>
      <c r="JP378" s="343"/>
      <c r="JQ378" s="343"/>
      <c r="JR378" s="343"/>
      <c r="JS378" s="343"/>
      <c r="JT378" s="343"/>
      <c r="JU378" s="343"/>
      <c r="JV378" s="343"/>
      <c r="JW378" s="343"/>
      <c r="JX378" s="343"/>
      <c r="JY378" s="343"/>
      <c r="JZ378" s="343"/>
      <c r="KA378" s="343"/>
      <c r="KB378" s="343"/>
      <c r="KC378" s="343"/>
      <c r="KD378" s="343"/>
      <c r="KE378" s="343"/>
      <c r="KF378" s="343"/>
      <c r="KG378" s="343"/>
      <c r="KH378" s="343"/>
      <c r="KI378" s="343"/>
      <c r="KJ378" s="343"/>
      <c r="KK378" s="343"/>
      <c r="KL378" s="343"/>
      <c r="KM378" s="343"/>
      <c r="KN378" s="343"/>
      <c r="KO378" s="343"/>
      <c r="KP378" s="343"/>
      <c r="KQ378" s="343"/>
      <c r="KR378" s="343"/>
      <c r="KS378" s="343"/>
      <c r="KT378" s="343"/>
      <c r="KU378" s="343"/>
      <c r="KV378" s="343"/>
      <c r="KW378" s="343"/>
      <c r="KX378" s="343"/>
      <c r="KY378" s="343"/>
      <c r="KZ378" s="343"/>
      <c r="LA378" s="343"/>
      <c r="LB378" s="343"/>
      <c r="LC378" s="343"/>
      <c r="LD378" s="343"/>
      <c r="LE378" s="343"/>
      <c r="LF378" s="343"/>
      <c r="LG378" s="343"/>
      <c r="LH378" s="343"/>
      <c r="LI378" s="343"/>
      <c r="LJ378" s="343"/>
      <c r="LK378" s="343"/>
      <c r="LL378" s="343"/>
      <c r="LM378" s="343"/>
      <c r="LN378" s="343"/>
      <c r="LO378" s="343"/>
      <c r="LP378" s="343"/>
      <c r="LQ378" s="343"/>
      <c r="LR378" s="343"/>
      <c r="LS378" s="343"/>
      <c r="LT378" s="343"/>
      <c r="LU378" s="343"/>
      <c r="LV378" s="343"/>
      <c r="LW378" s="343"/>
      <c r="LX378" s="343"/>
      <c r="LY378" s="343"/>
      <c r="LZ378" s="343"/>
      <c r="MA378" s="343"/>
      <c r="MB378" s="343"/>
      <c r="MC378" s="343"/>
      <c r="MD378" s="343"/>
      <c r="ME378" s="343"/>
      <c r="MF378" s="343"/>
      <c r="MG378" s="343"/>
      <c r="MH378" s="343"/>
      <c r="MI378" s="343"/>
      <c r="MJ378" s="343"/>
      <c r="MK378" s="343"/>
      <c r="ML378" s="343"/>
      <c r="MM378" s="343"/>
      <c r="MN378" s="343"/>
      <c r="MO378" s="343"/>
      <c r="MP378" s="343"/>
      <c r="MQ378" s="343"/>
      <c r="MR378" s="343"/>
      <c r="MS378" s="343"/>
      <c r="MT378" s="343"/>
      <c r="MU378" s="343"/>
      <c r="MV378" s="343"/>
      <c r="MW378" s="343"/>
      <c r="MX378" s="343"/>
      <c r="MY378" s="343"/>
      <c r="MZ378" s="343"/>
      <c r="NA378" s="343"/>
      <c r="NB378" s="343"/>
      <c r="NC378" s="343"/>
      <c r="ND378" s="343"/>
      <c r="NE378" s="343"/>
      <c r="NF378" s="343"/>
      <c r="NG378" s="343"/>
      <c r="NH378" s="343"/>
      <c r="NI378" s="343"/>
      <c r="NJ378" s="343"/>
      <c r="NK378" s="343"/>
      <c r="NL378" s="343"/>
      <c r="NM378" s="343"/>
      <c r="NN378" s="343"/>
      <c r="NO378" s="343"/>
      <c r="NP378" s="343"/>
      <c r="NQ378" s="343"/>
      <c r="NR378" s="343"/>
      <c r="NS378" s="343"/>
      <c r="NT378" s="343"/>
      <c r="NU378" s="343"/>
      <c r="NV378" s="343"/>
      <c r="NW378" s="343"/>
      <c r="NX378" s="343"/>
      <c r="NY378" s="343"/>
      <c r="NZ378" s="343"/>
      <c r="OA378" s="343"/>
      <c r="OB378" s="343"/>
      <c r="OC378" s="343"/>
      <c r="OD378" s="343"/>
      <c r="OE378" s="343"/>
      <c r="OF378" s="343"/>
      <c r="OG378" s="343"/>
      <c r="OH378" s="343"/>
      <c r="OI378" s="343"/>
      <c r="OJ378" s="343"/>
      <c r="OK378" s="343"/>
      <c r="OL378" s="343"/>
      <c r="OM378" s="343"/>
      <c r="ON378" s="343"/>
      <c r="OO378" s="343"/>
      <c r="OP378" s="343"/>
      <c r="OQ378" s="343"/>
      <c r="OR378" s="343"/>
      <c r="OS378" s="343"/>
      <c r="OT378" s="343"/>
      <c r="OU378" s="343"/>
      <c r="OV378" s="343"/>
      <c r="OW378" s="343"/>
      <c r="OX378" s="343"/>
      <c r="OY378" s="343"/>
      <c r="OZ378" s="343"/>
      <c r="PA378" s="343"/>
      <c r="PB378" s="343"/>
      <c r="PC378" s="343"/>
      <c r="PD378" s="343"/>
      <c r="PE378" s="343"/>
      <c r="PF378" s="343"/>
      <c r="PG378" s="343"/>
      <c r="PH378" s="343"/>
      <c r="PI378" s="343"/>
      <c r="PJ378" s="343"/>
      <c r="PK378" s="343"/>
      <c r="PL378" s="343"/>
      <c r="PM378" s="343"/>
      <c r="PN378" s="343"/>
      <c r="PO378" s="343"/>
      <c r="PP378" s="343"/>
      <c r="PQ378" s="343"/>
      <c r="PR378" s="343"/>
      <c r="PS378" s="343"/>
      <c r="PT378" s="343"/>
      <c r="PU378" s="343"/>
      <c r="PV378" s="343"/>
      <c r="PW378" s="343"/>
      <c r="PX378" s="343"/>
      <c r="PY378" s="343"/>
      <c r="PZ378" s="343"/>
      <c r="QA378" s="343"/>
      <c r="QB378" s="343"/>
      <c r="QC378" s="343"/>
      <c r="QD378" s="343"/>
      <c r="QE378" s="343"/>
      <c r="QF378" s="343"/>
    </row>
    <row r="379" spans="1:448" s="347" customFormat="1" ht="118.5" customHeight="1" x14ac:dyDescent="0.25">
      <c r="A379" s="26">
        <v>378</v>
      </c>
      <c r="B379" s="42" t="s">
        <v>1372</v>
      </c>
      <c r="C379" s="174" t="s">
        <v>694</v>
      </c>
      <c r="D379" s="19" t="s">
        <v>344</v>
      </c>
      <c r="E379" s="19" t="s">
        <v>4254</v>
      </c>
      <c r="F379" s="41" t="s">
        <v>693</v>
      </c>
      <c r="G379" s="41" t="s">
        <v>694</v>
      </c>
      <c r="H379" s="19" t="s">
        <v>344</v>
      </c>
      <c r="I379" s="27" t="s">
        <v>4254</v>
      </c>
      <c r="J379" s="41" t="s">
        <v>697</v>
      </c>
      <c r="K379" s="174" t="s">
        <v>742</v>
      </c>
      <c r="L379" s="174" t="s">
        <v>743</v>
      </c>
      <c r="M379" s="174" t="s">
        <v>744</v>
      </c>
      <c r="N379" s="174" t="s">
        <v>745</v>
      </c>
      <c r="O379" s="19" t="s">
        <v>17</v>
      </c>
      <c r="P379" s="19" t="s">
        <v>19</v>
      </c>
      <c r="Q379" s="19" t="s">
        <v>348</v>
      </c>
      <c r="R379" s="19" t="s">
        <v>250</v>
      </c>
      <c r="S379" s="18" t="s">
        <v>4255</v>
      </c>
      <c r="T379" s="22" t="s">
        <v>4243</v>
      </c>
      <c r="U379" s="434" t="s">
        <v>4127</v>
      </c>
      <c r="V379" s="435">
        <v>2021</v>
      </c>
      <c r="W379" s="22" t="s">
        <v>4256</v>
      </c>
      <c r="X379" s="47" t="s">
        <v>4245</v>
      </c>
      <c r="Y379" s="247" t="s">
        <v>4246</v>
      </c>
      <c r="Z379" s="247" t="s">
        <v>4257</v>
      </c>
      <c r="AA379" s="721">
        <v>1</v>
      </c>
      <c r="AB379" s="721" t="s">
        <v>4258</v>
      </c>
      <c r="AC379" s="721" t="s">
        <v>4259</v>
      </c>
      <c r="AD379" s="305">
        <v>1</v>
      </c>
      <c r="AE379" s="306" t="s">
        <v>4260</v>
      </c>
      <c r="AF379" s="965">
        <v>44517</v>
      </c>
      <c r="AG379" s="965">
        <v>44912</v>
      </c>
      <c r="AH379" s="722"/>
      <c r="AI379" s="183" t="s">
        <v>309</v>
      </c>
      <c r="AJ379" s="183" t="s">
        <v>309</v>
      </c>
      <c r="AK379" s="241" t="e">
        <f>(IF(BA379=#REF!,#REF!,AG379-#REF!))</f>
        <v>#REF!</v>
      </c>
      <c r="AL379" s="229" t="s">
        <v>4135</v>
      </c>
      <c r="AM379" s="31"/>
      <c r="AN379" s="31"/>
      <c r="AO379" s="31"/>
      <c r="AP379" s="32"/>
      <c r="AQ379" s="4" t="s">
        <v>442</v>
      </c>
      <c r="AR379" s="49">
        <v>461</v>
      </c>
      <c r="AS379" s="298" t="s">
        <v>454</v>
      </c>
      <c r="AT379" s="64" t="s">
        <v>467</v>
      </c>
      <c r="AU379" s="308" t="s">
        <v>4135</v>
      </c>
      <c r="AV379" s="77" t="s">
        <v>467</v>
      </c>
      <c r="AW379" s="32"/>
      <c r="AX379" s="32"/>
      <c r="AY379" s="299" t="s">
        <v>456</v>
      </c>
      <c r="AZ379" s="87" t="s">
        <v>439</v>
      </c>
      <c r="BA379" s="86" t="s">
        <v>446</v>
      </c>
      <c r="BB379" s="148" t="s">
        <v>2162</v>
      </c>
      <c r="BC379" s="149">
        <v>44620</v>
      </c>
      <c r="BD379" s="130" t="s">
        <v>450</v>
      </c>
      <c r="BE379" s="134" t="s">
        <v>629</v>
      </c>
      <c r="BF379" s="147">
        <v>0</v>
      </c>
      <c r="BG379" s="4" t="s">
        <v>442</v>
      </c>
      <c r="BH379" s="49">
        <v>-44620</v>
      </c>
      <c r="BI379" s="60" t="s">
        <v>454</v>
      </c>
      <c r="BJ379" s="30"/>
      <c r="BK379" s="30"/>
      <c r="BL379" s="30"/>
      <c r="BM379" s="30"/>
      <c r="BN379" s="60"/>
      <c r="BO379" s="30"/>
      <c r="BP379" s="184" t="s">
        <v>293</v>
      </c>
      <c r="BQ379" s="150" t="s">
        <v>2244</v>
      </c>
      <c r="BR379" s="185">
        <v>44712</v>
      </c>
      <c r="BS379" s="131" t="s">
        <v>4157</v>
      </c>
      <c r="BT379" s="186">
        <v>0</v>
      </c>
      <c r="BU379" s="4" t="s">
        <v>442</v>
      </c>
      <c r="BV379" s="49">
        <v>201</v>
      </c>
      <c r="BW379" s="60" t="s">
        <v>454</v>
      </c>
      <c r="BX379" s="361">
        <v>44729</v>
      </c>
      <c r="BY379" s="362" t="s">
        <v>4158</v>
      </c>
      <c r="BZ379" s="362" t="s">
        <v>1018</v>
      </c>
      <c r="CA379" s="363">
        <v>0</v>
      </c>
      <c r="CB379" s="352" t="s">
        <v>293</v>
      </c>
      <c r="CC379" s="353"/>
      <c r="CD379" s="184" t="s">
        <v>293</v>
      </c>
      <c r="CE379" s="531">
        <v>44823</v>
      </c>
      <c r="CF379" s="690" t="s">
        <v>4261</v>
      </c>
      <c r="CG379" s="691"/>
      <c r="CH379" s="295" t="s">
        <v>4262</v>
      </c>
      <c r="CI379" s="678">
        <v>0</v>
      </c>
      <c r="CJ379" s="4" t="str">
        <f t="shared" si="10"/>
        <v>SIN AVANCE</v>
      </c>
      <c r="CK379" s="49" t="e">
        <f>(IF(CD379="CERRADO","NO APLICA ACCION CERRADA",AG379-#REF!))</f>
        <v>#REF!</v>
      </c>
      <c r="CL379" s="60" t="e">
        <f>(IF(CD379="CERRADO","NO APLICA ACCION CERRADA",IF(AK379&lt;=0,"VENCIDO",IF(AK379&lt;=#REF!,"POR VENCER","CON TIEMPO"))))</f>
        <v>#REF!</v>
      </c>
      <c r="CM379" s="868">
        <v>44880</v>
      </c>
      <c r="CN379" s="116" t="s">
        <v>4263</v>
      </c>
      <c r="CO379" s="869" t="s">
        <v>458</v>
      </c>
      <c r="CP379" s="820">
        <v>0</v>
      </c>
      <c r="CQ379" s="352" t="s">
        <v>293</v>
      </c>
      <c r="CR379" s="353"/>
      <c r="CS379" s="353"/>
      <c r="CT379" s="343"/>
      <c r="CU379" s="343"/>
      <c r="CV379" s="343"/>
      <c r="CW379" s="343"/>
      <c r="CX379" s="343"/>
      <c r="CY379" s="343"/>
      <c r="CZ379" s="343"/>
      <c r="DA379" s="343"/>
      <c r="DB379" s="343"/>
      <c r="DC379" s="343"/>
      <c r="DD379" s="343"/>
      <c r="DE379" s="343"/>
      <c r="DF379" s="343"/>
      <c r="DG379" s="343"/>
      <c r="DH379" s="343"/>
      <c r="DI379" s="343"/>
      <c r="DJ379" s="343"/>
      <c r="DK379" s="343"/>
      <c r="DL379" s="343"/>
      <c r="DM379" s="343"/>
      <c r="DN379" s="343"/>
      <c r="DO379" s="343"/>
      <c r="DP379" s="343"/>
      <c r="DQ379" s="343"/>
      <c r="DR379" s="343"/>
      <c r="DS379" s="343"/>
      <c r="DT379" s="343"/>
      <c r="DU379" s="343"/>
      <c r="DV379" s="343"/>
      <c r="DW379" s="343"/>
      <c r="DX379" s="343"/>
      <c r="DY379" s="343"/>
      <c r="DZ379" s="343"/>
      <c r="EA379" s="343"/>
      <c r="EB379" s="343"/>
      <c r="EC379" s="343"/>
      <c r="ED379" s="343"/>
      <c r="EE379" s="343"/>
      <c r="EF379" s="343"/>
      <c r="EG379" s="343"/>
      <c r="EH379" s="343"/>
      <c r="EI379" s="343"/>
      <c r="EJ379" s="343"/>
      <c r="EK379" s="343"/>
      <c r="EL379" s="343"/>
      <c r="EM379" s="343"/>
      <c r="EN379" s="343"/>
      <c r="EO379" s="343"/>
      <c r="EP379" s="343"/>
      <c r="EQ379" s="343"/>
      <c r="ER379" s="343"/>
      <c r="ES379" s="343"/>
      <c r="ET379" s="343"/>
      <c r="EU379" s="343"/>
      <c r="EV379" s="343"/>
      <c r="EW379" s="343"/>
      <c r="EX379" s="343"/>
      <c r="EY379" s="343"/>
      <c r="EZ379" s="343"/>
      <c r="FA379" s="343"/>
      <c r="FB379" s="343"/>
      <c r="FC379" s="343"/>
      <c r="FD379" s="343"/>
      <c r="FE379" s="343"/>
      <c r="FF379" s="343"/>
      <c r="FG379" s="343"/>
      <c r="FH379" s="343"/>
      <c r="FI379" s="343"/>
      <c r="FJ379" s="343"/>
      <c r="FK379" s="343"/>
      <c r="FL379" s="343"/>
      <c r="FM379" s="343"/>
      <c r="FN379" s="343"/>
      <c r="FO379" s="343"/>
      <c r="FP379" s="343"/>
      <c r="FQ379" s="343"/>
      <c r="FR379" s="343"/>
      <c r="FS379" s="343"/>
      <c r="FT379" s="343"/>
      <c r="FU379" s="343"/>
      <c r="FV379" s="343"/>
      <c r="FW379" s="343"/>
      <c r="FX379" s="343"/>
      <c r="FY379" s="343"/>
      <c r="FZ379" s="343"/>
      <c r="GA379" s="343"/>
      <c r="GB379" s="343"/>
      <c r="GC379" s="343"/>
      <c r="GD379" s="343"/>
      <c r="GE379" s="343"/>
      <c r="GF379" s="343"/>
      <c r="GG379" s="343"/>
      <c r="GH379" s="343"/>
      <c r="GI379" s="343"/>
      <c r="GJ379" s="343"/>
      <c r="GK379" s="343"/>
      <c r="GL379" s="343"/>
      <c r="GM379" s="343"/>
      <c r="GN379" s="343"/>
      <c r="GO379" s="343"/>
      <c r="GP379" s="343"/>
      <c r="GQ379" s="343"/>
      <c r="GR379" s="343"/>
      <c r="GS379" s="343"/>
      <c r="GT379" s="343"/>
      <c r="GU379" s="343"/>
      <c r="GV379" s="343"/>
      <c r="GW379" s="343"/>
      <c r="GX379" s="343"/>
      <c r="GY379" s="343"/>
      <c r="GZ379" s="343"/>
      <c r="HA379" s="343"/>
      <c r="HB379" s="343"/>
      <c r="HC379" s="343"/>
      <c r="HD379" s="343"/>
      <c r="HE379" s="343"/>
      <c r="HF379" s="343"/>
      <c r="HG379" s="343"/>
      <c r="HH379" s="343"/>
      <c r="HI379" s="343"/>
      <c r="HJ379" s="343"/>
      <c r="HK379" s="343"/>
      <c r="HL379" s="343"/>
      <c r="HM379" s="343"/>
      <c r="HN379" s="343"/>
      <c r="HO379" s="343"/>
      <c r="HP379" s="343"/>
      <c r="HQ379" s="343"/>
      <c r="HR379" s="343"/>
      <c r="HS379" s="343"/>
      <c r="HT379" s="343"/>
      <c r="HU379" s="343"/>
      <c r="HV379" s="343"/>
      <c r="HW379" s="343"/>
      <c r="HX379" s="343"/>
      <c r="HY379" s="343"/>
      <c r="HZ379" s="343"/>
      <c r="IA379" s="343"/>
      <c r="IB379" s="343"/>
      <c r="IC379" s="343"/>
      <c r="ID379" s="343"/>
      <c r="IE379" s="343"/>
      <c r="IF379" s="343"/>
      <c r="IG379" s="343"/>
      <c r="IH379" s="343"/>
      <c r="II379" s="343"/>
      <c r="IJ379" s="343"/>
      <c r="IK379" s="343"/>
      <c r="IL379" s="343"/>
      <c r="IM379" s="343"/>
      <c r="IN379" s="343"/>
      <c r="IO379" s="343"/>
      <c r="IP379" s="343"/>
      <c r="IQ379" s="343"/>
      <c r="IR379" s="343"/>
      <c r="IS379" s="343"/>
      <c r="IT379" s="343"/>
      <c r="IU379" s="343"/>
      <c r="IV379" s="343"/>
      <c r="IW379" s="343"/>
      <c r="IX379" s="343"/>
      <c r="IY379" s="343"/>
      <c r="IZ379" s="343"/>
      <c r="JA379" s="343"/>
      <c r="JB379" s="343"/>
      <c r="JC379" s="343"/>
      <c r="JD379" s="343"/>
      <c r="JE379" s="343"/>
      <c r="JF379" s="343"/>
      <c r="JG379" s="343"/>
      <c r="JH379" s="343"/>
      <c r="JI379" s="343"/>
      <c r="JJ379" s="343"/>
      <c r="JK379" s="343"/>
      <c r="JL379" s="343"/>
      <c r="JM379" s="343"/>
      <c r="JN379" s="343"/>
      <c r="JO379" s="343"/>
      <c r="JP379" s="343"/>
      <c r="JQ379" s="343"/>
      <c r="JR379" s="343"/>
      <c r="JS379" s="343"/>
      <c r="JT379" s="343"/>
      <c r="JU379" s="343"/>
      <c r="JV379" s="343"/>
      <c r="JW379" s="343"/>
      <c r="JX379" s="343"/>
      <c r="JY379" s="343"/>
      <c r="JZ379" s="343"/>
      <c r="KA379" s="343"/>
      <c r="KB379" s="343"/>
      <c r="KC379" s="343"/>
      <c r="KD379" s="343"/>
      <c r="KE379" s="343"/>
      <c r="KF379" s="343"/>
      <c r="KG379" s="343"/>
      <c r="KH379" s="343"/>
      <c r="KI379" s="343"/>
      <c r="KJ379" s="343"/>
      <c r="KK379" s="343"/>
      <c r="KL379" s="343"/>
      <c r="KM379" s="343"/>
      <c r="KN379" s="343"/>
      <c r="KO379" s="343"/>
      <c r="KP379" s="343"/>
      <c r="KQ379" s="343"/>
      <c r="KR379" s="343"/>
      <c r="KS379" s="343"/>
      <c r="KT379" s="343"/>
      <c r="KU379" s="343"/>
      <c r="KV379" s="343"/>
      <c r="KW379" s="343"/>
      <c r="KX379" s="343"/>
      <c r="KY379" s="343"/>
      <c r="KZ379" s="343"/>
      <c r="LA379" s="343"/>
      <c r="LB379" s="343"/>
      <c r="LC379" s="343"/>
      <c r="LD379" s="343"/>
      <c r="LE379" s="343"/>
      <c r="LF379" s="343"/>
      <c r="LG379" s="343"/>
      <c r="LH379" s="343"/>
      <c r="LI379" s="343"/>
      <c r="LJ379" s="343"/>
      <c r="LK379" s="343"/>
      <c r="LL379" s="343"/>
      <c r="LM379" s="343"/>
      <c r="LN379" s="343"/>
      <c r="LO379" s="343"/>
      <c r="LP379" s="343"/>
      <c r="LQ379" s="343"/>
      <c r="LR379" s="343"/>
      <c r="LS379" s="343"/>
      <c r="LT379" s="343"/>
      <c r="LU379" s="343"/>
      <c r="LV379" s="343"/>
      <c r="LW379" s="343"/>
      <c r="LX379" s="343"/>
      <c r="LY379" s="343"/>
      <c r="LZ379" s="343"/>
      <c r="MA379" s="343"/>
      <c r="MB379" s="343"/>
      <c r="MC379" s="343"/>
      <c r="MD379" s="343"/>
      <c r="ME379" s="343"/>
      <c r="MF379" s="343"/>
      <c r="MG379" s="343"/>
      <c r="MH379" s="343"/>
      <c r="MI379" s="343"/>
      <c r="MJ379" s="343"/>
      <c r="MK379" s="343"/>
      <c r="ML379" s="343"/>
      <c r="MM379" s="343"/>
      <c r="MN379" s="343"/>
      <c r="MO379" s="343"/>
      <c r="MP379" s="343"/>
      <c r="MQ379" s="343"/>
      <c r="MR379" s="343"/>
      <c r="MS379" s="343"/>
      <c r="MT379" s="343"/>
      <c r="MU379" s="343"/>
      <c r="MV379" s="343"/>
      <c r="MW379" s="343"/>
      <c r="MX379" s="343"/>
      <c r="MY379" s="343"/>
      <c r="MZ379" s="343"/>
      <c r="NA379" s="343"/>
      <c r="NB379" s="343"/>
      <c r="NC379" s="343"/>
      <c r="ND379" s="343"/>
      <c r="NE379" s="343"/>
      <c r="NF379" s="343"/>
      <c r="NG379" s="343"/>
      <c r="NH379" s="343"/>
      <c r="NI379" s="343"/>
      <c r="NJ379" s="343"/>
      <c r="NK379" s="343"/>
      <c r="NL379" s="343"/>
      <c r="NM379" s="343"/>
      <c r="NN379" s="343"/>
      <c r="NO379" s="343"/>
      <c r="NP379" s="343"/>
      <c r="NQ379" s="343"/>
      <c r="NR379" s="343"/>
      <c r="NS379" s="343"/>
      <c r="NT379" s="343"/>
      <c r="NU379" s="343"/>
      <c r="NV379" s="343"/>
      <c r="NW379" s="343"/>
      <c r="NX379" s="343"/>
      <c r="NY379" s="343"/>
      <c r="NZ379" s="343"/>
      <c r="OA379" s="343"/>
      <c r="OB379" s="343"/>
      <c r="OC379" s="343"/>
      <c r="OD379" s="343"/>
      <c r="OE379" s="343"/>
      <c r="OF379" s="343"/>
      <c r="OG379" s="343"/>
      <c r="OH379" s="343"/>
      <c r="OI379" s="343"/>
      <c r="OJ379" s="343"/>
      <c r="OK379" s="343"/>
      <c r="OL379" s="343"/>
      <c r="OM379" s="343"/>
      <c r="ON379" s="343"/>
      <c r="OO379" s="343"/>
      <c r="OP379" s="343"/>
      <c r="OQ379" s="343"/>
      <c r="OR379" s="343"/>
      <c r="OS379" s="343"/>
      <c r="OT379" s="343"/>
      <c r="OU379" s="343"/>
      <c r="OV379" s="343"/>
      <c r="OW379" s="343"/>
      <c r="OX379" s="343"/>
      <c r="OY379" s="343"/>
      <c r="OZ379" s="343"/>
      <c r="PA379" s="343"/>
      <c r="PB379" s="343"/>
      <c r="PC379" s="343"/>
      <c r="PD379" s="343"/>
      <c r="PE379" s="343"/>
      <c r="PF379" s="343"/>
      <c r="PG379" s="343"/>
      <c r="PH379" s="343"/>
      <c r="PI379" s="343"/>
      <c r="PJ379" s="343"/>
      <c r="PK379" s="343"/>
      <c r="PL379" s="343"/>
      <c r="PM379" s="343"/>
      <c r="PN379" s="343"/>
      <c r="PO379" s="343"/>
      <c r="PP379" s="343"/>
      <c r="PQ379" s="343"/>
      <c r="PR379" s="343"/>
      <c r="PS379" s="343"/>
      <c r="PT379" s="343"/>
      <c r="PU379" s="343"/>
      <c r="PV379" s="343"/>
      <c r="PW379" s="343"/>
      <c r="PX379" s="343"/>
      <c r="PY379" s="343"/>
      <c r="PZ379" s="343"/>
      <c r="QA379" s="343"/>
      <c r="QB379" s="343"/>
      <c r="QC379" s="343"/>
      <c r="QD379" s="343"/>
      <c r="QE379" s="343"/>
      <c r="QF379" s="343"/>
    </row>
    <row r="380" spans="1:448" s="347" customFormat="1" ht="118.5" customHeight="1" x14ac:dyDescent="0.25">
      <c r="A380" s="26">
        <v>379</v>
      </c>
      <c r="B380" s="42" t="s">
        <v>1372</v>
      </c>
      <c r="C380" s="174" t="s">
        <v>694</v>
      </c>
      <c r="D380" s="19" t="s">
        <v>344</v>
      </c>
      <c r="E380" s="19" t="s">
        <v>4264</v>
      </c>
      <c r="F380" s="41" t="s">
        <v>693</v>
      </c>
      <c r="G380" s="41" t="s">
        <v>694</v>
      </c>
      <c r="H380" s="19" t="s">
        <v>344</v>
      </c>
      <c r="I380" s="27" t="s">
        <v>4264</v>
      </c>
      <c r="J380" s="41" t="s">
        <v>716</v>
      </c>
      <c r="K380" s="174" t="s">
        <v>717</v>
      </c>
      <c r="L380" s="174" t="s">
        <v>718</v>
      </c>
      <c r="M380" s="174" t="s">
        <v>719</v>
      </c>
      <c r="N380" s="174" t="s">
        <v>720</v>
      </c>
      <c r="O380" s="19" t="s">
        <v>158</v>
      </c>
      <c r="P380" s="19" t="s">
        <v>1982</v>
      </c>
      <c r="Q380" s="19" t="s">
        <v>348</v>
      </c>
      <c r="R380" s="19" t="s">
        <v>250</v>
      </c>
      <c r="S380" s="18" t="s">
        <v>4265</v>
      </c>
      <c r="T380" s="303" t="s">
        <v>4266</v>
      </c>
      <c r="U380" s="436" t="s">
        <v>4267</v>
      </c>
      <c r="V380" s="436">
        <v>2021</v>
      </c>
      <c r="W380" s="22" t="s">
        <v>4268</v>
      </c>
      <c r="X380" s="304" t="s">
        <v>4269</v>
      </c>
      <c r="Y380" s="437" t="s">
        <v>4270</v>
      </c>
      <c r="Z380" s="304" t="s">
        <v>4271</v>
      </c>
      <c r="AA380" s="303">
        <v>1</v>
      </c>
      <c r="AB380" s="434" t="s">
        <v>4272</v>
      </c>
      <c r="AC380" s="434" t="s">
        <v>4273</v>
      </c>
      <c r="AD380" s="309">
        <v>1</v>
      </c>
      <c r="AE380" s="304" t="s">
        <v>4274</v>
      </c>
      <c r="AF380" s="961">
        <v>44545</v>
      </c>
      <c r="AG380" s="961">
        <v>44819</v>
      </c>
      <c r="AH380" s="709"/>
      <c r="AI380" s="183" t="s">
        <v>309</v>
      </c>
      <c r="AJ380" s="183" t="s">
        <v>309</v>
      </c>
      <c r="AK380" s="241" t="e">
        <f>(IF(BA380=#REF!,#REF!,AG380-#REF!))</f>
        <v>#REF!</v>
      </c>
      <c r="AL380" s="229" t="s">
        <v>4135</v>
      </c>
      <c r="AM380" s="31"/>
      <c r="AN380" s="31"/>
      <c r="AO380" s="31"/>
      <c r="AP380" s="32"/>
      <c r="AQ380" s="4" t="s">
        <v>442</v>
      </c>
      <c r="AR380" s="49">
        <v>276</v>
      </c>
      <c r="AS380" s="298" t="s">
        <v>454</v>
      </c>
      <c r="AT380" s="64" t="s">
        <v>467</v>
      </c>
      <c r="AU380" s="308" t="s">
        <v>4135</v>
      </c>
      <c r="AV380" s="77" t="s">
        <v>467</v>
      </c>
      <c r="AW380" s="32"/>
      <c r="AX380" s="32"/>
      <c r="AY380" s="299" t="s">
        <v>456</v>
      </c>
      <c r="AZ380" s="87" t="s">
        <v>439</v>
      </c>
      <c r="BA380" s="86" t="s">
        <v>446</v>
      </c>
      <c r="BB380" s="148" t="s">
        <v>2162</v>
      </c>
      <c r="BC380" s="149">
        <v>44620</v>
      </c>
      <c r="BD380" s="130" t="s">
        <v>450</v>
      </c>
      <c r="BE380" s="134" t="s">
        <v>629</v>
      </c>
      <c r="BF380" s="147">
        <v>0</v>
      </c>
      <c r="BG380" s="4" t="s">
        <v>442</v>
      </c>
      <c r="BH380" s="49">
        <v>-44620</v>
      </c>
      <c r="BI380" s="60" t="s">
        <v>454</v>
      </c>
      <c r="BJ380" s="30"/>
      <c r="BK380" s="30"/>
      <c r="BL380" s="30"/>
      <c r="BM380" s="30"/>
      <c r="BN380" s="60"/>
      <c r="BO380" s="30"/>
      <c r="BP380" s="184" t="s">
        <v>293</v>
      </c>
      <c r="BQ380" s="150" t="s">
        <v>4275</v>
      </c>
      <c r="BR380" s="185">
        <v>44712</v>
      </c>
      <c r="BS380" s="131" t="s">
        <v>4276</v>
      </c>
      <c r="BT380" s="186">
        <v>0</v>
      </c>
      <c r="BU380" s="4" t="s">
        <v>442</v>
      </c>
      <c r="BV380" s="49">
        <v>108</v>
      </c>
      <c r="BW380" s="60" t="s">
        <v>454</v>
      </c>
      <c r="BX380" s="361">
        <v>44729</v>
      </c>
      <c r="BY380" s="362" t="s">
        <v>4158</v>
      </c>
      <c r="BZ380" s="362" t="s">
        <v>1018</v>
      </c>
      <c r="CA380" s="363">
        <v>0</v>
      </c>
      <c r="CB380" s="352" t="s">
        <v>293</v>
      </c>
      <c r="CC380" s="353"/>
      <c r="CD380" s="184" t="s">
        <v>293</v>
      </c>
      <c r="CE380" s="531">
        <v>44823</v>
      </c>
      <c r="CF380" s="690" t="s">
        <v>4277</v>
      </c>
      <c r="CG380" s="692"/>
      <c r="CH380" s="295" t="s">
        <v>4271</v>
      </c>
      <c r="CI380" s="678">
        <v>0</v>
      </c>
      <c r="CJ380" s="4" t="str">
        <f t="shared" si="10"/>
        <v>SIN AVANCE</v>
      </c>
      <c r="CK380" s="49" t="e">
        <f>(IF(CD380="CERRADO","NO APLICA ACCION CERRADA",AG380-#REF!))</f>
        <v>#REF!</v>
      </c>
      <c r="CL380" s="60" t="e">
        <f>(IF(CD380="CERRADO","NO APLICA ACCION CERRADA",IF(AK380&lt;=0,"VENCIDO",IF(AK380&lt;=#REF!,"POR VENCER","CON TIEMPO"))))</f>
        <v>#REF!</v>
      </c>
      <c r="CM380" s="868">
        <v>44880</v>
      </c>
      <c r="CN380" s="867" t="s">
        <v>4278</v>
      </c>
      <c r="CO380" s="869" t="s">
        <v>458</v>
      </c>
      <c r="CP380" s="820">
        <v>0</v>
      </c>
      <c r="CQ380" s="352" t="s">
        <v>293</v>
      </c>
      <c r="CR380" s="353"/>
      <c r="CS380" s="353"/>
      <c r="CT380" s="343"/>
      <c r="CU380" s="343"/>
      <c r="CV380" s="343"/>
      <c r="CW380" s="343"/>
      <c r="CX380" s="343"/>
      <c r="CY380" s="343"/>
      <c r="CZ380" s="343"/>
      <c r="DA380" s="343"/>
      <c r="DB380" s="343"/>
      <c r="DC380" s="343"/>
      <c r="DD380" s="343"/>
      <c r="DE380" s="343"/>
      <c r="DF380" s="343"/>
      <c r="DG380" s="343"/>
      <c r="DH380" s="343"/>
      <c r="DI380" s="343"/>
      <c r="DJ380" s="343"/>
      <c r="DK380" s="343"/>
      <c r="DL380" s="343"/>
      <c r="DM380" s="343"/>
      <c r="DN380" s="343"/>
      <c r="DO380" s="343"/>
      <c r="DP380" s="343"/>
      <c r="DQ380" s="343"/>
      <c r="DR380" s="343"/>
      <c r="DS380" s="343"/>
      <c r="DT380" s="343"/>
      <c r="DU380" s="343"/>
      <c r="DV380" s="343"/>
      <c r="DW380" s="343"/>
      <c r="DX380" s="343"/>
      <c r="DY380" s="343"/>
      <c r="DZ380" s="343"/>
      <c r="EA380" s="343"/>
      <c r="EB380" s="343"/>
      <c r="EC380" s="343"/>
      <c r="ED380" s="343"/>
      <c r="EE380" s="343"/>
      <c r="EF380" s="343"/>
      <c r="EG380" s="343"/>
      <c r="EH380" s="343"/>
      <c r="EI380" s="343"/>
      <c r="EJ380" s="343"/>
      <c r="EK380" s="343"/>
      <c r="EL380" s="343"/>
      <c r="EM380" s="343"/>
      <c r="EN380" s="343"/>
      <c r="EO380" s="343"/>
      <c r="EP380" s="343"/>
      <c r="EQ380" s="343"/>
      <c r="ER380" s="343"/>
      <c r="ES380" s="343"/>
      <c r="ET380" s="343"/>
      <c r="EU380" s="343"/>
      <c r="EV380" s="343"/>
      <c r="EW380" s="343"/>
      <c r="EX380" s="343"/>
      <c r="EY380" s="343"/>
      <c r="EZ380" s="343"/>
      <c r="FA380" s="343"/>
      <c r="FB380" s="343"/>
      <c r="FC380" s="343"/>
      <c r="FD380" s="343"/>
      <c r="FE380" s="343"/>
      <c r="FF380" s="343"/>
      <c r="FG380" s="343"/>
      <c r="FH380" s="343"/>
      <c r="FI380" s="343"/>
      <c r="FJ380" s="343"/>
      <c r="FK380" s="343"/>
      <c r="FL380" s="343"/>
      <c r="FM380" s="343"/>
      <c r="FN380" s="343"/>
      <c r="FO380" s="343"/>
      <c r="FP380" s="343"/>
      <c r="FQ380" s="343"/>
      <c r="FR380" s="343"/>
      <c r="FS380" s="343"/>
      <c r="FT380" s="343"/>
      <c r="FU380" s="343"/>
      <c r="FV380" s="343"/>
      <c r="FW380" s="343"/>
      <c r="FX380" s="343"/>
      <c r="FY380" s="343"/>
      <c r="FZ380" s="343"/>
      <c r="GA380" s="343"/>
      <c r="GB380" s="343"/>
      <c r="GC380" s="343"/>
      <c r="GD380" s="343"/>
      <c r="GE380" s="343"/>
      <c r="GF380" s="343"/>
      <c r="GG380" s="343"/>
      <c r="GH380" s="343"/>
      <c r="GI380" s="343"/>
      <c r="GJ380" s="343"/>
      <c r="GK380" s="343"/>
      <c r="GL380" s="343"/>
      <c r="GM380" s="343"/>
      <c r="GN380" s="343"/>
      <c r="GO380" s="343"/>
      <c r="GP380" s="343"/>
      <c r="GQ380" s="343"/>
      <c r="GR380" s="343"/>
      <c r="GS380" s="343"/>
      <c r="GT380" s="343"/>
      <c r="GU380" s="343"/>
      <c r="GV380" s="343"/>
      <c r="GW380" s="343"/>
      <c r="GX380" s="343"/>
      <c r="GY380" s="343"/>
      <c r="GZ380" s="343"/>
      <c r="HA380" s="343"/>
      <c r="HB380" s="343"/>
      <c r="HC380" s="343"/>
      <c r="HD380" s="343"/>
      <c r="HE380" s="343"/>
      <c r="HF380" s="343"/>
      <c r="HG380" s="343"/>
      <c r="HH380" s="343"/>
      <c r="HI380" s="343"/>
      <c r="HJ380" s="343"/>
      <c r="HK380" s="343"/>
      <c r="HL380" s="343"/>
      <c r="HM380" s="343"/>
      <c r="HN380" s="343"/>
      <c r="HO380" s="343"/>
      <c r="HP380" s="343"/>
      <c r="HQ380" s="343"/>
      <c r="HR380" s="343"/>
      <c r="HS380" s="343"/>
      <c r="HT380" s="343"/>
      <c r="HU380" s="343"/>
      <c r="HV380" s="343"/>
      <c r="HW380" s="343"/>
      <c r="HX380" s="343"/>
      <c r="HY380" s="343"/>
      <c r="HZ380" s="343"/>
      <c r="IA380" s="343"/>
      <c r="IB380" s="343"/>
      <c r="IC380" s="343"/>
      <c r="ID380" s="343"/>
      <c r="IE380" s="343"/>
      <c r="IF380" s="343"/>
      <c r="IG380" s="343"/>
      <c r="IH380" s="343"/>
      <c r="II380" s="343"/>
      <c r="IJ380" s="343"/>
      <c r="IK380" s="343"/>
      <c r="IL380" s="343"/>
      <c r="IM380" s="343"/>
      <c r="IN380" s="343"/>
      <c r="IO380" s="343"/>
      <c r="IP380" s="343"/>
      <c r="IQ380" s="343"/>
      <c r="IR380" s="343"/>
      <c r="IS380" s="343"/>
      <c r="IT380" s="343"/>
      <c r="IU380" s="343"/>
      <c r="IV380" s="343"/>
      <c r="IW380" s="343"/>
      <c r="IX380" s="343"/>
      <c r="IY380" s="343"/>
      <c r="IZ380" s="343"/>
      <c r="JA380" s="343"/>
      <c r="JB380" s="343"/>
      <c r="JC380" s="343"/>
      <c r="JD380" s="343"/>
      <c r="JE380" s="343"/>
      <c r="JF380" s="343"/>
      <c r="JG380" s="343"/>
      <c r="JH380" s="343"/>
      <c r="JI380" s="343"/>
      <c r="JJ380" s="343"/>
      <c r="JK380" s="343"/>
      <c r="JL380" s="343"/>
      <c r="JM380" s="343"/>
      <c r="JN380" s="343"/>
      <c r="JO380" s="343"/>
      <c r="JP380" s="343"/>
      <c r="JQ380" s="343"/>
      <c r="JR380" s="343"/>
      <c r="JS380" s="343"/>
      <c r="JT380" s="343"/>
      <c r="JU380" s="343"/>
      <c r="JV380" s="343"/>
      <c r="JW380" s="343"/>
      <c r="JX380" s="343"/>
      <c r="JY380" s="343"/>
      <c r="JZ380" s="343"/>
      <c r="KA380" s="343"/>
      <c r="KB380" s="343"/>
      <c r="KC380" s="343"/>
      <c r="KD380" s="343"/>
      <c r="KE380" s="343"/>
      <c r="KF380" s="343"/>
      <c r="KG380" s="343"/>
      <c r="KH380" s="343"/>
      <c r="KI380" s="343"/>
      <c r="KJ380" s="343"/>
      <c r="KK380" s="343"/>
      <c r="KL380" s="343"/>
      <c r="KM380" s="343"/>
      <c r="KN380" s="343"/>
      <c r="KO380" s="343"/>
      <c r="KP380" s="343"/>
      <c r="KQ380" s="343"/>
      <c r="KR380" s="343"/>
      <c r="KS380" s="343"/>
      <c r="KT380" s="343"/>
      <c r="KU380" s="343"/>
      <c r="KV380" s="343"/>
      <c r="KW380" s="343"/>
      <c r="KX380" s="343"/>
      <c r="KY380" s="343"/>
      <c r="KZ380" s="343"/>
      <c r="LA380" s="343"/>
      <c r="LB380" s="343"/>
      <c r="LC380" s="343"/>
      <c r="LD380" s="343"/>
      <c r="LE380" s="343"/>
      <c r="LF380" s="343"/>
      <c r="LG380" s="343"/>
      <c r="LH380" s="343"/>
      <c r="LI380" s="343"/>
      <c r="LJ380" s="343"/>
      <c r="LK380" s="343"/>
      <c r="LL380" s="343"/>
      <c r="LM380" s="343"/>
      <c r="LN380" s="343"/>
      <c r="LO380" s="343"/>
      <c r="LP380" s="343"/>
      <c r="LQ380" s="343"/>
      <c r="LR380" s="343"/>
      <c r="LS380" s="343"/>
      <c r="LT380" s="343"/>
      <c r="LU380" s="343"/>
      <c r="LV380" s="343"/>
      <c r="LW380" s="343"/>
      <c r="LX380" s="343"/>
      <c r="LY380" s="343"/>
      <c r="LZ380" s="343"/>
      <c r="MA380" s="343"/>
      <c r="MB380" s="343"/>
      <c r="MC380" s="343"/>
      <c r="MD380" s="343"/>
      <c r="ME380" s="343"/>
      <c r="MF380" s="343"/>
      <c r="MG380" s="343"/>
      <c r="MH380" s="343"/>
      <c r="MI380" s="343"/>
      <c r="MJ380" s="343"/>
      <c r="MK380" s="343"/>
      <c r="ML380" s="343"/>
      <c r="MM380" s="343"/>
      <c r="MN380" s="343"/>
      <c r="MO380" s="343"/>
      <c r="MP380" s="343"/>
      <c r="MQ380" s="343"/>
      <c r="MR380" s="343"/>
      <c r="MS380" s="343"/>
      <c r="MT380" s="343"/>
      <c r="MU380" s="343"/>
      <c r="MV380" s="343"/>
      <c r="MW380" s="343"/>
      <c r="MX380" s="343"/>
      <c r="MY380" s="343"/>
      <c r="MZ380" s="343"/>
      <c r="NA380" s="343"/>
      <c r="NB380" s="343"/>
      <c r="NC380" s="343"/>
      <c r="ND380" s="343"/>
      <c r="NE380" s="343"/>
      <c r="NF380" s="343"/>
      <c r="NG380" s="343"/>
      <c r="NH380" s="343"/>
      <c r="NI380" s="343"/>
      <c r="NJ380" s="343"/>
      <c r="NK380" s="343"/>
      <c r="NL380" s="343"/>
      <c r="NM380" s="343"/>
      <c r="NN380" s="343"/>
      <c r="NO380" s="343"/>
      <c r="NP380" s="343"/>
      <c r="NQ380" s="343"/>
      <c r="NR380" s="343"/>
      <c r="NS380" s="343"/>
      <c r="NT380" s="343"/>
      <c r="NU380" s="343"/>
      <c r="NV380" s="343"/>
      <c r="NW380" s="343"/>
      <c r="NX380" s="343"/>
      <c r="NY380" s="343"/>
      <c r="NZ380" s="343"/>
      <c r="OA380" s="343"/>
      <c r="OB380" s="343"/>
      <c r="OC380" s="343"/>
      <c r="OD380" s="343"/>
      <c r="OE380" s="343"/>
      <c r="OF380" s="343"/>
      <c r="OG380" s="343"/>
      <c r="OH380" s="343"/>
      <c r="OI380" s="343"/>
      <c r="OJ380" s="343"/>
      <c r="OK380" s="343"/>
      <c r="OL380" s="343"/>
      <c r="OM380" s="343"/>
      <c r="ON380" s="343"/>
      <c r="OO380" s="343"/>
      <c r="OP380" s="343"/>
      <c r="OQ380" s="343"/>
      <c r="OR380" s="343"/>
      <c r="OS380" s="343"/>
      <c r="OT380" s="343"/>
      <c r="OU380" s="343"/>
      <c r="OV380" s="343"/>
      <c r="OW380" s="343"/>
      <c r="OX380" s="343"/>
      <c r="OY380" s="343"/>
      <c r="OZ380" s="343"/>
      <c r="PA380" s="343"/>
      <c r="PB380" s="343"/>
      <c r="PC380" s="343"/>
      <c r="PD380" s="343"/>
      <c r="PE380" s="343"/>
      <c r="PF380" s="343"/>
      <c r="PG380" s="343"/>
      <c r="PH380" s="343"/>
      <c r="PI380" s="343"/>
      <c r="PJ380" s="343"/>
      <c r="PK380" s="343"/>
      <c r="PL380" s="343"/>
      <c r="PM380" s="343"/>
      <c r="PN380" s="343"/>
      <c r="PO380" s="343"/>
      <c r="PP380" s="343"/>
      <c r="PQ380" s="343"/>
      <c r="PR380" s="343"/>
      <c r="PS380" s="343"/>
      <c r="PT380" s="343"/>
      <c r="PU380" s="343"/>
      <c r="PV380" s="343"/>
      <c r="PW380" s="343"/>
      <c r="PX380" s="343"/>
      <c r="PY380" s="343"/>
      <c r="PZ380" s="343"/>
      <c r="QA380" s="343"/>
      <c r="QB380" s="343"/>
      <c r="QC380" s="343"/>
      <c r="QD380" s="343"/>
      <c r="QE380" s="343"/>
      <c r="QF380" s="343"/>
    </row>
    <row r="381" spans="1:448" s="347" customFormat="1" ht="118.5" customHeight="1" x14ac:dyDescent="0.25">
      <c r="A381" s="26">
        <v>380</v>
      </c>
      <c r="B381" s="42" t="s">
        <v>1372</v>
      </c>
      <c r="C381" s="174" t="s">
        <v>694</v>
      </c>
      <c r="D381" s="19" t="s">
        <v>344</v>
      </c>
      <c r="E381" s="19" t="s">
        <v>4279</v>
      </c>
      <c r="F381" s="41" t="s">
        <v>693</v>
      </c>
      <c r="G381" s="41" t="s">
        <v>694</v>
      </c>
      <c r="H381" s="19" t="s">
        <v>344</v>
      </c>
      <c r="I381" s="27" t="s">
        <v>2599</v>
      </c>
      <c r="J381" s="41" t="s">
        <v>716</v>
      </c>
      <c r="K381" s="174" t="s">
        <v>717</v>
      </c>
      <c r="L381" s="174" t="s">
        <v>718</v>
      </c>
      <c r="M381" s="174" t="s">
        <v>719</v>
      </c>
      <c r="N381" s="174" t="s">
        <v>720</v>
      </c>
      <c r="O381" s="19" t="s">
        <v>158</v>
      </c>
      <c r="P381" s="19" t="s">
        <v>184</v>
      </c>
      <c r="Q381" s="19" t="s">
        <v>348</v>
      </c>
      <c r="R381" s="19" t="s">
        <v>250</v>
      </c>
      <c r="S381" s="18" t="s">
        <v>4280</v>
      </c>
      <c r="T381" s="303" t="s">
        <v>4281</v>
      </c>
      <c r="U381" s="436" t="s">
        <v>4267</v>
      </c>
      <c r="V381" s="436">
        <v>2021</v>
      </c>
      <c r="W381" s="22" t="s">
        <v>4282</v>
      </c>
      <c r="X381" s="304" t="s">
        <v>4283</v>
      </c>
      <c r="Y381" s="437" t="s">
        <v>4284</v>
      </c>
      <c r="Z381" s="304" t="s">
        <v>3473</v>
      </c>
      <c r="AA381" s="303">
        <v>1</v>
      </c>
      <c r="AB381" s="434" t="s">
        <v>4285</v>
      </c>
      <c r="AC381" s="434" t="s">
        <v>4286</v>
      </c>
      <c r="AD381" s="309">
        <v>1</v>
      </c>
      <c r="AE381" s="304" t="s">
        <v>4287</v>
      </c>
      <c r="AF381" s="961">
        <v>44545</v>
      </c>
      <c r="AG381" s="961">
        <v>44910</v>
      </c>
      <c r="AH381" s="709"/>
      <c r="AI381" s="183" t="s">
        <v>309</v>
      </c>
      <c r="AJ381" s="183" t="s">
        <v>309</v>
      </c>
      <c r="AK381" s="241" t="e">
        <f>(IF(BA381=#REF!,#REF!,AG381-#REF!))</f>
        <v>#REF!</v>
      </c>
      <c r="AL381" s="229" t="s">
        <v>4135</v>
      </c>
      <c r="AM381" s="31"/>
      <c r="AN381" s="31"/>
      <c r="AO381" s="31"/>
      <c r="AP381" s="32"/>
      <c r="AQ381" s="4" t="s">
        <v>442</v>
      </c>
      <c r="AR381" s="49">
        <v>459</v>
      </c>
      <c r="AS381" s="298" t="s">
        <v>454</v>
      </c>
      <c r="AT381" s="64" t="s">
        <v>467</v>
      </c>
      <c r="AU381" s="308" t="s">
        <v>4135</v>
      </c>
      <c r="AV381" s="77" t="s">
        <v>467</v>
      </c>
      <c r="AW381" s="32"/>
      <c r="AX381" s="32"/>
      <c r="AY381" s="299" t="s">
        <v>456</v>
      </c>
      <c r="AZ381" s="87" t="s">
        <v>439</v>
      </c>
      <c r="BA381" s="86" t="s">
        <v>446</v>
      </c>
      <c r="BB381" s="148" t="s">
        <v>2162</v>
      </c>
      <c r="BC381" s="149">
        <v>44620</v>
      </c>
      <c r="BD381" s="130" t="s">
        <v>450</v>
      </c>
      <c r="BE381" s="134" t="s">
        <v>629</v>
      </c>
      <c r="BF381" s="147">
        <v>0</v>
      </c>
      <c r="BG381" s="4" t="s">
        <v>442</v>
      </c>
      <c r="BH381" s="49">
        <v>-44620</v>
      </c>
      <c r="BI381" s="60" t="s">
        <v>454</v>
      </c>
      <c r="BJ381" s="30"/>
      <c r="BK381" s="30"/>
      <c r="BL381" s="30"/>
      <c r="BM381" s="30"/>
      <c r="BN381" s="60"/>
      <c r="BO381" s="30"/>
      <c r="BP381" s="184" t="s">
        <v>293</v>
      </c>
      <c r="BQ381" s="150" t="s">
        <v>2244</v>
      </c>
      <c r="BR381" s="185">
        <v>44712</v>
      </c>
      <c r="BS381" s="131" t="s">
        <v>4157</v>
      </c>
      <c r="BT381" s="186">
        <v>0</v>
      </c>
      <c r="BU381" s="4" t="s">
        <v>442</v>
      </c>
      <c r="BV381" s="49">
        <v>199</v>
      </c>
      <c r="BW381" s="60" t="s">
        <v>454</v>
      </c>
      <c r="BX381" s="361">
        <v>44729</v>
      </c>
      <c r="BY381" s="362" t="s">
        <v>4158</v>
      </c>
      <c r="BZ381" s="362" t="s">
        <v>1018</v>
      </c>
      <c r="CA381" s="363">
        <v>0</v>
      </c>
      <c r="CB381" s="352" t="s">
        <v>293</v>
      </c>
      <c r="CC381" s="353"/>
      <c r="CD381" s="184" t="s">
        <v>293</v>
      </c>
      <c r="CE381" s="531">
        <v>44823</v>
      </c>
      <c r="CF381" s="118" t="s">
        <v>4288</v>
      </c>
      <c r="CG381" s="295" t="s">
        <v>4289</v>
      </c>
      <c r="CH381" s="295" t="s">
        <v>4290</v>
      </c>
      <c r="CI381" s="678">
        <v>0.53</v>
      </c>
      <c r="CJ381" s="4" t="str">
        <f t="shared" si="10"/>
        <v>AVANCE PARCIAL</v>
      </c>
      <c r="CK381" s="49" t="e">
        <f>(IF(CD381="CERRADO","NO APLICA ACCION CERRADA",AG381-#REF!))</f>
        <v>#REF!</v>
      </c>
      <c r="CL381" s="60" t="e">
        <f>(IF(CD381="CERRADO","NO APLICA ACCION CERRADA",IF(AK381&lt;=0,"VENCIDO",IF(AK381&lt;=#REF!,"POR VENCER","CON TIEMPO"))))</f>
        <v>#REF!</v>
      </c>
      <c r="CM381" s="868">
        <v>44880</v>
      </c>
      <c r="CN381" s="867" t="s">
        <v>4291</v>
      </c>
      <c r="CO381" s="869" t="s">
        <v>458</v>
      </c>
      <c r="CP381" s="820">
        <v>0.53</v>
      </c>
      <c r="CQ381" s="352" t="s">
        <v>293</v>
      </c>
      <c r="CR381" s="353"/>
      <c r="CS381" s="353"/>
      <c r="CT381" s="343"/>
      <c r="CU381" s="343"/>
      <c r="CV381" s="343"/>
      <c r="CW381" s="343"/>
      <c r="CX381" s="343"/>
      <c r="CY381" s="343"/>
      <c r="CZ381" s="343"/>
      <c r="DA381" s="343"/>
      <c r="DB381" s="343"/>
      <c r="DC381" s="343"/>
      <c r="DD381" s="343"/>
      <c r="DE381" s="343"/>
      <c r="DF381" s="343"/>
      <c r="DG381" s="343"/>
      <c r="DH381" s="343"/>
      <c r="DI381" s="343"/>
      <c r="DJ381" s="343"/>
      <c r="DK381" s="343"/>
      <c r="DL381" s="343"/>
      <c r="DM381" s="343"/>
      <c r="DN381" s="343"/>
      <c r="DO381" s="343"/>
      <c r="DP381" s="343"/>
      <c r="DQ381" s="343"/>
      <c r="DR381" s="343"/>
      <c r="DS381" s="343"/>
      <c r="DT381" s="343"/>
      <c r="DU381" s="343"/>
      <c r="DV381" s="343"/>
      <c r="DW381" s="343"/>
      <c r="DX381" s="343"/>
      <c r="DY381" s="343"/>
      <c r="DZ381" s="343"/>
      <c r="EA381" s="343"/>
      <c r="EB381" s="343"/>
      <c r="EC381" s="343"/>
      <c r="ED381" s="343"/>
      <c r="EE381" s="343"/>
      <c r="EF381" s="343"/>
      <c r="EG381" s="343"/>
      <c r="EH381" s="343"/>
      <c r="EI381" s="343"/>
      <c r="EJ381" s="343"/>
      <c r="EK381" s="343"/>
      <c r="EL381" s="343"/>
      <c r="EM381" s="343"/>
      <c r="EN381" s="343"/>
      <c r="EO381" s="343"/>
      <c r="EP381" s="343"/>
      <c r="EQ381" s="343"/>
      <c r="ER381" s="343"/>
      <c r="ES381" s="343"/>
      <c r="ET381" s="343"/>
      <c r="EU381" s="343"/>
      <c r="EV381" s="343"/>
      <c r="EW381" s="343"/>
      <c r="EX381" s="343"/>
      <c r="EY381" s="343"/>
      <c r="EZ381" s="343"/>
      <c r="FA381" s="343"/>
      <c r="FB381" s="343"/>
      <c r="FC381" s="343"/>
      <c r="FD381" s="343"/>
      <c r="FE381" s="343"/>
      <c r="FF381" s="343"/>
      <c r="FG381" s="343"/>
      <c r="FH381" s="343"/>
      <c r="FI381" s="343"/>
      <c r="FJ381" s="343"/>
      <c r="FK381" s="343"/>
      <c r="FL381" s="343"/>
      <c r="FM381" s="343"/>
      <c r="FN381" s="343"/>
      <c r="FO381" s="343"/>
      <c r="FP381" s="343"/>
      <c r="FQ381" s="343"/>
      <c r="FR381" s="343"/>
      <c r="FS381" s="343"/>
      <c r="FT381" s="343"/>
      <c r="FU381" s="343"/>
      <c r="FV381" s="343"/>
      <c r="FW381" s="343"/>
      <c r="FX381" s="343"/>
      <c r="FY381" s="343"/>
      <c r="FZ381" s="343"/>
      <c r="GA381" s="343"/>
      <c r="GB381" s="343"/>
      <c r="GC381" s="343"/>
      <c r="GD381" s="343"/>
      <c r="GE381" s="343"/>
      <c r="GF381" s="343"/>
      <c r="GG381" s="343"/>
      <c r="GH381" s="343"/>
      <c r="GI381" s="343"/>
      <c r="GJ381" s="343"/>
      <c r="GK381" s="343"/>
      <c r="GL381" s="343"/>
      <c r="GM381" s="343"/>
      <c r="GN381" s="343"/>
      <c r="GO381" s="343"/>
      <c r="GP381" s="343"/>
      <c r="GQ381" s="343"/>
      <c r="GR381" s="343"/>
      <c r="GS381" s="343"/>
      <c r="GT381" s="343"/>
      <c r="GU381" s="343"/>
      <c r="GV381" s="343"/>
      <c r="GW381" s="343"/>
      <c r="GX381" s="343"/>
      <c r="GY381" s="343"/>
      <c r="GZ381" s="343"/>
      <c r="HA381" s="343"/>
      <c r="HB381" s="343"/>
      <c r="HC381" s="343"/>
      <c r="HD381" s="343"/>
      <c r="HE381" s="343"/>
      <c r="HF381" s="343"/>
      <c r="HG381" s="343"/>
      <c r="HH381" s="343"/>
      <c r="HI381" s="343"/>
      <c r="HJ381" s="343"/>
      <c r="HK381" s="343"/>
      <c r="HL381" s="343"/>
      <c r="HM381" s="343"/>
      <c r="HN381" s="343"/>
      <c r="HO381" s="343"/>
      <c r="HP381" s="343"/>
      <c r="HQ381" s="343"/>
      <c r="HR381" s="343"/>
      <c r="HS381" s="343"/>
      <c r="HT381" s="343"/>
      <c r="HU381" s="343"/>
      <c r="HV381" s="343"/>
      <c r="HW381" s="343"/>
      <c r="HX381" s="343"/>
      <c r="HY381" s="343"/>
      <c r="HZ381" s="343"/>
      <c r="IA381" s="343"/>
      <c r="IB381" s="343"/>
      <c r="IC381" s="343"/>
      <c r="ID381" s="343"/>
      <c r="IE381" s="343"/>
      <c r="IF381" s="343"/>
      <c r="IG381" s="343"/>
      <c r="IH381" s="343"/>
      <c r="II381" s="343"/>
      <c r="IJ381" s="343"/>
      <c r="IK381" s="343"/>
      <c r="IL381" s="343"/>
      <c r="IM381" s="343"/>
      <c r="IN381" s="343"/>
      <c r="IO381" s="343"/>
      <c r="IP381" s="343"/>
      <c r="IQ381" s="343"/>
      <c r="IR381" s="343"/>
      <c r="IS381" s="343"/>
      <c r="IT381" s="343"/>
      <c r="IU381" s="343"/>
      <c r="IV381" s="343"/>
      <c r="IW381" s="343"/>
      <c r="IX381" s="343"/>
      <c r="IY381" s="343"/>
      <c r="IZ381" s="343"/>
      <c r="JA381" s="343"/>
      <c r="JB381" s="343"/>
      <c r="JC381" s="343"/>
      <c r="JD381" s="343"/>
      <c r="JE381" s="343"/>
      <c r="JF381" s="343"/>
      <c r="JG381" s="343"/>
      <c r="JH381" s="343"/>
      <c r="JI381" s="343"/>
      <c r="JJ381" s="343"/>
      <c r="JK381" s="343"/>
      <c r="JL381" s="343"/>
      <c r="JM381" s="343"/>
      <c r="JN381" s="343"/>
      <c r="JO381" s="343"/>
      <c r="JP381" s="343"/>
      <c r="JQ381" s="343"/>
      <c r="JR381" s="343"/>
      <c r="JS381" s="343"/>
      <c r="JT381" s="343"/>
      <c r="JU381" s="343"/>
      <c r="JV381" s="343"/>
      <c r="JW381" s="343"/>
      <c r="JX381" s="343"/>
      <c r="JY381" s="343"/>
      <c r="JZ381" s="343"/>
      <c r="KA381" s="343"/>
      <c r="KB381" s="343"/>
      <c r="KC381" s="343"/>
      <c r="KD381" s="343"/>
      <c r="KE381" s="343"/>
      <c r="KF381" s="343"/>
      <c r="KG381" s="343"/>
      <c r="KH381" s="343"/>
      <c r="KI381" s="343"/>
      <c r="KJ381" s="343"/>
      <c r="KK381" s="343"/>
      <c r="KL381" s="343"/>
      <c r="KM381" s="343"/>
      <c r="KN381" s="343"/>
      <c r="KO381" s="343"/>
      <c r="KP381" s="343"/>
      <c r="KQ381" s="343"/>
      <c r="KR381" s="343"/>
      <c r="KS381" s="343"/>
      <c r="KT381" s="343"/>
      <c r="KU381" s="343"/>
      <c r="KV381" s="343"/>
      <c r="KW381" s="343"/>
      <c r="KX381" s="343"/>
      <c r="KY381" s="343"/>
      <c r="KZ381" s="343"/>
      <c r="LA381" s="343"/>
      <c r="LB381" s="343"/>
      <c r="LC381" s="343"/>
      <c r="LD381" s="343"/>
      <c r="LE381" s="343"/>
      <c r="LF381" s="343"/>
      <c r="LG381" s="343"/>
      <c r="LH381" s="343"/>
      <c r="LI381" s="343"/>
      <c r="LJ381" s="343"/>
      <c r="LK381" s="343"/>
      <c r="LL381" s="343"/>
      <c r="LM381" s="343"/>
      <c r="LN381" s="343"/>
      <c r="LO381" s="343"/>
      <c r="LP381" s="343"/>
      <c r="LQ381" s="343"/>
      <c r="LR381" s="343"/>
      <c r="LS381" s="343"/>
      <c r="LT381" s="343"/>
      <c r="LU381" s="343"/>
      <c r="LV381" s="343"/>
      <c r="LW381" s="343"/>
      <c r="LX381" s="343"/>
      <c r="LY381" s="343"/>
      <c r="LZ381" s="343"/>
      <c r="MA381" s="343"/>
      <c r="MB381" s="343"/>
      <c r="MC381" s="343"/>
      <c r="MD381" s="343"/>
      <c r="ME381" s="343"/>
      <c r="MF381" s="343"/>
      <c r="MG381" s="343"/>
      <c r="MH381" s="343"/>
      <c r="MI381" s="343"/>
      <c r="MJ381" s="343"/>
      <c r="MK381" s="343"/>
      <c r="ML381" s="343"/>
      <c r="MM381" s="343"/>
      <c r="MN381" s="343"/>
      <c r="MO381" s="343"/>
      <c r="MP381" s="343"/>
      <c r="MQ381" s="343"/>
      <c r="MR381" s="343"/>
      <c r="MS381" s="343"/>
      <c r="MT381" s="343"/>
      <c r="MU381" s="343"/>
      <c r="MV381" s="343"/>
      <c r="MW381" s="343"/>
      <c r="MX381" s="343"/>
      <c r="MY381" s="343"/>
      <c r="MZ381" s="343"/>
      <c r="NA381" s="343"/>
      <c r="NB381" s="343"/>
      <c r="NC381" s="343"/>
      <c r="ND381" s="343"/>
      <c r="NE381" s="343"/>
      <c r="NF381" s="343"/>
      <c r="NG381" s="343"/>
      <c r="NH381" s="343"/>
      <c r="NI381" s="343"/>
      <c r="NJ381" s="343"/>
      <c r="NK381" s="343"/>
      <c r="NL381" s="343"/>
      <c r="NM381" s="343"/>
      <c r="NN381" s="343"/>
      <c r="NO381" s="343"/>
      <c r="NP381" s="343"/>
      <c r="NQ381" s="343"/>
      <c r="NR381" s="343"/>
      <c r="NS381" s="343"/>
      <c r="NT381" s="343"/>
      <c r="NU381" s="343"/>
      <c r="NV381" s="343"/>
      <c r="NW381" s="343"/>
      <c r="NX381" s="343"/>
      <c r="NY381" s="343"/>
      <c r="NZ381" s="343"/>
      <c r="OA381" s="343"/>
      <c r="OB381" s="343"/>
      <c r="OC381" s="343"/>
      <c r="OD381" s="343"/>
      <c r="OE381" s="343"/>
      <c r="OF381" s="343"/>
      <c r="OG381" s="343"/>
      <c r="OH381" s="343"/>
      <c r="OI381" s="343"/>
      <c r="OJ381" s="343"/>
      <c r="OK381" s="343"/>
      <c r="OL381" s="343"/>
      <c r="OM381" s="343"/>
      <c r="ON381" s="343"/>
      <c r="OO381" s="343"/>
      <c r="OP381" s="343"/>
      <c r="OQ381" s="343"/>
      <c r="OR381" s="343"/>
      <c r="OS381" s="343"/>
      <c r="OT381" s="343"/>
      <c r="OU381" s="343"/>
      <c r="OV381" s="343"/>
      <c r="OW381" s="343"/>
      <c r="OX381" s="343"/>
      <c r="OY381" s="343"/>
      <c r="OZ381" s="343"/>
      <c r="PA381" s="343"/>
      <c r="PB381" s="343"/>
      <c r="PC381" s="343"/>
      <c r="PD381" s="343"/>
      <c r="PE381" s="343"/>
      <c r="PF381" s="343"/>
      <c r="PG381" s="343"/>
      <c r="PH381" s="343"/>
      <c r="PI381" s="343"/>
      <c r="PJ381" s="343"/>
      <c r="PK381" s="343"/>
      <c r="PL381" s="343"/>
      <c r="PM381" s="343"/>
      <c r="PN381" s="343"/>
      <c r="PO381" s="343"/>
      <c r="PP381" s="343"/>
      <c r="PQ381" s="343"/>
      <c r="PR381" s="343"/>
      <c r="PS381" s="343"/>
      <c r="PT381" s="343"/>
      <c r="PU381" s="343"/>
      <c r="PV381" s="343"/>
      <c r="PW381" s="343"/>
      <c r="PX381" s="343"/>
      <c r="PY381" s="343"/>
      <c r="PZ381" s="343"/>
      <c r="QA381" s="343"/>
      <c r="QB381" s="343"/>
      <c r="QC381" s="343"/>
      <c r="QD381" s="343"/>
      <c r="QE381" s="343"/>
      <c r="QF381" s="343"/>
    </row>
    <row r="382" spans="1:448" s="347" customFormat="1" ht="118.5" customHeight="1" x14ac:dyDescent="0.25">
      <c r="A382" s="26">
        <v>381</v>
      </c>
      <c r="B382" s="42" t="s">
        <v>1372</v>
      </c>
      <c r="C382" s="174" t="s">
        <v>694</v>
      </c>
      <c r="D382" s="19" t="s">
        <v>344</v>
      </c>
      <c r="E382" s="19" t="s">
        <v>4292</v>
      </c>
      <c r="F382" s="41" t="s">
        <v>693</v>
      </c>
      <c r="G382" s="41" t="s">
        <v>694</v>
      </c>
      <c r="H382" s="19" t="s">
        <v>344</v>
      </c>
      <c r="I382" s="27" t="s">
        <v>4292</v>
      </c>
      <c r="J382" s="41" t="s">
        <v>716</v>
      </c>
      <c r="K382" s="174" t="s">
        <v>717</v>
      </c>
      <c r="L382" s="174" t="s">
        <v>718</v>
      </c>
      <c r="M382" s="174" t="s">
        <v>719</v>
      </c>
      <c r="N382" s="174" t="s">
        <v>720</v>
      </c>
      <c r="O382" s="19" t="s">
        <v>17</v>
      </c>
      <c r="P382" s="19" t="s">
        <v>19</v>
      </c>
      <c r="Q382" s="19" t="s">
        <v>348</v>
      </c>
      <c r="R382" s="19" t="s">
        <v>250</v>
      </c>
      <c r="S382" s="18" t="s">
        <v>4293</v>
      </c>
      <c r="T382" s="303" t="s">
        <v>4294</v>
      </c>
      <c r="U382" s="436" t="s">
        <v>4267</v>
      </c>
      <c r="V382" s="436">
        <v>2021</v>
      </c>
      <c r="W382" s="22" t="s">
        <v>4295</v>
      </c>
      <c r="X382" s="304" t="s">
        <v>4296</v>
      </c>
      <c r="Y382" s="437" t="s">
        <v>4297</v>
      </c>
      <c r="Z382" s="304" t="s">
        <v>4298</v>
      </c>
      <c r="AA382" s="303">
        <v>1</v>
      </c>
      <c r="AB382" s="434" t="s">
        <v>4299</v>
      </c>
      <c r="AC382" s="434" t="s">
        <v>4300</v>
      </c>
      <c r="AD382" s="309">
        <v>1</v>
      </c>
      <c r="AE382" s="304" t="s">
        <v>4301</v>
      </c>
      <c r="AF382" s="961">
        <v>44545</v>
      </c>
      <c r="AG382" s="961">
        <v>44910</v>
      </c>
      <c r="AH382" s="709"/>
      <c r="AI382" s="183" t="s">
        <v>309</v>
      </c>
      <c r="AJ382" s="183" t="s">
        <v>309</v>
      </c>
      <c r="AK382" s="241" t="e">
        <f>(IF(BA382=#REF!,#REF!,AG382-#REF!))</f>
        <v>#REF!</v>
      </c>
      <c r="AL382" s="229" t="s">
        <v>4135</v>
      </c>
      <c r="AM382" s="31"/>
      <c r="AN382" s="31"/>
      <c r="AO382" s="31"/>
      <c r="AP382" s="32"/>
      <c r="AQ382" s="4" t="s">
        <v>442</v>
      </c>
      <c r="AR382" s="49">
        <v>459</v>
      </c>
      <c r="AS382" s="298" t="s">
        <v>454</v>
      </c>
      <c r="AT382" s="64" t="s">
        <v>467</v>
      </c>
      <c r="AU382" s="308" t="s">
        <v>4135</v>
      </c>
      <c r="AV382" s="77" t="s">
        <v>467</v>
      </c>
      <c r="AW382" s="32"/>
      <c r="AX382" s="32"/>
      <c r="AY382" s="299" t="s">
        <v>456</v>
      </c>
      <c r="AZ382" s="87" t="s">
        <v>439</v>
      </c>
      <c r="BA382" s="86" t="s">
        <v>446</v>
      </c>
      <c r="BB382" s="148" t="s">
        <v>2162</v>
      </c>
      <c r="BC382" s="149">
        <v>44620</v>
      </c>
      <c r="BD382" s="130" t="s">
        <v>450</v>
      </c>
      <c r="BE382" s="134" t="s">
        <v>629</v>
      </c>
      <c r="BF382" s="147">
        <v>0</v>
      </c>
      <c r="BG382" s="4" t="s">
        <v>442</v>
      </c>
      <c r="BH382" s="49">
        <v>-44620</v>
      </c>
      <c r="BI382" s="60" t="s">
        <v>454</v>
      </c>
      <c r="BJ382" s="30"/>
      <c r="BK382" s="30"/>
      <c r="BL382" s="30"/>
      <c r="BM382" s="30"/>
      <c r="BN382" s="60"/>
      <c r="BO382" s="30"/>
      <c r="BP382" s="184" t="s">
        <v>293</v>
      </c>
      <c r="BQ382" s="150" t="s">
        <v>4302</v>
      </c>
      <c r="BR382" s="185">
        <v>44712</v>
      </c>
      <c r="BS382" s="131" t="s">
        <v>4303</v>
      </c>
      <c r="BT382" s="186">
        <v>0.4</v>
      </c>
      <c r="BU382" s="4" t="s">
        <v>477</v>
      </c>
      <c r="BV382" s="49">
        <v>199</v>
      </c>
      <c r="BW382" s="60" t="s">
        <v>454</v>
      </c>
      <c r="BX382" s="361">
        <v>44729</v>
      </c>
      <c r="BY382" s="362" t="s">
        <v>4304</v>
      </c>
      <c r="BZ382" s="362" t="s">
        <v>1018</v>
      </c>
      <c r="CA382" s="363">
        <v>0.4</v>
      </c>
      <c r="CB382" s="352" t="s">
        <v>293</v>
      </c>
      <c r="CC382" s="353"/>
      <c r="CD382" s="184" t="s">
        <v>293</v>
      </c>
      <c r="CE382" s="531">
        <v>44823</v>
      </c>
      <c r="CF382" s="686" t="s">
        <v>4305</v>
      </c>
      <c r="CG382" s="660" t="s">
        <v>4306</v>
      </c>
      <c r="CH382" s="295" t="s">
        <v>4307</v>
      </c>
      <c r="CI382" s="678">
        <v>1</v>
      </c>
      <c r="CJ382" s="4" t="str">
        <f t="shared" si="10"/>
        <v>CUMPLIMIENTO TOTAL</v>
      </c>
      <c r="CK382" s="49" t="e">
        <f>(IF(CD382="CERRADO","NO APLICA ACCION CERRADA",AG382-#REF!))</f>
        <v>#REF!</v>
      </c>
      <c r="CL382" s="60" t="e">
        <f>(IF(CD382="CERRADO","NO APLICA ACCION CERRADA",IF(AK382&lt;=0,"VENCIDO",IF(AK382&lt;=#REF!,"POR VENCER","CON TIEMPO"))))</f>
        <v>#REF!</v>
      </c>
      <c r="CM382" s="868">
        <v>44880</v>
      </c>
      <c r="CN382" s="867" t="s">
        <v>4308</v>
      </c>
      <c r="CO382" s="869" t="s">
        <v>458</v>
      </c>
      <c r="CP382" s="820">
        <v>1</v>
      </c>
      <c r="CQ382" s="352" t="s">
        <v>294</v>
      </c>
      <c r="CR382" s="353"/>
      <c r="CS382" s="353"/>
      <c r="CT382" s="343"/>
      <c r="CU382" s="343"/>
      <c r="CV382" s="343"/>
      <c r="CW382" s="343"/>
      <c r="CX382" s="343"/>
      <c r="CY382" s="343"/>
      <c r="CZ382" s="343"/>
      <c r="DA382" s="343"/>
      <c r="DB382" s="343"/>
      <c r="DC382" s="343"/>
      <c r="DD382" s="343"/>
      <c r="DE382" s="343"/>
      <c r="DF382" s="343"/>
      <c r="DG382" s="343"/>
      <c r="DH382" s="343"/>
      <c r="DI382" s="343"/>
      <c r="DJ382" s="343"/>
      <c r="DK382" s="343"/>
      <c r="DL382" s="343"/>
      <c r="DM382" s="343"/>
      <c r="DN382" s="343"/>
      <c r="DO382" s="343"/>
      <c r="DP382" s="343"/>
      <c r="DQ382" s="343"/>
      <c r="DR382" s="343"/>
      <c r="DS382" s="343"/>
      <c r="DT382" s="343"/>
      <c r="DU382" s="343"/>
      <c r="DV382" s="343"/>
      <c r="DW382" s="343"/>
      <c r="DX382" s="343"/>
      <c r="DY382" s="343"/>
      <c r="DZ382" s="343"/>
      <c r="EA382" s="343"/>
      <c r="EB382" s="343"/>
      <c r="EC382" s="343"/>
      <c r="ED382" s="343"/>
      <c r="EE382" s="343"/>
      <c r="EF382" s="343"/>
      <c r="EG382" s="343"/>
      <c r="EH382" s="343"/>
      <c r="EI382" s="343"/>
      <c r="EJ382" s="343"/>
      <c r="EK382" s="343"/>
      <c r="EL382" s="343"/>
      <c r="EM382" s="343"/>
      <c r="EN382" s="343"/>
      <c r="EO382" s="343"/>
      <c r="EP382" s="343"/>
      <c r="EQ382" s="343"/>
      <c r="ER382" s="343"/>
      <c r="ES382" s="343"/>
      <c r="ET382" s="343"/>
      <c r="EU382" s="343"/>
      <c r="EV382" s="343"/>
      <c r="EW382" s="343"/>
      <c r="EX382" s="343"/>
      <c r="EY382" s="343"/>
      <c r="EZ382" s="343"/>
      <c r="FA382" s="343"/>
      <c r="FB382" s="343"/>
      <c r="FC382" s="343"/>
      <c r="FD382" s="343"/>
      <c r="FE382" s="343"/>
      <c r="FF382" s="343"/>
      <c r="FG382" s="343"/>
      <c r="FH382" s="343"/>
      <c r="FI382" s="343"/>
      <c r="FJ382" s="343"/>
      <c r="FK382" s="343"/>
      <c r="FL382" s="343"/>
      <c r="FM382" s="343"/>
      <c r="FN382" s="343"/>
      <c r="FO382" s="343"/>
      <c r="FP382" s="343"/>
      <c r="FQ382" s="343"/>
      <c r="FR382" s="343"/>
      <c r="FS382" s="343"/>
      <c r="FT382" s="343"/>
      <c r="FU382" s="343"/>
      <c r="FV382" s="343"/>
      <c r="FW382" s="343"/>
      <c r="FX382" s="343"/>
      <c r="FY382" s="343"/>
      <c r="FZ382" s="343"/>
      <c r="GA382" s="343"/>
      <c r="GB382" s="343"/>
      <c r="GC382" s="343"/>
      <c r="GD382" s="343"/>
      <c r="GE382" s="343"/>
      <c r="GF382" s="343"/>
      <c r="GG382" s="343"/>
      <c r="GH382" s="343"/>
      <c r="GI382" s="343"/>
      <c r="GJ382" s="343"/>
      <c r="GK382" s="343"/>
      <c r="GL382" s="343"/>
      <c r="GM382" s="343"/>
      <c r="GN382" s="343"/>
      <c r="GO382" s="343"/>
      <c r="GP382" s="343"/>
      <c r="GQ382" s="343"/>
      <c r="GR382" s="343"/>
      <c r="GS382" s="343"/>
      <c r="GT382" s="343"/>
      <c r="GU382" s="343"/>
      <c r="GV382" s="343"/>
      <c r="GW382" s="343"/>
      <c r="GX382" s="343"/>
      <c r="GY382" s="343"/>
      <c r="GZ382" s="343"/>
      <c r="HA382" s="343"/>
      <c r="HB382" s="343"/>
      <c r="HC382" s="343"/>
      <c r="HD382" s="343"/>
      <c r="HE382" s="343"/>
      <c r="HF382" s="343"/>
      <c r="HG382" s="343"/>
      <c r="HH382" s="343"/>
      <c r="HI382" s="343"/>
      <c r="HJ382" s="343"/>
      <c r="HK382" s="343"/>
      <c r="HL382" s="343"/>
      <c r="HM382" s="343"/>
      <c r="HN382" s="343"/>
      <c r="HO382" s="343"/>
      <c r="HP382" s="343"/>
      <c r="HQ382" s="343"/>
      <c r="HR382" s="343"/>
      <c r="HS382" s="343"/>
      <c r="HT382" s="343"/>
      <c r="HU382" s="343"/>
      <c r="HV382" s="343"/>
      <c r="HW382" s="343"/>
      <c r="HX382" s="343"/>
      <c r="HY382" s="343"/>
      <c r="HZ382" s="343"/>
      <c r="IA382" s="343"/>
      <c r="IB382" s="343"/>
      <c r="IC382" s="343"/>
      <c r="ID382" s="343"/>
      <c r="IE382" s="343"/>
      <c r="IF382" s="343"/>
      <c r="IG382" s="343"/>
      <c r="IH382" s="343"/>
      <c r="II382" s="343"/>
      <c r="IJ382" s="343"/>
      <c r="IK382" s="343"/>
      <c r="IL382" s="343"/>
      <c r="IM382" s="343"/>
      <c r="IN382" s="343"/>
      <c r="IO382" s="343"/>
      <c r="IP382" s="343"/>
      <c r="IQ382" s="343"/>
      <c r="IR382" s="343"/>
      <c r="IS382" s="343"/>
      <c r="IT382" s="343"/>
      <c r="IU382" s="343"/>
      <c r="IV382" s="343"/>
      <c r="IW382" s="343"/>
      <c r="IX382" s="343"/>
      <c r="IY382" s="343"/>
      <c r="IZ382" s="343"/>
      <c r="JA382" s="343"/>
      <c r="JB382" s="343"/>
      <c r="JC382" s="343"/>
      <c r="JD382" s="343"/>
      <c r="JE382" s="343"/>
      <c r="JF382" s="343"/>
      <c r="JG382" s="343"/>
      <c r="JH382" s="343"/>
      <c r="JI382" s="343"/>
      <c r="JJ382" s="343"/>
      <c r="JK382" s="343"/>
      <c r="JL382" s="343"/>
      <c r="JM382" s="343"/>
      <c r="JN382" s="343"/>
      <c r="JO382" s="343"/>
      <c r="JP382" s="343"/>
      <c r="JQ382" s="343"/>
      <c r="JR382" s="343"/>
      <c r="JS382" s="343"/>
      <c r="JT382" s="343"/>
      <c r="JU382" s="343"/>
      <c r="JV382" s="343"/>
      <c r="JW382" s="343"/>
      <c r="JX382" s="343"/>
      <c r="JY382" s="343"/>
      <c r="JZ382" s="343"/>
      <c r="KA382" s="343"/>
      <c r="KB382" s="343"/>
      <c r="KC382" s="343"/>
      <c r="KD382" s="343"/>
      <c r="KE382" s="343"/>
      <c r="KF382" s="343"/>
      <c r="KG382" s="343"/>
      <c r="KH382" s="343"/>
      <c r="KI382" s="343"/>
      <c r="KJ382" s="343"/>
      <c r="KK382" s="343"/>
      <c r="KL382" s="343"/>
      <c r="KM382" s="343"/>
      <c r="KN382" s="343"/>
      <c r="KO382" s="343"/>
      <c r="KP382" s="343"/>
      <c r="KQ382" s="343"/>
      <c r="KR382" s="343"/>
      <c r="KS382" s="343"/>
      <c r="KT382" s="343"/>
      <c r="KU382" s="343"/>
      <c r="KV382" s="343"/>
      <c r="KW382" s="343"/>
      <c r="KX382" s="343"/>
      <c r="KY382" s="343"/>
      <c r="KZ382" s="343"/>
      <c r="LA382" s="343"/>
      <c r="LB382" s="343"/>
      <c r="LC382" s="343"/>
      <c r="LD382" s="343"/>
      <c r="LE382" s="343"/>
      <c r="LF382" s="343"/>
      <c r="LG382" s="343"/>
      <c r="LH382" s="343"/>
      <c r="LI382" s="343"/>
      <c r="LJ382" s="343"/>
      <c r="LK382" s="343"/>
      <c r="LL382" s="343"/>
      <c r="LM382" s="343"/>
      <c r="LN382" s="343"/>
      <c r="LO382" s="343"/>
      <c r="LP382" s="343"/>
      <c r="LQ382" s="343"/>
      <c r="LR382" s="343"/>
      <c r="LS382" s="343"/>
      <c r="LT382" s="343"/>
      <c r="LU382" s="343"/>
      <c r="LV382" s="343"/>
      <c r="LW382" s="343"/>
      <c r="LX382" s="343"/>
      <c r="LY382" s="343"/>
      <c r="LZ382" s="343"/>
      <c r="MA382" s="343"/>
      <c r="MB382" s="343"/>
      <c r="MC382" s="343"/>
      <c r="MD382" s="343"/>
      <c r="ME382" s="343"/>
      <c r="MF382" s="343"/>
      <c r="MG382" s="343"/>
      <c r="MH382" s="343"/>
      <c r="MI382" s="343"/>
      <c r="MJ382" s="343"/>
      <c r="MK382" s="343"/>
      <c r="ML382" s="343"/>
      <c r="MM382" s="343"/>
      <c r="MN382" s="343"/>
      <c r="MO382" s="343"/>
      <c r="MP382" s="343"/>
      <c r="MQ382" s="343"/>
      <c r="MR382" s="343"/>
      <c r="MS382" s="343"/>
      <c r="MT382" s="343"/>
      <c r="MU382" s="343"/>
      <c r="MV382" s="343"/>
      <c r="MW382" s="343"/>
      <c r="MX382" s="343"/>
      <c r="MY382" s="343"/>
      <c r="MZ382" s="343"/>
      <c r="NA382" s="343"/>
      <c r="NB382" s="343"/>
      <c r="NC382" s="343"/>
      <c r="ND382" s="343"/>
      <c r="NE382" s="343"/>
      <c r="NF382" s="343"/>
      <c r="NG382" s="343"/>
      <c r="NH382" s="343"/>
      <c r="NI382" s="343"/>
      <c r="NJ382" s="343"/>
      <c r="NK382" s="343"/>
      <c r="NL382" s="343"/>
      <c r="NM382" s="343"/>
      <c r="NN382" s="343"/>
      <c r="NO382" s="343"/>
      <c r="NP382" s="343"/>
      <c r="NQ382" s="343"/>
      <c r="NR382" s="343"/>
      <c r="NS382" s="343"/>
      <c r="NT382" s="343"/>
      <c r="NU382" s="343"/>
      <c r="NV382" s="343"/>
      <c r="NW382" s="343"/>
      <c r="NX382" s="343"/>
      <c r="NY382" s="343"/>
      <c r="NZ382" s="343"/>
      <c r="OA382" s="343"/>
      <c r="OB382" s="343"/>
      <c r="OC382" s="343"/>
      <c r="OD382" s="343"/>
      <c r="OE382" s="343"/>
      <c r="OF382" s="343"/>
      <c r="OG382" s="343"/>
      <c r="OH382" s="343"/>
      <c r="OI382" s="343"/>
      <c r="OJ382" s="343"/>
      <c r="OK382" s="343"/>
      <c r="OL382" s="343"/>
      <c r="OM382" s="343"/>
      <c r="ON382" s="343"/>
      <c r="OO382" s="343"/>
      <c r="OP382" s="343"/>
      <c r="OQ382" s="343"/>
      <c r="OR382" s="343"/>
      <c r="OS382" s="343"/>
      <c r="OT382" s="343"/>
      <c r="OU382" s="343"/>
      <c r="OV382" s="343"/>
      <c r="OW382" s="343"/>
      <c r="OX382" s="343"/>
      <c r="OY382" s="343"/>
      <c r="OZ382" s="343"/>
      <c r="PA382" s="343"/>
      <c r="PB382" s="343"/>
      <c r="PC382" s="343"/>
      <c r="PD382" s="343"/>
      <c r="PE382" s="343"/>
      <c r="PF382" s="343"/>
      <c r="PG382" s="343"/>
      <c r="PH382" s="343"/>
      <c r="PI382" s="343"/>
      <c r="PJ382" s="343"/>
      <c r="PK382" s="343"/>
      <c r="PL382" s="343"/>
      <c r="PM382" s="343"/>
      <c r="PN382" s="343"/>
      <c r="PO382" s="343"/>
      <c r="PP382" s="343"/>
      <c r="PQ382" s="343"/>
      <c r="PR382" s="343"/>
      <c r="PS382" s="343"/>
      <c r="PT382" s="343"/>
      <c r="PU382" s="343"/>
      <c r="PV382" s="343"/>
      <c r="PW382" s="343"/>
      <c r="PX382" s="343"/>
      <c r="PY382" s="343"/>
      <c r="PZ382" s="343"/>
      <c r="QA382" s="343"/>
      <c r="QB382" s="343"/>
      <c r="QC382" s="343"/>
      <c r="QD382" s="343"/>
      <c r="QE382" s="343"/>
      <c r="QF382" s="343"/>
    </row>
    <row r="383" spans="1:448" s="347" customFormat="1" ht="118.5" customHeight="1" x14ac:dyDescent="0.25">
      <c r="A383" s="26">
        <v>382</v>
      </c>
      <c r="B383" s="42" t="s">
        <v>1372</v>
      </c>
      <c r="C383" s="174" t="s">
        <v>694</v>
      </c>
      <c r="D383" s="19" t="s">
        <v>344</v>
      </c>
      <c r="E383" s="19" t="s">
        <v>4309</v>
      </c>
      <c r="F383" s="41" t="s">
        <v>693</v>
      </c>
      <c r="G383" s="41" t="s">
        <v>694</v>
      </c>
      <c r="H383" s="19" t="s">
        <v>344</v>
      </c>
      <c r="I383" s="27" t="s">
        <v>4309</v>
      </c>
      <c r="J383" s="41" t="s">
        <v>716</v>
      </c>
      <c r="K383" s="174" t="s">
        <v>717</v>
      </c>
      <c r="L383" s="174" t="s">
        <v>718</v>
      </c>
      <c r="M383" s="174" t="s">
        <v>719</v>
      </c>
      <c r="N383" s="174" t="s">
        <v>720</v>
      </c>
      <c r="O383" s="19" t="s">
        <v>17</v>
      </c>
      <c r="P383" s="19" t="s">
        <v>19</v>
      </c>
      <c r="Q383" s="19" t="s">
        <v>348</v>
      </c>
      <c r="R383" s="19" t="s">
        <v>250</v>
      </c>
      <c r="S383" s="18" t="s">
        <v>4310</v>
      </c>
      <c r="T383" s="303" t="s">
        <v>4294</v>
      </c>
      <c r="U383" s="436" t="s">
        <v>4267</v>
      </c>
      <c r="V383" s="436">
        <v>2021</v>
      </c>
      <c r="W383" s="22" t="s">
        <v>4295</v>
      </c>
      <c r="X383" s="304" t="s">
        <v>4296</v>
      </c>
      <c r="Y383" s="437" t="s">
        <v>4311</v>
      </c>
      <c r="Z383" s="304" t="s">
        <v>4312</v>
      </c>
      <c r="AA383" s="303">
        <v>2</v>
      </c>
      <c r="AB383" s="434" t="s">
        <v>4313</v>
      </c>
      <c r="AC383" s="434" t="s">
        <v>4314</v>
      </c>
      <c r="AD383" s="309">
        <v>1</v>
      </c>
      <c r="AE383" s="304" t="s">
        <v>4315</v>
      </c>
      <c r="AF383" s="961">
        <v>44545</v>
      </c>
      <c r="AG383" s="961">
        <v>44910</v>
      </c>
      <c r="AH383" s="709"/>
      <c r="AI383" s="183" t="s">
        <v>309</v>
      </c>
      <c r="AJ383" s="183" t="s">
        <v>309</v>
      </c>
      <c r="AK383" s="241" t="e">
        <f>(IF(BA383=#REF!,#REF!,AG383-#REF!))</f>
        <v>#REF!</v>
      </c>
      <c r="AL383" s="229" t="s">
        <v>4135</v>
      </c>
      <c r="AM383" s="31"/>
      <c r="AN383" s="31"/>
      <c r="AO383" s="31"/>
      <c r="AP383" s="32"/>
      <c r="AQ383" s="4" t="s">
        <v>442</v>
      </c>
      <c r="AR383" s="49">
        <v>459</v>
      </c>
      <c r="AS383" s="298" t="s">
        <v>454</v>
      </c>
      <c r="AT383" s="64" t="s">
        <v>467</v>
      </c>
      <c r="AU383" s="308" t="s">
        <v>4135</v>
      </c>
      <c r="AV383" s="77" t="s">
        <v>467</v>
      </c>
      <c r="AW383" s="32"/>
      <c r="AX383" s="32"/>
      <c r="AY383" s="299" t="s">
        <v>456</v>
      </c>
      <c r="AZ383" s="87" t="s">
        <v>439</v>
      </c>
      <c r="BA383" s="86" t="s">
        <v>446</v>
      </c>
      <c r="BB383" s="148" t="s">
        <v>2162</v>
      </c>
      <c r="BC383" s="149">
        <v>44620</v>
      </c>
      <c r="BD383" s="130" t="s">
        <v>450</v>
      </c>
      <c r="BE383" s="134" t="s">
        <v>629</v>
      </c>
      <c r="BF383" s="147">
        <v>0</v>
      </c>
      <c r="BG383" s="4" t="s">
        <v>442</v>
      </c>
      <c r="BH383" s="49">
        <v>-44620</v>
      </c>
      <c r="BI383" s="60" t="s">
        <v>454</v>
      </c>
      <c r="BJ383" s="30"/>
      <c r="BK383" s="30"/>
      <c r="BL383" s="30"/>
      <c r="BM383" s="30"/>
      <c r="BN383" s="60"/>
      <c r="BO383" s="30"/>
      <c r="BP383" s="184" t="s">
        <v>293</v>
      </c>
      <c r="BQ383" s="150" t="s">
        <v>2244</v>
      </c>
      <c r="BR383" s="185">
        <v>44712</v>
      </c>
      <c r="BS383" s="131" t="s">
        <v>4157</v>
      </c>
      <c r="BT383" s="186">
        <v>0</v>
      </c>
      <c r="BU383" s="4" t="s">
        <v>442</v>
      </c>
      <c r="BV383" s="49">
        <v>199</v>
      </c>
      <c r="BW383" s="60" t="s">
        <v>454</v>
      </c>
      <c r="BX383" s="361">
        <v>44729</v>
      </c>
      <c r="BY383" s="362" t="s">
        <v>4316</v>
      </c>
      <c r="BZ383" s="362" t="s">
        <v>1018</v>
      </c>
      <c r="CA383" s="360">
        <v>0</v>
      </c>
      <c r="CB383" s="352" t="s">
        <v>293</v>
      </c>
      <c r="CC383" s="353"/>
      <c r="CD383" s="184" t="s">
        <v>293</v>
      </c>
      <c r="CE383" s="531">
        <v>44823</v>
      </c>
      <c r="CF383" s="669" t="s">
        <v>4317</v>
      </c>
      <c r="CG383" s="295" t="s">
        <v>4318</v>
      </c>
      <c r="CH383" s="555" t="s">
        <v>4319</v>
      </c>
      <c r="CI383" s="678">
        <v>0.5</v>
      </c>
      <c r="CJ383" s="4" t="str">
        <f t="shared" si="10"/>
        <v>AVANCE PARCIAL</v>
      </c>
      <c r="CK383" s="49" t="e">
        <f>(IF(CD383="CERRADO","NO APLICA ACCION CERRADA",AG383-#REF!))</f>
        <v>#REF!</v>
      </c>
      <c r="CL383" s="60" t="e">
        <f>(IF(CD383="CERRADO","NO APLICA ACCION CERRADA",IF(AK383&lt;=0,"VENCIDO",IF(AK383&lt;=#REF!,"POR VENCER","CON TIEMPO"))))</f>
        <v>#REF!</v>
      </c>
      <c r="CM383" s="868">
        <v>44880</v>
      </c>
      <c r="CN383" s="867" t="s">
        <v>4320</v>
      </c>
      <c r="CO383" s="869" t="s">
        <v>458</v>
      </c>
      <c r="CP383" s="377">
        <v>0.5</v>
      </c>
      <c r="CQ383" s="352" t="s">
        <v>293</v>
      </c>
      <c r="CR383" s="353"/>
      <c r="CS383" s="353"/>
      <c r="CT383" s="343"/>
      <c r="CU383" s="343"/>
      <c r="CV383" s="343"/>
      <c r="CW383" s="343"/>
      <c r="CX383" s="343"/>
      <c r="CY383" s="343"/>
      <c r="CZ383" s="343"/>
      <c r="DA383" s="343"/>
      <c r="DB383" s="343"/>
      <c r="DC383" s="343"/>
      <c r="DD383" s="343"/>
      <c r="DE383" s="343"/>
      <c r="DF383" s="343"/>
      <c r="DG383" s="343"/>
      <c r="DH383" s="343"/>
      <c r="DI383" s="343"/>
      <c r="DJ383" s="343"/>
      <c r="DK383" s="343"/>
      <c r="DL383" s="343"/>
      <c r="DM383" s="343"/>
      <c r="DN383" s="343"/>
      <c r="DO383" s="343"/>
      <c r="DP383" s="343"/>
      <c r="DQ383" s="343"/>
      <c r="DR383" s="343"/>
      <c r="DS383" s="343"/>
      <c r="DT383" s="343"/>
      <c r="DU383" s="343"/>
      <c r="DV383" s="343"/>
      <c r="DW383" s="343"/>
      <c r="DX383" s="343"/>
      <c r="DY383" s="343"/>
      <c r="DZ383" s="343"/>
      <c r="EA383" s="343"/>
      <c r="EB383" s="343"/>
      <c r="EC383" s="343"/>
      <c r="ED383" s="343"/>
      <c r="EE383" s="343"/>
      <c r="EF383" s="343"/>
      <c r="EG383" s="343"/>
      <c r="EH383" s="343"/>
      <c r="EI383" s="343"/>
      <c r="EJ383" s="343"/>
      <c r="EK383" s="343"/>
      <c r="EL383" s="343"/>
      <c r="EM383" s="343"/>
      <c r="EN383" s="343"/>
      <c r="EO383" s="343"/>
      <c r="EP383" s="343"/>
      <c r="EQ383" s="343"/>
      <c r="ER383" s="343"/>
      <c r="ES383" s="343"/>
      <c r="ET383" s="343"/>
      <c r="EU383" s="343"/>
      <c r="EV383" s="343"/>
      <c r="EW383" s="343"/>
      <c r="EX383" s="343"/>
      <c r="EY383" s="343"/>
      <c r="EZ383" s="343"/>
      <c r="FA383" s="343"/>
      <c r="FB383" s="343"/>
      <c r="FC383" s="343"/>
      <c r="FD383" s="343"/>
      <c r="FE383" s="343"/>
      <c r="FF383" s="343"/>
      <c r="FG383" s="343"/>
      <c r="FH383" s="343"/>
      <c r="FI383" s="343"/>
      <c r="FJ383" s="343"/>
      <c r="FK383" s="343"/>
      <c r="FL383" s="343"/>
      <c r="FM383" s="343"/>
      <c r="FN383" s="343"/>
      <c r="FO383" s="343"/>
      <c r="FP383" s="343"/>
      <c r="FQ383" s="343"/>
      <c r="FR383" s="343"/>
      <c r="FS383" s="343"/>
      <c r="FT383" s="343"/>
      <c r="FU383" s="343"/>
      <c r="FV383" s="343"/>
      <c r="FW383" s="343"/>
      <c r="FX383" s="343"/>
      <c r="FY383" s="343"/>
      <c r="FZ383" s="343"/>
      <c r="GA383" s="343"/>
      <c r="GB383" s="343"/>
      <c r="GC383" s="343"/>
      <c r="GD383" s="343"/>
      <c r="GE383" s="343"/>
      <c r="GF383" s="343"/>
      <c r="GG383" s="343"/>
      <c r="GH383" s="343"/>
      <c r="GI383" s="343"/>
      <c r="GJ383" s="343"/>
      <c r="GK383" s="343"/>
      <c r="GL383" s="343"/>
      <c r="GM383" s="343"/>
      <c r="GN383" s="343"/>
      <c r="GO383" s="343"/>
      <c r="GP383" s="343"/>
      <c r="GQ383" s="343"/>
      <c r="GR383" s="343"/>
      <c r="GS383" s="343"/>
      <c r="GT383" s="343"/>
      <c r="GU383" s="343"/>
      <c r="GV383" s="343"/>
      <c r="GW383" s="343"/>
      <c r="GX383" s="343"/>
      <c r="GY383" s="343"/>
      <c r="GZ383" s="343"/>
      <c r="HA383" s="343"/>
      <c r="HB383" s="343"/>
      <c r="HC383" s="343"/>
      <c r="HD383" s="343"/>
      <c r="HE383" s="343"/>
      <c r="HF383" s="343"/>
      <c r="HG383" s="343"/>
      <c r="HH383" s="343"/>
      <c r="HI383" s="343"/>
      <c r="HJ383" s="343"/>
      <c r="HK383" s="343"/>
      <c r="HL383" s="343"/>
      <c r="HM383" s="343"/>
      <c r="HN383" s="343"/>
      <c r="HO383" s="343"/>
      <c r="HP383" s="343"/>
      <c r="HQ383" s="343"/>
      <c r="HR383" s="343"/>
      <c r="HS383" s="343"/>
      <c r="HT383" s="343"/>
      <c r="HU383" s="343"/>
      <c r="HV383" s="343"/>
      <c r="HW383" s="343"/>
      <c r="HX383" s="343"/>
      <c r="HY383" s="343"/>
      <c r="HZ383" s="343"/>
      <c r="IA383" s="343"/>
      <c r="IB383" s="343"/>
      <c r="IC383" s="343"/>
      <c r="ID383" s="343"/>
      <c r="IE383" s="343"/>
      <c r="IF383" s="343"/>
      <c r="IG383" s="343"/>
      <c r="IH383" s="343"/>
      <c r="II383" s="343"/>
      <c r="IJ383" s="343"/>
      <c r="IK383" s="343"/>
      <c r="IL383" s="343"/>
      <c r="IM383" s="343"/>
      <c r="IN383" s="343"/>
      <c r="IO383" s="343"/>
      <c r="IP383" s="343"/>
      <c r="IQ383" s="343"/>
      <c r="IR383" s="343"/>
      <c r="IS383" s="343"/>
      <c r="IT383" s="343"/>
      <c r="IU383" s="343"/>
      <c r="IV383" s="343"/>
      <c r="IW383" s="343"/>
      <c r="IX383" s="343"/>
      <c r="IY383" s="343"/>
      <c r="IZ383" s="343"/>
      <c r="JA383" s="343"/>
      <c r="JB383" s="343"/>
      <c r="JC383" s="343"/>
      <c r="JD383" s="343"/>
      <c r="JE383" s="343"/>
      <c r="JF383" s="343"/>
      <c r="JG383" s="343"/>
      <c r="JH383" s="343"/>
      <c r="JI383" s="343"/>
      <c r="JJ383" s="343"/>
      <c r="JK383" s="343"/>
      <c r="JL383" s="343"/>
      <c r="JM383" s="343"/>
      <c r="JN383" s="343"/>
      <c r="JO383" s="343"/>
      <c r="JP383" s="343"/>
      <c r="JQ383" s="343"/>
      <c r="JR383" s="343"/>
      <c r="JS383" s="343"/>
      <c r="JT383" s="343"/>
      <c r="JU383" s="343"/>
      <c r="JV383" s="343"/>
      <c r="JW383" s="343"/>
      <c r="JX383" s="343"/>
      <c r="JY383" s="343"/>
      <c r="JZ383" s="343"/>
      <c r="KA383" s="343"/>
      <c r="KB383" s="343"/>
      <c r="KC383" s="343"/>
      <c r="KD383" s="343"/>
      <c r="KE383" s="343"/>
      <c r="KF383" s="343"/>
      <c r="KG383" s="343"/>
      <c r="KH383" s="343"/>
      <c r="KI383" s="343"/>
      <c r="KJ383" s="343"/>
      <c r="KK383" s="343"/>
      <c r="KL383" s="343"/>
      <c r="KM383" s="343"/>
      <c r="KN383" s="343"/>
      <c r="KO383" s="343"/>
      <c r="KP383" s="343"/>
      <c r="KQ383" s="343"/>
      <c r="KR383" s="343"/>
      <c r="KS383" s="343"/>
      <c r="KT383" s="343"/>
      <c r="KU383" s="343"/>
      <c r="KV383" s="343"/>
      <c r="KW383" s="343"/>
      <c r="KX383" s="343"/>
      <c r="KY383" s="343"/>
      <c r="KZ383" s="343"/>
      <c r="LA383" s="343"/>
      <c r="LB383" s="343"/>
      <c r="LC383" s="343"/>
      <c r="LD383" s="343"/>
      <c r="LE383" s="343"/>
      <c r="LF383" s="343"/>
      <c r="LG383" s="343"/>
      <c r="LH383" s="343"/>
      <c r="LI383" s="343"/>
      <c r="LJ383" s="343"/>
      <c r="LK383" s="343"/>
      <c r="LL383" s="343"/>
      <c r="LM383" s="343"/>
      <c r="LN383" s="343"/>
      <c r="LO383" s="343"/>
      <c r="LP383" s="343"/>
      <c r="LQ383" s="343"/>
      <c r="LR383" s="343"/>
      <c r="LS383" s="343"/>
      <c r="LT383" s="343"/>
      <c r="LU383" s="343"/>
      <c r="LV383" s="343"/>
      <c r="LW383" s="343"/>
      <c r="LX383" s="343"/>
      <c r="LY383" s="343"/>
      <c r="LZ383" s="343"/>
      <c r="MA383" s="343"/>
      <c r="MB383" s="343"/>
      <c r="MC383" s="343"/>
      <c r="MD383" s="343"/>
      <c r="ME383" s="343"/>
      <c r="MF383" s="343"/>
      <c r="MG383" s="343"/>
      <c r="MH383" s="343"/>
      <c r="MI383" s="343"/>
      <c r="MJ383" s="343"/>
      <c r="MK383" s="343"/>
      <c r="ML383" s="343"/>
      <c r="MM383" s="343"/>
      <c r="MN383" s="343"/>
      <c r="MO383" s="343"/>
      <c r="MP383" s="343"/>
      <c r="MQ383" s="343"/>
      <c r="MR383" s="343"/>
      <c r="MS383" s="343"/>
      <c r="MT383" s="343"/>
      <c r="MU383" s="343"/>
      <c r="MV383" s="343"/>
      <c r="MW383" s="343"/>
      <c r="MX383" s="343"/>
      <c r="MY383" s="343"/>
      <c r="MZ383" s="343"/>
      <c r="NA383" s="343"/>
      <c r="NB383" s="343"/>
      <c r="NC383" s="343"/>
      <c r="ND383" s="343"/>
      <c r="NE383" s="343"/>
      <c r="NF383" s="343"/>
      <c r="NG383" s="343"/>
      <c r="NH383" s="343"/>
      <c r="NI383" s="343"/>
      <c r="NJ383" s="343"/>
      <c r="NK383" s="343"/>
      <c r="NL383" s="343"/>
      <c r="NM383" s="343"/>
      <c r="NN383" s="343"/>
      <c r="NO383" s="343"/>
      <c r="NP383" s="343"/>
      <c r="NQ383" s="343"/>
      <c r="NR383" s="343"/>
      <c r="NS383" s="343"/>
      <c r="NT383" s="343"/>
      <c r="NU383" s="343"/>
      <c r="NV383" s="343"/>
      <c r="NW383" s="343"/>
      <c r="NX383" s="343"/>
      <c r="NY383" s="343"/>
      <c r="NZ383" s="343"/>
      <c r="OA383" s="343"/>
      <c r="OB383" s="343"/>
      <c r="OC383" s="343"/>
      <c r="OD383" s="343"/>
      <c r="OE383" s="343"/>
      <c r="OF383" s="343"/>
      <c r="OG383" s="343"/>
      <c r="OH383" s="343"/>
      <c r="OI383" s="343"/>
      <c r="OJ383" s="343"/>
      <c r="OK383" s="343"/>
      <c r="OL383" s="343"/>
      <c r="OM383" s="343"/>
      <c r="ON383" s="343"/>
      <c r="OO383" s="343"/>
      <c r="OP383" s="343"/>
      <c r="OQ383" s="343"/>
      <c r="OR383" s="343"/>
      <c r="OS383" s="343"/>
      <c r="OT383" s="343"/>
      <c r="OU383" s="343"/>
      <c r="OV383" s="343"/>
      <c r="OW383" s="343"/>
      <c r="OX383" s="343"/>
      <c r="OY383" s="343"/>
      <c r="OZ383" s="343"/>
      <c r="PA383" s="343"/>
      <c r="PB383" s="343"/>
      <c r="PC383" s="343"/>
      <c r="PD383" s="343"/>
      <c r="PE383" s="343"/>
      <c r="PF383" s="343"/>
      <c r="PG383" s="343"/>
      <c r="PH383" s="343"/>
      <c r="PI383" s="343"/>
      <c r="PJ383" s="343"/>
      <c r="PK383" s="343"/>
      <c r="PL383" s="343"/>
      <c r="PM383" s="343"/>
      <c r="PN383" s="343"/>
      <c r="PO383" s="343"/>
      <c r="PP383" s="343"/>
      <c r="PQ383" s="343"/>
      <c r="PR383" s="343"/>
      <c r="PS383" s="343"/>
      <c r="PT383" s="343"/>
      <c r="PU383" s="343"/>
      <c r="PV383" s="343"/>
      <c r="PW383" s="343"/>
      <c r="PX383" s="343"/>
      <c r="PY383" s="343"/>
      <c r="PZ383" s="343"/>
      <c r="QA383" s="343"/>
      <c r="QB383" s="343"/>
      <c r="QC383" s="343"/>
      <c r="QD383" s="343"/>
      <c r="QE383" s="343"/>
      <c r="QF383" s="343"/>
    </row>
    <row r="384" spans="1:448" s="347" customFormat="1" ht="118.5" customHeight="1" x14ac:dyDescent="0.25">
      <c r="A384" s="26">
        <v>383</v>
      </c>
      <c r="B384" s="42" t="s">
        <v>1372</v>
      </c>
      <c r="C384" s="174" t="s">
        <v>694</v>
      </c>
      <c r="D384" s="19" t="s">
        <v>344</v>
      </c>
      <c r="E384" s="19" t="s">
        <v>4321</v>
      </c>
      <c r="F384" s="41" t="s">
        <v>693</v>
      </c>
      <c r="G384" s="41" t="s">
        <v>694</v>
      </c>
      <c r="H384" s="19" t="s">
        <v>344</v>
      </c>
      <c r="I384" s="27" t="s">
        <v>4321</v>
      </c>
      <c r="J384" s="41" t="s">
        <v>697</v>
      </c>
      <c r="K384" s="174" t="s">
        <v>742</v>
      </c>
      <c r="L384" s="174" t="s">
        <v>743</v>
      </c>
      <c r="M384" s="174" t="s">
        <v>744</v>
      </c>
      <c r="N384" s="174" t="s">
        <v>745</v>
      </c>
      <c r="O384" s="19" t="s">
        <v>17</v>
      </c>
      <c r="P384" s="19" t="s">
        <v>19</v>
      </c>
      <c r="Q384" s="19" t="s">
        <v>348</v>
      </c>
      <c r="R384" s="19" t="s">
        <v>250</v>
      </c>
      <c r="S384" s="18" t="s">
        <v>4322</v>
      </c>
      <c r="T384" s="303" t="s">
        <v>4294</v>
      </c>
      <c r="U384" s="436" t="s">
        <v>4267</v>
      </c>
      <c r="V384" s="436">
        <v>2021</v>
      </c>
      <c r="W384" s="22" t="s">
        <v>4295</v>
      </c>
      <c r="X384" s="304" t="s">
        <v>4296</v>
      </c>
      <c r="Y384" s="437" t="s">
        <v>4323</v>
      </c>
      <c r="Z384" s="304" t="s">
        <v>4324</v>
      </c>
      <c r="AA384" s="303">
        <v>3</v>
      </c>
      <c r="AB384" s="434" t="s">
        <v>4325</v>
      </c>
      <c r="AC384" s="434" t="s">
        <v>4325</v>
      </c>
      <c r="AD384" s="309">
        <v>1</v>
      </c>
      <c r="AE384" s="304" t="s">
        <v>4326</v>
      </c>
      <c r="AF384" s="965">
        <v>44545</v>
      </c>
      <c r="AG384" s="965">
        <v>44910</v>
      </c>
      <c r="AH384" s="725"/>
      <c r="AI384" s="183" t="s">
        <v>309</v>
      </c>
      <c r="AJ384" s="183" t="s">
        <v>309</v>
      </c>
      <c r="AK384" s="241" t="e">
        <f>(IF(BA384=#REF!,#REF!,AG384-#REF!))</f>
        <v>#REF!</v>
      </c>
      <c r="AL384" s="229" t="s">
        <v>4135</v>
      </c>
      <c r="AM384" s="31"/>
      <c r="AN384" s="31"/>
      <c r="AO384" s="31"/>
      <c r="AP384" s="32"/>
      <c r="AQ384" s="4" t="s">
        <v>442</v>
      </c>
      <c r="AR384" s="49">
        <v>459</v>
      </c>
      <c r="AS384" s="298" t="s">
        <v>454</v>
      </c>
      <c r="AT384" s="64" t="s">
        <v>467</v>
      </c>
      <c r="AU384" s="308" t="s">
        <v>4135</v>
      </c>
      <c r="AV384" s="77" t="s">
        <v>467</v>
      </c>
      <c r="AW384" s="32"/>
      <c r="AX384" s="32"/>
      <c r="AY384" s="299" t="s">
        <v>456</v>
      </c>
      <c r="AZ384" s="87" t="s">
        <v>439</v>
      </c>
      <c r="BA384" s="86" t="s">
        <v>446</v>
      </c>
      <c r="BB384" s="148" t="s">
        <v>2162</v>
      </c>
      <c r="BC384" s="149">
        <v>44620</v>
      </c>
      <c r="BD384" s="130" t="s">
        <v>450</v>
      </c>
      <c r="BE384" s="134" t="s">
        <v>629</v>
      </c>
      <c r="BF384" s="147">
        <v>0</v>
      </c>
      <c r="BG384" s="4" t="s">
        <v>442</v>
      </c>
      <c r="BH384" s="49">
        <v>-44620</v>
      </c>
      <c r="BI384" s="60" t="s">
        <v>454</v>
      </c>
      <c r="BJ384" s="30"/>
      <c r="BK384" s="30"/>
      <c r="BL384" s="30"/>
      <c r="BM384" s="30"/>
      <c r="BN384" s="60"/>
      <c r="BO384" s="30"/>
      <c r="BP384" s="184" t="s">
        <v>293</v>
      </c>
      <c r="BQ384" s="150" t="s">
        <v>2244</v>
      </c>
      <c r="BR384" s="185">
        <v>44712</v>
      </c>
      <c r="BS384" s="131" t="s">
        <v>4157</v>
      </c>
      <c r="BT384" s="186">
        <v>0</v>
      </c>
      <c r="BU384" s="4" t="s">
        <v>442</v>
      </c>
      <c r="BV384" s="49">
        <v>199</v>
      </c>
      <c r="BW384" s="60" t="s">
        <v>454</v>
      </c>
      <c r="BX384" s="361">
        <v>44729</v>
      </c>
      <c r="BY384" s="362" t="s">
        <v>4316</v>
      </c>
      <c r="BZ384" s="362" t="s">
        <v>1018</v>
      </c>
      <c r="CA384" s="360">
        <v>0</v>
      </c>
      <c r="CB384" s="352" t="s">
        <v>293</v>
      </c>
      <c r="CC384" s="353"/>
      <c r="CD384" s="184" t="s">
        <v>293</v>
      </c>
      <c r="CE384" s="531">
        <v>44823</v>
      </c>
      <c r="CF384" s="871" t="s">
        <v>4327</v>
      </c>
      <c r="CG384" s="295" t="s">
        <v>4328</v>
      </c>
      <c r="CH384" s="555" t="s">
        <v>878</v>
      </c>
      <c r="CI384" s="678">
        <v>1</v>
      </c>
      <c r="CJ384" s="4" t="str">
        <f t="shared" si="10"/>
        <v>CUMPLIMIENTO TOTAL</v>
      </c>
      <c r="CK384" s="49" t="e">
        <f>(IF(CD384="CERRADO","NO APLICA ACCION CERRADA",AG384-#REF!))</f>
        <v>#REF!</v>
      </c>
      <c r="CL384" s="60" t="e">
        <f>(IF(CD384="CERRADO","NO APLICA ACCION CERRADA",IF(AK384&lt;=0,"VENCIDO",IF(AK384&lt;=#REF!,"POR VENCER","CON TIEMPO"))))</f>
        <v>#REF!</v>
      </c>
      <c r="CM384" s="868">
        <v>44880</v>
      </c>
      <c r="CN384" s="867" t="s">
        <v>4329</v>
      </c>
      <c r="CO384" s="869" t="s">
        <v>458</v>
      </c>
      <c r="CP384" s="377">
        <v>1</v>
      </c>
      <c r="CQ384" s="352" t="s">
        <v>294</v>
      </c>
      <c r="CR384" s="353"/>
      <c r="CS384" s="353"/>
      <c r="CT384" s="343"/>
      <c r="CU384" s="343"/>
      <c r="CV384" s="343"/>
      <c r="CW384" s="343"/>
      <c r="CX384" s="343"/>
      <c r="CY384" s="343"/>
      <c r="CZ384" s="343"/>
      <c r="DA384" s="343"/>
      <c r="DB384" s="343"/>
      <c r="DC384" s="343"/>
      <c r="DD384" s="343"/>
      <c r="DE384" s="343"/>
      <c r="DF384" s="343"/>
      <c r="DG384" s="343"/>
      <c r="DH384" s="343"/>
      <c r="DI384" s="343"/>
      <c r="DJ384" s="343"/>
      <c r="DK384" s="343"/>
      <c r="DL384" s="343"/>
      <c r="DM384" s="343"/>
      <c r="DN384" s="343"/>
      <c r="DO384" s="343"/>
      <c r="DP384" s="343"/>
      <c r="DQ384" s="343"/>
      <c r="DR384" s="343"/>
      <c r="DS384" s="343"/>
      <c r="DT384" s="343"/>
      <c r="DU384" s="343"/>
      <c r="DV384" s="343"/>
      <c r="DW384" s="343"/>
      <c r="DX384" s="343"/>
      <c r="DY384" s="343"/>
      <c r="DZ384" s="343"/>
      <c r="EA384" s="343"/>
      <c r="EB384" s="343"/>
      <c r="EC384" s="343"/>
      <c r="ED384" s="343"/>
      <c r="EE384" s="343"/>
      <c r="EF384" s="343"/>
      <c r="EG384" s="343"/>
      <c r="EH384" s="343"/>
      <c r="EI384" s="343"/>
      <c r="EJ384" s="343"/>
      <c r="EK384" s="343"/>
      <c r="EL384" s="343"/>
      <c r="EM384" s="343"/>
      <c r="EN384" s="343"/>
      <c r="EO384" s="343"/>
      <c r="EP384" s="343"/>
      <c r="EQ384" s="343"/>
      <c r="ER384" s="343"/>
      <c r="ES384" s="343"/>
      <c r="ET384" s="343"/>
      <c r="EU384" s="343"/>
      <c r="EV384" s="343"/>
      <c r="EW384" s="343"/>
      <c r="EX384" s="343"/>
      <c r="EY384" s="343"/>
      <c r="EZ384" s="343"/>
      <c r="FA384" s="343"/>
      <c r="FB384" s="343"/>
      <c r="FC384" s="343"/>
      <c r="FD384" s="343"/>
      <c r="FE384" s="343"/>
      <c r="FF384" s="343"/>
      <c r="FG384" s="343"/>
      <c r="FH384" s="343"/>
      <c r="FI384" s="343"/>
      <c r="FJ384" s="343"/>
      <c r="FK384" s="343"/>
      <c r="FL384" s="343"/>
      <c r="FM384" s="343"/>
      <c r="FN384" s="343"/>
      <c r="FO384" s="343"/>
      <c r="FP384" s="343"/>
      <c r="FQ384" s="343"/>
      <c r="FR384" s="343"/>
      <c r="FS384" s="343"/>
      <c r="FT384" s="343"/>
      <c r="FU384" s="343"/>
      <c r="FV384" s="343"/>
      <c r="FW384" s="343"/>
      <c r="FX384" s="343"/>
      <c r="FY384" s="343"/>
      <c r="FZ384" s="343"/>
      <c r="GA384" s="343"/>
      <c r="GB384" s="343"/>
      <c r="GC384" s="343"/>
      <c r="GD384" s="343"/>
      <c r="GE384" s="343"/>
      <c r="GF384" s="343"/>
      <c r="GG384" s="343"/>
      <c r="GH384" s="343"/>
      <c r="GI384" s="343"/>
      <c r="GJ384" s="343"/>
      <c r="GK384" s="343"/>
      <c r="GL384" s="343"/>
      <c r="GM384" s="343"/>
      <c r="GN384" s="343"/>
      <c r="GO384" s="343"/>
      <c r="GP384" s="343"/>
      <c r="GQ384" s="343"/>
      <c r="GR384" s="343"/>
      <c r="GS384" s="343"/>
      <c r="GT384" s="343"/>
      <c r="GU384" s="343"/>
      <c r="GV384" s="343"/>
      <c r="GW384" s="343"/>
      <c r="GX384" s="343"/>
      <c r="GY384" s="343"/>
      <c r="GZ384" s="343"/>
      <c r="HA384" s="343"/>
      <c r="HB384" s="343"/>
      <c r="HC384" s="343"/>
      <c r="HD384" s="343"/>
      <c r="HE384" s="343"/>
      <c r="HF384" s="343"/>
      <c r="HG384" s="343"/>
      <c r="HH384" s="343"/>
      <c r="HI384" s="343"/>
      <c r="HJ384" s="343"/>
      <c r="HK384" s="343"/>
      <c r="HL384" s="343"/>
      <c r="HM384" s="343"/>
      <c r="HN384" s="343"/>
      <c r="HO384" s="343"/>
      <c r="HP384" s="343"/>
      <c r="HQ384" s="343"/>
      <c r="HR384" s="343"/>
      <c r="HS384" s="343"/>
      <c r="HT384" s="343"/>
      <c r="HU384" s="343"/>
      <c r="HV384" s="343"/>
      <c r="HW384" s="343"/>
      <c r="HX384" s="343"/>
      <c r="HY384" s="343"/>
      <c r="HZ384" s="343"/>
      <c r="IA384" s="343"/>
      <c r="IB384" s="343"/>
      <c r="IC384" s="343"/>
      <c r="ID384" s="343"/>
      <c r="IE384" s="343"/>
      <c r="IF384" s="343"/>
      <c r="IG384" s="343"/>
      <c r="IH384" s="343"/>
      <c r="II384" s="343"/>
      <c r="IJ384" s="343"/>
      <c r="IK384" s="343"/>
      <c r="IL384" s="343"/>
      <c r="IM384" s="343"/>
      <c r="IN384" s="343"/>
      <c r="IO384" s="343"/>
      <c r="IP384" s="343"/>
      <c r="IQ384" s="343"/>
      <c r="IR384" s="343"/>
      <c r="IS384" s="343"/>
      <c r="IT384" s="343"/>
      <c r="IU384" s="343"/>
      <c r="IV384" s="343"/>
      <c r="IW384" s="343"/>
      <c r="IX384" s="343"/>
      <c r="IY384" s="343"/>
      <c r="IZ384" s="343"/>
      <c r="JA384" s="343"/>
      <c r="JB384" s="343"/>
      <c r="JC384" s="343"/>
      <c r="JD384" s="343"/>
      <c r="JE384" s="343"/>
      <c r="JF384" s="343"/>
      <c r="JG384" s="343"/>
      <c r="JH384" s="343"/>
      <c r="JI384" s="343"/>
      <c r="JJ384" s="343"/>
      <c r="JK384" s="343"/>
      <c r="JL384" s="343"/>
      <c r="JM384" s="343"/>
      <c r="JN384" s="343"/>
      <c r="JO384" s="343"/>
      <c r="JP384" s="343"/>
      <c r="JQ384" s="343"/>
      <c r="JR384" s="343"/>
      <c r="JS384" s="343"/>
      <c r="JT384" s="343"/>
      <c r="JU384" s="343"/>
      <c r="JV384" s="343"/>
      <c r="JW384" s="343"/>
      <c r="JX384" s="343"/>
      <c r="JY384" s="343"/>
      <c r="JZ384" s="343"/>
      <c r="KA384" s="343"/>
      <c r="KB384" s="343"/>
      <c r="KC384" s="343"/>
      <c r="KD384" s="343"/>
      <c r="KE384" s="343"/>
      <c r="KF384" s="343"/>
      <c r="KG384" s="343"/>
      <c r="KH384" s="343"/>
      <c r="KI384" s="343"/>
      <c r="KJ384" s="343"/>
      <c r="KK384" s="343"/>
      <c r="KL384" s="343"/>
      <c r="KM384" s="343"/>
      <c r="KN384" s="343"/>
      <c r="KO384" s="343"/>
      <c r="KP384" s="343"/>
      <c r="KQ384" s="343"/>
      <c r="KR384" s="343"/>
      <c r="KS384" s="343"/>
      <c r="KT384" s="343"/>
      <c r="KU384" s="343"/>
      <c r="KV384" s="343"/>
      <c r="KW384" s="343"/>
      <c r="KX384" s="343"/>
      <c r="KY384" s="343"/>
      <c r="KZ384" s="343"/>
      <c r="LA384" s="343"/>
      <c r="LB384" s="343"/>
      <c r="LC384" s="343"/>
      <c r="LD384" s="343"/>
      <c r="LE384" s="343"/>
      <c r="LF384" s="343"/>
      <c r="LG384" s="343"/>
      <c r="LH384" s="343"/>
      <c r="LI384" s="343"/>
      <c r="LJ384" s="343"/>
      <c r="LK384" s="343"/>
      <c r="LL384" s="343"/>
      <c r="LM384" s="343"/>
      <c r="LN384" s="343"/>
      <c r="LO384" s="343"/>
      <c r="LP384" s="343"/>
      <c r="LQ384" s="343"/>
      <c r="LR384" s="343"/>
      <c r="LS384" s="343"/>
      <c r="LT384" s="343"/>
      <c r="LU384" s="343"/>
      <c r="LV384" s="343"/>
      <c r="LW384" s="343"/>
      <c r="LX384" s="343"/>
      <c r="LY384" s="343"/>
      <c r="LZ384" s="343"/>
      <c r="MA384" s="343"/>
      <c r="MB384" s="343"/>
      <c r="MC384" s="343"/>
      <c r="MD384" s="343"/>
      <c r="ME384" s="343"/>
      <c r="MF384" s="343"/>
      <c r="MG384" s="343"/>
      <c r="MH384" s="343"/>
      <c r="MI384" s="343"/>
      <c r="MJ384" s="343"/>
      <c r="MK384" s="343"/>
      <c r="ML384" s="343"/>
      <c r="MM384" s="343"/>
      <c r="MN384" s="343"/>
      <c r="MO384" s="343"/>
      <c r="MP384" s="343"/>
      <c r="MQ384" s="343"/>
      <c r="MR384" s="343"/>
      <c r="MS384" s="343"/>
      <c r="MT384" s="343"/>
      <c r="MU384" s="343"/>
      <c r="MV384" s="343"/>
      <c r="MW384" s="343"/>
      <c r="MX384" s="343"/>
      <c r="MY384" s="343"/>
      <c r="MZ384" s="343"/>
      <c r="NA384" s="343"/>
      <c r="NB384" s="343"/>
      <c r="NC384" s="343"/>
      <c r="ND384" s="343"/>
      <c r="NE384" s="343"/>
      <c r="NF384" s="343"/>
      <c r="NG384" s="343"/>
      <c r="NH384" s="343"/>
      <c r="NI384" s="343"/>
      <c r="NJ384" s="343"/>
      <c r="NK384" s="343"/>
      <c r="NL384" s="343"/>
      <c r="NM384" s="343"/>
      <c r="NN384" s="343"/>
      <c r="NO384" s="343"/>
      <c r="NP384" s="343"/>
      <c r="NQ384" s="343"/>
      <c r="NR384" s="343"/>
      <c r="NS384" s="343"/>
      <c r="NT384" s="343"/>
      <c r="NU384" s="343"/>
      <c r="NV384" s="343"/>
      <c r="NW384" s="343"/>
      <c r="NX384" s="343"/>
      <c r="NY384" s="343"/>
      <c r="NZ384" s="343"/>
      <c r="OA384" s="343"/>
      <c r="OB384" s="343"/>
      <c r="OC384" s="343"/>
      <c r="OD384" s="343"/>
      <c r="OE384" s="343"/>
      <c r="OF384" s="343"/>
      <c r="OG384" s="343"/>
      <c r="OH384" s="343"/>
      <c r="OI384" s="343"/>
      <c r="OJ384" s="343"/>
      <c r="OK384" s="343"/>
      <c r="OL384" s="343"/>
      <c r="OM384" s="343"/>
      <c r="ON384" s="343"/>
      <c r="OO384" s="343"/>
      <c r="OP384" s="343"/>
      <c r="OQ384" s="343"/>
      <c r="OR384" s="343"/>
      <c r="OS384" s="343"/>
      <c r="OT384" s="343"/>
      <c r="OU384" s="343"/>
      <c r="OV384" s="343"/>
      <c r="OW384" s="343"/>
      <c r="OX384" s="343"/>
      <c r="OY384" s="343"/>
      <c r="OZ384" s="343"/>
      <c r="PA384" s="343"/>
      <c r="PB384" s="343"/>
      <c r="PC384" s="343"/>
      <c r="PD384" s="343"/>
      <c r="PE384" s="343"/>
      <c r="PF384" s="343"/>
      <c r="PG384" s="343"/>
      <c r="PH384" s="343"/>
      <c r="PI384" s="343"/>
      <c r="PJ384" s="343"/>
      <c r="PK384" s="343"/>
      <c r="PL384" s="343"/>
      <c r="PM384" s="343"/>
      <c r="PN384" s="343"/>
      <c r="PO384" s="343"/>
      <c r="PP384" s="343"/>
      <c r="PQ384" s="343"/>
      <c r="PR384" s="343"/>
      <c r="PS384" s="343"/>
      <c r="PT384" s="343"/>
      <c r="PU384" s="343"/>
      <c r="PV384" s="343"/>
      <c r="PW384" s="343"/>
      <c r="PX384" s="343"/>
      <c r="PY384" s="343"/>
      <c r="PZ384" s="343"/>
      <c r="QA384" s="343"/>
      <c r="QB384" s="343"/>
      <c r="QC384" s="343"/>
      <c r="QD384" s="343"/>
      <c r="QE384" s="343"/>
      <c r="QF384" s="343"/>
    </row>
    <row r="385" spans="1:448" s="347" customFormat="1" ht="118.5" customHeight="1" x14ac:dyDescent="0.25">
      <c r="A385" s="26">
        <v>384</v>
      </c>
      <c r="B385" s="42" t="s">
        <v>1372</v>
      </c>
      <c r="C385" s="174" t="s">
        <v>694</v>
      </c>
      <c r="D385" s="19" t="s">
        <v>344</v>
      </c>
      <c r="E385" s="19" t="s">
        <v>1761</v>
      </c>
      <c r="F385" s="22" t="s">
        <v>75</v>
      </c>
      <c r="G385" s="432" t="s">
        <v>269</v>
      </c>
      <c r="H385" s="19" t="s">
        <v>341</v>
      </c>
      <c r="I385" s="19" t="s">
        <v>1760</v>
      </c>
      <c r="J385" s="463" t="s">
        <v>1761</v>
      </c>
      <c r="K385" s="440" t="s">
        <v>680</v>
      </c>
      <c r="L385" s="461" t="s">
        <v>681</v>
      </c>
      <c r="M385" s="460" t="s">
        <v>705</v>
      </c>
      <c r="N385" s="461" t="s">
        <v>706</v>
      </c>
      <c r="O385" s="19" t="s">
        <v>75</v>
      </c>
      <c r="P385" s="19" t="s">
        <v>373</v>
      </c>
      <c r="Q385" s="19" t="s">
        <v>348</v>
      </c>
      <c r="R385" s="19" t="s">
        <v>250</v>
      </c>
      <c r="S385" s="18" t="s">
        <v>4330</v>
      </c>
      <c r="T385" s="303" t="s">
        <v>4331</v>
      </c>
      <c r="U385" s="436" t="s">
        <v>4267</v>
      </c>
      <c r="V385" s="436">
        <v>2021</v>
      </c>
      <c r="W385" s="22" t="s">
        <v>4332</v>
      </c>
      <c r="X385" s="304" t="s">
        <v>4333</v>
      </c>
      <c r="Y385" s="437" t="s">
        <v>4334</v>
      </c>
      <c r="Z385" s="304" t="s">
        <v>4335</v>
      </c>
      <c r="AA385" s="303">
        <v>1</v>
      </c>
      <c r="AB385" s="434" t="s">
        <v>4336</v>
      </c>
      <c r="AC385" s="19" t="s">
        <v>4337</v>
      </c>
      <c r="AD385" s="309">
        <v>1</v>
      </c>
      <c r="AE385" s="304" t="s">
        <v>4338</v>
      </c>
      <c r="AF385" s="961">
        <v>44531</v>
      </c>
      <c r="AG385" s="961">
        <v>44681</v>
      </c>
      <c r="AH385" s="424">
        <v>44743</v>
      </c>
      <c r="AI385" s="183" t="s">
        <v>309</v>
      </c>
      <c r="AJ385" s="183" t="s">
        <v>309</v>
      </c>
      <c r="AK385" s="241" t="e">
        <f>(IF(BA385=#REF!,#REF!,AG385-#REF!))</f>
        <v>#REF!</v>
      </c>
      <c r="AL385" s="229" t="s">
        <v>4135</v>
      </c>
      <c r="AM385" s="31"/>
      <c r="AN385" s="31"/>
      <c r="AO385" s="31"/>
      <c r="AP385" s="32"/>
      <c r="AQ385" s="4" t="s">
        <v>442</v>
      </c>
      <c r="AR385" s="49">
        <v>230</v>
      </c>
      <c r="AS385" s="298" t="s">
        <v>454</v>
      </c>
      <c r="AT385" s="64" t="s">
        <v>467</v>
      </c>
      <c r="AU385" s="308" t="s">
        <v>4135</v>
      </c>
      <c r="AV385" s="77" t="s">
        <v>467</v>
      </c>
      <c r="AW385" s="32"/>
      <c r="AX385" s="32"/>
      <c r="AY385" s="299" t="s">
        <v>456</v>
      </c>
      <c r="AZ385" s="87" t="s">
        <v>439</v>
      </c>
      <c r="BA385" s="86" t="s">
        <v>446</v>
      </c>
      <c r="BB385" s="31" t="s">
        <v>3904</v>
      </c>
      <c r="BC385" s="106">
        <v>44620</v>
      </c>
      <c r="BD385" s="31" t="s">
        <v>529</v>
      </c>
      <c r="BE385" s="272" t="s">
        <v>2799</v>
      </c>
      <c r="BF385" s="32">
        <v>0</v>
      </c>
      <c r="BG385" s="4" t="s">
        <v>442</v>
      </c>
      <c r="BH385" s="49">
        <v>-44620</v>
      </c>
      <c r="BI385" s="60" t="s">
        <v>454</v>
      </c>
      <c r="BJ385" s="30"/>
      <c r="BK385" s="30"/>
      <c r="BL385" s="30"/>
      <c r="BM385" s="30"/>
      <c r="BN385" s="60"/>
      <c r="BO385" s="30"/>
      <c r="BP385" s="184" t="s">
        <v>293</v>
      </c>
      <c r="BQ385" s="150" t="s">
        <v>4339</v>
      </c>
      <c r="BR385" s="185">
        <v>44712</v>
      </c>
      <c r="BS385" s="131" t="s">
        <v>878</v>
      </c>
      <c r="BT385" s="186">
        <v>1</v>
      </c>
      <c r="BU385" s="4" t="s">
        <v>436</v>
      </c>
      <c r="BV385" s="49">
        <v>-30</v>
      </c>
      <c r="BW385" s="60" t="s">
        <v>443</v>
      </c>
      <c r="BX385" s="357">
        <v>44616</v>
      </c>
      <c r="BY385" s="371" t="s">
        <v>4340</v>
      </c>
      <c r="BZ385" s="353" t="s">
        <v>459</v>
      </c>
      <c r="CA385" s="377">
        <v>1</v>
      </c>
      <c r="CB385" s="352" t="s">
        <v>294</v>
      </c>
      <c r="CC385" s="353"/>
      <c r="CD385" s="352" t="s">
        <v>294</v>
      </c>
      <c r="CE385" s="131" t="s">
        <v>767</v>
      </c>
      <c r="CF385" s="131" t="s">
        <v>767</v>
      </c>
      <c r="CG385" s="202" t="s">
        <v>328</v>
      </c>
      <c r="CH385" s="131" t="s">
        <v>328</v>
      </c>
      <c r="CI385" s="186">
        <v>1</v>
      </c>
      <c r="CJ385" s="4" t="str">
        <f t="shared" si="10"/>
        <v>CUMPLIMIENTO TOTAL</v>
      </c>
      <c r="CK385" s="49" t="str">
        <f>(IF(CD385="CERRADO","NO APLICA ACCION CERRADA",AG385-#REF!))</f>
        <v>NO APLICA ACCION CERRADA</v>
      </c>
      <c r="CL385" s="60" t="str">
        <f>(IF(CD385="CERRADO","NO APLICA ACCION CERRADA",IF(AK385&lt;=0,"VENCIDO",IF(AK385&lt;=#REF!,"POR VENCER","CON TIEMPO"))))</f>
        <v>NO APLICA ACCION CERRADA</v>
      </c>
      <c r="CM385" s="458" t="s">
        <v>328</v>
      </c>
      <c r="CN385" s="348" t="s">
        <v>767</v>
      </c>
      <c r="CO385" s="349" t="s">
        <v>459</v>
      </c>
      <c r="CP385" s="349"/>
      <c r="CQ385" s="352" t="s">
        <v>294</v>
      </c>
      <c r="CR385" s="353"/>
      <c r="CS385" s="353"/>
      <c r="CT385" s="343"/>
      <c r="CU385" s="343"/>
      <c r="CV385" s="343"/>
      <c r="CW385" s="343"/>
      <c r="CX385" s="343"/>
      <c r="CY385" s="343"/>
      <c r="CZ385" s="343"/>
      <c r="DA385" s="343"/>
      <c r="DB385" s="343"/>
      <c r="DC385" s="343"/>
      <c r="DD385" s="343"/>
      <c r="DE385" s="343"/>
      <c r="DF385" s="343"/>
      <c r="DG385" s="343"/>
      <c r="DH385" s="343"/>
      <c r="DI385" s="343"/>
      <c r="DJ385" s="343"/>
      <c r="DK385" s="343"/>
      <c r="DL385" s="343"/>
      <c r="DM385" s="343"/>
      <c r="DN385" s="343"/>
      <c r="DO385" s="343"/>
      <c r="DP385" s="343"/>
      <c r="DQ385" s="343"/>
      <c r="DR385" s="343"/>
      <c r="DS385" s="343"/>
      <c r="DT385" s="343"/>
      <c r="DU385" s="343"/>
      <c r="DV385" s="343"/>
      <c r="DW385" s="343"/>
      <c r="DX385" s="343"/>
      <c r="DY385" s="343"/>
      <c r="DZ385" s="343"/>
      <c r="EA385" s="343"/>
      <c r="EB385" s="343"/>
      <c r="EC385" s="343"/>
      <c r="ED385" s="343"/>
      <c r="EE385" s="343"/>
      <c r="EF385" s="343"/>
      <c r="EG385" s="343"/>
      <c r="EH385" s="343"/>
      <c r="EI385" s="343"/>
      <c r="EJ385" s="343"/>
      <c r="EK385" s="343"/>
      <c r="EL385" s="343"/>
      <c r="EM385" s="343"/>
      <c r="EN385" s="343"/>
      <c r="EO385" s="343"/>
      <c r="EP385" s="343"/>
      <c r="EQ385" s="343"/>
      <c r="ER385" s="343"/>
      <c r="ES385" s="343"/>
      <c r="ET385" s="343"/>
      <c r="EU385" s="343"/>
      <c r="EV385" s="343"/>
      <c r="EW385" s="343"/>
      <c r="EX385" s="343"/>
      <c r="EY385" s="343"/>
      <c r="EZ385" s="343"/>
      <c r="FA385" s="343"/>
      <c r="FB385" s="343"/>
      <c r="FC385" s="343"/>
      <c r="FD385" s="343"/>
      <c r="FE385" s="343"/>
      <c r="FF385" s="343"/>
      <c r="FG385" s="343"/>
      <c r="FH385" s="343"/>
      <c r="FI385" s="343"/>
      <c r="FJ385" s="343"/>
      <c r="FK385" s="343"/>
      <c r="FL385" s="343"/>
      <c r="FM385" s="343"/>
      <c r="FN385" s="343"/>
      <c r="FO385" s="343"/>
      <c r="FP385" s="343"/>
      <c r="FQ385" s="343"/>
      <c r="FR385" s="343"/>
      <c r="FS385" s="343"/>
      <c r="FT385" s="343"/>
      <c r="FU385" s="343"/>
      <c r="FV385" s="343"/>
      <c r="FW385" s="343"/>
      <c r="FX385" s="343"/>
      <c r="FY385" s="343"/>
      <c r="FZ385" s="343"/>
      <c r="GA385" s="343"/>
      <c r="GB385" s="343"/>
      <c r="GC385" s="343"/>
      <c r="GD385" s="343"/>
      <c r="GE385" s="343"/>
      <c r="GF385" s="343"/>
      <c r="GG385" s="343"/>
      <c r="GH385" s="343"/>
      <c r="GI385" s="343"/>
      <c r="GJ385" s="343"/>
      <c r="GK385" s="343"/>
      <c r="GL385" s="343"/>
      <c r="GM385" s="343"/>
      <c r="GN385" s="343"/>
      <c r="GO385" s="343"/>
      <c r="GP385" s="343"/>
      <c r="GQ385" s="343"/>
      <c r="GR385" s="343"/>
      <c r="GS385" s="343"/>
      <c r="GT385" s="343"/>
      <c r="GU385" s="343"/>
      <c r="GV385" s="343"/>
      <c r="GW385" s="343"/>
      <c r="GX385" s="343"/>
      <c r="GY385" s="343"/>
      <c r="GZ385" s="343"/>
      <c r="HA385" s="343"/>
      <c r="HB385" s="343"/>
      <c r="HC385" s="343"/>
      <c r="HD385" s="343"/>
      <c r="HE385" s="343"/>
      <c r="HF385" s="343"/>
      <c r="HG385" s="343"/>
      <c r="HH385" s="343"/>
      <c r="HI385" s="343"/>
      <c r="HJ385" s="343"/>
      <c r="HK385" s="343"/>
      <c r="HL385" s="343"/>
      <c r="HM385" s="343"/>
      <c r="HN385" s="343"/>
      <c r="HO385" s="343"/>
      <c r="HP385" s="343"/>
      <c r="HQ385" s="343"/>
      <c r="HR385" s="343"/>
      <c r="HS385" s="343"/>
      <c r="HT385" s="343"/>
      <c r="HU385" s="343"/>
      <c r="HV385" s="343"/>
      <c r="HW385" s="343"/>
      <c r="HX385" s="343"/>
      <c r="HY385" s="343"/>
      <c r="HZ385" s="343"/>
      <c r="IA385" s="343"/>
      <c r="IB385" s="343"/>
      <c r="IC385" s="343"/>
      <c r="ID385" s="343"/>
      <c r="IE385" s="343"/>
      <c r="IF385" s="343"/>
      <c r="IG385" s="343"/>
      <c r="IH385" s="343"/>
      <c r="II385" s="343"/>
      <c r="IJ385" s="343"/>
      <c r="IK385" s="343"/>
      <c r="IL385" s="343"/>
      <c r="IM385" s="343"/>
      <c r="IN385" s="343"/>
      <c r="IO385" s="343"/>
      <c r="IP385" s="343"/>
      <c r="IQ385" s="343"/>
      <c r="IR385" s="343"/>
      <c r="IS385" s="343"/>
      <c r="IT385" s="343"/>
      <c r="IU385" s="343"/>
      <c r="IV385" s="343"/>
      <c r="IW385" s="343"/>
      <c r="IX385" s="343"/>
      <c r="IY385" s="343"/>
      <c r="IZ385" s="343"/>
      <c r="JA385" s="343"/>
      <c r="JB385" s="343"/>
      <c r="JC385" s="343"/>
      <c r="JD385" s="343"/>
      <c r="JE385" s="343"/>
      <c r="JF385" s="343"/>
      <c r="JG385" s="343"/>
      <c r="JH385" s="343"/>
      <c r="JI385" s="343"/>
      <c r="JJ385" s="343"/>
      <c r="JK385" s="343"/>
      <c r="JL385" s="343"/>
      <c r="JM385" s="343"/>
      <c r="JN385" s="343"/>
      <c r="JO385" s="343"/>
      <c r="JP385" s="343"/>
      <c r="JQ385" s="343"/>
      <c r="JR385" s="343"/>
      <c r="JS385" s="343"/>
      <c r="JT385" s="343"/>
      <c r="JU385" s="343"/>
      <c r="JV385" s="343"/>
      <c r="JW385" s="343"/>
      <c r="JX385" s="343"/>
      <c r="JY385" s="343"/>
      <c r="JZ385" s="343"/>
      <c r="KA385" s="343"/>
      <c r="KB385" s="343"/>
      <c r="KC385" s="343"/>
      <c r="KD385" s="343"/>
      <c r="KE385" s="343"/>
      <c r="KF385" s="343"/>
      <c r="KG385" s="343"/>
      <c r="KH385" s="343"/>
      <c r="KI385" s="343"/>
      <c r="KJ385" s="343"/>
      <c r="KK385" s="343"/>
      <c r="KL385" s="343"/>
      <c r="KM385" s="343"/>
      <c r="KN385" s="343"/>
      <c r="KO385" s="343"/>
      <c r="KP385" s="343"/>
      <c r="KQ385" s="343"/>
      <c r="KR385" s="343"/>
      <c r="KS385" s="343"/>
      <c r="KT385" s="343"/>
      <c r="KU385" s="343"/>
      <c r="KV385" s="343"/>
      <c r="KW385" s="343"/>
      <c r="KX385" s="343"/>
      <c r="KY385" s="343"/>
      <c r="KZ385" s="343"/>
      <c r="LA385" s="343"/>
      <c r="LB385" s="343"/>
      <c r="LC385" s="343"/>
      <c r="LD385" s="343"/>
      <c r="LE385" s="343"/>
      <c r="LF385" s="343"/>
      <c r="LG385" s="343"/>
      <c r="LH385" s="343"/>
      <c r="LI385" s="343"/>
      <c r="LJ385" s="343"/>
      <c r="LK385" s="343"/>
      <c r="LL385" s="343"/>
      <c r="LM385" s="343"/>
      <c r="LN385" s="343"/>
      <c r="LO385" s="343"/>
      <c r="LP385" s="343"/>
      <c r="LQ385" s="343"/>
      <c r="LR385" s="343"/>
      <c r="LS385" s="343"/>
      <c r="LT385" s="343"/>
      <c r="LU385" s="343"/>
      <c r="LV385" s="343"/>
      <c r="LW385" s="343"/>
      <c r="LX385" s="343"/>
      <c r="LY385" s="343"/>
      <c r="LZ385" s="343"/>
      <c r="MA385" s="343"/>
      <c r="MB385" s="343"/>
      <c r="MC385" s="343"/>
      <c r="MD385" s="343"/>
      <c r="ME385" s="343"/>
      <c r="MF385" s="343"/>
      <c r="MG385" s="343"/>
      <c r="MH385" s="343"/>
      <c r="MI385" s="343"/>
      <c r="MJ385" s="343"/>
      <c r="MK385" s="343"/>
      <c r="ML385" s="343"/>
      <c r="MM385" s="343"/>
      <c r="MN385" s="343"/>
      <c r="MO385" s="343"/>
      <c r="MP385" s="343"/>
      <c r="MQ385" s="343"/>
      <c r="MR385" s="343"/>
      <c r="MS385" s="343"/>
      <c r="MT385" s="343"/>
      <c r="MU385" s="343"/>
      <c r="MV385" s="343"/>
      <c r="MW385" s="343"/>
      <c r="MX385" s="343"/>
      <c r="MY385" s="343"/>
      <c r="MZ385" s="343"/>
      <c r="NA385" s="343"/>
      <c r="NB385" s="343"/>
      <c r="NC385" s="343"/>
      <c r="ND385" s="343"/>
      <c r="NE385" s="343"/>
      <c r="NF385" s="343"/>
      <c r="NG385" s="343"/>
      <c r="NH385" s="343"/>
      <c r="NI385" s="343"/>
      <c r="NJ385" s="343"/>
      <c r="NK385" s="343"/>
      <c r="NL385" s="343"/>
      <c r="NM385" s="343"/>
      <c r="NN385" s="343"/>
      <c r="NO385" s="343"/>
      <c r="NP385" s="343"/>
      <c r="NQ385" s="343"/>
      <c r="NR385" s="343"/>
      <c r="NS385" s="343"/>
      <c r="NT385" s="343"/>
      <c r="NU385" s="343"/>
      <c r="NV385" s="343"/>
      <c r="NW385" s="343"/>
      <c r="NX385" s="343"/>
      <c r="NY385" s="343"/>
      <c r="NZ385" s="343"/>
      <c r="OA385" s="343"/>
      <c r="OB385" s="343"/>
      <c r="OC385" s="343"/>
      <c r="OD385" s="343"/>
      <c r="OE385" s="343"/>
      <c r="OF385" s="343"/>
      <c r="OG385" s="343"/>
      <c r="OH385" s="343"/>
      <c r="OI385" s="343"/>
      <c r="OJ385" s="343"/>
      <c r="OK385" s="343"/>
      <c r="OL385" s="343"/>
      <c r="OM385" s="343"/>
      <c r="ON385" s="343"/>
      <c r="OO385" s="343"/>
      <c r="OP385" s="343"/>
      <c r="OQ385" s="343"/>
      <c r="OR385" s="343"/>
      <c r="OS385" s="343"/>
      <c r="OT385" s="343"/>
      <c r="OU385" s="343"/>
      <c r="OV385" s="343"/>
      <c r="OW385" s="343"/>
      <c r="OX385" s="343"/>
      <c r="OY385" s="343"/>
      <c r="OZ385" s="343"/>
      <c r="PA385" s="343"/>
      <c r="PB385" s="343"/>
      <c r="PC385" s="343"/>
      <c r="PD385" s="343"/>
      <c r="PE385" s="343"/>
      <c r="PF385" s="343"/>
      <c r="PG385" s="343"/>
      <c r="PH385" s="343"/>
      <c r="PI385" s="343"/>
      <c r="PJ385" s="343"/>
      <c r="PK385" s="343"/>
      <c r="PL385" s="343"/>
      <c r="PM385" s="343"/>
      <c r="PN385" s="343"/>
      <c r="PO385" s="343"/>
      <c r="PP385" s="343"/>
      <c r="PQ385" s="343"/>
      <c r="PR385" s="343"/>
      <c r="PS385" s="343"/>
      <c r="PT385" s="343"/>
      <c r="PU385" s="343"/>
      <c r="PV385" s="343"/>
      <c r="PW385" s="343"/>
      <c r="PX385" s="343"/>
      <c r="PY385" s="343"/>
      <c r="PZ385" s="343"/>
      <c r="QA385" s="343"/>
      <c r="QB385" s="343"/>
      <c r="QC385" s="343"/>
      <c r="QD385" s="343"/>
      <c r="QE385" s="343"/>
      <c r="QF385" s="343"/>
    </row>
    <row r="386" spans="1:448" s="705" customFormat="1" ht="118.5" customHeight="1" x14ac:dyDescent="0.25">
      <c r="A386" s="20">
        <v>385</v>
      </c>
      <c r="B386" s="41" t="s">
        <v>1372</v>
      </c>
      <c r="C386" s="174" t="s">
        <v>694</v>
      </c>
      <c r="D386" s="19" t="s">
        <v>344</v>
      </c>
      <c r="E386" s="19" t="s">
        <v>1761</v>
      </c>
      <c r="F386" s="19" t="s">
        <v>75</v>
      </c>
      <c r="G386" s="23" t="s">
        <v>269</v>
      </c>
      <c r="H386" s="19" t="s">
        <v>341</v>
      </c>
      <c r="I386" s="19" t="s">
        <v>1760</v>
      </c>
      <c r="J386" s="463" t="s">
        <v>1761</v>
      </c>
      <c r="K386" s="464" t="s">
        <v>680</v>
      </c>
      <c r="L386" s="460" t="s">
        <v>681</v>
      </c>
      <c r="M386" s="460" t="s">
        <v>705</v>
      </c>
      <c r="N386" s="460" t="s">
        <v>706</v>
      </c>
      <c r="O386" s="19" t="s">
        <v>75</v>
      </c>
      <c r="P386" s="19" t="s">
        <v>373</v>
      </c>
      <c r="Q386" s="19" t="s">
        <v>348</v>
      </c>
      <c r="R386" s="19" t="s">
        <v>250</v>
      </c>
      <c r="S386" s="4" t="s">
        <v>4341</v>
      </c>
      <c r="T386" s="434" t="s">
        <v>4331</v>
      </c>
      <c r="U386" s="436" t="s">
        <v>4267</v>
      </c>
      <c r="V386" s="436">
        <v>2021</v>
      </c>
      <c r="W386" s="19" t="s">
        <v>4332</v>
      </c>
      <c r="X386" s="304" t="s">
        <v>4342</v>
      </c>
      <c r="Y386" s="437" t="s">
        <v>4334</v>
      </c>
      <c r="Z386" s="304" t="s">
        <v>4343</v>
      </c>
      <c r="AA386" s="434">
        <v>2</v>
      </c>
      <c r="AB386" s="434" t="s">
        <v>4344</v>
      </c>
      <c r="AC386" s="434" t="s">
        <v>4345</v>
      </c>
      <c r="AD386" s="726">
        <v>1</v>
      </c>
      <c r="AE386" s="304" t="s">
        <v>4346</v>
      </c>
      <c r="AF386" s="965">
        <v>44562</v>
      </c>
      <c r="AG386" s="965">
        <v>44895</v>
      </c>
      <c r="AH386" s="725"/>
      <c r="AI386" s="483" t="s">
        <v>309</v>
      </c>
      <c r="AJ386" s="483" t="s">
        <v>309</v>
      </c>
      <c r="AK386" s="241" t="e">
        <f>(IF(BA386=#REF!,#REF!,AG386-#REF!))</f>
        <v>#REF!</v>
      </c>
      <c r="AL386" s="229" t="s">
        <v>4135</v>
      </c>
      <c r="AM386" s="40"/>
      <c r="AN386" s="40"/>
      <c r="AO386" s="40"/>
      <c r="AP386" s="137"/>
      <c r="AQ386" s="4" t="s">
        <v>442</v>
      </c>
      <c r="AR386" s="49">
        <v>444</v>
      </c>
      <c r="AS386" s="298" t="s">
        <v>454</v>
      </c>
      <c r="AT386" s="66" t="s">
        <v>467</v>
      </c>
      <c r="AU386" s="308" t="s">
        <v>4135</v>
      </c>
      <c r="AV386" s="77" t="s">
        <v>467</v>
      </c>
      <c r="AW386" s="137"/>
      <c r="AX386" s="137"/>
      <c r="AY386" s="299" t="s">
        <v>456</v>
      </c>
      <c r="AZ386" s="87" t="s">
        <v>439</v>
      </c>
      <c r="BA386" s="86" t="s">
        <v>446</v>
      </c>
      <c r="BB386" s="40" t="s">
        <v>3904</v>
      </c>
      <c r="BC386" s="153">
        <v>44620</v>
      </c>
      <c r="BD386" s="40" t="s">
        <v>529</v>
      </c>
      <c r="BE386" s="272" t="s">
        <v>2799</v>
      </c>
      <c r="BF386" s="137">
        <v>0</v>
      </c>
      <c r="BG386" s="4" t="s">
        <v>442</v>
      </c>
      <c r="BH386" s="49">
        <v>-44620</v>
      </c>
      <c r="BI386" s="60" t="s">
        <v>454</v>
      </c>
      <c r="BJ386" s="127"/>
      <c r="BK386" s="127"/>
      <c r="BL386" s="127"/>
      <c r="BM386" s="127"/>
      <c r="BN386" s="60"/>
      <c r="BO386" s="127"/>
      <c r="BP386" s="910" t="s">
        <v>293</v>
      </c>
      <c r="BQ386" s="150" t="s">
        <v>4347</v>
      </c>
      <c r="BR386" s="911">
        <v>44712</v>
      </c>
      <c r="BS386" s="131" t="s">
        <v>4343</v>
      </c>
      <c r="BT386" s="186">
        <v>0</v>
      </c>
      <c r="BU386" s="4" t="s">
        <v>442</v>
      </c>
      <c r="BV386" s="49">
        <v>184</v>
      </c>
      <c r="BW386" s="60" t="s">
        <v>454</v>
      </c>
      <c r="BX386" s="400">
        <v>44727</v>
      </c>
      <c r="BY386" s="394" t="s">
        <v>4348</v>
      </c>
      <c r="BZ386" s="362" t="s">
        <v>459</v>
      </c>
      <c r="CA386" s="371"/>
      <c r="CB386" s="352" t="s">
        <v>293</v>
      </c>
      <c r="CC386" s="371"/>
      <c r="CD386" s="910" t="s">
        <v>293</v>
      </c>
      <c r="CE386" s="531">
        <v>44823</v>
      </c>
      <c r="CF386" s="859" t="s">
        <v>4349</v>
      </c>
      <c r="CG386" s="540" t="s">
        <v>4350</v>
      </c>
      <c r="CH386" s="225" t="s">
        <v>2805</v>
      </c>
      <c r="CI386" s="522">
        <v>1</v>
      </c>
      <c r="CJ386" s="4" t="str">
        <f t="shared" si="10"/>
        <v>CUMPLIMIENTO TOTAL</v>
      </c>
      <c r="CK386" s="49" t="e">
        <f>(IF(CD386="CERRADO","NO APLICA ACCION CERRADA",AG386-#REF!))</f>
        <v>#REF!</v>
      </c>
      <c r="CL386" s="60" t="e">
        <f>(IF(CD386="CERRADO","NO APLICA ACCION CERRADA",IF(AK386&lt;=0,"VENCIDO",IF(AK386&lt;=#REF!,"POR VENCER","CON TIEMPO"))))</f>
        <v>#REF!</v>
      </c>
      <c r="CM386" s="929">
        <v>44883</v>
      </c>
      <c r="CN386" s="930" t="s">
        <v>4351</v>
      </c>
      <c r="CO386" s="867" t="s">
        <v>947</v>
      </c>
      <c r="CP386" s="348"/>
      <c r="CQ386" s="352" t="s">
        <v>293</v>
      </c>
      <c r="CR386" s="371"/>
      <c r="CS386" s="371"/>
      <c r="CT386" s="346"/>
      <c r="CU386" s="346"/>
      <c r="CV386" s="346"/>
      <c r="CW386" s="346"/>
      <c r="CX386" s="346"/>
      <c r="CY386" s="346"/>
      <c r="CZ386" s="346"/>
      <c r="DA386" s="346"/>
      <c r="DB386" s="346"/>
      <c r="DC386" s="346"/>
      <c r="DD386" s="346"/>
      <c r="DE386" s="346"/>
      <c r="DF386" s="346"/>
      <c r="DG386" s="346"/>
      <c r="DH386" s="346"/>
      <c r="DI386" s="346"/>
      <c r="DJ386" s="346"/>
      <c r="DK386" s="346"/>
      <c r="DL386" s="346"/>
      <c r="DM386" s="346"/>
      <c r="DN386" s="346"/>
      <c r="DO386" s="346"/>
      <c r="DP386" s="346"/>
      <c r="DQ386" s="346"/>
      <c r="DR386" s="346"/>
      <c r="DS386" s="346"/>
      <c r="DT386" s="346"/>
      <c r="DU386" s="346"/>
      <c r="DV386" s="346"/>
      <c r="DW386" s="346"/>
      <c r="DX386" s="346"/>
      <c r="DY386" s="346"/>
      <c r="DZ386" s="346"/>
      <c r="EA386" s="346"/>
      <c r="EB386" s="346"/>
      <c r="EC386" s="346"/>
      <c r="ED386" s="346"/>
      <c r="EE386" s="346"/>
      <c r="EF386" s="346"/>
      <c r="EG386" s="346"/>
      <c r="EH386" s="346"/>
      <c r="EI386" s="346"/>
      <c r="EJ386" s="346"/>
      <c r="EK386" s="346"/>
      <c r="EL386" s="346"/>
      <c r="EM386" s="346"/>
      <c r="EN386" s="346"/>
      <c r="EO386" s="346"/>
      <c r="EP386" s="346"/>
      <c r="EQ386" s="346"/>
      <c r="ER386" s="346"/>
      <c r="ES386" s="346"/>
      <c r="ET386" s="346"/>
      <c r="EU386" s="346"/>
      <c r="EV386" s="346"/>
      <c r="EW386" s="346"/>
      <c r="EX386" s="346"/>
      <c r="EY386" s="346"/>
      <c r="EZ386" s="346"/>
      <c r="FA386" s="346"/>
      <c r="FB386" s="346"/>
      <c r="FC386" s="346"/>
      <c r="FD386" s="346"/>
      <c r="FE386" s="346"/>
      <c r="FF386" s="346"/>
      <c r="FG386" s="346"/>
      <c r="FH386" s="346"/>
      <c r="FI386" s="346"/>
      <c r="FJ386" s="346"/>
      <c r="FK386" s="346"/>
      <c r="FL386" s="346"/>
      <c r="FM386" s="346"/>
      <c r="FN386" s="346"/>
      <c r="FO386" s="346"/>
      <c r="FP386" s="346"/>
      <c r="FQ386" s="346"/>
      <c r="FR386" s="346"/>
      <c r="FS386" s="346"/>
      <c r="FT386" s="346"/>
      <c r="FU386" s="346"/>
      <c r="FV386" s="346"/>
      <c r="FW386" s="346"/>
      <c r="FX386" s="346"/>
      <c r="FY386" s="346"/>
      <c r="FZ386" s="346"/>
      <c r="GA386" s="346"/>
      <c r="GB386" s="346"/>
      <c r="GC386" s="346"/>
      <c r="GD386" s="346"/>
      <c r="GE386" s="346"/>
      <c r="GF386" s="346"/>
      <c r="GG386" s="346"/>
      <c r="GH386" s="346"/>
      <c r="GI386" s="346"/>
      <c r="GJ386" s="346"/>
      <c r="GK386" s="346"/>
      <c r="GL386" s="346"/>
      <c r="GM386" s="346"/>
      <c r="GN386" s="346"/>
      <c r="GO386" s="346"/>
      <c r="GP386" s="346"/>
      <c r="GQ386" s="346"/>
      <c r="GR386" s="346"/>
      <c r="GS386" s="346"/>
      <c r="GT386" s="346"/>
      <c r="GU386" s="346"/>
      <c r="GV386" s="346"/>
      <c r="GW386" s="346"/>
      <c r="GX386" s="346"/>
      <c r="GY386" s="346"/>
      <c r="GZ386" s="346"/>
      <c r="HA386" s="346"/>
      <c r="HB386" s="346"/>
      <c r="HC386" s="346"/>
      <c r="HD386" s="346"/>
      <c r="HE386" s="346"/>
      <c r="HF386" s="346"/>
      <c r="HG386" s="346"/>
      <c r="HH386" s="346"/>
      <c r="HI386" s="346"/>
      <c r="HJ386" s="346"/>
      <c r="HK386" s="346"/>
      <c r="HL386" s="346"/>
      <c r="HM386" s="346"/>
      <c r="HN386" s="346"/>
      <c r="HO386" s="346"/>
      <c r="HP386" s="346"/>
      <c r="HQ386" s="346"/>
      <c r="HR386" s="346"/>
      <c r="HS386" s="346"/>
      <c r="HT386" s="346"/>
      <c r="HU386" s="346"/>
      <c r="HV386" s="346"/>
      <c r="HW386" s="346"/>
      <c r="HX386" s="346"/>
      <c r="HY386" s="346"/>
      <c r="HZ386" s="346"/>
      <c r="IA386" s="346"/>
      <c r="IB386" s="346"/>
      <c r="IC386" s="346"/>
      <c r="ID386" s="346"/>
      <c r="IE386" s="346"/>
      <c r="IF386" s="346"/>
      <c r="IG386" s="346"/>
      <c r="IH386" s="346"/>
      <c r="II386" s="346"/>
      <c r="IJ386" s="346"/>
      <c r="IK386" s="346"/>
      <c r="IL386" s="346"/>
      <c r="IM386" s="346"/>
      <c r="IN386" s="346"/>
      <c r="IO386" s="346"/>
      <c r="IP386" s="346"/>
      <c r="IQ386" s="346"/>
      <c r="IR386" s="346"/>
      <c r="IS386" s="346"/>
      <c r="IT386" s="346"/>
      <c r="IU386" s="346"/>
      <c r="IV386" s="346"/>
      <c r="IW386" s="346"/>
      <c r="IX386" s="346"/>
      <c r="IY386" s="346"/>
      <c r="IZ386" s="346"/>
      <c r="JA386" s="346"/>
      <c r="JB386" s="346"/>
      <c r="JC386" s="346"/>
      <c r="JD386" s="346"/>
      <c r="JE386" s="346"/>
      <c r="JF386" s="346"/>
      <c r="JG386" s="346"/>
      <c r="JH386" s="346"/>
      <c r="JI386" s="346"/>
      <c r="JJ386" s="346"/>
      <c r="JK386" s="346"/>
      <c r="JL386" s="346"/>
      <c r="JM386" s="346"/>
      <c r="JN386" s="346"/>
      <c r="JO386" s="346"/>
      <c r="JP386" s="346"/>
      <c r="JQ386" s="346"/>
      <c r="JR386" s="346"/>
      <c r="JS386" s="346"/>
      <c r="JT386" s="346"/>
      <c r="JU386" s="346"/>
      <c r="JV386" s="346"/>
      <c r="JW386" s="346"/>
      <c r="JX386" s="346"/>
      <c r="JY386" s="346"/>
      <c r="JZ386" s="346"/>
      <c r="KA386" s="346"/>
      <c r="KB386" s="346"/>
      <c r="KC386" s="346"/>
      <c r="KD386" s="346"/>
      <c r="KE386" s="346"/>
      <c r="KF386" s="346"/>
      <c r="KG386" s="346"/>
      <c r="KH386" s="346"/>
      <c r="KI386" s="346"/>
      <c r="KJ386" s="346"/>
      <c r="KK386" s="346"/>
      <c r="KL386" s="346"/>
      <c r="KM386" s="346"/>
      <c r="KN386" s="346"/>
      <c r="KO386" s="346"/>
      <c r="KP386" s="346"/>
      <c r="KQ386" s="346"/>
      <c r="KR386" s="346"/>
      <c r="KS386" s="346"/>
      <c r="KT386" s="346"/>
      <c r="KU386" s="346"/>
      <c r="KV386" s="346"/>
      <c r="KW386" s="346"/>
      <c r="KX386" s="346"/>
      <c r="KY386" s="346"/>
      <c r="KZ386" s="346"/>
      <c r="LA386" s="346"/>
      <c r="LB386" s="346"/>
      <c r="LC386" s="346"/>
      <c r="LD386" s="346"/>
      <c r="LE386" s="346"/>
      <c r="LF386" s="346"/>
      <c r="LG386" s="346"/>
      <c r="LH386" s="346"/>
      <c r="LI386" s="346"/>
      <c r="LJ386" s="346"/>
      <c r="LK386" s="346"/>
      <c r="LL386" s="346"/>
      <c r="LM386" s="346"/>
      <c r="LN386" s="346"/>
      <c r="LO386" s="346"/>
      <c r="LP386" s="346"/>
      <c r="LQ386" s="346"/>
      <c r="LR386" s="346"/>
      <c r="LS386" s="346"/>
      <c r="LT386" s="346"/>
      <c r="LU386" s="346"/>
      <c r="LV386" s="346"/>
      <c r="LW386" s="346"/>
      <c r="LX386" s="346"/>
      <c r="LY386" s="346"/>
      <c r="LZ386" s="346"/>
      <c r="MA386" s="346"/>
      <c r="MB386" s="346"/>
      <c r="MC386" s="346"/>
      <c r="MD386" s="346"/>
      <c r="ME386" s="346"/>
      <c r="MF386" s="346"/>
      <c r="MG386" s="346"/>
      <c r="MH386" s="346"/>
      <c r="MI386" s="346"/>
      <c r="MJ386" s="346"/>
      <c r="MK386" s="346"/>
      <c r="ML386" s="346"/>
      <c r="MM386" s="346"/>
      <c r="MN386" s="346"/>
      <c r="MO386" s="346"/>
      <c r="MP386" s="346"/>
      <c r="MQ386" s="346"/>
      <c r="MR386" s="346"/>
      <c r="MS386" s="346"/>
      <c r="MT386" s="346"/>
      <c r="MU386" s="346"/>
      <c r="MV386" s="346"/>
      <c r="MW386" s="346"/>
      <c r="MX386" s="346"/>
      <c r="MY386" s="346"/>
      <c r="MZ386" s="346"/>
      <c r="NA386" s="346"/>
      <c r="NB386" s="346"/>
      <c r="NC386" s="346"/>
      <c r="ND386" s="346"/>
      <c r="NE386" s="346"/>
      <c r="NF386" s="346"/>
      <c r="NG386" s="346"/>
      <c r="NH386" s="346"/>
      <c r="NI386" s="346"/>
      <c r="NJ386" s="346"/>
      <c r="NK386" s="346"/>
      <c r="NL386" s="346"/>
      <c r="NM386" s="346"/>
      <c r="NN386" s="346"/>
      <c r="NO386" s="346"/>
      <c r="NP386" s="346"/>
      <c r="NQ386" s="346"/>
      <c r="NR386" s="346"/>
      <c r="NS386" s="346"/>
      <c r="NT386" s="346"/>
      <c r="NU386" s="346"/>
      <c r="NV386" s="346"/>
      <c r="NW386" s="346"/>
      <c r="NX386" s="346"/>
      <c r="NY386" s="346"/>
      <c r="NZ386" s="346"/>
      <c r="OA386" s="346"/>
      <c r="OB386" s="346"/>
      <c r="OC386" s="346"/>
      <c r="OD386" s="346"/>
      <c r="OE386" s="346"/>
      <c r="OF386" s="346"/>
      <c r="OG386" s="346"/>
      <c r="OH386" s="346"/>
      <c r="OI386" s="346"/>
      <c r="OJ386" s="346"/>
      <c r="OK386" s="346"/>
      <c r="OL386" s="346"/>
      <c r="OM386" s="346"/>
      <c r="ON386" s="346"/>
      <c r="OO386" s="346"/>
      <c r="OP386" s="346"/>
      <c r="OQ386" s="346"/>
      <c r="OR386" s="346"/>
      <c r="OS386" s="346"/>
      <c r="OT386" s="346"/>
      <c r="OU386" s="346"/>
      <c r="OV386" s="346"/>
      <c r="OW386" s="346"/>
      <c r="OX386" s="346"/>
      <c r="OY386" s="346"/>
      <c r="OZ386" s="346"/>
      <c r="PA386" s="346"/>
      <c r="PB386" s="346"/>
      <c r="PC386" s="346"/>
      <c r="PD386" s="346"/>
      <c r="PE386" s="346"/>
      <c r="PF386" s="346"/>
      <c r="PG386" s="346"/>
      <c r="PH386" s="346"/>
      <c r="PI386" s="346"/>
      <c r="PJ386" s="346"/>
      <c r="PK386" s="346"/>
      <c r="PL386" s="346"/>
      <c r="PM386" s="346"/>
      <c r="PN386" s="346"/>
      <c r="PO386" s="346"/>
      <c r="PP386" s="346"/>
      <c r="PQ386" s="346"/>
      <c r="PR386" s="346"/>
      <c r="PS386" s="346"/>
      <c r="PT386" s="346"/>
      <c r="PU386" s="346"/>
      <c r="PV386" s="346"/>
      <c r="PW386" s="346"/>
      <c r="PX386" s="346"/>
      <c r="PY386" s="346"/>
      <c r="PZ386" s="346"/>
      <c r="QA386" s="346"/>
      <c r="QB386" s="346"/>
      <c r="QC386" s="346"/>
      <c r="QD386" s="346"/>
      <c r="QE386" s="346"/>
      <c r="QF386" s="346"/>
    </row>
    <row r="387" spans="1:448" s="705" customFormat="1" ht="118.5" customHeight="1" x14ac:dyDescent="0.25">
      <c r="A387" s="20">
        <v>386</v>
      </c>
      <c r="B387" s="41" t="s">
        <v>1372</v>
      </c>
      <c r="C387" s="174" t="s">
        <v>694</v>
      </c>
      <c r="D387" s="19" t="s">
        <v>344</v>
      </c>
      <c r="E387" s="19" t="s">
        <v>1761</v>
      </c>
      <c r="F387" s="19" t="s">
        <v>75</v>
      </c>
      <c r="G387" s="23" t="s">
        <v>269</v>
      </c>
      <c r="H387" s="19" t="s">
        <v>341</v>
      </c>
      <c r="I387" s="19" t="s">
        <v>1760</v>
      </c>
      <c r="J387" s="463" t="s">
        <v>1761</v>
      </c>
      <c r="K387" s="464" t="s">
        <v>680</v>
      </c>
      <c r="L387" s="460" t="s">
        <v>681</v>
      </c>
      <c r="M387" s="460" t="s">
        <v>705</v>
      </c>
      <c r="N387" s="460" t="s">
        <v>706</v>
      </c>
      <c r="O387" s="19" t="s">
        <v>75</v>
      </c>
      <c r="P387" s="19" t="s">
        <v>373</v>
      </c>
      <c r="Q387" s="19" t="s">
        <v>348</v>
      </c>
      <c r="R387" s="19" t="s">
        <v>250</v>
      </c>
      <c r="S387" s="4" t="s">
        <v>4352</v>
      </c>
      <c r="T387" s="434" t="s">
        <v>4331</v>
      </c>
      <c r="U387" s="436" t="s">
        <v>4267</v>
      </c>
      <c r="V387" s="436">
        <v>2021</v>
      </c>
      <c r="W387" s="19" t="s">
        <v>4332</v>
      </c>
      <c r="X387" s="304" t="s">
        <v>4353</v>
      </c>
      <c r="Y387" s="437" t="s">
        <v>4334</v>
      </c>
      <c r="Z387" s="304" t="s">
        <v>4354</v>
      </c>
      <c r="AA387" s="434">
        <v>3</v>
      </c>
      <c r="AB387" s="434" t="s">
        <v>4355</v>
      </c>
      <c r="AC387" s="434" t="s">
        <v>4356</v>
      </c>
      <c r="AD387" s="726">
        <v>1</v>
      </c>
      <c r="AE387" s="304" t="s">
        <v>4357</v>
      </c>
      <c r="AF387" s="965">
        <v>44562</v>
      </c>
      <c r="AG387" s="965">
        <v>44772</v>
      </c>
      <c r="AH387" s="725"/>
      <c r="AI387" s="483" t="s">
        <v>309</v>
      </c>
      <c r="AJ387" s="483" t="s">
        <v>309</v>
      </c>
      <c r="AK387" s="241" t="e">
        <f>(IF(BA387=#REF!,#REF!,AG387-#REF!))</f>
        <v>#REF!</v>
      </c>
      <c r="AL387" s="229" t="s">
        <v>4135</v>
      </c>
      <c r="AM387" s="40"/>
      <c r="AN387" s="40"/>
      <c r="AO387" s="40"/>
      <c r="AP387" s="137"/>
      <c r="AQ387" s="4" t="s">
        <v>442</v>
      </c>
      <c r="AR387" s="49">
        <v>321</v>
      </c>
      <c r="AS387" s="298" t="s">
        <v>454</v>
      </c>
      <c r="AT387" s="66" t="s">
        <v>467</v>
      </c>
      <c r="AU387" s="308" t="s">
        <v>4135</v>
      </c>
      <c r="AV387" s="77" t="s">
        <v>467</v>
      </c>
      <c r="AW387" s="137"/>
      <c r="AX387" s="137"/>
      <c r="AY387" s="299" t="s">
        <v>456</v>
      </c>
      <c r="AZ387" s="87" t="s">
        <v>439</v>
      </c>
      <c r="BA387" s="86" t="s">
        <v>446</v>
      </c>
      <c r="BB387" s="40" t="s">
        <v>3904</v>
      </c>
      <c r="BC387" s="153">
        <v>44620</v>
      </c>
      <c r="BD387" s="40" t="s">
        <v>529</v>
      </c>
      <c r="BE387" s="272" t="s">
        <v>2799</v>
      </c>
      <c r="BF387" s="137">
        <v>0</v>
      </c>
      <c r="BG387" s="4" t="s">
        <v>442</v>
      </c>
      <c r="BH387" s="49">
        <v>-44620</v>
      </c>
      <c r="BI387" s="60" t="s">
        <v>454</v>
      </c>
      <c r="BJ387" s="127"/>
      <c r="BK387" s="127"/>
      <c r="BL387" s="127"/>
      <c r="BM387" s="127"/>
      <c r="BN387" s="60"/>
      <c r="BO387" s="127"/>
      <c r="BP387" s="910" t="s">
        <v>293</v>
      </c>
      <c r="BQ387" s="150" t="s">
        <v>4358</v>
      </c>
      <c r="BR387" s="911">
        <v>44712</v>
      </c>
      <c r="BS387" s="131" t="s">
        <v>4359</v>
      </c>
      <c r="BT387" s="186">
        <v>0</v>
      </c>
      <c r="BU387" s="4" t="s">
        <v>442</v>
      </c>
      <c r="BV387" s="49">
        <v>61</v>
      </c>
      <c r="BW387" s="60" t="s">
        <v>454</v>
      </c>
      <c r="BX387" s="400">
        <v>44727</v>
      </c>
      <c r="BY387" s="394" t="s">
        <v>4360</v>
      </c>
      <c r="BZ387" s="362" t="s">
        <v>459</v>
      </c>
      <c r="CA387" s="371"/>
      <c r="CB387" s="352" t="s">
        <v>293</v>
      </c>
      <c r="CC387" s="371"/>
      <c r="CD387" s="910" t="s">
        <v>293</v>
      </c>
      <c r="CE387" s="531">
        <v>44823</v>
      </c>
      <c r="CF387" s="826" t="s">
        <v>4361</v>
      </c>
      <c r="CG387" s="857" t="s">
        <v>4362</v>
      </c>
      <c r="CH387" s="116" t="s">
        <v>2805</v>
      </c>
      <c r="CI387" s="525">
        <v>1</v>
      </c>
      <c r="CJ387" s="4" t="str">
        <f t="shared" si="10"/>
        <v>CUMPLIMIENTO TOTAL</v>
      </c>
      <c r="CK387" s="49" t="e">
        <f>(IF(CD387="CERRADO","NO APLICA ACCION CERRADA",AG387-#REF!))</f>
        <v>#REF!</v>
      </c>
      <c r="CL387" s="60" t="e">
        <f>(IF(CD387="CERRADO","NO APLICA ACCION CERRADA",IF(AK387&lt;=0,"VENCIDO",IF(AK387&lt;=#REF!,"POR VENCER","CON TIEMPO"))))</f>
        <v>#REF!</v>
      </c>
      <c r="CM387" s="929">
        <v>44883</v>
      </c>
      <c r="CN387" s="930" t="s">
        <v>4363</v>
      </c>
      <c r="CO387" s="867" t="s">
        <v>947</v>
      </c>
      <c r="CP387" s="348"/>
      <c r="CQ387" s="352" t="s">
        <v>294</v>
      </c>
      <c r="CR387" s="371"/>
      <c r="CS387" s="371"/>
      <c r="CT387" s="346"/>
      <c r="CU387" s="346"/>
      <c r="CV387" s="346"/>
      <c r="CW387" s="346"/>
      <c r="CX387" s="346"/>
      <c r="CY387" s="346"/>
      <c r="CZ387" s="346"/>
      <c r="DA387" s="346"/>
      <c r="DB387" s="346"/>
      <c r="DC387" s="346"/>
      <c r="DD387" s="346"/>
      <c r="DE387" s="346"/>
      <c r="DF387" s="346"/>
      <c r="DG387" s="346"/>
      <c r="DH387" s="346"/>
      <c r="DI387" s="346"/>
      <c r="DJ387" s="346"/>
      <c r="DK387" s="346"/>
      <c r="DL387" s="346"/>
      <c r="DM387" s="346"/>
      <c r="DN387" s="346"/>
      <c r="DO387" s="346"/>
      <c r="DP387" s="346"/>
      <c r="DQ387" s="346"/>
      <c r="DR387" s="346"/>
      <c r="DS387" s="346"/>
      <c r="DT387" s="346"/>
      <c r="DU387" s="346"/>
      <c r="DV387" s="346"/>
      <c r="DW387" s="346"/>
      <c r="DX387" s="346"/>
      <c r="DY387" s="346"/>
      <c r="DZ387" s="346"/>
      <c r="EA387" s="346"/>
      <c r="EB387" s="346"/>
      <c r="EC387" s="346"/>
      <c r="ED387" s="346"/>
      <c r="EE387" s="346"/>
      <c r="EF387" s="346"/>
      <c r="EG387" s="346"/>
      <c r="EH387" s="346"/>
      <c r="EI387" s="346"/>
      <c r="EJ387" s="346"/>
      <c r="EK387" s="346"/>
      <c r="EL387" s="346"/>
      <c r="EM387" s="346"/>
      <c r="EN387" s="346"/>
      <c r="EO387" s="346"/>
      <c r="EP387" s="346"/>
      <c r="EQ387" s="346"/>
      <c r="ER387" s="346"/>
      <c r="ES387" s="346"/>
      <c r="ET387" s="346"/>
      <c r="EU387" s="346"/>
      <c r="EV387" s="346"/>
      <c r="EW387" s="346"/>
      <c r="EX387" s="346"/>
      <c r="EY387" s="346"/>
      <c r="EZ387" s="346"/>
      <c r="FA387" s="346"/>
      <c r="FB387" s="346"/>
      <c r="FC387" s="346"/>
      <c r="FD387" s="346"/>
      <c r="FE387" s="346"/>
      <c r="FF387" s="346"/>
      <c r="FG387" s="346"/>
      <c r="FH387" s="346"/>
      <c r="FI387" s="346"/>
      <c r="FJ387" s="346"/>
      <c r="FK387" s="346"/>
      <c r="FL387" s="346"/>
      <c r="FM387" s="346"/>
      <c r="FN387" s="346"/>
      <c r="FO387" s="346"/>
      <c r="FP387" s="346"/>
      <c r="FQ387" s="346"/>
      <c r="FR387" s="346"/>
      <c r="FS387" s="346"/>
      <c r="FT387" s="346"/>
      <c r="FU387" s="346"/>
      <c r="FV387" s="346"/>
      <c r="FW387" s="346"/>
      <c r="FX387" s="346"/>
      <c r="FY387" s="346"/>
      <c r="FZ387" s="346"/>
      <c r="GA387" s="346"/>
      <c r="GB387" s="346"/>
      <c r="GC387" s="346"/>
      <c r="GD387" s="346"/>
      <c r="GE387" s="346"/>
      <c r="GF387" s="346"/>
      <c r="GG387" s="346"/>
      <c r="GH387" s="346"/>
      <c r="GI387" s="346"/>
      <c r="GJ387" s="346"/>
      <c r="GK387" s="346"/>
      <c r="GL387" s="346"/>
      <c r="GM387" s="346"/>
      <c r="GN387" s="346"/>
      <c r="GO387" s="346"/>
      <c r="GP387" s="346"/>
      <c r="GQ387" s="346"/>
      <c r="GR387" s="346"/>
      <c r="GS387" s="346"/>
      <c r="GT387" s="346"/>
      <c r="GU387" s="346"/>
      <c r="GV387" s="346"/>
      <c r="GW387" s="346"/>
      <c r="GX387" s="346"/>
      <c r="GY387" s="346"/>
      <c r="GZ387" s="346"/>
      <c r="HA387" s="346"/>
      <c r="HB387" s="346"/>
      <c r="HC387" s="346"/>
      <c r="HD387" s="346"/>
      <c r="HE387" s="346"/>
      <c r="HF387" s="346"/>
      <c r="HG387" s="346"/>
      <c r="HH387" s="346"/>
      <c r="HI387" s="346"/>
      <c r="HJ387" s="346"/>
      <c r="HK387" s="346"/>
      <c r="HL387" s="346"/>
      <c r="HM387" s="346"/>
      <c r="HN387" s="346"/>
      <c r="HO387" s="346"/>
      <c r="HP387" s="346"/>
      <c r="HQ387" s="346"/>
      <c r="HR387" s="346"/>
      <c r="HS387" s="346"/>
      <c r="HT387" s="346"/>
      <c r="HU387" s="346"/>
      <c r="HV387" s="346"/>
      <c r="HW387" s="346"/>
      <c r="HX387" s="346"/>
      <c r="HY387" s="346"/>
      <c r="HZ387" s="346"/>
      <c r="IA387" s="346"/>
      <c r="IB387" s="346"/>
      <c r="IC387" s="346"/>
      <c r="ID387" s="346"/>
      <c r="IE387" s="346"/>
      <c r="IF387" s="346"/>
      <c r="IG387" s="346"/>
      <c r="IH387" s="346"/>
      <c r="II387" s="346"/>
      <c r="IJ387" s="346"/>
      <c r="IK387" s="346"/>
      <c r="IL387" s="346"/>
      <c r="IM387" s="346"/>
      <c r="IN387" s="346"/>
      <c r="IO387" s="346"/>
      <c r="IP387" s="346"/>
      <c r="IQ387" s="346"/>
      <c r="IR387" s="346"/>
      <c r="IS387" s="346"/>
      <c r="IT387" s="346"/>
      <c r="IU387" s="346"/>
      <c r="IV387" s="346"/>
      <c r="IW387" s="346"/>
      <c r="IX387" s="346"/>
      <c r="IY387" s="346"/>
      <c r="IZ387" s="346"/>
      <c r="JA387" s="346"/>
      <c r="JB387" s="346"/>
      <c r="JC387" s="346"/>
      <c r="JD387" s="346"/>
      <c r="JE387" s="346"/>
      <c r="JF387" s="346"/>
      <c r="JG387" s="346"/>
      <c r="JH387" s="346"/>
      <c r="JI387" s="346"/>
      <c r="JJ387" s="346"/>
      <c r="JK387" s="346"/>
      <c r="JL387" s="346"/>
      <c r="JM387" s="346"/>
      <c r="JN387" s="346"/>
      <c r="JO387" s="346"/>
      <c r="JP387" s="346"/>
      <c r="JQ387" s="346"/>
      <c r="JR387" s="346"/>
      <c r="JS387" s="346"/>
      <c r="JT387" s="346"/>
      <c r="JU387" s="346"/>
      <c r="JV387" s="346"/>
      <c r="JW387" s="346"/>
      <c r="JX387" s="346"/>
      <c r="JY387" s="346"/>
      <c r="JZ387" s="346"/>
      <c r="KA387" s="346"/>
      <c r="KB387" s="346"/>
      <c r="KC387" s="346"/>
      <c r="KD387" s="346"/>
      <c r="KE387" s="346"/>
      <c r="KF387" s="346"/>
      <c r="KG387" s="346"/>
      <c r="KH387" s="346"/>
      <c r="KI387" s="346"/>
      <c r="KJ387" s="346"/>
      <c r="KK387" s="346"/>
      <c r="KL387" s="346"/>
      <c r="KM387" s="346"/>
      <c r="KN387" s="346"/>
      <c r="KO387" s="346"/>
      <c r="KP387" s="346"/>
      <c r="KQ387" s="346"/>
      <c r="KR387" s="346"/>
      <c r="KS387" s="346"/>
      <c r="KT387" s="346"/>
      <c r="KU387" s="346"/>
      <c r="KV387" s="346"/>
      <c r="KW387" s="346"/>
      <c r="KX387" s="346"/>
      <c r="KY387" s="346"/>
      <c r="KZ387" s="346"/>
      <c r="LA387" s="346"/>
      <c r="LB387" s="346"/>
      <c r="LC387" s="346"/>
      <c r="LD387" s="346"/>
      <c r="LE387" s="346"/>
      <c r="LF387" s="346"/>
      <c r="LG387" s="346"/>
      <c r="LH387" s="346"/>
      <c r="LI387" s="346"/>
      <c r="LJ387" s="346"/>
      <c r="LK387" s="346"/>
      <c r="LL387" s="346"/>
      <c r="LM387" s="346"/>
      <c r="LN387" s="346"/>
      <c r="LO387" s="346"/>
      <c r="LP387" s="346"/>
      <c r="LQ387" s="346"/>
      <c r="LR387" s="346"/>
      <c r="LS387" s="346"/>
      <c r="LT387" s="346"/>
      <c r="LU387" s="346"/>
      <c r="LV387" s="346"/>
      <c r="LW387" s="346"/>
      <c r="LX387" s="346"/>
      <c r="LY387" s="346"/>
      <c r="LZ387" s="346"/>
      <c r="MA387" s="346"/>
      <c r="MB387" s="346"/>
      <c r="MC387" s="346"/>
      <c r="MD387" s="346"/>
      <c r="ME387" s="346"/>
      <c r="MF387" s="346"/>
      <c r="MG387" s="346"/>
      <c r="MH387" s="346"/>
      <c r="MI387" s="346"/>
      <c r="MJ387" s="346"/>
      <c r="MK387" s="346"/>
      <c r="ML387" s="346"/>
      <c r="MM387" s="346"/>
      <c r="MN387" s="346"/>
      <c r="MO387" s="346"/>
      <c r="MP387" s="346"/>
      <c r="MQ387" s="346"/>
      <c r="MR387" s="346"/>
      <c r="MS387" s="346"/>
      <c r="MT387" s="346"/>
      <c r="MU387" s="346"/>
      <c r="MV387" s="346"/>
      <c r="MW387" s="346"/>
      <c r="MX387" s="346"/>
      <c r="MY387" s="346"/>
      <c r="MZ387" s="346"/>
      <c r="NA387" s="346"/>
      <c r="NB387" s="346"/>
      <c r="NC387" s="346"/>
      <c r="ND387" s="346"/>
      <c r="NE387" s="346"/>
      <c r="NF387" s="346"/>
      <c r="NG387" s="346"/>
      <c r="NH387" s="346"/>
      <c r="NI387" s="346"/>
      <c r="NJ387" s="346"/>
      <c r="NK387" s="346"/>
      <c r="NL387" s="346"/>
      <c r="NM387" s="346"/>
      <c r="NN387" s="346"/>
      <c r="NO387" s="346"/>
      <c r="NP387" s="346"/>
      <c r="NQ387" s="346"/>
      <c r="NR387" s="346"/>
      <c r="NS387" s="346"/>
      <c r="NT387" s="346"/>
      <c r="NU387" s="346"/>
      <c r="NV387" s="346"/>
      <c r="NW387" s="346"/>
      <c r="NX387" s="346"/>
      <c r="NY387" s="346"/>
      <c r="NZ387" s="346"/>
      <c r="OA387" s="346"/>
      <c r="OB387" s="346"/>
      <c r="OC387" s="346"/>
      <c r="OD387" s="346"/>
      <c r="OE387" s="346"/>
      <c r="OF387" s="346"/>
      <c r="OG387" s="346"/>
      <c r="OH387" s="346"/>
      <c r="OI387" s="346"/>
      <c r="OJ387" s="346"/>
      <c r="OK387" s="346"/>
      <c r="OL387" s="346"/>
      <c r="OM387" s="346"/>
      <c r="ON387" s="346"/>
      <c r="OO387" s="346"/>
      <c r="OP387" s="346"/>
      <c r="OQ387" s="346"/>
      <c r="OR387" s="346"/>
      <c r="OS387" s="346"/>
      <c r="OT387" s="346"/>
      <c r="OU387" s="346"/>
      <c r="OV387" s="346"/>
      <c r="OW387" s="346"/>
      <c r="OX387" s="346"/>
      <c r="OY387" s="346"/>
      <c r="OZ387" s="346"/>
      <c r="PA387" s="346"/>
      <c r="PB387" s="346"/>
      <c r="PC387" s="346"/>
      <c r="PD387" s="346"/>
      <c r="PE387" s="346"/>
      <c r="PF387" s="346"/>
      <c r="PG387" s="346"/>
      <c r="PH387" s="346"/>
      <c r="PI387" s="346"/>
      <c r="PJ387" s="346"/>
      <c r="PK387" s="346"/>
      <c r="PL387" s="346"/>
      <c r="PM387" s="346"/>
      <c r="PN387" s="346"/>
      <c r="PO387" s="346"/>
      <c r="PP387" s="346"/>
      <c r="PQ387" s="346"/>
      <c r="PR387" s="346"/>
      <c r="PS387" s="346"/>
      <c r="PT387" s="346"/>
      <c r="PU387" s="346"/>
      <c r="PV387" s="346"/>
      <c r="PW387" s="346"/>
      <c r="PX387" s="346"/>
      <c r="PY387" s="346"/>
      <c r="PZ387" s="346"/>
      <c r="QA387" s="346"/>
      <c r="QB387" s="346"/>
      <c r="QC387" s="346"/>
      <c r="QD387" s="346"/>
      <c r="QE387" s="346"/>
      <c r="QF387" s="346"/>
    </row>
    <row r="388" spans="1:448" s="347" customFormat="1" ht="118.5" customHeight="1" x14ac:dyDescent="0.25">
      <c r="A388" s="26">
        <v>387</v>
      </c>
      <c r="B388" s="42" t="s">
        <v>1372</v>
      </c>
      <c r="C388" s="174" t="s">
        <v>694</v>
      </c>
      <c r="D388" s="19" t="s">
        <v>344</v>
      </c>
      <c r="E388" s="19" t="s">
        <v>4364</v>
      </c>
      <c r="F388" s="41" t="s">
        <v>693</v>
      </c>
      <c r="G388" s="41" t="s">
        <v>694</v>
      </c>
      <c r="H388" s="19" t="s">
        <v>344</v>
      </c>
      <c r="I388" s="27" t="s">
        <v>4364</v>
      </c>
      <c r="J388" s="41" t="s">
        <v>697</v>
      </c>
      <c r="K388" s="174" t="s">
        <v>742</v>
      </c>
      <c r="L388" s="174" t="s">
        <v>743</v>
      </c>
      <c r="M388" s="174" t="s">
        <v>744</v>
      </c>
      <c r="N388" s="174" t="s">
        <v>745</v>
      </c>
      <c r="O388" s="19" t="s">
        <v>26</v>
      </c>
      <c r="P388" s="19" t="s">
        <v>376</v>
      </c>
      <c r="Q388" s="19" t="s">
        <v>348</v>
      </c>
      <c r="R388" s="19" t="s">
        <v>250</v>
      </c>
      <c r="S388" s="18" t="s">
        <v>4365</v>
      </c>
      <c r="T388" s="303" t="s">
        <v>4366</v>
      </c>
      <c r="U388" s="436" t="s">
        <v>4267</v>
      </c>
      <c r="V388" s="436">
        <v>2021</v>
      </c>
      <c r="W388" s="22" t="s">
        <v>4367</v>
      </c>
      <c r="X388" s="304" t="s">
        <v>4368</v>
      </c>
      <c r="Y388" s="437" t="s">
        <v>4369</v>
      </c>
      <c r="Z388" s="304" t="s">
        <v>4370</v>
      </c>
      <c r="AA388" s="303">
        <v>1</v>
      </c>
      <c r="AB388" s="434" t="s">
        <v>4371</v>
      </c>
      <c r="AC388" s="434" t="s">
        <v>4371</v>
      </c>
      <c r="AD388" s="309">
        <v>1</v>
      </c>
      <c r="AE388" s="304" t="s">
        <v>4372</v>
      </c>
      <c r="AF388" s="965">
        <v>44545</v>
      </c>
      <c r="AG388" s="961">
        <v>44635</v>
      </c>
      <c r="AH388" s="424">
        <v>44743</v>
      </c>
      <c r="AI388" s="183" t="s">
        <v>309</v>
      </c>
      <c r="AJ388" s="183" t="s">
        <v>309</v>
      </c>
      <c r="AK388" s="241" t="e">
        <f>(IF(BA388=#REF!,#REF!,AG388-#REF!))</f>
        <v>#REF!</v>
      </c>
      <c r="AL388" s="229" t="s">
        <v>4135</v>
      </c>
      <c r="AM388" s="31"/>
      <c r="AN388" s="31"/>
      <c r="AO388" s="31"/>
      <c r="AP388" s="32"/>
      <c r="AQ388" s="4" t="s">
        <v>442</v>
      </c>
      <c r="AR388" s="49">
        <v>184</v>
      </c>
      <c r="AS388" s="298" t="s">
        <v>454</v>
      </c>
      <c r="AT388" s="64" t="s">
        <v>467</v>
      </c>
      <c r="AU388" s="308" t="s">
        <v>4135</v>
      </c>
      <c r="AV388" s="77" t="s">
        <v>467</v>
      </c>
      <c r="AW388" s="32"/>
      <c r="AX388" s="32"/>
      <c r="AY388" s="299" t="s">
        <v>456</v>
      </c>
      <c r="AZ388" s="87" t="s">
        <v>439</v>
      </c>
      <c r="BA388" s="86" t="s">
        <v>446</v>
      </c>
      <c r="BB388" s="148" t="s">
        <v>2162</v>
      </c>
      <c r="BC388" s="149">
        <v>44620</v>
      </c>
      <c r="BD388" s="130" t="s">
        <v>450</v>
      </c>
      <c r="BE388" s="134" t="s">
        <v>629</v>
      </c>
      <c r="BF388" s="147">
        <v>0</v>
      </c>
      <c r="BG388" s="4" t="s">
        <v>442</v>
      </c>
      <c r="BH388" s="49">
        <v>-44620</v>
      </c>
      <c r="BI388" s="60" t="s">
        <v>454</v>
      </c>
      <c r="BJ388" s="30"/>
      <c r="BK388" s="30"/>
      <c r="BL388" s="30"/>
      <c r="BM388" s="30"/>
      <c r="BN388" s="60"/>
      <c r="BO388" s="30"/>
      <c r="BP388" s="184" t="s">
        <v>293</v>
      </c>
      <c r="BQ388" s="150" t="s">
        <v>4373</v>
      </c>
      <c r="BR388" s="185">
        <v>44712</v>
      </c>
      <c r="BS388" s="131" t="s">
        <v>328</v>
      </c>
      <c r="BT388" s="186">
        <v>1</v>
      </c>
      <c r="BU388" s="4" t="s">
        <v>436</v>
      </c>
      <c r="BV388" s="49">
        <v>-76</v>
      </c>
      <c r="BW388" s="60" t="s">
        <v>443</v>
      </c>
      <c r="BX388" s="361">
        <v>44729</v>
      </c>
      <c r="BY388" s="362" t="s">
        <v>4374</v>
      </c>
      <c r="BZ388" s="362" t="s">
        <v>1018</v>
      </c>
      <c r="CA388" s="363">
        <v>1</v>
      </c>
      <c r="CB388" s="352" t="s">
        <v>294</v>
      </c>
      <c r="CC388" s="353"/>
      <c r="CD388" s="352" t="s">
        <v>294</v>
      </c>
      <c r="CE388" s="131" t="s">
        <v>767</v>
      </c>
      <c r="CF388" s="131" t="s">
        <v>767</v>
      </c>
      <c r="CG388" s="202" t="s">
        <v>328</v>
      </c>
      <c r="CH388" s="131" t="s">
        <v>328</v>
      </c>
      <c r="CI388" s="186">
        <v>1</v>
      </c>
      <c r="CJ388" s="4" t="str">
        <f t="shared" si="10"/>
        <v>CUMPLIMIENTO TOTAL</v>
      </c>
      <c r="CK388" s="49" t="str">
        <f>(IF(CD388="CERRADO","NO APLICA ACCION CERRADA",AG388-#REF!))</f>
        <v>NO APLICA ACCION CERRADA</v>
      </c>
      <c r="CL388" s="60" t="str">
        <f>(IF(CD388="CERRADO","NO APLICA ACCION CERRADA",IF(AK388&lt;=0,"VENCIDO",IF(AK388&lt;=#REF!,"POR VENCER","CON TIEMPO"))))</f>
        <v>NO APLICA ACCION CERRADA</v>
      </c>
      <c r="CM388" s="458" t="s">
        <v>328</v>
      </c>
      <c r="CN388" s="348" t="s">
        <v>767</v>
      </c>
      <c r="CO388" s="466" t="s">
        <v>1018</v>
      </c>
      <c r="CP388" s="474">
        <v>1</v>
      </c>
      <c r="CQ388" s="352" t="s">
        <v>294</v>
      </c>
      <c r="CR388" s="353"/>
      <c r="CS388" s="353"/>
      <c r="CT388" s="343"/>
      <c r="CU388" s="343"/>
      <c r="CV388" s="343"/>
      <c r="CW388" s="343"/>
      <c r="CX388" s="343"/>
      <c r="CY388" s="343"/>
      <c r="CZ388" s="343"/>
      <c r="DA388" s="343"/>
      <c r="DB388" s="343"/>
      <c r="DC388" s="343"/>
      <c r="DD388" s="343"/>
      <c r="DE388" s="343"/>
      <c r="DF388" s="343"/>
      <c r="DG388" s="343"/>
      <c r="DH388" s="343"/>
      <c r="DI388" s="343"/>
      <c r="DJ388" s="343"/>
      <c r="DK388" s="343"/>
      <c r="DL388" s="343"/>
      <c r="DM388" s="343"/>
      <c r="DN388" s="343"/>
      <c r="DO388" s="343"/>
      <c r="DP388" s="343"/>
      <c r="DQ388" s="343"/>
      <c r="DR388" s="343"/>
      <c r="DS388" s="343"/>
      <c r="DT388" s="343"/>
      <c r="DU388" s="343"/>
      <c r="DV388" s="343"/>
      <c r="DW388" s="343"/>
      <c r="DX388" s="343"/>
      <c r="DY388" s="343"/>
      <c r="DZ388" s="343"/>
      <c r="EA388" s="343"/>
      <c r="EB388" s="343"/>
      <c r="EC388" s="343"/>
      <c r="ED388" s="343"/>
      <c r="EE388" s="343"/>
      <c r="EF388" s="343"/>
      <c r="EG388" s="343"/>
      <c r="EH388" s="343"/>
      <c r="EI388" s="343"/>
      <c r="EJ388" s="343"/>
      <c r="EK388" s="343"/>
      <c r="EL388" s="343"/>
      <c r="EM388" s="343"/>
      <c r="EN388" s="343"/>
      <c r="EO388" s="343"/>
      <c r="EP388" s="343"/>
      <c r="EQ388" s="343"/>
      <c r="ER388" s="343"/>
      <c r="ES388" s="343"/>
      <c r="ET388" s="343"/>
      <c r="EU388" s="343"/>
      <c r="EV388" s="343"/>
      <c r="EW388" s="343"/>
      <c r="EX388" s="343"/>
      <c r="EY388" s="343"/>
      <c r="EZ388" s="343"/>
      <c r="FA388" s="343"/>
      <c r="FB388" s="343"/>
      <c r="FC388" s="343"/>
      <c r="FD388" s="343"/>
      <c r="FE388" s="343"/>
      <c r="FF388" s="343"/>
      <c r="FG388" s="343"/>
      <c r="FH388" s="343"/>
      <c r="FI388" s="343"/>
      <c r="FJ388" s="343"/>
      <c r="FK388" s="343"/>
      <c r="FL388" s="343"/>
      <c r="FM388" s="343"/>
      <c r="FN388" s="343"/>
      <c r="FO388" s="343"/>
      <c r="FP388" s="343"/>
      <c r="FQ388" s="343"/>
      <c r="FR388" s="343"/>
      <c r="FS388" s="343"/>
      <c r="FT388" s="343"/>
      <c r="FU388" s="343"/>
      <c r="FV388" s="343"/>
      <c r="FW388" s="343"/>
      <c r="FX388" s="343"/>
      <c r="FY388" s="343"/>
      <c r="FZ388" s="343"/>
      <c r="GA388" s="343"/>
      <c r="GB388" s="343"/>
      <c r="GC388" s="343"/>
      <c r="GD388" s="343"/>
      <c r="GE388" s="343"/>
      <c r="GF388" s="343"/>
      <c r="GG388" s="343"/>
      <c r="GH388" s="343"/>
      <c r="GI388" s="343"/>
      <c r="GJ388" s="343"/>
      <c r="GK388" s="343"/>
      <c r="GL388" s="343"/>
      <c r="GM388" s="343"/>
      <c r="GN388" s="343"/>
      <c r="GO388" s="343"/>
      <c r="GP388" s="343"/>
      <c r="GQ388" s="343"/>
      <c r="GR388" s="343"/>
      <c r="GS388" s="343"/>
      <c r="GT388" s="343"/>
      <c r="GU388" s="343"/>
      <c r="GV388" s="343"/>
      <c r="GW388" s="343"/>
      <c r="GX388" s="343"/>
      <c r="GY388" s="343"/>
      <c r="GZ388" s="343"/>
      <c r="HA388" s="343"/>
      <c r="HB388" s="343"/>
      <c r="HC388" s="343"/>
      <c r="HD388" s="343"/>
      <c r="HE388" s="343"/>
      <c r="HF388" s="343"/>
      <c r="HG388" s="343"/>
      <c r="HH388" s="343"/>
      <c r="HI388" s="343"/>
      <c r="HJ388" s="343"/>
      <c r="HK388" s="343"/>
      <c r="HL388" s="343"/>
      <c r="HM388" s="343"/>
      <c r="HN388" s="343"/>
      <c r="HO388" s="343"/>
      <c r="HP388" s="343"/>
      <c r="HQ388" s="343"/>
      <c r="HR388" s="343"/>
      <c r="HS388" s="343"/>
      <c r="HT388" s="343"/>
      <c r="HU388" s="343"/>
      <c r="HV388" s="343"/>
      <c r="HW388" s="343"/>
      <c r="HX388" s="343"/>
      <c r="HY388" s="343"/>
      <c r="HZ388" s="343"/>
      <c r="IA388" s="343"/>
      <c r="IB388" s="343"/>
      <c r="IC388" s="343"/>
      <c r="ID388" s="343"/>
      <c r="IE388" s="343"/>
      <c r="IF388" s="343"/>
      <c r="IG388" s="343"/>
      <c r="IH388" s="343"/>
      <c r="II388" s="343"/>
      <c r="IJ388" s="343"/>
      <c r="IK388" s="343"/>
      <c r="IL388" s="343"/>
      <c r="IM388" s="343"/>
      <c r="IN388" s="343"/>
      <c r="IO388" s="343"/>
      <c r="IP388" s="343"/>
      <c r="IQ388" s="343"/>
      <c r="IR388" s="343"/>
      <c r="IS388" s="343"/>
      <c r="IT388" s="343"/>
      <c r="IU388" s="343"/>
      <c r="IV388" s="343"/>
      <c r="IW388" s="343"/>
      <c r="IX388" s="343"/>
      <c r="IY388" s="343"/>
      <c r="IZ388" s="343"/>
      <c r="JA388" s="343"/>
      <c r="JB388" s="343"/>
      <c r="JC388" s="343"/>
      <c r="JD388" s="343"/>
      <c r="JE388" s="343"/>
      <c r="JF388" s="343"/>
      <c r="JG388" s="343"/>
      <c r="JH388" s="343"/>
      <c r="JI388" s="343"/>
      <c r="JJ388" s="343"/>
      <c r="JK388" s="343"/>
      <c r="JL388" s="343"/>
      <c r="JM388" s="343"/>
      <c r="JN388" s="343"/>
      <c r="JO388" s="343"/>
      <c r="JP388" s="343"/>
      <c r="JQ388" s="343"/>
      <c r="JR388" s="343"/>
      <c r="JS388" s="343"/>
      <c r="JT388" s="343"/>
      <c r="JU388" s="343"/>
      <c r="JV388" s="343"/>
      <c r="JW388" s="343"/>
      <c r="JX388" s="343"/>
      <c r="JY388" s="343"/>
      <c r="JZ388" s="343"/>
      <c r="KA388" s="343"/>
      <c r="KB388" s="343"/>
      <c r="KC388" s="343"/>
      <c r="KD388" s="343"/>
      <c r="KE388" s="343"/>
      <c r="KF388" s="343"/>
      <c r="KG388" s="343"/>
      <c r="KH388" s="343"/>
      <c r="KI388" s="343"/>
      <c r="KJ388" s="343"/>
      <c r="KK388" s="343"/>
      <c r="KL388" s="343"/>
      <c r="KM388" s="343"/>
      <c r="KN388" s="343"/>
      <c r="KO388" s="343"/>
      <c r="KP388" s="343"/>
      <c r="KQ388" s="343"/>
      <c r="KR388" s="343"/>
      <c r="KS388" s="343"/>
      <c r="KT388" s="343"/>
      <c r="KU388" s="343"/>
      <c r="KV388" s="343"/>
      <c r="KW388" s="343"/>
      <c r="KX388" s="343"/>
      <c r="KY388" s="343"/>
      <c r="KZ388" s="343"/>
      <c r="LA388" s="343"/>
      <c r="LB388" s="343"/>
      <c r="LC388" s="343"/>
      <c r="LD388" s="343"/>
      <c r="LE388" s="343"/>
      <c r="LF388" s="343"/>
      <c r="LG388" s="343"/>
      <c r="LH388" s="343"/>
      <c r="LI388" s="343"/>
      <c r="LJ388" s="343"/>
      <c r="LK388" s="343"/>
      <c r="LL388" s="343"/>
      <c r="LM388" s="343"/>
      <c r="LN388" s="343"/>
      <c r="LO388" s="343"/>
      <c r="LP388" s="343"/>
      <c r="LQ388" s="343"/>
      <c r="LR388" s="343"/>
      <c r="LS388" s="343"/>
      <c r="LT388" s="343"/>
      <c r="LU388" s="343"/>
      <c r="LV388" s="343"/>
      <c r="LW388" s="343"/>
      <c r="LX388" s="343"/>
      <c r="LY388" s="343"/>
      <c r="LZ388" s="343"/>
      <c r="MA388" s="343"/>
      <c r="MB388" s="343"/>
      <c r="MC388" s="343"/>
      <c r="MD388" s="343"/>
      <c r="ME388" s="343"/>
      <c r="MF388" s="343"/>
      <c r="MG388" s="343"/>
      <c r="MH388" s="343"/>
      <c r="MI388" s="343"/>
      <c r="MJ388" s="343"/>
      <c r="MK388" s="343"/>
      <c r="ML388" s="343"/>
      <c r="MM388" s="343"/>
      <c r="MN388" s="343"/>
      <c r="MO388" s="343"/>
      <c r="MP388" s="343"/>
      <c r="MQ388" s="343"/>
      <c r="MR388" s="343"/>
      <c r="MS388" s="343"/>
      <c r="MT388" s="343"/>
      <c r="MU388" s="343"/>
      <c r="MV388" s="343"/>
      <c r="MW388" s="343"/>
      <c r="MX388" s="343"/>
      <c r="MY388" s="343"/>
      <c r="MZ388" s="343"/>
      <c r="NA388" s="343"/>
      <c r="NB388" s="343"/>
      <c r="NC388" s="343"/>
      <c r="ND388" s="343"/>
      <c r="NE388" s="343"/>
      <c r="NF388" s="343"/>
      <c r="NG388" s="343"/>
      <c r="NH388" s="343"/>
      <c r="NI388" s="343"/>
      <c r="NJ388" s="343"/>
      <c r="NK388" s="343"/>
      <c r="NL388" s="343"/>
      <c r="NM388" s="343"/>
      <c r="NN388" s="343"/>
      <c r="NO388" s="343"/>
      <c r="NP388" s="343"/>
      <c r="NQ388" s="343"/>
      <c r="NR388" s="343"/>
      <c r="NS388" s="343"/>
      <c r="NT388" s="343"/>
      <c r="NU388" s="343"/>
      <c r="NV388" s="343"/>
      <c r="NW388" s="343"/>
      <c r="NX388" s="343"/>
      <c r="NY388" s="343"/>
      <c r="NZ388" s="343"/>
      <c r="OA388" s="343"/>
      <c r="OB388" s="343"/>
      <c r="OC388" s="343"/>
      <c r="OD388" s="343"/>
      <c r="OE388" s="343"/>
      <c r="OF388" s="343"/>
      <c r="OG388" s="343"/>
      <c r="OH388" s="343"/>
      <c r="OI388" s="343"/>
      <c r="OJ388" s="343"/>
      <c r="OK388" s="343"/>
      <c r="OL388" s="343"/>
      <c r="OM388" s="343"/>
      <c r="ON388" s="343"/>
      <c r="OO388" s="343"/>
      <c r="OP388" s="343"/>
      <c r="OQ388" s="343"/>
      <c r="OR388" s="343"/>
      <c r="OS388" s="343"/>
      <c r="OT388" s="343"/>
      <c r="OU388" s="343"/>
      <c r="OV388" s="343"/>
      <c r="OW388" s="343"/>
      <c r="OX388" s="343"/>
      <c r="OY388" s="343"/>
      <c r="OZ388" s="343"/>
      <c r="PA388" s="343"/>
      <c r="PB388" s="343"/>
      <c r="PC388" s="343"/>
      <c r="PD388" s="343"/>
      <c r="PE388" s="343"/>
      <c r="PF388" s="343"/>
      <c r="PG388" s="343"/>
      <c r="PH388" s="343"/>
      <c r="PI388" s="343"/>
      <c r="PJ388" s="343"/>
      <c r="PK388" s="343"/>
      <c r="PL388" s="343"/>
      <c r="PM388" s="343"/>
      <c r="PN388" s="343"/>
      <c r="PO388" s="343"/>
      <c r="PP388" s="343"/>
      <c r="PQ388" s="343"/>
      <c r="PR388" s="343"/>
      <c r="PS388" s="343"/>
      <c r="PT388" s="343"/>
      <c r="PU388" s="343"/>
      <c r="PV388" s="343"/>
      <c r="PW388" s="343"/>
      <c r="PX388" s="343"/>
      <c r="PY388" s="343"/>
      <c r="PZ388" s="343"/>
      <c r="QA388" s="343"/>
      <c r="QB388" s="343"/>
      <c r="QC388" s="343"/>
      <c r="QD388" s="343"/>
      <c r="QE388" s="343"/>
      <c r="QF388" s="343"/>
    </row>
    <row r="389" spans="1:448" s="347" customFormat="1" ht="118.5" customHeight="1" x14ac:dyDescent="0.25">
      <c r="A389" s="26">
        <v>388</v>
      </c>
      <c r="B389" s="42" t="s">
        <v>1372</v>
      </c>
      <c r="C389" s="174" t="s">
        <v>694</v>
      </c>
      <c r="D389" s="19" t="s">
        <v>344</v>
      </c>
      <c r="E389" s="19" t="s">
        <v>4375</v>
      </c>
      <c r="F389" s="41" t="s">
        <v>693</v>
      </c>
      <c r="G389" s="41" t="s">
        <v>694</v>
      </c>
      <c r="H389" s="19" t="s">
        <v>344</v>
      </c>
      <c r="I389" s="27" t="s">
        <v>4375</v>
      </c>
      <c r="J389" s="41" t="s">
        <v>697</v>
      </c>
      <c r="K389" s="174" t="s">
        <v>742</v>
      </c>
      <c r="L389" s="174" t="s">
        <v>743</v>
      </c>
      <c r="M389" s="174" t="s">
        <v>744</v>
      </c>
      <c r="N389" s="174" t="s">
        <v>745</v>
      </c>
      <c r="O389" s="19" t="s">
        <v>26</v>
      </c>
      <c r="P389" s="19" t="s">
        <v>376</v>
      </c>
      <c r="Q389" s="19" t="s">
        <v>348</v>
      </c>
      <c r="R389" s="19" t="s">
        <v>250</v>
      </c>
      <c r="S389" s="18" t="s">
        <v>4376</v>
      </c>
      <c r="T389" s="303" t="s">
        <v>4377</v>
      </c>
      <c r="U389" s="436" t="s">
        <v>4267</v>
      </c>
      <c r="V389" s="436">
        <v>2021</v>
      </c>
      <c r="W389" s="22" t="s">
        <v>4378</v>
      </c>
      <c r="X389" s="304" t="s">
        <v>4379</v>
      </c>
      <c r="Y389" s="437" t="s">
        <v>4380</v>
      </c>
      <c r="Z389" s="304" t="s">
        <v>4381</v>
      </c>
      <c r="AA389" s="303">
        <v>1</v>
      </c>
      <c r="AB389" s="434" t="s">
        <v>4382</v>
      </c>
      <c r="AC389" s="303" t="s">
        <v>4383</v>
      </c>
      <c r="AD389" s="309">
        <v>1</v>
      </c>
      <c r="AE389" s="304" t="s">
        <v>4384</v>
      </c>
      <c r="AF389" s="965">
        <v>44545</v>
      </c>
      <c r="AG389" s="961">
        <v>44576</v>
      </c>
      <c r="AH389" s="424">
        <v>44743</v>
      </c>
      <c r="AI389" s="183" t="s">
        <v>309</v>
      </c>
      <c r="AJ389" s="183" t="s">
        <v>309</v>
      </c>
      <c r="AK389" s="241" t="e">
        <f>(IF(BA389=#REF!,#REF!,AG389-#REF!))</f>
        <v>#REF!</v>
      </c>
      <c r="AL389" s="229" t="s">
        <v>4135</v>
      </c>
      <c r="AM389" s="31"/>
      <c r="AN389" s="31"/>
      <c r="AO389" s="31"/>
      <c r="AP389" s="32"/>
      <c r="AQ389" s="4" t="s">
        <v>442</v>
      </c>
      <c r="AR389" s="49">
        <v>125</v>
      </c>
      <c r="AS389" s="298" t="s">
        <v>454</v>
      </c>
      <c r="AT389" s="64" t="s">
        <v>467</v>
      </c>
      <c r="AU389" s="308" t="s">
        <v>4135</v>
      </c>
      <c r="AV389" s="77" t="s">
        <v>467</v>
      </c>
      <c r="AW389" s="32"/>
      <c r="AX389" s="32"/>
      <c r="AY389" s="299" t="s">
        <v>456</v>
      </c>
      <c r="AZ389" s="87" t="s">
        <v>439</v>
      </c>
      <c r="BA389" s="86" t="s">
        <v>446</v>
      </c>
      <c r="BB389" s="148" t="s">
        <v>763</v>
      </c>
      <c r="BC389" s="149">
        <v>44620</v>
      </c>
      <c r="BD389" s="130" t="s">
        <v>309</v>
      </c>
      <c r="BE389" s="145" t="s">
        <v>629</v>
      </c>
      <c r="BF389" s="147">
        <v>0</v>
      </c>
      <c r="BG389" s="4" t="s">
        <v>442</v>
      </c>
      <c r="BH389" s="49">
        <v>-44620</v>
      </c>
      <c r="BI389" s="60" t="s">
        <v>443</v>
      </c>
      <c r="BJ389" s="30"/>
      <c r="BK389" s="30"/>
      <c r="BL389" s="30"/>
      <c r="BM389" s="30"/>
      <c r="BN389" s="60"/>
      <c r="BO389" s="30"/>
      <c r="BP389" s="184" t="s">
        <v>293</v>
      </c>
      <c r="BQ389" s="150" t="s">
        <v>4385</v>
      </c>
      <c r="BR389" s="185">
        <v>44712</v>
      </c>
      <c r="BS389" s="131" t="s">
        <v>328</v>
      </c>
      <c r="BT389" s="186">
        <v>1</v>
      </c>
      <c r="BU389" s="4" t="s">
        <v>436</v>
      </c>
      <c r="BV389" s="49">
        <v>-135</v>
      </c>
      <c r="BW389" s="60" t="s">
        <v>443</v>
      </c>
      <c r="BX389" s="361">
        <v>44729</v>
      </c>
      <c r="BY389" s="362" t="s">
        <v>4386</v>
      </c>
      <c r="BZ389" s="362" t="s">
        <v>1018</v>
      </c>
      <c r="CA389" s="363">
        <v>1</v>
      </c>
      <c r="CB389" s="352" t="s">
        <v>294</v>
      </c>
      <c r="CC389" s="353"/>
      <c r="CD389" s="352" t="s">
        <v>294</v>
      </c>
      <c r="CE389" s="131" t="s">
        <v>767</v>
      </c>
      <c r="CF389" s="131" t="s">
        <v>767</v>
      </c>
      <c r="CG389" s="202" t="s">
        <v>328</v>
      </c>
      <c r="CH389" s="131" t="s">
        <v>328</v>
      </c>
      <c r="CI389" s="186">
        <v>1</v>
      </c>
      <c r="CJ389" s="4" t="str">
        <f t="shared" si="10"/>
        <v>CUMPLIMIENTO TOTAL</v>
      </c>
      <c r="CK389" s="49" t="str">
        <f>(IF(CD389="CERRADO","NO APLICA ACCION CERRADA",AG389-#REF!))</f>
        <v>NO APLICA ACCION CERRADA</v>
      </c>
      <c r="CL389" s="60" t="str">
        <f>(IF(CD389="CERRADO","NO APLICA ACCION CERRADA",IF(AK389&lt;=0,"VENCIDO",IF(AK389&lt;=#REF!,"POR VENCER","CON TIEMPO"))))</f>
        <v>NO APLICA ACCION CERRADA</v>
      </c>
      <c r="CM389" s="458" t="s">
        <v>328</v>
      </c>
      <c r="CN389" s="348" t="s">
        <v>767</v>
      </c>
      <c r="CO389" s="466" t="s">
        <v>1018</v>
      </c>
      <c r="CP389" s="474">
        <v>1</v>
      </c>
      <c r="CQ389" s="352" t="s">
        <v>294</v>
      </c>
      <c r="CR389" s="353"/>
      <c r="CS389" s="353"/>
      <c r="CT389" s="343"/>
      <c r="CU389" s="343"/>
      <c r="CV389" s="343"/>
      <c r="CW389" s="343"/>
      <c r="CX389" s="343"/>
      <c r="CY389" s="343"/>
      <c r="CZ389" s="343"/>
      <c r="DA389" s="343"/>
      <c r="DB389" s="343"/>
      <c r="DC389" s="343"/>
      <c r="DD389" s="343"/>
      <c r="DE389" s="343"/>
      <c r="DF389" s="343"/>
      <c r="DG389" s="343"/>
      <c r="DH389" s="343"/>
      <c r="DI389" s="343"/>
      <c r="DJ389" s="343"/>
      <c r="DK389" s="343"/>
      <c r="DL389" s="343"/>
      <c r="DM389" s="343"/>
      <c r="DN389" s="343"/>
      <c r="DO389" s="343"/>
      <c r="DP389" s="343"/>
      <c r="DQ389" s="343"/>
      <c r="DR389" s="343"/>
      <c r="DS389" s="343"/>
      <c r="DT389" s="343"/>
      <c r="DU389" s="343"/>
      <c r="DV389" s="343"/>
      <c r="DW389" s="343"/>
      <c r="DX389" s="343"/>
      <c r="DY389" s="343"/>
      <c r="DZ389" s="343"/>
      <c r="EA389" s="343"/>
      <c r="EB389" s="343"/>
      <c r="EC389" s="343"/>
      <c r="ED389" s="343"/>
      <c r="EE389" s="343"/>
      <c r="EF389" s="343"/>
      <c r="EG389" s="343"/>
      <c r="EH389" s="343"/>
      <c r="EI389" s="343"/>
      <c r="EJ389" s="343"/>
      <c r="EK389" s="343"/>
      <c r="EL389" s="343"/>
      <c r="EM389" s="343"/>
      <c r="EN389" s="343"/>
      <c r="EO389" s="343"/>
      <c r="EP389" s="343"/>
      <c r="EQ389" s="343"/>
      <c r="ER389" s="343"/>
      <c r="ES389" s="343"/>
      <c r="ET389" s="343"/>
      <c r="EU389" s="343"/>
      <c r="EV389" s="343"/>
      <c r="EW389" s="343"/>
      <c r="EX389" s="343"/>
      <c r="EY389" s="343"/>
      <c r="EZ389" s="343"/>
      <c r="FA389" s="343"/>
      <c r="FB389" s="343"/>
      <c r="FC389" s="343"/>
      <c r="FD389" s="343"/>
      <c r="FE389" s="343"/>
      <c r="FF389" s="343"/>
      <c r="FG389" s="343"/>
      <c r="FH389" s="343"/>
      <c r="FI389" s="343"/>
      <c r="FJ389" s="343"/>
      <c r="FK389" s="343"/>
      <c r="FL389" s="343"/>
      <c r="FM389" s="343"/>
      <c r="FN389" s="343"/>
      <c r="FO389" s="343"/>
      <c r="FP389" s="343"/>
      <c r="FQ389" s="343"/>
      <c r="FR389" s="343"/>
      <c r="FS389" s="343"/>
      <c r="FT389" s="343"/>
      <c r="FU389" s="343"/>
      <c r="FV389" s="343"/>
      <c r="FW389" s="343"/>
      <c r="FX389" s="343"/>
      <c r="FY389" s="343"/>
      <c r="FZ389" s="343"/>
      <c r="GA389" s="343"/>
      <c r="GB389" s="343"/>
      <c r="GC389" s="343"/>
      <c r="GD389" s="343"/>
      <c r="GE389" s="343"/>
      <c r="GF389" s="343"/>
      <c r="GG389" s="343"/>
      <c r="GH389" s="343"/>
      <c r="GI389" s="343"/>
      <c r="GJ389" s="343"/>
      <c r="GK389" s="343"/>
      <c r="GL389" s="343"/>
      <c r="GM389" s="343"/>
      <c r="GN389" s="343"/>
      <c r="GO389" s="343"/>
      <c r="GP389" s="343"/>
      <c r="GQ389" s="343"/>
      <c r="GR389" s="343"/>
      <c r="GS389" s="343"/>
      <c r="GT389" s="343"/>
      <c r="GU389" s="343"/>
      <c r="GV389" s="343"/>
      <c r="GW389" s="343"/>
      <c r="GX389" s="343"/>
      <c r="GY389" s="343"/>
      <c r="GZ389" s="343"/>
      <c r="HA389" s="343"/>
      <c r="HB389" s="343"/>
      <c r="HC389" s="343"/>
      <c r="HD389" s="343"/>
      <c r="HE389" s="343"/>
      <c r="HF389" s="343"/>
      <c r="HG389" s="343"/>
      <c r="HH389" s="343"/>
      <c r="HI389" s="343"/>
      <c r="HJ389" s="343"/>
      <c r="HK389" s="343"/>
      <c r="HL389" s="343"/>
      <c r="HM389" s="343"/>
      <c r="HN389" s="343"/>
      <c r="HO389" s="343"/>
      <c r="HP389" s="343"/>
      <c r="HQ389" s="343"/>
      <c r="HR389" s="343"/>
      <c r="HS389" s="343"/>
      <c r="HT389" s="343"/>
      <c r="HU389" s="343"/>
      <c r="HV389" s="343"/>
      <c r="HW389" s="343"/>
      <c r="HX389" s="343"/>
      <c r="HY389" s="343"/>
      <c r="HZ389" s="343"/>
      <c r="IA389" s="343"/>
      <c r="IB389" s="343"/>
      <c r="IC389" s="343"/>
      <c r="ID389" s="343"/>
      <c r="IE389" s="343"/>
      <c r="IF389" s="343"/>
      <c r="IG389" s="343"/>
      <c r="IH389" s="343"/>
      <c r="II389" s="343"/>
      <c r="IJ389" s="343"/>
      <c r="IK389" s="343"/>
      <c r="IL389" s="343"/>
      <c r="IM389" s="343"/>
      <c r="IN389" s="343"/>
      <c r="IO389" s="343"/>
      <c r="IP389" s="343"/>
      <c r="IQ389" s="343"/>
      <c r="IR389" s="343"/>
      <c r="IS389" s="343"/>
      <c r="IT389" s="343"/>
      <c r="IU389" s="343"/>
      <c r="IV389" s="343"/>
      <c r="IW389" s="343"/>
      <c r="IX389" s="343"/>
      <c r="IY389" s="343"/>
      <c r="IZ389" s="343"/>
      <c r="JA389" s="343"/>
      <c r="JB389" s="343"/>
      <c r="JC389" s="343"/>
      <c r="JD389" s="343"/>
      <c r="JE389" s="343"/>
      <c r="JF389" s="343"/>
      <c r="JG389" s="343"/>
      <c r="JH389" s="343"/>
      <c r="JI389" s="343"/>
      <c r="JJ389" s="343"/>
      <c r="JK389" s="343"/>
      <c r="JL389" s="343"/>
      <c r="JM389" s="343"/>
      <c r="JN389" s="343"/>
      <c r="JO389" s="343"/>
      <c r="JP389" s="343"/>
      <c r="JQ389" s="343"/>
      <c r="JR389" s="343"/>
      <c r="JS389" s="343"/>
      <c r="JT389" s="343"/>
      <c r="JU389" s="343"/>
      <c r="JV389" s="343"/>
      <c r="JW389" s="343"/>
      <c r="JX389" s="343"/>
      <c r="JY389" s="343"/>
      <c r="JZ389" s="343"/>
      <c r="KA389" s="343"/>
      <c r="KB389" s="343"/>
      <c r="KC389" s="343"/>
      <c r="KD389" s="343"/>
      <c r="KE389" s="343"/>
      <c r="KF389" s="343"/>
      <c r="KG389" s="343"/>
      <c r="KH389" s="343"/>
      <c r="KI389" s="343"/>
      <c r="KJ389" s="343"/>
      <c r="KK389" s="343"/>
      <c r="KL389" s="343"/>
      <c r="KM389" s="343"/>
      <c r="KN389" s="343"/>
      <c r="KO389" s="343"/>
      <c r="KP389" s="343"/>
      <c r="KQ389" s="343"/>
      <c r="KR389" s="343"/>
      <c r="KS389" s="343"/>
      <c r="KT389" s="343"/>
      <c r="KU389" s="343"/>
      <c r="KV389" s="343"/>
      <c r="KW389" s="343"/>
      <c r="KX389" s="343"/>
      <c r="KY389" s="343"/>
      <c r="KZ389" s="343"/>
      <c r="LA389" s="343"/>
      <c r="LB389" s="343"/>
      <c r="LC389" s="343"/>
      <c r="LD389" s="343"/>
      <c r="LE389" s="343"/>
      <c r="LF389" s="343"/>
      <c r="LG389" s="343"/>
      <c r="LH389" s="343"/>
      <c r="LI389" s="343"/>
      <c r="LJ389" s="343"/>
      <c r="LK389" s="343"/>
      <c r="LL389" s="343"/>
      <c r="LM389" s="343"/>
      <c r="LN389" s="343"/>
      <c r="LO389" s="343"/>
      <c r="LP389" s="343"/>
      <c r="LQ389" s="343"/>
      <c r="LR389" s="343"/>
      <c r="LS389" s="343"/>
      <c r="LT389" s="343"/>
      <c r="LU389" s="343"/>
      <c r="LV389" s="343"/>
      <c r="LW389" s="343"/>
      <c r="LX389" s="343"/>
      <c r="LY389" s="343"/>
      <c r="LZ389" s="343"/>
      <c r="MA389" s="343"/>
      <c r="MB389" s="343"/>
      <c r="MC389" s="343"/>
      <c r="MD389" s="343"/>
      <c r="ME389" s="343"/>
      <c r="MF389" s="343"/>
      <c r="MG389" s="343"/>
      <c r="MH389" s="343"/>
      <c r="MI389" s="343"/>
      <c r="MJ389" s="343"/>
      <c r="MK389" s="343"/>
      <c r="ML389" s="343"/>
      <c r="MM389" s="343"/>
      <c r="MN389" s="343"/>
      <c r="MO389" s="343"/>
      <c r="MP389" s="343"/>
      <c r="MQ389" s="343"/>
      <c r="MR389" s="343"/>
      <c r="MS389" s="343"/>
      <c r="MT389" s="343"/>
      <c r="MU389" s="343"/>
      <c r="MV389" s="343"/>
      <c r="MW389" s="343"/>
      <c r="MX389" s="343"/>
      <c r="MY389" s="343"/>
      <c r="MZ389" s="343"/>
      <c r="NA389" s="343"/>
      <c r="NB389" s="343"/>
      <c r="NC389" s="343"/>
      <c r="ND389" s="343"/>
      <c r="NE389" s="343"/>
      <c r="NF389" s="343"/>
      <c r="NG389" s="343"/>
      <c r="NH389" s="343"/>
      <c r="NI389" s="343"/>
      <c r="NJ389" s="343"/>
      <c r="NK389" s="343"/>
      <c r="NL389" s="343"/>
      <c r="NM389" s="343"/>
      <c r="NN389" s="343"/>
      <c r="NO389" s="343"/>
      <c r="NP389" s="343"/>
      <c r="NQ389" s="343"/>
      <c r="NR389" s="343"/>
      <c r="NS389" s="343"/>
      <c r="NT389" s="343"/>
      <c r="NU389" s="343"/>
      <c r="NV389" s="343"/>
      <c r="NW389" s="343"/>
      <c r="NX389" s="343"/>
      <c r="NY389" s="343"/>
      <c r="NZ389" s="343"/>
      <c r="OA389" s="343"/>
      <c r="OB389" s="343"/>
      <c r="OC389" s="343"/>
      <c r="OD389" s="343"/>
      <c r="OE389" s="343"/>
      <c r="OF389" s="343"/>
      <c r="OG389" s="343"/>
      <c r="OH389" s="343"/>
      <c r="OI389" s="343"/>
      <c r="OJ389" s="343"/>
      <c r="OK389" s="343"/>
      <c r="OL389" s="343"/>
      <c r="OM389" s="343"/>
      <c r="ON389" s="343"/>
      <c r="OO389" s="343"/>
      <c r="OP389" s="343"/>
      <c r="OQ389" s="343"/>
      <c r="OR389" s="343"/>
      <c r="OS389" s="343"/>
      <c r="OT389" s="343"/>
      <c r="OU389" s="343"/>
      <c r="OV389" s="343"/>
      <c r="OW389" s="343"/>
      <c r="OX389" s="343"/>
      <c r="OY389" s="343"/>
      <c r="OZ389" s="343"/>
      <c r="PA389" s="343"/>
      <c r="PB389" s="343"/>
      <c r="PC389" s="343"/>
      <c r="PD389" s="343"/>
      <c r="PE389" s="343"/>
      <c r="PF389" s="343"/>
      <c r="PG389" s="343"/>
      <c r="PH389" s="343"/>
      <c r="PI389" s="343"/>
      <c r="PJ389" s="343"/>
      <c r="PK389" s="343"/>
      <c r="PL389" s="343"/>
      <c r="PM389" s="343"/>
      <c r="PN389" s="343"/>
      <c r="PO389" s="343"/>
      <c r="PP389" s="343"/>
      <c r="PQ389" s="343"/>
      <c r="PR389" s="343"/>
      <c r="PS389" s="343"/>
      <c r="PT389" s="343"/>
      <c r="PU389" s="343"/>
      <c r="PV389" s="343"/>
      <c r="PW389" s="343"/>
      <c r="PX389" s="343"/>
      <c r="PY389" s="343"/>
      <c r="PZ389" s="343"/>
      <c r="QA389" s="343"/>
      <c r="QB389" s="343"/>
      <c r="QC389" s="343"/>
      <c r="QD389" s="343"/>
      <c r="QE389" s="343"/>
      <c r="QF389" s="343"/>
    </row>
    <row r="390" spans="1:448" s="347" customFormat="1" ht="118.5" customHeight="1" x14ac:dyDescent="0.25">
      <c r="A390" s="26">
        <v>389</v>
      </c>
      <c r="B390" s="42" t="s">
        <v>1372</v>
      </c>
      <c r="C390" s="174" t="s">
        <v>694</v>
      </c>
      <c r="D390" s="19" t="s">
        <v>344</v>
      </c>
      <c r="E390" s="19" t="s">
        <v>4387</v>
      </c>
      <c r="F390" s="41" t="s">
        <v>693</v>
      </c>
      <c r="G390" s="41" t="s">
        <v>694</v>
      </c>
      <c r="H390" s="19" t="s">
        <v>344</v>
      </c>
      <c r="I390" s="27" t="s">
        <v>2599</v>
      </c>
      <c r="J390" s="41" t="s">
        <v>697</v>
      </c>
      <c r="K390" s="174" t="s">
        <v>742</v>
      </c>
      <c r="L390" s="174" t="s">
        <v>743</v>
      </c>
      <c r="M390" s="174" t="s">
        <v>744</v>
      </c>
      <c r="N390" s="174" t="s">
        <v>745</v>
      </c>
      <c r="O390" s="19" t="s">
        <v>17</v>
      </c>
      <c r="P390" s="19" t="s">
        <v>19</v>
      </c>
      <c r="Q390" s="19" t="s">
        <v>348</v>
      </c>
      <c r="R390" s="19" t="s">
        <v>250</v>
      </c>
      <c r="S390" s="18" t="s">
        <v>4388</v>
      </c>
      <c r="T390" s="303" t="s">
        <v>4389</v>
      </c>
      <c r="U390" s="436" t="s">
        <v>4267</v>
      </c>
      <c r="V390" s="436">
        <v>2021</v>
      </c>
      <c r="W390" s="22" t="s">
        <v>4390</v>
      </c>
      <c r="X390" s="304" t="s">
        <v>4391</v>
      </c>
      <c r="Y390" s="437" t="s">
        <v>4392</v>
      </c>
      <c r="Z390" s="304" t="s">
        <v>4393</v>
      </c>
      <c r="AA390" s="303">
        <v>1</v>
      </c>
      <c r="AB390" s="303" t="s">
        <v>4394</v>
      </c>
      <c r="AC390" s="303" t="s">
        <v>4395</v>
      </c>
      <c r="AD390" s="309">
        <v>1</v>
      </c>
      <c r="AE390" s="304" t="s">
        <v>4396</v>
      </c>
      <c r="AF390" s="965">
        <v>44545</v>
      </c>
      <c r="AG390" s="961">
        <v>44635</v>
      </c>
      <c r="AH390" s="424">
        <v>44743</v>
      </c>
      <c r="AI390" s="183" t="s">
        <v>309</v>
      </c>
      <c r="AJ390" s="183" t="s">
        <v>309</v>
      </c>
      <c r="AK390" s="241" t="e">
        <f>(IF(BA390=#REF!,#REF!,AG390-#REF!))</f>
        <v>#REF!</v>
      </c>
      <c r="AL390" s="229" t="s">
        <v>4135</v>
      </c>
      <c r="AM390" s="31"/>
      <c r="AN390" s="31"/>
      <c r="AO390" s="31"/>
      <c r="AP390" s="32"/>
      <c r="AQ390" s="4" t="s">
        <v>442</v>
      </c>
      <c r="AR390" s="49">
        <v>184</v>
      </c>
      <c r="AS390" s="298" t="s">
        <v>454</v>
      </c>
      <c r="AT390" s="64" t="s">
        <v>467</v>
      </c>
      <c r="AU390" s="308" t="s">
        <v>4135</v>
      </c>
      <c r="AV390" s="77" t="s">
        <v>467</v>
      </c>
      <c r="AW390" s="32"/>
      <c r="AX390" s="32"/>
      <c r="AY390" s="299" t="s">
        <v>456</v>
      </c>
      <c r="AZ390" s="87" t="s">
        <v>439</v>
      </c>
      <c r="BA390" s="86" t="s">
        <v>446</v>
      </c>
      <c r="BB390" s="148" t="s">
        <v>2162</v>
      </c>
      <c r="BC390" s="149">
        <v>44620</v>
      </c>
      <c r="BD390" s="130" t="s">
        <v>450</v>
      </c>
      <c r="BE390" s="134" t="s">
        <v>629</v>
      </c>
      <c r="BF390" s="147">
        <v>0</v>
      </c>
      <c r="BG390" s="4" t="s">
        <v>442</v>
      </c>
      <c r="BH390" s="49">
        <v>-44620</v>
      </c>
      <c r="BI390" s="60" t="s">
        <v>454</v>
      </c>
      <c r="BJ390" s="30"/>
      <c r="BK390" s="30"/>
      <c r="BL390" s="30"/>
      <c r="BM390" s="30"/>
      <c r="BN390" s="60"/>
      <c r="BO390" s="30"/>
      <c r="BP390" s="184" t="s">
        <v>293</v>
      </c>
      <c r="BQ390" s="150" t="s">
        <v>4397</v>
      </c>
      <c r="BR390" s="185">
        <v>44712</v>
      </c>
      <c r="BS390" s="131" t="s">
        <v>328</v>
      </c>
      <c r="BT390" s="186">
        <v>1</v>
      </c>
      <c r="BU390" s="4" t="s">
        <v>436</v>
      </c>
      <c r="BV390" s="49">
        <v>-76</v>
      </c>
      <c r="BW390" s="60" t="s">
        <v>443</v>
      </c>
      <c r="BX390" s="361">
        <v>44729</v>
      </c>
      <c r="BY390" s="362" t="s">
        <v>4398</v>
      </c>
      <c r="BZ390" s="362" t="s">
        <v>1018</v>
      </c>
      <c r="CA390" s="363">
        <v>1</v>
      </c>
      <c r="CB390" s="352" t="s">
        <v>294</v>
      </c>
      <c r="CC390" s="353"/>
      <c r="CD390" s="352" t="s">
        <v>294</v>
      </c>
      <c r="CE390" s="131" t="s">
        <v>767</v>
      </c>
      <c r="CF390" s="131" t="s">
        <v>767</v>
      </c>
      <c r="CG390" s="202" t="s">
        <v>328</v>
      </c>
      <c r="CH390" s="131" t="s">
        <v>328</v>
      </c>
      <c r="CI390" s="186">
        <v>1</v>
      </c>
      <c r="CJ390" s="4" t="str">
        <f t="shared" si="10"/>
        <v>CUMPLIMIENTO TOTAL</v>
      </c>
      <c r="CK390" s="49" t="str">
        <f>(IF(CD390="CERRADO","NO APLICA ACCION CERRADA",AG390-#REF!))</f>
        <v>NO APLICA ACCION CERRADA</v>
      </c>
      <c r="CL390" s="60" t="str">
        <f>(IF(CD390="CERRADO","NO APLICA ACCION CERRADA",IF(AK390&lt;=0,"VENCIDO",IF(AK390&lt;=#REF!,"POR VENCER","CON TIEMPO"))))</f>
        <v>NO APLICA ACCION CERRADA</v>
      </c>
      <c r="CM390" s="458" t="s">
        <v>328</v>
      </c>
      <c r="CN390" s="348" t="s">
        <v>767</v>
      </c>
      <c r="CO390" s="466" t="s">
        <v>1018</v>
      </c>
      <c r="CP390" s="474">
        <v>1</v>
      </c>
      <c r="CQ390" s="352" t="s">
        <v>294</v>
      </c>
      <c r="CR390" s="353"/>
      <c r="CS390" s="353"/>
      <c r="CT390" s="343"/>
      <c r="CU390" s="343"/>
      <c r="CV390" s="343"/>
      <c r="CW390" s="343"/>
      <c r="CX390" s="343"/>
      <c r="CY390" s="343"/>
      <c r="CZ390" s="343"/>
      <c r="DA390" s="343"/>
      <c r="DB390" s="343"/>
      <c r="DC390" s="343"/>
      <c r="DD390" s="343"/>
      <c r="DE390" s="343"/>
      <c r="DF390" s="343"/>
      <c r="DG390" s="343"/>
      <c r="DH390" s="343"/>
      <c r="DI390" s="343"/>
      <c r="DJ390" s="343"/>
      <c r="DK390" s="343"/>
      <c r="DL390" s="343"/>
      <c r="DM390" s="343"/>
      <c r="DN390" s="343"/>
      <c r="DO390" s="343"/>
      <c r="DP390" s="343"/>
      <c r="DQ390" s="343"/>
      <c r="DR390" s="343"/>
      <c r="DS390" s="343"/>
      <c r="DT390" s="343"/>
      <c r="DU390" s="343"/>
      <c r="DV390" s="343"/>
      <c r="DW390" s="343"/>
      <c r="DX390" s="343"/>
      <c r="DY390" s="343"/>
      <c r="DZ390" s="343"/>
      <c r="EA390" s="343"/>
      <c r="EB390" s="343"/>
      <c r="EC390" s="343"/>
      <c r="ED390" s="343"/>
      <c r="EE390" s="343"/>
      <c r="EF390" s="343"/>
      <c r="EG390" s="343"/>
      <c r="EH390" s="343"/>
      <c r="EI390" s="343"/>
      <c r="EJ390" s="343"/>
      <c r="EK390" s="343"/>
      <c r="EL390" s="343"/>
      <c r="EM390" s="343"/>
      <c r="EN390" s="343"/>
      <c r="EO390" s="343"/>
      <c r="EP390" s="343"/>
      <c r="EQ390" s="343"/>
      <c r="ER390" s="343"/>
      <c r="ES390" s="343"/>
      <c r="ET390" s="343"/>
      <c r="EU390" s="343"/>
      <c r="EV390" s="343"/>
      <c r="EW390" s="343"/>
      <c r="EX390" s="343"/>
      <c r="EY390" s="343"/>
      <c r="EZ390" s="343"/>
      <c r="FA390" s="343"/>
      <c r="FB390" s="343"/>
      <c r="FC390" s="343"/>
      <c r="FD390" s="343"/>
      <c r="FE390" s="343"/>
      <c r="FF390" s="343"/>
      <c r="FG390" s="343"/>
      <c r="FH390" s="343"/>
      <c r="FI390" s="343"/>
      <c r="FJ390" s="343"/>
      <c r="FK390" s="343"/>
      <c r="FL390" s="343"/>
      <c r="FM390" s="343"/>
      <c r="FN390" s="343"/>
      <c r="FO390" s="343"/>
      <c r="FP390" s="343"/>
      <c r="FQ390" s="343"/>
      <c r="FR390" s="343"/>
      <c r="FS390" s="343"/>
      <c r="FT390" s="343"/>
      <c r="FU390" s="343"/>
      <c r="FV390" s="343"/>
      <c r="FW390" s="343"/>
      <c r="FX390" s="343"/>
      <c r="FY390" s="343"/>
      <c r="FZ390" s="343"/>
      <c r="GA390" s="343"/>
      <c r="GB390" s="343"/>
      <c r="GC390" s="343"/>
      <c r="GD390" s="343"/>
      <c r="GE390" s="343"/>
      <c r="GF390" s="343"/>
      <c r="GG390" s="343"/>
      <c r="GH390" s="343"/>
      <c r="GI390" s="343"/>
      <c r="GJ390" s="343"/>
      <c r="GK390" s="343"/>
      <c r="GL390" s="343"/>
      <c r="GM390" s="343"/>
      <c r="GN390" s="343"/>
      <c r="GO390" s="343"/>
      <c r="GP390" s="343"/>
      <c r="GQ390" s="343"/>
      <c r="GR390" s="343"/>
      <c r="GS390" s="343"/>
      <c r="GT390" s="343"/>
      <c r="GU390" s="343"/>
      <c r="GV390" s="343"/>
      <c r="GW390" s="343"/>
      <c r="GX390" s="343"/>
      <c r="GY390" s="343"/>
      <c r="GZ390" s="343"/>
      <c r="HA390" s="343"/>
      <c r="HB390" s="343"/>
      <c r="HC390" s="343"/>
      <c r="HD390" s="343"/>
      <c r="HE390" s="343"/>
      <c r="HF390" s="343"/>
      <c r="HG390" s="343"/>
      <c r="HH390" s="343"/>
      <c r="HI390" s="343"/>
      <c r="HJ390" s="343"/>
      <c r="HK390" s="343"/>
      <c r="HL390" s="343"/>
      <c r="HM390" s="343"/>
      <c r="HN390" s="343"/>
      <c r="HO390" s="343"/>
      <c r="HP390" s="343"/>
      <c r="HQ390" s="343"/>
      <c r="HR390" s="343"/>
      <c r="HS390" s="343"/>
      <c r="HT390" s="343"/>
      <c r="HU390" s="343"/>
      <c r="HV390" s="343"/>
      <c r="HW390" s="343"/>
      <c r="HX390" s="343"/>
      <c r="HY390" s="343"/>
      <c r="HZ390" s="343"/>
      <c r="IA390" s="343"/>
      <c r="IB390" s="343"/>
      <c r="IC390" s="343"/>
      <c r="ID390" s="343"/>
      <c r="IE390" s="343"/>
      <c r="IF390" s="343"/>
      <c r="IG390" s="343"/>
      <c r="IH390" s="343"/>
      <c r="II390" s="343"/>
      <c r="IJ390" s="343"/>
      <c r="IK390" s="343"/>
      <c r="IL390" s="343"/>
      <c r="IM390" s="343"/>
      <c r="IN390" s="343"/>
      <c r="IO390" s="343"/>
      <c r="IP390" s="343"/>
      <c r="IQ390" s="343"/>
      <c r="IR390" s="343"/>
      <c r="IS390" s="343"/>
      <c r="IT390" s="343"/>
      <c r="IU390" s="343"/>
      <c r="IV390" s="343"/>
      <c r="IW390" s="343"/>
      <c r="IX390" s="343"/>
      <c r="IY390" s="343"/>
      <c r="IZ390" s="343"/>
      <c r="JA390" s="343"/>
      <c r="JB390" s="343"/>
      <c r="JC390" s="343"/>
      <c r="JD390" s="343"/>
      <c r="JE390" s="343"/>
      <c r="JF390" s="343"/>
      <c r="JG390" s="343"/>
      <c r="JH390" s="343"/>
      <c r="JI390" s="343"/>
      <c r="JJ390" s="343"/>
      <c r="JK390" s="343"/>
      <c r="JL390" s="343"/>
      <c r="JM390" s="343"/>
      <c r="JN390" s="343"/>
      <c r="JO390" s="343"/>
      <c r="JP390" s="343"/>
      <c r="JQ390" s="343"/>
      <c r="JR390" s="343"/>
      <c r="JS390" s="343"/>
      <c r="JT390" s="343"/>
      <c r="JU390" s="343"/>
      <c r="JV390" s="343"/>
      <c r="JW390" s="343"/>
      <c r="JX390" s="343"/>
      <c r="JY390" s="343"/>
      <c r="JZ390" s="343"/>
      <c r="KA390" s="343"/>
      <c r="KB390" s="343"/>
      <c r="KC390" s="343"/>
      <c r="KD390" s="343"/>
      <c r="KE390" s="343"/>
      <c r="KF390" s="343"/>
      <c r="KG390" s="343"/>
      <c r="KH390" s="343"/>
      <c r="KI390" s="343"/>
      <c r="KJ390" s="343"/>
      <c r="KK390" s="343"/>
      <c r="KL390" s="343"/>
      <c r="KM390" s="343"/>
      <c r="KN390" s="343"/>
      <c r="KO390" s="343"/>
      <c r="KP390" s="343"/>
      <c r="KQ390" s="343"/>
      <c r="KR390" s="343"/>
      <c r="KS390" s="343"/>
      <c r="KT390" s="343"/>
      <c r="KU390" s="343"/>
      <c r="KV390" s="343"/>
      <c r="KW390" s="343"/>
      <c r="KX390" s="343"/>
      <c r="KY390" s="343"/>
      <c r="KZ390" s="343"/>
      <c r="LA390" s="343"/>
      <c r="LB390" s="343"/>
      <c r="LC390" s="343"/>
      <c r="LD390" s="343"/>
      <c r="LE390" s="343"/>
      <c r="LF390" s="343"/>
      <c r="LG390" s="343"/>
      <c r="LH390" s="343"/>
      <c r="LI390" s="343"/>
      <c r="LJ390" s="343"/>
      <c r="LK390" s="343"/>
      <c r="LL390" s="343"/>
      <c r="LM390" s="343"/>
      <c r="LN390" s="343"/>
      <c r="LO390" s="343"/>
      <c r="LP390" s="343"/>
      <c r="LQ390" s="343"/>
      <c r="LR390" s="343"/>
      <c r="LS390" s="343"/>
      <c r="LT390" s="343"/>
      <c r="LU390" s="343"/>
      <c r="LV390" s="343"/>
      <c r="LW390" s="343"/>
      <c r="LX390" s="343"/>
      <c r="LY390" s="343"/>
      <c r="LZ390" s="343"/>
      <c r="MA390" s="343"/>
      <c r="MB390" s="343"/>
      <c r="MC390" s="343"/>
      <c r="MD390" s="343"/>
      <c r="ME390" s="343"/>
      <c r="MF390" s="343"/>
      <c r="MG390" s="343"/>
      <c r="MH390" s="343"/>
      <c r="MI390" s="343"/>
      <c r="MJ390" s="343"/>
      <c r="MK390" s="343"/>
      <c r="ML390" s="343"/>
      <c r="MM390" s="343"/>
      <c r="MN390" s="343"/>
      <c r="MO390" s="343"/>
      <c r="MP390" s="343"/>
      <c r="MQ390" s="343"/>
      <c r="MR390" s="343"/>
      <c r="MS390" s="343"/>
      <c r="MT390" s="343"/>
      <c r="MU390" s="343"/>
      <c r="MV390" s="343"/>
      <c r="MW390" s="343"/>
      <c r="MX390" s="343"/>
      <c r="MY390" s="343"/>
      <c r="MZ390" s="343"/>
      <c r="NA390" s="343"/>
      <c r="NB390" s="343"/>
      <c r="NC390" s="343"/>
      <c r="ND390" s="343"/>
      <c r="NE390" s="343"/>
      <c r="NF390" s="343"/>
      <c r="NG390" s="343"/>
      <c r="NH390" s="343"/>
      <c r="NI390" s="343"/>
      <c r="NJ390" s="343"/>
      <c r="NK390" s="343"/>
      <c r="NL390" s="343"/>
      <c r="NM390" s="343"/>
      <c r="NN390" s="343"/>
      <c r="NO390" s="343"/>
      <c r="NP390" s="343"/>
      <c r="NQ390" s="343"/>
      <c r="NR390" s="343"/>
      <c r="NS390" s="343"/>
      <c r="NT390" s="343"/>
      <c r="NU390" s="343"/>
      <c r="NV390" s="343"/>
      <c r="NW390" s="343"/>
      <c r="NX390" s="343"/>
      <c r="NY390" s="343"/>
      <c r="NZ390" s="343"/>
      <c r="OA390" s="343"/>
      <c r="OB390" s="343"/>
      <c r="OC390" s="343"/>
      <c r="OD390" s="343"/>
      <c r="OE390" s="343"/>
      <c r="OF390" s="343"/>
      <c r="OG390" s="343"/>
      <c r="OH390" s="343"/>
      <c r="OI390" s="343"/>
      <c r="OJ390" s="343"/>
      <c r="OK390" s="343"/>
      <c r="OL390" s="343"/>
      <c r="OM390" s="343"/>
      <c r="ON390" s="343"/>
      <c r="OO390" s="343"/>
      <c r="OP390" s="343"/>
      <c r="OQ390" s="343"/>
      <c r="OR390" s="343"/>
      <c r="OS390" s="343"/>
      <c r="OT390" s="343"/>
      <c r="OU390" s="343"/>
      <c r="OV390" s="343"/>
      <c r="OW390" s="343"/>
      <c r="OX390" s="343"/>
      <c r="OY390" s="343"/>
      <c r="OZ390" s="343"/>
      <c r="PA390" s="343"/>
      <c r="PB390" s="343"/>
      <c r="PC390" s="343"/>
      <c r="PD390" s="343"/>
      <c r="PE390" s="343"/>
      <c r="PF390" s="343"/>
      <c r="PG390" s="343"/>
      <c r="PH390" s="343"/>
      <c r="PI390" s="343"/>
      <c r="PJ390" s="343"/>
      <c r="PK390" s="343"/>
      <c r="PL390" s="343"/>
      <c r="PM390" s="343"/>
      <c r="PN390" s="343"/>
      <c r="PO390" s="343"/>
      <c r="PP390" s="343"/>
      <c r="PQ390" s="343"/>
      <c r="PR390" s="343"/>
      <c r="PS390" s="343"/>
      <c r="PT390" s="343"/>
      <c r="PU390" s="343"/>
      <c r="PV390" s="343"/>
      <c r="PW390" s="343"/>
      <c r="PX390" s="343"/>
      <c r="PY390" s="343"/>
      <c r="PZ390" s="343"/>
      <c r="QA390" s="343"/>
      <c r="QB390" s="343"/>
      <c r="QC390" s="343"/>
      <c r="QD390" s="343"/>
      <c r="QE390" s="343"/>
      <c r="QF390" s="343"/>
    </row>
    <row r="391" spans="1:448" s="705" customFormat="1" ht="118.5" customHeight="1" x14ac:dyDescent="0.25">
      <c r="A391" s="20">
        <v>390</v>
      </c>
      <c r="B391" s="41" t="s">
        <v>1372</v>
      </c>
      <c r="C391" s="174" t="s">
        <v>694</v>
      </c>
      <c r="D391" s="19" t="s">
        <v>344</v>
      </c>
      <c r="E391" s="19" t="s">
        <v>3035</v>
      </c>
      <c r="F391" s="19" t="s">
        <v>707</v>
      </c>
      <c r="G391" s="20" t="s">
        <v>269</v>
      </c>
      <c r="H391" s="19" t="s">
        <v>341</v>
      </c>
      <c r="I391" s="19" t="s">
        <v>707</v>
      </c>
      <c r="J391" s="460" t="s">
        <v>708</v>
      </c>
      <c r="K391" s="460" t="s">
        <v>680</v>
      </c>
      <c r="L391" s="460" t="s">
        <v>681</v>
      </c>
      <c r="M391" s="460" t="s">
        <v>709</v>
      </c>
      <c r="N391" s="460" t="s">
        <v>710</v>
      </c>
      <c r="O391" s="19" t="s">
        <v>158</v>
      </c>
      <c r="P391" s="19" t="s">
        <v>393</v>
      </c>
      <c r="Q391" s="19" t="s">
        <v>711</v>
      </c>
      <c r="R391" s="19" t="s">
        <v>250</v>
      </c>
      <c r="S391" s="4" t="s">
        <v>4399</v>
      </c>
      <c r="T391" s="434" t="s">
        <v>4400</v>
      </c>
      <c r="U391" s="436" t="s">
        <v>4267</v>
      </c>
      <c r="V391" s="436">
        <v>2021</v>
      </c>
      <c r="W391" s="19" t="s">
        <v>4401</v>
      </c>
      <c r="X391" s="304" t="s">
        <v>4402</v>
      </c>
      <c r="Y391" s="437" t="s">
        <v>4403</v>
      </c>
      <c r="Z391" s="304" t="s">
        <v>4404</v>
      </c>
      <c r="AA391" s="434">
        <v>1</v>
      </c>
      <c r="AB391" s="434" t="s">
        <v>4405</v>
      </c>
      <c r="AC391" s="434" t="s">
        <v>4406</v>
      </c>
      <c r="AD391" s="726">
        <v>1</v>
      </c>
      <c r="AE391" s="304" t="s">
        <v>4407</v>
      </c>
      <c r="AF391" s="965">
        <v>44562</v>
      </c>
      <c r="AG391" s="965">
        <v>44772</v>
      </c>
      <c r="AH391" s="725"/>
      <c r="AI391" s="483" t="s">
        <v>309</v>
      </c>
      <c r="AJ391" s="483" t="s">
        <v>309</v>
      </c>
      <c r="AK391" s="241" t="e">
        <f>(IF(BA391=#REF!,#REF!,AG391-#REF!))</f>
        <v>#REF!</v>
      </c>
      <c r="AL391" s="229" t="s">
        <v>4135</v>
      </c>
      <c r="AM391" s="40"/>
      <c r="AN391" s="40"/>
      <c r="AO391" s="40"/>
      <c r="AP391" s="137"/>
      <c r="AQ391" s="4" t="s">
        <v>442</v>
      </c>
      <c r="AR391" s="49">
        <v>321</v>
      </c>
      <c r="AS391" s="298" t="s">
        <v>454</v>
      </c>
      <c r="AT391" s="66" t="s">
        <v>467</v>
      </c>
      <c r="AU391" s="308" t="s">
        <v>4135</v>
      </c>
      <c r="AV391" s="77" t="s">
        <v>467</v>
      </c>
      <c r="AW391" s="137"/>
      <c r="AX391" s="137"/>
      <c r="AY391" s="299" t="s">
        <v>456</v>
      </c>
      <c r="AZ391" s="87" t="s">
        <v>439</v>
      </c>
      <c r="BA391" s="86" t="s">
        <v>446</v>
      </c>
      <c r="BB391" s="201" t="s">
        <v>2111</v>
      </c>
      <c r="BC391" s="917">
        <v>44620</v>
      </c>
      <c r="BD391" s="145" t="s">
        <v>307</v>
      </c>
      <c r="BE391" s="145" t="s">
        <v>4408</v>
      </c>
      <c r="BF391" s="146">
        <v>0</v>
      </c>
      <c r="BG391" s="4" t="s">
        <v>442</v>
      </c>
      <c r="BH391" s="49">
        <v>-44620</v>
      </c>
      <c r="BI391" s="60" t="s">
        <v>454</v>
      </c>
      <c r="BJ391" s="127"/>
      <c r="BK391" s="127"/>
      <c r="BL391" s="127"/>
      <c r="BM391" s="127"/>
      <c r="BN391" s="60"/>
      <c r="BO391" s="127"/>
      <c r="BP391" s="910" t="s">
        <v>293</v>
      </c>
      <c r="BQ391" s="150" t="s">
        <v>4409</v>
      </c>
      <c r="BR391" s="911">
        <v>44712</v>
      </c>
      <c r="BS391" s="131" t="s">
        <v>4410</v>
      </c>
      <c r="BT391" s="186">
        <v>0</v>
      </c>
      <c r="BU391" s="4" t="s">
        <v>442</v>
      </c>
      <c r="BV391" s="49">
        <v>61</v>
      </c>
      <c r="BW391" s="60" t="s">
        <v>454</v>
      </c>
      <c r="BX391" s="912">
        <v>44734</v>
      </c>
      <c r="BY391" s="371" t="s">
        <v>4411</v>
      </c>
      <c r="BZ391" s="371" t="s">
        <v>521</v>
      </c>
      <c r="CA391" s="814">
        <v>0.5</v>
      </c>
      <c r="CB391" s="352" t="s">
        <v>293</v>
      </c>
      <c r="CC391" s="371"/>
      <c r="CD391" s="910" t="s">
        <v>293</v>
      </c>
      <c r="CE391" s="531">
        <v>44823</v>
      </c>
      <c r="CF391" s="859" t="s">
        <v>4412</v>
      </c>
      <c r="CG391" s="544" t="s">
        <v>4413</v>
      </c>
      <c r="CH391" s="225" t="s">
        <v>4414</v>
      </c>
      <c r="CI391" s="639">
        <v>0.5</v>
      </c>
      <c r="CJ391" s="4" t="str">
        <f t="shared" si="10"/>
        <v>AVANCE PARCIAL</v>
      </c>
      <c r="CK391" s="49" t="e">
        <f>(IF(CD391="CERRADO","NO APLICA ACCION CERRADA",AG391-#REF!))</f>
        <v>#REF!</v>
      </c>
      <c r="CL391" s="60" t="e">
        <f>(IF(CD391="CERRADO","NO APLICA ACCION CERRADA",IF(AK391&lt;=0,"VENCIDO",IF(AK391&lt;=#REF!,"POR VENCER","CON TIEMPO"))))</f>
        <v>#REF!</v>
      </c>
      <c r="CM391" s="458">
        <v>44883</v>
      </c>
      <c r="CN391" s="348" t="s">
        <v>4415</v>
      </c>
      <c r="CO391" s="348" t="s">
        <v>947</v>
      </c>
      <c r="CP391" s="380"/>
      <c r="CQ391" s="352" t="s">
        <v>443</v>
      </c>
      <c r="CR391" s="371"/>
      <c r="CS391" s="371"/>
      <c r="CT391" s="346"/>
      <c r="CU391" s="346"/>
      <c r="CV391" s="346"/>
      <c r="CW391" s="346"/>
      <c r="CX391" s="346"/>
      <c r="CY391" s="346"/>
      <c r="CZ391" s="346"/>
      <c r="DA391" s="346"/>
      <c r="DB391" s="346"/>
      <c r="DC391" s="346"/>
      <c r="DD391" s="346"/>
      <c r="DE391" s="346"/>
      <c r="DF391" s="346"/>
      <c r="DG391" s="346"/>
      <c r="DH391" s="346"/>
      <c r="DI391" s="346"/>
      <c r="DJ391" s="346"/>
      <c r="DK391" s="346"/>
      <c r="DL391" s="346"/>
      <c r="DM391" s="346"/>
      <c r="DN391" s="346"/>
      <c r="DO391" s="346"/>
      <c r="DP391" s="346"/>
      <c r="DQ391" s="346"/>
      <c r="DR391" s="346"/>
      <c r="DS391" s="346"/>
      <c r="DT391" s="346"/>
      <c r="DU391" s="346"/>
      <c r="DV391" s="346"/>
      <c r="DW391" s="346"/>
      <c r="DX391" s="346"/>
      <c r="DY391" s="346"/>
      <c r="DZ391" s="346"/>
      <c r="EA391" s="346"/>
      <c r="EB391" s="346"/>
      <c r="EC391" s="346"/>
      <c r="ED391" s="346"/>
      <c r="EE391" s="346"/>
      <c r="EF391" s="346"/>
      <c r="EG391" s="346"/>
      <c r="EH391" s="346"/>
      <c r="EI391" s="346"/>
      <c r="EJ391" s="346"/>
      <c r="EK391" s="346"/>
      <c r="EL391" s="346"/>
      <c r="EM391" s="346"/>
      <c r="EN391" s="346"/>
      <c r="EO391" s="346"/>
      <c r="EP391" s="346"/>
      <c r="EQ391" s="346"/>
      <c r="ER391" s="346"/>
      <c r="ES391" s="346"/>
      <c r="ET391" s="346"/>
      <c r="EU391" s="346"/>
      <c r="EV391" s="346"/>
      <c r="EW391" s="346"/>
      <c r="EX391" s="346"/>
      <c r="EY391" s="346"/>
      <c r="EZ391" s="346"/>
      <c r="FA391" s="346"/>
      <c r="FB391" s="346"/>
      <c r="FC391" s="346"/>
      <c r="FD391" s="346"/>
      <c r="FE391" s="346"/>
      <c r="FF391" s="346"/>
      <c r="FG391" s="346"/>
      <c r="FH391" s="346"/>
      <c r="FI391" s="346"/>
      <c r="FJ391" s="346"/>
      <c r="FK391" s="346"/>
      <c r="FL391" s="346"/>
      <c r="FM391" s="346"/>
      <c r="FN391" s="346"/>
      <c r="FO391" s="346"/>
      <c r="FP391" s="346"/>
      <c r="FQ391" s="346"/>
      <c r="FR391" s="346"/>
      <c r="FS391" s="346"/>
      <c r="FT391" s="346"/>
      <c r="FU391" s="346"/>
      <c r="FV391" s="346"/>
      <c r="FW391" s="346"/>
      <c r="FX391" s="346"/>
      <c r="FY391" s="346"/>
      <c r="FZ391" s="346"/>
      <c r="GA391" s="346"/>
      <c r="GB391" s="346"/>
      <c r="GC391" s="346"/>
      <c r="GD391" s="346"/>
      <c r="GE391" s="346"/>
      <c r="GF391" s="346"/>
      <c r="GG391" s="346"/>
      <c r="GH391" s="346"/>
      <c r="GI391" s="346"/>
      <c r="GJ391" s="346"/>
      <c r="GK391" s="346"/>
      <c r="GL391" s="346"/>
      <c r="GM391" s="346"/>
      <c r="GN391" s="346"/>
      <c r="GO391" s="346"/>
      <c r="GP391" s="346"/>
      <c r="GQ391" s="346"/>
      <c r="GR391" s="346"/>
      <c r="GS391" s="346"/>
      <c r="GT391" s="346"/>
      <c r="GU391" s="346"/>
      <c r="GV391" s="346"/>
      <c r="GW391" s="346"/>
      <c r="GX391" s="346"/>
      <c r="GY391" s="346"/>
      <c r="GZ391" s="346"/>
      <c r="HA391" s="346"/>
      <c r="HB391" s="346"/>
      <c r="HC391" s="346"/>
      <c r="HD391" s="346"/>
      <c r="HE391" s="346"/>
      <c r="HF391" s="346"/>
      <c r="HG391" s="346"/>
      <c r="HH391" s="346"/>
      <c r="HI391" s="346"/>
      <c r="HJ391" s="346"/>
      <c r="HK391" s="346"/>
      <c r="HL391" s="346"/>
      <c r="HM391" s="346"/>
      <c r="HN391" s="346"/>
      <c r="HO391" s="346"/>
      <c r="HP391" s="346"/>
      <c r="HQ391" s="346"/>
      <c r="HR391" s="346"/>
      <c r="HS391" s="346"/>
      <c r="HT391" s="346"/>
      <c r="HU391" s="346"/>
      <c r="HV391" s="346"/>
      <c r="HW391" s="346"/>
      <c r="HX391" s="346"/>
      <c r="HY391" s="346"/>
      <c r="HZ391" s="346"/>
      <c r="IA391" s="346"/>
      <c r="IB391" s="346"/>
      <c r="IC391" s="346"/>
      <c r="ID391" s="346"/>
      <c r="IE391" s="346"/>
      <c r="IF391" s="346"/>
      <c r="IG391" s="346"/>
      <c r="IH391" s="346"/>
      <c r="II391" s="346"/>
      <c r="IJ391" s="346"/>
      <c r="IK391" s="346"/>
      <c r="IL391" s="346"/>
      <c r="IM391" s="346"/>
      <c r="IN391" s="346"/>
      <c r="IO391" s="346"/>
      <c r="IP391" s="346"/>
      <c r="IQ391" s="346"/>
      <c r="IR391" s="346"/>
      <c r="IS391" s="346"/>
      <c r="IT391" s="346"/>
      <c r="IU391" s="346"/>
      <c r="IV391" s="346"/>
      <c r="IW391" s="346"/>
      <c r="IX391" s="346"/>
      <c r="IY391" s="346"/>
      <c r="IZ391" s="346"/>
      <c r="JA391" s="346"/>
      <c r="JB391" s="346"/>
      <c r="JC391" s="346"/>
      <c r="JD391" s="346"/>
      <c r="JE391" s="346"/>
      <c r="JF391" s="346"/>
      <c r="JG391" s="346"/>
      <c r="JH391" s="346"/>
      <c r="JI391" s="346"/>
      <c r="JJ391" s="346"/>
      <c r="JK391" s="346"/>
      <c r="JL391" s="346"/>
      <c r="JM391" s="346"/>
      <c r="JN391" s="346"/>
      <c r="JO391" s="346"/>
      <c r="JP391" s="346"/>
      <c r="JQ391" s="346"/>
      <c r="JR391" s="346"/>
      <c r="JS391" s="346"/>
      <c r="JT391" s="346"/>
      <c r="JU391" s="346"/>
      <c r="JV391" s="346"/>
      <c r="JW391" s="346"/>
      <c r="JX391" s="346"/>
      <c r="JY391" s="346"/>
      <c r="JZ391" s="346"/>
      <c r="KA391" s="346"/>
      <c r="KB391" s="346"/>
      <c r="KC391" s="346"/>
      <c r="KD391" s="346"/>
      <c r="KE391" s="346"/>
      <c r="KF391" s="346"/>
      <c r="KG391" s="346"/>
      <c r="KH391" s="346"/>
      <c r="KI391" s="346"/>
      <c r="KJ391" s="346"/>
      <c r="KK391" s="346"/>
      <c r="KL391" s="346"/>
      <c r="KM391" s="346"/>
      <c r="KN391" s="346"/>
      <c r="KO391" s="346"/>
      <c r="KP391" s="346"/>
      <c r="KQ391" s="346"/>
      <c r="KR391" s="346"/>
      <c r="KS391" s="346"/>
      <c r="KT391" s="346"/>
      <c r="KU391" s="346"/>
      <c r="KV391" s="346"/>
      <c r="KW391" s="346"/>
      <c r="KX391" s="346"/>
      <c r="KY391" s="346"/>
      <c r="KZ391" s="346"/>
      <c r="LA391" s="346"/>
      <c r="LB391" s="346"/>
      <c r="LC391" s="346"/>
      <c r="LD391" s="346"/>
      <c r="LE391" s="346"/>
      <c r="LF391" s="346"/>
      <c r="LG391" s="346"/>
      <c r="LH391" s="346"/>
      <c r="LI391" s="346"/>
      <c r="LJ391" s="346"/>
      <c r="LK391" s="346"/>
      <c r="LL391" s="346"/>
      <c r="LM391" s="346"/>
      <c r="LN391" s="346"/>
      <c r="LO391" s="346"/>
      <c r="LP391" s="346"/>
      <c r="LQ391" s="346"/>
      <c r="LR391" s="346"/>
      <c r="LS391" s="346"/>
      <c r="LT391" s="346"/>
      <c r="LU391" s="346"/>
      <c r="LV391" s="346"/>
      <c r="LW391" s="346"/>
      <c r="LX391" s="346"/>
      <c r="LY391" s="346"/>
      <c r="LZ391" s="346"/>
      <c r="MA391" s="346"/>
      <c r="MB391" s="346"/>
      <c r="MC391" s="346"/>
      <c r="MD391" s="346"/>
      <c r="ME391" s="346"/>
      <c r="MF391" s="346"/>
      <c r="MG391" s="346"/>
      <c r="MH391" s="346"/>
      <c r="MI391" s="346"/>
      <c r="MJ391" s="346"/>
      <c r="MK391" s="346"/>
      <c r="ML391" s="346"/>
      <c r="MM391" s="346"/>
      <c r="MN391" s="346"/>
      <c r="MO391" s="346"/>
      <c r="MP391" s="346"/>
      <c r="MQ391" s="346"/>
      <c r="MR391" s="346"/>
      <c r="MS391" s="346"/>
      <c r="MT391" s="346"/>
      <c r="MU391" s="346"/>
      <c r="MV391" s="346"/>
      <c r="MW391" s="346"/>
      <c r="MX391" s="346"/>
      <c r="MY391" s="346"/>
      <c r="MZ391" s="346"/>
      <c r="NA391" s="346"/>
      <c r="NB391" s="346"/>
      <c r="NC391" s="346"/>
      <c r="ND391" s="346"/>
      <c r="NE391" s="346"/>
      <c r="NF391" s="346"/>
      <c r="NG391" s="346"/>
      <c r="NH391" s="346"/>
      <c r="NI391" s="346"/>
      <c r="NJ391" s="346"/>
      <c r="NK391" s="346"/>
      <c r="NL391" s="346"/>
      <c r="NM391" s="346"/>
      <c r="NN391" s="346"/>
      <c r="NO391" s="346"/>
      <c r="NP391" s="346"/>
      <c r="NQ391" s="346"/>
      <c r="NR391" s="346"/>
      <c r="NS391" s="346"/>
      <c r="NT391" s="346"/>
      <c r="NU391" s="346"/>
      <c r="NV391" s="346"/>
      <c r="NW391" s="346"/>
      <c r="NX391" s="346"/>
      <c r="NY391" s="346"/>
      <c r="NZ391" s="346"/>
      <c r="OA391" s="346"/>
      <c r="OB391" s="346"/>
      <c r="OC391" s="346"/>
      <c r="OD391" s="346"/>
      <c r="OE391" s="346"/>
      <c r="OF391" s="346"/>
      <c r="OG391" s="346"/>
      <c r="OH391" s="346"/>
      <c r="OI391" s="346"/>
      <c r="OJ391" s="346"/>
      <c r="OK391" s="346"/>
      <c r="OL391" s="346"/>
      <c r="OM391" s="346"/>
      <c r="ON391" s="346"/>
      <c r="OO391" s="346"/>
      <c r="OP391" s="346"/>
      <c r="OQ391" s="346"/>
      <c r="OR391" s="346"/>
      <c r="OS391" s="346"/>
      <c r="OT391" s="346"/>
      <c r="OU391" s="346"/>
      <c r="OV391" s="346"/>
      <c r="OW391" s="346"/>
      <c r="OX391" s="346"/>
      <c r="OY391" s="346"/>
      <c r="OZ391" s="346"/>
      <c r="PA391" s="346"/>
      <c r="PB391" s="346"/>
      <c r="PC391" s="346"/>
      <c r="PD391" s="346"/>
      <c r="PE391" s="346"/>
      <c r="PF391" s="346"/>
      <c r="PG391" s="346"/>
      <c r="PH391" s="346"/>
      <c r="PI391" s="346"/>
      <c r="PJ391" s="346"/>
      <c r="PK391" s="346"/>
      <c r="PL391" s="346"/>
      <c r="PM391" s="346"/>
      <c r="PN391" s="346"/>
      <c r="PO391" s="346"/>
      <c r="PP391" s="346"/>
      <c r="PQ391" s="346"/>
      <c r="PR391" s="346"/>
      <c r="PS391" s="346"/>
      <c r="PT391" s="346"/>
      <c r="PU391" s="346"/>
      <c r="PV391" s="346"/>
      <c r="PW391" s="346"/>
      <c r="PX391" s="346"/>
      <c r="PY391" s="346"/>
      <c r="PZ391" s="346"/>
      <c r="QA391" s="346"/>
      <c r="QB391" s="346"/>
      <c r="QC391" s="346"/>
      <c r="QD391" s="346"/>
      <c r="QE391" s="346"/>
      <c r="QF391" s="346"/>
    </row>
    <row r="392" spans="1:448" s="347" customFormat="1" ht="118.5" customHeight="1" x14ac:dyDescent="0.25">
      <c r="A392" s="26">
        <v>391</v>
      </c>
      <c r="B392" s="42" t="s">
        <v>1372</v>
      </c>
      <c r="C392" s="174" t="s">
        <v>694</v>
      </c>
      <c r="D392" s="19" t="s">
        <v>344</v>
      </c>
      <c r="E392" s="19" t="s">
        <v>4364</v>
      </c>
      <c r="F392" s="41" t="s">
        <v>693</v>
      </c>
      <c r="G392" s="41" t="s">
        <v>694</v>
      </c>
      <c r="H392" s="19" t="s">
        <v>344</v>
      </c>
      <c r="I392" s="27" t="s">
        <v>4364</v>
      </c>
      <c r="J392" s="41" t="s">
        <v>697</v>
      </c>
      <c r="K392" s="174" t="s">
        <v>742</v>
      </c>
      <c r="L392" s="174" t="s">
        <v>743</v>
      </c>
      <c r="M392" s="174" t="s">
        <v>744</v>
      </c>
      <c r="N392" s="174" t="s">
        <v>745</v>
      </c>
      <c r="O392" s="19" t="s">
        <v>17</v>
      </c>
      <c r="P392" s="19" t="s">
        <v>19</v>
      </c>
      <c r="Q392" s="19" t="s">
        <v>348</v>
      </c>
      <c r="R392" s="19" t="s">
        <v>250</v>
      </c>
      <c r="S392" s="18" t="s">
        <v>4416</v>
      </c>
      <c r="T392" s="303" t="s">
        <v>4417</v>
      </c>
      <c r="U392" s="436" t="s">
        <v>4267</v>
      </c>
      <c r="V392" s="436">
        <v>2021</v>
      </c>
      <c r="W392" s="22" t="s">
        <v>4418</v>
      </c>
      <c r="X392" s="304" t="s">
        <v>4419</v>
      </c>
      <c r="Y392" s="437" t="s">
        <v>4420</v>
      </c>
      <c r="Z392" s="304" t="s">
        <v>4421</v>
      </c>
      <c r="AA392" s="303">
        <v>1</v>
      </c>
      <c r="AB392" s="434" t="s">
        <v>4299</v>
      </c>
      <c r="AC392" s="434" t="s">
        <v>4422</v>
      </c>
      <c r="AD392" s="309">
        <v>1</v>
      </c>
      <c r="AE392" s="304" t="s">
        <v>4372</v>
      </c>
      <c r="AF392" s="965">
        <v>44545</v>
      </c>
      <c r="AG392" s="961">
        <v>44635</v>
      </c>
      <c r="AH392" s="424">
        <v>44743</v>
      </c>
      <c r="AI392" s="183" t="s">
        <v>309</v>
      </c>
      <c r="AJ392" s="183" t="s">
        <v>309</v>
      </c>
      <c r="AK392" s="241" t="e">
        <f>(IF(BA392=#REF!,#REF!,AG392-#REF!))</f>
        <v>#REF!</v>
      </c>
      <c r="AL392" s="229" t="s">
        <v>4135</v>
      </c>
      <c r="AM392" s="31"/>
      <c r="AN392" s="31"/>
      <c r="AO392" s="31"/>
      <c r="AP392" s="32"/>
      <c r="AQ392" s="4" t="s">
        <v>442</v>
      </c>
      <c r="AR392" s="49">
        <v>184</v>
      </c>
      <c r="AS392" s="298" t="s">
        <v>454</v>
      </c>
      <c r="AT392" s="64" t="s">
        <v>467</v>
      </c>
      <c r="AU392" s="308" t="s">
        <v>4135</v>
      </c>
      <c r="AV392" s="77" t="s">
        <v>467</v>
      </c>
      <c r="AW392" s="32"/>
      <c r="AX392" s="32"/>
      <c r="AY392" s="299" t="s">
        <v>456</v>
      </c>
      <c r="AZ392" s="87" t="s">
        <v>439</v>
      </c>
      <c r="BA392" s="86" t="s">
        <v>446</v>
      </c>
      <c r="BB392" s="148" t="s">
        <v>2162</v>
      </c>
      <c r="BC392" s="149">
        <v>44620</v>
      </c>
      <c r="BD392" s="130" t="s">
        <v>450</v>
      </c>
      <c r="BE392" s="134" t="s">
        <v>629</v>
      </c>
      <c r="BF392" s="147">
        <v>0</v>
      </c>
      <c r="BG392" s="4" t="s">
        <v>442</v>
      </c>
      <c r="BH392" s="49">
        <v>-44620</v>
      </c>
      <c r="BI392" s="60" t="s">
        <v>454</v>
      </c>
      <c r="BJ392" s="30"/>
      <c r="BK392" s="30"/>
      <c r="BL392" s="30"/>
      <c r="BM392" s="30"/>
      <c r="BN392" s="60"/>
      <c r="BO392" s="30"/>
      <c r="BP392" s="184" t="s">
        <v>293</v>
      </c>
      <c r="BQ392" s="150" t="s">
        <v>4423</v>
      </c>
      <c r="BR392" s="185">
        <v>44712</v>
      </c>
      <c r="BS392" s="131" t="s">
        <v>328</v>
      </c>
      <c r="BT392" s="186">
        <v>1</v>
      </c>
      <c r="BU392" s="4" t="s">
        <v>436</v>
      </c>
      <c r="BV392" s="49">
        <v>-76</v>
      </c>
      <c r="BW392" s="60" t="s">
        <v>443</v>
      </c>
      <c r="BX392" s="361">
        <v>44729</v>
      </c>
      <c r="BY392" s="362" t="s">
        <v>4374</v>
      </c>
      <c r="BZ392" s="362" t="s">
        <v>1018</v>
      </c>
      <c r="CA392" s="363">
        <v>1</v>
      </c>
      <c r="CB392" s="352" t="s">
        <v>294</v>
      </c>
      <c r="CC392" s="353"/>
      <c r="CD392" s="352" t="s">
        <v>294</v>
      </c>
      <c r="CE392" s="131" t="s">
        <v>767</v>
      </c>
      <c r="CF392" s="131" t="s">
        <v>767</v>
      </c>
      <c r="CG392" s="202" t="s">
        <v>328</v>
      </c>
      <c r="CH392" s="131" t="s">
        <v>328</v>
      </c>
      <c r="CI392" s="186">
        <v>1</v>
      </c>
      <c r="CJ392" s="4" t="str">
        <f t="shared" si="10"/>
        <v>CUMPLIMIENTO TOTAL</v>
      </c>
      <c r="CK392" s="49" t="str">
        <f>(IF(CD392="CERRADO","NO APLICA ACCION CERRADA",AG392-#REF!))</f>
        <v>NO APLICA ACCION CERRADA</v>
      </c>
      <c r="CL392" s="60" t="str">
        <f>(IF(CD392="CERRADO","NO APLICA ACCION CERRADA",IF(AK392&lt;=0,"VENCIDO",IF(AK392&lt;=#REF!,"POR VENCER","CON TIEMPO"))))</f>
        <v>NO APLICA ACCION CERRADA</v>
      </c>
      <c r="CM392" s="458" t="s">
        <v>328</v>
      </c>
      <c r="CN392" s="348" t="s">
        <v>767</v>
      </c>
      <c r="CO392" s="466" t="s">
        <v>1018</v>
      </c>
      <c r="CP392" s="474">
        <v>1</v>
      </c>
      <c r="CQ392" s="352" t="s">
        <v>294</v>
      </c>
      <c r="CR392" s="353"/>
      <c r="CS392" s="353"/>
      <c r="CT392" s="343"/>
      <c r="CU392" s="343"/>
      <c r="CV392" s="343"/>
      <c r="CW392" s="343"/>
      <c r="CX392" s="343"/>
      <c r="CY392" s="343"/>
      <c r="CZ392" s="343"/>
      <c r="DA392" s="343"/>
      <c r="DB392" s="343"/>
      <c r="DC392" s="343"/>
      <c r="DD392" s="343"/>
      <c r="DE392" s="343"/>
      <c r="DF392" s="343"/>
      <c r="DG392" s="343"/>
      <c r="DH392" s="343"/>
      <c r="DI392" s="343"/>
      <c r="DJ392" s="343"/>
      <c r="DK392" s="343"/>
      <c r="DL392" s="343"/>
      <c r="DM392" s="343"/>
      <c r="DN392" s="343"/>
      <c r="DO392" s="343"/>
      <c r="DP392" s="343"/>
      <c r="DQ392" s="343"/>
      <c r="DR392" s="343"/>
      <c r="DS392" s="343"/>
      <c r="DT392" s="343"/>
      <c r="DU392" s="343"/>
      <c r="DV392" s="343"/>
      <c r="DW392" s="343"/>
      <c r="DX392" s="343"/>
      <c r="DY392" s="343"/>
      <c r="DZ392" s="343"/>
      <c r="EA392" s="343"/>
      <c r="EB392" s="343"/>
      <c r="EC392" s="343"/>
      <c r="ED392" s="343"/>
      <c r="EE392" s="343"/>
      <c r="EF392" s="343"/>
      <c r="EG392" s="343"/>
      <c r="EH392" s="343"/>
      <c r="EI392" s="343"/>
      <c r="EJ392" s="343"/>
      <c r="EK392" s="343"/>
      <c r="EL392" s="343"/>
      <c r="EM392" s="343"/>
      <c r="EN392" s="343"/>
      <c r="EO392" s="343"/>
      <c r="EP392" s="343"/>
      <c r="EQ392" s="343"/>
      <c r="ER392" s="343"/>
      <c r="ES392" s="343"/>
      <c r="ET392" s="343"/>
      <c r="EU392" s="343"/>
      <c r="EV392" s="343"/>
      <c r="EW392" s="343"/>
      <c r="EX392" s="343"/>
      <c r="EY392" s="343"/>
      <c r="EZ392" s="343"/>
      <c r="FA392" s="343"/>
      <c r="FB392" s="343"/>
      <c r="FC392" s="343"/>
      <c r="FD392" s="343"/>
      <c r="FE392" s="343"/>
      <c r="FF392" s="343"/>
      <c r="FG392" s="343"/>
      <c r="FH392" s="343"/>
      <c r="FI392" s="343"/>
      <c r="FJ392" s="343"/>
      <c r="FK392" s="343"/>
      <c r="FL392" s="343"/>
      <c r="FM392" s="343"/>
      <c r="FN392" s="343"/>
      <c r="FO392" s="343"/>
      <c r="FP392" s="343"/>
      <c r="FQ392" s="343"/>
      <c r="FR392" s="343"/>
      <c r="FS392" s="343"/>
      <c r="FT392" s="343"/>
      <c r="FU392" s="343"/>
      <c r="FV392" s="343"/>
      <c r="FW392" s="343"/>
      <c r="FX392" s="343"/>
      <c r="FY392" s="343"/>
      <c r="FZ392" s="343"/>
      <c r="GA392" s="343"/>
      <c r="GB392" s="343"/>
      <c r="GC392" s="343"/>
      <c r="GD392" s="343"/>
      <c r="GE392" s="343"/>
      <c r="GF392" s="343"/>
      <c r="GG392" s="343"/>
      <c r="GH392" s="343"/>
      <c r="GI392" s="343"/>
      <c r="GJ392" s="343"/>
      <c r="GK392" s="343"/>
      <c r="GL392" s="343"/>
      <c r="GM392" s="343"/>
      <c r="GN392" s="343"/>
      <c r="GO392" s="343"/>
      <c r="GP392" s="343"/>
      <c r="GQ392" s="343"/>
      <c r="GR392" s="343"/>
      <c r="GS392" s="343"/>
      <c r="GT392" s="343"/>
      <c r="GU392" s="343"/>
      <c r="GV392" s="343"/>
      <c r="GW392" s="343"/>
      <c r="GX392" s="343"/>
      <c r="GY392" s="343"/>
      <c r="GZ392" s="343"/>
      <c r="HA392" s="343"/>
      <c r="HB392" s="343"/>
      <c r="HC392" s="343"/>
      <c r="HD392" s="343"/>
      <c r="HE392" s="343"/>
      <c r="HF392" s="343"/>
      <c r="HG392" s="343"/>
      <c r="HH392" s="343"/>
      <c r="HI392" s="343"/>
      <c r="HJ392" s="343"/>
      <c r="HK392" s="343"/>
      <c r="HL392" s="343"/>
      <c r="HM392" s="343"/>
      <c r="HN392" s="343"/>
      <c r="HO392" s="343"/>
      <c r="HP392" s="343"/>
      <c r="HQ392" s="343"/>
      <c r="HR392" s="343"/>
      <c r="HS392" s="343"/>
      <c r="HT392" s="343"/>
      <c r="HU392" s="343"/>
      <c r="HV392" s="343"/>
      <c r="HW392" s="343"/>
      <c r="HX392" s="343"/>
      <c r="HY392" s="343"/>
      <c r="HZ392" s="343"/>
      <c r="IA392" s="343"/>
      <c r="IB392" s="343"/>
      <c r="IC392" s="343"/>
      <c r="ID392" s="343"/>
      <c r="IE392" s="343"/>
      <c r="IF392" s="343"/>
      <c r="IG392" s="343"/>
      <c r="IH392" s="343"/>
      <c r="II392" s="343"/>
      <c r="IJ392" s="343"/>
      <c r="IK392" s="343"/>
      <c r="IL392" s="343"/>
      <c r="IM392" s="343"/>
      <c r="IN392" s="343"/>
      <c r="IO392" s="343"/>
      <c r="IP392" s="343"/>
      <c r="IQ392" s="343"/>
      <c r="IR392" s="343"/>
      <c r="IS392" s="343"/>
      <c r="IT392" s="343"/>
      <c r="IU392" s="343"/>
      <c r="IV392" s="343"/>
      <c r="IW392" s="343"/>
      <c r="IX392" s="343"/>
      <c r="IY392" s="343"/>
      <c r="IZ392" s="343"/>
      <c r="JA392" s="343"/>
      <c r="JB392" s="343"/>
      <c r="JC392" s="343"/>
      <c r="JD392" s="343"/>
      <c r="JE392" s="343"/>
      <c r="JF392" s="343"/>
      <c r="JG392" s="343"/>
      <c r="JH392" s="343"/>
      <c r="JI392" s="343"/>
      <c r="JJ392" s="343"/>
      <c r="JK392" s="343"/>
      <c r="JL392" s="343"/>
      <c r="JM392" s="343"/>
      <c r="JN392" s="343"/>
      <c r="JO392" s="343"/>
      <c r="JP392" s="343"/>
      <c r="JQ392" s="343"/>
      <c r="JR392" s="343"/>
      <c r="JS392" s="343"/>
      <c r="JT392" s="343"/>
      <c r="JU392" s="343"/>
      <c r="JV392" s="343"/>
      <c r="JW392" s="343"/>
      <c r="JX392" s="343"/>
      <c r="JY392" s="343"/>
      <c r="JZ392" s="343"/>
      <c r="KA392" s="343"/>
      <c r="KB392" s="343"/>
      <c r="KC392" s="343"/>
      <c r="KD392" s="343"/>
      <c r="KE392" s="343"/>
      <c r="KF392" s="343"/>
      <c r="KG392" s="343"/>
      <c r="KH392" s="343"/>
      <c r="KI392" s="343"/>
      <c r="KJ392" s="343"/>
      <c r="KK392" s="343"/>
      <c r="KL392" s="343"/>
      <c r="KM392" s="343"/>
      <c r="KN392" s="343"/>
      <c r="KO392" s="343"/>
      <c r="KP392" s="343"/>
      <c r="KQ392" s="343"/>
      <c r="KR392" s="343"/>
      <c r="KS392" s="343"/>
      <c r="KT392" s="343"/>
      <c r="KU392" s="343"/>
      <c r="KV392" s="343"/>
      <c r="KW392" s="343"/>
      <c r="KX392" s="343"/>
      <c r="KY392" s="343"/>
      <c r="KZ392" s="343"/>
      <c r="LA392" s="343"/>
      <c r="LB392" s="343"/>
      <c r="LC392" s="343"/>
      <c r="LD392" s="343"/>
      <c r="LE392" s="343"/>
      <c r="LF392" s="343"/>
      <c r="LG392" s="343"/>
      <c r="LH392" s="343"/>
      <c r="LI392" s="343"/>
      <c r="LJ392" s="343"/>
      <c r="LK392" s="343"/>
      <c r="LL392" s="343"/>
      <c r="LM392" s="343"/>
      <c r="LN392" s="343"/>
      <c r="LO392" s="343"/>
      <c r="LP392" s="343"/>
      <c r="LQ392" s="343"/>
      <c r="LR392" s="343"/>
      <c r="LS392" s="343"/>
      <c r="LT392" s="343"/>
      <c r="LU392" s="343"/>
      <c r="LV392" s="343"/>
      <c r="LW392" s="343"/>
      <c r="LX392" s="343"/>
      <c r="LY392" s="343"/>
      <c r="LZ392" s="343"/>
      <c r="MA392" s="343"/>
      <c r="MB392" s="343"/>
      <c r="MC392" s="343"/>
      <c r="MD392" s="343"/>
      <c r="ME392" s="343"/>
      <c r="MF392" s="343"/>
      <c r="MG392" s="343"/>
      <c r="MH392" s="343"/>
      <c r="MI392" s="343"/>
      <c r="MJ392" s="343"/>
      <c r="MK392" s="343"/>
      <c r="ML392" s="343"/>
      <c r="MM392" s="343"/>
      <c r="MN392" s="343"/>
      <c r="MO392" s="343"/>
      <c r="MP392" s="343"/>
      <c r="MQ392" s="343"/>
      <c r="MR392" s="343"/>
      <c r="MS392" s="343"/>
      <c r="MT392" s="343"/>
      <c r="MU392" s="343"/>
      <c r="MV392" s="343"/>
      <c r="MW392" s="343"/>
      <c r="MX392" s="343"/>
      <c r="MY392" s="343"/>
      <c r="MZ392" s="343"/>
      <c r="NA392" s="343"/>
      <c r="NB392" s="343"/>
      <c r="NC392" s="343"/>
      <c r="ND392" s="343"/>
      <c r="NE392" s="343"/>
      <c r="NF392" s="343"/>
      <c r="NG392" s="343"/>
      <c r="NH392" s="343"/>
      <c r="NI392" s="343"/>
      <c r="NJ392" s="343"/>
      <c r="NK392" s="343"/>
      <c r="NL392" s="343"/>
      <c r="NM392" s="343"/>
      <c r="NN392" s="343"/>
      <c r="NO392" s="343"/>
      <c r="NP392" s="343"/>
      <c r="NQ392" s="343"/>
      <c r="NR392" s="343"/>
      <c r="NS392" s="343"/>
      <c r="NT392" s="343"/>
      <c r="NU392" s="343"/>
      <c r="NV392" s="343"/>
      <c r="NW392" s="343"/>
      <c r="NX392" s="343"/>
      <c r="NY392" s="343"/>
      <c r="NZ392" s="343"/>
      <c r="OA392" s="343"/>
      <c r="OB392" s="343"/>
      <c r="OC392" s="343"/>
      <c r="OD392" s="343"/>
      <c r="OE392" s="343"/>
      <c r="OF392" s="343"/>
      <c r="OG392" s="343"/>
      <c r="OH392" s="343"/>
      <c r="OI392" s="343"/>
      <c r="OJ392" s="343"/>
      <c r="OK392" s="343"/>
      <c r="OL392" s="343"/>
      <c r="OM392" s="343"/>
      <c r="ON392" s="343"/>
      <c r="OO392" s="343"/>
      <c r="OP392" s="343"/>
      <c r="OQ392" s="343"/>
      <c r="OR392" s="343"/>
      <c r="OS392" s="343"/>
      <c r="OT392" s="343"/>
      <c r="OU392" s="343"/>
      <c r="OV392" s="343"/>
      <c r="OW392" s="343"/>
      <c r="OX392" s="343"/>
      <c r="OY392" s="343"/>
      <c r="OZ392" s="343"/>
      <c r="PA392" s="343"/>
      <c r="PB392" s="343"/>
      <c r="PC392" s="343"/>
      <c r="PD392" s="343"/>
      <c r="PE392" s="343"/>
      <c r="PF392" s="343"/>
      <c r="PG392" s="343"/>
      <c r="PH392" s="343"/>
      <c r="PI392" s="343"/>
      <c r="PJ392" s="343"/>
      <c r="PK392" s="343"/>
      <c r="PL392" s="343"/>
      <c r="PM392" s="343"/>
      <c r="PN392" s="343"/>
      <c r="PO392" s="343"/>
      <c r="PP392" s="343"/>
      <c r="PQ392" s="343"/>
      <c r="PR392" s="343"/>
      <c r="PS392" s="343"/>
      <c r="PT392" s="343"/>
      <c r="PU392" s="343"/>
      <c r="PV392" s="343"/>
      <c r="PW392" s="343"/>
      <c r="PX392" s="343"/>
      <c r="PY392" s="343"/>
      <c r="PZ392" s="343"/>
      <c r="QA392" s="343"/>
      <c r="QB392" s="343"/>
      <c r="QC392" s="343"/>
      <c r="QD392" s="343"/>
      <c r="QE392" s="343"/>
      <c r="QF392" s="343"/>
    </row>
    <row r="393" spans="1:448" s="347" customFormat="1" ht="118.5" customHeight="1" x14ac:dyDescent="0.25">
      <c r="A393" s="26">
        <v>392</v>
      </c>
      <c r="B393" s="42" t="s">
        <v>1372</v>
      </c>
      <c r="C393" s="174" t="s">
        <v>694</v>
      </c>
      <c r="D393" s="19" t="s">
        <v>344</v>
      </c>
      <c r="E393" s="19" t="s">
        <v>4424</v>
      </c>
      <c r="F393" s="41" t="s">
        <v>693</v>
      </c>
      <c r="G393" s="41" t="s">
        <v>694</v>
      </c>
      <c r="H393" s="19" t="s">
        <v>344</v>
      </c>
      <c r="I393" s="27" t="s">
        <v>4424</v>
      </c>
      <c r="J393" s="41" t="s">
        <v>697</v>
      </c>
      <c r="K393" s="174" t="s">
        <v>742</v>
      </c>
      <c r="L393" s="174" t="s">
        <v>743</v>
      </c>
      <c r="M393" s="174" t="s">
        <v>744</v>
      </c>
      <c r="N393" s="174" t="s">
        <v>745</v>
      </c>
      <c r="O393" s="19" t="s">
        <v>17</v>
      </c>
      <c r="P393" s="19" t="s">
        <v>19</v>
      </c>
      <c r="Q393" s="19" t="s">
        <v>348</v>
      </c>
      <c r="R393" s="19" t="s">
        <v>250</v>
      </c>
      <c r="S393" s="18" t="s">
        <v>4425</v>
      </c>
      <c r="T393" s="303" t="s">
        <v>4426</v>
      </c>
      <c r="U393" s="436" t="s">
        <v>4267</v>
      </c>
      <c r="V393" s="436">
        <v>2021</v>
      </c>
      <c r="W393" s="22" t="s">
        <v>4427</v>
      </c>
      <c r="X393" s="304" t="s">
        <v>4428</v>
      </c>
      <c r="Y393" s="437" t="s">
        <v>4429</v>
      </c>
      <c r="Z393" s="304" t="s">
        <v>4430</v>
      </c>
      <c r="AA393" s="303">
        <v>1</v>
      </c>
      <c r="AB393" s="434" t="s">
        <v>4431</v>
      </c>
      <c r="AC393" s="434" t="s">
        <v>4432</v>
      </c>
      <c r="AD393" s="309">
        <v>1</v>
      </c>
      <c r="AE393" s="304" t="s">
        <v>4433</v>
      </c>
      <c r="AF393" s="965">
        <v>44545</v>
      </c>
      <c r="AG393" s="961">
        <v>44635</v>
      </c>
      <c r="AH393" s="424">
        <v>44743</v>
      </c>
      <c r="AI393" s="183" t="s">
        <v>309</v>
      </c>
      <c r="AJ393" s="183" t="s">
        <v>309</v>
      </c>
      <c r="AK393" s="241" t="e">
        <f>(IF(BA393=#REF!,#REF!,AG393-#REF!))</f>
        <v>#REF!</v>
      </c>
      <c r="AL393" s="229" t="s">
        <v>4135</v>
      </c>
      <c r="AM393" s="31"/>
      <c r="AN393" s="31"/>
      <c r="AO393" s="31"/>
      <c r="AP393" s="32"/>
      <c r="AQ393" s="4" t="s">
        <v>442</v>
      </c>
      <c r="AR393" s="49">
        <v>184</v>
      </c>
      <c r="AS393" s="298" t="s">
        <v>454</v>
      </c>
      <c r="AT393" s="64" t="s">
        <v>467</v>
      </c>
      <c r="AU393" s="308" t="s">
        <v>4135</v>
      </c>
      <c r="AV393" s="77" t="s">
        <v>467</v>
      </c>
      <c r="AW393" s="32"/>
      <c r="AX393" s="32"/>
      <c r="AY393" s="299" t="s">
        <v>456</v>
      </c>
      <c r="AZ393" s="87" t="s">
        <v>439</v>
      </c>
      <c r="BA393" s="86" t="s">
        <v>446</v>
      </c>
      <c r="BB393" s="148" t="s">
        <v>2162</v>
      </c>
      <c r="BC393" s="149">
        <v>44620</v>
      </c>
      <c r="BD393" s="130" t="s">
        <v>450</v>
      </c>
      <c r="BE393" s="134" t="s">
        <v>629</v>
      </c>
      <c r="BF393" s="147">
        <v>0</v>
      </c>
      <c r="BG393" s="4" t="s">
        <v>442</v>
      </c>
      <c r="BH393" s="49">
        <v>-44620</v>
      </c>
      <c r="BI393" s="60" t="s">
        <v>454</v>
      </c>
      <c r="BJ393" s="30"/>
      <c r="BK393" s="30"/>
      <c r="BL393" s="30"/>
      <c r="BM393" s="30"/>
      <c r="BN393" s="60"/>
      <c r="BO393" s="30"/>
      <c r="BP393" s="184" t="s">
        <v>293</v>
      </c>
      <c r="BQ393" s="150" t="s">
        <v>4434</v>
      </c>
      <c r="BR393" s="185">
        <v>44712</v>
      </c>
      <c r="BS393" s="131" t="s">
        <v>328</v>
      </c>
      <c r="BT393" s="186">
        <v>1</v>
      </c>
      <c r="BU393" s="4" t="s">
        <v>436</v>
      </c>
      <c r="BV393" s="49">
        <v>-76</v>
      </c>
      <c r="BW393" s="60" t="s">
        <v>443</v>
      </c>
      <c r="BX393" s="361">
        <v>44729</v>
      </c>
      <c r="BY393" s="362" t="s">
        <v>4435</v>
      </c>
      <c r="BZ393" s="362" t="s">
        <v>1018</v>
      </c>
      <c r="CA393" s="363">
        <v>1</v>
      </c>
      <c r="CB393" s="352" t="s">
        <v>294</v>
      </c>
      <c r="CC393" s="353"/>
      <c r="CD393" s="352" t="s">
        <v>294</v>
      </c>
      <c r="CE393" s="131" t="s">
        <v>767</v>
      </c>
      <c r="CF393" s="131" t="s">
        <v>767</v>
      </c>
      <c r="CG393" s="202" t="s">
        <v>328</v>
      </c>
      <c r="CH393" s="131" t="s">
        <v>328</v>
      </c>
      <c r="CI393" s="186">
        <v>1</v>
      </c>
      <c r="CJ393" s="4" t="str">
        <f t="shared" si="10"/>
        <v>CUMPLIMIENTO TOTAL</v>
      </c>
      <c r="CK393" s="49" t="str">
        <f>(IF(CD393="CERRADO","NO APLICA ACCION CERRADA",AG393-#REF!))</f>
        <v>NO APLICA ACCION CERRADA</v>
      </c>
      <c r="CL393" s="60" t="str">
        <f>(IF(CD393="CERRADO","NO APLICA ACCION CERRADA",IF(AK393&lt;=0,"VENCIDO",IF(AK393&lt;=#REF!,"POR VENCER","CON TIEMPO"))))</f>
        <v>NO APLICA ACCION CERRADA</v>
      </c>
      <c r="CM393" s="458" t="s">
        <v>328</v>
      </c>
      <c r="CN393" s="348" t="s">
        <v>767</v>
      </c>
      <c r="CO393" s="466" t="s">
        <v>1018</v>
      </c>
      <c r="CP393" s="474">
        <v>1</v>
      </c>
      <c r="CQ393" s="352" t="s">
        <v>294</v>
      </c>
      <c r="CR393" s="353"/>
      <c r="CS393" s="353"/>
      <c r="CT393" s="343"/>
      <c r="CU393" s="343"/>
      <c r="CV393" s="343"/>
      <c r="CW393" s="343"/>
      <c r="CX393" s="343"/>
      <c r="CY393" s="343"/>
      <c r="CZ393" s="343"/>
      <c r="DA393" s="343"/>
      <c r="DB393" s="343"/>
      <c r="DC393" s="343"/>
      <c r="DD393" s="343"/>
      <c r="DE393" s="343"/>
      <c r="DF393" s="343"/>
      <c r="DG393" s="343"/>
      <c r="DH393" s="343"/>
      <c r="DI393" s="343"/>
      <c r="DJ393" s="343"/>
      <c r="DK393" s="343"/>
      <c r="DL393" s="343"/>
      <c r="DM393" s="343"/>
      <c r="DN393" s="343"/>
      <c r="DO393" s="343"/>
      <c r="DP393" s="343"/>
      <c r="DQ393" s="343"/>
      <c r="DR393" s="343"/>
      <c r="DS393" s="343"/>
      <c r="DT393" s="343"/>
      <c r="DU393" s="343"/>
      <c r="DV393" s="343"/>
      <c r="DW393" s="343"/>
      <c r="DX393" s="343"/>
      <c r="DY393" s="343"/>
      <c r="DZ393" s="343"/>
      <c r="EA393" s="343"/>
      <c r="EB393" s="343"/>
      <c r="EC393" s="343"/>
      <c r="ED393" s="343"/>
      <c r="EE393" s="343"/>
      <c r="EF393" s="343"/>
      <c r="EG393" s="343"/>
      <c r="EH393" s="343"/>
      <c r="EI393" s="343"/>
      <c r="EJ393" s="343"/>
      <c r="EK393" s="343"/>
      <c r="EL393" s="343"/>
      <c r="EM393" s="343"/>
      <c r="EN393" s="343"/>
      <c r="EO393" s="343"/>
      <c r="EP393" s="343"/>
      <c r="EQ393" s="343"/>
      <c r="ER393" s="343"/>
      <c r="ES393" s="343"/>
      <c r="ET393" s="343"/>
      <c r="EU393" s="343"/>
      <c r="EV393" s="343"/>
      <c r="EW393" s="343"/>
      <c r="EX393" s="343"/>
      <c r="EY393" s="343"/>
      <c r="EZ393" s="343"/>
      <c r="FA393" s="343"/>
      <c r="FB393" s="343"/>
      <c r="FC393" s="343"/>
      <c r="FD393" s="343"/>
      <c r="FE393" s="343"/>
      <c r="FF393" s="343"/>
      <c r="FG393" s="343"/>
      <c r="FH393" s="343"/>
      <c r="FI393" s="343"/>
      <c r="FJ393" s="343"/>
      <c r="FK393" s="343"/>
      <c r="FL393" s="343"/>
      <c r="FM393" s="343"/>
      <c r="FN393" s="343"/>
      <c r="FO393" s="343"/>
      <c r="FP393" s="343"/>
      <c r="FQ393" s="343"/>
      <c r="FR393" s="343"/>
      <c r="FS393" s="343"/>
      <c r="FT393" s="343"/>
      <c r="FU393" s="343"/>
      <c r="FV393" s="343"/>
      <c r="FW393" s="343"/>
      <c r="FX393" s="343"/>
      <c r="FY393" s="343"/>
      <c r="FZ393" s="343"/>
      <c r="GA393" s="343"/>
      <c r="GB393" s="343"/>
      <c r="GC393" s="343"/>
      <c r="GD393" s="343"/>
      <c r="GE393" s="343"/>
      <c r="GF393" s="343"/>
      <c r="GG393" s="343"/>
      <c r="GH393" s="343"/>
      <c r="GI393" s="343"/>
      <c r="GJ393" s="343"/>
      <c r="GK393" s="343"/>
      <c r="GL393" s="343"/>
      <c r="GM393" s="343"/>
      <c r="GN393" s="343"/>
      <c r="GO393" s="343"/>
      <c r="GP393" s="343"/>
      <c r="GQ393" s="343"/>
      <c r="GR393" s="343"/>
      <c r="GS393" s="343"/>
      <c r="GT393" s="343"/>
      <c r="GU393" s="343"/>
      <c r="GV393" s="343"/>
      <c r="GW393" s="343"/>
      <c r="GX393" s="343"/>
      <c r="GY393" s="343"/>
      <c r="GZ393" s="343"/>
      <c r="HA393" s="343"/>
      <c r="HB393" s="343"/>
      <c r="HC393" s="343"/>
      <c r="HD393" s="343"/>
      <c r="HE393" s="343"/>
      <c r="HF393" s="343"/>
      <c r="HG393" s="343"/>
      <c r="HH393" s="343"/>
      <c r="HI393" s="343"/>
      <c r="HJ393" s="343"/>
      <c r="HK393" s="343"/>
      <c r="HL393" s="343"/>
      <c r="HM393" s="343"/>
      <c r="HN393" s="343"/>
      <c r="HO393" s="343"/>
      <c r="HP393" s="343"/>
      <c r="HQ393" s="343"/>
      <c r="HR393" s="343"/>
      <c r="HS393" s="343"/>
      <c r="HT393" s="343"/>
      <c r="HU393" s="343"/>
      <c r="HV393" s="343"/>
      <c r="HW393" s="343"/>
      <c r="HX393" s="343"/>
      <c r="HY393" s="343"/>
      <c r="HZ393" s="343"/>
      <c r="IA393" s="343"/>
      <c r="IB393" s="343"/>
      <c r="IC393" s="343"/>
      <c r="ID393" s="343"/>
      <c r="IE393" s="343"/>
      <c r="IF393" s="343"/>
      <c r="IG393" s="343"/>
      <c r="IH393" s="343"/>
      <c r="II393" s="343"/>
      <c r="IJ393" s="343"/>
      <c r="IK393" s="343"/>
      <c r="IL393" s="343"/>
      <c r="IM393" s="343"/>
      <c r="IN393" s="343"/>
      <c r="IO393" s="343"/>
      <c r="IP393" s="343"/>
      <c r="IQ393" s="343"/>
      <c r="IR393" s="343"/>
      <c r="IS393" s="343"/>
      <c r="IT393" s="343"/>
      <c r="IU393" s="343"/>
      <c r="IV393" s="343"/>
      <c r="IW393" s="343"/>
      <c r="IX393" s="343"/>
      <c r="IY393" s="343"/>
      <c r="IZ393" s="343"/>
      <c r="JA393" s="343"/>
      <c r="JB393" s="343"/>
      <c r="JC393" s="343"/>
      <c r="JD393" s="343"/>
      <c r="JE393" s="343"/>
      <c r="JF393" s="343"/>
      <c r="JG393" s="343"/>
      <c r="JH393" s="343"/>
      <c r="JI393" s="343"/>
      <c r="JJ393" s="343"/>
      <c r="JK393" s="343"/>
      <c r="JL393" s="343"/>
      <c r="JM393" s="343"/>
      <c r="JN393" s="343"/>
      <c r="JO393" s="343"/>
      <c r="JP393" s="343"/>
      <c r="JQ393" s="343"/>
      <c r="JR393" s="343"/>
      <c r="JS393" s="343"/>
      <c r="JT393" s="343"/>
      <c r="JU393" s="343"/>
      <c r="JV393" s="343"/>
      <c r="JW393" s="343"/>
      <c r="JX393" s="343"/>
      <c r="JY393" s="343"/>
      <c r="JZ393" s="343"/>
      <c r="KA393" s="343"/>
      <c r="KB393" s="343"/>
      <c r="KC393" s="343"/>
      <c r="KD393" s="343"/>
      <c r="KE393" s="343"/>
      <c r="KF393" s="343"/>
      <c r="KG393" s="343"/>
      <c r="KH393" s="343"/>
      <c r="KI393" s="343"/>
      <c r="KJ393" s="343"/>
      <c r="KK393" s="343"/>
      <c r="KL393" s="343"/>
      <c r="KM393" s="343"/>
      <c r="KN393" s="343"/>
      <c r="KO393" s="343"/>
      <c r="KP393" s="343"/>
      <c r="KQ393" s="343"/>
      <c r="KR393" s="343"/>
      <c r="KS393" s="343"/>
      <c r="KT393" s="343"/>
      <c r="KU393" s="343"/>
      <c r="KV393" s="343"/>
      <c r="KW393" s="343"/>
      <c r="KX393" s="343"/>
      <c r="KY393" s="343"/>
      <c r="KZ393" s="343"/>
      <c r="LA393" s="343"/>
      <c r="LB393" s="343"/>
      <c r="LC393" s="343"/>
      <c r="LD393" s="343"/>
      <c r="LE393" s="343"/>
      <c r="LF393" s="343"/>
      <c r="LG393" s="343"/>
      <c r="LH393" s="343"/>
      <c r="LI393" s="343"/>
      <c r="LJ393" s="343"/>
      <c r="LK393" s="343"/>
      <c r="LL393" s="343"/>
      <c r="LM393" s="343"/>
      <c r="LN393" s="343"/>
      <c r="LO393" s="343"/>
      <c r="LP393" s="343"/>
      <c r="LQ393" s="343"/>
      <c r="LR393" s="343"/>
      <c r="LS393" s="343"/>
      <c r="LT393" s="343"/>
      <c r="LU393" s="343"/>
      <c r="LV393" s="343"/>
      <c r="LW393" s="343"/>
      <c r="LX393" s="343"/>
      <c r="LY393" s="343"/>
      <c r="LZ393" s="343"/>
      <c r="MA393" s="343"/>
      <c r="MB393" s="343"/>
      <c r="MC393" s="343"/>
      <c r="MD393" s="343"/>
      <c r="ME393" s="343"/>
      <c r="MF393" s="343"/>
      <c r="MG393" s="343"/>
      <c r="MH393" s="343"/>
      <c r="MI393" s="343"/>
      <c r="MJ393" s="343"/>
      <c r="MK393" s="343"/>
      <c r="ML393" s="343"/>
      <c r="MM393" s="343"/>
      <c r="MN393" s="343"/>
      <c r="MO393" s="343"/>
      <c r="MP393" s="343"/>
      <c r="MQ393" s="343"/>
      <c r="MR393" s="343"/>
      <c r="MS393" s="343"/>
      <c r="MT393" s="343"/>
      <c r="MU393" s="343"/>
      <c r="MV393" s="343"/>
      <c r="MW393" s="343"/>
      <c r="MX393" s="343"/>
      <c r="MY393" s="343"/>
      <c r="MZ393" s="343"/>
      <c r="NA393" s="343"/>
      <c r="NB393" s="343"/>
      <c r="NC393" s="343"/>
      <c r="ND393" s="343"/>
      <c r="NE393" s="343"/>
      <c r="NF393" s="343"/>
      <c r="NG393" s="343"/>
      <c r="NH393" s="343"/>
      <c r="NI393" s="343"/>
      <c r="NJ393" s="343"/>
      <c r="NK393" s="343"/>
      <c r="NL393" s="343"/>
      <c r="NM393" s="343"/>
      <c r="NN393" s="343"/>
      <c r="NO393" s="343"/>
      <c r="NP393" s="343"/>
      <c r="NQ393" s="343"/>
      <c r="NR393" s="343"/>
      <c r="NS393" s="343"/>
      <c r="NT393" s="343"/>
      <c r="NU393" s="343"/>
      <c r="NV393" s="343"/>
      <c r="NW393" s="343"/>
      <c r="NX393" s="343"/>
      <c r="NY393" s="343"/>
      <c r="NZ393" s="343"/>
      <c r="OA393" s="343"/>
      <c r="OB393" s="343"/>
      <c r="OC393" s="343"/>
      <c r="OD393" s="343"/>
      <c r="OE393" s="343"/>
      <c r="OF393" s="343"/>
      <c r="OG393" s="343"/>
      <c r="OH393" s="343"/>
      <c r="OI393" s="343"/>
      <c r="OJ393" s="343"/>
      <c r="OK393" s="343"/>
      <c r="OL393" s="343"/>
      <c r="OM393" s="343"/>
      <c r="ON393" s="343"/>
      <c r="OO393" s="343"/>
      <c r="OP393" s="343"/>
      <c r="OQ393" s="343"/>
      <c r="OR393" s="343"/>
      <c r="OS393" s="343"/>
      <c r="OT393" s="343"/>
      <c r="OU393" s="343"/>
      <c r="OV393" s="343"/>
      <c r="OW393" s="343"/>
      <c r="OX393" s="343"/>
      <c r="OY393" s="343"/>
      <c r="OZ393" s="343"/>
      <c r="PA393" s="343"/>
      <c r="PB393" s="343"/>
      <c r="PC393" s="343"/>
      <c r="PD393" s="343"/>
      <c r="PE393" s="343"/>
      <c r="PF393" s="343"/>
      <c r="PG393" s="343"/>
      <c r="PH393" s="343"/>
      <c r="PI393" s="343"/>
      <c r="PJ393" s="343"/>
      <c r="PK393" s="343"/>
      <c r="PL393" s="343"/>
      <c r="PM393" s="343"/>
      <c r="PN393" s="343"/>
      <c r="PO393" s="343"/>
      <c r="PP393" s="343"/>
      <c r="PQ393" s="343"/>
      <c r="PR393" s="343"/>
      <c r="PS393" s="343"/>
      <c r="PT393" s="343"/>
      <c r="PU393" s="343"/>
      <c r="PV393" s="343"/>
      <c r="PW393" s="343"/>
      <c r="PX393" s="343"/>
      <c r="PY393" s="343"/>
      <c r="PZ393" s="343"/>
      <c r="QA393" s="343"/>
      <c r="QB393" s="343"/>
      <c r="QC393" s="343"/>
      <c r="QD393" s="343"/>
      <c r="QE393" s="343"/>
      <c r="QF393" s="343"/>
    </row>
    <row r="394" spans="1:448" s="705" customFormat="1" ht="118.5" customHeight="1" x14ac:dyDescent="0.25">
      <c r="A394" s="20">
        <v>393</v>
      </c>
      <c r="B394" s="41" t="s">
        <v>1372</v>
      </c>
      <c r="C394" s="174" t="s">
        <v>694</v>
      </c>
      <c r="D394" s="19" t="s">
        <v>344</v>
      </c>
      <c r="E394" s="19" t="s">
        <v>3035</v>
      </c>
      <c r="F394" s="19" t="s">
        <v>707</v>
      </c>
      <c r="G394" s="20" t="s">
        <v>269</v>
      </c>
      <c r="H394" s="19" t="s">
        <v>341</v>
      </c>
      <c r="I394" s="19" t="s">
        <v>707</v>
      </c>
      <c r="J394" s="460" t="s">
        <v>708</v>
      </c>
      <c r="K394" s="460" t="s">
        <v>680</v>
      </c>
      <c r="L394" s="460" t="s">
        <v>681</v>
      </c>
      <c r="M394" s="460" t="s">
        <v>709</v>
      </c>
      <c r="N394" s="460" t="s">
        <v>710</v>
      </c>
      <c r="O394" s="321" t="s">
        <v>127</v>
      </c>
      <c r="P394" s="19" t="s">
        <v>354</v>
      </c>
      <c r="Q394" s="19" t="s">
        <v>711</v>
      </c>
      <c r="R394" s="19" t="s">
        <v>250</v>
      </c>
      <c r="S394" s="4" t="s">
        <v>4436</v>
      </c>
      <c r="T394" s="434" t="s">
        <v>3866</v>
      </c>
      <c r="U394" s="436" t="s">
        <v>4267</v>
      </c>
      <c r="V394" s="436">
        <v>2021</v>
      </c>
      <c r="W394" s="19" t="s">
        <v>4437</v>
      </c>
      <c r="X394" s="304" t="s">
        <v>4438</v>
      </c>
      <c r="Y394" s="437" t="s">
        <v>4439</v>
      </c>
      <c r="Z394" s="304" t="s">
        <v>4440</v>
      </c>
      <c r="AA394" s="434">
        <v>1</v>
      </c>
      <c r="AB394" s="434" t="s">
        <v>4441</v>
      </c>
      <c r="AC394" s="434" t="s">
        <v>4442</v>
      </c>
      <c r="AD394" s="726">
        <v>1</v>
      </c>
      <c r="AE394" s="304" t="s">
        <v>4443</v>
      </c>
      <c r="AF394" s="965">
        <v>44562</v>
      </c>
      <c r="AG394" s="965">
        <v>44864</v>
      </c>
      <c r="AH394" s="725"/>
      <c r="AI394" s="483" t="s">
        <v>309</v>
      </c>
      <c r="AJ394" s="483" t="s">
        <v>309</v>
      </c>
      <c r="AK394" s="241" t="e">
        <f>(IF(BA394=#REF!,#REF!,AG394-#REF!))</f>
        <v>#REF!</v>
      </c>
      <c r="AL394" s="229" t="s">
        <v>4135</v>
      </c>
      <c r="AM394" s="40"/>
      <c r="AN394" s="40"/>
      <c r="AO394" s="40"/>
      <c r="AP394" s="137"/>
      <c r="AQ394" s="4" t="s">
        <v>442</v>
      </c>
      <c r="AR394" s="49">
        <v>413</v>
      </c>
      <c r="AS394" s="298" t="s">
        <v>454</v>
      </c>
      <c r="AT394" s="66" t="s">
        <v>467</v>
      </c>
      <c r="AU394" s="308" t="s">
        <v>4135</v>
      </c>
      <c r="AV394" s="77" t="s">
        <v>467</v>
      </c>
      <c r="AW394" s="137"/>
      <c r="AX394" s="137"/>
      <c r="AY394" s="299" t="s">
        <v>456</v>
      </c>
      <c r="AZ394" s="87" t="s">
        <v>439</v>
      </c>
      <c r="BA394" s="86" t="s">
        <v>446</v>
      </c>
      <c r="BB394" s="201" t="s">
        <v>2111</v>
      </c>
      <c r="BC394" s="917">
        <v>44620</v>
      </c>
      <c r="BD394" s="145" t="s">
        <v>307</v>
      </c>
      <c r="BE394" s="145" t="s">
        <v>4408</v>
      </c>
      <c r="BF394" s="146">
        <v>0</v>
      </c>
      <c r="BG394" s="4" t="s">
        <v>442</v>
      </c>
      <c r="BH394" s="49">
        <v>-44620</v>
      </c>
      <c r="BI394" s="60" t="s">
        <v>454</v>
      </c>
      <c r="BJ394" s="127"/>
      <c r="BK394" s="127"/>
      <c r="BL394" s="127"/>
      <c r="BM394" s="127"/>
      <c r="BN394" s="60"/>
      <c r="BO394" s="127"/>
      <c r="BP394" s="910" t="s">
        <v>293</v>
      </c>
      <c r="BQ394" s="150" t="s">
        <v>4444</v>
      </c>
      <c r="BR394" s="911">
        <v>44712</v>
      </c>
      <c r="BS394" s="131" t="s">
        <v>4445</v>
      </c>
      <c r="BT394" s="186">
        <v>0.5</v>
      </c>
      <c r="BU394" s="4" t="s">
        <v>477</v>
      </c>
      <c r="BV394" s="49">
        <v>153</v>
      </c>
      <c r="BW394" s="60" t="s">
        <v>454</v>
      </c>
      <c r="BX394" s="912">
        <v>44734</v>
      </c>
      <c r="BY394" s="918" t="s">
        <v>4446</v>
      </c>
      <c r="BZ394" s="371" t="s">
        <v>521</v>
      </c>
      <c r="CA394" s="814">
        <v>0.5</v>
      </c>
      <c r="CB394" s="352" t="s">
        <v>293</v>
      </c>
      <c r="CC394" s="371"/>
      <c r="CD394" s="910" t="s">
        <v>293</v>
      </c>
      <c r="CE394" s="531">
        <v>44823</v>
      </c>
      <c r="CF394" s="859" t="s">
        <v>4447</v>
      </c>
      <c r="CG394" s="643" t="s">
        <v>4448</v>
      </c>
      <c r="CH394" s="225" t="s">
        <v>3396</v>
      </c>
      <c r="CI394" s="522">
        <v>1</v>
      </c>
      <c r="CJ394" s="4" t="str">
        <f t="shared" si="10"/>
        <v>CUMPLIMIENTO TOTAL</v>
      </c>
      <c r="CK394" s="49" t="e">
        <f>(IF(CD394="CERRADO","NO APLICA ACCION CERRADA",AG394-#REF!))</f>
        <v>#REF!</v>
      </c>
      <c r="CL394" s="60" t="e">
        <f>(IF(CD394="CERRADO","NO APLICA ACCION CERRADA",IF(AK394&lt;=0,"VENCIDO",IF(AK394&lt;=#REF!,"POR VENCER","CON TIEMPO"))))</f>
        <v>#REF!</v>
      </c>
      <c r="CM394" s="458">
        <v>44883</v>
      </c>
      <c r="CN394" s="348" t="s">
        <v>4449</v>
      </c>
      <c r="CO394" s="348" t="s">
        <v>947</v>
      </c>
      <c r="CP394" s="380"/>
      <c r="CQ394" s="352" t="s">
        <v>294</v>
      </c>
      <c r="CR394" s="371"/>
      <c r="CS394" s="371"/>
      <c r="CT394" s="346"/>
      <c r="CU394" s="346"/>
      <c r="CV394" s="346"/>
      <c r="CW394" s="346"/>
      <c r="CX394" s="346"/>
      <c r="CY394" s="346"/>
      <c r="CZ394" s="346"/>
      <c r="DA394" s="346"/>
      <c r="DB394" s="346"/>
      <c r="DC394" s="346"/>
      <c r="DD394" s="346"/>
      <c r="DE394" s="346"/>
      <c r="DF394" s="346"/>
      <c r="DG394" s="346"/>
      <c r="DH394" s="346"/>
      <c r="DI394" s="346"/>
      <c r="DJ394" s="346"/>
      <c r="DK394" s="346"/>
      <c r="DL394" s="346"/>
      <c r="DM394" s="346"/>
      <c r="DN394" s="346"/>
      <c r="DO394" s="346"/>
      <c r="DP394" s="346"/>
      <c r="DQ394" s="346"/>
      <c r="DR394" s="346"/>
      <c r="DS394" s="346"/>
      <c r="DT394" s="346"/>
      <c r="DU394" s="346"/>
      <c r="DV394" s="346"/>
      <c r="DW394" s="346"/>
      <c r="DX394" s="346"/>
      <c r="DY394" s="346"/>
      <c r="DZ394" s="346"/>
      <c r="EA394" s="346"/>
      <c r="EB394" s="346"/>
      <c r="EC394" s="346"/>
      <c r="ED394" s="346"/>
      <c r="EE394" s="346"/>
      <c r="EF394" s="346"/>
      <c r="EG394" s="346"/>
      <c r="EH394" s="346"/>
      <c r="EI394" s="346"/>
      <c r="EJ394" s="346"/>
      <c r="EK394" s="346"/>
      <c r="EL394" s="346"/>
      <c r="EM394" s="346"/>
      <c r="EN394" s="346"/>
      <c r="EO394" s="346"/>
      <c r="EP394" s="346"/>
      <c r="EQ394" s="346"/>
      <c r="ER394" s="346"/>
      <c r="ES394" s="346"/>
      <c r="ET394" s="346"/>
      <c r="EU394" s="346"/>
      <c r="EV394" s="346"/>
      <c r="EW394" s="346"/>
      <c r="EX394" s="346"/>
      <c r="EY394" s="346"/>
      <c r="EZ394" s="346"/>
      <c r="FA394" s="346"/>
      <c r="FB394" s="346"/>
      <c r="FC394" s="346"/>
      <c r="FD394" s="346"/>
      <c r="FE394" s="346"/>
      <c r="FF394" s="346"/>
      <c r="FG394" s="346"/>
      <c r="FH394" s="346"/>
      <c r="FI394" s="346"/>
      <c r="FJ394" s="346"/>
      <c r="FK394" s="346"/>
      <c r="FL394" s="346"/>
      <c r="FM394" s="346"/>
      <c r="FN394" s="346"/>
      <c r="FO394" s="346"/>
      <c r="FP394" s="346"/>
      <c r="FQ394" s="346"/>
      <c r="FR394" s="346"/>
      <c r="FS394" s="346"/>
      <c r="FT394" s="346"/>
      <c r="FU394" s="346"/>
      <c r="FV394" s="346"/>
      <c r="FW394" s="346"/>
      <c r="FX394" s="346"/>
      <c r="FY394" s="346"/>
      <c r="FZ394" s="346"/>
      <c r="GA394" s="346"/>
      <c r="GB394" s="346"/>
      <c r="GC394" s="346"/>
      <c r="GD394" s="346"/>
      <c r="GE394" s="346"/>
      <c r="GF394" s="346"/>
      <c r="GG394" s="346"/>
      <c r="GH394" s="346"/>
      <c r="GI394" s="346"/>
      <c r="GJ394" s="346"/>
      <c r="GK394" s="346"/>
      <c r="GL394" s="346"/>
      <c r="GM394" s="346"/>
      <c r="GN394" s="346"/>
      <c r="GO394" s="346"/>
      <c r="GP394" s="346"/>
      <c r="GQ394" s="346"/>
      <c r="GR394" s="346"/>
      <c r="GS394" s="346"/>
      <c r="GT394" s="346"/>
      <c r="GU394" s="346"/>
      <c r="GV394" s="346"/>
      <c r="GW394" s="346"/>
      <c r="GX394" s="346"/>
      <c r="GY394" s="346"/>
      <c r="GZ394" s="346"/>
      <c r="HA394" s="346"/>
      <c r="HB394" s="346"/>
      <c r="HC394" s="346"/>
      <c r="HD394" s="346"/>
      <c r="HE394" s="346"/>
      <c r="HF394" s="346"/>
      <c r="HG394" s="346"/>
      <c r="HH394" s="346"/>
      <c r="HI394" s="346"/>
      <c r="HJ394" s="346"/>
      <c r="HK394" s="346"/>
      <c r="HL394" s="346"/>
      <c r="HM394" s="346"/>
      <c r="HN394" s="346"/>
      <c r="HO394" s="346"/>
      <c r="HP394" s="346"/>
      <c r="HQ394" s="346"/>
      <c r="HR394" s="346"/>
      <c r="HS394" s="346"/>
      <c r="HT394" s="346"/>
      <c r="HU394" s="346"/>
      <c r="HV394" s="346"/>
      <c r="HW394" s="346"/>
      <c r="HX394" s="346"/>
      <c r="HY394" s="346"/>
      <c r="HZ394" s="346"/>
      <c r="IA394" s="346"/>
      <c r="IB394" s="346"/>
      <c r="IC394" s="346"/>
      <c r="ID394" s="346"/>
      <c r="IE394" s="346"/>
      <c r="IF394" s="346"/>
      <c r="IG394" s="346"/>
      <c r="IH394" s="346"/>
      <c r="II394" s="346"/>
      <c r="IJ394" s="346"/>
      <c r="IK394" s="346"/>
      <c r="IL394" s="346"/>
      <c r="IM394" s="346"/>
      <c r="IN394" s="346"/>
      <c r="IO394" s="346"/>
      <c r="IP394" s="346"/>
      <c r="IQ394" s="346"/>
      <c r="IR394" s="346"/>
      <c r="IS394" s="346"/>
      <c r="IT394" s="346"/>
      <c r="IU394" s="346"/>
      <c r="IV394" s="346"/>
      <c r="IW394" s="346"/>
      <c r="IX394" s="346"/>
      <c r="IY394" s="346"/>
      <c r="IZ394" s="346"/>
      <c r="JA394" s="346"/>
      <c r="JB394" s="346"/>
      <c r="JC394" s="346"/>
      <c r="JD394" s="346"/>
      <c r="JE394" s="346"/>
      <c r="JF394" s="346"/>
      <c r="JG394" s="346"/>
      <c r="JH394" s="346"/>
      <c r="JI394" s="346"/>
      <c r="JJ394" s="346"/>
      <c r="JK394" s="346"/>
      <c r="JL394" s="346"/>
      <c r="JM394" s="346"/>
      <c r="JN394" s="346"/>
      <c r="JO394" s="346"/>
      <c r="JP394" s="346"/>
      <c r="JQ394" s="346"/>
      <c r="JR394" s="346"/>
      <c r="JS394" s="346"/>
      <c r="JT394" s="346"/>
      <c r="JU394" s="346"/>
      <c r="JV394" s="346"/>
      <c r="JW394" s="346"/>
      <c r="JX394" s="346"/>
      <c r="JY394" s="346"/>
      <c r="JZ394" s="346"/>
      <c r="KA394" s="346"/>
      <c r="KB394" s="346"/>
      <c r="KC394" s="346"/>
      <c r="KD394" s="346"/>
      <c r="KE394" s="346"/>
      <c r="KF394" s="346"/>
      <c r="KG394" s="346"/>
      <c r="KH394" s="346"/>
      <c r="KI394" s="346"/>
      <c r="KJ394" s="346"/>
      <c r="KK394" s="346"/>
      <c r="KL394" s="346"/>
      <c r="KM394" s="346"/>
      <c r="KN394" s="346"/>
      <c r="KO394" s="346"/>
      <c r="KP394" s="346"/>
      <c r="KQ394" s="346"/>
      <c r="KR394" s="346"/>
      <c r="KS394" s="346"/>
      <c r="KT394" s="346"/>
      <c r="KU394" s="346"/>
      <c r="KV394" s="346"/>
      <c r="KW394" s="346"/>
      <c r="KX394" s="346"/>
      <c r="KY394" s="346"/>
      <c r="KZ394" s="346"/>
      <c r="LA394" s="346"/>
      <c r="LB394" s="346"/>
      <c r="LC394" s="346"/>
      <c r="LD394" s="346"/>
      <c r="LE394" s="346"/>
      <c r="LF394" s="346"/>
      <c r="LG394" s="346"/>
      <c r="LH394" s="346"/>
      <c r="LI394" s="346"/>
      <c r="LJ394" s="346"/>
      <c r="LK394" s="346"/>
      <c r="LL394" s="346"/>
      <c r="LM394" s="346"/>
      <c r="LN394" s="346"/>
      <c r="LO394" s="346"/>
      <c r="LP394" s="346"/>
      <c r="LQ394" s="346"/>
      <c r="LR394" s="346"/>
      <c r="LS394" s="346"/>
      <c r="LT394" s="346"/>
      <c r="LU394" s="346"/>
      <c r="LV394" s="346"/>
      <c r="LW394" s="346"/>
      <c r="LX394" s="346"/>
      <c r="LY394" s="346"/>
      <c r="LZ394" s="346"/>
      <c r="MA394" s="346"/>
      <c r="MB394" s="346"/>
      <c r="MC394" s="346"/>
      <c r="MD394" s="346"/>
      <c r="ME394" s="346"/>
      <c r="MF394" s="346"/>
      <c r="MG394" s="346"/>
      <c r="MH394" s="346"/>
      <c r="MI394" s="346"/>
      <c r="MJ394" s="346"/>
      <c r="MK394" s="346"/>
      <c r="ML394" s="346"/>
      <c r="MM394" s="346"/>
      <c r="MN394" s="346"/>
      <c r="MO394" s="346"/>
      <c r="MP394" s="346"/>
      <c r="MQ394" s="346"/>
      <c r="MR394" s="346"/>
      <c r="MS394" s="346"/>
      <c r="MT394" s="346"/>
      <c r="MU394" s="346"/>
      <c r="MV394" s="346"/>
      <c r="MW394" s="346"/>
      <c r="MX394" s="346"/>
      <c r="MY394" s="346"/>
      <c r="MZ394" s="346"/>
      <c r="NA394" s="346"/>
      <c r="NB394" s="346"/>
      <c r="NC394" s="346"/>
      <c r="ND394" s="346"/>
      <c r="NE394" s="346"/>
      <c r="NF394" s="346"/>
      <c r="NG394" s="346"/>
      <c r="NH394" s="346"/>
      <c r="NI394" s="346"/>
      <c r="NJ394" s="346"/>
      <c r="NK394" s="346"/>
      <c r="NL394" s="346"/>
      <c r="NM394" s="346"/>
      <c r="NN394" s="346"/>
      <c r="NO394" s="346"/>
      <c r="NP394" s="346"/>
      <c r="NQ394" s="346"/>
      <c r="NR394" s="346"/>
      <c r="NS394" s="346"/>
      <c r="NT394" s="346"/>
      <c r="NU394" s="346"/>
      <c r="NV394" s="346"/>
      <c r="NW394" s="346"/>
      <c r="NX394" s="346"/>
      <c r="NY394" s="346"/>
      <c r="NZ394" s="346"/>
      <c r="OA394" s="346"/>
      <c r="OB394" s="346"/>
      <c r="OC394" s="346"/>
      <c r="OD394" s="346"/>
      <c r="OE394" s="346"/>
      <c r="OF394" s="346"/>
      <c r="OG394" s="346"/>
      <c r="OH394" s="346"/>
      <c r="OI394" s="346"/>
      <c r="OJ394" s="346"/>
      <c r="OK394" s="346"/>
      <c r="OL394" s="346"/>
      <c r="OM394" s="346"/>
      <c r="ON394" s="346"/>
      <c r="OO394" s="346"/>
      <c r="OP394" s="346"/>
      <c r="OQ394" s="346"/>
      <c r="OR394" s="346"/>
      <c r="OS394" s="346"/>
      <c r="OT394" s="346"/>
      <c r="OU394" s="346"/>
      <c r="OV394" s="346"/>
      <c r="OW394" s="346"/>
      <c r="OX394" s="346"/>
      <c r="OY394" s="346"/>
      <c r="OZ394" s="346"/>
      <c r="PA394" s="346"/>
      <c r="PB394" s="346"/>
      <c r="PC394" s="346"/>
      <c r="PD394" s="346"/>
      <c r="PE394" s="346"/>
      <c r="PF394" s="346"/>
      <c r="PG394" s="346"/>
      <c r="PH394" s="346"/>
      <c r="PI394" s="346"/>
      <c r="PJ394" s="346"/>
      <c r="PK394" s="346"/>
      <c r="PL394" s="346"/>
      <c r="PM394" s="346"/>
      <c r="PN394" s="346"/>
      <c r="PO394" s="346"/>
      <c r="PP394" s="346"/>
      <c r="PQ394" s="346"/>
      <c r="PR394" s="346"/>
      <c r="PS394" s="346"/>
      <c r="PT394" s="346"/>
      <c r="PU394" s="346"/>
      <c r="PV394" s="346"/>
      <c r="PW394" s="346"/>
      <c r="PX394" s="346"/>
      <c r="PY394" s="346"/>
      <c r="PZ394" s="346"/>
      <c r="QA394" s="346"/>
      <c r="QB394" s="346"/>
      <c r="QC394" s="346"/>
      <c r="QD394" s="346"/>
      <c r="QE394" s="346"/>
      <c r="QF394" s="346"/>
    </row>
    <row r="395" spans="1:448" s="347" customFormat="1" ht="118.5" customHeight="1" x14ac:dyDescent="0.25">
      <c r="A395" s="26">
        <v>394</v>
      </c>
      <c r="B395" s="42" t="s">
        <v>1372</v>
      </c>
      <c r="C395" s="174" t="s">
        <v>694</v>
      </c>
      <c r="D395" s="19" t="s">
        <v>344</v>
      </c>
      <c r="E395" s="19" t="s">
        <v>4450</v>
      </c>
      <c r="F395" s="41" t="s">
        <v>693</v>
      </c>
      <c r="G395" s="41" t="s">
        <v>694</v>
      </c>
      <c r="H395" s="19" t="s">
        <v>344</v>
      </c>
      <c r="I395" s="27" t="s">
        <v>4450</v>
      </c>
      <c r="J395" s="41" t="s">
        <v>697</v>
      </c>
      <c r="K395" s="174" t="s">
        <v>742</v>
      </c>
      <c r="L395" s="174" t="s">
        <v>743</v>
      </c>
      <c r="M395" s="174" t="s">
        <v>744</v>
      </c>
      <c r="N395" s="174" t="s">
        <v>745</v>
      </c>
      <c r="O395" s="321" t="s">
        <v>158</v>
      </c>
      <c r="P395" s="19" t="s">
        <v>171</v>
      </c>
      <c r="Q395" s="19" t="s">
        <v>348</v>
      </c>
      <c r="R395" s="19" t="s">
        <v>250</v>
      </c>
      <c r="S395" s="18" t="s">
        <v>4451</v>
      </c>
      <c r="T395" s="303" t="s">
        <v>3879</v>
      </c>
      <c r="U395" s="436" t="s">
        <v>4267</v>
      </c>
      <c r="V395" s="436">
        <v>2021</v>
      </c>
      <c r="W395" s="22" t="s">
        <v>4452</v>
      </c>
      <c r="X395" s="304" t="s">
        <v>4453</v>
      </c>
      <c r="Y395" s="437" t="s">
        <v>4454</v>
      </c>
      <c r="Z395" s="304" t="s">
        <v>4455</v>
      </c>
      <c r="AA395" s="303">
        <v>1</v>
      </c>
      <c r="AB395" s="434" t="s">
        <v>4456</v>
      </c>
      <c r="AC395" s="434" t="s">
        <v>4457</v>
      </c>
      <c r="AD395" s="309">
        <v>1</v>
      </c>
      <c r="AE395" s="304" t="s">
        <v>4458</v>
      </c>
      <c r="AF395" s="965">
        <v>44545</v>
      </c>
      <c r="AG395" s="961">
        <v>44727</v>
      </c>
      <c r="AH395" s="709"/>
      <c r="AI395" s="183" t="s">
        <v>309</v>
      </c>
      <c r="AJ395" s="183" t="s">
        <v>309</v>
      </c>
      <c r="AK395" s="241" t="e">
        <f>(IF(BA395=#REF!,#REF!,AG395-#REF!))</f>
        <v>#REF!</v>
      </c>
      <c r="AL395" s="229" t="s">
        <v>4135</v>
      </c>
      <c r="AM395" s="31"/>
      <c r="AN395" s="31"/>
      <c r="AO395" s="31"/>
      <c r="AP395" s="32"/>
      <c r="AQ395" s="4" t="s">
        <v>442</v>
      </c>
      <c r="AR395" s="49">
        <v>276</v>
      </c>
      <c r="AS395" s="298" t="s">
        <v>454</v>
      </c>
      <c r="AT395" s="64" t="s">
        <v>467</v>
      </c>
      <c r="AU395" s="308" t="s">
        <v>4135</v>
      </c>
      <c r="AV395" s="77" t="s">
        <v>467</v>
      </c>
      <c r="AW395" s="32"/>
      <c r="AX395" s="32"/>
      <c r="AY395" s="299" t="s">
        <v>456</v>
      </c>
      <c r="AZ395" s="87" t="s">
        <v>439</v>
      </c>
      <c r="BA395" s="86" t="s">
        <v>446</v>
      </c>
      <c r="BB395" s="148" t="s">
        <v>2162</v>
      </c>
      <c r="BC395" s="149">
        <v>44620</v>
      </c>
      <c r="BD395" s="130" t="s">
        <v>450</v>
      </c>
      <c r="BE395" s="134" t="s">
        <v>629</v>
      </c>
      <c r="BF395" s="147">
        <v>0</v>
      </c>
      <c r="BG395" s="4" t="s">
        <v>442</v>
      </c>
      <c r="BH395" s="49">
        <v>-44620</v>
      </c>
      <c r="BI395" s="60" t="s">
        <v>454</v>
      </c>
      <c r="BJ395" s="30"/>
      <c r="BK395" s="30"/>
      <c r="BL395" s="30"/>
      <c r="BM395" s="30"/>
      <c r="BN395" s="60"/>
      <c r="BO395" s="30"/>
      <c r="BP395" s="184" t="s">
        <v>293</v>
      </c>
      <c r="BQ395" s="150" t="s">
        <v>2244</v>
      </c>
      <c r="BR395" s="185">
        <v>44712</v>
      </c>
      <c r="BS395" s="131" t="s">
        <v>4157</v>
      </c>
      <c r="BT395" s="186">
        <v>0</v>
      </c>
      <c r="BU395" s="4" t="s">
        <v>442</v>
      </c>
      <c r="BV395" s="49">
        <v>16</v>
      </c>
      <c r="BW395" s="60" t="s">
        <v>454</v>
      </c>
      <c r="BX395" s="361">
        <v>44729</v>
      </c>
      <c r="BY395" s="362" t="s">
        <v>4459</v>
      </c>
      <c r="BZ395" s="362" t="s">
        <v>1018</v>
      </c>
      <c r="CA395" s="360">
        <v>0</v>
      </c>
      <c r="CB395" s="352" t="s">
        <v>293</v>
      </c>
      <c r="CC395" s="353"/>
      <c r="CD395" s="184" t="s">
        <v>293</v>
      </c>
      <c r="CE395" s="531">
        <v>44823</v>
      </c>
      <c r="CF395" s="669" t="s">
        <v>4460</v>
      </c>
      <c r="CG395" s="295" t="s">
        <v>4461</v>
      </c>
      <c r="CH395" s="556" t="s">
        <v>878</v>
      </c>
      <c r="CI395" s="679">
        <v>1</v>
      </c>
      <c r="CJ395" s="4" t="str">
        <f t="shared" si="10"/>
        <v>CUMPLIMIENTO TOTAL</v>
      </c>
      <c r="CK395" s="49" t="e">
        <f>(IF(CD395="CERRADO","NO APLICA ACCION CERRADA",AG395-#REF!))</f>
        <v>#REF!</v>
      </c>
      <c r="CL395" s="60" t="e">
        <f>(IF(CD395="CERRADO","NO APLICA ACCION CERRADA",IF(AK395&lt;=0,"VENCIDO",IF(AK395&lt;=#REF!,"POR VENCER","CON TIEMPO"))))</f>
        <v>#REF!</v>
      </c>
      <c r="CM395" s="868">
        <v>44880</v>
      </c>
      <c r="CN395" s="867" t="s">
        <v>4462</v>
      </c>
      <c r="CO395" s="869" t="s">
        <v>458</v>
      </c>
      <c r="CP395" s="377">
        <v>1</v>
      </c>
      <c r="CQ395" s="352" t="s">
        <v>294</v>
      </c>
      <c r="CR395" s="353"/>
      <c r="CS395" s="353"/>
      <c r="CT395" s="343"/>
      <c r="CU395" s="343"/>
      <c r="CV395" s="343"/>
      <c r="CW395" s="343"/>
      <c r="CX395" s="343"/>
      <c r="CY395" s="343"/>
      <c r="CZ395" s="343"/>
      <c r="DA395" s="343"/>
      <c r="DB395" s="343"/>
      <c r="DC395" s="343"/>
      <c r="DD395" s="343"/>
      <c r="DE395" s="343"/>
      <c r="DF395" s="343"/>
      <c r="DG395" s="343"/>
      <c r="DH395" s="343"/>
      <c r="DI395" s="343"/>
      <c r="DJ395" s="343"/>
      <c r="DK395" s="343"/>
      <c r="DL395" s="343"/>
      <c r="DM395" s="343"/>
      <c r="DN395" s="343"/>
      <c r="DO395" s="343"/>
      <c r="DP395" s="343"/>
      <c r="DQ395" s="343"/>
      <c r="DR395" s="343"/>
      <c r="DS395" s="343"/>
      <c r="DT395" s="343"/>
      <c r="DU395" s="343"/>
      <c r="DV395" s="343"/>
      <c r="DW395" s="343"/>
      <c r="DX395" s="343"/>
      <c r="DY395" s="343"/>
      <c r="DZ395" s="343"/>
      <c r="EA395" s="343"/>
      <c r="EB395" s="343"/>
      <c r="EC395" s="343"/>
      <c r="ED395" s="343"/>
      <c r="EE395" s="343"/>
      <c r="EF395" s="343"/>
      <c r="EG395" s="343"/>
      <c r="EH395" s="343"/>
      <c r="EI395" s="343"/>
      <c r="EJ395" s="343"/>
      <c r="EK395" s="343"/>
      <c r="EL395" s="343"/>
      <c r="EM395" s="343"/>
      <c r="EN395" s="343"/>
      <c r="EO395" s="343"/>
      <c r="EP395" s="343"/>
      <c r="EQ395" s="343"/>
      <c r="ER395" s="343"/>
      <c r="ES395" s="343"/>
      <c r="ET395" s="343"/>
      <c r="EU395" s="343"/>
      <c r="EV395" s="343"/>
      <c r="EW395" s="343"/>
      <c r="EX395" s="343"/>
      <c r="EY395" s="343"/>
      <c r="EZ395" s="343"/>
      <c r="FA395" s="343"/>
      <c r="FB395" s="343"/>
      <c r="FC395" s="343"/>
      <c r="FD395" s="343"/>
      <c r="FE395" s="343"/>
      <c r="FF395" s="343"/>
      <c r="FG395" s="343"/>
      <c r="FH395" s="343"/>
      <c r="FI395" s="343"/>
      <c r="FJ395" s="343"/>
      <c r="FK395" s="343"/>
      <c r="FL395" s="343"/>
      <c r="FM395" s="343"/>
      <c r="FN395" s="343"/>
      <c r="FO395" s="343"/>
      <c r="FP395" s="343"/>
      <c r="FQ395" s="343"/>
      <c r="FR395" s="343"/>
      <c r="FS395" s="343"/>
      <c r="FT395" s="343"/>
      <c r="FU395" s="343"/>
      <c r="FV395" s="343"/>
      <c r="FW395" s="343"/>
      <c r="FX395" s="343"/>
      <c r="FY395" s="343"/>
      <c r="FZ395" s="343"/>
      <c r="GA395" s="343"/>
      <c r="GB395" s="343"/>
      <c r="GC395" s="343"/>
      <c r="GD395" s="343"/>
      <c r="GE395" s="343"/>
      <c r="GF395" s="343"/>
      <c r="GG395" s="343"/>
      <c r="GH395" s="343"/>
      <c r="GI395" s="343"/>
      <c r="GJ395" s="343"/>
      <c r="GK395" s="343"/>
      <c r="GL395" s="343"/>
      <c r="GM395" s="343"/>
      <c r="GN395" s="343"/>
      <c r="GO395" s="343"/>
      <c r="GP395" s="343"/>
      <c r="GQ395" s="343"/>
      <c r="GR395" s="343"/>
      <c r="GS395" s="343"/>
      <c r="GT395" s="343"/>
      <c r="GU395" s="343"/>
      <c r="GV395" s="343"/>
      <c r="GW395" s="343"/>
      <c r="GX395" s="343"/>
      <c r="GY395" s="343"/>
      <c r="GZ395" s="343"/>
      <c r="HA395" s="343"/>
      <c r="HB395" s="343"/>
      <c r="HC395" s="343"/>
      <c r="HD395" s="343"/>
      <c r="HE395" s="343"/>
      <c r="HF395" s="343"/>
      <c r="HG395" s="343"/>
      <c r="HH395" s="343"/>
      <c r="HI395" s="343"/>
      <c r="HJ395" s="343"/>
      <c r="HK395" s="343"/>
      <c r="HL395" s="343"/>
      <c r="HM395" s="343"/>
      <c r="HN395" s="343"/>
      <c r="HO395" s="343"/>
      <c r="HP395" s="343"/>
      <c r="HQ395" s="343"/>
      <c r="HR395" s="343"/>
      <c r="HS395" s="343"/>
      <c r="HT395" s="343"/>
      <c r="HU395" s="343"/>
      <c r="HV395" s="343"/>
      <c r="HW395" s="343"/>
      <c r="HX395" s="343"/>
      <c r="HY395" s="343"/>
      <c r="HZ395" s="343"/>
      <c r="IA395" s="343"/>
      <c r="IB395" s="343"/>
      <c r="IC395" s="343"/>
      <c r="ID395" s="343"/>
      <c r="IE395" s="343"/>
      <c r="IF395" s="343"/>
      <c r="IG395" s="343"/>
      <c r="IH395" s="343"/>
      <c r="II395" s="343"/>
      <c r="IJ395" s="343"/>
      <c r="IK395" s="343"/>
      <c r="IL395" s="343"/>
      <c r="IM395" s="343"/>
      <c r="IN395" s="343"/>
      <c r="IO395" s="343"/>
      <c r="IP395" s="343"/>
      <c r="IQ395" s="343"/>
      <c r="IR395" s="343"/>
      <c r="IS395" s="343"/>
      <c r="IT395" s="343"/>
      <c r="IU395" s="343"/>
      <c r="IV395" s="343"/>
      <c r="IW395" s="343"/>
      <c r="IX395" s="343"/>
      <c r="IY395" s="343"/>
      <c r="IZ395" s="343"/>
      <c r="JA395" s="343"/>
      <c r="JB395" s="343"/>
      <c r="JC395" s="343"/>
      <c r="JD395" s="343"/>
      <c r="JE395" s="343"/>
      <c r="JF395" s="343"/>
      <c r="JG395" s="343"/>
      <c r="JH395" s="343"/>
      <c r="JI395" s="343"/>
      <c r="JJ395" s="343"/>
      <c r="JK395" s="343"/>
      <c r="JL395" s="343"/>
      <c r="JM395" s="343"/>
      <c r="JN395" s="343"/>
      <c r="JO395" s="343"/>
      <c r="JP395" s="343"/>
      <c r="JQ395" s="343"/>
      <c r="JR395" s="343"/>
      <c r="JS395" s="343"/>
      <c r="JT395" s="343"/>
      <c r="JU395" s="343"/>
      <c r="JV395" s="343"/>
      <c r="JW395" s="343"/>
      <c r="JX395" s="343"/>
      <c r="JY395" s="343"/>
      <c r="JZ395" s="343"/>
      <c r="KA395" s="343"/>
      <c r="KB395" s="343"/>
      <c r="KC395" s="343"/>
      <c r="KD395" s="343"/>
      <c r="KE395" s="343"/>
      <c r="KF395" s="343"/>
      <c r="KG395" s="343"/>
      <c r="KH395" s="343"/>
      <c r="KI395" s="343"/>
      <c r="KJ395" s="343"/>
      <c r="KK395" s="343"/>
      <c r="KL395" s="343"/>
      <c r="KM395" s="343"/>
      <c r="KN395" s="343"/>
      <c r="KO395" s="343"/>
      <c r="KP395" s="343"/>
      <c r="KQ395" s="343"/>
      <c r="KR395" s="343"/>
      <c r="KS395" s="343"/>
      <c r="KT395" s="343"/>
      <c r="KU395" s="343"/>
      <c r="KV395" s="343"/>
      <c r="KW395" s="343"/>
      <c r="KX395" s="343"/>
      <c r="KY395" s="343"/>
      <c r="KZ395" s="343"/>
      <c r="LA395" s="343"/>
      <c r="LB395" s="343"/>
      <c r="LC395" s="343"/>
      <c r="LD395" s="343"/>
      <c r="LE395" s="343"/>
      <c r="LF395" s="343"/>
      <c r="LG395" s="343"/>
      <c r="LH395" s="343"/>
      <c r="LI395" s="343"/>
      <c r="LJ395" s="343"/>
      <c r="LK395" s="343"/>
      <c r="LL395" s="343"/>
      <c r="LM395" s="343"/>
      <c r="LN395" s="343"/>
      <c r="LO395" s="343"/>
      <c r="LP395" s="343"/>
      <c r="LQ395" s="343"/>
      <c r="LR395" s="343"/>
      <c r="LS395" s="343"/>
      <c r="LT395" s="343"/>
      <c r="LU395" s="343"/>
      <c r="LV395" s="343"/>
      <c r="LW395" s="343"/>
      <c r="LX395" s="343"/>
      <c r="LY395" s="343"/>
      <c r="LZ395" s="343"/>
      <c r="MA395" s="343"/>
      <c r="MB395" s="343"/>
      <c r="MC395" s="343"/>
      <c r="MD395" s="343"/>
      <c r="ME395" s="343"/>
      <c r="MF395" s="343"/>
      <c r="MG395" s="343"/>
      <c r="MH395" s="343"/>
      <c r="MI395" s="343"/>
      <c r="MJ395" s="343"/>
      <c r="MK395" s="343"/>
      <c r="ML395" s="343"/>
      <c r="MM395" s="343"/>
      <c r="MN395" s="343"/>
      <c r="MO395" s="343"/>
      <c r="MP395" s="343"/>
      <c r="MQ395" s="343"/>
      <c r="MR395" s="343"/>
      <c r="MS395" s="343"/>
      <c r="MT395" s="343"/>
      <c r="MU395" s="343"/>
      <c r="MV395" s="343"/>
      <c r="MW395" s="343"/>
      <c r="MX395" s="343"/>
      <c r="MY395" s="343"/>
      <c r="MZ395" s="343"/>
      <c r="NA395" s="343"/>
      <c r="NB395" s="343"/>
      <c r="NC395" s="343"/>
      <c r="ND395" s="343"/>
      <c r="NE395" s="343"/>
      <c r="NF395" s="343"/>
      <c r="NG395" s="343"/>
      <c r="NH395" s="343"/>
      <c r="NI395" s="343"/>
      <c r="NJ395" s="343"/>
      <c r="NK395" s="343"/>
      <c r="NL395" s="343"/>
      <c r="NM395" s="343"/>
      <c r="NN395" s="343"/>
      <c r="NO395" s="343"/>
      <c r="NP395" s="343"/>
      <c r="NQ395" s="343"/>
      <c r="NR395" s="343"/>
      <c r="NS395" s="343"/>
      <c r="NT395" s="343"/>
      <c r="NU395" s="343"/>
      <c r="NV395" s="343"/>
      <c r="NW395" s="343"/>
      <c r="NX395" s="343"/>
      <c r="NY395" s="343"/>
      <c r="NZ395" s="343"/>
      <c r="OA395" s="343"/>
      <c r="OB395" s="343"/>
      <c r="OC395" s="343"/>
      <c r="OD395" s="343"/>
      <c r="OE395" s="343"/>
      <c r="OF395" s="343"/>
      <c r="OG395" s="343"/>
      <c r="OH395" s="343"/>
      <c r="OI395" s="343"/>
      <c r="OJ395" s="343"/>
      <c r="OK395" s="343"/>
      <c r="OL395" s="343"/>
      <c r="OM395" s="343"/>
      <c r="ON395" s="343"/>
      <c r="OO395" s="343"/>
      <c r="OP395" s="343"/>
      <c r="OQ395" s="343"/>
      <c r="OR395" s="343"/>
      <c r="OS395" s="343"/>
      <c r="OT395" s="343"/>
      <c r="OU395" s="343"/>
      <c r="OV395" s="343"/>
      <c r="OW395" s="343"/>
      <c r="OX395" s="343"/>
      <c r="OY395" s="343"/>
      <c r="OZ395" s="343"/>
      <c r="PA395" s="343"/>
      <c r="PB395" s="343"/>
      <c r="PC395" s="343"/>
      <c r="PD395" s="343"/>
      <c r="PE395" s="343"/>
      <c r="PF395" s="343"/>
      <c r="PG395" s="343"/>
      <c r="PH395" s="343"/>
      <c r="PI395" s="343"/>
      <c r="PJ395" s="343"/>
      <c r="PK395" s="343"/>
      <c r="PL395" s="343"/>
      <c r="PM395" s="343"/>
      <c r="PN395" s="343"/>
      <c r="PO395" s="343"/>
      <c r="PP395" s="343"/>
      <c r="PQ395" s="343"/>
      <c r="PR395" s="343"/>
      <c r="PS395" s="343"/>
      <c r="PT395" s="343"/>
      <c r="PU395" s="343"/>
      <c r="PV395" s="343"/>
      <c r="PW395" s="343"/>
      <c r="PX395" s="343"/>
      <c r="PY395" s="343"/>
      <c r="PZ395" s="343"/>
      <c r="QA395" s="343"/>
      <c r="QB395" s="343"/>
      <c r="QC395" s="343"/>
      <c r="QD395" s="343"/>
      <c r="QE395" s="343"/>
      <c r="QF395" s="343"/>
    </row>
    <row r="396" spans="1:448" s="347" customFormat="1" ht="118.5" customHeight="1" x14ac:dyDescent="0.25">
      <c r="A396" s="26">
        <v>395</v>
      </c>
      <c r="B396" s="42" t="s">
        <v>1372</v>
      </c>
      <c r="C396" s="174" t="s">
        <v>694</v>
      </c>
      <c r="D396" s="19" t="s">
        <v>344</v>
      </c>
      <c r="E396" s="19" t="s">
        <v>4364</v>
      </c>
      <c r="F396" s="41" t="s">
        <v>693</v>
      </c>
      <c r="G396" s="41" t="s">
        <v>694</v>
      </c>
      <c r="H396" s="19" t="s">
        <v>344</v>
      </c>
      <c r="I396" s="27" t="s">
        <v>4364</v>
      </c>
      <c r="J396" s="41" t="s">
        <v>1287</v>
      </c>
      <c r="K396" s="174" t="s">
        <v>1237</v>
      </c>
      <c r="L396" s="174" t="s">
        <v>681</v>
      </c>
      <c r="M396" s="174" t="s">
        <v>1288</v>
      </c>
      <c r="N396" s="174" t="s">
        <v>710</v>
      </c>
      <c r="O396" s="321" t="s">
        <v>26</v>
      </c>
      <c r="P396" s="19" t="s">
        <v>150</v>
      </c>
      <c r="Q396" s="19" t="s">
        <v>348</v>
      </c>
      <c r="R396" s="19" t="s">
        <v>250</v>
      </c>
      <c r="S396" s="18" t="s">
        <v>4463</v>
      </c>
      <c r="T396" s="303" t="s">
        <v>3890</v>
      </c>
      <c r="U396" s="436" t="s">
        <v>4267</v>
      </c>
      <c r="V396" s="436">
        <v>2021</v>
      </c>
      <c r="W396" s="22" t="s">
        <v>4464</v>
      </c>
      <c r="X396" s="304" t="s">
        <v>4465</v>
      </c>
      <c r="Y396" s="437" t="s">
        <v>4369</v>
      </c>
      <c r="Z396" s="304" t="s">
        <v>4370</v>
      </c>
      <c r="AA396" s="303">
        <v>1</v>
      </c>
      <c r="AB396" s="434" t="s">
        <v>4371</v>
      </c>
      <c r="AC396" s="434" t="s">
        <v>4371</v>
      </c>
      <c r="AD396" s="309">
        <v>1</v>
      </c>
      <c r="AE396" s="304" t="s">
        <v>4372</v>
      </c>
      <c r="AF396" s="965">
        <v>44545</v>
      </c>
      <c r="AG396" s="961">
        <v>44635</v>
      </c>
      <c r="AH396" s="424">
        <v>44743</v>
      </c>
      <c r="AI396" s="183" t="s">
        <v>309</v>
      </c>
      <c r="AJ396" s="183" t="s">
        <v>309</v>
      </c>
      <c r="AK396" s="241" t="e">
        <f>(IF(BA396=#REF!,#REF!,AG396-#REF!))</f>
        <v>#REF!</v>
      </c>
      <c r="AL396" s="229" t="s">
        <v>4135</v>
      </c>
      <c r="AM396" s="31"/>
      <c r="AN396" s="31"/>
      <c r="AO396" s="31"/>
      <c r="AP396" s="32"/>
      <c r="AQ396" s="4" t="s">
        <v>442</v>
      </c>
      <c r="AR396" s="49">
        <v>184</v>
      </c>
      <c r="AS396" s="298" t="s">
        <v>454</v>
      </c>
      <c r="AT396" s="64" t="s">
        <v>467</v>
      </c>
      <c r="AU396" s="308" t="s">
        <v>4135</v>
      </c>
      <c r="AV396" s="77" t="s">
        <v>467</v>
      </c>
      <c r="AW396" s="32"/>
      <c r="AX396" s="32"/>
      <c r="AY396" s="299" t="s">
        <v>456</v>
      </c>
      <c r="AZ396" s="87" t="s">
        <v>439</v>
      </c>
      <c r="BA396" s="86" t="s">
        <v>446</v>
      </c>
      <c r="BB396" s="148" t="s">
        <v>2162</v>
      </c>
      <c r="BC396" s="149">
        <v>44620</v>
      </c>
      <c r="BD396" s="130" t="s">
        <v>450</v>
      </c>
      <c r="BE396" s="134" t="s">
        <v>629</v>
      </c>
      <c r="BF396" s="147">
        <v>0</v>
      </c>
      <c r="BG396" s="4" t="s">
        <v>442</v>
      </c>
      <c r="BH396" s="49">
        <v>-44620</v>
      </c>
      <c r="BI396" s="60" t="s">
        <v>454</v>
      </c>
      <c r="BJ396" s="30"/>
      <c r="BK396" s="30"/>
      <c r="BL396" s="30"/>
      <c r="BM396" s="30"/>
      <c r="BN396" s="60"/>
      <c r="BO396" s="30"/>
      <c r="BP396" s="184" t="s">
        <v>293</v>
      </c>
      <c r="BQ396" s="150" t="s">
        <v>4373</v>
      </c>
      <c r="BR396" s="185">
        <v>44712</v>
      </c>
      <c r="BS396" s="131" t="s">
        <v>328</v>
      </c>
      <c r="BT396" s="186">
        <v>1</v>
      </c>
      <c r="BU396" s="4" t="s">
        <v>436</v>
      </c>
      <c r="BV396" s="49">
        <v>-76</v>
      </c>
      <c r="BW396" s="60" t="s">
        <v>443</v>
      </c>
      <c r="BX396" s="361">
        <v>44729</v>
      </c>
      <c r="BY396" s="362" t="s">
        <v>4374</v>
      </c>
      <c r="BZ396" s="362" t="s">
        <v>1018</v>
      </c>
      <c r="CA396" s="363">
        <v>1</v>
      </c>
      <c r="CB396" s="352" t="s">
        <v>294</v>
      </c>
      <c r="CC396" s="353"/>
      <c r="CD396" s="352" t="s">
        <v>294</v>
      </c>
      <c r="CE396" s="131" t="s">
        <v>767</v>
      </c>
      <c r="CF396" s="131" t="s">
        <v>767</v>
      </c>
      <c r="CG396" s="202" t="s">
        <v>328</v>
      </c>
      <c r="CH396" s="131" t="s">
        <v>328</v>
      </c>
      <c r="CI396" s="186">
        <v>1</v>
      </c>
      <c r="CJ396" s="4" t="str">
        <f t="shared" si="10"/>
        <v>CUMPLIMIENTO TOTAL</v>
      </c>
      <c r="CK396" s="49" t="str">
        <f>(IF(CD396="CERRADO","NO APLICA ACCION CERRADA",AG396-#REF!))</f>
        <v>NO APLICA ACCION CERRADA</v>
      </c>
      <c r="CL396" s="60" t="str">
        <f>(IF(CD396="CERRADO","NO APLICA ACCION CERRADA",IF(AK396&lt;=0,"VENCIDO",IF(AK396&lt;=#REF!,"POR VENCER","CON TIEMPO"))))</f>
        <v>NO APLICA ACCION CERRADA</v>
      </c>
      <c r="CM396" s="458" t="s">
        <v>328</v>
      </c>
      <c r="CN396" s="348" t="s">
        <v>767</v>
      </c>
      <c r="CO396" s="466" t="s">
        <v>1018</v>
      </c>
      <c r="CP396" s="474">
        <v>1</v>
      </c>
      <c r="CQ396" s="352" t="s">
        <v>294</v>
      </c>
      <c r="CR396" s="353"/>
      <c r="CS396" s="353"/>
      <c r="CT396" s="343"/>
      <c r="CU396" s="343"/>
      <c r="CV396" s="343"/>
      <c r="CW396" s="343"/>
      <c r="CX396" s="343"/>
      <c r="CY396" s="343"/>
      <c r="CZ396" s="343"/>
      <c r="DA396" s="343"/>
      <c r="DB396" s="343"/>
      <c r="DC396" s="343"/>
      <c r="DD396" s="343"/>
      <c r="DE396" s="343"/>
      <c r="DF396" s="343"/>
      <c r="DG396" s="343"/>
      <c r="DH396" s="343"/>
      <c r="DI396" s="343"/>
      <c r="DJ396" s="343"/>
      <c r="DK396" s="343"/>
      <c r="DL396" s="343"/>
      <c r="DM396" s="343"/>
      <c r="DN396" s="343"/>
      <c r="DO396" s="343"/>
      <c r="DP396" s="343"/>
      <c r="DQ396" s="343"/>
      <c r="DR396" s="343"/>
      <c r="DS396" s="343"/>
      <c r="DT396" s="343"/>
      <c r="DU396" s="343"/>
      <c r="DV396" s="343"/>
      <c r="DW396" s="343"/>
      <c r="DX396" s="343"/>
      <c r="DY396" s="343"/>
      <c r="DZ396" s="343"/>
      <c r="EA396" s="343"/>
      <c r="EB396" s="343"/>
      <c r="EC396" s="343"/>
      <c r="ED396" s="343"/>
      <c r="EE396" s="343"/>
      <c r="EF396" s="343"/>
      <c r="EG396" s="343"/>
      <c r="EH396" s="343"/>
      <c r="EI396" s="343"/>
      <c r="EJ396" s="343"/>
      <c r="EK396" s="343"/>
      <c r="EL396" s="343"/>
      <c r="EM396" s="343"/>
      <c r="EN396" s="343"/>
      <c r="EO396" s="343"/>
      <c r="EP396" s="343"/>
      <c r="EQ396" s="343"/>
      <c r="ER396" s="343"/>
      <c r="ES396" s="343"/>
      <c r="ET396" s="343"/>
      <c r="EU396" s="343"/>
      <c r="EV396" s="343"/>
      <c r="EW396" s="343"/>
      <c r="EX396" s="343"/>
      <c r="EY396" s="343"/>
      <c r="EZ396" s="343"/>
      <c r="FA396" s="343"/>
      <c r="FB396" s="343"/>
      <c r="FC396" s="343"/>
      <c r="FD396" s="343"/>
      <c r="FE396" s="343"/>
      <c r="FF396" s="343"/>
      <c r="FG396" s="343"/>
      <c r="FH396" s="343"/>
      <c r="FI396" s="343"/>
      <c r="FJ396" s="343"/>
      <c r="FK396" s="343"/>
      <c r="FL396" s="343"/>
      <c r="FM396" s="343"/>
      <c r="FN396" s="343"/>
      <c r="FO396" s="343"/>
      <c r="FP396" s="343"/>
      <c r="FQ396" s="343"/>
      <c r="FR396" s="343"/>
      <c r="FS396" s="343"/>
      <c r="FT396" s="343"/>
      <c r="FU396" s="343"/>
      <c r="FV396" s="343"/>
      <c r="FW396" s="343"/>
      <c r="FX396" s="343"/>
      <c r="FY396" s="343"/>
      <c r="FZ396" s="343"/>
      <c r="GA396" s="343"/>
      <c r="GB396" s="343"/>
      <c r="GC396" s="343"/>
      <c r="GD396" s="343"/>
      <c r="GE396" s="343"/>
      <c r="GF396" s="343"/>
      <c r="GG396" s="343"/>
      <c r="GH396" s="343"/>
      <c r="GI396" s="343"/>
      <c r="GJ396" s="343"/>
      <c r="GK396" s="343"/>
      <c r="GL396" s="343"/>
      <c r="GM396" s="343"/>
      <c r="GN396" s="343"/>
      <c r="GO396" s="343"/>
      <c r="GP396" s="343"/>
      <c r="GQ396" s="343"/>
      <c r="GR396" s="343"/>
      <c r="GS396" s="343"/>
      <c r="GT396" s="343"/>
      <c r="GU396" s="343"/>
      <c r="GV396" s="343"/>
      <c r="GW396" s="343"/>
      <c r="GX396" s="343"/>
      <c r="GY396" s="343"/>
      <c r="GZ396" s="343"/>
      <c r="HA396" s="343"/>
      <c r="HB396" s="343"/>
      <c r="HC396" s="343"/>
      <c r="HD396" s="343"/>
      <c r="HE396" s="343"/>
      <c r="HF396" s="343"/>
      <c r="HG396" s="343"/>
      <c r="HH396" s="343"/>
      <c r="HI396" s="343"/>
      <c r="HJ396" s="343"/>
      <c r="HK396" s="343"/>
      <c r="HL396" s="343"/>
      <c r="HM396" s="343"/>
      <c r="HN396" s="343"/>
      <c r="HO396" s="343"/>
      <c r="HP396" s="343"/>
      <c r="HQ396" s="343"/>
      <c r="HR396" s="343"/>
      <c r="HS396" s="343"/>
      <c r="HT396" s="343"/>
      <c r="HU396" s="343"/>
      <c r="HV396" s="343"/>
      <c r="HW396" s="343"/>
      <c r="HX396" s="343"/>
      <c r="HY396" s="343"/>
      <c r="HZ396" s="343"/>
      <c r="IA396" s="343"/>
      <c r="IB396" s="343"/>
      <c r="IC396" s="343"/>
      <c r="ID396" s="343"/>
      <c r="IE396" s="343"/>
      <c r="IF396" s="343"/>
      <c r="IG396" s="343"/>
      <c r="IH396" s="343"/>
      <c r="II396" s="343"/>
      <c r="IJ396" s="343"/>
      <c r="IK396" s="343"/>
      <c r="IL396" s="343"/>
      <c r="IM396" s="343"/>
      <c r="IN396" s="343"/>
      <c r="IO396" s="343"/>
      <c r="IP396" s="343"/>
      <c r="IQ396" s="343"/>
      <c r="IR396" s="343"/>
      <c r="IS396" s="343"/>
      <c r="IT396" s="343"/>
      <c r="IU396" s="343"/>
      <c r="IV396" s="343"/>
      <c r="IW396" s="343"/>
      <c r="IX396" s="343"/>
      <c r="IY396" s="343"/>
      <c r="IZ396" s="343"/>
      <c r="JA396" s="343"/>
      <c r="JB396" s="343"/>
      <c r="JC396" s="343"/>
      <c r="JD396" s="343"/>
      <c r="JE396" s="343"/>
      <c r="JF396" s="343"/>
      <c r="JG396" s="343"/>
      <c r="JH396" s="343"/>
      <c r="JI396" s="343"/>
      <c r="JJ396" s="343"/>
      <c r="JK396" s="343"/>
      <c r="JL396" s="343"/>
      <c r="JM396" s="343"/>
      <c r="JN396" s="343"/>
      <c r="JO396" s="343"/>
      <c r="JP396" s="343"/>
      <c r="JQ396" s="343"/>
      <c r="JR396" s="343"/>
      <c r="JS396" s="343"/>
      <c r="JT396" s="343"/>
      <c r="JU396" s="343"/>
      <c r="JV396" s="343"/>
      <c r="JW396" s="343"/>
      <c r="JX396" s="343"/>
      <c r="JY396" s="343"/>
      <c r="JZ396" s="343"/>
      <c r="KA396" s="343"/>
      <c r="KB396" s="343"/>
      <c r="KC396" s="343"/>
      <c r="KD396" s="343"/>
      <c r="KE396" s="343"/>
      <c r="KF396" s="343"/>
      <c r="KG396" s="343"/>
      <c r="KH396" s="343"/>
      <c r="KI396" s="343"/>
      <c r="KJ396" s="343"/>
      <c r="KK396" s="343"/>
      <c r="KL396" s="343"/>
      <c r="KM396" s="343"/>
      <c r="KN396" s="343"/>
      <c r="KO396" s="343"/>
      <c r="KP396" s="343"/>
      <c r="KQ396" s="343"/>
      <c r="KR396" s="343"/>
      <c r="KS396" s="343"/>
      <c r="KT396" s="343"/>
      <c r="KU396" s="343"/>
      <c r="KV396" s="343"/>
      <c r="KW396" s="343"/>
      <c r="KX396" s="343"/>
      <c r="KY396" s="343"/>
      <c r="KZ396" s="343"/>
      <c r="LA396" s="343"/>
      <c r="LB396" s="343"/>
      <c r="LC396" s="343"/>
      <c r="LD396" s="343"/>
      <c r="LE396" s="343"/>
      <c r="LF396" s="343"/>
      <c r="LG396" s="343"/>
      <c r="LH396" s="343"/>
      <c r="LI396" s="343"/>
      <c r="LJ396" s="343"/>
      <c r="LK396" s="343"/>
      <c r="LL396" s="343"/>
      <c r="LM396" s="343"/>
      <c r="LN396" s="343"/>
      <c r="LO396" s="343"/>
      <c r="LP396" s="343"/>
      <c r="LQ396" s="343"/>
      <c r="LR396" s="343"/>
      <c r="LS396" s="343"/>
      <c r="LT396" s="343"/>
      <c r="LU396" s="343"/>
      <c r="LV396" s="343"/>
      <c r="LW396" s="343"/>
      <c r="LX396" s="343"/>
      <c r="LY396" s="343"/>
      <c r="LZ396" s="343"/>
      <c r="MA396" s="343"/>
      <c r="MB396" s="343"/>
      <c r="MC396" s="343"/>
      <c r="MD396" s="343"/>
      <c r="ME396" s="343"/>
      <c r="MF396" s="343"/>
      <c r="MG396" s="343"/>
      <c r="MH396" s="343"/>
      <c r="MI396" s="343"/>
      <c r="MJ396" s="343"/>
      <c r="MK396" s="343"/>
      <c r="ML396" s="343"/>
      <c r="MM396" s="343"/>
      <c r="MN396" s="343"/>
      <c r="MO396" s="343"/>
      <c r="MP396" s="343"/>
      <c r="MQ396" s="343"/>
      <c r="MR396" s="343"/>
      <c r="MS396" s="343"/>
      <c r="MT396" s="343"/>
      <c r="MU396" s="343"/>
      <c r="MV396" s="343"/>
      <c r="MW396" s="343"/>
      <c r="MX396" s="343"/>
      <c r="MY396" s="343"/>
      <c r="MZ396" s="343"/>
      <c r="NA396" s="343"/>
      <c r="NB396" s="343"/>
      <c r="NC396" s="343"/>
      <c r="ND396" s="343"/>
      <c r="NE396" s="343"/>
      <c r="NF396" s="343"/>
      <c r="NG396" s="343"/>
      <c r="NH396" s="343"/>
      <c r="NI396" s="343"/>
      <c r="NJ396" s="343"/>
      <c r="NK396" s="343"/>
      <c r="NL396" s="343"/>
      <c r="NM396" s="343"/>
      <c r="NN396" s="343"/>
      <c r="NO396" s="343"/>
      <c r="NP396" s="343"/>
      <c r="NQ396" s="343"/>
      <c r="NR396" s="343"/>
      <c r="NS396" s="343"/>
      <c r="NT396" s="343"/>
      <c r="NU396" s="343"/>
      <c r="NV396" s="343"/>
      <c r="NW396" s="343"/>
      <c r="NX396" s="343"/>
      <c r="NY396" s="343"/>
      <c r="NZ396" s="343"/>
      <c r="OA396" s="343"/>
      <c r="OB396" s="343"/>
      <c r="OC396" s="343"/>
      <c r="OD396" s="343"/>
      <c r="OE396" s="343"/>
      <c r="OF396" s="343"/>
      <c r="OG396" s="343"/>
      <c r="OH396" s="343"/>
      <c r="OI396" s="343"/>
      <c r="OJ396" s="343"/>
      <c r="OK396" s="343"/>
      <c r="OL396" s="343"/>
      <c r="OM396" s="343"/>
      <c r="ON396" s="343"/>
      <c r="OO396" s="343"/>
      <c r="OP396" s="343"/>
      <c r="OQ396" s="343"/>
      <c r="OR396" s="343"/>
      <c r="OS396" s="343"/>
      <c r="OT396" s="343"/>
      <c r="OU396" s="343"/>
      <c r="OV396" s="343"/>
      <c r="OW396" s="343"/>
      <c r="OX396" s="343"/>
      <c r="OY396" s="343"/>
      <c r="OZ396" s="343"/>
      <c r="PA396" s="343"/>
      <c r="PB396" s="343"/>
      <c r="PC396" s="343"/>
      <c r="PD396" s="343"/>
      <c r="PE396" s="343"/>
      <c r="PF396" s="343"/>
      <c r="PG396" s="343"/>
      <c r="PH396" s="343"/>
      <c r="PI396" s="343"/>
      <c r="PJ396" s="343"/>
      <c r="PK396" s="343"/>
      <c r="PL396" s="343"/>
      <c r="PM396" s="343"/>
      <c r="PN396" s="343"/>
      <c r="PO396" s="343"/>
      <c r="PP396" s="343"/>
      <c r="PQ396" s="343"/>
      <c r="PR396" s="343"/>
      <c r="PS396" s="343"/>
      <c r="PT396" s="343"/>
      <c r="PU396" s="343"/>
      <c r="PV396" s="343"/>
      <c r="PW396" s="343"/>
      <c r="PX396" s="343"/>
      <c r="PY396" s="343"/>
      <c r="PZ396" s="343"/>
      <c r="QA396" s="343"/>
      <c r="QB396" s="343"/>
      <c r="QC396" s="343"/>
      <c r="QD396" s="343"/>
      <c r="QE396" s="343"/>
      <c r="QF396" s="343"/>
    </row>
    <row r="397" spans="1:448" s="347" customFormat="1" ht="118.5" customHeight="1" x14ac:dyDescent="0.25">
      <c r="A397" s="26">
        <v>396</v>
      </c>
      <c r="B397" s="42" t="s">
        <v>1372</v>
      </c>
      <c r="C397" s="174" t="s">
        <v>694</v>
      </c>
      <c r="D397" s="19" t="s">
        <v>344</v>
      </c>
      <c r="E397" s="19" t="s">
        <v>4466</v>
      </c>
      <c r="F397" s="41" t="s">
        <v>693</v>
      </c>
      <c r="G397" s="41" t="s">
        <v>694</v>
      </c>
      <c r="H397" s="19" t="s">
        <v>344</v>
      </c>
      <c r="I397" s="27" t="s">
        <v>4466</v>
      </c>
      <c r="J397" s="41" t="s">
        <v>697</v>
      </c>
      <c r="K397" s="174" t="s">
        <v>742</v>
      </c>
      <c r="L397" s="174" t="s">
        <v>743</v>
      </c>
      <c r="M397" s="174" t="s">
        <v>744</v>
      </c>
      <c r="N397" s="174" t="s">
        <v>745</v>
      </c>
      <c r="O397" s="321" t="s">
        <v>158</v>
      </c>
      <c r="P397" s="19" t="s">
        <v>393</v>
      </c>
      <c r="Q397" s="19" t="s">
        <v>348</v>
      </c>
      <c r="R397" s="19" t="s">
        <v>250</v>
      </c>
      <c r="S397" s="18" t="s">
        <v>4467</v>
      </c>
      <c r="T397" s="303" t="s">
        <v>4468</v>
      </c>
      <c r="U397" s="436" t="s">
        <v>4267</v>
      </c>
      <c r="V397" s="436">
        <v>2021</v>
      </c>
      <c r="W397" s="22" t="s">
        <v>4469</v>
      </c>
      <c r="X397" s="304" t="s">
        <v>4470</v>
      </c>
      <c r="Y397" s="437" t="s">
        <v>4471</v>
      </c>
      <c r="Z397" s="304" t="s">
        <v>4472</v>
      </c>
      <c r="AA397" s="303">
        <v>1</v>
      </c>
      <c r="AB397" s="303" t="s">
        <v>4473</v>
      </c>
      <c r="AC397" s="303" t="s">
        <v>4473</v>
      </c>
      <c r="AD397" s="309">
        <v>1</v>
      </c>
      <c r="AE397" s="708" t="s">
        <v>4474</v>
      </c>
      <c r="AF397" s="965">
        <v>44545</v>
      </c>
      <c r="AG397" s="961">
        <v>44635</v>
      </c>
      <c r="AH397" s="709"/>
      <c r="AI397" s="183" t="s">
        <v>309</v>
      </c>
      <c r="AJ397" s="183" t="s">
        <v>309</v>
      </c>
      <c r="AK397" s="241" t="e">
        <f>(IF(BA397=#REF!,#REF!,AG397-#REF!))</f>
        <v>#REF!</v>
      </c>
      <c r="AL397" s="229" t="s">
        <v>4135</v>
      </c>
      <c r="AM397" s="31"/>
      <c r="AN397" s="31"/>
      <c r="AO397" s="31"/>
      <c r="AP397" s="32"/>
      <c r="AQ397" s="4" t="s">
        <v>442</v>
      </c>
      <c r="AR397" s="49">
        <v>184</v>
      </c>
      <c r="AS397" s="298" t="s">
        <v>454</v>
      </c>
      <c r="AT397" s="64" t="s">
        <v>467</v>
      </c>
      <c r="AU397" s="308" t="s">
        <v>4135</v>
      </c>
      <c r="AV397" s="77" t="s">
        <v>467</v>
      </c>
      <c r="AW397" s="32"/>
      <c r="AX397" s="32"/>
      <c r="AY397" s="299" t="s">
        <v>456</v>
      </c>
      <c r="AZ397" s="87" t="s">
        <v>439</v>
      </c>
      <c r="BA397" s="86" t="s">
        <v>446</v>
      </c>
      <c r="BB397" s="148" t="s">
        <v>2162</v>
      </c>
      <c r="BC397" s="149">
        <v>44620</v>
      </c>
      <c r="BD397" s="130" t="s">
        <v>450</v>
      </c>
      <c r="BE397" s="134" t="s">
        <v>629</v>
      </c>
      <c r="BF397" s="147">
        <v>0</v>
      </c>
      <c r="BG397" s="4" t="s">
        <v>442</v>
      </c>
      <c r="BH397" s="49">
        <v>-44620</v>
      </c>
      <c r="BI397" s="60" t="s">
        <v>454</v>
      </c>
      <c r="BJ397" s="30"/>
      <c r="BK397" s="30"/>
      <c r="BL397" s="30"/>
      <c r="BM397" s="30"/>
      <c r="BN397" s="60"/>
      <c r="BO397" s="30"/>
      <c r="BP397" s="184" t="s">
        <v>293</v>
      </c>
      <c r="BQ397" s="150" t="s">
        <v>4475</v>
      </c>
      <c r="BR397" s="185">
        <v>44712</v>
      </c>
      <c r="BS397" s="131" t="s">
        <v>4476</v>
      </c>
      <c r="BT397" s="186">
        <v>0.5</v>
      </c>
      <c r="BU397" s="4" t="s">
        <v>477</v>
      </c>
      <c r="BV397" s="49">
        <v>-76</v>
      </c>
      <c r="BW397" s="60" t="s">
        <v>443</v>
      </c>
      <c r="BX397" s="361">
        <v>44729</v>
      </c>
      <c r="BY397" s="362" t="s">
        <v>4477</v>
      </c>
      <c r="BZ397" s="362" t="s">
        <v>1018</v>
      </c>
      <c r="CA397" s="363">
        <v>0.5</v>
      </c>
      <c r="CB397" s="352" t="s">
        <v>293</v>
      </c>
      <c r="CC397" s="353"/>
      <c r="CD397" s="184" t="s">
        <v>293</v>
      </c>
      <c r="CE397" s="531">
        <v>44823</v>
      </c>
      <c r="CF397" s="118" t="s">
        <v>4478</v>
      </c>
      <c r="CG397" s="295" t="s">
        <v>4479</v>
      </c>
      <c r="CH397" s="556" t="s">
        <v>4480</v>
      </c>
      <c r="CI397" s="679">
        <v>0.5</v>
      </c>
      <c r="CJ397" s="4" t="str">
        <f t="shared" si="10"/>
        <v>AVANCE PARCIAL</v>
      </c>
      <c r="CK397" s="49" t="e">
        <f>(IF(CD397="CERRADO","NO APLICA ACCION CERRADA",AG397-#REF!))</f>
        <v>#REF!</v>
      </c>
      <c r="CL397" s="60" t="e">
        <f>(IF(CD397="CERRADO","NO APLICA ACCION CERRADA",IF(AK397&lt;=0,"VENCIDO",IF(AK397&lt;=#REF!,"POR VENCER","CON TIEMPO"))))</f>
        <v>#REF!</v>
      </c>
      <c r="CM397" s="868">
        <v>44880</v>
      </c>
      <c r="CN397" s="867" t="s">
        <v>4481</v>
      </c>
      <c r="CO397" s="869" t="s">
        <v>458</v>
      </c>
      <c r="CP397" s="820">
        <v>0.5</v>
      </c>
      <c r="CQ397" s="419" t="s">
        <v>293</v>
      </c>
      <c r="CR397" s="353"/>
      <c r="CS397" s="353"/>
      <c r="CT397" s="343"/>
      <c r="CU397" s="343"/>
      <c r="CV397" s="343"/>
      <c r="CW397" s="343"/>
      <c r="CX397" s="343"/>
      <c r="CY397" s="343"/>
      <c r="CZ397" s="343"/>
      <c r="DA397" s="343"/>
      <c r="DB397" s="343"/>
      <c r="DC397" s="343"/>
      <c r="DD397" s="343"/>
      <c r="DE397" s="343"/>
      <c r="DF397" s="343"/>
      <c r="DG397" s="343"/>
      <c r="DH397" s="343"/>
      <c r="DI397" s="343"/>
      <c r="DJ397" s="343"/>
      <c r="DK397" s="343"/>
      <c r="DL397" s="343"/>
      <c r="DM397" s="343"/>
      <c r="DN397" s="343"/>
      <c r="DO397" s="343"/>
      <c r="DP397" s="343"/>
      <c r="DQ397" s="343"/>
      <c r="DR397" s="343"/>
      <c r="DS397" s="343"/>
      <c r="DT397" s="343"/>
      <c r="DU397" s="343"/>
      <c r="DV397" s="343"/>
      <c r="DW397" s="343"/>
      <c r="DX397" s="343"/>
      <c r="DY397" s="343"/>
      <c r="DZ397" s="343"/>
      <c r="EA397" s="343"/>
      <c r="EB397" s="343"/>
      <c r="EC397" s="343"/>
      <c r="ED397" s="343"/>
      <c r="EE397" s="343"/>
      <c r="EF397" s="343"/>
      <c r="EG397" s="343"/>
      <c r="EH397" s="343"/>
      <c r="EI397" s="343"/>
      <c r="EJ397" s="343"/>
      <c r="EK397" s="343"/>
      <c r="EL397" s="343"/>
      <c r="EM397" s="343"/>
      <c r="EN397" s="343"/>
      <c r="EO397" s="343"/>
      <c r="EP397" s="343"/>
      <c r="EQ397" s="343"/>
      <c r="ER397" s="343"/>
      <c r="ES397" s="343"/>
      <c r="ET397" s="343"/>
      <c r="EU397" s="343"/>
      <c r="EV397" s="343"/>
      <c r="EW397" s="343"/>
      <c r="EX397" s="343"/>
      <c r="EY397" s="343"/>
      <c r="EZ397" s="343"/>
      <c r="FA397" s="343"/>
      <c r="FB397" s="343"/>
      <c r="FC397" s="343"/>
      <c r="FD397" s="343"/>
      <c r="FE397" s="343"/>
      <c r="FF397" s="343"/>
      <c r="FG397" s="343"/>
      <c r="FH397" s="343"/>
      <c r="FI397" s="343"/>
      <c r="FJ397" s="343"/>
      <c r="FK397" s="343"/>
      <c r="FL397" s="343"/>
      <c r="FM397" s="343"/>
      <c r="FN397" s="343"/>
      <c r="FO397" s="343"/>
      <c r="FP397" s="343"/>
      <c r="FQ397" s="343"/>
      <c r="FR397" s="343"/>
      <c r="FS397" s="343"/>
      <c r="FT397" s="343"/>
      <c r="FU397" s="343"/>
      <c r="FV397" s="343"/>
      <c r="FW397" s="343"/>
      <c r="FX397" s="343"/>
      <c r="FY397" s="343"/>
      <c r="FZ397" s="343"/>
      <c r="GA397" s="343"/>
      <c r="GB397" s="343"/>
      <c r="GC397" s="343"/>
      <c r="GD397" s="343"/>
      <c r="GE397" s="343"/>
      <c r="GF397" s="343"/>
      <c r="GG397" s="343"/>
      <c r="GH397" s="343"/>
      <c r="GI397" s="343"/>
      <c r="GJ397" s="343"/>
      <c r="GK397" s="343"/>
      <c r="GL397" s="343"/>
      <c r="GM397" s="343"/>
      <c r="GN397" s="343"/>
      <c r="GO397" s="343"/>
      <c r="GP397" s="343"/>
      <c r="GQ397" s="343"/>
      <c r="GR397" s="343"/>
      <c r="GS397" s="343"/>
      <c r="GT397" s="343"/>
      <c r="GU397" s="343"/>
      <c r="GV397" s="343"/>
      <c r="GW397" s="343"/>
      <c r="GX397" s="343"/>
      <c r="GY397" s="343"/>
      <c r="GZ397" s="343"/>
      <c r="HA397" s="343"/>
      <c r="HB397" s="343"/>
      <c r="HC397" s="343"/>
      <c r="HD397" s="343"/>
      <c r="HE397" s="343"/>
      <c r="HF397" s="343"/>
      <c r="HG397" s="343"/>
      <c r="HH397" s="343"/>
      <c r="HI397" s="343"/>
      <c r="HJ397" s="343"/>
      <c r="HK397" s="343"/>
      <c r="HL397" s="343"/>
      <c r="HM397" s="343"/>
      <c r="HN397" s="343"/>
      <c r="HO397" s="343"/>
      <c r="HP397" s="343"/>
      <c r="HQ397" s="343"/>
      <c r="HR397" s="343"/>
      <c r="HS397" s="343"/>
      <c r="HT397" s="343"/>
      <c r="HU397" s="343"/>
      <c r="HV397" s="343"/>
      <c r="HW397" s="343"/>
      <c r="HX397" s="343"/>
      <c r="HY397" s="343"/>
      <c r="HZ397" s="343"/>
      <c r="IA397" s="343"/>
      <c r="IB397" s="343"/>
      <c r="IC397" s="343"/>
      <c r="ID397" s="343"/>
      <c r="IE397" s="343"/>
      <c r="IF397" s="343"/>
      <c r="IG397" s="343"/>
      <c r="IH397" s="343"/>
      <c r="II397" s="343"/>
      <c r="IJ397" s="343"/>
      <c r="IK397" s="343"/>
      <c r="IL397" s="343"/>
      <c r="IM397" s="343"/>
      <c r="IN397" s="343"/>
      <c r="IO397" s="343"/>
      <c r="IP397" s="343"/>
      <c r="IQ397" s="343"/>
      <c r="IR397" s="343"/>
      <c r="IS397" s="343"/>
      <c r="IT397" s="343"/>
      <c r="IU397" s="343"/>
      <c r="IV397" s="343"/>
      <c r="IW397" s="343"/>
      <c r="IX397" s="343"/>
      <c r="IY397" s="343"/>
      <c r="IZ397" s="343"/>
      <c r="JA397" s="343"/>
      <c r="JB397" s="343"/>
      <c r="JC397" s="343"/>
      <c r="JD397" s="343"/>
      <c r="JE397" s="343"/>
      <c r="JF397" s="343"/>
      <c r="JG397" s="343"/>
      <c r="JH397" s="343"/>
      <c r="JI397" s="343"/>
      <c r="JJ397" s="343"/>
      <c r="JK397" s="343"/>
      <c r="JL397" s="343"/>
      <c r="JM397" s="343"/>
      <c r="JN397" s="343"/>
      <c r="JO397" s="343"/>
      <c r="JP397" s="343"/>
      <c r="JQ397" s="343"/>
      <c r="JR397" s="343"/>
      <c r="JS397" s="343"/>
      <c r="JT397" s="343"/>
      <c r="JU397" s="343"/>
      <c r="JV397" s="343"/>
      <c r="JW397" s="343"/>
      <c r="JX397" s="343"/>
      <c r="JY397" s="343"/>
      <c r="JZ397" s="343"/>
      <c r="KA397" s="343"/>
      <c r="KB397" s="343"/>
      <c r="KC397" s="343"/>
      <c r="KD397" s="343"/>
      <c r="KE397" s="343"/>
      <c r="KF397" s="343"/>
      <c r="KG397" s="343"/>
      <c r="KH397" s="343"/>
      <c r="KI397" s="343"/>
      <c r="KJ397" s="343"/>
      <c r="KK397" s="343"/>
      <c r="KL397" s="343"/>
      <c r="KM397" s="343"/>
      <c r="KN397" s="343"/>
      <c r="KO397" s="343"/>
      <c r="KP397" s="343"/>
      <c r="KQ397" s="343"/>
      <c r="KR397" s="343"/>
      <c r="KS397" s="343"/>
      <c r="KT397" s="343"/>
      <c r="KU397" s="343"/>
      <c r="KV397" s="343"/>
      <c r="KW397" s="343"/>
      <c r="KX397" s="343"/>
      <c r="KY397" s="343"/>
      <c r="KZ397" s="343"/>
      <c r="LA397" s="343"/>
      <c r="LB397" s="343"/>
      <c r="LC397" s="343"/>
      <c r="LD397" s="343"/>
      <c r="LE397" s="343"/>
      <c r="LF397" s="343"/>
      <c r="LG397" s="343"/>
      <c r="LH397" s="343"/>
      <c r="LI397" s="343"/>
      <c r="LJ397" s="343"/>
      <c r="LK397" s="343"/>
      <c r="LL397" s="343"/>
      <c r="LM397" s="343"/>
      <c r="LN397" s="343"/>
      <c r="LO397" s="343"/>
      <c r="LP397" s="343"/>
      <c r="LQ397" s="343"/>
      <c r="LR397" s="343"/>
      <c r="LS397" s="343"/>
      <c r="LT397" s="343"/>
      <c r="LU397" s="343"/>
      <c r="LV397" s="343"/>
      <c r="LW397" s="343"/>
      <c r="LX397" s="343"/>
      <c r="LY397" s="343"/>
      <c r="LZ397" s="343"/>
      <c r="MA397" s="343"/>
      <c r="MB397" s="343"/>
      <c r="MC397" s="343"/>
      <c r="MD397" s="343"/>
      <c r="ME397" s="343"/>
      <c r="MF397" s="343"/>
      <c r="MG397" s="343"/>
      <c r="MH397" s="343"/>
      <c r="MI397" s="343"/>
      <c r="MJ397" s="343"/>
      <c r="MK397" s="343"/>
      <c r="ML397" s="343"/>
      <c r="MM397" s="343"/>
      <c r="MN397" s="343"/>
      <c r="MO397" s="343"/>
      <c r="MP397" s="343"/>
      <c r="MQ397" s="343"/>
      <c r="MR397" s="343"/>
      <c r="MS397" s="343"/>
      <c r="MT397" s="343"/>
      <c r="MU397" s="343"/>
      <c r="MV397" s="343"/>
      <c r="MW397" s="343"/>
      <c r="MX397" s="343"/>
      <c r="MY397" s="343"/>
      <c r="MZ397" s="343"/>
      <c r="NA397" s="343"/>
      <c r="NB397" s="343"/>
      <c r="NC397" s="343"/>
      <c r="ND397" s="343"/>
      <c r="NE397" s="343"/>
      <c r="NF397" s="343"/>
      <c r="NG397" s="343"/>
      <c r="NH397" s="343"/>
      <c r="NI397" s="343"/>
      <c r="NJ397" s="343"/>
      <c r="NK397" s="343"/>
      <c r="NL397" s="343"/>
      <c r="NM397" s="343"/>
      <c r="NN397" s="343"/>
      <c r="NO397" s="343"/>
      <c r="NP397" s="343"/>
      <c r="NQ397" s="343"/>
      <c r="NR397" s="343"/>
      <c r="NS397" s="343"/>
      <c r="NT397" s="343"/>
      <c r="NU397" s="343"/>
      <c r="NV397" s="343"/>
      <c r="NW397" s="343"/>
      <c r="NX397" s="343"/>
      <c r="NY397" s="343"/>
      <c r="NZ397" s="343"/>
      <c r="OA397" s="343"/>
      <c r="OB397" s="343"/>
      <c r="OC397" s="343"/>
      <c r="OD397" s="343"/>
      <c r="OE397" s="343"/>
      <c r="OF397" s="343"/>
      <c r="OG397" s="343"/>
      <c r="OH397" s="343"/>
      <c r="OI397" s="343"/>
      <c r="OJ397" s="343"/>
      <c r="OK397" s="343"/>
      <c r="OL397" s="343"/>
      <c r="OM397" s="343"/>
      <c r="ON397" s="343"/>
      <c r="OO397" s="343"/>
      <c r="OP397" s="343"/>
      <c r="OQ397" s="343"/>
      <c r="OR397" s="343"/>
      <c r="OS397" s="343"/>
      <c r="OT397" s="343"/>
      <c r="OU397" s="343"/>
      <c r="OV397" s="343"/>
      <c r="OW397" s="343"/>
      <c r="OX397" s="343"/>
      <c r="OY397" s="343"/>
      <c r="OZ397" s="343"/>
      <c r="PA397" s="343"/>
      <c r="PB397" s="343"/>
      <c r="PC397" s="343"/>
      <c r="PD397" s="343"/>
      <c r="PE397" s="343"/>
      <c r="PF397" s="343"/>
      <c r="PG397" s="343"/>
      <c r="PH397" s="343"/>
      <c r="PI397" s="343"/>
      <c r="PJ397" s="343"/>
      <c r="PK397" s="343"/>
      <c r="PL397" s="343"/>
      <c r="PM397" s="343"/>
      <c r="PN397" s="343"/>
      <c r="PO397" s="343"/>
      <c r="PP397" s="343"/>
      <c r="PQ397" s="343"/>
      <c r="PR397" s="343"/>
      <c r="PS397" s="343"/>
      <c r="PT397" s="343"/>
      <c r="PU397" s="343"/>
      <c r="PV397" s="343"/>
      <c r="PW397" s="343"/>
      <c r="PX397" s="343"/>
      <c r="PY397" s="343"/>
      <c r="PZ397" s="343"/>
      <c r="QA397" s="343"/>
      <c r="QB397" s="343"/>
      <c r="QC397" s="343"/>
      <c r="QD397" s="343"/>
      <c r="QE397" s="343"/>
      <c r="QF397" s="343"/>
    </row>
    <row r="398" spans="1:448" s="347" customFormat="1" ht="118.5" customHeight="1" x14ac:dyDescent="0.25">
      <c r="A398" s="26">
        <v>397</v>
      </c>
      <c r="B398" s="42" t="s">
        <v>1372</v>
      </c>
      <c r="C398" s="174" t="s">
        <v>694</v>
      </c>
      <c r="D398" s="19" t="s">
        <v>344</v>
      </c>
      <c r="E398" s="19" t="s">
        <v>4482</v>
      </c>
      <c r="F398" s="41" t="s">
        <v>693</v>
      </c>
      <c r="G398" s="41" t="s">
        <v>694</v>
      </c>
      <c r="H398" s="19" t="s">
        <v>344</v>
      </c>
      <c r="I398" s="27" t="s">
        <v>4482</v>
      </c>
      <c r="J398" s="41" t="s">
        <v>716</v>
      </c>
      <c r="K398" s="174" t="s">
        <v>717</v>
      </c>
      <c r="L398" s="174" t="s">
        <v>718</v>
      </c>
      <c r="M398" s="174" t="s">
        <v>719</v>
      </c>
      <c r="N398" s="174" t="s">
        <v>720</v>
      </c>
      <c r="O398" s="321" t="s">
        <v>158</v>
      </c>
      <c r="P398" s="19" t="s">
        <v>394</v>
      </c>
      <c r="Q398" s="19" t="s">
        <v>348</v>
      </c>
      <c r="R398" s="19" t="s">
        <v>250</v>
      </c>
      <c r="S398" s="18" t="s">
        <v>4483</v>
      </c>
      <c r="T398" s="303">
        <v>10.1</v>
      </c>
      <c r="U398" s="436" t="s">
        <v>4484</v>
      </c>
      <c r="V398" s="436">
        <v>2021</v>
      </c>
      <c r="W398" s="22" t="s">
        <v>4485</v>
      </c>
      <c r="X398" s="304" t="s">
        <v>4486</v>
      </c>
      <c r="Y398" s="437" t="s">
        <v>4487</v>
      </c>
      <c r="Z398" s="304" t="s">
        <v>4488</v>
      </c>
      <c r="AA398" s="303">
        <v>1</v>
      </c>
      <c r="AB398" s="434" t="s">
        <v>4489</v>
      </c>
      <c r="AC398" s="434" t="s">
        <v>4490</v>
      </c>
      <c r="AD398" s="309">
        <v>1</v>
      </c>
      <c r="AE398" s="304" t="s">
        <v>4491</v>
      </c>
      <c r="AF398" s="965">
        <v>44545</v>
      </c>
      <c r="AG398" s="961">
        <v>44788</v>
      </c>
      <c r="AH398" s="709"/>
      <c r="AI398" s="183" t="s">
        <v>309</v>
      </c>
      <c r="AJ398" s="183" t="s">
        <v>309</v>
      </c>
      <c r="AK398" s="241" t="e">
        <f>(IF(BA398=#REF!,#REF!,AG398-#REF!))</f>
        <v>#REF!</v>
      </c>
      <c r="AL398" s="229" t="s">
        <v>611</v>
      </c>
      <c r="AM398" s="31"/>
      <c r="AN398" s="31"/>
      <c r="AO398" s="31"/>
      <c r="AP398" s="32"/>
      <c r="AQ398" s="4" t="s">
        <v>442</v>
      </c>
      <c r="AR398" s="49">
        <v>276</v>
      </c>
      <c r="AS398" s="298" t="s">
        <v>454</v>
      </c>
      <c r="AT398" s="64" t="s">
        <v>467</v>
      </c>
      <c r="AU398" s="308" t="s">
        <v>611</v>
      </c>
      <c r="AV398" s="77" t="s">
        <v>467</v>
      </c>
      <c r="AW398" s="32"/>
      <c r="AX398" s="32"/>
      <c r="AY398" s="299" t="s">
        <v>456</v>
      </c>
      <c r="AZ398" s="87" t="s">
        <v>439</v>
      </c>
      <c r="BA398" s="86" t="s">
        <v>446</v>
      </c>
      <c r="BB398" s="148" t="s">
        <v>2162</v>
      </c>
      <c r="BC398" s="149">
        <v>44620</v>
      </c>
      <c r="BD398" s="130" t="s">
        <v>450</v>
      </c>
      <c r="BE398" s="134" t="s">
        <v>629</v>
      </c>
      <c r="BF398" s="147">
        <v>0</v>
      </c>
      <c r="BG398" s="4" t="s">
        <v>442</v>
      </c>
      <c r="BH398" s="49">
        <v>-44620</v>
      </c>
      <c r="BI398" s="60" t="s">
        <v>454</v>
      </c>
      <c r="BJ398" s="30"/>
      <c r="BK398" s="30"/>
      <c r="BL398" s="30"/>
      <c r="BM398" s="30"/>
      <c r="BN398" s="60"/>
      <c r="BO398" s="30"/>
      <c r="BP398" s="184" t="s">
        <v>293</v>
      </c>
      <c r="BQ398" s="150" t="s">
        <v>2244</v>
      </c>
      <c r="BR398" s="185">
        <v>44712</v>
      </c>
      <c r="BS398" s="131" t="s">
        <v>4157</v>
      </c>
      <c r="BT398" s="186">
        <v>0</v>
      </c>
      <c r="BU398" s="4" t="s">
        <v>442</v>
      </c>
      <c r="BV398" s="49">
        <v>77</v>
      </c>
      <c r="BW398" s="60" t="s">
        <v>454</v>
      </c>
      <c r="BX398" s="368" t="s">
        <v>819</v>
      </c>
      <c r="BY398" s="368" t="s">
        <v>4492</v>
      </c>
      <c r="BZ398" s="368" t="s">
        <v>458</v>
      </c>
      <c r="CA398" s="369">
        <v>0</v>
      </c>
      <c r="CB398" s="352" t="s">
        <v>293</v>
      </c>
      <c r="CC398" s="353"/>
      <c r="CD398" s="184" t="s">
        <v>293</v>
      </c>
      <c r="CE398" s="531">
        <v>44823</v>
      </c>
      <c r="CF398" s="694" t="s">
        <v>4493</v>
      </c>
      <c r="CG398" s="695"/>
      <c r="CH398" s="295" t="s">
        <v>4494</v>
      </c>
      <c r="CI398" s="678">
        <v>0</v>
      </c>
      <c r="CJ398" s="4" t="str">
        <f t="shared" si="10"/>
        <v>SIN AVANCE</v>
      </c>
      <c r="CK398" s="49" t="e">
        <f>(IF(CD398="CERRADO","NO APLICA ACCION CERRADA",AG398-#REF!))</f>
        <v>#REF!</v>
      </c>
      <c r="CL398" s="60" t="e">
        <f>(IF(CD398="CERRADO","NO APLICA ACCION CERRADA",IF(AK398&lt;=0,"VENCIDO",IF(AK398&lt;=#REF!,"POR VENCER","CON TIEMPO"))))</f>
        <v>#REF!</v>
      </c>
      <c r="CM398" s="370">
        <v>44882</v>
      </c>
      <c r="CN398" s="368" t="s">
        <v>1235</v>
      </c>
      <c r="CO398" s="368" t="s">
        <v>1236</v>
      </c>
      <c r="CP398" s="369">
        <v>0</v>
      </c>
      <c r="CQ398" s="352" t="s">
        <v>443</v>
      </c>
      <c r="CR398" s="353"/>
      <c r="CS398" s="353"/>
      <c r="CT398" s="343"/>
      <c r="CU398" s="343"/>
      <c r="CV398" s="343"/>
      <c r="CW398" s="343"/>
      <c r="CX398" s="343"/>
      <c r="CY398" s="343"/>
      <c r="CZ398" s="343"/>
      <c r="DA398" s="343"/>
      <c r="DB398" s="343"/>
      <c r="DC398" s="343"/>
      <c r="DD398" s="343"/>
      <c r="DE398" s="343"/>
      <c r="DF398" s="343"/>
      <c r="DG398" s="343"/>
      <c r="DH398" s="343"/>
      <c r="DI398" s="343"/>
      <c r="DJ398" s="343"/>
      <c r="DK398" s="343"/>
      <c r="DL398" s="343"/>
      <c r="DM398" s="343"/>
      <c r="DN398" s="343"/>
      <c r="DO398" s="343"/>
      <c r="DP398" s="343"/>
      <c r="DQ398" s="343"/>
      <c r="DR398" s="343"/>
      <c r="DS398" s="343"/>
      <c r="DT398" s="343"/>
      <c r="DU398" s="343"/>
      <c r="DV398" s="343"/>
      <c r="DW398" s="343"/>
      <c r="DX398" s="343"/>
      <c r="DY398" s="343"/>
      <c r="DZ398" s="343"/>
      <c r="EA398" s="343"/>
      <c r="EB398" s="343"/>
      <c r="EC398" s="343"/>
      <c r="ED398" s="343"/>
      <c r="EE398" s="343"/>
      <c r="EF398" s="343"/>
      <c r="EG398" s="343"/>
      <c r="EH398" s="343"/>
      <c r="EI398" s="343"/>
      <c r="EJ398" s="343"/>
      <c r="EK398" s="343"/>
      <c r="EL398" s="343"/>
      <c r="EM398" s="343"/>
      <c r="EN398" s="343"/>
      <c r="EO398" s="343"/>
      <c r="EP398" s="343"/>
      <c r="EQ398" s="343"/>
      <c r="ER398" s="343"/>
      <c r="ES398" s="343"/>
      <c r="ET398" s="343"/>
      <c r="EU398" s="343"/>
      <c r="EV398" s="343"/>
      <c r="EW398" s="343"/>
      <c r="EX398" s="343"/>
      <c r="EY398" s="343"/>
      <c r="EZ398" s="343"/>
      <c r="FA398" s="343"/>
      <c r="FB398" s="343"/>
      <c r="FC398" s="343"/>
      <c r="FD398" s="343"/>
      <c r="FE398" s="343"/>
      <c r="FF398" s="343"/>
      <c r="FG398" s="343"/>
      <c r="FH398" s="343"/>
      <c r="FI398" s="343"/>
      <c r="FJ398" s="343"/>
      <c r="FK398" s="343"/>
      <c r="FL398" s="343"/>
      <c r="FM398" s="343"/>
      <c r="FN398" s="343"/>
      <c r="FO398" s="343"/>
      <c r="FP398" s="343"/>
      <c r="FQ398" s="343"/>
      <c r="FR398" s="343"/>
      <c r="FS398" s="343"/>
      <c r="FT398" s="343"/>
      <c r="FU398" s="343"/>
      <c r="FV398" s="343"/>
      <c r="FW398" s="343"/>
      <c r="FX398" s="343"/>
      <c r="FY398" s="343"/>
      <c r="FZ398" s="343"/>
      <c r="GA398" s="343"/>
      <c r="GB398" s="343"/>
      <c r="GC398" s="343"/>
      <c r="GD398" s="343"/>
      <c r="GE398" s="343"/>
      <c r="GF398" s="343"/>
      <c r="GG398" s="343"/>
      <c r="GH398" s="343"/>
      <c r="GI398" s="343"/>
      <c r="GJ398" s="343"/>
      <c r="GK398" s="343"/>
      <c r="GL398" s="343"/>
      <c r="GM398" s="343"/>
      <c r="GN398" s="343"/>
      <c r="GO398" s="343"/>
      <c r="GP398" s="343"/>
      <c r="GQ398" s="343"/>
      <c r="GR398" s="343"/>
      <c r="GS398" s="343"/>
      <c r="GT398" s="343"/>
      <c r="GU398" s="343"/>
      <c r="GV398" s="343"/>
      <c r="GW398" s="343"/>
      <c r="GX398" s="343"/>
      <c r="GY398" s="343"/>
      <c r="GZ398" s="343"/>
      <c r="HA398" s="343"/>
      <c r="HB398" s="343"/>
      <c r="HC398" s="343"/>
      <c r="HD398" s="343"/>
      <c r="HE398" s="343"/>
      <c r="HF398" s="343"/>
      <c r="HG398" s="343"/>
      <c r="HH398" s="343"/>
      <c r="HI398" s="343"/>
      <c r="HJ398" s="343"/>
      <c r="HK398" s="343"/>
      <c r="HL398" s="343"/>
      <c r="HM398" s="343"/>
      <c r="HN398" s="343"/>
      <c r="HO398" s="343"/>
      <c r="HP398" s="343"/>
      <c r="HQ398" s="343"/>
      <c r="HR398" s="343"/>
      <c r="HS398" s="343"/>
      <c r="HT398" s="343"/>
      <c r="HU398" s="343"/>
      <c r="HV398" s="343"/>
      <c r="HW398" s="343"/>
      <c r="HX398" s="343"/>
      <c r="HY398" s="343"/>
      <c r="HZ398" s="343"/>
      <c r="IA398" s="343"/>
      <c r="IB398" s="343"/>
      <c r="IC398" s="343"/>
      <c r="ID398" s="343"/>
      <c r="IE398" s="343"/>
      <c r="IF398" s="343"/>
      <c r="IG398" s="343"/>
      <c r="IH398" s="343"/>
      <c r="II398" s="343"/>
      <c r="IJ398" s="343"/>
      <c r="IK398" s="343"/>
      <c r="IL398" s="343"/>
      <c r="IM398" s="343"/>
      <c r="IN398" s="343"/>
      <c r="IO398" s="343"/>
      <c r="IP398" s="343"/>
      <c r="IQ398" s="343"/>
      <c r="IR398" s="343"/>
      <c r="IS398" s="343"/>
      <c r="IT398" s="343"/>
      <c r="IU398" s="343"/>
      <c r="IV398" s="343"/>
      <c r="IW398" s="343"/>
      <c r="IX398" s="343"/>
      <c r="IY398" s="343"/>
      <c r="IZ398" s="343"/>
      <c r="JA398" s="343"/>
      <c r="JB398" s="343"/>
      <c r="JC398" s="343"/>
      <c r="JD398" s="343"/>
      <c r="JE398" s="343"/>
      <c r="JF398" s="343"/>
      <c r="JG398" s="343"/>
      <c r="JH398" s="343"/>
      <c r="JI398" s="343"/>
      <c r="JJ398" s="343"/>
      <c r="JK398" s="343"/>
      <c r="JL398" s="343"/>
      <c r="JM398" s="343"/>
      <c r="JN398" s="343"/>
      <c r="JO398" s="343"/>
      <c r="JP398" s="343"/>
      <c r="JQ398" s="343"/>
      <c r="JR398" s="343"/>
      <c r="JS398" s="343"/>
      <c r="JT398" s="343"/>
      <c r="JU398" s="343"/>
      <c r="JV398" s="343"/>
      <c r="JW398" s="343"/>
      <c r="JX398" s="343"/>
      <c r="JY398" s="343"/>
      <c r="JZ398" s="343"/>
      <c r="KA398" s="343"/>
      <c r="KB398" s="343"/>
      <c r="KC398" s="343"/>
      <c r="KD398" s="343"/>
      <c r="KE398" s="343"/>
      <c r="KF398" s="343"/>
      <c r="KG398" s="343"/>
      <c r="KH398" s="343"/>
      <c r="KI398" s="343"/>
      <c r="KJ398" s="343"/>
      <c r="KK398" s="343"/>
      <c r="KL398" s="343"/>
      <c r="KM398" s="343"/>
      <c r="KN398" s="343"/>
      <c r="KO398" s="343"/>
      <c r="KP398" s="343"/>
      <c r="KQ398" s="343"/>
      <c r="KR398" s="343"/>
      <c r="KS398" s="343"/>
      <c r="KT398" s="343"/>
      <c r="KU398" s="343"/>
      <c r="KV398" s="343"/>
      <c r="KW398" s="343"/>
      <c r="KX398" s="343"/>
      <c r="KY398" s="343"/>
      <c r="KZ398" s="343"/>
      <c r="LA398" s="343"/>
      <c r="LB398" s="343"/>
      <c r="LC398" s="343"/>
      <c r="LD398" s="343"/>
      <c r="LE398" s="343"/>
      <c r="LF398" s="343"/>
      <c r="LG398" s="343"/>
      <c r="LH398" s="343"/>
      <c r="LI398" s="343"/>
      <c r="LJ398" s="343"/>
      <c r="LK398" s="343"/>
      <c r="LL398" s="343"/>
      <c r="LM398" s="343"/>
      <c r="LN398" s="343"/>
      <c r="LO398" s="343"/>
      <c r="LP398" s="343"/>
      <c r="LQ398" s="343"/>
      <c r="LR398" s="343"/>
      <c r="LS398" s="343"/>
      <c r="LT398" s="343"/>
      <c r="LU398" s="343"/>
      <c r="LV398" s="343"/>
      <c r="LW398" s="343"/>
      <c r="LX398" s="343"/>
      <c r="LY398" s="343"/>
      <c r="LZ398" s="343"/>
      <c r="MA398" s="343"/>
      <c r="MB398" s="343"/>
      <c r="MC398" s="343"/>
      <c r="MD398" s="343"/>
      <c r="ME398" s="343"/>
      <c r="MF398" s="343"/>
      <c r="MG398" s="343"/>
      <c r="MH398" s="343"/>
      <c r="MI398" s="343"/>
      <c r="MJ398" s="343"/>
      <c r="MK398" s="343"/>
      <c r="ML398" s="343"/>
      <c r="MM398" s="343"/>
      <c r="MN398" s="343"/>
      <c r="MO398" s="343"/>
      <c r="MP398" s="343"/>
      <c r="MQ398" s="343"/>
      <c r="MR398" s="343"/>
      <c r="MS398" s="343"/>
      <c r="MT398" s="343"/>
      <c r="MU398" s="343"/>
      <c r="MV398" s="343"/>
      <c r="MW398" s="343"/>
      <c r="MX398" s="343"/>
      <c r="MY398" s="343"/>
      <c r="MZ398" s="343"/>
      <c r="NA398" s="343"/>
      <c r="NB398" s="343"/>
      <c r="NC398" s="343"/>
      <c r="ND398" s="343"/>
      <c r="NE398" s="343"/>
      <c r="NF398" s="343"/>
      <c r="NG398" s="343"/>
      <c r="NH398" s="343"/>
      <c r="NI398" s="343"/>
      <c r="NJ398" s="343"/>
      <c r="NK398" s="343"/>
      <c r="NL398" s="343"/>
      <c r="NM398" s="343"/>
      <c r="NN398" s="343"/>
      <c r="NO398" s="343"/>
      <c r="NP398" s="343"/>
      <c r="NQ398" s="343"/>
      <c r="NR398" s="343"/>
      <c r="NS398" s="343"/>
      <c r="NT398" s="343"/>
      <c r="NU398" s="343"/>
      <c r="NV398" s="343"/>
      <c r="NW398" s="343"/>
      <c r="NX398" s="343"/>
      <c r="NY398" s="343"/>
      <c r="NZ398" s="343"/>
      <c r="OA398" s="343"/>
      <c r="OB398" s="343"/>
      <c r="OC398" s="343"/>
      <c r="OD398" s="343"/>
      <c r="OE398" s="343"/>
      <c r="OF398" s="343"/>
      <c r="OG398" s="343"/>
      <c r="OH398" s="343"/>
      <c r="OI398" s="343"/>
      <c r="OJ398" s="343"/>
      <c r="OK398" s="343"/>
      <c r="OL398" s="343"/>
      <c r="OM398" s="343"/>
      <c r="ON398" s="343"/>
      <c r="OO398" s="343"/>
      <c r="OP398" s="343"/>
      <c r="OQ398" s="343"/>
      <c r="OR398" s="343"/>
      <c r="OS398" s="343"/>
      <c r="OT398" s="343"/>
      <c r="OU398" s="343"/>
      <c r="OV398" s="343"/>
      <c r="OW398" s="343"/>
      <c r="OX398" s="343"/>
      <c r="OY398" s="343"/>
      <c r="OZ398" s="343"/>
      <c r="PA398" s="343"/>
      <c r="PB398" s="343"/>
      <c r="PC398" s="343"/>
      <c r="PD398" s="343"/>
      <c r="PE398" s="343"/>
      <c r="PF398" s="343"/>
      <c r="PG398" s="343"/>
      <c r="PH398" s="343"/>
      <c r="PI398" s="343"/>
      <c r="PJ398" s="343"/>
      <c r="PK398" s="343"/>
      <c r="PL398" s="343"/>
      <c r="PM398" s="343"/>
      <c r="PN398" s="343"/>
      <c r="PO398" s="343"/>
      <c r="PP398" s="343"/>
      <c r="PQ398" s="343"/>
      <c r="PR398" s="343"/>
      <c r="PS398" s="343"/>
      <c r="PT398" s="343"/>
      <c r="PU398" s="343"/>
      <c r="PV398" s="343"/>
      <c r="PW398" s="343"/>
      <c r="PX398" s="343"/>
      <c r="PY398" s="343"/>
      <c r="PZ398" s="343"/>
      <c r="QA398" s="343"/>
      <c r="QB398" s="343"/>
      <c r="QC398" s="343"/>
      <c r="QD398" s="343"/>
      <c r="QE398" s="343"/>
      <c r="QF398" s="343"/>
    </row>
    <row r="399" spans="1:448" s="347" customFormat="1" ht="118.5" customHeight="1" x14ac:dyDescent="0.25">
      <c r="A399" s="26">
        <v>398</v>
      </c>
      <c r="B399" s="42" t="s">
        <v>1372</v>
      </c>
      <c r="C399" s="174" t="s">
        <v>694</v>
      </c>
      <c r="D399" s="19" t="s">
        <v>344</v>
      </c>
      <c r="E399" s="19" t="s">
        <v>4495</v>
      </c>
      <c r="F399" s="41" t="s">
        <v>693</v>
      </c>
      <c r="G399" s="41" t="s">
        <v>694</v>
      </c>
      <c r="H399" s="19" t="s">
        <v>344</v>
      </c>
      <c r="I399" s="27" t="s">
        <v>4496</v>
      </c>
      <c r="J399" s="41" t="s">
        <v>697</v>
      </c>
      <c r="K399" s="174" t="s">
        <v>742</v>
      </c>
      <c r="L399" s="174" t="s">
        <v>743</v>
      </c>
      <c r="M399" s="174" t="s">
        <v>744</v>
      </c>
      <c r="N399" s="174" t="s">
        <v>745</v>
      </c>
      <c r="O399" s="321" t="s">
        <v>158</v>
      </c>
      <c r="P399" s="19" t="s">
        <v>394</v>
      </c>
      <c r="Q399" s="19" t="s">
        <v>348</v>
      </c>
      <c r="R399" s="19" t="s">
        <v>250</v>
      </c>
      <c r="S399" s="18" t="s">
        <v>4497</v>
      </c>
      <c r="T399" s="303">
        <v>10.1</v>
      </c>
      <c r="U399" s="436" t="s">
        <v>4484</v>
      </c>
      <c r="V399" s="436">
        <v>2021</v>
      </c>
      <c r="W399" s="22" t="s">
        <v>4485</v>
      </c>
      <c r="X399" s="304" t="s">
        <v>4486</v>
      </c>
      <c r="Y399" s="437" t="s">
        <v>4498</v>
      </c>
      <c r="Z399" s="304" t="s">
        <v>4499</v>
      </c>
      <c r="AA399" s="303">
        <v>2</v>
      </c>
      <c r="AB399" s="434" t="s">
        <v>4500</v>
      </c>
      <c r="AC399" s="434" t="s">
        <v>4501</v>
      </c>
      <c r="AD399" s="309">
        <v>1</v>
      </c>
      <c r="AE399" s="304" t="s">
        <v>4502</v>
      </c>
      <c r="AF399" s="965">
        <v>44545</v>
      </c>
      <c r="AG399" s="961">
        <v>44727</v>
      </c>
      <c r="AH399" s="709"/>
      <c r="AI399" s="183" t="s">
        <v>309</v>
      </c>
      <c r="AJ399" s="183" t="s">
        <v>309</v>
      </c>
      <c r="AK399" s="241" t="e">
        <f>(IF(BA399=#REF!,#REF!,AG399-#REF!))</f>
        <v>#REF!</v>
      </c>
      <c r="AL399" s="229" t="s">
        <v>611</v>
      </c>
      <c r="AM399" s="31"/>
      <c r="AN399" s="31"/>
      <c r="AO399" s="31"/>
      <c r="AP399" s="32"/>
      <c r="AQ399" s="4" t="s">
        <v>442</v>
      </c>
      <c r="AR399" s="49">
        <v>276</v>
      </c>
      <c r="AS399" s="298" t="s">
        <v>454</v>
      </c>
      <c r="AT399" s="64" t="s">
        <v>467</v>
      </c>
      <c r="AU399" s="308" t="s">
        <v>611</v>
      </c>
      <c r="AV399" s="77" t="s">
        <v>467</v>
      </c>
      <c r="AW399" s="32"/>
      <c r="AX399" s="32"/>
      <c r="AY399" s="299" t="s">
        <v>456</v>
      </c>
      <c r="AZ399" s="87" t="s">
        <v>439</v>
      </c>
      <c r="BA399" s="86" t="s">
        <v>446</v>
      </c>
      <c r="BB399" s="148" t="s">
        <v>2162</v>
      </c>
      <c r="BC399" s="149">
        <v>44620</v>
      </c>
      <c r="BD399" s="130" t="s">
        <v>450</v>
      </c>
      <c r="BE399" s="134" t="s">
        <v>629</v>
      </c>
      <c r="BF399" s="147">
        <v>0</v>
      </c>
      <c r="BG399" s="4" t="s">
        <v>442</v>
      </c>
      <c r="BH399" s="49">
        <v>-44620</v>
      </c>
      <c r="BI399" s="60" t="s">
        <v>454</v>
      </c>
      <c r="BJ399" s="30"/>
      <c r="BK399" s="30"/>
      <c r="BL399" s="30"/>
      <c r="BM399" s="30"/>
      <c r="BN399" s="60"/>
      <c r="BO399" s="30"/>
      <c r="BP399" s="184" t="s">
        <v>293</v>
      </c>
      <c r="BQ399" s="150" t="s">
        <v>2244</v>
      </c>
      <c r="BR399" s="185">
        <v>44712</v>
      </c>
      <c r="BS399" s="131" t="s">
        <v>4157</v>
      </c>
      <c r="BT399" s="186">
        <v>0</v>
      </c>
      <c r="BU399" s="4" t="s">
        <v>442</v>
      </c>
      <c r="BV399" s="49">
        <v>16</v>
      </c>
      <c r="BW399" s="60" t="s">
        <v>454</v>
      </c>
      <c r="BX399" s="368" t="s">
        <v>819</v>
      </c>
      <c r="BY399" s="368" t="s">
        <v>4492</v>
      </c>
      <c r="BZ399" s="368" t="s">
        <v>458</v>
      </c>
      <c r="CA399" s="369">
        <v>0</v>
      </c>
      <c r="CB399" s="352" t="s">
        <v>293</v>
      </c>
      <c r="CC399" s="353"/>
      <c r="CD399" s="184" t="s">
        <v>293</v>
      </c>
      <c r="CE399" s="531">
        <v>44823</v>
      </c>
      <c r="CF399" s="819" t="s">
        <v>4503</v>
      </c>
      <c r="CG399" s="295" t="s">
        <v>4504</v>
      </c>
      <c r="CH399" s="295" t="s">
        <v>4505</v>
      </c>
      <c r="CI399" s="678">
        <v>0</v>
      </c>
      <c r="CJ399" s="4" t="str">
        <f t="shared" si="10"/>
        <v>SIN AVANCE</v>
      </c>
      <c r="CK399" s="49" t="e">
        <f>(IF(CD399="CERRADO","NO APLICA ACCION CERRADA",AG399-#REF!))</f>
        <v>#REF!</v>
      </c>
      <c r="CL399" s="60" t="e">
        <f>(IF(CD399="CERRADO","NO APLICA ACCION CERRADA",IF(AK399&lt;=0,"VENCIDO",IF(AK399&lt;=#REF!,"POR VENCER","CON TIEMPO"))))</f>
        <v>#REF!</v>
      </c>
      <c r="CM399" s="370">
        <v>44882</v>
      </c>
      <c r="CN399" s="368" t="s">
        <v>4506</v>
      </c>
      <c r="CO399" s="368" t="s">
        <v>1236</v>
      </c>
      <c r="CP399" s="369">
        <v>0</v>
      </c>
      <c r="CQ399" s="352" t="s">
        <v>443</v>
      </c>
      <c r="CR399" s="353"/>
      <c r="CS399" s="353"/>
      <c r="CT399" s="343"/>
      <c r="CU399" s="343"/>
      <c r="CV399" s="343"/>
      <c r="CW399" s="343"/>
      <c r="CX399" s="343"/>
      <c r="CY399" s="343"/>
      <c r="CZ399" s="343"/>
      <c r="DA399" s="343"/>
      <c r="DB399" s="343"/>
      <c r="DC399" s="343"/>
      <c r="DD399" s="343"/>
      <c r="DE399" s="343"/>
      <c r="DF399" s="343"/>
      <c r="DG399" s="343"/>
      <c r="DH399" s="343"/>
      <c r="DI399" s="343"/>
      <c r="DJ399" s="343"/>
      <c r="DK399" s="343"/>
      <c r="DL399" s="343"/>
      <c r="DM399" s="343"/>
      <c r="DN399" s="343"/>
      <c r="DO399" s="343"/>
      <c r="DP399" s="343"/>
      <c r="DQ399" s="343"/>
      <c r="DR399" s="343"/>
      <c r="DS399" s="343"/>
      <c r="DT399" s="343"/>
      <c r="DU399" s="343"/>
      <c r="DV399" s="343"/>
      <c r="DW399" s="343"/>
      <c r="DX399" s="343"/>
      <c r="DY399" s="343"/>
      <c r="DZ399" s="343"/>
      <c r="EA399" s="343"/>
      <c r="EB399" s="343"/>
      <c r="EC399" s="343"/>
      <c r="ED399" s="343"/>
      <c r="EE399" s="343"/>
      <c r="EF399" s="343"/>
      <c r="EG399" s="343"/>
      <c r="EH399" s="343"/>
      <c r="EI399" s="343"/>
      <c r="EJ399" s="343"/>
      <c r="EK399" s="343"/>
      <c r="EL399" s="343"/>
      <c r="EM399" s="343"/>
      <c r="EN399" s="343"/>
      <c r="EO399" s="343"/>
      <c r="EP399" s="343"/>
      <c r="EQ399" s="343"/>
      <c r="ER399" s="343"/>
      <c r="ES399" s="343"/>
      <c r="ET399" s="343"/>
      <c r="EU399" s="343"/>
      <c r="EV399" s="343"/>
      <c r="EW399" s="343"/>
      <c r="EX399" s="343"/>
      <c r="EY399" s="343"/>
      <c r="EZ399" s="343"/>
      <c r="FA399" s="343"/>
      <c r="FB399" s="343"/>
      <c r="FC399" s="343"/>
      <c r="FD399" s="343"/>
      <c r="FE399" s="343"/>
      <c r="FF399" s="343"/>
      <c r="FG399" s="343"/>
      <c r="FH399" s="343"/>
      <c r="FI399" s="343"/>
      <c r="FJ399" s="343"/>
      <c r="FK399" s="343"/>
      <c r="FL399" s="343"/>
      <c r="FM399" s="343"/>
      <c r="FN399" s="343"/>
      <c r="FO399" s="343"/>
      <c r="FP399" s="343"/>
      <c r="FQ399" s="343"/>
      <c r="FR399" s="343"/>
      <c r="FS399" s="343"/>
      <c r="FT399" s="343"/>
      <c r="FU399" s="343"/>
      <c r="FV399" s="343"/>
      <c r="FW399" s="343"/>
      <c r="FX399" s="343"/>
      <c r="FY399" s="343"/>
      <c r="FZ399" s="343"/>
      <c r="GA399" s="343"/>
      <c r="GB399" s="343"/>
      <c r="GC399" s="343"/>
      <c r="GD399" s="343"/>
      <c r="GE399" s="343"/>
      <c r="GF399" s="343"/>
      <c r="GG399" s="343"/>
      <c r="GH399" s="343"/>
      <c r="GI399" s="343"/>
      <c r="GJ399" s="343"/>
      <c r="GK399" s="343"/>
      <c r="GL399" s="343"/>
      <c r="GM399" s="343"/>
      <c r="GN399" s="343"/>
      <c r="GO399" s="343"/>
      <c r="GP399" s="343"/>
      <c r="GQ399" s="343"/>
      <c r="GR399" s="343"/>
      <c r="GS399" s="343"/>
      <c r="GT399" s="343"/>
      <c r="GU399" s="343"/>
      <c r="GV399" s="343"/>
      <c r="GW399" s="343"/>
      <c r="GX399" s="343"/>
      <c r="GY399" s="343"/>
      <c r="GZ399" s="343"/>
      <c r="HA399" s="343"/>
      <c r="HB399" s="343"/>
      <c r="HC399" s="343"/>
      <c r="HD399" s="343"/>
      <c r="HE399" s="343"/>
      <c r="HF399" s="343"/>
      <c r="HG399" s="343"/>
      <c r="HH399" s="343"/>
      <c r="HI399" s="343"/>
      <c r="HJ399" s="343"/>
      <c r="HK399" s="343"/>
      <c r="HL399" s="343"/>
      <c r="HM399" s="343"/>
      <c r="HN399" s="343"/>
      <c r="HO399" s="343"/>
      <c r="HP399" s="343"/>
      <c r="HQ399" s="343"/>
      <c r="HR399" s="343"/>
      <c r="HS399" s="343"/>
      <c r="HT399" s="343"/>
      <c r="HU399" s="343"/>
      <c r="HV399" s="343"/>
      <c r="HW399" s="343"/>
      <c r="HX399" s="343"/>
      <c r="HY399" s="343"/>
      <c r="HZ399" s="343"/>
      <c r="IA399" s="343"/>
      <c r="IB399" s="343"/>
      <c r="IC399" s="343"/>
      <c r="ID399" s="343"/>
      <c r="IE399" s="343"/>
      <c r="IF399" s="343"/>
      <c r="IG399" s="343"/>
      <c r="IH399" s="343"/>
      <c r="II399" s="343"/>
      <c r="IJ399" s="343"/>
      <c r="IK399" s="343"/>
      <c r="IL399" s="343"/>
      <c r="IM399" s="343"/>
      <c r="IN399" s="343"/>
      <c r="IO399" s="343"/>
      <c r="IP399" s="343"/>
      <c r="IQ399" s="343"/>
      <c r="IR399" s="343"/>
      <c r="IS399" s="343"/>
      <c r="IT399" s="343"/>
      <c r="IU399" s="343"/>
      <c r="IV399" s="343"/>
      <c r="IW399" s="343"/>
      <c r="IX399" s="343"/>
      <c r="IY399" s="343"/>
      <c r="IZ399" s="343"/>
      <c r="JA399" s="343"/>
      <c r="JB399" s="343"/>
      <c r="JC399" s="343"/>
      <c r="JD399" s="343"/>
      <c r="JE399" s="343"/>
      <c r="JF399" s="343"/>
      <c r="JG399" s="343"/>
      <c r="JH399" s="343"/>
      <c r="JI399" s="343"/>
      <c r="JJ399" s="343"/>
      <c r="JK399" s="343"/>
      <c r="JL399" s="343"/>
      <c r="JM399" s="343"/>
      <c r="JN399" s="343"/>
      <c r="JO399" s="343"/>
      <c r="JP399" s="343"/>
      <c r="JQ399" s="343"/>
      <c r="JR399" s="343"/>
      <c r="JS399" s="343"/>
      <c r="JT399" s="343"/>
      <c r="JU399" s="343"/>
      <c r="JV399" s="343"/>
      <c r="JW399" s="343"/>
      <c r="JX399" s="343"/>
      <c r="JY399" s="343"/>
      <c r="JZ399" s="343"/>
      <c r="KA399" s="343"/>
      <c r="KB399" s="343"/>
      <c r="KC399" s="343"/>
      <c r="KD399" s="343"/>
      <c r="KE399" s="343"/>
      <c r="KF399" s="343"/>
      <c r="KG399" s="343"/>
      <c r="KH399" s="343"/>
      <c r="KI399" s="343"/>
      <c r="KJ399" s="343"/>
      <c r="KK399" s="343"/>
      <c r="KL399" s="343"/>
      <c r="KM399" s="343"/>
      <c r="KN399" s="343"/>
      <c r="KO399" s="343"/>
      <c r="KP399" s="343"/>
      <c r="KQ399" s="343"/>
      <c r="KR399" s="343"/>
      <c r="KS399" s="343"/>
      <c r="KT399" s="343"/>
      <c r="KU399" s="343"/>
      <c r="KV399" s="343"/>
      <c r="KW399" s="343"/>
      <c r="KX399" s="343"/>
      <c r="KY399" s="343"/>
      <c r="KZ399" s="343"/>
      <c r="LA399" s="343"/>
      <c r="LB399" s="343"/>
      <c r="LC399" s="343"/>
      <c r="LD399" s="343"/>
      <c r="LE399" s="343"/>
      <c r="LF399" s="343"/>
      <c r="LG399" s="343"/>
      <c r="LH399" s="343"/>
      <c r="LI399" s="343"/>
      <c r="LJ399" s="343"/>
      <c r="LK399" s="343"/>
      <c r="LL399" s="343"/>
      <c r="LM399" s="343"/>
      <c r="LN399" s="343"/>
      <c r="LO399" s="343"/>
      <c r="LP399" s="343"/>
      <c r="LQ399" s="343"/>
      <c r="LR399" s="343"/>
      <c r="LS399" s="343"/>
      <c r="LT399" s="343"/>
      <c r="LU399" s="343"/>
      <c r="LV399" s="343"/>
      <c r="LW399" s="343"/>
      <c r="LX399" s="343"/>
      <c r="LY399" s="343"/>
      <c r="LZ399" s="343"/>
      <c r="MA399" s="343"/>
      <c r="MB399" s="343"/>
      <c r="MC399" s="343"/>
      <c r="MD399" s="343"/>
      <c r="ME399" s="343"/>
      <c r="MF399" s="343"/>
      <c r="MG399" s="343"/>
      <c r="MH399" s="343"/>
      <c r="MI399" s="343"/>
      <c r="MJ399" s="343"/>
      <c r="MK399" s="343"/>
      <c r="ML399" s="343"/>
      <c r="MM399" s="343"/>
      <c r="MN399" s="343"/>
      <c r="MO399" s="343"/>
      <c r="MP399" s="343"/>
      <c r="MQ399" s="343"/>
      <c r="MR399" s="343"/>
      <c r="MS399" s="343"/>
      <c r="MT399" s="343"/>
      <c r="MU399" s="343"/>
      <c r="MV399" s="343"/>
      <c r="MW399" s="343"/>
      <c r="MX399" s="343"/>
      <c r="MY399" s="343"/>
      <c r="MZ399" s="343"/>
      <c r="NA399" s="343"/>
      <c r="NB399" s="343"/>
      <c r="NC399" s="343"/>
      <c r="ND399" s="343"/>
      <c r="NE399" s="343"/>
      <c r="NF399" s="343"/>
      <c r="NG399" s="343"/>
      <c r="NH399" s="343"/>
      <c r="NI399" s="343"/>
      <c r="NJ399" s="343"/>
      <c r="NK399" s="343"/>
      <c r="NL399" s="343"/>
      <c r="NM399" s="343"/>
      <c r="NN399" s="343"/>
      <c r="NO399" s="343"/>
      <c r="NP399" s="343"/>
      <c r="NQ399" s="343"/>
      <c r="NR399" s="343"/>
      <c r="NS399" s="343"/>
      <c r="NT399" s="343"/>
      <c r="NU399" s="343"/>
      <c r="NV399" s="343"/>
      <c r="NW399" s="343"/>
      <c r="NX399" s="343"/>
      <c r="NY399" s="343"/>
      <c r="NZ399" s="343"/>
      <c r="OA399" s="343"/>
      <c r="OB399" s="343"/>
      <c r="OC399" s="343"/>
      <c r="OD399" s="343"/>
      <c r="OE399" s="343"/>
      <c r="OF399" s="343"/>
      <c r="OG399" s="343"/>
      <c r="OH399" s="343"/>
      <c r="OI399" s="343"/>
      <c r="OJ399" s="343"/>
      <c r="OK399" s="343"/>
      <c r="OL399" s="343"/>
      <c r="OM399" s="343"/>
      <c r="ON399" s="343"/>
      <c r="OO399" s="343"/>
      <c r="OP399" s="343"/>
      <c r="OQ399" s="343"/>
      <c r="OR399" s="343"/>
      <c r="OS399" s="343"/>
      <c r="OT399" s="343"/>
      <c r="OU399" s="343"/>
      <c r="OV399" s="343"/>
      <c r="OW399" s="343"/>
      <c r="OX399" s="343"/>
      <c r="OY399" s="343"/>
      <c r="OZ399" s="343"/>
      <c r="PA399" s="343"/>
      <c r="PB399" s="343"/>
      <c r="PC399" s="343"/>
      <c r="PD399" s="343"/>
      <c r="PE399" s="343"/>
      <c r="PF399" s="343"/>
      <c r="PG399" s="343"/>
      <c r="PH399" s="343"/>
      <c r="PI399" s="343"/>
      <c r="PJ399" s="343"/>
      <c r="PK399" s="343"/>
      <c r="PL399" s="343"/>
      <c r="PM399" s="343"/>
      <c r="PN399" s="343"/>
      <c r="PO399" s="343"/>
      <c r="PP399" s="343"/>
      <c r="PQ399" s="343"/>
      <c r="PR399" s="343"/>
      <c r="PS399" s="343"/>
      <c r="PT399" s="343"/>
      <c r="PU399" s="343"/>
      <c r="PV399" s="343"/>
      <c r="PW399" s="343"/>
      <c r="PX399" s="343"/>
      <c r="PY399" s="343"/>
      <c r="PZ399" s="343"/>
      <c r="QA399" s="343"/>
      <c r="QB399" s="343"/>
      <c r="QC399" s="343"/>
      <c r="QD399" s="343"/>
      <c r="QE399" s="343"/>
      <c r="QF399" s="343"/>
    </row>
    <row r="400" spans="1:448" s="347" customFormat="1" ht="118.5" customHeight="1" x14ac:dyDescent="0.25">
      <c r="A400" s="26">
        <v>399</v>
      </c>
      <c r="B400" s="42" t="s">
        <v>1372</v>
      </c>
      <c r="C400" s="174" t="s">
        <v>694</v>
      </c>
      <c r="D400" s="19" t="s">
        <v>344</v>
      </c>
      <c r="E400" s="19" t="s">
        <v>4507</v>
      </c>
      <c r="F400" s="41" t="s">
        <v>693</v>
      </c>
      <c r="G400" s="41" t="s">
        <v>694</v>
      </c>
      <c r="H400" s="19" t="s">
        <v>344</v>
      </c>
      <c r="I400" s="27" t="s">
        <v>4496</v>
      </c>
      <c r="J400" s="41" t="s">
        <v>716</v>
      </c>
      <c r="K400" s="174" t="s">
        <v>717</v>
      </c>
      <c r="L400" s="174" t="s">
        <v>718</v>
      </c>
      <c r="M400" s="174" t="s">
        <v>719</v>
      </c>
      <c r="N400" s="174" t="s">
        <v>720</v>
      </c>
      <c r="O400" s="321" t="s">
        <v>158</v>
      </c>
      <c r="P400" s="19" t="s">
        <v>394</v>
      </c>
      <c r="Q400" s="19" t="s">
        <v>348</v>
      </c>
      <c r="R400" s="19" t="s">
        <v>250</v>
      </c>
      <c r="S400" s="18" t="s">
        <v>4508</v>
      </c>
      <c r="T400" s="303">
        <v>10.1</v>
      </c>
      <c r="U400" s="436" t="s">
        <v>4484</v>
      </c>
      <c r="V400" s="436">
        <v>2021</v>
      </c>
      <c r="W400" s="22" t="s">
        <v>4485</v>
      </c>
      <c r="X400" s="304" t="s">
        <v>4486</v>
      </c>
      <c r="Y400" s="437" t="s">
        <v>4509</v>
      </c>
      <c r="Z400" s="304" t="s">
        <v>4510</v>
      </c>
      <c r="AA400" s="303">
        <v>3</v>
      </c>
      <c r="AB400" s="434" t="s">
        <v>4511</v>
      </c>
      <c r="AC400" s="434" t="s">
        <v>4512</v>
      </c>
      <c r="AD400" s="309">
        <v>1</v>
      </c>
      <c r="AE400" s="304" t="s">
        <v>4513</v>
      </c>
      <c r="AF400" s="965">
        <v>44545</v>
      </c>
      <c r="AG400" s="961">
        <v>44620</v>
      </c>
      <c r="AH400" s="424">
        <v>44743</v>
      </c>
      <c r="AI400" s="183" t="s">
        <v>309</v>
      </c>
      <c r="AJ400" s="183" t="s">
        <v>309</v>
      </c>
      <c r="AK400" s="241" t="e">
        <f>(IF(BA400=#REF!,#REF!,AG400-#REF!))</f>
        <v>#REF!</v>
      </c>
      <c r="AL400" s="229" t="s">
        <v>611</v>
      </c>
      <c r="AM400" s="31"/>
      <c r="AN400" s="31"/>
      <c r="AO400" s="31"/>
      <c r="AP400" s="32"/>
      <c r="AQ400" s="4" t="s">
        <v>442</v>
      </c>
      <c r="AR400" s="49">
        <v>169</v>
      </c>
      <c r="AS400" s="298" t="s">
        <v>454</v>
      </c>
      <c r="AT400" s="64" t="s">
        <v>467</v>
      </c>
      <c r="AU400" s="308" t="s">
        <v>611</v>
      </c>
      <c r="AV400" s="77" t="s">
        <v>467</v>
      </c>
      <c r="AW400" s="32"/>
      <c r="AX400" s="32"/>
      <c r="AY400" s="299" t="s">
        <v>456</v>
      </c>
      <c r="AZ400" s="87" t="s">
        <v>439</v>
      </c>
      <c r="BA400" s="86" t="s">
        <v>446</v>
      </c>
      <c r="BB400" s="148" t="s">
        <v>763</v>
      </c>
      <c r="BC400" s="149">
        <v>44620</v>
      </c>
      <c r="BD400" s="130" t="s">
        <v>309</v>
      </c>
      <c r="BE400" s="145" t="s">
        <v>629</v>
      </c>
      <c r="BF400" s="147">
        <v>0</v>
      </c>
      <c r="BG400" s="4" t="s">
        <v>442</v>
      </c>
      <c r="BH400" s="49">
        <v>-44620</v>
      </c>
      <c r="BI400" s="60" t="s">
        <v>443</v>
      </c>
      <c r="BJ400" s="30"/>
      <c r="BK400" s="30"/>
      <c r="BL400" s="30"/>
      <c r="BM400" s="30"/>
      <c r="BN400" s="60"/>
      <c r="BO400" s="30"/>
      <c r="BP400" s="184" t="s">
        <v>293</v>
      </c>
      <c r="BQ400" s="150" t="s">
        <v>4514</v>
      </c>
      <c r="BR400" s="185">
        <v>44712</v>
      </c>
      <c r="BS400" s="131" t="s">
        <v>328</v>
      </c>
      <c r="BT400" s="186">
        <v>1</v>
      </c>
      <c r="BU400" s="4" t="s">
        <v>436</v>
      </c>
      <c r="BV400" s="49">
        <v>-91</v>
      </c>
      <c r="BW400" s="60" t="s">
        <v>443</v>
      </c>
      <c r="BX400" s="368" t="s">
        <v>819</v>
      </c>
      <c r="BY400" s="368" t="s">
        <v>4515</v>
      </c>
      <c r="BZ400" s="368" t="s">
        <v>458</v>
      </c>
      <c r="CA400" s="369">
        <v>1</v>
      </c>
      <c r="CB400" s="352" t="s">
        <v>294</v>
      </c>
      <c r="CC400" s="353"/>
      <c r="CD400" s="352" t="s">
        <v>294</v>
      </c>
      <c r="CE400" s="131" t="s">
        <v>767</v>
      </c>
      <c r="CF400" s="131" t="s">
        <v>767</v>
      </c>
      <c r="CG400" s="202" t="s">
        <v>328</v>
      </c>
      <c r="CH400" s="131" t="s">
        <v>328</v>
      </c>
      <c r="CI400" s="186">
        <v>1</v>
      </c>
      <c r="CJ400" s="4" t="str">
        <f t="shared" si="10"/>
        <v>CUMPLIMIENTO TOTAL</v>
      </c>
      <c r="CK400" s="49" t="str">
        <f>(IF(CD400="CERRADO","NO APLICA ACCION CERRADA",AG400-#REF!))</f>
        <v>NO APLICA ACCION CERRADA</v>
      </c>
      <c r="CL400" s="60" t="str">
        <f>(IF(CD400="CERRADO","NO APLICA ACCION CERRADA",IF(AK400&lt;=0,"VENCIDO",IF(AK400&lt;=#REF!,"POR VENCER","CON TIEMPO"))))</f>
        <v>NO APLICA ACCION CERRADA</v>
      </c>
      <c r="CM400" s="458" t="s">
        <v>328</v>
      </c>
      <c r="CN400" s="348" t="s">
        <v>767</v>
      </c>
      <c r="CO400" s="348" t="s">
        <v>339</v>
      </c>
      <c r="CP400" s="369">
        <v>1</v>
      </c>
      <c r="CQ400" s="352" t="s">
        <v>294</v>
      </c>
      <c r="CR400" s="353"/>
      <c r="CS400" s="353"/>
      <c r="CT400" s="343"/>
      <c r="CU400" s="343"/>
      <c r="CV400" s="343"/>
      <c r="CW400" s="343"/>
      <c r="CX400" s="343"/>
      <c r="CY400" s="343"/>
      <c r="CZ400" s="343"/>
      <c r="DA400" s="343"/>
      <c r="DB400" s="343"/>
      <c r="DC400" s="343"/>
      <c r="DD400" s="343"/>
      <c r="DE400" s="343"/>
      <c r="DF400" s="343"/>
      <c r="DG400" s="343"/>
      <c r="DH400" s="343"/>
      <c r="DI400" s="343"/>
      <c r="DJ400" s="343"/>
      <c r="DK400" s="343"/>
      <c r="DL400" s="343"/>
      <c r="DM400" s="343"/>
      <c r="DN400" s="343"/>
      <c r="DO400" s="343"/>
      <c r="DP400" s="343"/>
      <c r="DQ400" s="343"/>
      <c r="DR400" s="343"/>
      <c r="DS400" s="343"/>
      <c r="DT400" s="343"/>
      <c r="DU400" s="343"/>
      <c r="DV400" s="343"/>
      <c r="DW400" s="343"/>
      <c r="DX400" s="343"/>
      <c r="DY400" s="343"/>
      <c r="DZ400" s="343"/>
      <c r="EA400" s="343"/>
      <c r="EB400" s="343"/>
      <c r="EC400" s="343"/>
      <c r="ED400" s="343"/>
      <c r="EE400" s="343"/>
      <c r="EF400" s="343"/>
      <c r="EG400" s="343"/>
      <c r="EH400" s="343"/>
      <c r="EI400" s="343"/>
      <c r="EJ400" s="343"/>
      <c r="EK400" s="343"/>
      <c r="EL400" s="343"/>
      <c r="EM400" s="343"/>
      <c r="EN400" s="343"/>
      <c r="EO400" s="343"/>
      <c r="EP400" s="343"/>
      <c r="EQ400" s="343"/>
      <c r="ER400" s="343"/>
      <c r="ES400" s="343"/>
      <c r="ET400" s="343"/>
      <c r="EU400" s="343"/>
      <c r="EV400" s="343"/>
      <c r="EW400" s="343"/>
      <c r="EX400" s="343"/>
      <c r="EY400" s="343"/>
      <c r="EZ400" s="343"/>
      <c r="FA400" s="343"/>
      <c r="FB400" s="343"/>
      <c r="FC400" s="343"/>
      <c r="FD400" s="343"/>
      <c r="FE400" s="343"/>
      <c r="FF400" s="343"/>
      <c r="FG400" s="343"/>
      <c r="FH400" s="343"/>
      <c r="FI400" s="343"/>
      <c r="FJ400" s="343"/>
      <c r="FK400" s="343"/>
      <c r="FL400" s="343"/>
      <c r="FM400" s="343"/>
      <c r="FN400" s="343"/>
      <c r="FO400" s="343"/>
      <c r="FP400" s="343"/>
      <c r="FQ400" s="343"/>
      <c r="FR400" s="343"/>
      <c r="FS400" s="343"/>
      <c r="FT400" s="343"/>
      <c r="FU400" s="343"/>
      <c r="FV400" s="343"/>
      <c r="FW400" s="343"/>
      <c r="FX400" s="343"/>
      <c r="FY400" s="343"/>
      <c r="FZ400" s="343"/>
      <c r="GA400" s="343"/>
      <c r="GB400" s="343"/>
      <c r="GC400" s="343"/>
      <c r="GD400" s="343"/>
      <c r="GE400" s="343"/>
      <c r="GF400" s="343"/>
      <c r="GG400" s="343"/>
      <c r="GH400" s="343"/>
      <c r="GI400" s="343"/>
      <c r="GJ400" s="343"/>
      <c r="GK400" s="343"/>
      <c r="GL400" s="343"/>
      <c r="GM400" s="343"/>
      <c r="GN400" s="343"/>
      <c r="GO400" s="343"/>
      <c r="GP400" s="343"/>
      <c r="GQ400" s="343"/>
      <c r="GR400" s="343"/>
      <c r="GS400" s="343"/>
      <c r="GT400" s="343"/>
      <c r="GU400" s="343"/>
      <c r="GV400" s="343"/>
      <c r="GW400" s="343"/>
      <c r="GX400" s="343"/>
      <c r="GY400" s="343"/>
      <c r="GZ400" s="343"/>
      <c r="HA400" s="343"/>
      <c r="HB400" s="343"/>
      <c r="HC400" s="343"/>
      <c r="HD400" s="343"/>
      <c r="HE400" s="343"/>
      <c r="HF400" s="343"/>
      <c r="HG400" s="343"/>
      <c r="HH400" s="343"/>
      <c r="HI400" s="343"/>
      <c r="HJ400" s="343"/>
      <c r="HK400" s="343"/>
      <c r="HL400" s="343"/>
      <c r="HM400" s="343"/>
      <c r="HN400" s="343"/>
      <c r="HO400" s="343"/>
      <c r="HP400" s="343"/>
      <c r="HQ400" s="343"/>
      <c r="HR400" s="343"/>
      <c r="HS400" s="343"/>
      <c r="HT400" s="343"/>
      <c r="HU400" s="343"/>
      <c r="HV400" s="343"/>
      <c r="HW400" s="343"/>
      <c r="HX400" s="343"/>
      <c r="HY400" s="343"/>
      <c r="HZ400" s="343"/>
      <c r="IA400" s="343"/>
      <c r="IB400" s="343"/>
      <c r="IC400" s="343"/>
      <c r="ID400" s="343"/>
      <c r="IE400" s="343"/>
      <c r="IF400" s="343"/>
      <c r="IG400" s="343"/>
      <c r="IH400" s="343"/>
      <c r="II400" s="343"/>
      <c r="IJ400" s="343"/>
      <c r="IK400" s="343"/>
      <c r="IL400" s="343"/>
      <c r="IM400" s="343"/>
      <c r="IN400" s="343"/>
      <c r="IO400" s="343"/>
      <c r="IP400" s="343"/>
      <c r="IQ400" s="343"/>
      <c r="IR400" s="343"/>
      <c r="IS400" s="343"/>
      <c r="IT400" s="343"/>
      <c r="IU400" s="343"/>
      <c r="IV400" s="343"/>
      <c r="IW400" s="343"/>
      <c r="IX400" s="343"/>
      <c r="IY400" s="343"/>
      <c r="IZ400" s="343"/>
      <c r="JA400" s="343"/>
      <c r="JB400" s="343"/>
      <c r="JC400" s="343"/>
      <c r="JD400" s="343"/>
      <c r="JE400" s="343"/>
      <c r="JF400" s="343"/>
      <c r="JG400" s="343"/>
      <c r="JH400" s="343"/>
      <c r="JI400" s="343"/>
      <c r="JJ400" s="343"/>
      <c r="JK400" s="343"/>
      <c r="JL400" s="343"/>
      <c r="JM400" s="343"/>
      <c r="JN400" s="343"/>
      <c r="JO400" s="343"/>
      <c r="JP400" s="343"/>
      <c r="JQ400" s="343"/>
      <c r="JR400" s="343"/>
      <c r="JS400" s="343"/>
      <c r="JT400" s="343"/>
      <c r="JU400" s="343"/>
      <c r="JV400" s="343"/>
      <c r="JW400" s="343"/>
      <c r="JX400" s="343"/>
      <c r="JY400" s="343"/>
      <c r="JZ400" s="343"/>
      <c r="KA400" s="343"/>
      <c r="KB400" s="343"/>
      <c r="KC400" s="343"/>
      <c r="KD400" s="343"/>
      <c r="KE400" s="343"/>
      <c r="KF400" s="343"/>
      <c r="KG400" s="343"/>
      <c r="KH400" s="343"/>
      <c r="KI400" s="343"/>
      <c r="KJ400" s="343"/>
      <c r="KK400" s="343"/>
      <c r="KL400" s="343"/>
      <c r="KM400" s="343"/>
      <c r="KN400" s="343"/>
      <c r="KO400" s="343"/>
      <c r="KP400" s="343"/>
      <c r="KQ400" s="343"/>
      <c r="KR400" s="343"/>
      <c r="KS400" s="343"/>
      <c r="KT400" s="343"/>
      <c r="KU400" s="343"/>
      <c r="KV400" s="343"/>
      <c r="KW400" s="343"/>
      <c r="KX400" s="343"/>
      <c r="KY400" s="343"/>
      <c r="KZ400" s="343"/>
      <c r="LA400" s="343"/>
      <c r="LB400" s="343"/>
      <c r="LC400" s="343"/>
      <c r="LD400" s="343"/>
      <c r="LE400" s="343"/>
      <c r="LF400" s="343"/>
      <c r="LG400" s="343"/>
      <c r="LH400" s="343"/>
      <c r="LI400" s="343"/>
      <c r="LJ400" s="343"/>
      <c r="LK400" s="343"/>
      <c r="LL400" s="343"/>
      <c r="LM400" s="343"/>
      <c r="LN400" s="343"/>
      <c r="LO400" s="343"/>
      <c r="LP400" s="343"/>
      <c r="LQ400" s="343"/>
      <c r="LR400" s="343"/>
      <c r="LS400" s="343"/>
      <c r="LT400" s="343"/>
      <c r="LU400" s="343"/>
      <c r="LV400" s="343"/>
      <c r="LW400" s="343"/>
      <c r="LX400" s="343"/>
      <c r="LY400" s="343"/>
      <c r="LZ400" s="343"/>
      <c r="MA400" s="343"/>
      <c r="MB400" s="343"/>
      <c r="MC400" s="343"/>
      <c r="MD400" s="343"/>
      <c r="ME400" s="343"/>
      <c r="MF400" s="343"/>
      <c r="MG400" s="343"/>
      <c r="MH400" s="343"/>
      <c r="MI400" s="343"/>
      <c r="MJ400" s="343"/>
      <c r="MK400" s="343"/>
      <c r="ML400" s="343"/>
      <c r="MM400" s="343"/>
      <c r="MN400" s="343"/>
      <c r="MO400" s="343"/>
      <c r="MP400" s="343"/>
      <c r="MQ400" s="343"/>
      <c r="MR400" s="343"/>
      <c r="MS400" s="343"/>
      <c r="MT400" s="343"/>
      <c r="MU400" s="343"/>
      <c r="MV400" s="343"/>
      <c r="MW400" s="343"/>
      <c r="MX400" s="343"/>
      <c r="MY400" s="343"/>
      <c r="MZ400" s="343"/>
      <c r="NA400" s="343"/>
      <c r="NB400" s="343"/>
      <c r="NC400" s="343"/>
      <c r="ND400" s="343"/>
      <c r="NE400" s="343"/>
      <c r="NF400" s="343"/>
      <c r="NG400" s="343"/>
      <c r="NH400" s="343"/>
      <c r="NI400" s="343"/>
      <c r="NJ400" s="343"/>
      <c r="NK400" s="343"/>
      <c r="NL400" s="343"/>
      <c r="NM400" s="343"/>
      <c r="NN400" s="343"/>
      <c r="NO400" s="343"/>
      <c r="NP400" s="343"/>
      <c r="NQ400" s="343"/>
      <c r="NR400" s="343"/>
      <c r="NS400" s="343"/>
      <c r="NT400" s="343"/>
      <c r="NU400" s="343"/>
      <c r="NV400" s="343"/>
      <c r="NW400" s="343"/>
      <c r="NX400" s="343"/>
      <c r="NY400" s="343"/>
      <c r="NZ400" s="343"/>
      <c r="OA400" s="343"/>
      <c r="OB400" s="343"/>
      <c r="OC400" s="343"/>
      <c r="OD400" s="343"/>
      <c r="OE400" s="343"/>
      <c r="OF400" s="343"/>
      <c r="OG400" s="343"/>
      <c r="OH400" s="343"/>
      <c r="OI400" s="343"/>
      <c r="OJ400" s="343"/>
      <c r="OK400" s="343"/>
      <c r="OL400" s="343"/>
      <c r="OM400" s="343"/>
      <c r="ON400" s="343"/>
      <c r="OO400" s="343"/>
      <c r="OP400" s="343"/>
      <c r="OQ400" s="343"/>
      <c r="OR400" s="343"/>
      <c r="OS400" s="343"/>
      <c r="OT400" s="343"/>
      <c r="OU400" s="343"/>
      <c r="OV400" s="343"/>
      <c r="OW400" s="343"/>
      <c r="OX400" s="343"/>
      <c r="OY400" s="343"/>
      <c r="OZ400" s="343"/>
      <c r="PA400" s="343"/>
      <c r="PB400" s="343"/>
      <c r="PC400" s="343"/>
      <c r="PD400" s="343"/>
      <c r="PE400" s="343"/>
      <c r="PF400" s="343"/>
      <c r="PG400" s="343"/>
      <c r="PH400" s="343"/>
      <c r="PI400" s="343"/>
      <c r="PJ400" s="343"/>
      <c r="PK400" s="343"/>
      <c r="PL400" s="343"/>
      <c r="PM400" s="343"/>
      <c r="PN400" s="343"/>
      <c r="PO400" s="343"/>
      <c r="PP400" s="343"/>
      <c r="PQ400" s="343"/>
      <c r="PR400" s="343"/>
      <c r="PS400" s="343"/>
      <c r="PT400" s="343"/>
      <c r="PU400" s="343"/>
      <c r="PV400" s="343"/>
      <c r="PW400" s="343"/>
      <c r="PX400" s="343"/>
      <c r="PY400" s="343"/>
      <c r="PZ400" s="343"/>
      <c r="QA400" s="343"/>
      <c r="QB400" s="343"/>
      <c r="QC400" s="343"/>
      <c r="QD400" s="343"/>
      <c r="QE400" s="343"/>
      <c r="QF400" s="343"/>
    </row>
    <row r="401" spans="1:448" s="347" customFormat="1" ht="118.5" customHeight="1" x14ac:dyDescent="0.25">
      <c r="A401" s="26">
        <v>400</v>
      </c>
      <c r="B401" s="42" t="s">
        <v>1372</v>
      </c>
      <c r="C401" s="174" t="s">
        <v>694</v>
      </c>
      <c r="D401" s="19" t="s">
        <v>344</v>
      </c>
      <c r="E401" s="19" t="s">
        <v>4516</v>
      </c>
      <c r="F401" s="41" t="s">
        <v>693</v>
      </c>
      <c r="G401" s="41" t="s">
        <v>694</v>
      </c>
      <c r="H401" s="19" t="s">
        <v>344</v>
      </c>
      <c r="I401" s="27" t="s">
        <v>4496</v>
      </c>
      <c r="J401" s="41" t="s">
        <v>716</v>
      </c>
      <c r="K401" s="174" t="s">
        <v>717</v>
      </c>
      <c r="L401" s="174" t="s">
        <v>718</v>
      </c>
      <c r="M401" s="174" t="s">
        <v>719</v>
      </c>
      <c r="N401" s="174" t="s">
        <v>720</v>
      </c>
      <c r="O401" s="321" t="s">
        <v>158</v>
      </c>
      <c r="P401" s="19" t="s">
        <v>394</v>
      </c>
      <c r="Q401" s="19" t="s">
        <v>348</v>
      </c>
      <c r="R401" s="19" t="s">
        <v>250</v>
      </c>
      <c r="S401" s="18" t="s">
        <v>4517</v>
      </c>
      <c r="T401" s="303">
        <v>10.1</v>
      </c>
      <c r="U401" s="436" t="s">
        <v>4484</v>
      </c>
      <c r="V401" s="436">
        <v>2021</v>
      </c>
      <c r="W401" s="22" t="s">
        <v>4485</v>
      </c>
      <c r="X401" s="304" t="s">
        <v>4486</v>
      </c>
      <c r="Y401" s="437" t="s">
        <v>4509</v>
      </c>
      <c r="Z401" s="304" t="s">
        <v>4518</v>
      </c>
      <c r="AA401" s="303">
        <v>4</v>
      </c>
      <c r="AB401" s="434" t="s">
        <v>4519</v>
      </c>
      <c r="AC401" s="434" t="s">
        <v>4520</v>
      </c>
      <c r="AD401" s="309">
        <v>1</v>
      </c>
      <c r="AE401" s="304" t="s">
        <v>4521</v>
      </c>
      <c r="AF401" s="965">
        <v>44545</v>
      </c>
      <c r="AG401" s="961">
        <v>44362</v>
      </c>
      <c r="AH401" s="709"/>
      <c r="AI401" s="183" t="s">
        <v>309</v>
      </c>
      <c r="AJ401" s="183" t="s">
        <v>309</v>
      </c>
      <c r="AK401" s="241" t="e">
        <f>(IF(BA401=#REF!,#REF!,AG401-#REF!))</f>
        <v>#REF!</v>
      </c>
      <c r="AL401" s="229" t="s">
        <v>611</v>
      </c>
      <c r="AM401" s="31"/>
      <c r="AN401" s="31"/>
      <c r="AO401" s="31"/>
      <c r="AP401" s="32"/>
      <c r="AQ401" s="4" t="s">
        <v>442</v>
      </c>
      <c r="AR401" s="49">
        <v>-89</v>
      </c>
      <c r="AS401" s="298" t="s">
        <v>443</v>
      </c>
      <c r="AT401" s="64" t="s">
        <v>467</v>
      </c>
      <c r="AU401" s="308" t="s">
        <v>611</v>
      </c>
      <c r="AV401" s="77" t="s">
        <v>467</v>
      </c>
      <c r="AW401" s="32"/>
      <c r="AX401" s="32"/>
      <c r="AY401" s="299" t="s">
        <v>449</v>
      </c>
      <c r="AZ401" s="87" t="s">
        <v>439</v>
      </c>
      <c r="BA401" s="86" t="s">
        <v>446</v>
      </c>
      <c r="BB401" s="148" t="s">
        <v>763</v>
      </c>
      <c r="BC401" s="149">
        <v>44620</v>
      </c>
      <c r="BD401" s="130" t="s">
        <v>309</v>
      </c>
      <c r="BE401" s="145" t="s">
        <v>629</v>
      </c>
      <c r="BF401" s="147">
        <v>0</v>
      </c>
      <c r="BG401" s="4" t="s">
        <v>442</v>
      </c>
      <c r="BH401" s="49">
        <v>-44620</v>
      </c>
      <c r="BI401" s="60" t="s">
        <v>443</v>
      </c>
      <c r="BJ401" s="30"/>
      <c r="BK401" s="30"/>
      <c r="BL401" s="30"/>
      <c r="BM401" s="30"/>
      <c r="BN401" s="60"/>
      <c r="BO401" s="30"/>
      <c r="BP401" s="184" t="s">
        <v>293</v>
      </c>
      <c r="BQ401" s="150" t="s">
        <v>2244</v>
      </c>
      <c r="BR401" s="185">
        <v>44712</v>
      </c>
      <c r="BS401" s="131" t="s">
        <v>4157</v>
      </c>
      <c r="BT401" s="186">
        <v>0</v>
      </c>
      <c r="BU401" s="4" t="s">
        <v>442</v>
      </c>
      <c r="BV401" s="49">
        <v>-349</v>
      </c>
      <c r="BW401" s="60" t="s">
        <v>443</v>
      </c>
      <c r="BX401" s="368" t="s">
        <v>819</v>
      </c>
      <c r="BY401" s="368" t="s">
        <v>4492</v>
      </c>
      <c r="BZ401" s="368" t="s">
        <v>458</v>
      </c>
      <c r="CA401" s="369">
        <v>0</v>
      </c>
      <c r="CB401" s="352" t="s">
        <v>443</v>
      </c>
      <c r="CC401" s="353"/>
      <c r="CD401" s="184" t="s">
        <v>293</v>
      </c>
      <c r="CE401" s="531">
        <v>44823</v>
      </c>
      <c r="CF401" s="819" t="s">
        <v>4522</v>
      </c>
      <c r="CG401" s="295" t="s">
        <v>4523</v>
      </c>
      <c r="CH401" s="117" t="s">
        <v>4524</v>
      </c>
      <c r="CI401" s="679">
        <v>0.2</v>
      </c>
      <c r="CJ401" s="4" t="str">
        <f t="shared" si="10"/>
        <v>AVANCE MINIMO</v>
      </c>
      <c r="CK401" s="49" t="e">
        <f>(IF(CD401="CERRADO","NO APLICA ACCION CERRADA",AG401-#REF!))</f>
        <v>#REF!</v>
      </c>
      <c r="CL401" s="60" t="e">
        <f>(IF(CD401="CERRADO","NO APLICA ACCION CERRADA",IF(AK401&lt;=0,"VENCIDO",IF(AK401&lt;=#REF!,"POR VENCER","CON TIEMPO"))))</f>
        <v>#REF!</v>
      </c>
      <c r="CM401" s="370">
        <v>44882</v>
      </c>
      <c r="CN401" s="368" t="s">
        <v>4525</v>
      </c>
      <c r="CO401" s="368" t="s">
        <v>1236</v>
      </c>
      <c r="CP401" s="369">
        <v>1</v>
      </c>
      <c r="CQ401" s="352" t="s">
        <v>294</v>
      </c>
      <c r="CR401" s="353"/>
      <c r="CS401" s="353"/>
      <c r="CT401" s="343"/>
      <c r="CU401" s="343"/>
      <c r="CV401" s="343"/>
      <c r="CW401" s="343"/>
      <c r="CX401" s="343"/>
      <c r="CY401" s="343"/>
      <c r="CZ401" s="343"/>
      <c r="DA401" s="343"/>
      <c r="DB401" s="343"/>
      <c r="DC401" s="343"/>
      <c r="DD401" s="343"/>
      <c r="DE401" s="343"/>
      <c r="DF401" s="343"/>
      <c r="DG401" s="343"/>
      <c r="DH401" s="343"/>
      <c r="DI401" s="343"/>
      <c r="DJ401" s="343"/>
      <c r="DK401" s="343"/>
      <c r="DL401" s="343"/>
      <c r="DM401" s="343"/>
      <c r="DN401" s="343"/>
      <c r="DO401" s="343"/>
      <c r="DP401" s="343"/>
      <c r="DQ401" s="343"/>
      <c r="DR401" s="343"/>
      <c r="DS401" s="343"/>
      <c r="DT401" s="343"/>
      <c r="DU401" s="343"/>
      <c r="DV401" s="343"/>
      <c r="DW401" s="343"/>
      <c r="DX401" s="343"/>
      <c r="DY401" s="343"/>
      <c r="DZ401" s="343"/>
      <c r="EA401" s="343"/>
      <c r="EB401" s="343"/>
      <c r="EC401" s="343"/>
      <c r="ED401" s="343"/>
      <c r="EE401" s="343"/>
      <c r="EF401" s="343"/>
      <c r="EG401" s="343"/>
      <c r="EH401" s="343"/>
      <c r="EI401" s="343"/>
      <c r="EJ401" s="343"/>
      <c r="EK401" s="343"/>
      <c r="EL401" s="343"/>
      <c r="EM401" s="343"/>
      <c r="EN401" s="343"/>
      <c r="EO401" s="343"/>
      <c r="EP401" s="343"/>
      <c r="EQ401" s="343"/>
      <c r="ER401" s="343"/>
      <c r="ES401" s="343"/>
      <c r="ET401" s="343"/>
      <c r="EU401" s="343"/>
      <c r="EV401" s="343"/>
      <c r="EW401" s="343"/>
      <c r="EX401" s="343"/>
      <c r="EY401" s="343"/>
      <c r="EZ401" s="343"/>
      <c r="FA401" s="343"/>
      <c r="FB401" s="343"/>
      <c r="FC401" s="343"/>
      <c r="FD401" s="343"/>
      <c r="FE401" s="343"/>
      <c r="FF401" s="343"/>
      <c r="FG401" s="343"/>
      <c r="FH401" s="343"/>
      <c r="FI401" s="343"/>
      <c r="FJ401" s="343"/>
      <c r="FK401" s="343"/>
      <c r="FL401" s="343"/>
      <c r="FM401" s="343"/>
      <c r="FN401" s="343"/>
      <c r="FO401" s="343"/>
      <c r="FP401" s="343"/>
      <c r="FQ401" s="343"/>
      <c r="FR401" s="343"/>
      <c r="FS401" s="343"/>
      <c r="FT401" s="343"/>
      <c r="FU401" s="343"/>
      <c r="FV401" s="343"/>
      <c r="FW401" s="343"/>
      <c r="FX401" s="343"/>
      <c r="FY401" s="343"/>
      <c r="FZ401" s="343"/>
      <c r="GA401" s="343"/>
      <c r="GB401" s="343"/>
      <c r="GC401" s="343"/>
      <c r="GD401" s="343"/>
      <c r="GE401" s="343"/>
      <c r="GF401" s="343"/>
      <c r="GG401" s="343"/>
      <c r="GH401" s="343"/>
      <c r="GI401" s="343"/>
      <c r="GJ401" s="343"/>
      <c r="GK401" s="343"/>
      <c r="GL401" s="343"/>
      <c r="GM401" s="343"/>
      <c r="GN401" s="343"/>
      <c r="GO401" s="343"/>
      <c r="GP401" s="343"/>
      <c r="GQ401" s="343"/>
      <c r="GR401" s="343"/>
      <c r="GS401" s="343"/>
      <c r="GT401" s="343"/>
      <c r="GU401" s="343"/>
      <c r="GV401" s="343"/>
      <c r="GW401" s="343"/>
      <c r="GX401" s="343"/>
      <c r="GY401" s="343"/>
      <c r="GZ401" s="343"/>
      <c r="HA401" s="343"/>
      <c r="HB401" s="343"/>
      <c r="HC401" s="343"/>
      <c r="HD401" s="343"/>
      <c r="HE401" s="343"/>
      <c r="HF401" s="343"/>
      <c r="HG401" s="343"/>
      <c r="HH401" s="343"/>
      <c r="HI401" s="343"/>
      <c r="HJ401" s="343"/>
      <c r="HK401" s="343"/>
      <c r="HL401" s="343"/>
      <c r="HM401" s="343"/>
      <c r="HN401" s="343"/>
      <c r="HO401" s="343"/>
      <c r="HP401" s="343"/>
      <c r="HQ401" s="343"/>
      <c r="HR401" s="343"/>
      <c r="HS401" s="343"/>
      <c r="HT401" s="343"/>
      <c r="HU401" s="343"/>
      <c r="HV401" s="343"/>
      <c r="HW401" s="343"/>
      <c r="HX401" s="343"/>
      <c r="HY401" s="343"/>
      <c r="HZ401" s="343"/>
      <c r="IA401" s="343"/>
      <c r="IB401" s="343"/>
      <c r="IC401" s="343"/>
      <c r="ID401" s="343"/>
      <c r="IE401" s="343"/>
      <c r="IF401" s="343"/>
      <c r="IG401" s="343"/>
      <c r="IH401" s="343"/>
      <c r="II401" s="343"/>
      <c r="IJ401" s="343"/>
      <c r="IK401" s="343"/>
      <c r="IL401" s="343"/>
      <c r="IM401" s="343"/>
      <c r="IN401" s="343"/>
      <c r="IO401" s="343"/>
      <c r="IP401" s="343"/>
      <c r="IQ401" s="343"/>
      <c r="IR401" s="343"/>
      <c r="IS401" s="343"/>
      <c r="IT401" s="343"/>
      <c r="IU401" s="343"/>
      <c r="IV401" s="343"/>
      <c r="IW401" s="343"/>
      <c r="IX401" s="343"/>
      <c r="IY401" s="343"/>
      <c r="IZ401" s="343"/>
      <c r="JA401" s="343"/>
      <c r="JB401" s="343"/>
      <c r="JC401" s="343"/>
      <c r="JD401" s="343"/>
      <c r="JE401" s="343"/>
      <c r="JF401" s="343"/>
      <c r="JG401" s="343"/>
      <c r="JH401" s="343"/>
      <c r="JI401" s="343"/>
      <c r="JJ401" s="343"/>
      <c r="JK401" s="343"/>
      <c r="JL401" s="343"/>
      <c r="JM401" s="343"/>
      <c r="JN401" s="343"/>
      <c r="JO401" s="343"/>
      <c r="JP401" s="343"/>
      <c r="JQ401" s="343"/>
      <c r="JR401" s="343"/>
      <c r="JS401" s="343"/>
      <c r="JT401" s="343"/>
      <c r="JU401" s="343"/>
      <c r="JV401" s="343"/>
      <c r="JW401" s="343"/>
      <c r="JX401" s="343"/>
      <c r="JY401" s="343"/>
      <c r="JZ401" s="343"/>
      <c r="KA401" s="343"/>
      <c r="KB401" s="343"/>
      <c r="KC401" s="343"/>
      <c r="KD401" s="343"/>
      <c r="KE401" s="343"/>
      <c r="KF401" s="343"/>
      <c r="KG401" s="343"/>
      <c r="KH401" s="343"/>
      <c r="KI401" s="343"/>
      <c r="KJ401" s="343"/>
      <c r="KK401" s="343"/>
      <c r="KL401" s="343"/>
      <c r="KM401" s="343"/>
      <c r="KN401" s="343"/>
      <c r="KO401" s="343"/>
      <c r="KP401" s="343"/>
      <c r="KQ401" s="343"/>
      <c r="KR401" s="343"/>
      <c r="KS401" s="343"/>
      <c r="KT401" s="343"/>
      <c r="KU401" s="343"/>
      <c r="KV401" s="343"/>
      <c r="KW401" s="343"/>
      <c r="KX401" s="343"/>
      <c r="KY401" s="343"/>
      <c r="KZ401" s="343"/>
      <c r="LA401" s="343"/>
      <c r="LB401" s="343"/>
      <c r="LC401" s="343"/>
      <c r="LD401" s="343"/>
      <c r="LE401" s="343"/>
      <c r="LF401" s="343"/>
      <c r="LG401" s="343"/>
      <c r="LH401" s="343"/>
      <c r="LI401" s="343"/>
      <c r="LJ401" s="343"/>
      <c r="LK401" s="343"/>
      <c r="LL401" s="343"/>
      <c r="LM401" s="343"/>
      <c r="LN401" s="343"/>
      <c r="LO401" s="343"/>
      <c r="LP401" s="343"/>
      <c r="LQ401" s="343"/>
      <c r="LR401" s="343"/>
      <c r="LS401" s="343"/>
      <c r="LT401" s="343"/>
      <c r="LU401" s="343"/>
      <c r="LV401" s="343"/>
      <c r="LW401" s="343"/>
      <c r="LX401" s="343"/>
      <c r="LY401" s="343"/>
      <c r="LZ401" s="343"/>
      <c r="MA401" s="343"/>
      <c r="MB401" s="343"/>
      <c r="MC401" s="343"/>
      <c r="MD401" s="343"/>
      <c r="ME401" s="343"/>
      <c r="MF401" s="343"/>
      <c r="MG401" s="343"/>
      <c r="MH401" s="343"/>
      <c r="MI401" s="343"/>
      <c r="MJ401" s="343"/>
      <c r="MK401" s="343"/>
      <c r="ML401" s="343"/>
      <c r="MM401" s="343"/>
      <c r="MN401" s="343"/>
      <c r="MO401" s="343"/>
      <c r="MP401" s="343"/>
      <c r="MQ401" s="343"/>
      <c r="MR401" s="343"/>
      <c r="MS401" s="343"/>
      <c r="MT401" s="343"/>
      <c r="MU401" s="343"/>
      <c r="MV401" s="343"/>
      <c r="MW401" s="343"/>
      <c r="MX401" s="343"/>
      <c r="MY401" s="343"/>
      <c r="MZ401" s="343"/>
      <c r="NA401" s="343"/>
      <c r="NB401" s="343"/>
      <c r="NC401" s="343"/>
      <c r="ND401" s="343"/>
      <c r="NE401" s="343"/>
      <c r="NF401" s="343"/>
      <c r="NG401" s="343"/>
      <c r="NH401" s="343"/>
      <c r="NI401" s="343"/>
      <c r="NJ401" s="343"/>
      <c r="NK401" s="343"/>
      <c r="NL401" s="343"/>
      <c r="NM401" s="343"/>
      <c r="NN401" s="343"/>
      <c r="NO401" s="343"/>
      <c r="NP401" s="343"/>
      <c r="NQ401" s="343"/>
      <c r="NR401" s="343"/>
      <c r="NS401" s="343"/>
      <c r="NT401" s="343"/>
      <c r="NU401" s="343"/>
      <c r="NV401" s="343"/>
      <c r="NW401" s="343"/>
      <c r="NX401" s="343"/>
      <c r="NY401" s="343"/>
      <c r="NZ401" s="343"/>
      <c r="OA401" s="343"/>
      <c r="OB401" s="343"/>
      <c r="OC401" s="343"/>
      <c r="OD401" s="343"/>
      <c r="OE401" s="343"/>
      <c r="OF401" s="343"/>
      <c r="OG401" s="343"/>
      <c r="OH401" s="343"/>
      <c r="OI401" s="343"/>
      <c r="OJ401" s="343"/>
      <c r="OK401" s="343"/>
      <c r="OL401" s="343"/>
      <c r="OM401" s="343"/>
      <c r="ON401" s="343"/>
      <c r="OO401" s="343"/>
      <c r="OP401" s="343"/>
      <c r="OQ401" s="343"/>
      <c r="OR401" s="343"/>
      <c r="OS401" s="343"/>
      <c r="OT401" s="343"/>
      <c r="OU401" s="343"/>
      <c r="OV401" s="343"/>
      <c r="OW401" s="343"/>
      <c r="OX401" s="343"/>
      <c r="OY401" s="343"/>
      <c r="OZ401" s="343"/>
      <c r="PA401" s="343"/>
      <c r="PB401" s="343"/>
      <c r="PC401" s="343"/>
      <c r="PD401" s="343"/>
      <c r="PE401" s="343"/>
      <c r="PF401" s="343"/>
      <c r="PG401" s="343"/>
      <c r="PH401" s="343"/>
      <c r="PI401" s="343"/>
      <c r="PJ401" s="343"/>
      <c r="PK401" s="343"/>
      <c r="PL401" s="343"/>
      <c r="PM401" s="343"/>
      <c r="PN401" s="343"/>
      <c r="PO401" s="343"/>
      <c r="PP401" s="343"/>
      <c r="PQ401" s="343"/>
      <c r="PR401" s="343"/>
      <c r="PS401" s="343"/>
      <c r="PT401" s="343"/>
      <c r="PU401" s="343"/>
      <c r="PV401" s="343"/>
      <c r="PW401" s="343"/>
      <c r="PX401" s="343"/>
      <c r="PY401" s="343"/>
      <c r="PZ401" s="343"/>
      <c r="QA401" s="343"/>
      <c r="QB401" s="343"/>
      <c r="QC401" s="343"/>
      <c r="QD401" s="343"/>
      <c r="QE401" s="343"/>
      <c r="QF401" s="343"/>
    </row>
    <row r="402" spans="1:448" s="347" customFormat="1" ht="118.5" customHeight="1" x14ac:dyDescent="0.25">
      <c r="A402" s="26">
        <v>401</v>
      </c>
      <c r="B402" s="42" t="s">
        <v>1372</v>
      </c>
      <c r="C402" s="174" t="s">
        <v>694</v>
      </c>
      <c r="D402" s="19" t="s">
        <v>344</v>
      </c>
      <c r="E402" s="19" t="s">
        <v>4526</v>
      </c>
      <c r="F402" s="41" t="s">
        <v>693</v>
      </c>
      <c r="G402" s="41" t="s">
        <v>694</v>
      </c>
      <c r="H402" s="19" t="s">
        <v>344</v>
      </c>
      <c r="I402" s="27" t="s">
        <v>4526</v>
      </c>
      <c r="J402" s="41" t="s">
        <v>716</v>
      </c>
      <c r="K402" s="174" t="s">
        <v>717</v>
      </c>
      <c r="L402" s="174" t="s">
        <v>718</v>
      </c>
      <c r="M402" s="174" t="s">
        <v>719</v>
      </c>
      <c r="N402" s="174" t="s">
        <v>720</v>
      </c>
      <c r="O402" s="440" t="s">
        <v>399</v>
      </c>
      <c r="P402" s="19" t="s">
        <v>4527</v>
      </c>
      <c r="Q402" s="19" t="s">
        <v>348</v>
      </c>
      <c r="R402" s="19" t="s">
        <v>250</v>
      </c>
      <c r="S402" s="18" t="s">
        <v>4528</v>
      </c>
      <c r="T402" s="303" t="s">
        <v>4529</v>
      </c>
      <c r="U402" s="436" t="s">
        <v>4484</v>
      </c>
      <c r="V402" s="436">
        <v>2021</v>
      </c>
      <c r="W402" s="22" t="s">
        <v>4530</v>
      </c>
      <c r="X402" s="304" t="s">
        <v>4531</v>
      </c>
      <c r="Y402" s="437" t="s">
        <v>4509</v>
      </c>
      <c r="Z402" s="304" t="s">
        <v>4532</v>
      </c>
      <c r="AA402" s="303">
        <v>1</v>
      </c>
      <c r="AB402" s="434" t="s">
        <v>4533</v>
      </c>
      <c r="AC402" s="434" t="s">
        <v>4534</v>
      </c>
      <c r="AD402" s="309">
        <v>1</v>
      </c>
      <c r="AE402" s="304" t="s">
        <v>4535</v>
      </c>
      <c r="AF402" s="965">
        <v>44545</v>
      </c>
      <c r="AG402" s="961">
        <v>44880</v>
      </c>
      <c r="AH402" s="709"/>
      <c r="AI402" s="183" t="s">
        <v>309</v>
      </c>
      <c r="AJ402" s="183" t="s">
        <v>309</v>
      </c>
      <c r="AK402" s="241" t="e">
        <f>(IF(BA402=#REF!,#REF!,AG402-#REF!))</f>
        <v>#REF!</v>
      </c>
      <c r="AL402" s="229" t="s">
        <v>611</v>
      </c>
      <c r="AM402" s="31"/>
      <c r="AN402" s="31"/>
      <c r="AO402" s="31"/>
      <c r="AP402" s="32"/>
      <c r="AQ402" s="4" t="s">
        <v>442</v>
      </c>
      <c r="AR402" s="49">
        <v>429</v>
      </c>
      <c r="AS402" s="298" t="s">
        <v>454</v>
      </c>
      <c r="AT402" s="64" t="s">
        <v>467</v>
      </c>
      <c r="AU402" s="308" t="s">
        <v>611</v>
      </c>
      <c r="AV402" s="77" t="s">
        <v>467</v>
      </c>
      <c r="AW402" s="32"/>
      <c r="AX402" s="32"/>
      <c r="AY402" s="299" t="s">
        <v>456</v>
      </c>
      <c r="AZ402" s="87" t="s">
        <v>439</v>
      </c>
      <c r="BA402" s="86" t="s">
        <v>446</v>
      </c>
      <c r="BB402" s="148" t="s">
        <v>2162</v>
      </c>
      <c r="BC402" s="149">
        <v>44620</v>
      </c>
      <c r="BD402" s="130" t="s">
        <v>450</v>
      </c>
      <c r="BE402" s="134" t="s">
        <v>629</v>
      </c>
      <c r="BF402" s="147">
        <v>0</v>
      </c>
      <c r="BG402" s="4" t="s">
        <v>442</v>
      </c>
      <c r="BH402" s="49">
        <v>-44620</v>
      </c>
      <c r="BI402" s="60" t="s">
        <v>454</v>
      </c>
      <c r="BJ402" s="30"/>
      <c r="BK402" s="30"/>
      <c r="BL402" s="30"/>
      <c r="BM402" s="30"/>
      <c r="BN402" s="60"/>
      <c r="BO402" s="30"/>
      <c r="BP402" s="184" t="s">
        <v>293</v>
      </c>
      <c r="BQ402" s="150" t="s">
        <v>2244</v>
      </c>
      <c r="BR402" s="185">
        <v>44712</v>
      </c>
      <c r="BS402" s="131" t="s">
        <v>4157</v>
      </c>
      <c r="BT402" s="186">
        <v>0</v>
      </c>
      <c r="BU402" s="4" t="s">
        <v>442</v>
      </c>
      <c r="BV402" s="49">
        <v>169</v>
      </c>
      <c r="BW402" s="60" t="s">
        <v>454</v>
      </c>
      <c r="BX402" s="368" t="s">
        <v>819</v>
      </c>
      <c r="BY402" s="368" t="s">
        <v>4492</v>
      </c>
      <c r="BZ402" s="368" t="s">
        <v>458</v>
      </c>
      <c r="CA402" s="369">
        <v>0</v>
      </c>
      <c r="CB402" s="352" t="s">
        <v>293</v>
      </c>
      <c r="CC402" s="353"/>
      <c r="CD402" s="184" t="s">
        <v>293</v>
      </c>
      <c r="CE402" s="531">
        <v>44823</v>
      </c>
      <c r="CF402" s="118" t="s">
        <v>4536</v>
      </c>
      <c r="CG402" s="555"/>
      <c r="CH402" s="295" t="s">
        <v>878</v>
      </c>
      <c r="CI402" s="678">
        <v>1</v>
      </c>
      <c r="CJ402" s="4" t="str">
        <f t="shared" si="10"/>
        <v>CUMPLIMIENTO TOTAL</v>
      </c>
      <c r="CK402" s="49" t="e">
        <f>(IF(CD402="CERRADO","NO APLICA ACCION CERRADA",AG402-#REF!))</f>
        <v>#REF!</v>
      </c>
      <c r="CL402" s="60" t="e">
        <f>(IF(CD402="CERRADO","NO APLICA ACCION CERRADA",IF(AK402&lt;=0,"VENCIDO",IF(AK402&lt;=#REF!,"POR VENCER","CON TIEMPO"))))</f>
        <v>#REF!</v>
      </c>
      <c r="CM402" s="370">
        <v>44882</v>
      </c>
      <c r="CN402" s="368" t="s">
        <v>4537</v>
      </c>
      <c r="CO402" s="368" t="s">
        <v>1236</v>
      </c>
      <c r="CP402" s="369">
        <v>1</v>
      </c>
      <c r="CQ402" s="352" t="s">
        <v>294</v>
      </c>
      <c r="CR402" s="353"/>
      <c r="CS402" s="353"/>
      <c r="CT402" s="343"/>
      <c r="CU402" s="343"/>
      <c r="CV402" s="343"/>
      <c r="CW402" s="343"/>
      <c r="CX402" s="343"/>
      <c r="CY402" s="343"/>
      <c r="CZ402" s="343"/>
      <c r="DA402" s="343"/>
      <c r="DB402" s="343"/>
      <c r="DC402" s="343"/>
      <c r="DD402" s="343"/>
      <c r="DE402" s="343"/>
      <c r="DF402" s="343"/>
      <c r="DG402" s="343"/>
      <c r="DH402" s="343"/>
      <c r="DI402" s="343"/>
      <c r="DJ402" s="343"/>
      <c r="DK402" s="343"/>
      <c r="DL402" s="343"/>
      <c r="DM402" s="343"/>
      <c r="DN402" s="343"/>
      <c r="DO402" s="343"/>
      <c r="DP402" s="343"/>
      <c r="DQ402" s="343"/>
      <c r="DR402" s="343"/>
      <c r="DS402" s="343"/>
      <c r="DT402" s="343"/>
      <c r="DU402" s="343"/>
      <c r="DV402" s="343"/>
      <c r="DW402" s="343"/>
      <c r="DX402" s="343"/>
      <c r="DY402" s="343"/>
      <c r="DZ402" s="343"/>
      <c r="EA402" s="343"/>
      <c r="EB402" s="343"/>
      <c r="EC402" s="343"/>
      <c r="ED402" s="343"/>
      <c r="EE402" s="343"/>
      <c r="EF402" s="343"/>
      <c r="EG402" s="343"/>
      <c r="EH402" s="343"/>
      <c r="EI402" s="343"/>
      <c r="EJ402" s="343"/>
      <c r="EK402" s="343"/>
      <c r="EL402" s="343"/>
      <c r="EM402" s="343"/>
      <c r="EN402" s="343"/>
      <c r="EO402" s="343"/>
      <c r="EP402" s="343"/>
      <c r="EQ402" s="343"/>
      <c r="ER402" s="343"/>
      <c r="ES402" s="343"/>
      <c r="ET402" s="343"/>
      <c r="EU402" s="343"/>
      <c r="EV402" s="343"/>
      <c r="EW402" s="343"/>
      <c r="EX402" s="343"/>
      <c r="EY402" s="343"/>
      <c r="EZ402" s="343"/>
      <c r="FA402" s="343"/>
      <c r="FB402" s="343"/>
      <c r="FC402" s="343"/>
      <c r="FD402" s="343"/>
      <c r="FE402" s="343"/>
      <c r="FF402" s="343"/>
      <c r="FG402" s="343"/>
      <c r="FH402" s="343"/>
      <c r="FI402" s="343"/>
      <c r="FJ402" s="343"/>
      <c r="FK402" s="343"/>
      <c r="FL402" s="343"/>
      <c r="FM402" s="343"/>
      <c r="FN402" s="343"/>
      <c r="FO402" s="343"/>
      <c r="FP402" s="343"/>
      <c r="FQ402" s="343"/>
      <c r="FR402" s="343"/>
      <c r="FS402" s="343"/>
      <c r="FT402" s="343"/>
      <c r="FU402" s="343"/>
      <c r="FV402" s="343"/>
      <c r="FW402" s="343"/>
      <c r="FX402" s="343"/>
      <c r="FY402" s="343"/>
      <c r="FZ402" s="343"/>
      <c r="GA402" s="343"/>
      <c r="GB402" s="343"/>
      <c r="GC402" s="343"/>
      <c r="GD402" s="343"/>
      <c r="GE402" s="343"/>
      <c r="GF402" s="343"/>
      <c r="GG402" s="343"/>
      <c r="GH402" s="343"/>
      <c r="GI402" s="343"/>
      <c r="GJ402" s="343"/>
      <c r="GK402" s="343"/>
      <c r="GL402" s="343"/>
      <c r="GM402" s="343"/>
      <c r="GN402" s="343"/>
      <c r="GO402" s="343"/>
      <c r="GP402" s="343"/>
      <c r="GQ402" s="343"/>
      <c r="GR402" s="343"/>
      <c r="GS402" s="343"/>
      <c r="GT402" s="343"/>
      <c r="GU402" s="343"/>
      <c r="GV402" s="343"/>
      <c r="GW402" s="343"/>
      <c r="GX402" s="343"/>
      <c r="GY402" s="343"/>
      <c r="GZ402" s="343"/>
      <c r="HA402" s="343"/>
      <c r="HB402" s="343"/>
      <c r="HC402" s="343"/>
      <c r="HD402" s="343"/>
      <c r="HE402" s="343"/>
      <c r="HF402" s="343"/>
      <c r="HG402" s="343"/>
      <c r="HH402" s="343"/>
      <c r="HI402" s="343"/>
      <c r="HJ402" s="343"/>
      <c r="HK402" s="343"/>
      <c r="HL402" s="343"/>
      <c r="HM402" s="343"/>
      <c r="HN402" s="343"/>
      <c r="HO402" s="343"/>
      <c r="HP402" s="343"/>
      <c r="HQ402" s="343"/>
      <c r="HR402" s="343"/>
      <c r="HS402" s="343"/>
      <c r="HT402" s="343"/>
      <c r="HU402" s="343"/>
      <c r="HV402" s="343"/>
      <c r="HW402" s="343"/>
      <c r="HX402" s="343"/>
      <c r="HY402" s="343"/>
      <c r="HZ402" s="343"/>
      <c r="IA402" s="343"/>
      <c r="IB402" s="343"/>
      <c r="IC402" s="343"/>
      <c r="ID402" s="343"/>
      <c r="IE402" s="343"/>
      <c r="IF402" s="343"/>
      <c r="IG402" s="343"/>
      <c r="IH402" s="343"/>
      <c r="II402" s="343"/>
      <c r="IJ402" s="343"/>
      <c r="IK402" s="343"/>
      <c r="IL402" s="343"/>
      <c r="IM402" s="343"/>
      <c r="IN402" s="343"/>
      <c r="IO402" s="343"/>
      <c r="IP402" s="343"/>
      <c r="IQ402" s="343"/>
      <c r="IR402" s="343"/>
      <c r="IS402" s="343"/>
      <c r="IT402" s="343"/>
      <c r="IU402" s="343"/>
      <c r="IV402" s="343"/>
      <c r="IW402" s="343"/>
      <c r="IX402" s="343"/>
      <c r="IY402" s="343"/>
      <c r="IZ402" s="343"/>
      <c r="JA402" s="343"/>
      <c r="JB402" s="343"/>
      <c r="JC402" s="343"/>
      <c r="JD402" s="343"/>
      <c r="JE402" s="343"/>
      <c r="JF402" s="343"/>
      <c r="JG402" s="343"/>
      <c r="JH402" s="343"/>
      <c r="JI402" s="343"/>
      <c r="JJ402" s="343"/>
      <c r="JK402" s="343"/>
      <c r="JL402" s="343"/>
      <c r="JM402" s="343"/>
      <c r="JN402" s="343"/>
      <c r="JO402" s="343"/>
      <c r="JP402" s="343"/>
      <c r="JQ402" s="343"/>
      <c r="JR402" s="343"/>
      <c r="JS402" s="343"/>
      <c r="JT402" s="343"/>
      <c r="JU402" s="343"/>
      <c r="JV402" s="343"/>
      <c r="JW402" s="343"/>
      <c r="JX402" s="343"/>
      <c r="JY402" s="343"/>
      <c r="JZ402" s="343"/>
      <c r="KA402" s="343"/>
      <c r="KB402" s="343"/>
      <c r="KC402" s="343"/>
      <c r="KD402" s="343"/>
      <c r="KE402" s="343"/>
      <c r="KF402" s="343"/>
      <c r="KG402" s="343"/>
      <c r="KH402" s="343"/>
      <c r="KI402" s="343"/>
      <c r="KJ402" s="343"/>
      <c r="KK402" s="343"/>
      <c r="KL402" s="343"/>
      <c r="KM402" s="343"/>
      <c r="KN402" s="343"/>
      <c r="KO402" s="343"/>
      <c r="KP402" s="343"/>
      <c r="KQ402" s="343"/>
      <c r="KR402" s="343"/>
      <c r="KS402" s="343"/>
      <c r="KT402" s="343"/>
      <c r="KU402" s="343"/>
      <c r="KV402" s="343"/>
      <c r="KW402" s="343"/>
      <c r="KX402" s="343"/>
      <c r="KY402" s="343"/>
      <c r="KZ402" s="343"/>
      <c r="LA402" s="343"/>
      <c r="LB402" s="343"/>
      <c r="LC402" s="343"/>
      <c r="LD402" s="343"/>
      <c r="LE402" s="343"/>
      <c r="LF402" s="343"/>
      <c r="LG402" s="343"/>
      <c r="LH402" s="343"/>
      <c r="LI402" s="343"/>
      <c r="LJ402" s="343"/>
      <c r="LK402" s="343"/>
      <c r="LL402" s="343"/>
      <c r="LM402" s="343"/>
      <c r="LN402" s="343"/>
      <c r="LO402" s="343"/>
      <c r="LP402" s="343"/>
      <c r="LQ402" s="343"/>
      <c r="LR402" s="343"/>
      <c r="LS402" s="343"/>
      <c r="LT402" s="343"/>
      <c r="LU402" s="343"/>
      <c r="LV402" s="343"/>
      <c r="LW402" s="343"/>
      <c r="LX402" s="343"/>
      <c r="LY402" s="343"/>
      <c r="LZ402" s="343"/>
      <c r="MA402" s="343"/>
      <c r="MB402" s="343"/>
      <c r="MC402" s="343"/>
      <c r="MD402" s="343"/>
      <c r="ME402" s="343"/>
      <c r="MF402" s="343"/>
      <c r="MG402" s="343"/>
      <c r="MH402" s="343"/>
      <c r="MI402" s="343"/>
      <c r="MJ402" s="343"/>
      <c r="MK402" s="343"/>
      <c r="ML402" s="343"/>
      <c r="MM402" s="343"/>
      <c r="MN402" s="343"/>
      <c r="MO402" s="343"/>
      <c r="MP402" s="343"/>
      <c r="MQ402" s="343"/>
      <c r="MR402" s="343"/>
      <c r="MS402" s="343"/>
      <c r="MT402" s="343"/>
      <c r="MU402" s="343"/>
      <c r="MV402" s="343"/>
      <c r="MW402" s="343"/>
      <c r="MX402" s="343"/>
      <c r="MY402" s="343"/>
      <c r="MZ402" s="343"/>
      <c r="NA402" s="343"/>
      <c r="NB402" s="343"/>
      <c r="NC402" s="343"/>
      <c r="ND402" s="343"/>
      <c r="NE402" s="343"/>
      <c r="NF402" s="343"/>
      <c r="NG402" s="343"/>
      <c r="NH402" s="343"/>
      <c r="NI402" s="343"/>
      <c r="NJ402" s="343"/>
      <c r="NK402" s="343"/>
      <c r="NL402" s="343"/>
      <c r="NM402" s="343"/>
      <c r="NN402" s="343"/>
      <c r="NO402" s="343"/>
      <c r="NP402" s="343"/>
      <c r="NQ402" s="343"/>
      <c r="NR402" s="343"/>
      <c r="NS402" s="343"/>
      <c r="NT402" s="343"/>
      <c r="NU402" s="343"/>
      <c r="NV402" s="343"/>
      <c r="NW402" s="343"/>
      <c r="NX402" s="343"/>
      <c r="NY402" s="343"/>
      <c r="NZ402" s="343"/>
      <c r="OA402" s="343"/>
      <c r="OB402" s="343"/>
      <c r="OC402" s="343"/>
      <c r="OD402" s="343"/>
      <c r="OE402" s="343"/>
      <c r="OF402" s="343"/>
      <c r="OG402" s="343"/>
      <c r="OH402" s="343"/>
      <c r="OI402" s="343"/>
      <c r="OJ402" s="343"/>
      <c r="OK402" s="343"/>
      <c r="OL402" s="343"/>
      <c r="OM402" s="343"/>
      <c r="ON402" s="343"/>
      <c r="OO402" s="343"/>
      <c r="OP402" s="343"/>
      <c r="OQ402" s="343"/>
      <c r="OR402" s="343"/>
      <c r="OS402" s="343"/>
      <c r="OT402" s="343"/>
      <c r="OU402" s="343"/>
      <c r="OV402" s="343"/>
      <c r="OW402" s="343"/>
      <c r="OX402" s="343"/>
      <c r="OY402" s="343"/>
      <c r="OZ402" s="343"/>
      <c r="PA402" s="343"/>
      <c r="PB402" s="343"/>
      <c r="PC402" s="343"/>
      <c r="PD402" s="343"/>
      <c r="PE402" s="343"/>
      <c r="PF402" s="343"/>
      <c r="PG402" s="343"/>
      <c r="PH402" s="343"/>
      <c r="PI402" s="343"/>
      <c r="PJ402" s="343"/>
      <c r="PK402" s="343"/>
      <c r="PL402" s="343"/>
      <c r="PM402" s="343"/>
      <c r="PN402" s="343"/>
      <c r="PO402" s="343"/>
      <c r="PP402" s="343"/>
      <c r="PQ402" s="343"/>
      <c r="PR402" s="343"/>
      <c r="PS402" s="343"/>
      <c r="PT402" s="343"/>
      <c r="PU402" s="343"/>
      <c r="PV402" s="343"/>
      <c r="PW402" s="343"/>
      <c r="PX402" s="343"/>
      <c r="PY402" s="343"/>
      <c r="PZ402" s="343"/>
      <c r="QA402" s="343"/>
      <c r="QB402" s="343"/>
      <c r="QC402" s="343"/>
      <c r="QD402" s="343"/>
      <c r="QE402" s="343"/>
      <c r="QF402" s="343"/>
    </row>
    <row r="403" spans="1:448" s="347" customFormat="1" ht="118.5" customHeight="1" x14ac:dyDescent="0.25">
      <c r="A403" s="26">
        <v>402</v>
      </c>
      <c r="B403" s="42" t="s">
        <v>1372</v>
      </c>
      <c r="C403" s="174" t="s">
        <v>694</v>
      </c>
      <c r="D403" s="19" t="s">
        <v>344</v>
      </c>
      <c r="E403" s="19" t="s">
        <v>4538</v>
      </c>
      <c r="F403" s="41" t="s">
        <v>693</v>
      </c>
      <c r="G403" s="41" t="s">
        <v>694</v>
      </c>
      <c r="H403" s="19" t="s">
        <v>344</v>
      </c>
      <c r="I403" s="27" t="s">
        <v>4496</v>
      </c>
      <c r="J403" s="41" t="s">
        <v>716</v>
      </c>
      <c r="K403" s="174" t="s">
        <v>717</v>
      </c>
      <c r="L403" s="174" t="s">
        <v>718</v>
      </c>
      <c r="M403" s="174" t="s">
        <v>719</v>
      </c>
      <c r="N403" s="174" t="s">
        <v>720</v>
      </c>
      <c r="O403" s="440" t="s">
        <v>399</v>
      </c>
      <c r="P403" s="19" t="s">
        <v>4527</v>
      </c>
      <c r="Q403" s="19" t="s">
        <v>348</v>
      </c>
      <c r="R403" s="19" t="s">
        <v>250</v>
      </c>
      <c r="S403" s="18" t="s">
        <v>4539</v>
      </c>
      <c r="T403" s="303" t="s">
        <v>4529</v>
      </c>
      <c r="U403" s="436" t="s">
        <v>4484</v>
      </c>
      <c r="V403" s="436">
        <v>2021</v>
      </c>
      <c r="W403" s="22" t="s">
        <v>4530</v>
      </c>
      <c r="X403" s="304" t="s">
        <v>4531</v>
      </c>
      <c r="Y403" s="437" t="s">
        <v>4540</v>
      </c>
      <c r="Z403" s="304" t="s">
        <v>4541</v>
      </c>
      <c r="AA403" s="303">
        <v>2</v>
      </c>
      <c r="AB403" s="434" t="s">
        <v>4542</v>
      </c>
      <c r="AC403" s="434" t="s">
        <v>4543</v>
      </c>
      <c r="AD403" s="309">
        <v>1</v>
      </c>
      <c r="AE403" s="304" t="s">
        <v>4544</v>
      </c>
      <c r="AF403" s="965">
        <v>44545</v>
      </c>
      <c r="AG403" s="961">
        <v>44880</v>
      </c>
      <c r="AH403" s="709"/>
      <c r="AI403" s="183" t="s">
        <v>309</v>
      </c>
      <c r="AJ403" s="183" t="s">
        <v>309</v>
      </c>
      <c r="AK403" s="241" t="e">
        <f>(IF(BA403=#REF!,#REF!,AG403-#REF!))</f>
        <v>#REF!</v>
      </c>
      <c r="AL403" s="229" t="s">
        <v>611</v>
      </c>
      <c r="AM403" s="31"/>
      <c r="AN403" s="31"/>
      <c r="AO403" s="31"/>
      <c r="AP403" s="32"/>
      <c r="AQ403" s="4" t="s">
        <v>442</v>
      </c>
      <c r="AR403" s="49">
        <v>429</v>
      </c>
      <c r="AS403" s="298" t="s">
        <v>454</v>
      </c>
      <c r="AT403" s="64" t="s">
        <v>467</v>
      </c>
      <c r="AU403" s="308" t="s">
        <v>611</v>
      </c>
      <c r="AV403" s="77" t="s">
        <v>467</v>
      </c>
      <c r="AW403" s="32"/>
      <c r="AX403" s="32"/>
      <c r="AY403" s="299" t="s">
        <v>456</v>
      </c>
      <c r="AZ403" s="87" t="s">
        <v>439</v>
      </c>
      <c r="BA403" s="86" t="s">
        <v>446</v>
      </c>
      <c r="BB403" s="148" t="s">
        <v>2162</v>
      </c>
      <c r="BC403" s="149">
        <v>44620</v>
      </c>
      <c r="BD403" s="130" t="s">
        <v>450</v>
      </c>
      <c r="BE403" s="134" t="s">
        <v>629</v>
      </c>
      <c r="BF403" s="147">
        <v>0</v>
      </c>
      <c r="BG403" s="4" t="s">
        <v>442</v>
      </c>
      <c r="BH403" s="49">
        <v>-44620</v>
      </c>
      <c r="BI403" s="60" t="s">
        <v>454</v>
      </c>
      <c r="BJ403" s="30"/>
      <c r="BK403" s="30"/>
      <c r="BL403" s="30"/>
      <c r="BM403" s="30"/>
      <c r="BN403" s="60"/>
      <c r="BO403" s="30"/>
      <c r="BP403" s="184" t="s">
        <v>293</v>
      </c>
      <c r="BQ403" s="150" t="s">
        <v>2244</v>
      </c>
      <c r="BR403" s="185">
        <v>44712</v>
      </c>
      <c r="BS403" s="131" t="s">
        <v>4157</v>
      </c>
      <c r="BT403" s="186">
        <v>0</v>
      </c>
      <c r="BU403" s="4" t="s">
        <v>442</v>
      </c>
      <c r="BV403" s="49">
        <v>169</v>
      </c>
      <c r="BW403" s="60" t="s">
        <v>454</v>
      </c>
      <c r="BX403" s="368" t="s">
        <v>819</v>
      </c>
      <c r="BY403" s="368" t="s">
        <v>4492</v>
      </c>
      <c r="BZ403" s="368" t="s">
        <v>458</v>
      </c>
      <c r="CA403" s="369">
        <v>0</v>
      </c>
      <c r="CB403" s="352" t="s">
        <v>293</v>
      </c>
      <c r="CC403" s="353"/>
      <c r="CD403" s="184" t="s">
        <v>293</v>
      </c>
      <c r="CE403" s="531">
        <v>44823</v>
      </c>
      <c r="CF403" s="118" t="s">
        <v>4545</v>
      </c>
      <c r="CG403" s="295" t="s">
        <v>4546</v>
      </c>
      <c r="CH403" s="555" t="s">
        <v>878</v>
      </c>
      <c r="CI403" s="678">
        <v>1</v>
      </c>
      <c r="CJ403" s="4" t="str">
        <f t="shared" si="10"/>
        <v>CUMPLIMIENTO TOTAL</v>
      </c>
      <c r="CK403" s="49" t="e">
        <f>(IF(CD403="CERRADO","NO APLICA ACCION CERRADA",AG403-#REF!))</f>
        <v>#REF!</v>
      </c>
      <c r="CL403" s="60" t="e">
        <f>(IF(CD403="CERRADO","NO APLICA ACCION CERRADA",IF(AK403&lt;=0,"VENCIDO",IF(AK403&lt;=#REF!,"POR VENCER","CON TIEMPO"))))</f>
        <v>#REF!</v>
      </c>
      <c r="CM403" s="370">
        <v>44882</v>
      </c>
      <c r="CN403" s="368" t="s">
        <v>4547</v>
      </c>
      <c r="CO403" s="368" t="s">
        <v>1236</v>
      </c>
      <c r="CP403" s="369">
        <v>1</v>
      </c>
      <c r="CQ403" s="352" t="s">
        <v>294</v>
      </c>
      <c r="CR403" s="353"/>
      <c r="CS403" s="353"/>
      <c r="CT403" s="343"/>
      <c r="CU403" s="343"/>
      <c r="CV403" s="343"/>
      <c r="CW403" s="343"/>
      <c r="CX403" s="343"/>
      <c r="CY403" s="343"/>
      <c r="CZ403" s="343"/>
      <c r="DA403" s="343"/>
      <c r="DB403" s="343"/>
      <c r="DC403" s="343"/>
      <c r="DD403" s="343"/>
      <c r="DE403" s="343"/>
      <c r="DF403" s="343"/>
      <c r="DG403" s="343"/>
      <c r="DH403" s="343"/>
      <c r="DI403" s="343"/>
      <c r="DJ403" s="343"/>
      <c r="DK403" s="343"/>
      <c r="DL403" s="343"/>
      <c r="DM403" s="343"/>
      <c r="DN403" s="343"/>
      <c r="DO403" s="343"/>
      <c r="DP403" s="343"/>
      <c r="DQ403" s="343"/>
      <c r="DR403" s="343"/>
      <c r="DS403" s="343"/>
      <c r="DT403" s="343"/>
      <c r="DU403" s="343"/>
      <c r="DV403" s="343"/>
      <c r="DW403" s="343"/>
      <c r="DX403" s="343"/>
      <c r="DY403" s="343"/>
      <c r="DZ403" s="343"/>
      <c r="EA403" s="343"/>
      <c r="EB403" s="343"/>
      <c r="EC403" s="343"/>
      <c r="ED403" s="343"/>
      <c r="EE403" s="343"/>
      <c r="EF403" s="343"/>
      <c r="EG403" s="343"/>
      <c r="EH403" s="343"/>
      <c r="EI403" s="343"/>
      <c r="EJ403" s="343"/>
      <c r="EK403" s="343"/>
      <c r="EL403" s="343"/>
      <c r="EM403" s="343"/>
      <c r="EN403" s="343"/>
      <c r="EO403" s="343"/>
      <c r="EP403" s="343"/>
      <c r="EQ403" s="343"/>
      <c r="ER403" s="343"/>
      <c r="ES403" s="343"/>
      <c r="ET403" s="343"/>
      <c r="EU403" s="343"/>
      <c r="EV403" s="343"/>
      <c r="EW403" s="343"/>
      <c r="EX403" s="343"/>
      <c r="EY403" s="343"/>
      <c r="EZ403" s="343"/>
      <c r="FA403" s="343"/>
      <c r="FB403" s="343"/>
      <c r="FC403" s="343"/>
      <c r="FD403" s="343"/>
      <c r="FE403" s="343"/>
      <c r="FF403" s="343"/>
      <c r="FG403" s="343"/>
      <c r="FH403" s="343"/>
      <c r="FI403" s="343"/>
      <c r="FJ403" s="343"/>
      <c r="FK403" s="343"/>
      <c r="FL403" s="343"/>
      <c r="FM403" s="343"/>
      <c r="FN403" s="343"/>
      <c r="FO403" s="343"/>
      <c r="FP403" s="343"/>
      <c r="FQ403" s="343"/>
      <c r="FR403" s="343"/>
      <c r="FS403" s="343"/>
      <c r="FT403" s="343"/>
      <c r="FU403" s="343"/>
      <c r="FV403" s="343"/>
      <c r="FW403" s="343"/>
      <c r="FX403" s="343"/>
      <c r="FY403" s="343"/>
      <c r="FZ403" s="343"/>
      <c r="GA403" s="343"/>
      <c r="GB403" s="343"/>
      <c r="GC403" s="343"/>
      <c r="GD403" s="343"/>
      <c r="GE403" s="343"/>
      <c r="GF403" s="343"/>
      <c r="GG403" s="343"/>
      <c r="GH403" s="343"/>
      <c r="GI403" s="343"/>
      <c r="GJ403" s="343"/>
      <c r="GK403" s="343"/>
      <c r="GL403" s="343"/>
      <c r="GM403" s="343"/>
      <c r="GN403" s="343"/>
      <c r="GO403" s="343"/>
      <c r="GP403" s="343"/>
      <c r="GQ403" s="343"/>
      <c r="GR403" s="343"/>
      <c r="GS403" s="343"/>
      <c r="GT403" s="343"/>
      <c r="GU403" s="343"/>
      <c r="GV403" s="343"/>
      <c r="GW403" s="343"/>
      <c r="GX403" s="343"/>
      <c r="GY403" s="343"/>
      <c r="GZ403" s="343"/>
      <c r="HA403" s="343"/>
      <c r="HB403" s="343"/>
      <c r="HC403" s="343"/>
      <c r="HD403" s="343"/>
      <c r="HE403" s="343"/>
      <c r="HF403" s="343"/>
      <c r="HG403" s="343"/>
      <c r="HH403" s="343"/>
      <c r="HI403" s="343"/>
      <c r="HJ403" s="343"/>
      <c r="HK403" s="343"/>
      <c r="HL403" s="343"/>
      <c r="HM403" s="343"/>
      <c r="HN403" s="343"/>
      <c r="HO403" s="343"/>
      <c r="HP403" s="343"/>
      <c r="HQ403" s="343"/>
      <c r="HR403" s="343"/>
      <c r="HS403" s="343"/>
      <c r="HT403" s="343"/>
      <c r="HU403" s="343"/>
      <c r="HV403" s="343"/>
      <c r="HW403" s="343"/>
      <c r="HX403" s="343"/>
      <c r="HY403" s="343"/>
      <c r="HZ403" s="343"/>
      <c r="IA403" s="343"/>
      <c r="IB403" s="343"/>
      <c r="IC403" s="343"/>
      <c r="ID403" s="343"/>
      <c r="IE403" s="343"/>
      <c r="IF403" s="343"/>
      <c r="IG403" s="343"/>
      <c r="IH403" s="343"/>
      <c r="II403" s="343"/>
      <c r="IJ403" s="343"/>
      <c r="IK403" s="343"/>
      <c r="IL403" s="343"/>
      <c r="IM403" s="343"/>
      <c r="IN403" s="343"/>
      <c r="IO403" s="343"/>
      <c r="IP403" s="343"/>
      <c r="IQ403" s="343"/>
      <c r="IR403" s="343"/>
      <c r="IS403" s="343"/>
      <c r="IT403" s="343"/>
      <c r="IU403" s="343"/>
      <c r="IV403" s="343"/>
      <c r="IW403" s="343"/>
      <c r="IX403" s="343"/>
      <c r="IY403" s="343"/>
      <c r="IZ403" s="343"/>
      <c r="JA403" s="343"/>
      <c r="JB403" s="343"/>
      <c r="JC403" s="343"/>
      <c r="JD403" s="343"/>
      <c r="JE403" s="343"/>
      <c r="JF403" s="343"/>
      <c r="JG403" s="343"/>
      <c r="JH403" s="343"/>
      <c r="JI403" s="343"/>
      <c r="JJ403" s="343"/>
      <c r="JK403" s="343"/>
      <c r="JL403" s="343"/>
      <c r="JM403" s="343"/>
      <c r="JN403" s="343"/>
      <c r="JO403" s="343"/>
      <c r="JP403" s="343"/>
      <c r="JQ403" s="343"/>
      <c r="JR403" s="343"/>
      <c r="JS403" s="343"/>
      <c r="JT403" s="343"/>
      <c r="JU403" s="343"/>
      <c r="JV403" s="343"/>
      <c r="JW403" s="343"/>
      <c r="JX403" s="343"/>
      <c r="JY403" s="343"/>
      <c r="JZ403" s="343"/>
      <c r="KA403" s="343"/>
      <c r="KB403" s="343"/>
      <c r="KC403" s="343"/>
      <c r="KD403" s="343"/>
      <c r="KE403" s="343"/>
      <c r="KF403" s="343"/>
      <c r="KG403" s="343"/>
      <c r="KH403" s="343"/>
      <c r="KI403" s="343"/>
      <c r="KJ403" s="343"/>
      <c r="KK403" s="343"/>
      <c r="KL403" s="343"/>
      <c r="KM403" s="343"/>
      <c r="KN403" s="343"/>
      <c r="KO403" s="343"/>
      <c r="KP403" s="343"/>
      <c r="KQ403" s="343"/>
      <c r="KR403" s="343"/>
      <c r="KS403" s="343"/>
      <c r="KT403" s="343"/>
      <c r="KU403" s="343"/>
      <c r="KV403" s="343"/>
      <c r="KW403" s="343"/>
      <c r="KX403" s="343"/>
      <c r="KY403" s="343"/>
      <c r="KZ403" s="343"/>
      <c r="LA403" s="343"/>
      <c r="LB403" s="343"/>
      <c r="LC403" s="343"/>
      <c r="LD403" s="343"/>
      <c r="LE403" s="343"/>
      <c r="LF403" s="343"/>
      <c r="LG403" s="343"/>
      <c r="LH403" s="343"/>
      <c r="LI403" s="343"/>
      <c r="LJ403" s="343"/>
      <c r="LK403" s="343"/>
      <c r="LL403" s="343"/>
      <c r="LM403" s="343"/>
      <c r="LN403" s="343"/>
      <c r="LO403" s="343"/>
      <c r="LP403" s="343"/>
      <c r="LQ403" s="343"/>
      <c r="LR403" s="343"/>
      <c r="LS403" s="343"/>
      <c r="LT403" s="343"/>
      <c r="LU403" s="343"/>
      <c r="LV403" s="343"/>
      <c r="LW403" s="343"/>
      <c r="LX403" s="343"/>
      <c r="LY403" s="343"/>
      <c r="LZ403" s="343"/>
      <c r="MA403" s="343"/>
      <c r="MB403" s="343"/>
      <c r="MC403" s="343"/>
      <c r="MD403" s="343"/>
      <c r="ME403" s="343"/>
      <c r="MF403" s="343"/>
      <c r="MG403" s="343"/>
      <c r="MH403" s="343"/>
      <c r="MI403" s="343"/>
      <c r="MJ403" s="343"/>
      <c r="MK403" s="343"/>
      <c r="ML403" s="343"/>
      <c r="MM403" s="343"/>
      <c r="MN403" s="343"/>
      <c r="MO403" s="343"/>
      <c r="MP403" s="343"/>
      <c r="MQ403" s="343"/>
      <c r="MR403" s="343"/>
      <c r="MS403" s="343"/>
      <c r="MT403" s="343"/>
      <c r="MU403" s="343"/>
      <c r="MV403" s="343"/>
      <c r="MW403" s="343"/>
      <c r="MX403" s="343"/>
      <c r="MY403" s="343"/>
      <c r="MZ403" s="343"/>
      <c r="NA403" s="343"/>
      <c r="NB403" s="343"/>
      <c r="NC403" s="343"/>
      <c r="ND403" s="343"/>
      <c r="NE403" s="343"/>
      <c r="NF403" s="343"/>
      <c r="NG403" s="343"/>
      <c r="NH403" s="343"/>
      <c r="NI403" s="343"/>
      <c r="NJ403" s="343"/>
      <c r="NK403" s="343"/>
      <c r="NL403" s="343"/>
      <c r="NM403" s="343"/>
      <c r="NN403" s="343"/>
      <c r="NO403" s="343"/>
      <c r="NP403" s="343"/>
      <c r="NQ403" s="343"/>
      <c r="NR403" s="343"/>
      <c r="NS403" s="343"/>
      <c r="NT403" s="343"/>
      <c r="NU403" s="343"/>
      <c r="NV403" s="343"/>
      <c r="NW403" s="343"/>
      <c r="NX403" s="343"/>
      <c r="NY403" s="343"/>
      <c r="NZ403" s="343"/>
      <c r="OA403" s="343"/>
      <c r="OB403" s="343"/>
      <c r="OC403" s="343"/>
      <c r="OD403" s="343"/>
      <c r="OE403" s="343"/>
      <c r="OF403" s="343"/>
      <c r="OG403" s="343"/>
      <c r="OH403" s="343"/>
      <c r="OI403" s="343"/>
      <c r="OJ403" s="343"/>
      <c r="OK403" s="343"/>
      <c r="OL403" s="343"/>
      <c r="OM403" s="343"/>
      <c r="ON403" s="343"/>
      <c r="OO403" s="343"/>
      <c r="OP403" s="343"/>
      <c r="OQ403" s="343"/>
      <c r="OR403" s="343"/>
      <c r="OS403" s="343"/>
      <c r="OT403" s="343"/>
      <c r="OU403" s="343"/>
      <c r="OV403" s="343"/>
      <c r="OW403" s="343"/>
      <c r="OX403" s="343"/>
      <c r="OY403" s="343"/>
      <c r="OZ403" s="343"/>
      <c r="PA403" s="343"/>
      <c r="PB403" s="343"/>
      <c r="PC403" s="343"/>
      <c r="PD403" s="343"/>
      <c r="PE403" s="343"/>
      <c r="PF403" s="343"/>
      <c r="PG403" s="343"/>
      <c r="PH403" s="343"/>
      <c r="PI403" s="343"/>
      <c r="PJ403" s="343"/>
      <c r="PK403" s="343"/>
      <c r="PL403" s="343"/>
      <c r="PM403" s="343"/>
      <c r="PN403" s="343"/>
      <c r="PO403" s="343"/>
      <c r="PP403" s="343"/>
      <c r="PQ403" s="343"/>
      <c r="PR403" s="343"/>
      <c r="PS403" s="343"/>
      <c r="PT403" s="343"/>
      <c r="PU403" s="343"/>
      <c r="PV403" s="343"/>
      <c r="PW403" s="343"/>
      <c r="PX403" s="343"/>
      <c r="PY403" s="343"/>
      <c r="PZ403" s="343"/>
      <c r="QA403" s="343"/>
      <c r="QB403" s="343"/>
      <c r="QC403" s="343"/>
      <c r="QD403" s="343"/>
      <c r="QE403" s="343"/>
      <c r="QF403" s="343"/>
    </row>
    <row r="404" spans="1:448" s="347" customFormat="1" ht="118.5" customHeight="1" x14ac:dyDescent="0.25">
      <c r="A404" s="26">
        <v>403</v>
      </c>
      <c r="B404" s="42" t="s">
        <v>1372</v>
      </c>
      <c r="C404" s="174" t="s">
        <v>694</v>
      </c>
      <c r="D404" s="19" t="s">
        <v>344</v>
      </c>
      <c r="E404" s="19" t="s">
        <v>4538</v>
      </c>
      <c r="F404" s="41" t="s">
        <v>693</v>
      </c>
      <c r="G404" s="41" t="s">
        <v>694</v>
      </c>
      <c r="H404" s="19" t="s">
        <v>344</v>
      </c>
      <c r="I404" s="27" t="s">
        <v>4496</v>
      </c>
      <c r="J404" s="41" t="s">
        <v>716</v>
      </c>
      <c r="K404" s="174" t="s">
        <v>717</v>
      </c>
      <c r="L404" s="174" t="s">
        <v>718</v>
      </c>
      <c r="M404" s="174" t="s">
        <v>719</v>
      </c>
      <c r="N404" s="174" t="s">
        <v>720</v>
      </c>
      <c r="O404" s="321" t="s">
        <v>399</v>
      </c>
      <c r="P404" s="19" t="s">
        <v>401</v>
      </c>
      <c r="Q404" s="19" t="s">
        <v>348</v>
      </c>
      <c r="R404" s="19" t="s">
        <v>250</v>
      </c>
      <c r="S404" s="18" t="s">
        <v>4548</v>
      </c>
      <c r="T404" s="303">
        <v>10.3</v>
      </c>
      <c r="U404" s="436" t="s">
        <v>4484</v>
      </c>
      <c r="V404" s="436">
        <v>2021</v>
      </c>
      <c r="W404" s="22" t="s">
        <v>4549</v>
      </c>
      <c r="X404" s="304" t="s">
        <v>4550</v>
      </c>
      <c r="Y404" s="437" t="s">
        <v>4551</v>
      </c>
      <c r="Z404" s="304" t="s">
        <v>4552</v>
      </c>
      <c r="AA404" s="303">
        <v>1</v>
      </c>
      <c r="AB404" s="434" t="s">
        <v>4553</v>
      </c>
      <c r="AC404" s="434" t="s">
        <v>4554</v>
      </c>
      <c r="AD404" s="309">
        <v>1</v>
      </c>
      <c r="AE404" s="304" t="s">
        <v>4555</v>
      </c>
      <c r="AF404" s="965">
        <v>44545</v>
      </c>
      <c r="AG404" s="961">
        <v>44788</v>
      </c>
      <c r="AH404" s="709"/>
      <c r="AI404" s="183" t="s">
        <v>309</v>
      </c>
      <c r="AJ404" s="183" t="s">
        <v>309</v>
      </c>
      <c r="AK404" s="241" t="e">
        <f>(IF(BA404=#REF!,#REF!,AG404-#REF!))</f>
        <v>#REF!</v>
      </c>
      <c r="AL404" s="229" t="s">
        <v>611</v>
      </c>
      <c r="AM404" s="31"/>
      <c r="AN404" s="31"/>
      <c r="AO404" s="31"/>
      <c r="AP404" s="32"/>
      <c r="AQ404" s="4" t="s">
        <v>442</v>
      </c>
      <c r="AR404" s="49">
        <v>275</v>
      </c>
      <c r="AS404" s="298" t="s">
        <v>454</v>
      </c>
      <c r="AT404" s="64" t="s">
        <v>467</v>
      </c>
      <c r="AU404" s="308" t="s">
        <v>611</v>
      </c>
      <c r="AV404" s="77" t="s">
        <v>467</v>
      </c>
      <c r="AW404" s="32"/>
      <c r="AX404" s="32"/>
      <c r="AY404" s="299" t="s">
        <v>456</v>
      </c>
      <c r="AZ404" s="87" t="s">
        <v>439</v>
      </c>
      <c r="BA404" s="86" t="s">
        <v>446</v>
      </c>
      <c r="BB404" s="148" t="s">
        <v>2162</v>
      </c>
      <c r="BC404" s="149">
        <v>44620</v>
      </c>
      <c r="BD404" s="130" t="s">
        <v>450</v>
      </c>
      <c r="BE404" s="134" t="s">
        <v>629</v>
      </c>
      <c r="BF404" s="147">
        <v>0</v>
      </c>
      <c r="BG404" s="4" t="s">
        <v>442</v>
      </c>
      <c r="BH404" s="49">
        <v>-44620</v>
      </c>
      <c r="BI404" s="60" t="s">
        <v>454</v>
      </c>
      <c r="BJ404" s="30"/>
      <c r="BK404" s="30"/>
      <c r="BL404" s="30"/>
      <c r="BM404" s="30"/>
      <c r="BN404" s="60"/>
      <c r="BO404" s="30"/>
      <c r="BP404" s="184" t="s">
        <v>293</v>
      </c>
      <c r="BQ404" s="150" t="s">
        <v>2244</v>
      </c>
      <c r="BR404" s="185">
        <v>44712</v>
      </c>
      <c r="BS404" s="131" t="s">
        <v>4157</v>
      </c>
      <c r="BT404" s="186">
        <v>0</v>
      </c>
      <c r="BU404" s="4" t="s">
        <v>442</v>
      </c>
      <c r="BV404" s="49">
        <v>77</v>
      </c>
      <c r="BW404" s="60" t="s">
        <v>454</v>
      </c>
      <c r="BX404" s="368" t="s">
        <v>819</v>
      </c>
      <c r="BY404" s="368" t="s">
        <v>4492</v>
      </c>
      <c r="BZ404" s="368" t="s">
        <v>458</v>
      </c>
      <c r="CA404" s="369">
        <v>0</v>
      </c>
      <c r="CB404" s="352" t="s">
        <v>293</v>
      </c>
      <c r="CC404" s="353"/>
      <c r="CD404" s="184" t="s">
        <v>293</v>
      </c>
      <c r="CE404" s="531">
        <v>44823</v>
      </c>
      <c r="CF404" s="118" t="s">
        <v>4556</v>
      </c>
      <c r="CG404" s="295" t="s">
        <v>4557</v>
      </c>
      <c r="CH404" s="555" t="s">
        <v>878</v>
      </c>
      <c r="CI404" s="678">
        <v>1</v>
      </c>
      <c r="CJ404" s="4" t="str">
        <f t="shared" si="10"/>
        <v>CUMPLIMIENTO TOTAL</v>
      </c>
      <c r="CK404" s="49" t="e">
        <f>(IF(CD404="CERRADO","NO APLICA ACCION CERRADA",AG404-#REF!))</f>
        <v>#REF!</v>
      </c>
      <c r="CL404" s="60" t="e">
        <f>(IF(CD404="CERRADO","NO APLICA ACCION CERRADA",IF(AK404&lt;=0,"VENCIDO",IF(AK404&lt;=#REF!,"POR VENCER","CON TIEMPO"))))</f>
        <v>#REF!</v>
      </c>
      <c r="CM404" s="370">
        <v>44882</v>
      </c>
      <c r="CN404" s="368" t="s">
        <v>4558</v>
      </c>
      <c r="CO404" s="368" t="s">
        <v>1236</v>
      </c>
      <c r="CP404" s="369">
        <v>1</v>
      </c>
      <c r="CQ404" s="352" t="s">
        <v>294</v>
      </c>
      <c r="CR404" s="353"/>
      <c r="CS404" s="353"/>
      <c r="CT404" s="343"/>
      <c r="CU404" s="343"/>
      <c r="CV404" s="343"/>
      <c r="CW404" s="343"/>
      <c r="CX404" s="343"/>
      <c r="CY404" s="343"/>
      <c r="CZ404" s="343"/>
      <c r="DA404" s="343"/>
      <c r="DB404" s="343"/>
      <c r="DC404" s="343"/>
      <c r="DD404" s="343"/>
      <c r="DE404" s="343"/>
      <c r="DF404" s="343"/>
      <c r="DG404" s="343"/>
      <c r="DH404" s="343"/>
      <c r="DI404" s="343"/>
      <c r="DJ404" s="343"/>
      <c r="DK404" s="343"/>
      <c r="DL404" s="343"/>
      <c r="DM404" s="343"/>
      <c r="DN404" s="343"/>
      <c r="DO404" s="343"/>
      <c r="DP404" s="343"/>
      <c r="DQ404" s="343"/>
      <c r="DR404" s="343"/>
      <c r="DS404" s="343"/>
      <c r="DT404" s="343"/>
      <c r="DU404" s="343"/>
      <c r="DV404" s="343"/>
      <c r="DW404" s="343"/>
      <c r="DX404" s="343"/>
      <c r="DY404" s="343"/>
      <c r="DZ404" s="343"/>
      <c r="EA404" s="343"/>
      <c r="EB404" s="343"/>
      <c r="EC404" s="343"/>
      <c r="ED404" s="343"/>
      <c r="EE404" s="343"/>
      <c r="EF404" s="343"/>
      <c r="EG404" s="343"/>
      <c r="EH404" s="343"/>
      <c r="EI404" s="343"/>
      <c r="EJ404" s="343"/>
      <c r="EK404" s="343"/>
      <c r="EL404" s="343"/>
      <c r="EM404" s="343"/>
      <c r="EN404" s="343"/>
      <c r="EO404" s="343"/>
      <c r="EP404" s="343"/>
      <c r="EQ404" s="343"/>
      <c r="ER404" s="343"/>
      <c r="ES404" s="343"/>
      <c r="ET404" s="343"/>
      <c r="EU404" s="343"/>
      <c r="EV404" s="343"/>
      <c r="EW404" s="343"/>
      <c r="EX404" s="343"/>
      <c r="EY404" s="343"/>
      <c r="EZ404" s="343"/>
      <c r="FA404" s="343"/>
      <c r="FB404" s="343"/>
      <c r="FC404" s="343"/>
      <c r="FD404" s="343"/>
      <c r="FE404" s="343"/>
      <c r="FF404" s="343"/>
      <c r="FG404" s="343"/>
      <c r="FH404" s="343"/>
      <c r="FI404" s="343"/>
      <c r="FJ404" s="343"/>
      <c r="FK404" s="343"/>
      <c r="FL404" s="343"/>
      <c r="FM404" s="343"/>
      <c r="FN404" s="343"/>
      <c r="FO404" s="343"/>
      <c r="FP404" s="343"/>
      <c r="FQ404" s="343"/>
      <c r="FR404" s="343"/>
      <c r="FS404" s="343"/>
      <c r="FT404" s="343"/>
      <c r="FU404" s="343"/>
      <c r="FV404" s="343"/>
      <c r="FW404" s="343"/>
      <c r="FX404" s="343"/>
      <c r="FY404" s="343"/>
      <c r="FZ404" s="343"/>
      <c r="GA404" s="343"/>
      <c r="GB404" s="343"/>
      <c r="GC404" s="343"/>
      <c r="GD404" s="343"/>
      <c r="GE404" s="343"/>
      <c r="GF404" s="343"/>
      <c r="GG404" s="343"/>
      <c r="GH404" s="343"/>
      <c r="GI404" s="343"/>
      <c r="GJ404" s="343"/>
      <c r="GK404" s="343"/>
      <c r="GL404" s="343"/>
      <c r="GM404" s="343"/>
      <c r="GN404" s="343"/>
      <c r="GO404" s="343"/>
      <c r="GP404" s="343"/>
      <c r="GQ404" s="343"/>
      <c r="GR404" s="343"/>
      <c r="GS404" s="343"/>
      <c r="GT404" s="343"/>
      <c r="GU404" s="343"/>
      <c r="GV404" s="343"/>
      <c r="GW404" s="343"/>
      <c r="GX404" s="343"/>
      <c r="GY404" s="343"/>
      <c r="GZ404" s="343"/>
      <c r="HA404" s="343"/>
      <c r="HB404" s="343"/>
      <c r="HC404" s="343"/>
      <c r="HD404" s="343"/>
      <c r="HE404" s="343"/>
      <c r="HF404" s="343"/>
      <c r="HG404" s="343"/>
      <c r="HH404" s="343"/>
      <c r="HI404" s="343"/>
      <c r="HJ404" s="343"/>
      <c r="HK404" s="343"/>
      <c r="HL404" s="343"/>
      <c r="HM404" s="343"/>
      <c r="HN404" s="343"/>
      <c r="HO404" s="343"/>
      <c r="HP404" s="343"/>
      <c r="HQ404" s="343"/>
      <c r="HR404" s="343"/>
      <c r="HS404" s="343"/>
      <c r="HT404" s="343"/>
      <c r="HU404" s="343"/>
      <c r="HV404" s="343"/>
      <c r="HW404" s="343"/>
      <c r="HX404" s="343"/>
      <c r="HY404" s="343"/>
      <c r="HZ404" s="343"/>
      <c r="IA404" s="343"/>
      <c r="IB404" s="343"/>
      <c r="IC404" s="343"/>
      <c r="ID404" s="343"/>
      <c r="IE404" s="343"/>
      <c r="IF404" s="343"/>
      <c r="IG404" s="343"/>
      <c r="IH404" s="343"/>
      <c r="II404" s="343"/>
      <c r="IJ404" s="343"/>
      <c r="IK404" s="343"/>
      <c r="IL404" s="343"/>
      <c r="IM404" s="343"/>
      <c r="IN404" s="343"/>
      <c r="IO404" s="343"/>
      <c r="IP404" s="343"/>
      <c r="IQ404" s="343"/>
      <c r="IR404" s="343"/>
      <c r="IS404" s="343"/>
      <c r="IT404" s="343"/>
      <c r="IU404" s="343"/>
      <c r="IV404" s="343"/>
      <c r="IW404" s="343"/>
      <c r="IX404" s="343"/>
      <c r="IY404" s="343"/>
      <c r="IZ404" s="343"/>
      <c r="JA404" s="343"/>
      <c r="JB404" s="343"/>
      <c r="JC404" s="343"/>
      <c r="JD404" s="343"/>
      <c r="JE404" s="343"/>
      <c r="JF404" s="343"/>
      <c r="JG404" s="343"/>
      <c r="JH404" s="343"/>
      <c r="JI404" s="343"/>
      <c r="JJ404" s="343"/>
      <c r="JK404" s="343"/>
      <c r="JL404" s="343"/>
      <c r="JM404" s="343"/>
      <c r="JN404" s="343"/>
      <c r="JO404" s="343"/>
      <c r="JP404" s="343"/>
      <c r="JQ404" s="343"/>
      <c r="JR404" s="343"/>
      <c r="JS404" s="343"/>
      <c r="JT404" s="343"/>
      <c r="JU404" s="343"/>
      <c r="JV404" s="343"/>
      <c r="JW404" s="343"/>
      <c r="JX404" s="343"/>
      <c r="JY404" s="343"/>
      <c r="JZ404" s="343"/>
      <c r="KA404" s="343"/>
      <c r="KB404" s="343"/>
      <c r="KC404" s="343"/>
      <c r="KD404" s="343"/>
      <c r="KE404" s="343"/>
      <c r="KF404" s="343"/>
      <c r="KG404" s="343"/>
      <c r="KH404" s="343"/>
      <c r="KI404" s="343"/>
      <c r="KJ404" s="343"/>
      <c r="KK404" s="343"/>
      <c r="KL404" s="343"/>
      <c r="KM404" s="343"/>
      <c r="KN404" s="343"/>
      <c r="KO404" s="343"/>
      <c r="KP404" s="343"/>
      <c r="KQ404" s="343"/>
      <c r="KR404" s="343"/>
      <c r="KS404" s="343"/>
      <c r="KT404" s="343"/>
      <c r="KU404" s="343"/>
      <c r="KV404" s="343"/>
      <c r="KW404" s="343"/>
      <c r="KX404" s="343"/>
      <c r="KY404" s="343"/>
      <c r="KZ404" s="343"/>
      <c r="LA404" s="343"/>
      <c r="LB404" s="343"/>
      <c r="LC404" s="343"/>
      <c r="LD404" s="343"/>
      <c r="LE404" s="343"/>
      <c r="LF404" s="343"/>
      <c r="LG404" s="343"/>
      <c r="LH404" s="343"/>
      <c r="LI404" s="343"/>
      <c r="LJ404" s="343"/>
      <c r="LK404" s="343"/>
      <c r="LL404" s="343"/>
      <c r="LM404" s="343"/>
      <c r="LN404" s="343"/>
      <c r="LO404" s="343"/>
      <c r="LP404" s="343"/>
      <c r="LQ404" s="343"/>
      <c r="LR404" s="343"/>
      <c r="LS404" s="343"/>
      <c r="LT404" s="343"/>
      <c r="LU404" s="343"/>
      <c r="LV404" s="343"/>
      <c r="LW404" s="343"/>
      <c r="LX404" s="343"/>
      <c r="LY404" s="343"/>
      <c r="LZ404" s="343"/>
      <c r="MA404" s="343"/>
      <c r="MB404" s="343"/>
      <c r="MC404" s="343"/>
      <c r="MD404" s="343"/>
      <c r="ME404" s="343"/>
      <c r="MF404" s="343"/>
      <c r="MG404" s="343"/>
      <c r="MH404" s="343"/>
      <c r="MI404" s="343"/>
      <c r="MJ404" s="343"/>
      <c r="MK404" s="343"/>
      <c r="ML404" s="343"/>
      <c r="MM404" s="343"/>
      <c r="MN404" s="343"/>
      <c r="MO404" s="343"/>
      <c r="MP404" s="343"/>
      <c r="MQ404" s="343"/>
      <c r="MR404" s="343"/>
      <c r="MS404" s="343"/>
      <c r="MT404" s="343"/>
      <c r="MU404" s="343"/>
      <c r="MV404" s="343"/>
      <c r="MW404" s="343"/>
      <c r="MX404" s="343"/>
      <c r="MY404" s="343"/>
      <c r="MZ404" s="343"/>
      <c r="NA404" s="343"/>
      <c r="NB404" s="343"/>
      <c r="NC404" s="343"/>
      <c r="ND404" s="343"/>
      <c r="NE404" s="343"/>
      <c r="NF404" s="343"/>
      <c r="NG404" s="343"/>
      <c r="NH404" s="343"/>
      <c r="NI404" s="343"/>
      <c r="NJ404" s="343"/>
      <c r="NK404" s="343"/>
      <c r="NL404" s="343"/>
      <c r="NM404" s="343"/>
      <c r="NN404" s="343"/>
      <c r="NO404" s="343"/>
      <c r="NP404" s="343"/>
      <c r="NQ404" s="343"/>
      <c r="NR404" s="343"/>
      <c r="NS404" s="343"/>
      <c r="NT404" s="343"/>
      <c r="NU404" s="343"/>
      <c r="NV404" s="343"/>
      <c r="NW404" s="343"/>
      <c r="NX404" s="343"/>
      <c r="NY404" s="343"/>
      <c r="NZ404" s="343"/>
      <c r="OA404" s="343"/>
      <c r="OB404" s="343"/>
      <c r="OC404" s="343"/>
      <c r="OD404" s="343"/>
      <c r="OE404" s="343"/>
      <c r="OF404" s="343"/>
      <c r="OG404" s="343"/>
      <c r="OH404" s="343"/>
      <c r="OI404" s="343"/>
      <c r="OJ404" s="343"/>
      <c r="OK404" s="343"/>
      <c r="OL404" s="343"/>
      <c r="OM404" s="343"/>
      <c r="ON404" s="343"/>
      <c r="OO404" s="343"/>
      <c r="OP404" s="343"/>
      <c r="OQ404" s="343"/>
      <c r="OR404" s="343"/>
      <c r="OS404" s="343"/>
      <c r="OT404" s="343"/>
      <c r="OU404" s="343"/>
      <c r="OV404" s="343"/>
      <c r="OW404" s="343"/>
      <c r="OX404" s="343"/>
      <c r="OY404" s="343"/>
      <c r="OZ404" s="343"/>
      <c r="PA404" s="343"/>
      <c r="PB404" s="343"/>
      <c r="PC404" s="343"/>
      <c r="PD404" s="343"/>
      <c r="PE404" s="343"/>
      <c r="PF404" s="343"/>
      <c r="PG404" s="343"/>
      <c r="PH404" s="343"/>
      <c r="PI404" s="343"/>
      <c r="PJ404" s="343"/>
      <c r="PK404" s="343"/>
      <c r="PL404" s="343"/>
      <c r="PM404" s="343"/>
      <c r="PN404" s="343"/>
      <c r="PO404" s="343"/>
      <c r="PP404" s="343"/>
      <c r="PQ404" s="343"/>
      <c r="PR404" s="343"/>
      <c r="PS404" s="343"/>
      <c r="PT404" s="343"/>
      <c r="PU404" s="343"/>
      <c r="PV404" s="343"/>
      <c r="PW404" s="343"/>
      <c r="PX404" s="343"/>
      <c r="PY404" s="343"/>
      <c r="PZ404" s="343"/>
      <c r="QA404" s="343"/>
      <c r="QB404" s="343"/>
      <c r="QC404" s="343"/>
      <c r="QD404" s="343"/>
      <c r="QE404" s="343"/>
      <c r="QF404" s="343"/>
    </row>
    <row r="405" spans="1:448" s="347" customFormat="1" ht="118.5" customHeight="1" x14ac:dyDescent="0.25">
      <c r="A405" s="26">
        <v>404</v>
      </c>
      <c r="B405" s="42" t="s">
        <v>1372</v>
      </c>
      <c r="C405" s="174" t="s">
        <v>694</v>
      </c>
      <c r="D405" s="19" t="s">
        <v>344</v>
      </c>
      <c r="E405" s="19" t="s">
        <v>4559</v>
      </c>
      <c r="F405" s="34" t="s">
        <v>1096</v>
      </c>
      <c r="G405" s="34" t="s">
        <v>677</v>
      </c>
      <c r="H405" s="34" t="s">
        <v>338</v>
      </c>
      <c r="I405" s="27" t="s">
        <v>1097</v>
      </c>
      <c r="J405" s="465" t="s">
        <v>1098</v>
      </c>
      <c r="K405" s="440" t="s">
        <v>1099</v>
      </c>
      <c r="L405" s="461" t="s">
        <v>1100</v>
      </c>
      <c r="M405" s="461" t="s">
        <v>328</v>
      </c>
      <c r="N405" s="461" t="s">
        <v>328</v>
      </c>
      <c r="O405" s="321" t="s">
        <v>349</v>
      </c>
      <c r="P405" s="19" t="s">
        <v>14</v>
      </c>
      <c r="Q405" s="19" t="s">
        <v>1101</v>
      </c>
      <c r="R405" s="19" t="s">
        <v>250</v>
      </c>
      <c r="S405" s="18" t="s">
        <v>4560</v>
      </c>
      <c r="T405" s="303">
        <v>11.1</v>
      </c>
      <c r="U405" s="436" t="s">
        <v>4484</v>
      </c>
      <c r="V405" s="436">
        <v>2021</v>
      </c>
      <c r="W405" s="22" t="s">
        <v>4561</v>
      </c>
      <c r="X405" s="304" t="s">
        <v>4562</v>
      </c>
      <c r="Y405" s="437" t="s">
        <v>4563</v>
      </c>
      <c r="Z405" s="304" t="s">
        <v>4564</v>
      </c>
      <c r="AA405" s="303">
        <v>1</v>
      </c>
      <c r="AB405" s="434" t="s">
        <v>4565</v>
      </c>
      <c r="AC405" s="434" t="s">
        <v>4566</v>
      </c>
      <c r="AD405" s="309">
        <v>1</v>
      </c>
      <c r="AE405" s="304" t="s">
        <v>4567</v>
      </c>
      <c r="AF405" s="965">
        <v>44545</v>
      </c>
      <c r="AG405" s="961">
        <v>44727</v>
      </c>
      <c r="AH405" s="424">
        <v>44743</v>
      </c>
      <c r="AI405" s="183" t="s">
        <v>309</v>
      </c>
      <c r="AJ405" s="183" t="s">
        <v>309</v>
      </c>
      <c r="AK405" s="241" t="e">
        <f>(IF(BA405=#REF!,#REF!,AG405-#REF!))</f>
        <v>#REF!</v>
      </c>
      <c r="AL405" s="229" t="s">
        <v>611</v>
      </c>
      <c r="AM405" s="31"/>
      <c r="AN405" s="31"/>
      <c r="AO405" s="31"/>
      <c r="AP405" s="32"/>
      <c r="AQ405" s="4" t="s">
        <v>442</v>
      </c>
      <c r="AR405" s="49">
        <v>276</v>
      </c>
      <c r="AS405" s="298" t="s">
        <v>454</v>
      </c>
      <c r="AT405" s="64" t="s">
        <v>467</v>
      </c>
      <c r="AU405" s="308" t="s">
        <v>611</v>
      </c>
      <c r="AV405" s="77" t="s">
        <v>467</v>
      </c>
      <c r="AW405" s="32"/>
      <c r="AX405" s="32"/>
      <c r="AY405" s="299" t="s">
        <v>456</v>
      </c>
      <c r="AZ405" s="87" t="s">
        <v>439</v>
      </c>
      <c r="BA405" s="86" t="s">
        <v>446</v>
      </c>
      <c r="BB405" s="132" t="s">
        <v>2162</v>
      </c>
      <c r="BC405" s="133">
        <v>44620</v>
      </c>
      <c r="BD405" s="112" t="s">
        <v>628</v>
      </c>
      <c r="BE405" s="134" t="s">
        <v>629</v>
      </c>
      <c r="BF405" s="135">
        <v>0</v>
      </c>
      <c r="BG405" s="4" t="s">
        <v>442</v>
      </c>
      <c r="BH405" s="49">
        <v>-44620</v>
      </c>
      <c r="BI405" s="60" t="s">
        <v>454</v>
      </c>
      <c r="BJ405" s="30"/>
      <c r="BK405" s="30"/>
      <c r="BL405" s="30"/>
      <c r="BM405" s="30"/>
      <c r="BN405" s="60"/>
      <c r="BO405" s="30"/>
      <c r="BP405" s="184" t="s">
        <v>293</v>
      </c>
      <c r="BQ405" s="150" t="s">
        <v>4568</v>
      </c>
      <c r="BR405" s="185">
        <v>44712</v>
      </c>
      <c r="BS405" s="131" t="s">
        <v>4569</v>
      </c>
      <c r="BT405" s="186">
        <v>0.8</v>
      </c>
      <c r="BU405" s="4" t="s">
        <v>469</v>
      </c>
      <c r="BV405" s="49">
        <v>16</v>
      </c>
      <c r="BW405" s="60" t="s">
        <v>454</v>
      </c>
      <c r="BX405" s="357">
        <v>44734</v>
      </c>
      <c r="BY405" s="353" t="s">
        <v>4570</v>
      </c>
      <c r="BZ405" s="353" t="s">
        <v>824</v>
      </c>
      <c r="CA405" s="360">
        <v>1</v>
      </c>
      <c r="CB405" s="352" t="s">
        <v>294</v>
      </c>
      <c r="CC405" s="353"/>
      <c r="CD405" s="352" t="s">
        <v>294</v>
      </c>
      <c r="CE405" s="131" t="s">
        <v>767</v>
      </c>
      <c r="CF405" s="131" t="s">
        <v>767</v>
      </c>
      <c r="CG405" s="202" t="s">
        <v>328</v>
      </c>
      <c r="CH405" s="131" t="s">
        <v>328</v>
      </c>
      <c r="CI405" s="186">
        <v>1</v>
      </c>
      <c r="CJ405" s="4" t="str">
        <f t="shared" si="10"/>
        <v>CUMPLIMIENTO TOTAL</v>
      </c>
      <c r="CK405" s="49" t="str">
        <f>(IF(CD405="CERRADO","NO APLICA ACCION CERRADA",AG405-#REF!))</f>
        <v>NO APLICA ACCION CERRADA</v>
      </c>
      <c r="CL405" s="60" t="str">
        <f>(IF(CD405="CERRADO","NO APLICA ACCION CERRADA",IF(AK405&lt;=0,"VENCIDO",IF(AK405&lt;=#REF!,"POR VENCER","CON TIEMPO"))))</f>
        <v>NO APLICA ACCION CERRADA</v>
      </c>
      <c r="CM405" s="458" t="s">
        <v>328</v>
      </c>
      <c r="CN405" s="348" t="s">
        <v>767</v>
      </c>
      <c r="CO405" s="349" t="s">
        <v>824</v>
      </c>
      <c r="CP405" s="473">
        <v>1</v>
      </c>
      <c r="CQ405" s="352" t="s">
        <v>294</v>
      </c>
      <c r="CR405" s="353"/>
      <c r="CS405" s="353"/>
      <c r="CT405" s="343"/>
      <c r="CU405" s="343"/>
      <c r="CV405" s="343"/>
      <c r="CW405" s="343"/>
      <c r="CX405" s="343"/>
      <c r="CY405" s="343"/>
      <c r="CZ405" s="343"/>
      <c r="DA405" s="343"/>
      <c r="DB405" s="343"/>
      <c r="DC405" s="343"/>
      <c r="DD405" s="343"/>
      <c r="DE405" s="343"/>
      <c r="DF405" s="343"/>
      <c r="DG405" s="343"/>
      <c r="DH405" s="343"/>
      <c r="DI405" s="343"/>
      <c r="DJ405" s="343"/>
      <c r="DK405" s="343"/>
      <c r="DL405" s="343"/>
      <c r="DM405" s="343"/>
      <c r="DN405" s="343"/>
      <c r="DO405" s="343"/>
      <c r="DP405" s="343"/>
      <c r="DQ405" s="343"/>
      <c r="DR405" s="343"/>
      <c r="DS405" s="343"/>
      <c r="DT405" s="343"/>
      <c r="DU405" s="343"/>
      <c r="DV405" s="343"/>
      <c r="DW405" s="343"/>
      <c r="DX405" s="343"/>
      <c r="DY405" s="343"/>
      <c r="DZ405" s="343"/>
      <c r="EA405" s="343"/>
      <c r="EB405" s="343"/>
      <c r="EC405" s="343"/>
      <c r="ED405" s="343"/>
      <c r="EE405" s="343"/>
      <c r="EF405" s="343"/>
      <c r="EG405" s="343"/>
      <c r="EH405" s="343"/>
      <c r="EI405" s="343"/>
      <c r="EJ405" s="343"/>
      <c r="EK405" s="343"/>
      <c r="EL405" s="343"/>
      <c r="EM405" s="343"/>
      <c r="EN405" s="343"/>
      <c r="EO405" s="343"/>
      <c r="EP405" s="343"/>
      <c r="EQ405" s="343"/>
      <c r="ER405" s="343"/>
      <c r="ES405" s="343"/>
      <c r="ET405" s="343"/>
      <c r="EU405" s="343"/>
      <c r="EV405" s="343"/>
      <c r="EW405" s="343"/>
      <c r="EX405" s="343"/>
      <c r="EY405" s="343"/>
      <c r="EZ405" s="343"/>
      <c r="FA405" s="343"/>
      <c r="FB405" s="343"/>
      <c r="FC405" s="343"/>
      <c r="FD405" s="343"/>
      <c r="FE405" s="343"/>
      <c r="FF405" s="343"/>
      <c r="FG405" s="343"/>
      <c r="FH405" s="343"/>
      <c r="FI405" s="343"/>
      <c r="FJ405" s="343"/>
      <c r="FK405" s="343"/>
      <c r="FL405" s="343"/>
      <c r="FM405" s="343"/>
      <c r="FN405" s="343"/>
      <c r="FO405" s="343"/>
      <c r="FP405" s="343"/>
      <c r="FQ405" s="343"/>
      <c r="FR405" s="343"/>
      <c r="FS405" s="343"/>
      <c r="FT405" s="343"/>
      <c r="FU405" s="343"/>
      <c r="FV405" s="343"/>
      <c r="FW405" s="343"/>
      <c r="FX405" s="343"/>
      <c r="FY405" s="343"/>
      <c r="FZ405" s="343"/>
      <c r="GA405" s="343"/>
      <c r="GB405" s="343"/>
      <c r="GC405" s="343"/>
      <c r="GD405" s="343"/>
      <c r="GE405" s="343"/>
      <c r="GF405" s="343"/>
      <c r="GG405" s="343"/>
      <c r="GH405" s="343"/>
      <c r="GI405" s="343"/>
      <c r="GJ405" s="343"/>
      <c r="GK405" s="343"/>
      <c r="GL405" s="343"/>
      <c r="GM405" s="343"/>
      <c r="GN405" s="343"/>
      <c r="GO405" s="343"/>
      <c r="GP405" s="343"/>
      <c r="GQ405" s="343"/>
      <c r="GR405" s="343"/>
      <c r="GS405" s="343"/>
      <c r="GT405" s="343"/>
      <c r="GU405" s="343"/>
      <c r="GV405" s="343"/>
      <c r="GW405" s="343"/>
      <c r="GX405" s="343"/>
      <c r="GY405" s="343"/>
      <c r="GZ405" s="343"/>
      <c r="HA405" s="343"/>
      <c r="HB405" s="343"/>
      <c r="HC405" s="343"/>
      <c r="HD405" s="343"/>
      <c r="HE405" s="343"/>
      <c r="HF405" s="343"/>
      <c r="HG405" s="343"/>
      <c r="HH405" s="343"/>
      <c r="HI405" s="343"/>
      <c r="HJ405" s="343"/>
      <c r="HK405" s="343"/>
      <c r="HL405" s="343"/>
      <c r="HM405" s="343"/>
      <c r="HN405" s="343"/>
      <c r="HO405" s="343"/>
      <c r="HP405" s="343"/>
      <c r="HQ405" s="343"/>
      <c r="HR405" s="343"/>
      <c r="HS405" s="343"/>
      <c r="HT405" s="343"/>
      <c r="HU405" s="343"/>
      <c r="HV405" s="343"/>
      <c r="HW405" s="343"/>
      <c r="HX405" s="343"/>
      <c r="HY405" s="343"/>
      <c r="HZ405" s="343"/>
      <c r="IA405" s="343"/>
      <c r="IB405" s="343"/>
      <c r="IC405" s="343"/>
      <c r="ID405" s="343"/>
      <c r="IE405" s="343"/>
      <c r="IF405" s="343"/>
      <c r="IG405" s="343"/>
      <c r="IH405" s="343"/>
      <c r="II405" s="343"/>
      <c r="IJ405" s="343"/>
      <c r="IK405" s="343"/>
      <c r="IL405" s="343"/>
      <c r="IM405" s="343"/>
      <c r="IN405" s="343"/>
      <c r="IO405" s="343"/>
      <c r="IP405" s="343"/>
      <c r="IQ405" s="343"/>
      <c r="IR405" s="343"/>
      <c r="IS405" s="343"/>
      <c r="IT405" s="343"/>
      <c r="IU405" s="343"/>
      <c r="IV405" s="343"/>
      <c r="IW405" s="343"/>
      <c r="IX405" s="343"/>
      <c r="IY405" s="343"/>
      <c r="IZ405" s="343"/>
      <c r="JA405" s="343"/>
      <c r="JB405" s="343"/>
      <c r="JC405" s="343"/>
      <c r="JD405" s="343"/>
      <c r="JE405" s="343"/>
      <c r="JF405" s="343"/>
      <c r="JG405" s="343"/>
      <c r="JH405" s="343"/>
      <c r="JI405" s="343"/>
      <c r="JJ405" s="343"/>
      <c r="JK405" s="343"/>
      <c r="JL405" s="343"/>
      <c r="JM405" s="343"/>
      <c r="JN405" s="343"/>
      <c r="JO405" s="343"/>
      <c r="JP405" s="343"/>
      <c r="JQ405" s="343"/>
      <c r="JR405" s="343"/>
      <c r="JS405" s="343"/>
      <c r="JT405" s="343"/>
      <c r="JU405" s="343"/>
      <c r="JV405" s="343"/>
      <c r="JW405" s="343"/>
      <c r="JX405" s="343"/>
      <c r="JY405" s="343"/>
      <c r="JZ405" s="343"/>
      <c r="KA405" s="343"/>
      <c r="KB405" s="343"/>
      <c r="KC405" s="343"/>
      <c r="KD405" s="343"/>
      <c r="KE405" s="343"/>
      <c r="KF405" s="343"/>
      <c r="KG405" s="343"/>
      <c r="KH405" s="343"/>
      <c r="KI405" s="343"/>
      <c r="KJ405" s="343"/>
      <c r="KK405" s="343"/>
      <c r="KL405" s="343"/>
      <c r="KM405" s="343"/>
      <c r="KN405" s="343"/>
      <c r="KO405" s="343"/>
      <c r="KP405" s="343"/>
      <c r="KQ405" s="343"/>
      <c r="KR405" s="343"/>
      <c r="KS405" s="343"/>
      <c r="KT405" s="343"/>
      <c r="KU405" s="343"/>
      <c r="KV405" s="343"/>
      <c r="KW405" s="343"/>
      <c r="KX405" s="343"/>
      <c r="KY405" s="343"/>
      <c r="KZ405" s="343"/>
      <c r="LA405" s="343"/>
      <c r="LB405" s="343"/>
      <c r="LC405" s="343"/>
      <c r="LD405" s="343"/>
      <c r="LE405" s="343"/>
      <c r="LF405" s="343"/>
      <c r="LG405" s="343"/>
      <c r="LH405" s="343"/>
      <c r="LI405" s="343"/>
      <c r="LJ405" s="343"/>
      <c r="LK405" s="343"/>
      <c r="LL405" s="343"/>
      <c r="LM405" s="343"/>
      <c r="LN405" s="343"/>
      <c r="LO405" s="343"/>
      <c r="LP405" s="343"/>
      <c r="LQ405" s="343"/>
      <c r="LR405" s="343"/>
      <c r="LS405" s="343"/>
      <c r="LT405" s="343"/>
      <c r="LU405" s="343"/>
      <c r="LV405" s="343"/>
      <c r="LW405" s="343"/>
      <c r="LX405" s="343"/>
      <c r="LY405" s="343"/>
      <c r="LZ405" s="343"/>
      <c r="MA405" s="343"/>
      <c r="MB405" s="343"/>
      <c r="MC405" s="343"/>
      <c r="MD405" s="343"/>
      <c r="ME405" s="343"/>
      <c r="MF405" s="343"/>
      <c r="MG405" s="343"/>
      <c r="MH405" s="343"/>
      <c r="MI405" s="343"/>
      <c r="MJ405" s="343"/>
      <c r="MK405" s="343"/>
      <c r="ML405" s="343"/>
      <c r="MM405" s="343"/>
      <c r="MN405" s="343"/>
      <c r="MO405" s="343"/>
      <c r="MP405" s="343"/>
      <c r="MQ405" s="343"/>
      <c r="MR405" s="343"/>
      <c r="MS405" s="343"/>
      <c r="MT405" s="343"/>
      <c r="MU405" s="343"/>
      <c r="MV405" s="343"/>
      <c r="MW405" s="343"/>
      <c r="MX405" s="343"/>
      <c r="MY405" s="343"/>
      <c r="MZ405" s="343"/>
      <c r="NA405" s="343"/>
      <c r="NB405" s="343"/>
      <c r="NC405" s="343"/>
      <c r="ND405" s="343"/>
      <c r="NE405" s="343"/>
      <c r="NF405" s="343"/>
      <c r="NG405" s="343"/>
      <c r="NH405" s="343"/>
      <c r="NI405" s="343"/>
      <c r="NJ405" s="343"/>
      <c r="NK405" s="343"/>
      <c r="NL405" s="343"/>
      <c r="NM405" s="343"/>
      <c r="NN405" s="343"/>
      <c r="NO405" s="343"/>
      <c r="NP405" s="343"/>
      <c r="NQ405" s="343"/>
      <c r="NR405" s="343"/>
      <c r="NS405" s="343"/>
      <c r="NT405" s="343"/>
      <c r="NU405" s="343"/>
      <c r="NV405" s="343"/>
      <c r="NW405" s="343"/>
      <c r="NX405" s="343"/>
      <c r="NY405" s="343"/>
      <c r="NZ405" s="343"/>
      <c r="OA405" s="343"/>
      <c r="OB405" s="343"/>
      <c r="OC405" s="343"/>
      <c r="OD405" s="343"/>
      <c r="OE405" s="343"/>
      <c r="OF405" s="343"/>
      <c r="OG405" s="343"/>
      <c r="OH405" s="343"/>
      <c r="OI405" s="343"/>
      <c r="OJ405" s="343"/>
      <c r="OK405" s="343"/>
      <c r="OL405" s="343"/>
      <c r="OM405" s="343"/>
      <c r="ON405" s="343"/>
      <c r="OO405" s="343"/>
      <c r="OP405" s="343"/>
      <c r="OQ405" s="343"/>
      <c r="OR405" s="343"/>
      <c r="OS405" s="343"/>
      <c r="OT405" s="343"/>
      <c r="OU405" s="343"/>
      <c r="OV405" s="343"/>
      <c r="OW405" s="343"/>
      <c r="OX405" s="343"/>
      <c r="OY405" s="343"/>
      <c r="OZ405" s="343"/>
      <c r="PA405" s="343"/>
      <c r="PB405" s="343"/>
      <c r="PC405" s="343"/>
      <c r="PD405" s="343"/>
      <c r="PE405" s="343"/>
      <c r="PF405" s="343"/>
      <c r="PG405" s="343"/>
      <c r="PH405" s="343"/>
      <c r="PI405" s="343"/>
      <c r="PJ405" s="343"/>
      <c r="PK405" s="343"/>
      <c r="PL405" s="343"/>
      <c r="PM405" s="343"/>
      <c r="PN405" s="343"/>
      <c r="PO405" s="343"/>
      <c r="PP405" s="343"/>
      <c r="PQ405" s="343"/>
      <c r="PR405" s="343"/>
      <c r="PS405" s="343"/>
      <c r="PT405" s="343"/>
      <c r="PU405" s="343"/>
      <c r="PV405" s="343"/>
      <c r="PW405" s="343"/>
      <c r="PX405" s="343"/>
      <c r="PY405" s="343"/>
      <c r="PZ405" s="343"/>
      <c r="QA405" s="343"/>
      <c r="QB405" s="343"/>
      <c r="QC405" s="343"/>
      <c r="QD405" s="343"/>
      <c r="QE405" s="343"/>
      <c r="QF405" s="343"/>
    </row>
    <row r="406" spans="1:448" s="347" customFormat="1" ht="118.5" customHeight="1" x14ac:dyDescent="0.25">
      <c r="A406" s="26">
        <v>405</v>
      </c>
      <c r="B406" s="42" t="s">
        <v>1372</v>
      </c>
      <c r="C406" s="174" t="s">
        <v>694</v>
      </c>
      <c r="D406" s="19" t="s">
        <v>344</v>
      </c>
      <c r="E406" s="19" t="s">
        <v>4571</v>
      </c>
      <c r="F406" s="41" t="s">
        <v>693</v>
      </c>
      <c r="G406" s="41" t="s">
        <v>694</v>
      </c>
      <c r="H406" s="19" t="s">
        <v>344</v>
      </c>
      <c r="I406" s="27" t="s">
        <v>4496</v>
      </c>
      <c r="J406" s="41" t="s">
        <v>716</v>
      </c>
      <c r="K406" s="174" t="s">
        <v>717</v>
      </c>
      <c r="L406" s="174" t="s">
        <v>718</v>
      </c>
      <c r="M406" s="174" t="s">
        <v>719</v>
      </c>
      <c r="N406" s="174" t="s">
        <v>720</v>
      </c>
      <c r="O406" s="321" t="s">
        <v>349</v>
      </c>
      <c r="P406" s="19" t="s">
        <v>14</v>
      </c>
      <c r="Q406" s="19" t="s">
        <v>348</v>
      </c>
      <c r="R406" s="19" t="s">
        <v>250</v>
      </c>
      <c r="S406" s="18" t="s">
        <v>4572</v>
      </c>
      <c r="T406" s="303">
        <v>11.1</v>
      </c>
      <c r="U406" s="436" t="s">
        <v>4484</v>
      </c>
      <c r="V406" s="436">
        <v>2021</v>
      </c>
      <c r="W406" s="22" t="s">
        <v>4561</v>
      </c>
      <c r="X406" s="304" t="s">
        <v>4562</v>
      </c>
      <c r="Y406" s="437" t="s">
        <v>4573</v>
      </c>
      <c r="Z406" s="304" t="s">
        <v>4574</v>
      </c>
      <c r="AA406" s="303">
        <v>2</v>
      </c>
      <c r="AB406" s="434" t="s">
        <v>4511</v>
      </c>
      <c r="AC406" s="434" t="s">
        <v>4575</v>
      </c>
      <c r="AD406" s="309">
        <v>1</v>
      </c>
      <c r="AE406" s="304" t="s">
        <v>4513</v>
      </c>
      <c r="AF406" s="965">
        <v>44545</v>
      </c>
      <c r="AG406" s="961">
        <v>44607</v>
      </c>
      <c r="AH406" s="424">
        <v>44743</v>
      </c>
      <c r="AI406" s="183" t="s">
        <v>309</v>
      </c>
      <c r="AJ406" s="183" t="s">
        <v>309</v>
      </c>
      <c r="AK406" s="241" t="e">
        <f>(IF(BA406=#REF!,#REF!,AG406-#REF!))</f>
        <v>#REF!</v>
      </c>
      <c r="AL406" s="229" t="s">
        <v>611</v>
      </c>
      <c r="AM406" s="31"/>
      <c r="AN406" s="31"/>
      <c r="AO406" s="31"/>
      <c r="AP406" s="32"/>
      <c r="AQ406" s="4" t="s">
        <v>442</v>
      </c>
      <c r="AR406" s="49">
        <v>156</v>
      </c>
      <c r="AS406" s="298" t="s">
        <v>454</v>
      </c>
      <c r="AT406" s="64" t="s">
        <v>467</v>
      </c>
      <c r="AU406" s="308" t="s">
        <v>611</v>
      </c>
      <c r="AV406" s="77" t="s">
        <v>467</v>
      </c>
      <c r="AW406" s="32"/>
      <c r="AX406" s="32"/>
      <c r="AY406" s="299" t="s">
        <v>456</v>
      </c>
      <c r="AZ406" s="87" t="s">
        <v>439</v>
      </c>
      <c r="BA406" s="86" t="s">
        <v>446</v>
      </c>
      <c r="BB406" s="148" t="s">
        <v>763</v>
      </c>
      <c r="BC406" s="149">
        <v>44620</v>
      </c>
      <c r="BD406" s="130" t="s">
        <v>309</v>
      </c>
      <c r="BE406" s="145" t="s">
        <v>629</v>
      </c>
      <c r="BF406" s="147">
        <v>0</v>
      </c>
      <c r="BG406" s="4" t="s">
        <v>442</v>
      </c>
      <c r="BH406" s="49">
        <v>-44620</v>
      </c>
      <c r="BI406" s="60" t="s">
        <v>443</v>
      </c>
      <c r="BJ406" s="30"/>
      <c r="BK406" s="30"/>
      <c r="BL406" s="30"/>
      <c r="BM406" s="30"/>
      <c r="BN406" s="60"/>
      <c r="BO406" s="30"/>
      <c r="BP406" s="184" t="s">
        <v>293</v>
      </c>
      <c r="BQ406" s="150" t="s">
        <v>4576</v>
      </c>
      <c r="BR406" s="185">
        <v>44712</v>
      </c>
      <c r="BS406" s="131" t="s">
        <v>328</v>
      </c>
      <c r="BT406" s="186">
        <v>1</v>
      </c>
      <c r="BU406" s="4" t="s">
        <v>436</v>
      </c>
      <c r="BV406" s="49">
        <v>-104</v>
      </c>
      <c r="BW406" s="60" t="s">
        <v>443</v>
      </c>
      <c r="BX406" s="368" t="s">
        <v>819</v>
      </c>
      <c r="BY406" s="378" t="s">
        <v>4577</v>
      </c>
      <c r="BZ406" s="368" t="s">
        <v>458</v>
      </c>
      <c r="CA406" s="369">
        <v>1</v>
      </c>
      <c r="CB406" s="352" t="s">
        <v>294</v>
      </c>
      <c r="CC406" s="353"/>
      <c r="CD406" s="352" t="s">
        <v>294</v>
      </c>
      <c r="CE406" s="131" t="s">
        <v>767</v>
      </c>
      <c r="CF406" s="131" t="s">
        <v>767</v>
      </c>
      <c r="CG406" s="202" t="s">
        <v>328</v>
      </c>
      <c r="CH406" s="131" t="s">
        <v>328</v>
      </c>
      <c r="CI406" s="186">
        <v>1</v>
      </c>
      <c r="CJ406" s="4" t="str">
        <f t="shared" si="10"/>
        <v>CUMPLIMIENTO TOTAL</v>
      </c>
      <c r="CK406" s="49" t="str">
        <f>(IF(CD406="CERRADO","NO APLICA ACCION CERRADA",AG406-#REF!))</f>
        <v>NO APLICA ACCION CERRADA</v>
      </c>
      <c r="CL406" s="60" t="str">
        <f>(IF(CD406="CERRADO","NO APLICA ACCION CERRADA",IF(AK406&lt;=0,"VENCIDO",IF(AK406&lt;=#REF!,"POR VENCER","CON TIEMPO"))))</f>
        <v>NO APLICA ACCION CERRADA</v>
      </c>
      <c r="CM406" s="458" t="s">
        <v>328</v>
      </c>
      <c r="CN406" s="348" t="s">
        <v>767</v>
      </c>
      <c r="CO406" s="348" t="s">
        <v>339</v>
      </c>
      <c r="CP406" s="369">
        <v>1</v>
      </c>
      <c r="CQ406" s="352" t="s">
        <v>294</v>
      </c>
      <c r="CR406" s="353"/>
      <c r="CS406" s="353"/>
      <c r="CT406" s="343"/>
      <c r="CU406" s="343"/>
      <c r="CV406" s="343"/>
      <c r="CW406" s="343"/>
      <c r="CX406" s="343"/>
      <c r="CY406" s="343"/>
      <c r="CZ406" s="343"/>
      <c r="DA406" s="343"/>
      <c r="DB406" s="343"/>
      <c r="DC406" s="343"/>
      <c r="DD406" s="343"/>
      <c r="DE406" s="343"/>
      <c r="DF406" s="343"/>
      <c r="DG406" s="343"/>
      <c r="DH406" s="343"/>
      <c r="DI406" s="343"/>
      <c r="DJ406" s="343"/>
      <c r="DK406" s="343"/>
      <c r="DL406" s="343"/>
      <c r="DM406" s="343"/>
      <c r="DN406" s="343"/>
      <c r="DO406" s="343"/>
      <c r="DP406" s="343"/>
      <c r="DQ406" s="343"/>
      <c r="DR406" s="343"/>
      <c r="DS406" s="343"/>
      <c r="DT406" s="343"/>
      <c r="DU406" s="343"/>
      <c r="DV406" s="343"/>
      <c r="DW406" s="343"/>
      <c r="DX406" s="343"/>
      <c r="DY406" s="343"/>
      <c r="DZ406" s="343"/>
      <c r="EA406" s="343"/>
      <c r="EB406" s="343"/>
      <c r="EC406" s="343"/>
      <c r="ED406" s="343"/>
      <c r="EE406" s="343"/>
      <c r="EF406" s="343"/>
      <c r="EG406" s="343"/>
      <c r="EH406" s="343"/>
      <c r="EI406" s="343"/>
      <c r="EJ406" s="343"/>
      <c r="EK406" s="343"/>
      <c r="EL406" s="343"/>
      <c r="EM406" s="343"/>
      <c r="EN406" s="343"/>
      <c r="EO406" s="343"/>
      <c r="EP406" s="343"/>
      <c r="EQ406" s="343"/>
      <c r="ER406" s="343"/>
      <c r="ES406" s="343"/>
      <c r="ET406" s="343"/>
      <c r="EU406" s="343"/>
      <c r="EV406" s="343"/>
      <c r="EW406" s="343"/>
      <c r="EX406" s="343"/>
      <c r="EY406" s="343"/>
      <c r="EZ406" s="343"/>
      <c r="FA406" s="343"/>
      <c r="FB406" s="343"/>
      <c r="FC406" s="343"/>
      <c r="FD406" s="343"/>
      <c r="FE406" s="343"/>
      <c r="FF406" s="343"/>
      <c r="FG406" s="343"/>
      <c r="FH406" s="343"/>
      <c r="FI406" s="343"/>
      <c r="FJ406" s="343"/>
      <c r="FK406" s="343"/>
      <c r="FL406" s="343"/>
      <c r="FM406" s="343"/>
      <c r="FN406" s="343"/>
      <c r="FO406" s="343"/>
      <c r="FP406" s="343"/>
      <c r="FQ406" s="343"/>
      <c r="FR406" s="343"/>
      <c r="FS406" s="343"/>
      <c r="FT406" s="343"/>
      <c r="FU406" s="343"/>
      <c r="FV406" s="343"/>
      <c r="FW406" s="343"/>
      <c r="FX406" s="343"/>
      <c r="FY406" s="343"/>
      <c r="FZ406" s="343"/>
      <c r="GA406" s="343"/>
      <c r="GB406" s="343"/>
      <c r="GC406" s="343"/>
      <c r="GD406" s="343"/>
      <c r="GE406" s="343"/>
      <c r="GF406" s="343"/>
      <c r="GG406" s="343"/>
      <c r="GH406" s="343"/>
      <c r="GI406" s="343"/>
      <c r="GJ406" s="343"/>
      <c r="GK406" s="343"/>
      <c r="GL406" s="343"/>
      <c r="GM406" s="343"/>
      <c r="GN406" s="343"/>
      <c r="GO406" s="343"/>
      <c r="GP406" s="343"/>
      <c r="GQ406" s="343"/>
      <c r="GR406" s="343"/>
      <c r="GS406" s="343"/>
      <c r="GT406" s="343"/>
      <c r="GU406" s="343"/>
      <c r="GV406" s="343"/>
      <c r="GW406" s="343"/>
      <c r="GX406" s="343"/>
      <c r="GY406" s="343"/>
      <c r="GZ406" s="343"/>
      <c r="HA406" s="343"/>
      <c r="HB406" s="343"/>
      <c r="HC406" s="343"/>
      <c r="HD406" s="343"/>
      <c r="HE406" s="343"/>
      <c r="HF406" s="343"/>
      <c r="HG406" s="343"/>
      <c r="HH406" s="343"/>
      <c r="HI406" s="343"/>
      <c r="HJ406" s="343"/>
      <c r="HK406" s="343"/>
      <c r="HL406" s="343"/>
      <c r="HM406" s="343"/>
      <c r="HN406" s="343"/>
      <c r="HO406" s="343"/>
      <c r="HP406" s="343"/>
      <c r="HQ406" s="343"/>
      <c r="HR406" s="343"/>
      <c r="HS406" s="343"/>
      <c r="HT406" s="343"/>
      <c r="HU406" s="343"/>
      <c r="HV406" s="343"/>
      <c r="HW406" s="343"/>
      <c r="HX406" s="343"/>
      <c r="HY406" s="343"/>
      <c r="HZ406" s="343"/>
      <c r="IA406" s="343"/>
      <c r="IB406" s="343"/>
      <c r="IC406" s="343"/>
      <c r="ID406" s="343"/>
      <c r="IE406" s="343"/>
      <c r="IF406" s="343"/>
      <c r="IG406" s="343"/>
      <c r="IH406" s="343"/>
      <c r="II406" s="343"/>
      <c r="IJ406" s="343"/>
      <c r="IK406" s="343"/>
      <c r="IL406" s="343"/>
      <c r="IM406" s="343"/>
      <c r="IN406" s="343"/>
      <c r="IO406" s="343"/>
      <c r="IP406" s="343"/>
      <c r="IQ406" s="343"/>
      <c r="IR406" s="343"/>
      <c r="IS406" s="343"/>
      <c r="IT406" s="343"/>
      <c r="IU406" s="343"/>
      <c r="IV406" s="343"/>
      <c r="IW406" s="343"/>
      <c r="IX406" s="343"/>
      <c r="IY406" s="343"/>
      <c r="IZ406" s="343"/>
      <c r="JA406" s="343"/>
      <c r="JB406" s="343"/>
      <c r="JC406" s="343"/>
      <c r="JD406" s="343"/>
      <c r="JE406" s="343"/>
      <c r="JF406" s="343"/>
      <c r="JG406" s="343"/>
      <c r="JH406" s="343"/>
      <c r="JI406" s="343"/>
      <c r="JJ406" s="343"/>
      <c r="JK406" s="343"/>
      <c r="JL406" s="343"/>
      <c r="JM406" s="343"/>
      <c r="JN406" s="343"/>
      <c r="JO406" s="343"/>
      <c r="JP406" s="343"/>
      <c r="JQ406" s="343"/>
      <c r="JR406" s="343"/>
      <c r="JS406" s="343"/>
      <c r="JT406" s="343"/>
      <c r="JU406" s="343"/>
      <c r="JV406" s="343"/>
      <c r="JW406" s="343"/>
      <c r="JX406" s="343"/>
      <c r="JY406" s="343"/>
      <c r="JZ406" s="343"/>
      <c r="KA406" s="343"/>
      <c r="KB406" s="343"/>
      <c r="KC406" s="343"/>
      <c r="KD406" s="343"/>
      <c r="KE406" s="343"/>
      <c r="KF406" s="343"/>
      <c r="KG406" s="343"/>
      <c r="KH406" s="343"/>
      <c r="KI406" s="343"/>
      <c r="KJ406" s="343"/>
      <c r="KK406" s="343"/>
      <c r="KL406" s="343"/>
      <c r="KM406" s="343"/>
      <c r="KN406" s="343"/>
      <c r="KO406" s="343"/>
      <c r="KP406" s="343"/>
      <c r="KQ406" s="343"/>
      <c r="KR406" s="343"/>
      <c r="KS406" s="343"/>
      <c r="KT406" s="343"/>
      <c r="KU406" s="343"/>
      <c r="KV406" s="343"/>
      <c r="KW406" s="343"/>
      <c r="KX406" s="343"/>
      <c r="KY406" s="343"/>
      <c r="KZ406" s="343"/>
      <c r="LA406" s="343"/>
      <c r="LB406" s="343"/>
      <c r="LC406" s="343"/>
      <c r="LD406" s="343"/>
      <c r="LE406" s="343"/>
      <c r="LF406" s="343"/>
      <c r="LG406" s="343"/>
      <c r="LH406" s="343"/>
      <c r="LI406" s="343"/>
      <c r="LJ406" s="343"/>
      <c r="LK406" s="343"/>
      <c r="LL406" s="343"/>
      <c r="LM406" s="343"/>
      <c r="LN406" s="343"/>
      <c r="LO406" s="343"/>
      <c r="LP406" s="343"/>
      <c r="LQ406" s="343"/>
      <c r="LR406" s="343"/>
      <c r="LS406" s="343"/>
      <c r="LT406" s="343"/>
      <c r="LU406" s="343"/>
      <c r="LV406" s="343"/>
      <c r="LW406" s="343"/>
      <c r="LX406" s="343"/>
      <c r="LY406" s="343"/>
      <c r="LZ406" s="343"/>
      <c r="MA406" s="343"/>
      <c r="MB406" s="343"/>
      <c r="MC406" s="343"/>
      <c r="MD406" s="343"/>
      <c r="ME406" s="343"/>
      <c r="MF406" s="343"/>
      <c r="MG406" s="343"/>
      <c r="MH406" s="343"/>
      <c r="MI406" s="343"/>
      <c r="MJ406" s="343"/>
      <c r="MK406" s="343"/>
      <c r="ML406" s="343"/>
      <c r="MM406" s="343"/>
      <c r="MN406" s="343"/>
      <c r="MO406" s="343"/>
      <c r="MP406" s="343"/>
      <c r="MQ406" s="343"/>
      <c r="MR406" s="343"/>
      <c r="MS406" s="343"/>
      <c r="MT406" s="343"/>
      <c r="MU406" s="343"/>
      <c r="MV406" s="343"/>
      <c r="MW406" s="343"/>
      <c r="MX406" s="343"/>
      <c r="MY406" s="343"/>
      <c r="MZ406" s="343"/>
      <c r="NA406" s="343"/>
      <c r="NB406" s="343"/>
      <c r="NC406" s="343"/>
      <c r="ND406" s="343"/>
      <c r="NE406" s="343"/>
      <c r="NF406" s="343"/>
      <c r="NG406" s="343"/>
      <c r="NH406" s="343"/>
      <c r="NI406" s="343"/>
      <c r="NJ406" s="343"/>
      <c r="NK406" s="343"/>
      <c r="NL406" s="343"/>
      <c r="NM406" s="343"/>
      <c r="NN406" s="343"/>
      <c r="NO406" s="343"/>
      <c r="NP406" s="343"/>
      <c r="NQ406" s="343"/>
      <c r="NR406" s="343"/>
      <c r="NS406" s="343"/>
      <c r="NT406" s="343"/>
      <c r="NU406" s="343"/>
      <c r="NV406" s="343"/>
      <c r="NW406" s="343"/>
      <c r="NX406" s="343"/>
      <c r="NY406" s="343"/>
      <c r="NZ406" s="343"/>
      <c r="OA406" s="343"/>
      <c r="OB406" s="343"/>
      <c r="OC406" s="343"/>
      <c r="OD406" s="343"/>
      <c r="OE406" s="343"/>
      <c r="OF406" s="343"/>
      <c r="OG406" s="343"/>
      <c r="OH406" s="343"/>
      <c r="OI406" s="343"/>
      <c r="OJ406" s="343"/>
      <c r="OK406" s="343"/>
      <c r="OL406" s="343"/>
      <c r="OM406" s="343"/>
      <c r="ON406" s="343"/>
      <c r="OO406" s="343"/>
      <c r="OP406" s="343"/>
      <c r="OQ406" s="343"/>
      <c r="OR406" s="343"/>
      <c r="OS406" s="343"/>
      <c r="OT406" s="343"/>
      <c r="OU406" s="343"/>
      <c r="OV406" s="343"/>
      <c r="OW406" s="343"/>
      <c r="OX406" s="343"/>
      <c r="OY406" s="343"/>
      <c r="OZ406" s="343"/>
      <c r="PA406" s="343"/>
      <c r="PB406" s="343"/>
      <c r="PC406" s="343"/>
      <c r="PD406" s="343"/>
      <c r="PE406" s="343"/>
      <c r="PF406" s="343"/>
      <c r="PG406" s="343"/>
      <c r="PH406" s="343"/>
      <c r="PI406" s="343"/>
      <c r="PJ406" s="343"/>
      <c r="PK406" s="343"/>
      <c r="PL406" s="343"/>
      <c r="PM406" s="343"/>
      <c r="PN406" s="343"/>
      <c r="PO406" s="343"/>
      <c r="PP406" s="343"/>
      <c r="PQ406" s="343"/>
      <c r="PR406" s="343"/>
      <c r="PS406" s="343"/>
      <c r="PT406" s="343"/>
      <c r="PU406" s="343"/>
      <c r="PV406" s="343"/>
      <c r="PW406" s="343"/>
      <c r="PX406" s="343"/>
      <c r="PY406" s="343"/>
      <c r="PZ406" s="343"/>
      <c r="QA406" s="343"/>
      <c r="QB406" s="343"/>
      <c r="QC406" s="343"/>
      <c r="QD406" s="343"/>
      <c r="QE406" s="343"/>
      <c r="QF406" s="343"/>
    </row>
    <row r="407" spans="1:448" s="347" customFormat="1" ht="118.5" customHeight="1" x14ac:dyDescent="0.25">
      <c r="A407" s="26">
        <v>406</v>
      </c>
      <c r="B407" s="42" t="s">
        <v>1372</v>
      </c>
      <c r="C407" s="174" t="s">
        <v>694</v>
      </c>
      <c r="D407" s="19" t="s">
        <v>344</v>
      </c>
      <c r="E407" s="19" t="s">
        <v>4578</v>
      </c>
      <c r="F407" s="34" t="s">
        <v>1096</v>
      </c>
      <c r="G407" s="34" t="s">
        <v>677</v>
      </c>
      <c r="H407" s="34" t="s">
        <v>338</v>
      </c>
      <c r="I407" s="27" t="s">
        <v>1097</v>
      </c>
      <c r="J407" s="465" t="s">
        <v>1098</v>
      </c>
      <c r="K407" s="440" t="s">
        <v>1099</v>
      </c>
      <c r="L407" s="461" t="s">
        <v>1100</v>
      </c>
      <c r="M407" s="461" t="s">
        <v>328</v>
      </c>
      <c r="N407" s="461" t="s">
        <v>328</v>
      </c>
      <c r="O407" s="321" t="s">
        <v>349</v>
      </c>
      <c r="P407" s="19" t="s">
        <v>14</v>
      </c>
      <c r="Q407" s="19" t="s">
        <v>1101</v>
      </c>
      <c r="R407" s="19" t="s">
        <v>250</v>
      </c>
      <c r="S407" s="18" t="s">
        <v>4579</v>
      </c>
      <c r="T407" s="303">
        <v>11.1</v>
      </c>
      <c r="U407" s="436" t="s">
        <v>4484</v>
      </c>
      <c r="V407" s="436">
        <v>2021</v>
      </c>
      <c r="W407" s="22" t="s">
        <v>4561</v>
      </c>
      <c r="X407" s="304" t="s">
        <v>4562</v>
      </c>
      <c r="Y407" s="437" t="s">
        <v>4580</v>
      </c>
      <c r="Z407" s="304" t="s">
        <v>4581</v>
      </c>
      <c r="AA407" s="303">
        <v>3</v>
      </c>
      <c r="AB407" s="434" t="s">
        <v>4582</v>
      </c>
      <c r="AC407" s="434" t="s">
        <v>4583</v>
      </c>
      <c r="AD407" s="309">
        <v>1</v>
      </c>
      <c r="AE407" s="304" t="s">
        <v>4584</v>
      </c>
      <c r="AF407" s="965">
        <v>44545</v>
      </c>
      <c r="AG407" s="961">
        <v>44607</v>
      </c>
      <c r="AH407" s="424">
        <v>44743</v>
      </c>
      <c r="AI407" s="183" t="s">
        <v>309</v>
      </c>
      <c r="AJ407" s="183" t="s">
        <v>309</v>
      </c>
      <c r="AK407" s="241" t="e">
        <f>(IF(BA407=#REF!,#REF!,AG407-#REF!))</f>
        <v>#REF!</v>
      </c>
      <c r="AL407" s="229" t="s">
        <v>611</v>
      </c>
      <c r="AM407" s="31"/>
      <c r="AN407" s="31"/>
      <c r="AO407" s="31"/>
      <c r="AP407" s="32"/>
      <c r="AQ407" s="4" t="s">
        <v>442</v>
      </c>
      <c r="AR407" s="49">
        <v>156</v>
      </c>
      <c r="AS407" s="298" t="s">
        <v>454</v>
      </c>
      <c r="AT407" s="64" t="s">
        <v>467</v>
      </c>
      <c r="AU407" s="308" t="s">
        <v>611</v>
      </c>
      <c r="AV407" s="77" t="s">
        <v>467</v>
      </c>
      <c r="AW407" s="32"/>
      <c r="AX407" s="32"/>
      <c r="AY407" s="299" t="s">
        <v>456</v>
      </c>
      <c r="AZ407" s="87" t="s">
        <v>439</v>
      </c>
      <c r="BA407" s="86" t="s">
        <v>446</v>
      </c>
      <c r="BB407" s="132" t="s">
        <v>627</v>
      </c>
      <c r="BC407" s="133">
        <v>44620</v>
      </c>
      <c r="BD407" s="112" t="s">
        <v>628</v>
      </c>
      <c r="BE407" s="134" t="s">
        <v>629</v>
      </c>
      <c r="BF407" s="135">
        <v>0</v>
      </c>
      <c r="BG407" s="4" t="s">
        <v>442</v>
      </c>
      <c r="BH407" s="49">
        <v>-44620</v>
      </c>
      <c r="BI407" s="60" t="s">
        <v>443</v>
      </c>
      <c r="BJ407" s="30"/>
      <c r="BK407" s="30"/>
      <c r="BL407" s="30"/>
      <c r="BM407" s="30"/>
      <c r="BN407" s="60"/>
      <c r="BO407" s="30"/>
      <c r="BP407" s="184" t="s">
        <v>293</v>
      </c>
      <c r="BQ407" s="150" t="s">
        <v>4585</v>
      </c>
      <c r="BR407" s="185">
        <v>44712</v>
      </c>
      <c r="BS407" s="131" t="s">
        <v>878</v>
      </c>
      <c r="BT407" s="186">
        <v>1</v>
      </c>
      <c r="BU407" s="4" t="s">
        <v>436</v>
      </c>
      <c r="BV407" s="49">
        <v>-104</v>
      </c>
      <c r="BW407" s="60" t="s">
        <v>443</v>
      </c>
      <c r="BX407" s="370">
        <v>44729</v>
      </c>
      <c r="BY407" s="368" t="s">
        <v>4586</v>
      </c>
      <c r="BZ407" s="368" t="s">
        <v>458</v>
      </c>
      <c r="CA407" s="369">
        <v>1</v>
      </c>
      <c r="CB407" s="352" t="s">
        <v>294</v>
      </c>
      <c r="CC407" s="353"/>
      <c r="CD407" s="352" t="s">
        <v>294</v>
      </c>
      <c r="CE407" s="131" t="s">
        <v>767</v>
      </c>
      <c r="CF407" s="131" t="s">
        <v>767</v>
      </c>
      <c r="CG407" s="202" t="s">
        <v>328</v>
      </c>
      <c r="CH407" s="131" t="s">
        <v>328</v>
      </c>
      <c r="CI407" s="186">
        <v>1</v>
      </c>
      <c r="CJ407" s="4" t="str">
        <f t="shared" si="10"/>
        <v>CUMPLIMIENTO TOTAL</v>
      </c>
      <c r="CK407" s="49" t="str">
        <f>(IF(CD407="CERRADO","NO APLICA ACCION CERRADA",AG407-#REF!))</f>
        <v>NO APLICA ACCION CERRADA</v>
      </c>
      <c r="CL407" s="60" t="str">
        <f>(IF(CD407="CERRADO","NO APLICA ACCION CERRADA",IF(AK407&lt;=0,"VENCIDO",IF(AK407&lt;=#REF!,"POR VENCER","CON TIEMPO"))))</f>
        <v>NO APLICA ACCION CERRADA</v>
      </c>
      <c r="CM407" s="458" t="s">
        <v>328</v>
      </c>
      <c r="CN407" s="348" t="s">
        <v>767</v>
      </c>
      <c r="CO407" s="348" t="s">
        <v>339</v>
      </c>
      <c r="CP407" s="369">
        <v>1</v>
      </c>
      <c r="CQ407" s="352" t="s">
        <v>294</v>
      </c>
      <c r="CR407" s="353"/>
      <c r="CS407" s="353"/>
      <c r="CT407" s="343"/>
      <c r="CU407" s="343"/>
      <c r="CV407" s="343"/>
      <c r="CW407" s="343"/>
      <c r="CX407" s="343"/>
      <c r="CY407" s="343"/>
      <c r="CZ407" s="343"/>
      <c r="DA407" s="343"/>
      <c r="DB407" s="343"/>
      <c r="DC407" s="343"/>
      <c r="DD407" s="343"/>
      <c r="DE407" s="343"/>
      <c r="DF407" s="343"/>
      <c r="DG407" s="343"/>
      <c r="DH407" s="343"/>
      <c r="DI407" s="343"/>
      <c r="DJ407" s="343"/>
      <c r="DK407" s="343"/>
      <c r="DL407" s="343"/>
      <c r="DM407" s="343"/>
      <c r="DN407" s="343"/>
      <c r="DO407" s="343"/>
      <c r="DP407" s="343"/>
      <c r="DQ407" s="343"/>
      <c r="DR407" s="343"/>
      <c r="DS407" s="343"/>
      <c r="DT407" s="343"/>
      <c r="DU407" s="343"/>
      <c r="DV407" s="343"/>
      <c r="DW407" s="343"/>
      <c r="DX407" s="343"/>
      <c r="DY407" s="343"/>
      <c r="DZ407" s="343"/>
      <c r="EA407" s="343"/>
      <c r="EB407" s="343"/>
      <c r="EC407" s="343"/>
      <c r="ED407" s="343"/>
      <c r="EE407" s="343"/>
      <c r="EF407" s="343"/>
      <c r="EG407" s="343"/>
      <c r="EH407" s="343"/>
      <c r="EI407" s="343"/>
      <c r="EJ407" s="343"/>
      <c r="EK407" s="343"/>
      <c r="EL407" s="343"/>
      <c r="EM407" s="343"/>
      <c r="EN407" s="343"/>
      <c r="EO407" s="343"/>
      <c r="EP407" s="343"/>
      <c r="EQ407" s="343"/>
      <c r="ER407" s="343"/>
      <c r="ES407" s="343"/>
      <c r="ET407" s="343"/>
      <c r="EU407" s="343"/>
      <c r="EV407" s="343"/>
      <c r="EW407" s="343"/>
      <c r="EX407" s="343"/>
      <c r="EY407" s="343"/>
      <c r="EZ407" s="343"/>
      <c r="FA407" s="343"/>
      <c r="FB407" s="343"/>
      <c r="FC407" s="343"/>
      <c r="FD407" s="343"/>
      <c r="FE407" s="343"/>
      <c r="FF407" s="343"/>
      <c r="FG407" s="343"/>
      <c r="FH407" s="343"/>
      <c r="FI407" s="343"/>
      <c r="FJ407" s="343"/>
      <c r="FK407" s="343"/>
      <c r="FL407" s="343"/>
      <c r="FM407" s="343"/>
      <c r="FN407" s="343"/>
      <c r="FO407" s="343"/>
      <c r="FP407" s="343"/>
      <c r="FQ407" s="343"/>
      <c r="FR407" s="343"/>
      <c r="FS407" s="343"/>
      <c r="FT407" s="343"/>
      <c r="FU407" s="343"/>
      <c r="FV407" s="343"/>
      <c r="FW407" s="343"/>
      <c r="FX407" s="343"/>
      <c r="FY407" s="343"/>
      <c r="FZ407" s="343"/>
      <c r="GA407" s="343"/>
      <c r="GB407" s="343"/>
      <c r="GC407" s="343"/>
      <c r="GD407" s="343"/>
      <c r="GE407" s="343"/>
      <c r="GF407" s="343"/>
      <c r="GG407" s="343"/>
      <c r="GH407" s="343"/>
      <c r="GI407" s="343"/>
      <c r="GJ407" s="343"/>
      <c r="GK407" s="343"/>
      <c r="GL407" s="343"/>
      <c r="GM407" s="343"/>
      <c r="GN407" s="343"/>
      <c r="GO407" s="343"/>
      <c r="GP407" s="343"/>
      <c r="GQ407" s="343"/>
      <c r="GR407" s="343"/>
      <c r="GS407" s="343"/>
      <c r="GT407" s="343"/>
      <c r="GU407" s="343"/>
      <c r="GV407" s="343"/>
      <c r="GW407" s="343"/>
      <c r="GX407" s="343"/>
      <c r="GY407" s="343"/>
      <c r="GZ407" s="343"/>
      <c r="HA407" s="343"/>
      <c r="HB407" s="343"/>
      <c r="HC407" s="343"/>
      <c r="HD407" s="343"/>
      <c r="HE407" s="343"/>
      <c r="HF407" s="343"/>
      <c r="HG407" s="343"/>
      <c r="HH407" s="343"/>
      <c r="HI407" s="343"/>
      <c r="HJ407" s="343"/>
      <c r="HK407" s="343"/>
      <c r="HL407" s="343"/>
      <c r="HM407" s="343"/>
      <c r="HN407" s="343"/>
      <c r="HO407" s="343"/>
      <c r="HP407" s="343"/>
      <c r="HQ407" s="343"/>
      <c r="HR407" s="343"/>
      <c r="HS407" s="343"/>
      <c r="HT407" s="343"/>
      <c r="HU407" s="343"/>
      <c r="HV407" s="343"/>
      <c r="HW407" s="343"/>
      <c r="HX407" s="343"/>
      <c r="HY407" s="343"/>
      <c r="HZ407" s="343"/>
      <c r="IA407" s="343"/>
      <c r="IB407" s="343"/>
      <c r="IC407" s="343"/>
      <c r="ID407" s="343"/>
      <c r="IE407" s="343"/>
      <c r="IF407" s="343"/>
      <c r="IG407" s="343"/>
      <c r="IH407" s="343"/>
      <c r="II407" s="343"/>
      <c r="IJ407" s="343"/>
      <c r="IK407" s="343"/>
      <c r="IL407" s="343"/>
      <c r="IM407" s="343"/>
      <c r="IN407" s="343"/>
      <c r="IO407" s="343"/>
      <c r="IP407" s="343"/>
      <c r="IQ407" s="343"/>
      <c r="IR407" s="343"/>
      <c r="IS407" s="343"/>
      <c r="IT407" s="343"/>
      <c r="IU407" s="343"/>
      <c r="IV407" s="343"/>
      <c r="IW407" s="343"/>
      <c r="IX407" s="343"/>
      <c r="IY407" s="343"/>
      <c r="IZ407" s="343"/>
      <c r="JA407" s="343"/>
      <c r="JB407" s="343"/>
      <c r="JC407" s="343"/>
      <c r="JD407" s="343"/>
      <c r="JE407" s="343"/>
      <c r="JF407" s="343"/>
      <c r="JG407" s="343"/>
      <c r="JH407" s="343"/>
      <c r="JI407" s="343"/>
      <c r="JJ407" s="343"/>
      <c r="JK407" s="343"/>
      <c r="JL407" s="343"/>
      <c r="JM407" s="343"/>
      <c r="JN407" s="343"/>
      <c r="JO407" s="343"/>
      <c r="JP407" s="343"/>
      <c r="JQ407" s="343"/>
      <c r="JR407" s="343"/>
      <c r="JS407" s="343"/>
      <c r="JT407" s="343"/>
      <c r="JU407" s="343"/>
      <c r="JV407" s="343"/>
      <c r="JW407" s="343"/>
      <c r="JX407" s="343"/>
      <c r="JY407" s="343"/>
      <c r="JZ407" s="343"/>
      <c r="KA407" s="343"/>
      <c r="KB407" s="343"/>
      <c r="KC407" s="343"/>
      <c r="KD407" s="343"/>
      <c r="KE407" s="343"/>
      <c r="KF407" s="343"/>
      <c r="KG407" s="343"/>
      <c r="KH407" s="343"/>
      <c r="KI407" s="343"/>
      <c r="KJ407" s="343"/>
      <c r="KK407" s="343"/>
      <c r="KL407" s="343"/>
      <c r="KM407" s="343"/>
      <c r="KN407" s="343"/>
      <c r="KO407" s="343"/>
      <c r="KP407" s="343"/>
      <c r="KQ407" s="343"/>
      <c r="KR407" s="343"/>
      <c r="KS407" s="343"/>
      <c r="KT407" s="343"/>
      <c r="KU407" s="343"/>
      <c r="KV407" s="343"/>
      <c r="KW407" s="343"/>
      <c r="KX407" s="343"/>
      <c r="KY407" s="343"/>
      <c r="KZ407" s="343"/>
      <c r="LA407" s="343"/>
      <c r="LB407" s="343"/>
      <c r="LC407" s="343"/>
      <c r="LD407" s="343"/>
      <c r="LE407" s="343"/>
      <c r="LF407" s="343"/>
      <c r="LG407" s="343"/>
      <c r="LH407" s="343"/>
      <c r="LI407" s="343"/>
      <c r="LJ407" s="343"/>
      <c r="LK407" s="343"/>
      <c r="LL407" s="343"/>
      <c r="LM407" s="343"/>
      <c r="LN407" s="343"/>
      <c r="LO407" s="343"/>
      <c r="LP407" s="343"/>
      <c r="LQ407" s="343"/>
      <c r="LR407" s="343"/>
      <c r="LS407" s="343"/>
      <c r="LT407" s="343"/>
      <c r="LU407" s="343"/>
      <c r="LV407" s="343"/>
      <c r="LW407" s="343"/>
      <c r="LX407" s="343"/>
      <c r="LY407" s="343"/>
      <c r="LZ407" s="343"/>
      <c r="MA407" s="343"/>
      <c r="MB407" s="343"/>
      <c r="MC407" s="343"/>
      <c r="MD407" s="343"/>
      <c r="ME407" s="343"/>
      <c r="MF407" s="343"/>
      <c r="MG407" s="343"/>
      <c r="MH407" s="343"/>
      <c r="MI407" s="343"/>
      <c r="MJ407" s="343"/>
      <c r="MK407" s="343"/>
      <c r="ML407" s="343"/>
      <c r="MM407" s="343"/>
      <c r="MN407" s="343"/>
      <c r="MO407" s="343"/>
      <c r="MP407" s="343"/>
      <c r="MQ407" s="343"/>
      <c r="MR407" s="343"/>
      <c r="MS407" s="343"/>
      <c r="MT407" s="343"/>
      <c r="MU407" s="343"/>
      <c r="MV407" s="343"/>
      <c r="MW407" s="343"/>
      <c r="MX407" s="343"/>
      <c r="MY407" s="343"/>
      <c r="MZ407" s="343"/>
      <c r="NA407" s="343"/>
      <c r="NB407" s="343"/>
      <c r="NC407" s="343"/>
      <c r="ND407" s="343"/>
      <c r="NE407" s="343"/>
      <c r="NF407" s="343"/>
      <c r="NG407" s="343"/>
      <c r="NH407" s="343"/>
      <c r="NI407" s="343"/>
      <c r="NJ407" s="343"/>
      <c r="NK407" s="343"/>
      <c r="NL407" s="343"/>
      <c r="NM407" s="343"/>
      <c r="NN407" s="343"/>
      <c r="NO407" s="343"/>
      <c r="NP407" s="343"/>
      <c r="NQ407" s="343"/>
      <c r="NR407" s="343"/>
      <c r="NS407" s="343"/>
      <c r="NT407" s="343"/>
      <c r="NU407" s="343"/>
      <c r="NV407" s="343"/>
      <c r="NW407" s="343"/>
      <c r="NX407" s="343"/>
      <c r="NY407" s="343"/>
      <c r="NZ407" s="343"/>
      <c r="OA407" s="343"/>
      <c r="OB407" s="343"/>
      <c r="OC407" s="343"/>
      <c r="OD407" s="343"/>
      <c r="OE407" s="343"/>
      <c r="OF407" s="343"/>
      <c r="OG407" s="343"/>
      <c r="OH407" s="343"/>
      <c r="OI407" s="343"/>
      <c r="OJ407" s="343"/>
      <c r="OK407" s="343"/>
      <c r="OL407" s="343"/>
      <c r="OM407" s="343"/>
      <c r="ON407" s="343"/>
      <c r="OO407" s="343"/>
      <c r="OP407" s="343"/>
      <c r="OQ407" s="343"/>
      <c r="OR407" s="343"/>
      <c r="OS407" s="343"/>
      <c r="OT407" s="343"/>
      <c r="OU407" s="343"/>
      <c r="OV407" s="343"/>
      <c r="OW407" s="343"/>
      <c r="OX407" s="343"/>
      <c r="OY407" s="343"/>
      <c r="OZ407" s="343"/>
      <c r="PA407" s="343"/>
      <c r="PB407" s="343"/>
      <c r="PC407" s="343"/>
      <c r="PD407" s="343"/>
      <c r="PE407" s="343"/>
      <c r="PF407" s="343"/>
      <c r="PG407" s="343"/>
      <c r="PH407" s="343"/>
      <c r="PI407" s="343"/>
      <c r="PJ407" s="343"/>
      <c r="PK407" s="343"/>
      <c r="PL407" s="343"/>
      <c r="PM407" s="343"/>
      <c r="PN407" s="343"/>
      <c r="PO407" s="343"/>
      <c r="PP407" s="343"/>
      <c r="PQ407" s="343"/>
      <c r="PR407" s="343"/>
      <c r="PS407" s="343"/>
      <c r="PT407" s="343"/>
      <c r="PU407" s="343"/>
      <c r="PV407" s="343"/>
      <c r="PW407" s="343"/>
      <c r="PX407" s="343"/>
      <c r="PY407" s="343"/>
      <c r="PZ407" s="343"/>
      <c r="QA407" s="343"/>
      <c r="QB407" s="343"/>
      <c r="QC407" s="343"/>
      <c r="QD407" s="343"/>
      <c r="QE407" s="343"/>
      <c r="QF407" s="343"/>
    </row>
    <row r="408" spans="1:448" s="347" customFormat="1" ht="118.5" customHeight="1" x14ac:dyDescent="0.25">
      <c r="A408" s="26">
        <v>407</v>
      </c>
      <c r="B408" s="42" t="s">
        <v>1372</v>
      </c>
      <c r="C408" s="174" t="s">
        <v>694</v>
      </c>
      <c r="D408" s="19" t="s">
        <v>344</v>
      </c>
      <c r="E408" s="19" t="s">
        <v>4587</v>
      </c>
      <c r="F408" s="41" t="s">
        <v>693</v>
      </c>
      <c r="G408" s="41" t="s">
        <v>694</v>
      </c>
      <c r="H408" s="19" t="s">
        <v>344</v>
      </c>
      <c r="I408" s="27" t="s">
        <v>4496</v>
      </c>
      <c r="J408" s="41" t="s">
        <v>716</v>
      </c>
      <c r="K408" s="174" t="s">
        <v>717</v>
      </c>
      <c r="L408" s="174" t="s">
        <v>718</v>
      </c>
      <c r="M408" s="174" t="s">
        <v>719</v>
      </c>
      <c r="N408" s="174" t="s">
        <v>720</v>
      </c>
      <c r="O408" s="321" t="s">
        <v>158</v>
      </c>
      <c r="P408" s="19" t="s">
        <v>183</v>
      </c>
      <c r="Q408" s="19" t="s">
        <v>348</v>
      </c>
      <c r="R408" s="19" t="s">
        <v>250</v>
      </c>
      <c r="S408" s="18" t="s">
        <v>4588</v>
      </c>
      <c r="T408" s="303" t="s">
        <v>4095</v>
      </c>
      <c r="U408" s="436" t="s">
        <v>4484</v>
      </c>
      <c r="V408" s="436">
        <v>2021</v>
      </c>
      <c r="W408" s="22" t="s">
        <v>4589</v>
      </c>
      <c r="X408" s="304" t="s">
        <v>4590</v>
      </c>
      <c r="Y408" s="437" t="s">
        <v>4591</v>
      </c>
      <c r="Z408" s="304" t="s">
        <v>4592</v>
      </c>
      <c r="AA408" s="303">
        <v>1</v>
      </c>
      <c r="AB408" s="434" t="s">
        <v>4593</v>
      </c>
      <c r="AC408" s="434" t="s">
        <v>4594</v>
      </c>
      <c r="AD408" s="309">
        <v>1</v>
      </c>
      <c r="AE408" s="304" t="s">
        <v>4595</v>
      </c>
      <c r="AF408" s="965">
        <v>44576</v>
      </c>
      <c r="AG408" s="961">
        <v>44895</v>
      </c>
      <c r="AH408" s="709"/>
      <c r="AI408" s="183" t="s">
        <v>309</v>
      </c>
      <c r="AJ408" s="183" t="s">
        <v>309</v>
      </c>
      <c r="AK408" s="241" t="e">
        <f>(IF(BA408=#REF!,#REF!,AG408-#REF!))</f>
        <v>#REF!</v>
      </c>
      <c r="AL408" s="229" t="s">
        <v>611</v>
      </c>
      <c r="AM408" s="31"/>
      <c r="AN408" s="31"/>
      <c r="AO408" s="31"/>
      <c r="AP408" s="32"/>
      <c r="AQ408" s="4" t="s">
        <v>442</v>
      </c>
      <c r="AR408" s="49">
        <v>444</v>
      </c>
      <c r="AS408" s="298" t="s">
        <v>454</v>
      </c>
      <c r="AT408" s="64" t="s">
        <v>467</v>
      </c>
      <c r="AU408" s="308" t="s">
        <v>611</v>
      </c>
      <c r="AV408" s="77" t="s">
        <v>467</v>
      </c>
      <c r="AW408" s="32"/>
      <c r="AX408" s="32"/>
      <c r="AY408" s="299" t="s">
        <v>456</v>
      </c>
      <c r="AZ408" s="87" t="s">
        <v>439</v>
      </c>
      <c r="BA408" s="86" t="s">
        <v>446</v>
      </c>
      <c r="BB408" s="148" t="s">
        <v>2162</v>
      </c>
      <c r="BC408" s="149">
        <v>44620</v>
      </c>
      <c r="BD408" s="130" t="s">
        <v>450</v>
      </c>
      <c r="BE408" s="134" t="s">
        <v>629</v>
      </c>
      <c r="BF408" s="147">
        <v>0</v>
      </c>
      <c r="BG408" s="4" t="s">
        <v>442</v>
      </c>
      <c r="BH408" s="49">
        <v>-44620</v>
      </c>
      <c r="BI408" s="60" t="s">
        <v>454</v>
      </c>
      <c r="BJ408" s="30"/>
      <c r="BK408" s="30"/>
      <c r="BL408" s="30"/>
      <c r="BM408" s="30"/>
      <c r="BN408" s="60"/>
      <c r="BO408" s="30"/>
      <c r="BP408" s="184" t="s">
        <v>293</v>
      </c>
      <c r="BQ408" s="150" t="s">
        <v>2244</v>
      </c>
      <c r="BR408" s="185">
        <v>44712</v>
      </c>
      <c r="BS408" s="131" t="s">
        <v>4157</v>
      </c>
      <c r="BT408" s="186">
        <v>0</v>
      </c>
      <c r="BU408" s="4" t="s">
        <v>442</v>
      </c>
      <c r="BV408" s="49">
        <v>184</v>
      </c>
      <c r="BW408" s="60" t="s">
        <v>454</v>
      </c>
      <c r="BX408" s="368" t="s">
        <v>819</v>
      </c>
      <c r="BY408" s="368" t="s">
        <v>4492</v>
      </c>
      <c r="BZ408" s="368" t="s">
        <v>458</v>
      </c>
      <c r="CA408" s="369">
        <v>0</v>
      </c>
      <c r="CB408" s="352" t="s">
        <v>293</v>
      </c>
      <c r="CC408" s="353"/>
      <c r="CD408" s="184" t="s">
        <v>293</v>
      </c>
      <c r="CE408" s="531">
        <v>44823</v>
      </c>
      <c r="CF408" s="669" t="s">
        <v>4596</v>
      </c>
      <c r="CG408" s="295" t="s">
        <v>4597</v>
      </c>
      <c r="CH408" s="117" t="s">
        <v>4598</v>
      </c>
      <c r="CI408" s="679">
        <v>0.2</v>
      </c>
      <c r="CJ408" s="4" t="str">
        <f t="shared" si="10"/>
        <v>AVANCE MINIMO</v>
      </c>
      <c r="CK408" s="49" t="e">
        <f>(IF(CD408="CERRADO","NO APLICA ACCION CERRADA",AG408-#REF!))</f>
        <v>#REF!</v>
      </c>
      <c r="CL408" s="60" t="e">
        <f>(IF(CD408="CERRADO","NO APLICA ACCION CERRADA",IF(AK408&lt;=0,"VENCIDO",IF(AK408&lt;=#REF!,"POR VENCER","CON TIEMPO"))))</f>
        <v>#REF!</v>
      </c>
      <c r="CM408" s="370">
        <v>44882</v>
      </c>
      <c r="CN408" s="368" t="s">
        <v>4599</v>
      </c>
      <c r="CO408" s="368" t="s">
        <v>1236</v>
      </c>
      <c r="CP408" s="369">
        <v>0.3</v>
      </c>
      <c r="CQ408" s="419" t="s">
        <v>293</v>
      </c>
      <c r="CR408" s="353"/>
      <c r="CS408" s="353"/>
      <c r="CT408" s="343"/>
      <c r="CU408" s="343"/>
      <c r="CV408" s="343"/>
      <c r="CW408" s="343"/>
      <c r="CX408" s="343"/>
      <c r="CY408" s="343"/>
      <c r="CZ408" s="343"/>
      <c r="DA408" s="343"/>
      <c r="DB408" s="343"/>
      <c r="DC408" s="343"/>
      <c r="DD408" s="343"/>
      <c r="DE408" s="343"/>
      <c r="DF408" s="343"/>
      <c r="DG408" s="343"/>
      <c r="DH408" s="343"/>
      <c r="DI408" s="343"/>
      <c r="DJ408" s="343"/>
      <c r="DK408" s="343"/>
      <c r="DL408" s="343"/>
      <c r="DM408" s="343"/>
      <c r="DN408" s="343"/>
      <c r="DO408" s="343"/>
      <c r="DP408" s="343"/>
      <c r="DQ408" s="343"/>
      <c r="DR408" s="343"/>
      <c r="DS408" s="343"/>
      <c r="DT408" s="343"/>
      <c r="DU408" s="343"/>
      <c r="DV408" s="343"/>
      <c r="DW408" s="343"/>
      <c r="DX408" s="343"/>
      <c r="DY408" s="343"/>
      <c r="DZ408" s="343"/>
      <c r="EA408" s="343"/>
      <c r="EB408" s="343"/>
      <c r="EC408" s="343"/>
      <c r="ED408" s="343"/>
      <c r="EE408" s="343"/>
      <c r="EF408" s="343"/>
      <c r="EG408" s="343"/>
      <c r="EH408" s="343"/>
      <c r="EI408" s="343"/>
      <c r="EJ408" s="343"/>
      <c r="EK408" s="343"/>
      <c r="EL408" s="343"/>
      <c r="EM408" s="343"/>
      <c r="EN408" s="343"/>
      <c r="EO408" s="343"/>
      <c r="EP408" s="343"/>
      <c r="EQ408" s="343"/>
      <c r="ER408" s="343"/>
      <c r="ES408" s="343"/>
      <c r="ET408" s="343"/>
      <c r="EU408" s="343"/>
      <c r="EV408" s="343"/>
      <c r="EW408" s="343"/>
      <c r="EX408" s="343"/>
      <c r="EY408" s="343"/>
      <c r="EZ408" s="343"/>
      <c r="FA408" s="343"/>
      <c r="FB408" s="343"/>
      <c r="FC408" s="343"/>
      <c r="FD408" s="343"/>
      <c r="FE408" s="343"/>
      <c r="FF408" s="343"/>
      <c r="FG408" s="343"/>
      <c r="FH408" s="343"/>
      <c r="FI408" s="343"/>
      <c r="FJ408" s="343"/>
      <c r="FK408" s="343"/>
      <c r="FL408" s="343"/>
      <c r="FM408" s="343"/>
      <c r="FN408" s="343"/>
      <c r="FO408" s="343"/>
      <c r="FP408" s="343"/>
      <c r="FQ408" s="343"/>
      <c r="FR408" s="343"/>
      <c r="FS408" s="343"/>
      <c r="FT408" s="343"/>
      <c r="FU408" s="343"/>
      <c r="FV408" s="343"/>
      <c r="FW408" s="343"/>
      <c r="FX408" s="343"/>
      <c r="FY408" s="343"/>
      <c r="FZ408" s="343"/>
      <c r="GA408" s="343"/>
      <c r="GB408" s="343"/>
      <c r="GC408" s="343"/>
      <c r="GD408" s="343"/>
      <c r="GE408" s="343"/>
      <c r="GF408" s="343"/>
      <c r="GG408" s="343"/>
      <c r="GH408" s="343"/>
      <c r="GI408" s="343"/>
      <c r="GJ408" s="343"/>
      <c r="GK408" s="343"/>
      <c r="GL408" s="343"/>
      <c r="GM408" s="343"/>
      <c r="GN408" s="343"/>
      <c r="GO408" s="343"/>
      <c r="GP408" s="343"/>
      <c r="GQ408" s="343"/>
      <c r="GR408" s="343"/>
      <c r="GS408" s="343"/>
      <c r="GT408" s="343"/>
      <c r="GU408" s="343"/>
      <c r="GV408" s="343"/>
      <c r="GW408" s="343"/>
      <c r="GX408" s="343"/>
      <c r="GY408" s="343"/>
      <c r="GZ408" s="343"/>
      <c r="HA408" s="343"/>
      <c r="HB408" s="343"/>
      <c r="HC408" s="343"/>
      <c r="HD408" s="343"/>
      <c r="HE408" s="343"/>
      <c r="HF408" s="343"/>
      <c r="HG408" s="343"/>
      <c r="HH408" s="343"/>
      <c r="HI408" s="343"/>
      <c r="HJ408" s="343"/>
      <c r="HK408" s="343"/>
      <c r="HL408" s="343"/>
      <c r="HM408" s="343"/>
      <c r="HN408" s="343"/>
      <c r="HO408" s="343"/>
      <c r="HP408" s="343"/>
      <c r="HQ408" s="343"/>
      <c r="HR408" s="343"/>
      <c r="HS408" s="343"/>
      <c r="HT408" s="343"/>
      <c r="HU408" s="343"/>
      <c r="HV408" s="343"/>
      <c r="HW408" s="343"/>
      <c r="HX408" s="343"/>
      <c r="HY408" s="343"/>
      <c r="HZ408" s="343"/>
      <c r="IA408" s="343"/>
      <c r="IB408" s="343"/>
      <c r="IC408" s="343"/>
      <c r="ID408" s="343"/>
      <c r="IE408" s="343"/>
      <c r="IF408" s="343"/>
      <c r="IG408" s="343"/>
      <c r="IH408" s="343"/>
      <c r="II408" s="343"/>
      <c r="IJ408" s="343"/>
      <c r="IK408" s="343"/>
      <c r="IL408" s="343"/>
      <c r="IM408" s="343"/>
      <c r="IN408" s="343"/>
      <c r="IO408" s="343"/>
      <c r="IP408" s="343"/>
      <c r="IQ408" s="343"/>
      <c r="IR408" s="343"/>
      <c r="IS408" s="343"/>
      <c r="IT408" s="343"/>
      <c r="IU408" s="343"/>
      <c r="IV408" s="343"/>
      <c r="IW408" s="343"/>
      <c r="IX408" s="343"/>
      <c r="IY408" s="343"/>
      <c r="IZ408" s="343"/>
      <c r="JA408" s="343"/>
      <c r="JB408" s="343"/>
      <c r="JC408" s="343"/>
      <c r="JD408" s="343"/>
      <c r="JE408" s="343"/>
      <c r="JF408" s="343"/>
      <c r="JG408" s="343"/>
      <c r="JH408" s="343"/>
      <c r="JI408" s="343"/>
      <c r="JJ408" s="343"/>
      <c r="JK408" s="343"/>
      <c r="JL408" s="343"/>
      <c r="JM408" s="343"/>
      <c r="JN408" s="343"/>
      <c r="JO408" s="343"/>
      <c r="JP408" s="343"/>
      <c r="JQ408" s="343"/>
      <c r="JR408" s="343"/>
      <c r="JS408" s="343"/>
      <c r="JT408" s="343"/>
      <c r="JU408" s="343"/>
      <c r="JV408" s="343"/>
      <c r="JW408" s="343"/>
      <c r="JX408" s="343"/>
      <c r="JY408" s="343"/>
      <c r="JZ408" s="343"/>
      <c r="KA408" s="343"/>
      <c r="KB408" s="343"/>
      <c r="KC408" s="343"/>
      <c r="KD408" s="343"/>
      <c r="KE408" s="343"/>
      <c r="KF408" s="343"/>
      <c r="KG408" s="343"/>
      <c r="KH408" s="343"/>
      <c r="KI408" s="343"/>
      <c r="KJ408" s="343"/>
      <c r="KK408" s="343"/>
      <c r="KL408" s="343"/>
      <c r="KM408" s="343"/>
      <c r="KN408" s="343"/>
      <c r="KO408" s="343"/>
      <c r="KP408" s="343"/>
      <c r="KQ408" s="343"/>
      <c r="KR408" s="343"/>
      <c r="KS408" s="343"/>
      <c r="KT408" s="343"/>
      <c r="KU408" s="343"/>
      <c r="KV408" s="343"/>
      <c r="KW408" s="343"/>
      <c r="KX408" s="343"/>
      <c r="KY408" s="343"/>
      <c r="KZ408" s="343"/>
      <c r="LA408" s="343"/>
      <c r="LB408" s="343"/>
      <c r="LC408" s="343"/>
      <c r="LD408" s="343"/>
      <c r="LE408" s="343"/>
      <c r="LF408" s="343"/>
      <c r="LG408" s="343"/>
      <c r="LH408" s="343"/>
      <c r="LI408" s="343"/>
      <c r="LJ408" s="343"/>
      <c r="LK408" s="343"/>
      <c r="LL408" s="343"/>
      <c r="LM408" s="343"/>
      <c r="LN408" s="343"/>
      <c r="LO408" s="343"/>
      <c r="LP408" s="343"/>
      <c r="LQ408" s="343"/>
      <c r="LR408" s="343"/>
      <c r="LS408" s="343"/>
      <c r="LT408" s="343"/>
      <c r="LU408" s="343"/>
      <c r="LV408" s="343"/>
      <c r="LW408" s="343"/>
      <c r="LX408" s="343"/>
      <c r="LY408" s="343"/>
      <c r="LZ408" s="343"/>
      <c r="MA408" s="343"/>
      <c r="MB408" s="343"/>
      <c r="MC408" s="343"/>
      <c r="MD408" s="343"/>
      <c r="ME408" s="343"/>
      <c r="MF408" s="343"/>
      <c r="MG408" s="343"/>
      <c r="MH408" s="343"/>
      <c r="MI408" s="343"/>
      <c r="MJ408" s="343"/>
      <c r="MK408" s="343"/>
      <c r="ML408" s="343"/>
      <c r="MM408" s="343"/>
      <c r="MN408" s="343"/>
      <c r="MO408" s="343"/>
      <c r="MP408" s="343"/>
      <c r="MQ408" s="343"/>
      <c r="MR408" s="343"/>
      <c r="MS408" s="343"/>
      <c r="MT408" s="343"/>
      <c r="MU408" s="343"/>
      <c r="MV408" s="343"/>
      <c r="MW408" s="343"/>
      <c r="MX408" s="343"/>
      <c r="MY408" s="343"/>
      <c r="MZ408" s="343"/>
      <c r="NA408" s="343"/>
      <c r="NB408" s="343"/>
      <c r="NC408" s="343"/>
      <c r="ND408" s="343"/>
      <c r="NE408" s="343"/>
      <c r="NF408" s="343"/>
      <c r="NG408" s="343"/>
      <c r="NH408" s="343"/>
      <c r="NI408" s="343"/>
      <c r="NJ408" s="343"/>
      <c r="NK408" s="343"/>
      <c r="NL408" s="343"/>
      <c r="NM408" s="343"/>
      <c r="NN408" s="343"/>
      <c r="NO408" s="343"/>
      <c r="NP408" s="343"/>
      <c r="NQ408" s="343"/>
      <c r="NR408" s="343"/>
      <c r="NS408" s="343"/>
      <c r="NT408" s="343"/>
      <c r="NU408" s="343"/>
      <c r="NV408" s="343"/>
      <c r="NW408" s="343"/>
      <c r="NX408" s="343"/>
      <c r="NY408" s="343"/>
      <c r="NZ408" s="343"/>
      <c r="OA408" s="343"/>
      <c r="OB408" s="343"/>
      <c r="OC408" s="343"/>
      <c r="OD408" s="343"/>
      <c r="OE408" s="343"/>
      <c r="OF408" s="343"/>
      <c r="OG408" s="343"/>
      <c r="OH408" s="343"/>
      <c r="OI408" s="343"/>
      <c r="OJ408" s="343"/>
      <c r="OK408" s="343"/>
      <c r="OL408" s="343"/>
      <c r="OM408" s="343"/>
      <c r="ON408" s="343"/>
      <c r="OO408" s="343"/>
      <c r="OP408" s="343"/>
      <c r="OQ408" s="343"/>
      <c r="OR408" s="343"/>
      <c r="OS408" s="343"/>
      <c r="OT408" s="343"/>
      <c r="OU408" s="343"/>
      <c r="OV408" s="343"/>
      <c r="OW408" s="343"/>
      <c r="OX408" s="343"/>
      <c r="OY408" s="343"/>
      <c r="OZ408" s="343"/>
      <c r="PA408" s="343"/>
      <c r="PB408" s="343"/>
      <c r="PC408" s="343"/>
      <c r="PD408" s="343"/>
      <c r="PE408" s="343"/>
      <c r="PF408" s="343"/>
      <c r="PG408" s="343"/>
      <c r="PH408" s="343"/>
      <c r="PI408" s="343"/>
      <c r="PJ408" s="343"/>
      <c r="PK408" s="343"/>
      <c r="PL408" s="343"/>
      <c r="PM408" s="343"/>
      <c r="PN408" s="343"/>
      <c r="PO408" s="343"/>
      <c r="PP408" s="343"/>
      <c r="PQ408" s="343"/>
      <c r="PR408" s="343"/>
      <c r="PS408" s="343"/>
      <c r="PT408" s="343"/>
      <c r="PU408" s="343"/>
      <c r="PV408" s="343"/>
      <c r="PW408" s="343"/>
      <c r="PX408" s="343"/>
      <c r="PY408" s="343"/>
      <c r="PZ408" s="343"/>
      <c r="QA408" s="343"/>
      <c r="QB408" s="343"/>
      <c r="QC408" s="343"/>
      <c r="QD408" s="343"/>
      <c r="QE408" s="343"/>
      <c r="QF408" s="343"/>
    </row>
    <row r="409" spans="1:448" s="347" customFormat="1" ht="118.5" customHeight="1" x14ac:dyDescent="0.25">
      <c r="A409" s="26">
        <v>408</v>
      </c>
      <c r="B409" s="42" t="s">
        <v>1372</v>
      </c>
      <c r="C409" s="174" t="s">
        <v>694</v>
      </c>
      <c r="D409" s="19" t="s">
        <v>344</v>
      </c>
      <c r="E409" s="19" t="s">
        <v>4587</v>
      </c>
      <c r="F409" s="41" t="s">
        <v>693</v>
      </c>
      <c r="G409" s="41" t="s">
        <v>694</v>
      </c>
      <c r="H409" s="19" t="s">
        <v>344</v>
      </c>
      <c r="I409" s="27" t="s">
        <v>4496</v>
      </c>
      <c r="J409" s="41" t="s">
        <v>716</v>
      </c>
      <c r="K409" s="174" t="s">
        <v>717</v>
      </c>
      <c r="L409" s="174" t="s">
        <v>718</v>
      </c>
      <c r="M409" s="174" t="s">
        <v>719</v>
      </c>
      <c r="N409" s="174" t="s">
        <v>720</v>
      </c>
      <c r="O409" s="321" t="s">
        <v>158</v>
      </c>
      <c r="P409" s="19" t="s">
        <v>183</v>
      </c>
      <c r="Q409" s="19" t="s">
        <v>348</v>
      </c>
      <c r="R409" s="19" t="s">
        <v>250</v>
      </c>
      <c r="S409" s="18" t="s">
        <v>4600</v>
      </c>
      <c r="T409" s="303" t="s">
        <v>4095</v>
      </c>
      <c r="U409" s="436" t="s">
        <v>4484</v>
      </c>
      <c r="V409" s="436">
        <v>2021</v>
      </c>
      <c r="W409" s="22" t="s">
        <v>4589</v>
      </c>
      <c r="X409" s="304" t="s">
        <v>4590</v>
      </c>
      <c r="Y409" s="437" t="s">
        <v>4601</v>
      </c>
      <c r="Z409" s="304" t="s">
        <v>4602</v>
      </c>
      <c r="AA409" s="303">
        <v>2</v>
      </c>
      <c r="AB409" s="434" t="s">
        <v>4603</v>
      </c>
      <c r="AC409" s="434" t="s">
        <v>4604</v>
      </c>
      <c r="AD409" s="309">
        <v>1</v>
      </c>
      <c r="AE409" s="304" t="s">
        <v>4605</v>
      </c>
      <c r="AF409" s="965">
        <v>44576</v>
      </c>
      <c r="AG409" s="961">
        <v>44727</v>
      </c>
      <c r="AH409" s="709"/>
      <c r="AI409" s="183" t="s">
        <v>309</v>
      </c>
      <c r="AJ409" s="183" t="s">
        <v>309</v>
      </c>
      <c r="AK409" s="241" t="e">
        <f>(IF(BA409=#REF!,#REF!,AG409-#REF!))</f>
        <v>#REF!</v>
      </c>
      <c r="AL409" s="229" t="s">
        <v>611</v>
      </c>
      <c r="AM409" s="31"/>
      <c r="AN409" s="31"/>
      <c r="AO409" s="31"/>
      <c r="AP409" s="32"/>
      <c r="AQ409" s="4" t="s">
        <v>442</v>
      </c>
      <c r="AR409" s="49">
        <v>276</v>
      </c>
      <c r="AS409" s="298" t="s">
        <v>454</v>
      </c>
      <c r="AT409" s="64" t="s">
        <v>467</v>
      </c>
      <c r="AU409" s="308" t="s">
        <v>611</v>
      </c>
      <c r="AV409" s="77" t="s">
        <v>467</v>
      </c>
      <c r="AW409" s="32"/>
      <c r="AX409" s="32"/>
      <c r="AY409" s="299" t="s">
        <v>456</v>
      </c>
      <c r="AZ409" s="87" t="s">
        <v>439</v>
      </c>
      <c r="BA409" s="86" t="s">
        <v>446</v>
      </c>
      <c r="BB409" s="148" t="s">
        <v>2162</v>
      </c>
      <c r="BC409" s="149">
        <v>44620</v>
      </c>
      <c r="BD409" s="130" t="s">
        <v>450</v>
      </c>
      <c r="BE409" s="134" t="s">
        <v>629</v>
      </c>
      <c r="BF409" s="147">
        <v>0</v>
      </c>
      <c r="BG409" s="4" t="s">
        <v>442</v>
      </c>
      <c r="BH409" s="49">
        <v>-44620</v>
      </c>
      <c r="BI409" s="60" t="s">
        <v>454</v>
      </c>
      <c r="BJ409" s="30"/>
      <c r="BK409" s="30"/>
      <c r="BL409" s="30"/>
      <c r="BM409" s="30"/>
      <c r="BN409" s="60"/>
      <c r="BO409" s="30"/>
      <c r="BP409" s="184" t="s">
        <v>293</v>
      </c>
      <c r="BQ409" s="150" t="s">
        <v>2244</v>
      </c>
      <c r="BR409" s="185">
        <v>44712</v>
      </c>
      <c r="BS409" s="131" t="s">
        <v>4157</v>
      </c>
      <c r="BT409" s="186">
        <v>0</v>
      </c>
      <c r="BU409" s="4" t="s">
        <v>442</v>
      </c>
      <c r="BV409" s="49">
        <v>16</v>
      </c>
      <c r="BW409" s="60" t="s">
        <v>454</v>
      </c>
      <c r="BX409" s="368" t="s">
        <v>3497</v>
      </c>
      <c r="BY409" s="368" t="s">
        <v>4492</v>
      </c>
      <c r="BZ409" s="368" t="s">
        <v>458</v>
      </c>
      <c r="CA409" s="369">
        <v>1</v>
      </c>
      <c r="CB409" s="352" t="s">
        <v>293</v>
      </c>
      <c r="CC409" s="353"/>
      <c r="CD409" s="184" t="s">
        <v>293</v>
      </c>
      <c r="CE409" s="531">
        <v>44823</v>
      </c>
      <c r="CF409" s="819" t="s">
        <v>4606</v>
      </c>
      <c r="CG409" s="295" t="s">
        <v>4607</v>
      </c>
      <c r="CH409" s="555" t="s">
        <v>878</v>
      </c>
      <c r="CI409" s="678">
        <v>1</v>
      </c>
      <c r="CJ409" s="4" t="str">
        <f t="shared" si="10"/>
        <v>CUMPLIMIENTO TOTAL</v>
      </c>
      <c r="CK409" s="49" t="e">
        <f>(IF(CD409="CERRADO","NO APLICA ACCION CERRADA",AG409-#REF!))</f>
        <v>#REF!</v>
      </c>
      <c r="CL409" s="60" t="e">
        <f>(IF(CD409="CERRADO","NO APLICA ACCION CERRADA",IF(AK409&lt;=0,"VENCIDO",IF(AK409&lt;=#REF!,"POR VENCER","CON TIEMPO"))))</f>
        <v>#REF!</v>
      </c>
      <c r="CM409" s="370">
        <v>44882</v>
      </c>
      <c r="CN409" s="368" t="s">
        <v>4608</v>
      </c>
      <c r="CO409" s="368" t="s">
        <v>1236</v>
      </c>
      <c r="CP409" s="369">
        <v>1</v>
      </c>
      <c r="CQ409" s="352" t="s">
        <v>294</v>
      </c>
      <c r="CR409" s="353"/>
      <c r="CS409" s="353"/>
      <c r="CT409" s="343"/>
      <c r="CU409" s="343"/>
      <c r="CV409" s="343"/>
      <c r="CW409" s="343"/>
      <c r="CX409" s="343"/>
      <c r="CY409" s="343"/>
      <c r="CZ409" s="343"/>
      <c r="DA409" s="343"/>
      <c r="DB409" s="343"/>
      <c r="DC409" s="343"/>
      <c r="DD409" s="343"/>
      <c r="DE409" s="343"/>
      <c r="DF409" s="343"/>
      <c r="DG409" s="343"/>
      <c r="DH409" s="343"/>
      <c r="DI409" s="343"/>
      <c r="DJ409" s="343"/>
      <c r="DK409" s="343"/>
      <c r="DL409" s="343"/>
      <c r="DM409" s="343"/>
      <c r="DN409" s="343"/>
      <c r="DO409" s="343"/>
      <c r="DP409" s="343"/>
      <c r="DQ409" s="343"/>
      <c r="DR409" s="343"/>
      <c r="DS409" s="343"/>
      <c r="DT409" s="343"/>
      <c r="DU409" s="343"/>
      <c r="DV409" s="343"/>
      <c r="DW409" s="343"/>
      <c r="DX409" s="343"/>
      <c r="DY409" s="343"/>
      <c r="DZ409" s="343"/>
      <c r="EA409" s="343"/>
      <c r="EB409" s="343"/>
      <c r="EC409" s="343"/>
      <c r="ED409" s="343"/>
      <c r="EE409" s="343"/>
      <c r="EF409" s="343"/>
      <c r="EG409" s="343"/>
      <c r="EH409" s="343"/>
      <c r="EI409" s="343"/>
      <c r="EJ409" s="343"/>
      <c r="EK409" s="343"/>
      <c r="EL409" s="343"/>
      <c r="EM409" s="343"/>
      <c r="EN409" s="343"/>
      <c r="EO409" s="343"/>
      <c r="EP409" s="343"/>
      <c r="EQ409" s="343"/>
      <c r="ER409" s="343"/>
      <c r="ES409" s="343"/>
      <c r="ET409" s="343"/>
      <c r="EU409" s="343"/>
      <c r="EV409" s="343"/>
      <c r="EW409" s="343"/>
      <c r="EX409" s="343"/>
      <c r="EY409" s="343"/>
      <c r="EZ409" s="343"/>
      <c r="FA409" s="343"/>
      <c r="FB409" s="343"/>
      <c r="FC409" s="343"/>
      <c r="FD409" s="343"/>
      <c r="FE409" s="343"/>
      <c r="FF409" s="343"/>
      <c r="FG409" s="343"/>
      <c r="FH409" s="343"/>
      <c r="FI409" s="343"/>
      <c r="FJ409" s="343"/>
      <c r="FK409" s="343"/>
      <c r="FL409" s="343"/>
      <c r="FM409" s="343"/>
      <c r="FN409" s="343"/>
      <c r="FO409" s="343"/>
      <c r="FP409" s="343"/>
      <c r="FQ409" s="343"/>
      <c r="FR409" s="343"/>
      <c r="FS409" s="343"/>
      <c r="FT409" s="343"/>
      <c r="FU409" s="343"/>
      <c r="FV409" s="343"/>
      <c r="FW409" s="343"/>
      <c r="FX409" s="343"/>
      <c r="FY409" s="343"/>
      <c r="FZ409" s="343"/>
      <c r="GA409" s="343"/>
      <c r="GB409" s="343"/>
      <c r="GC409" s="343"/>
      <c r="GD409" s="343"/>
      <c r="GE409" s="343"/>
      <c r="GF409" s="343"/>
      <c r="GG409" s="343"/>
      <c r="GH409" s="343"/>
      <c r="GI409" s="343"/>
      <c r="GJ409" s="343"/>
      <c r="GK409" s="343"/>
      <c r="GL409" s="343"/>
      <c r="GM409" s="343"/>
      <c r="GN409" s="343"/>
      <c r="GO409" s="343"/>
      <c r="GP409" s="343"/>
      <c r="GQ409" s="343"/>
      <c r="GR409" s="343"/>
      <c r="GS409" s="343"/>
      <c r="GT409" s="343"/>
      <c r="GU409" s="343"/>
      <c r="GV409" s="343"/>
      <c r="GW409" s="343"/>
      <c r="GX409" s="343"/>
      <c r="GY409" s="343"/>
      <c r="GZ409" s="343"/>
      <c r="HA409" s="343"/>
      <c r="HB409" s="343"/>
      <c r="HC409" s="343"/>
      <c r="HD409" s="343"/>
      <c r="HE409" s="343"/>
      <c r="HF409" s="343"/>
      <c r="HG409" s="343"/>
      <c r="HH409" s="343"/>
      <c r="HI409" s="343"/>
      <c r="HJ409" s="343"/>
      <c r="HK409" s="343"/>
      <c r="HL409" s="343"/>
      <c r="HM409" s="343"/>
      <c r="HN409" s="343"/>
      <c r="HO409" s="343"/>
      <c r="HP409" s="343"/>
      <c r="HQ409" s="343"/>
      <c r="HR409" s="343"/>
      <c r="HS409" s="343"/>
      <c r="HT409" s="343"/>
      <c r="HU409" s="343"/>
      <c r="HV409" s="343"/>
      <c r="HW409" s="343"/>
      <c r="HX409" s="343"/>
      <c r="HY409" s="343"/>
      <c r="HZ409" s="343"/>
      <c r="IA409" s="343"/>
      <c r="IB409" s="343"/>
      <c r="IC409" s="343"/>
      <c r="ID409" s="343"/>
      <c r="IE409" s="343"/>
      <c r="IF409" s="343"/>
      <c r="IG409" s="343"/>
      <c r="IH409" s="343"/>
      <c r="II409" s="343"/>
      <c r="IJ409" s="343"/>
      <c r="IK409" s="343"/>
      <c r="IL409" s="343"/>
      <c r="IM409" s="343"/>
      <c r="IN409" s="343"/>
      <c r="IO409" s="343"/>
      <c r="IP409" s="343"/>
      <c r="IQ409" s="343"/>
      <c r="IR409" s="343"/>
      <c r="IS409" s="343"/>
      <c r="IT409" s="343"/>
      <c r="IU409" s="343"/>
      <c r="IV409" s="343"/>
      <c r="IW409" s="343"/>
      <c r="IX409" s="343"/>
      <c r="IY409" s="343"/>
      <c r="IZ409" s="343"/>
      <c r="JA409" s="343"/>
      <c r="JB409" s="343"/>
      <c r="JC409" s="343"/>
      <c r="JD409" s="343"/>
      <c r="JE409" s="343"/>
      <c r="JF409" s="343"/>
      <c r="JG409" s="343"/>
      <c r="JH409" s="343"/>
      <c r="JI409" s="343"/>
      <c r="JJ409" s="343"/>
      <c r="JK409" s="343"/>
      <c r="JL409" s="343"/>
      <c r="JM409" s="343"/>
      <c r="JN409" s="343"/>
      <c r="JO409" s="343"/>
      <c r="JP409" s="343"/>
      <c r="JQ409" s="343"/>
      <c r="JR409" s="343"/>
      <c r="JS409" s="343"/>
      <c r="JT409" s="343"/>
      <c r="JU409" s="343"/>
      <c r="JV409" s="343"/>
      <c r="JW409" s="343"/>
      <c r="JX409" s="343"/>
      <c r="JY409" s="343"/>
      <c r="JZ409" s="343"/>
      <c r="KA409" s="343"/>
      <c r="KB409" s="343"/>
      <c r="KC409" s="343"/>
      <c r="KD409" s="343"/>
      <c r="KE409" s="343"/>
      <c r="KF409" s="343"/>
      <c r="KG409" s="343"/>
      <c r="KH409" s="343"/>
      <c r="KI409" s="343"/>
      <c r="KJ409" s="343"/>
      <c r="KK409" s="343"/>
      <c r="KL409" s="343"/>
      <c r="KM409" s="343"/>
      <c r="KN409" s="343"/>
      <c r="KO409" s="343"/>
      <c r="KP409" s="343"/>
      <c r="KQ409" s="343"/>
      <c r="KR409" s="343"/>
      <c r="KS409" s="343"/>
      <c r="KT409" s="343"/>
      <c r="KU409" s="343"/>
      <c r="KV409" s="343"/>
      <c r="KW409" s="343"/>
      <c r="KX409" s="343"/>
      <c r="KY409" s="343"/>
      <c r="KZ409" s="343"/>
      <c r="LA409" s="343"/>
      <c r="LB409" s="343"/>
      <c r="LC409" s="343"/>
      <c r="LD409" s="343"/>
      <c r="LE409" s="343"/>
      <c r="LF409" s="343"/>
      <c r="LG409" s="343"/>
      <c r="LH409" s="343"/>
      <c r="LI409" s="343"/>
      <c r="LJ409" s="343"/>
      <c r="LK409" s="343"/>
      <c r="LL409" s="343"/>
      <c r="LM409" s="343"/>
      <c r="LN409" s="343"/>
      <c r="LO409" s="343"/>
      <c r="LP409" s="343"/>
      <c r="LQ409" s="343"/>
      <c r="LR409" s="343"/>
      <c r="LS409" s="343"/>
      <c r="LT409" s="343"/>
      <c r="LU409" s="343"/>
      <c r="LV409" s="343"/>
      <c r="LW409" s="343"/>
      <c r="LX409" s="343"/>
      <c r="LY409" s="343"/>
      <c r="LZ409" s="343"/>
      <c r="MA409" s="343"/>
      <c r="MB409" s="343"/>
      <c r="MC409" s="343"/>
      <c r="MD409" s="343"/>
      <c r="ME409" s="343"/>
      <c r="MF409" s="343"/>
      <c r="MG409" s="343"/>
      <c r="MH409" s="343"/>
      <c r="MI409" s="343"/>
      <c r="MJ409" s="343"/>
      <c r="MK409" s="343"/>
      <c r="ML409" s="343"/>
      <c r="MM409" s="343"/>
      <c r="MN409" s="343"/>
      <c r="MO409" s="343"/>
      <c r="MP409" s="343"/>
      <c r="MQ409" s="343"/>
      <c r="MR409" s="343"/>
      <c r="MS409" s="343"/>
      <c r="MT409" s="343"/>
      <c r="MU409" s="343"/>
      <c r="MV409" s="343"/>
      <c r="MW409" s="343"/>
      <c r="MX409" s="343"/>
      <c r="MY409" s="343"/>
      <c r="MZ409" s="343"/>
      <c r="NA409" s="343"/>
      <c r="NB409" s="343"/>
      <c r="NC409" s="343"/>
      <c r="ND409" s="343"/>
      <c r="NE409" s="343"/>
      <c r="NF409" s="343"/>
      <c r="NG409" s="343"/>
      <c r="NH409" s="343"/>
      <c r="NI409" s="343"/>
      <c r="NJ409" s="343"/>
      <c r="NK409" s="343"/>
      <c r="NL409" s="343"/>
      <c r="NM409" s="343"/>
      <c r="NN409" s="343"/>
      <c r="NO409" s="343"/>
      <c r="NP409" s="343"/>
      <c r="NQ409" s="343"/>
      <c r="NR409" s="343"/>
      <c r="NS409" s="343"/>
      <c r="NT409" s="343"/>
      <c r="NU409" s="343"/>
      <c r="NV409" s="343"/>
      <c r="NW409" s="343"/>
      <c r="NX409" s="343"/>
      <c r="NY409" s="343"/>
      <c r="NZ409" s="343"/>
      <c r="OA409" s="343"/>
      <c r="OB409" s="343"/>
      <c r="OC409" s="343"/>
      <c r="OD409" s="343"/>
      <c r="OE409" s="343"/>
      <c r="OF409" s="343"/>
      <c r="OG409" s="343"/>
      <c r="OH409" s="343"/>
      <c r="OI409" s="343"/>
      <c r="OJ409" s="343"/>
      <c r="OK409" s="343"/>
      <c r="OL409" s="343"/>
      <c r="OM409" s="343"/>
      <c r="ON409" s="343"/>
      <c r="OO409" s="343"/>
      <c r="OP409" s="343"/>
      <c r="OQ409" s="343"/>
      <c r="OR409" s="343"/>
      <c r="OS409" s="343"/>
      <c r="OT409" s="343"/>
      <c r="OU409" s="343"/>
      <c r="OV409" s="343"/>
      <c r="OW409" s="343"/>
      <c r="OX409" s="343"/>
      <c r="OY409" s="343"/>
      <c r="OZ409" s="343"/>
      <c r="PA409" s="343"/>
      <c r="PB409" s="343"/>
      <c r="PC409" s="343"/>
      <c r="PD409" s="343"/>
      <c r="PE409" s="343"/>
      <c r="PF409" s="343"/>
      <c r="PG409" s="343"/>
      <c r="PH409" s="343"/>
      <c r="PI409" s="343"/>
      <c r="PJ409" s="343"/>
      <c r="PK409" s="343"/>
      <c r="PL409" s="343"/>
      <c r="PM409" s="343"/>
      <c r="PN409" s="343"/>
      <c r="PO409" s="343"/>
      <c r="PP409" s="343"/>
      <c r="PQ409" s="343"/>
      <c r="PR409" s="343"/>
      <c r="PS409" s="343"/>
      <c r="PT409" s="343"/>
      <c r="PU409" s="343"/>
      <c r="PV409" s="343"/>
      <c r="PW409" s="343"/>
      <c r="PX409" s="343"/>
      <c r="PY409" s="343"/>
      <c r="PZ409" s="343"/>
      <c r="QA409" s="343"/>
      <c r="QB409" s="343"/>
      <c r="QC409" s="343"/>
      <c r="QD409" s="343"/>
      <c r="QE409" s="343"/>
      <c r="QF409" s="343"/>
    </row>
    <row r="410" spans="1:448" s="343" customFormat="1" ht="118.5" customHeight="1" x14ac:dyDescent="0.25">
      <c r="A410" s="26">
        <v>409</v>
      </c>
      <c r="B410" s="42" t="s">
        <v>1372</v>
      </c>
      <c r="C410" s="174" t="s">
        <v>694</v>
      </c>
      <c r="D410" s="19" t="s">
        <v>344</v>
      </c>
      <c r="E410" s="19" t="s">
        <v>4609</v>
      </c>
      <c r="F410" s="41" t="s">
        <v>695</v>
      </c>
      <c r="G410" s="19" t="s">
        <v>269</v>
      </c>
      <c r="H410" s="19" t="s">
        <v>341</v>
      </c>
      <c r="I410" s="19" t="s">
        <v>696</v>
      </c>
      <c r="J410" s="41" t="s">
        <v>716</v>
      </c>
      <c r="K410" s="174" t="s">
        <v>717</v>
      </c>
      <c r="L410" s="174" t="s">
        <v>718</v>
      </c>
      <c r="M410" s="174" t="s">
        <v>719</v>
      </c>
      <c r="N410" s="174" t="s">
        <v>720</v>
      </c>
      <c r="O410" s="321" t="s">
        <v>158</v>
      </c>
      <c r="P410" s="19" t="s">
        <v>183</v>
      </c>
      <c r="Q410" s="19" t="s">
        <v>702</v>
      </c>
      <c r="R410" s="19" t="s">
        <v>250</v>
      </c>
      <c r="S410" s="18" t="s">
        <v>4610</v>
      </c>
      <c r="T410" s="303" t="s">
        <v>4095</v>
      </c>
      <c r="U410" s="436" t="s">
        <v>4484</v>
      </c>
      <c r="V410" s="436">
        <v>2021</v>
      </c>
      <c r="W410" s="22" t="s">
        <v>4589</v>
      </c>
      <c r="X410" s="304" t="s">
        <v>4590</v>
      </c>
      <c r="Y410" s="437" t="s">
        <v>4601</v>
      </c>
      <c r="Z410" s="304" t="s">
        <v>4611</v>
      </c>
      <c r="AA410" s="303">
        <v>3</v>
      </c>
      <c r="AB410" s="434" t="s">
        <v>4612</v>
      </c>
      <c r="AC410" s="434" t="s">
        <v>4613</v>
      </c>
      <c r="AD410" s="309">
        <v>1</v>
      </c>
      <c r="AE410" s="304" t="s">
        <v>4614</v>
      </c>
      <c r="AF410" s="965">
        <v>44545</v>
      </c>
      <c r="AG410" s="961">
        <v>44895</v>
      </c>
      <c r="AH410" s="424">
        <v>44743</v>
      </c>
      <c r="AI410" s="183" t="s">
        <v>309</v>
      </c>
      <c r="AJ410" s="183" t="s">
        <v>309</v>
      </c>
      <c r="AK410" s="241" t="e">
        <f>(IF(BA410=#REF!,#REF!,AG410-#REF!))</f>
        <v>#REF!</v>
      </c>
      <c r="AL410" s="307" t="s">
        <v>611</v>
      </c>
      <c r="AM410" s="31"/>
      <c r="AN410" s="31"/>
      <c r="AO410" s="31"/>
      <c r="AP410" s="32"/>
      <c r="AQ410" s="19" t="s">
        <v>442</v>
      </c>
      <c r="AR410" s="49">
        <v>444</v>
      </c>
      <c r="AS410" s="298" t="s">
        <v>454</v>
      </c>
      <c r="AT410" s="64" t="s">
        <v>467</v>
      </c>
      <c r="AU410" s="40" t="s">
        <v>611</v>
      </c>
      <c r="AV410" s="60" t="s">
        <v>467</v>
      </c>
      <c r="AW410" s="32"/>
      <c r="AX410" s="32"/>
      <c r="AY410" s="299" t="s">
        <v>456</v>
      </c>
      <c r="AZ410" s="87" t="s">
        <v>439</v>
      </c>
      <c r="BA410" s="86" t="s">
        <v>446</v>
      </c>
      <c r="BB410" s="148" t="s">
        <v>2162</v>
      </c>
      <c r="BC410" s="149">
        <v>44620</v>
      </c>
      <c r="BD410" s="130" t="s">
        <v>450</v>
      </c>
      <c r="BE410" s="134" t="s">
        <v>629</v>
      </c>
      <c r="BF410" s="147">
        <v>0</v>
      </c>
      <c r="BG410" s="19" t="s">
        <v>442</v>
      </c>
      <c r="BH410" s="49">
        <v>-44620</v>
      </c>
      <c r="BI410" s="60" t="s">
        <v>454</v>
      </c>
      <c r="BJ410" s="30"/>
      <c r="BK410" s="30"/>
      <c r="BL410" s="30"/>
      <c r="BM410" s="30"/>
      <c r="BN410" s="60"/>
      <c r="BO410" s="30"/>
      <c r="BP410" s="184" t="s">
        <v>293</v>
      </c>
      <c r="BQ410" s="150" t="s">
        <v>4615</v>
      </c>
      <c r="BR410" s="185">
        <v>44712</v>
      </c>
      <c r="BS410" s="131">
        <v>0</v>
      </c>
      <c r="BT410" s="186">
        <v>1</v>
      </c>
      <c r="BU410" s="4" t="s">
        <v>436</v>
      </c>
      <c r="BV410" s="49">
        <v>184</v>
      </c>
      <c r="BW410" s="60" t="s">
        <v>454</v>
      </c>
      <c r="BX410" s="391">
        <v>44727</v>
      </c>
      <c r="BY410" s="394" t="s">
        <v>4616</v>
      </c>
      <c r="BZ410" s="395" t="s">
        <v>459</v>
      </c>
      <c r="CA410" s="377">
        <v>1</v>
      </c>
      <c r="CB410" s="352" t="s">
        <v>294</v>
      </c>
      <c r="CC410" s="353"/>
      <c r="CD410" s="352" t="s">
        <v>294</v>
      </c>
      <c r="CE410" s="131" t="s">
        <v>767</v>
      </c>
      <c r="CF410" s="131" t="s">
        <v>767</v>
      </c>
      <c r="CG410" s="202" t="s">
        <v>328</v>
      </c>
      <c r="CH410" s="131" t="s">
        <v>328</v>
      </c>
      <c r="CI410" s="186">
        <v>1</v>
      </c>
      <c r="CJ410" s="4" t="str">
        <f t="shared" si="10"/>
        <v>CUMPLIMIENTO TOTAL</v>
      </c>
      <c r="CK410" s="49" t="str">
        <f>(IF(CD410="CERRADO","NO APLICA ACCION CERRADA",AG410-#REF!))</f>
        <v>NO APLICA ACCION CERRADA</v>
      </c>
      <c r="CL410" s="60" t="str">
        <f>(IF(CD410="CERRADO","NO APLICA ACCION CERRADA",IF(AK410&lt;=0,"VENCIDO",IF(AK410&lt;=#REF!,"POR VENCER","CON TIEMPO"))))</f>
        <v>NO APLICA ACCION CERRADA</v>
      </c>
      <c r="CM410" s="458" t="s">
        <v>328</v>
      </c>
      <c r="CN410" s="348" t="s">
        <v>767</v>
      </c>
      <c r="CO410" s="466" t="s">
        <v>459</v>
      </c>
      <c r="CP410" s="349"/>
      <c r="CQ410" s="352" t="s">
        <v>294</v>
      </c>
      <c r="CR410" s="353"/>
      <c r="CS410" s="353"/>
    </row>
    <row r="411" spans="1:448" s="347" customFormat="1" ht="118.5" customHeight="1" x14ac:dyDescent="0.25">
      <c r="A411" s="26">
        <v>410</v>
      </c>
      <c r="B411" s="42" t="s">
        <v>2115</v>
      </c>
      <c r="C411" s="175" t="s">
        <v>282</v>
      </c>
      <c r="D411" s="22" t="s">
        <v>342</v>
      </c>
      <c r="E411" s="19" t="s">
        <v>4617</v>
      </c>
      <c r="F411" s="41" t="s">
        <v>2115</v>
      </c>
      <c r="G411" s="44" t="s">
        <v>282</v>
      </c>
      <c r="H411" s="22" t="s">
        <v>342</v>
      </c>
      <c r="I411" s="19" t="s">
        <v>210</v>
      </c>
      <c r="J411" s="320" t="s">
        <v>2116</v>
      </c>
      <c r="K411" s="132" t="s">
        <v>680</v>
      </c>
      <c r="L411" s="112" t="s">
        <v>681</v>
      </c>
      <c r="M411" s="134" t="s">
        <v>2117</v>
      </c>
      <c r="N411" s="112" t="s">
        <v>2118</v>
      </c>
      <c r="O411" s="321" t="s">
        <v>380</v>
      </c>
      <c r="P411" s="19" t="s">
        <v>382</v>
      </c>
      <c r="Q411" s="19" t="s">
        <v>711</v>
      </c>
      <c r="R411" s="19" t="s">
        <v>250</v>
      </c>
      <c r="S411" s="18" t="s">
        <v>4618</v>
      </c>
      <c r="T411" s="303">
        <v>11</v>
      </c>
      <c r="U411" s="436" t="s">
        <v>4619</v>
      </c>
      <c r="V411" s="436">
        <v>2021</v>
      </c>
      <c r="W411" s="22" t="s">
        <v>4620</v>
      </c>
      <c r="X411" s="304" t="s">
        <v>4621</v>
      </c>
      <c r="Y411" s="437" t="s">
        <v>4622</v>
      </c>
      <c r="Z411" s="304" t="s">
        <v>4623</v>
      </c>
      <c r="AA411" s="303">
        <v>1</v>
      </c>
      <c r="AB411" s="434" t="s">
        <v>4624</v>
      </c>
      <c r="AC411" s="434" t="s">
        <v>4625</v>
      </c>
      <c r="AD411" s="309">
        <v>1</v>
      </c>
      <c r="AE411" s="304" t="s">
        <v>4626</v>
      </c>
      <c r="AF411" s="965">
        <v>44593</v>
      </c>
      <c r="AG411" s="961">
        <v>44834</v>
      </c>
      <c r="AH411" s="424">
        <v>44743</v>
      </c>
      <c r="AI411" s="19" t="s">
        <v>309</v>
      </c>
      <c r="AJ411" s="727" t="s">
        <v>309</v>
      </c>
      <c r="AK411" s="241" t="e">
        <f>(IF(BA411=#REF!,#REF!,AG411-#REF!))</f>
        <v>#REF!</v>
      </c>
      <c r="AL411" s="307" t="s">
        <v>4627</v>
      </c>
      <c r="AM411" s="31"/>
      <c r="AN411" s="31"/>
      <c r="AO411" s="31"/>
      <c r="AP411" s="32"/>
      <c r="AQ411" s="19"/>
      <c r="AR411" s="49"/>
      <c r="AS411" s="298"/>
      <c r="AT411" s="64"/>
      <c r="AU411" s="40"/>
      <c r="AV411" s="60"/>
      <c r="AW411" s="32"/>
      <c r="AX411" s="32"/>
      <c r="AY411" s="299"/>
      <c r="AZ411" s="87"/>
      <c r="BA411" s="86" t="s">
        <v>446</v>
      </c>
      <c r="BB411" s="30" t="s">
        <v>2162</v>
      </c>
      <c r="BC411" s="33">
        <v>44620</v>
      </c>
      <c r="BD411" s="31" t="s">
        <v>529</v>
      </c>
      <c r="BE411" s="127" t="s">
        <v>2783</v>
      </c>
      <c r="BF411" s="107">
        <v>0</v>
      </c>
      <c r="BG411" s="19" t="s">
        <v>442</v>
      </c>
      <c r="BH411" s="49">
        <v>-44620</v>
      </c>
      <c r="BI411" s="60" t="s">
        <v>454</v>
      </c>
      <c r="BJ411" s="30"/>
      <c r="BK411" s="30"/>
      <c r="BL411" s="30"/>
      <c r="BM411" s="30"/>
      <c r="BN411" s="60"/>
      <c r="BO411" s="30"/>
      <c r="BP411" s="184" t="s">
        <v>293</v>
      </c>
      <c r="BQ411" s="150" t="s">
        <v>4628</v>
      </c>
      <c r="BR411" s="185">
        <v>44712</v>
      </c>
      <c r="BS411" s="131" t="s">
        <v>864</v>
      </c>
      <c r="BT411" s="186">
        <v>1</v>
      </c>
      <c r="BU411" s="4" t="s">
        <v>436</v>
      </c>
      <c r="BV411" s="49">
        <v>123</v>
      </c>
      <c r="BW411" s="60" t="s">
        <v>454</v>
      </c>
      <c r="BX411" s="357">
        <v>44734</v>
      </c>
      <c r="BY411" s="353" t="s">
        <v>4629</v>
      </c>
      <c r="BZ411" s="353" t="s">
        <v>824</v>
      </c>
      <c r="CA411" s="360">
        <v>1</v>
      </c>
      <c r="CB411" s="352" t="s">
        <v>294</v>
      </c>
      <c r="CC411" s="353"/>
      <c r="CD411" s="352" t="s">
        <v>294</v>
      </c>
      <c r="CE411" s="131" t="s">
        <v>767</v>
      </c>
      <c r="CF411" s="131" t="s">
        <v>767</v>
      </c>
      <c r="CG411" s="202" t="s">
        <v>328</v>
      </c>
      <c r="CH411" s="131" t="s">
        <v>328</v>
      </c>
      <c r="CI411" s="186">
        <v>1</v>
      </c>
      <c r="CJ411" s="4" t="str">
        <f t="shared" si="10"/>
        <v>CUMPLIMIENTO TOTAL</v>
      </c>
      <c r="CK411" s="49" t="str">
        <f>(IF(CD411="CERRADO","NO APLICA ACCION CERRADA",AG411-#REF!))</f>
        <v>NO APLICA ACCION CERRADA</v>
      </c>
      <c r="CL411" s="60" t="str">
        <f>(IF(CD411="CERRADO","NO APLICA ACCION CERRADA",IF(AK411&lt;=0,"VENCIDO",IF(AK411&lt;=#REF!,"POR VENCER","CON TIEMPO"))))</f>
        <v>NO APLICA ACCION CERRADA</v>
      </c>
      <c r="CM411" s="458" t="s">
        <v>328</v>
      </c>
      <c r="CN411" s="348" t="s">
        <v>767</v>
      </c>
      <c r="CO411" s="349" t="s">
        <v>824</v>
      </c>
      <c r="CP411" s="473">
        <v>1</v>
      </c>
      <c r="CQ411" s="352" t="s">
        <v>294</v>
      </c>
      <c r="CR411" s="353"/>
      <c r="CS411" s="353"/>
      <c r="CT411" s="343"/>
      <c r="CU411" s="343"/>
      <c r="CV411" s="343"/>
      <c r="CW411" s="343"/>
      <c r="CX411" s="343"/>
      <c r="CY411" s="343"/>
      <c r="CZ411" s="343"/>
      <c r="DA411" s="343"/>
      <c r="DB411" s="343"/>
      <c r="DC411" s="343"/>
      <c r="DD411" s="343"/>
      <c r="DE411" s="343"/>
      <c r="DF411" s="343"/>
      <c r="DG411" s="343"/>
      <c r="DH411" s="343"/>
      <c r="DI411" s="343"/>
      <c r="DJ411" s="343"/>
      <c r="DK411" s="343"/>
      <c r="DL411" s="343"/>
      <c r="DM411" s="343"/>
      <c r="DN411" s="343"/>
      <c r="DO411" s="343"/>
      <c r="DP411" s="343"/>
      <c r="DQ411" s="343"/>
      <c r="DR411" s="343"/>
      <c r="DS411" s="343"/>
      <c r="DT411" s="343"/>
      <c r="DU411" s="343"/>
      <c r="DV411" s="343"/>
      <c r="DW411" s="343"/>
      <c r="DX411" s="343"/>
      <c r="DY411" s="343"/>
      <c r="DZ411" s="343"/>
      <c r="EA411" s="343"/>
      <c r="EB411" s="343"/>
      <c r="EC411" s="343"/>
      <c r="ED411" s="343"/>
      <c r="EE411" s="343"/>
      <c r="EF411" s="343"/>
      <c r="EG411" s="343"/>
      <c r="EH411" s="343"/>
      <c r="EI411" s="343"/>
      <c r="EJ411" s="343"/>
      <c r="EK411" s="343"/>
      <c r="EL411" s="343"/>
      <c r="EM411" s="343"/>
      <c r="EN411" s="343"/>
      <c r="EO411" s="343"/>
      <c r="EP411" s="343"/>
      <c r="EQ411" s="343"/>
      <c r="ER411" s="343"/>
      <c r="ES411" s="343"/>
      <c r="ET411" s="343"/>
      <c r="EU411" s="343"/>
      <c r="EV411" s="343"/>
      <c r="EW411" s="343"/>
      <c r="EX411" s="343"/>
      <c r="EY411" s="343"/>
      <c r="EZ411" s="343"/>
      <c r="FA411" s="343"/>
      <c r="FB411" s="343"/>
      <c r="FC411" s="343"/>
      <c r="FD411" s="343"/>
      <c r="FE411" s="343"/>
      <c r="FF411" s="343"/>
      <c r="FG411" s="343"/>
      <c r="FH411" s="343"/>
      <c r="FI411" s="343"/>
      <c r="FJ411" s="343"/>
      <c r="FK411" s="343"/>
      <c r="FL411" s="343"/>
      <c r="FM411" s="343"/>
      <c r="FN411" s="343"/>
      <c r="FO411" s="343"/>
      <c r="FP411" s="343"/>
      <c r="FQ411" s="343"/>
      <c r="FR411" s="343"/>
      <c r="FS411" s="343"/>
      <c r="FT411" s="343"/>
      <c r="FU411" s="343"/>
      <c r="FV411" s="343"/>
      <c r="FW411" s="343"/>
      <c r="FX411" s="343"/>
      <c r="FY411" s="343"/>
      <c r="FZ411" s="343"/>
      <c r="GA411" s="343"/>
      <c r="GB411" s="343"/>
      <c r="GC411" s="343"/>
      <c r="GD411" s="343"/>
      <c r="GE411" s="343"/>
      <c r="GF411" s="343"/>
      <c r="GG411" s="343"/>
      <c r="GH411" s="343"/>
      <c r="GI411" s="343"/>
      <c r="GJ411" s="343"/>
      <c r="GK411" s="343"/>
      <c r="GL411" s="343"/>
      <c r="GM411" s="343"/>
      <c r="GN411" s="343"/>
      <c r="GO411" s="343"/>
      <c r="GP411" s="343"/>
      <c r="GQ411" s="343"/>
      <c r="GR411" s="343"/>
      <c r="GS411" s="343"/>
      <c r="GT411" s="343"/>
      <c r="GU411" s="343"/>
      <c r="GV411" s="343"/>
      <c r="GW411" s="343"/>
      <c r="GX411" s="343"/>
      <c r="GY411" s="343"/>
      <c r="GZ411" s="343"/>
      <c r="HA411" s="343"/>
      <c r="HB411" s="343"/>
      <c r="HC411" s="343"/>
      <c r="HD411" s="343"/>
      <c r="HE411" s="343"/>
      <c r="HF411" s="343"/>
      <c r="HG411" s="343"/>
      <c r="HH411" s="343"/>
      <c r="HI411" s="343"/>
      <c r="HJ411" s="343"/>
      <c r="HK411" s="343"/>
      <c r="HL411" s="343"/>
      <c r="HM411" s="343"/>
      <c r="HN411" s="343"/>
      <c r="HO411" s="343"/>
      <c r="HP411" s="343"/>
      <c r="HQ411" s="343"/>
      <c r="HR411" s="343"/>
      <c r="HS411" s="343"/>
      <c r="HT411" s="343"/>
      <c r="HU411" s="343"/>
      <c r="HV411" s="343"/>
      <c r="HW411" s="343"/>
      <c r="HX411" s="343"/>
      <c r="HY411" s="343"/>
      <c r="HZ411" s="343"/>
      <c r="IA411" s="343"/>
      <c r="IB411" s="343"/>
      <c r="IC411" s="343"/>
      <c r="ID411" s="343"/>
      <c r="IE411" s="343"/>
      <c r="IF411" s="343"/>
      <c r="IG411" s="343"/>
      <c r="IH411" s="343"/>
      <c r="II411" s="343"/>
      <c r="IJ411" s="343"/>
      <c r="IK411" s="343"/>
      <c r="IL411" s="343"/>
      <c r="IM411" s="343"/>
      <c r="IN411" s="343"/>
      <c r="IO411" s="343"/>
      <c r="IP411" s="343"/>
      <c r="IQ411" s="343"/>
      <c r="IR411" s="343"/>
      <c r="IS411" s="343"/>
      <c r="IT411" s="343"/>
      <c r="IU411" s="343"/>
      <c r="IV411" s="343"/>
      <c r="IW411" s="343"/>
      <c r="IX411" s="343"/>
      <c r="IY411" s="343"/>
      <c r="IZ411" s="343"/>
      <c r="JA411" s="343"/>
      <c r="JB411" s="343"/>
      <c r="JC411" s="343"/>
      <c r="JD411" s="343"/>
      <c r="JE411" s="343"/>
      <c r="JF411" s="343"/>
      <c r="JG411" s="343"/>
      <c r="JH411" s="343"/>
      <c r="JI411" s="343"/>
      <c r="JJ411" s="343"/>
      <c r="JK411" s="343"/>
      <c r="JL411" s="343"/>
      <c r="JM411" s="343"/>
      <c r="JN411" s="343"/>
      <c r="JO411" s="343"/>
      <c r="JP411" s="343"/>
      <c r="JQ411" s="343"/>
      <c r="JR411" s="343"/>
      <c r="JS411" s="343"/>
      <c r="JT411" s="343"/>
      <c r="JU411" s="343"/>
      <c r="JV411" s="343"/>
      <c r="JW411" s="343"/>
      <c r="JX411" s="343"/>
      <c r="JY411" s="343"/>
      <c r="JZ411" s="343"/>
      <c r="KA411" s="343"/>
      <c r="KB411" s="343"/>
      <c r="KC411" s="343"/>
      <c r="KD411" s="343"/>
      <c r="KE411" s="343"/>
      <c r="KF411" s="343"/>
      <c r="KG411" s="343"/>
      <c r="KH411" s="343"/>
      <c r="KI411" s="343"/>
      <c r="KJ411" s="343"/>
      <c r="KK411" s="343"/>
      <c r="KL411" s="343"/>
      <c r="KM411" s="343"/>
      <c r="KN411" s="343"/>
      <c r="KO411" s="343"/>
      <c r="KP411" s="343"/>
      <c r="KQ411" s="343"/>
      <c r="KR411" s="343"/>
      <c r="KS411" s="343"/>
      <c r="KT411" s="343"/>
      <c r="KU411" s="343"/>
      <c r="KV411" s="343"/>
      <c r="KW411" s="343"/>
      <c r="KX411" s="343"/>
      <c r="KY411" s="343"/>
      <c r="KZ411" s="343"/>
      <c r="LA411" s="343"/>
      <c r="LB411" s="343"/>
      <c r="LC411" s="343"/>
      <c r="LD411" s="343"/>
      <c r="LE411" s="343"/>
      <c r="LF411" s="343"/>
      <c r="LG411" s="343"/>
      <c r="LH411" s="343"/>
      <c r="LI411" s="343"/>
      <c r="LJ411" s="343"/>
      <c r="LK411" s="343"/>
      <c r="LL411" s="343"/>
      <c r="LM411" s="343"/>
      <c r="LN411" s="343"/>
      <c r="LO411" s="343"/>
      <c r="LP411" s="343"/>
      <c r="LQ411" s="343"/>
      <c r="LR411" s="343"/>
      <c r="LS411" s="343"/>
      <c r="LT411" s="343"/>
      <c r="LU411" s="343"/>
      <c r="LV411" s="343"/>
      <c r="LW411" s="343"/>
      <c r="LX411" s="343"/>
      <c r="LY411" s="343"/>
      <c r="LZ411" s="343"/>
      <c r="MA411" s="343"/>
      <c r="MB411" s="343"/>
      <c r="MC411" s="343"/>
      <c r="MD411" s="343"/>
      <c r="ME411" s="343"/>
      <c r="MF411" s="343"/>
      <c r="MG411" s="343"/>
      <c r="MH411" s="343"/>
      <c r="MI411" s="343"/>
      <c r="MJ411" s="343"/>
      <c r="MK411" s="343"/>
      <c r="ML411" s="343"/>
      <c r="MM411" s="343"/>
      <c r="MN411" s="343"/>
      <c r="MO411" s="343"/>
      <c r="MP411" s="343"/>
      <c r="MQ411" s="343"/>
      <c r="MR411" s="343"/>
      <c r="MS411" s="343"/>
      <c r="MT411" s="343"/>
      <c r="MU411" s="343"/>
      <c r="MV411" s="343"/>
      <c r="MW411" s="343"/>
      <c r="MX411" s="343"/>
      <c r="MY411" s="343"/>
      <c r="MZ411" s="343"/>
      <c r="NA411" s="343"/>
      <c r="NB411" s="343"/>
      <c r="NC411" s="343"/>
      <c r="ND411" s="343"/>
      <c r="NE411" s="343"/>
      <c r="NF411" s="343"/>
      <c r="NG411" s="343"/>
      <c r="NH411" s="343"/>
      <c r="NI411" s="343"/>
      <c r="NJ411" s="343"/>
      <c r="NK411" s="343"/>
      <c r="NL411" s="343"/>
      <c r="NM411" s="343"/>
      <c r="NN411" s="343"/>
      <c r="NO411" s="343"/>
      <c r="NP411" s="343"/>
      <c r="NQ411" s="343"/>
      <c r="NR411" s="343"/>
      <c r="NS411" s="343"/>
      <c r="NT411" s="343"/>
      <c r="NU411" s="343"/>
      <c r="NV411" s="343"/>
      <c r="NW411" s="343"/>
      <c r="NX411" s="343"/>
      <c r="NY411" s="343"/>
      <c r="NZ411" s="343"/>
      <c r="OA411" s="343"/>
      <c r="OB411" s="343"/>
      <c r="OC411" s="343"/>
      <c r="OD411" s="343"/>
      <c r="OE411" s="343"/>
      <c r="OF411" s="343"/>
      <c r="OG411" s="343"/>
      <c r="OH411" s="343"/>
      <c r="OI411" s="343"/>
      <c r="OJ411" s="343"/>
      <c r="OK411" s="343"/>
      <c r="OL411" s="343"/>
      <c r="OM411" s="343"/>
      <c r="ON411" s="343"/>
      <c r="OO411" s="343"/>
      <c r="OP411" s="343"/>
      <c r="OQ411" s="343"/>
      <c r="OR411" s="343"/>
      <c r="OS411" s="343"/>
      <c r="OT411" s="343"/>
      <c r="OU411" s="343"/>
      <c r="OV411" s="343"/>
      <c r="OW411" s="343"/>
      <c r="OX411" s="343"/>
      <c r="OY411" s="343"/>
      <c r="OZ411" s="343"/>
      <c r="PA411" s="343"/>
      <c r="PB411" s="343"/>
      <c r="PC411" s="343"/>
      <c r="PD411" s="343"/>
      <c r="PE411" s="343"/>
      <c r="PF411" s="343"/>
      <c r="PG411" s="343"/>
      <c r="PH411" s="343"/>
      <c r="PI411" s="343"/>
      <c r="PJ411" s="343"/>
      <c r="PK411" s="343"/>
      <c r="PL411" s="343"/>
      <c r="PM411" s="343"/>
      <c r="PN411" s="343"/>
      <c r="PO411" s="343"/>
      <c r="PP411" s="343"/>
      <c r="PQ411" s="343"/>
      <c r="PR411" s="343"/>
      <c r="PS411" s="343"/>
      <c r="PT411" s="343"/>
      <c r="PU411" s="343"/>
      <c r="PV411" s="343"/>
      <c r="PW411" s="343"/>
      <c r="PX411" s="343"/>
      <c r="PY411" s="343"/>
      <c r="PZ411" s="343"/>
      <c r="QA411" s="343"/>
      <c r="QB411" s="343"/>
      <c r="QC411" s="343"/>
      <c r="QD411" s="343"/>
      <c r="QE411" s="343"/>
      <c r="QF411" s="343"/>
    </row>
    <row r="412" spans="1:448" s="705" customFormat="1" ht="118.5" customHeight="1" x14ac:dyDescent="0.25">
      <c r="A412" s="20">
        <v>411</v>
      </c>
      <c r="B412" s="41" t="s">
        <v>2115</v>
      </c>
      <c r="C412" s="177" t="s">
        <v>282</v>
      </c>
      <c r="D412" s="19" t="s">
        <v>342</v>
      </c>
      <c r="E412" s="19" t="s">
        <v>4617</v>
      </c>
      <c r="F412" s="41" t="s">
        <v>2115</v>
      </c>
      <c r="G412" s="44" t="s">
        <v>282</v>
      </c>
      <c r="H412" s="19" t="s">
        <v>342</v>
      </c>
      <c r="I412" s="19" t="s">
        <v>210</v>
      </c>
      <c r="J412" s="320" t="s">
        <v>2116</v>
      </c>
      <c r="K412" s="462" t="s">
        <v>680</v>
      </c>
      <c r="L412" s="134" t="s">
        <v>681</v>
      </c>
      <c r="M412" s="134" t="s">
        <v>2117</v>
      </c>
      <c r="N412" s="134" t="s">
        <v>2118</v>
      </c>
      <c r="O412" s="321" t="s">
        <v>380</v>
      </c>
      <c r="P412" s="19" t="s">
        <v>382</v>
      </c>
      <c r="Q412" s="19" t="s">
        <v>711</v>
      </c>
      <c r="R412" s="19" t="s">
        <v>250</v>
      </c>
      <c r="S412" s="4" t="s">
        <v>4630</v>
      </c>
      <c r="T412" s="434">
        <v>11</v>
      </c>
      <c r="U412" s="436" t="s">
        <v>4619</v>
      </c>
      <c r="V412" s="436">
        <v>2021</v>
      </c>
      <c r="W412" s="19" t="s">
        <v>4620</v>
      </c>
      <c r="X412" s="304" t="s">
        <v>4621</v>
      </c>
      <c r="Y412" s="437" t="s">
        <v>4622</v>
      </c>
      <c r="Z412" s="304" t="s">
        <v>4631</v>
      </c>
      <c r="AA412" s="434">
        <v>2</v>
      </c>
      <c r="AB412" s="434" t="s">
        <v>4632</v>
      </c>
      <c r="AC412" s="434" t="s">
        <v>4633</v>
      </c>
      <c r="AD412" s="726">
        <v>1</v>
      </c>
      <c r="AE412" s="304" t="s">
        <v>4634</v>
      </c>
      <c r="AF412" s="965">
        <v>44682</v>
      </c>
      <c r="AG412" s="965">
        <v>44895</v>
      </c>
      <c r="AH412" s="919"/>
      <c r="AI412" s="19" t="s">
        <v>309</v>
      </c>
      <c r="AJ412" s="727" t="s">
        <v>309</v>
      </c>
      <c r="AK412" s="241" t="e">
        <f>(IF(BA412=#REF!,#REF!,AG412-#REF!))</f>
        <v>#REF!</v>
      </c>
      <c r="AL412" s="307" t="s">
        <v>4627</v>
      </c>
      <c r="AM412" s="40"/>
      <c r="AN412" s="40"/>
      <c r="AO412" s="40"/>
      <c r="AP412" s="137"/>
      <c r="AQ412" s="19"/>
      <c r="AR412" s="49"/>
      <c r="AS412" s="298"/>
      <c r="AT412" s="66"/>
      <c r="AU412" s="40"/>
      <c r="AV412" s="60"/>
      <c r="AW412" s="137"/>
      <c r="AX412" s="137"/>
      <c r="AY412" s="299"/>
      <c r="AZ412" s="87"/>
      <c r="BA412" s="86" t="s">
        <v>446</v>
      </c>
      <c r="BB412" s="127" t="s">
        <v>2162</v>
      </c>
      <c r="BC412" s="123">
        <v>44620</v>
      </c>
      <c r="BD412" s="40" t="s">
        <v>529</v>
      </c>
      <c r="BE412" s="127" t="s">
        <v>2783</v>
      </c>
      <c r="BF412" s="138">
        <v>0</v>
      </c>
      <c r="BG412" s="19" t="s">
        <v>442</v>
      </c>
      <c r="BH412" s="49">
        <v>-44620</v>
      </c>
      <c r="BI412" s="60" t="s">
        <v>454</v>
      </c>
      <c r="BJ412" s="127"/>
      <c r="BK412" s="127"/>
      <c r="BL412" s="127"/>
      <c r="BM412" s="127"/>
      <c r="BN412" s="60"/>
      <c r="BO412" s="127"/>
      <c r="BP412" s="910" t="s">
        <v>293</v>
      </c>
      <c r="BQ412" s="150" t="s">
        <v>4635</v>
      </c>
      <c r="BR412" s="911">
        <v>44712</v>
      </c>
      <c r="BS412" s="131" t="s">
        <v>4636</v>
      </c>
      <c r="BT412" s="186">
        <v>0.25</v>
      </c>
      <c r="BU412" s="4" t="s">
        <v>489</v>
      </c>
      <c r="BV412" s="49">
        <v>184</v>
      </c>
      <c r="BW412" s="60" t="s">
        <v>454</v>
      </c>
      <c r="BX412" s="912">
        <v>44734</v>
      </c>
      <c r="BY412" s="371" t="s">
        <v>4637</v>
      </c>
      <c r="BZ412" s="371" t="s">
        <v>824</v>
      </c>
      <c r="CA412" s="814">
        <v>0.3</v>
      </c>
      <c r="CB412" s="352" t="s">
        <v>293</v>
      </c>
      <c r="CC412" s="371"/>
      <c r="CD412" s="910" t="s">
        <v>293</v>
      </c>
      <c r="CE412" s="531">
        <v>44816</v>
      </c>
      <c r="CF412" s="585" t="s">
        <v>4638</v>
      </c>
      <c r="CG412" s="576" t="s">
        <v>4639</v>
      </c>
      <c r="CH412" s="114" t="s">
        <v>4640</v>
      </c>
      <c r="CI412" s="522">
        <v>0.5</v>
      </c>
      <c r="CJ412" s="4" t="str">
        <f t="shared" si="10"/>
        <v>AVANCE PARCIAL</v>
      </c>
      <c r="CK412" s="49" t="e">
        <f>(IF(CD412="CERRADO","NO APLICA ACCION CERRADA",AG412-#REF!))</f>
        <v>#REF!</v>
      </c>
      <c r="CL412" s="60" t="e">
        <f>(IF(CD412="CERRADO","NO APLICA ACCION CERRADA",IF(AK412&lt;=0,"VENCIDO",IF(AK412&lt;=#REF!,"POR VENCER","CON TIEMPO"))))</f>
        <v>#REF!</v>
      </c>
      <c r="CM412" s="458">
        <v>44883</v>
      </c>
      <c r="CN412" s="348" t="s">
        <v>4641</v>
      </c>
      <c r="CO412" s="348" t="s">
        <v>947</v>
      </c>
      <c r="CP412" s="380"/>
      <c r="CQ412" s="419" t="s">
        <v>293</v>
      </c>
      <c r="CR412" s="371"/>
      <c r="CS412" s="371"/>
      <c r="CT412" s="346"/>
      <c r="CU412" s="346"/>
      <c r="CV412" s="346"/>
      <c r="CW412" s="346"/>
      <c r="CX412" s="346"/>
      <c r="CY412" s="346"/>
      <c r="CZ412" s="346"/>
      <c r="DA412" s="346"/>
      <c r="DB412" s="346"/>
      <c r="DC412" s="346"/>
      <c r="DD412" s="346"/>
      <c r="DE412" s="346"/>
      <c r="DF412" s="346"/>
      <c r="DG412" s="346"/>
      <c r="DH412" s="346"/>
      <c r="DI412" s="346"/>
      <c r="DJ412" s="346"/>
      <c r="DK412" s="346"/>
      <c r="DL412" s="346"/>
      <c r="DM412" s="346"/>
      <c r="DN412" s="346"/>
      <c r="DO412" s="346"/>
      <c r="DP412" s="346"/>
      <c r="DQ412" s="346"/>
      <c r="DR412" s="346"/>
      <c r="DS412" s="346"/>
      <c r="DT412" s="346"/>
      <c r="DU412" s="346"/>
      <c r="DV412" s="346"/>
      <c r="DW412" s="346"/>
      <c r="DX412" s="346"/>
      <c r="DY412" s="346"/>
      <c r="DZ412" s="346"/>
      <c r="EA412" s="346"/>
      <c r="EB412" s="346"/>
      <c r="EC412" s="346"/>
      <c r="ED412" s="346"/>
      <c r="EE412" s="346"/>
      <c r="EF412" s="346"/>
      <c r="EG412" s="346"/>
      <c r="EH412" s="346"/>
      <c r="EI412" s="346"/>
      <c r="EJ412" s="346"/>
      <c r="EK412" s="346"/>
      <c r="EL412" s="346"/>
      <c r="EM412" s="346"/>
      <c r="EN412" s="346"/>
      <c r="EO412" s="346"/>
      <c r="EP412" s="346"/>
      <c r="EQ412" s="346"/>
      <c r="ER412" s="346"/>
      <c r="ES412" s="346"/>
      <c r="ET412" s="346"/>
      <c r="EU412" s="346"/>
      <c r="EV412" s="346"/>
      <c r="EW412" s="346"/>
      <c r="EX412" s="346"/>
      <c r="EY412" s="346"/>
      <c r="EZ412" s="346"/>
      <c r="FA412" s="346"/>
      <c r="FB412" s="346"/>
      <c r="FC412" s="346"/>
      <c r="FD412" s="346"/>
      <c r="FE412" s="346"/>
      <c r="FF412" s="346"/>
      <c r="FG412" s="346"/>
      <c r="FH412" s="346"/>
      <c r="FI412" s="346"/>
      <c r="FJ412" s="346"/>
      <c r="FK412" s="346"/>
      <c r="FL412" s="346"/>
      <c r="FM412" s="346"/>
      <c r="FN412" s="346"/>
      <c r="FO412" s="346"/>
      <c r="FP412" s="346"/>
      <c r="FQ412" s="346"/>
      <c r="FR412" s="346"/>
      <c r="FS412" s="346"/>
      <c r="FT412" s="346"/>
      <c r="FU412" s="346"/>
      <c r="FV412" s="346"/>
      <c r="FW412" s="346"/>
      <c r="FX412" s="346"/>
      <c r="FY412" s="346"/>
      <c r="FZ412" s="346"/>
      <c r="GA412" s="346"/>
      <c r="GB412" s="346"/>
      <c r="GC412" s="346"/>
      <c r="GD412" s="346"/>
      <c r="GE412" s="346"/>
      <c r="GF412" s="346"/>
      <c r="GG412" s="346"/>
      <c r="GH412" s="346"/>
      <c r="GI412" s="346"/>
      <c r="GJ412" s="346"/>
      <c r="GK412" s="346"/>
      <c r="GL412" s="346"/>
      <c r="GM412" s="346"/>
      <c r="GN412" s="346"/>
      <c r="GO412" s="346"/>
      <c r="GP412" s="346"/>
      <c r="GQ412" s="346"/>
      <c r="GR412" s="346"/>
      <c r="GS412" s="346"/>
      <c r="GT412" s="346"/>
      <c r="GU412" s="346"/>
      <c r="GV412" s="346"/>
      <c r="GW412" s="346"/>
      <c r="GX412" s="346"/>
      <c r="GY412" s="346"/>
      <c r="GZ412" s="346"/>
      <c r="HA412" s="346"/>
      <c r="HB412" s="346"/>
      <c r="HC412" s="346"/>
      <c r="HD412" s="346"/>
      <c r="HE412" s="346"/>
      <c r="HF412" s="346"/>
      <c r="HG412" s="346"/>
      <c r="HH412" s="346"/>
      <c r="HI412" s="346"/>
      <c r="HJ412" s="346"/>
      <c r="HK412" s="346"/>
      <c r="HL412" s="346"/>
      <c r="HM412" s="346"/>
      <c r="HN412" s="346"/>
      <c r="HO412" s="346"/>
      <c r="HP412" s="346"/>
      <c r="HQ412" s="346"/>
      <c r="HR412" s="346"/>
      <c r="HS412" s="346"/>
      <c r="HT412" s="346"/>
      <c r="HU412" s="346"/>
      <c r="HV412" s="346"/>
      <c r="HW412" s="346"/>
      <c r="HX412" s="346"/>
      <c r="HY412" s="346"/>
      <c r="HZ412" s="346"/>
      <c r="IA412" s="346"/>
      <c r="IB412" s="346"/>
      <c r="IC412" s="346"/>
      <c r="ID412" s="346"/>
      <c r="IE412" s="346"/>
      <c r="IF412" s="346"/>
      <c r="IG412" s="346"/>
      <c r="IH412" s="346"/>
      <c r="II412" s="346"/>
      <c r="IJ412" s="346"/>
      <c r="IK412" s="346"/>
      <c r="IL412" s="346"/>
      <c r="IM412" s="346"/>
      <c r="IN412" s="346"/>
      <c r="IO412" s="346"/>
      <c r="IP412" s="346"/>
      <c r="IQ412" s="346"/>
      <c r="IR412" s="346"/>
      <c r="IS412" s="346"/>
      <c r="IT412" s="346"/>
      <c r="IU412" s="346"/>
      <c r="IV412" s="346"/>
      <c r="IW412" s="346"/>
      <c r="IX412" s="346"/>
      <c r="IY412" s="346"/>
      <c r="IZ412" s="346"/>
      <c r="JA412" s="346"/>
      <c r="JB412" s="346"/>
      <c r="JC412" s="346"/>
      <c r="JD412" s="346"/>
      <c r="JE412" s="346"/>
      <c r="JF412" s="346"/>
      <c r="JG412" s="346"/>
      <c r="JH412" s="346"/>
      <c r="JI412" s="346"/>
      <c r="JJ412" s="346"/>
      <c r="JK412" s="346"/>
      <c r="JL412" s="346"/>
      <c r="JM412" s="346"/>
      <c r="JN412" s="346"/>
      <c r="JO412" s="346"/>
      <c r="JP412" s="346"/>
      <c r="JQ412" s="346"/>
      <c r="JR412" s="346"/>
      <c r="JS412" s="346"/>
      <c r="JT412" s="346"/>
      <c r="JU412" s="346"/>
      <c r="JV412" s="346"/>
      <c r="JW412" s="346"/>
      <c r="JX412" s="346"/>
      <c r="JY412" s="346"/>
      <c r="JZ412" s="346"/>
      <c r="KA412" s="346"/>
      <c r="KB412" s="346"/>
      <c r="KC412" s="346"/>
      <c r="KD412" s="346"/>
      <c r="KE412" s="346"/>
      <c r="KF412" s="346"/>
      <c r="KG412" s="346"/>
      <c r="KH412" s="346"/>
      <c r="KI412" s="346"/>
      <c r="KJ412" s="346"/>
      <c r="KK412" s="346"/>
      <c r="KL412" s="346"/>
      <c r="KM412" s="346"/>
      <c r="KN412" s="346"/>
      <c r="KO412" s="346"/>
      <c r="KP412" s="346"/>
      <c r="KQ412" s="346"/>
      <c r="KR412" s="346"/>
      <c r="KS412" s="346"/>
      <c r="KT412" s="346"/>
      <c r="KU412" s="346"/>
      <c r="KV412" s="346"/>
      <c r="KW412" s="346"/>
      <c r="KX412" s="346"/>
      <c r="KY412" s="346"/>
      <c r="KZ412" s="346"/>
      <c r="LA412" s="346"/>
      <c r="LB412" s="346"/>
      <c r="LC412" s="346"/>
      <c r="LD412" s="346"/>
      <c r="LE412" s="346"/>
      <c r="LF412" s="346"/>
      <c r="LG412" s="346"/>
      <c r="LH412" s="346"/>
      <c r="LI412" s="346"/>
      <c r="LJ412" s="346"/>
      <c r="LK412" s="346"/>
      <c r="LL412" s="346"/>
      <c r="LM412" s="346"/>
      <c r="LN412" s="346"/>
      <c r="LO412" s="346"/>
      <c r="LP412" s="346"/>
      <c r="LQ412" s="346"/>
      <c r="LR412" s="346"/>
      <c r="LS412" s="346"/>
      <c r="LT412" s="346"/>
      <c r="LU412" s="346"/>
      <c r="LV412" s="346"/>
      <c r="LW412" s="346"/>
      <c r="LX412" s="346"/>
      <c r="LY412" s="346"/>
      <c r="LZ412" s="346"/>
      <c r="MA412" s="346"/>
      <c r="MB412" s="346"/>
      <c r="MC412" s="346"/>
      <c r="MD412" s="346"/>
      <c r="ME412" s="346"/>
      <c r="MF412" s="346"/>
      <c r="MG412" s="346"/>
      <c r="MH412" s="346"/>
      <c r="MI412" s="346"/>
      <c r="MJ412" s="346"/>
      <c r="MK412" s="346"/>
      <c r="ML412" s="346"/>
      <c r="MM412" s="346"/>
      <c r="MN412" s="346"/>
      <c r="MO412" s="346"/>
      <c r="MP412" s="346"/>
      <c r="MQ412" s="346"/>
      <c r="MR412" s="346"/>
      <c r="MS412" s="346"/>
      <c r="MT412" s="346"/>
      <c r="MU412" s="346"/>
      <c r="MV412" s="346"/>
      <c r="MW412" s="346"/>
      <c r="MX412" s="346"/>
      <c r="MY412" s="346"/>
      <c r="MZ412" s="346"/>
      <c r="NA412" s="346"/>
      <c r="NB412" s="346"/>
      <c r="NC412" s="346"/>
      <c r="ND412" s="346"/>
      <c r="NE412" s="346"/>
      <c r="NF412" s="346"/>
      <c r="NG412" s="346"/>
      <c r="NH412" s="346"/>
      <c r="NI412" s="346"/>
      <c r="NJ412" s="346"/>
      <c r="NK412" s="346"/>
      <c r="NL412" s="346"/>
      <c r="NM412" s="346"/>
      <c r="NN412" s="346"/>
      <c r="NO412" s="346"/>
      <c r="NP412" s="346"/>
      <c r="NQ412" s="346"/>
      <c r="NR412" s="346"/>
      <c r="NS412" s="346"/>
      <c r="NT412" s="346"/>
      <c r="NU412" s="346"/>
      <c r="NV412" s="346"/>
      <c r="NW412" s="346"/>
      <c r="NX412" s="346"/>
      <c r="NY412" s="346"/>
      <c r="NZ412" s="346"/>
      <c r="OA412" s="346"/>
      <c r="OB412" s="346"/>
      <c r="OC412" s="346"/>
      <c r="OD412" s="346"/>
      <c r="OE412" s="346"/>
      <c r="OF412" s="346"/>
      <c r="OG412" s="346"/>
      <c r="OH412" s="346"/>
      <c r="OI412" s="346"/>
      <c r="OJ412" s="346"/>
      <c r="OK412" s="346"/>
      <c r="OL412" s="346"/>
      <c r="OM412" s="346"/>
      <c r="ON412" s="346"/>
      <c r="OO412" s="346"/>
      <c r="OP412" s="346"/>
      <c r="OQ412" s="346"/>
      <c r="OR412" s="346"/>
      <c r="OS412" s="346"/>
      <c r="OT412" s="346"/>
      <c r="OU412" s="346"/>
      <c r="OV412" s="346"/>
      <c r="OW412" s="346"/>
      <c r="OX412" s="346"/>
      <c r="OY412" s="346"/>
      <c r="OZ412" s="346"/>
      <c r="PA412" s="346"/>
      <c r="PB412" s="346"/>
      <c r="PC412" s="346"/>
      <c r="PD412" s="346"/>
      <c r="PE412" s="346"/>
      <c r="PF412" s="346"/>
      <c r="PG412" s="346"/>
      <c r="PH412" s="346"/>
      <c r="PI412" s="346"/>
      <c r="PJ412" s="346"/>
      <c r="PK412" s="346"/>
      <c r="PL412" s="346"/>
      <c r="PM412" s="346"/>
      <c r="PN412" s="346"/>
      <c r="PO412" s="346"/>
      <c r="PP412" s="346"/>
      <c r="PQ412" s="346"/>
      <c r="PR412" s="346"/>
      <c r="PS412" s="346"/>
      <c r="PT412" s="346"/>
      <c r="PU412" s="346"/>
      <c r="PV412" s="346"/>
      <c r="PW412" s="346"/>
      <c r="PX412" s="346"/>
      <c r="PY412" s="346"/>
      <c r="PZ412" s="346"/>
      <c r="QA412" s="346"/>
      <c r="QB412" s="346"/>
      <c r="QC412" s="346"/>
      <c r="QD412" s="346"/>
      <c r="QE412" s="346"/>
      <c r="QF412" s="346"/>
    </row>
    <row r="413" spans="1:448" s="705" customFormat="1" ht="118.5" customHeight="1" x14ac:dyDescent="0.25">
      <c r="A413" s="20">
        <v>412</v>
      </c>
      <c r="B413" s="41" t="s">
        <v>2115</v>
      </c>
      <c r="C413" s="177" t="s">
        <v>282</v>
      </c>
      <c r="D413" s="19" t="s">
        <v>342</v>
      </c>
      <c r="E413" s="19" t="s">
        <v>4642</v>
      </c>
      <c r="F413" s="41" t="s">
        <v>2115</v>
      </c>
      <c r="G413" s="44" t="s">
        <v>282</v>
      </c>
      <c r="H413" s="19" t="s">
        <v>342</v>
      </c>
      <c r="I413" s="19" t="s">
        <v>210</v>
      </c>
      <c r="J413" s="320" t="s">
        <v>2116</v>
      </c>
      <c r="K413" s="462" t="s">
        <v>680</v>
      </c>
      <c r="L413" s="134" t="s">
        <v>681</v>
      </c>
      <c r="M413" s="134" t="s">
        <v>2117</v>
      </c>
      <c r="N413" s="134" t="s">
        <v>2118</v>
      </c>
      <c r="O413" s="321" t="s">
        <v>210</v>
      </c>
      <c r="P413" s="19" t="s">
        <v>357</v>
      </c>
      <c r="Q413" s="19" t="s">
        <v>711</v>
      </c>
      <c r="R413" s="19" t="s">
        <v>250</v>
      </c>
      <c r="S413" s="4" t="s">
        <v>4643</v>
      </c>
      <c r="T413" s="434">
        <v>12.1</v>
      </c>
      <c r="U413" s="436" t="s">
        <v>4619</v>
      </c>
      <c r="V413" s="436">
        <v>2021</v>
      </c>
      <c r="W413" s="19" t="s">
        <v>4644</v>
      </c>
      <c r="X413" s="304" t="s">
        <v>4645</v>
      </c>
      <c r="Y413" s="437" t="s">
        <v>4646</v>
      </c>
      <c r="Z413" s="304" t="s">
        <v>4647</v>
      </c>
      <c r="AA413" s="434">
        <v>1</v>
      </c>
      <c r="AB413" s="434" t="s">
        <v>4648</v>
      </c>
      <c r="AC413" s="434" t="s">
        <v>4649</v>
      </c>
      <c r="AD413" s="726">
        <v>1</v>
      </c>
      <c r="AE413" s="304" t="s">
        <v>4650</v>
      </c>
      <c r="AF413" s="965">
        <v>44562</v>
      </c>
      <c r="AG413" s="965">
        <v>44926</v>
      </c>
      <c r="AH413" s="919"/>
      <c r="AI413" s="19" t="s">
        <v>309</v>
      </c>
      <c r="AJ413" s="727" t="s">
        <v>309</v>
      </c>
      <c r="AK413" s="241" t="e">
        <f>(IF(BA413=#REF!,#REF!,AG413-#REF!))</f>
        <v>#REF!</v>
      </c>
      <c r="AL413" s="307" t="s">
        <v>4627</v>
      </c>
      <c r="AM413" s="40"/>
      <c r="AN413" s="40"/>
      <c r="AO413" s="40"/>
      <c r="AP413" s="137"/>
      <c r="AQ413" s="19"/>
      <c r="AR413" s="49"/>
      <c r="AS413" s="298"/>
      <c r="AT413" s="66"/>
      <c r="AU413" s="40"/>
      <c r="AV413" s="60"/>
      <c r="AW413" s="137"/>
      <c r="AX413" s="137"/>
      <c r="AY413" s="299"/>
      <c r="AZ413" s="87"/>
      <c r="BA413" s="86" t="s">
        <v>446</v>
      </c>
      <c r="BB413" s="127" t="s">
        <v>2162</v>
      </c>
      <c r="BC413" s="123">
        <v>44620</v>
      </c>
      <c r="BD413" s="40" t="s">
        <v>529</v>
      </c>
      <c r="BE413" s="127" t="s">
        <v>2783</v>
      </c>
      <c r="BF413" s="138">
        <v>0</v>
      </c>
      <c r="BG413" s="19" t="s">
        <v>442</v>
      </c>
      <c r="BH413" s="49">
        <v>-44620</v>
      </c>
      <c r="BI413" s="60" t="s">
        <v>454</v>
      </c>
      <c r="BJ413" s="127"/>
      <c r="BK413" s="127"/>
      <c r="BL413" s="127"/>
      <c r="BM413" s="127"/>
      <c r="BN413" s="60"/>
      <c r="BO413" s="127"/>
      <c r="BP413" s="910" t="s">
        <v>293</v>
      </c>
      <c r="BQ413" s="150" t="s">
        <v>4651</v>
      </c>
      <c r="BR413" s="911">
        <v>44712</v>
      </c>
      <c r="BS413" s="131" t="s">
        <v>4652</v>
      </c>
      <c r="BT413" s="186">
        <v>0.33300000000000002</v>
      </c>
      <c r="BU413" s="4" t="s">
        <v>477</v>
      </c>
      <c r="BV413" s="49">
        <v>215</v>
      </c>
      <c r="BW413" s="60" t="s">
        <v>454</v>
      </c>
      <c r="BX413" s="912">
        <v>44734</v>
      </c>
      <c r="BY413" s="371" t="s">
        <v>4653</v>
      </c>
      <c r="BZ413" s="371" t="s">
        <v>824</v>
      </c>
      <c r="CA413" s="814">
        <v>0.3</v>
      </c>
      <c r="CB413" s="352" t="s">
        <v>293</v>
      </c>
      <c r="CC413" s="371"/>
      <c r="CD413" s="910" t="s">
        <v>293</v>
      </c>
      <c r="CE413" s="531">
        <v>44816</v>
      </c>
      <c r="CF413" s="957" t="s">
        <v>4654</v>
      </c>
      <c r="CG413" s="114" t="s">
        <v>4655</v>
      </c>
      <c r="CH413" s="114"/>
      <c r="CI413" s="522">
        <v>1</v>
      </c>
      <c r="CJ413" s="4" t="str">
        <f t="shared" si="10"/>
        <v>CUMPLIMIENTO TOTAL</v>
      </c>
      <c r="CK413" s="49" t="e">
        <f>(IF(CD413="CERRADO","NO APLICA ACCION CERRADA",AG413-#REF!))</f>
        <v>#REF!</v>
      </c>
      <c r="CL413" s="60" t="e">
        <f>(IF(CD413="CERRADO","NO APLICA ACCION CERRADA",IF(AK413&lt;=0,"VENCIDO",IF(AK413&lt;=#REF!,"POR VENCER","CON TIEMPO"))))</f>
        <v>#REF!</v>
      </c>
      <c r="CM413" s="458">
        <v>44883</v>
      </c>
      <c r="CN413" s="348" t="s">
        <v>4656</v>
      </c>
      <c r="CO413" s="348" t="s">
        <v>947</v>
      </c>
      <c r="CP413" s="380"/>
      <c r="CQ413" s="419" t="s">
        <v>293</v>
      </c>
      <c r="CR413" s="371"/>
      <c r="CS413" s="371"/>
      <c r="CT413" s="346"/>
      <c r="CU413" s="346"/>
      <c r="CV413" s="346"/>
      <c r="CW413" s="346"/>
      <c r="CX413" s="346"/>
      <c r="CY413" s="346"/>
      <c r="CZ413" s="346"/>
      <c r="DA413" s="346"/>
      <c r="DB413" s="346"/>
      <c r="DC413" s="346"/>
      <c r="DD413" s="346"/>
      <c r="DE413" s="346"/>
      <c r="DF413" s="346"/>
      <c r="DG413" s="346"/>
      <c r="DH413" s="346"/>
      <c r="DI413" s="346"/>
      <c r="DJ413" s="346"/>
      <c r="DK413" s="346"/>
      <c r="DL413" s="346"/>
      <c r="DM413" s="346"/>
      <c r="DN413" s="346"/>
      <c r="DO413" s="346"/>
      <c r="DP413" s="346"/>
      <c r="DQ413" s="346"/>
      <c r="DR413" s="346"/>
      <c r="DS413" s="346"/>
      <c r="DT413" s="346"/>
      <c r="DU413" s="346"/>
      <c r="DV413" s="346"/>
      <c r="DW413" s="346"/>
      <c r="DX413" s="346"/>
      <c r="DY413" s="346"/>
      <c r="DZ413" s="346"/>
      <c r="EA413" s="346"/>
      <c r="EB413" s="346"/>
      <c r="EC413" s="346"/>
      <c r="ED413" s="346"/>
      <c r="EE413" s="346"/>
      <c r="EF413" s="346"/>
      <c r="EG413" s="346"/>
      <c r="EH413" s="346"/>
      <c r="EI413" s="346"/>
      <c r="EJ413" s="346"/>
      <c r="EK413" s="346"/>
      <c r="EL413" s="346"/>
      <c r="EM413" s="346"/>
      <c r="EN413" s="346"/>
      <c r="EO413" s="346"/>
      <c r="EP413" s="346"/>
      <c r="EQ413" s="346"/>
      <c r="ER413" s="346"/>
      <c r="ES413" s="346"/>
      <c r="ET413" s="346"/>
      <c r="EU413" s="346"/>
      <c r="EV413" s="346"/>
      <c r="EW413" s="346"/>
      <c r="EX413" s="346"/>
      <c r="EY413" s="346"/>
      <c r="EZ413" s="346"/>
      <c r="FA413" s="346"/>
      <c r="FB413" s="346"/>
      <c r="FC413" s="346"/>
      <c r="FD413" s="346"/>
      <c r="FE413" s="346"/>
      <c r="FF413" s="346"/>
      <c r="FG413" s="346"/>
      <c r="FH413" s="346"/>
      <c r="FI413" s="346"/>
      <c r="FJ413" s="346"/>
      <c r="FK413" s="346"/>
      <c r="FL413" s="346"/>
      <c r="FM413" s="346"/>
      <c r="FN413" s="346"/>
      <c r="FO413" s="346"/>
      <c r="FP413" s="346"/>
      <c r="FQ413" s="346"/>
      <c r="FR413" s="346"/>
      <c r="FS413" s="346"/>
      <c r="FT413" s="346"/>
      <c r="FU413" s="346"/>
      <c r="FV413" s="346"/>
      <c r="FW413" s="346"/>
      <c r="FX413" s="346"/>
      <c r="FY413" s="346"/>
      <c r="FZ413" s="346"/>
      <c r="GA413" s="346"/>
      <c r="GB413" s="346"/>
      <c r="GC413" s="346"/>
      <c r="GD413" s="346"/>
      <c r="GE413" s="346"/>
      <c r="GF413" s="346"/>
      <c r="GG413" s="346"/>
      <c r="GH413" s="346"/>
      <c r="GI413" s="346"/>
      <c r="GJ413" s="346"/>
      <c r="GK413" s="346"/>
      <c r="GL413" s="346"/>
      <c r="GM413" s="346"/>
      <c r="GN413" s="346"/>
      <c r="GO413" s="346"/>
      <c r="GP413" s="346"/>
      <c r="GQ413" s="346"/>
      <c r="GR413" s="346"/>
      <c r="GS413" s="346"/>
      <c r="GT413" s="346"/>
      <c r="GU413" s="346"/>
      <c r="GV413" s="346"/>
      <c r="GW413" s="346"/>
      <c r="GX413" s="346"/>
      <c r="GY413" s="346"/>
      <c r="GZ413" s="346"/>
      <c r="HA413" s="346"/>
      <c r="HB413" s="346"/>
      <c r="HC413" s="346"/>
      <c r="HD413" s="346"/>
      <c r="HE413" s="346"/>
      <c r="HF413" s="346"/>
      <c r="HG413" s="346"/>
      <c r="HH413" s="346"/>
      <c r="HI413" s="346"/>
      <c r="HJ413" s="346"/>
      <c r="HK413" s="346"/>
      <c r="HL413" s="346"/>
      <c r="HM413" s="346"/>
      <c r="HN413" s="346"/>
      <c r="HO413" s="346"/>
      <c r="HP413" s="346"/>
      <c r="HQ413" s="346"/>
      <c r="HR413" s="346"/>
      <c r="HS413" s="346"/>
      <c r="HT413" s="346"/>
      <c r="HU413" s="346"/>
      <c r="HV413" s="346"/>
      <c r="HW413" s="346"/>
      <c r="HX413" s="346"/>
      <c r="HY413" s="346"/>
      <c r="HZ413" s="346"/>
      <c r="IA413" s="346"/>
      <c r="IB413" s="346"/>
      <c r="IC413" s="346"/>
      <c r="ID413" s="346"/>
      <c r="IE413" s="346"/>
      <c r="IF413" s="346"/>
      <c r="IG413" s="346"/>
      <c r="IH413" s="346"/>
      <c r="II413" s="346"/>
      <c r="IJ413" s="346"/>
      <c r="IK413" s="346"/>
      <c r="IL413" s="346"/>
      <c r="IM413" s="346"/>
      <c r="IN413" s="346"/>
      <c r="IO413" s="346"/>
      <c r="IP413" s="346"/>
      <c r="IQ413" s="346"/>
      <c r="IR413" s="346"/>
      <c r="IS413" s="346"/>
      <c r="IT413" s="346"/>
      <c r="IU413" s="346"/>
      <c r="IV413" s="346"/>
      <c r="IW413" s="346"/>
      <c r="IX413" s="346"/>
      <c r="IY413" s="346"/>
      <c r="IZ413" s="346"/>
      <c r="JA413" s="346"/>
      <c r="JB413" s="346"/>
      <c r="JC413" s="346"/>
      <c r="JD413" s="346"/>
      <c r="JE413" s="346"/>
      <c r="JF413" s="346"/>
      <c r="JG413" s="346"/>
      <c r="JH413" s="346"/>
      <c r="JI413" s="346"/>
      <c r="JJ413" s="346"/>
      <c r="JK413" s="346"/>
      <c r="JL413" s="346"/>
      <c r="JM413" s="346"/>
      <c r="JN413" s="346"/>
      <c r="JO413" s="346"/>
      <c r="JP413" s="346"/>
      <c r="JQ413" s="346"/>
      <c r="JR413" s="346"/>
      <c r="JS413" s="346"/>
      <c r="JT413" s="346"/>
      <c r="JU413" s="346"/>
      <c r="JV413" s="346"/>
      <c r="JW413" s="346"/>
      <c r="JX413" s="346"/>
      <c r="JY413" s="346"/>
      <c r="JZ413" s="346"/>
      <c r="KA413" s="346"/>
      <c r="KB413" s="346"/>
      <c r="KC413" s="346"/>
      <c r="KD413" s="346"/>
      <c r="KE413" s="346"/>
      <c r="KF413" s="346"/>
      <c r="KG413" s="346"/>
      <c r="KH413" s="346"/>
      <c r="KI413" s="346"/>
      <c r="KJ413" s="346"/>
      <c r="KK413" s="346"/>
      <c r="KL413" s="346"/>
      <c r="KM413" s="346"/>
      <c r="KN413" s="346"/>
      <c r="KO413" s="346"/>
      <c r="KP413" s="346"/>
      <c r="KQ413" s="346"/>
      <c r="KR413" s="346"/>
      <c r="KS413" s="346"/>
      <c r="KT413" s="346"/>
      <c r="KU413" s="346"/>
      <c r="KV413" s="346"/>
      <c r="KW413" s="346"/>
      <c r="KX413" s="346"/>
      <c r="KY413" s="346"/>
      <c r="KZ413" s="346"/>
      <c r="LA413" s="346"/>
      <c r="LB413" s="346"/>
      <c r="LC413" s="346"/>
      <c r="LD413" s="346"/>
      <c r="LE413" s="346"/>
      <c r="LF413" s="346"/>
      <c r="LG413" s="346"/>
      <c r="LH413" s="346"/>
      <c r="LI413" s="346"/>
      <c r="LJ413" s="346"/>
      <c r="LK413" s="346"/>
      <c r="LL413" s="346"/>
      <c r="LM413" s="346"/>
      <c r="LN413" s="346"/>
      <c r="LO413" s="346"/>
      <c r="LP413" s="346"/>
      <c r="LQ413" s="346"/>
      <c r="LR413" s="346"/>
      <c r="LS413" s="346"/>
      <c r="LT413" s="346"/>
      <c r="LU413" s="346"/>
      <c r="LV413" s="346"/>
      <c r="LW413" s="346"/>
      <c r="LX413" s="346"/>
      <c r="LY413" s="346"/>
      <c r="LZ413" s="346"/>
      <c r="MA413" s="346"/>
      <c r="MB413" s="346"/>
      <c r="MC413" s="346"/>
      <c r="MD413" s="346"/>
      <c r="ME413" s="346"/>
      <c r="MF413" s="346"/>
      <c r="MG413" s="346"/>
      <c r="MH413" s="346"/>
      <c r="MI413" s="346"/>
      <c r="MJ413" s="346"/>
      <c r="MK413" s="346"/>
      <c r="ML413" s="346"/>
      <c r="MM413" s="346"/>
      <c r="MN413" s="346"/>
      <c r="MO413" s="346"/>
      <c r="MP413" s="346"/>
      <c r="MQ413" s="346"/>
      <c r="MR413" s="346"/>
      <c r="MS413" s="346"/>
      <c r="MT413" s="346"/>
      <c r="MU413" s="346"/>
      <c r="MV413" s="346"/>
      <c r="MW413" s="346"/>
      <c r="MX413" s="346"/>
      <c r="MY413" s="346"/>
      <c r="MZ413" s="346"/>
      <c r="NA413" s="346"/>
      <c r="NB413" s="346"/>
      <c r="NC413" s="346"/>
      <c r="ND413" s="346"/>
      <c r="NE413" s="346"/>
      <c r="NF413" s="346"/>
      <c r="NG413" s="346"/>
      <c r="NH413" s="346"/>
      <c r="NI413" s="346"/>
      <c r="NJ413" s="346"/>
      <c r="NK413" s="346"/>
      <c r="NL413" s="346"/>
      <c r="NM413" s="346"/>
      <c r="NN413" s="346"/>
      <c r="NO413" s="346"/>
      <c r="NP413" s="346"/>
      <c r="NQ413" s="346"/>
      <c r="NR413" s="346"/>
      <c r="NS413" s="346"/>
      <c r="NT413" s="346"/>
      <c r="NU413" s="346"/>
      <c r="NV413" s="346"/>
      <c r="NW413" s="346"/>
      <c r="NX413" s="346"/>
      <c r="NY413" s="346"/>
      <c r="NZ413" s="346"/>
      <c r="OA413" s="346"/>
      <c r="OB413" s="346"/>
      <c r="OC413" s="346"/>
      <c r="OD413" s="346"/>
      <c r="OE413" s="346"/>
      <c r="OF413" s="346"/>
      <c r="OG413" s="346"/>
      <c r="OH413" s="346"/>
      <c r="OI413" s="346"/>
      <c r="OJ413" s="346"/>
      <c r="OK413" s="346"/>
      <c r="OL413" s="346"/>
      <c r="OM413" s="346"/>
      <c r="ON413" s="346"/>
      <c r="OO413" s="346"/>
      <c r="OP413" s="346"/>
      <c r="OQ413" s="346"/>
      <c r="OR413" s="346"/>
      <c r="OS413" s="346"/>
      <c r="OT413" s="346"/>
      <c r="OU413" s="346"/>
      <c r="OV413" s="346"/>
      <c r="OW413" s="346"/>
      <c r="OX413" s="346"/>
      <c r="OY413" s="346"/>
      <c r="OZ413" s="346"/>
      <c r="PA413" s="346"/>
      <c r="PB413" s="346"/>
      <c r="PC413" s="346"/>
      <c r="PD413" s="346"/>
      <c r="PE413" s="346"/>
      <c r="PF413" s="346"/>
      <c r="PG413" s="346"/>
      <c r="PH413" s="346"/>
      <c r="PI413" s="346"/>
      <c r="PJ413" s="346"/>
      <c r="PK413" s="346"/>
      <c r="PL413" s="346"/>
      <c r="PM413" s="346"/>
      <c r="PN413" s="346"/>
      <c r="PO413" s="346"/>
      <c r="PP413" s="346"/>
      <c r="PQ413" s="346"/>
      <c r="PR413" s="346"/>
      <c r="PS413" s="346"/>
      <c r="PT413" s="346"/>
      <c r="PU413" s="346"/>
      <c r="PV413" s="346"/>
      <c r="PW413" s="346"/>
      <c r="PX413" s="346"/>
      <c r="PY413" s="346"/>
      <c r="PZ413" s="346"/>
      <c r="QA413" s="346"/>
      <c r="QB413" s="346"/>
      <c r="QC413" s="346"/>
      <c r="QD413" s="346"/>
      <c r="QE413" s="346"/>
      <c r="QF413" s="346"/>
    </row>
    <row r="414" spans="1:448" s="347" customFormat="1" ht="118.5" customHeight="1" x14ac:dyDescent="0.25">
      <c r="A414" s="26">
        <v>413</v>
      </c>
      <c r="B414" s="42" t="s">
        <v>2115</v>
      </c>
      <c r="C414" s="175" t="s">
        <v>282</v>
      </c>
      <c r="D414" s="22" t="s">
        <v>342</v>
      </c>
      <c r="E414" s="19" t="s">
        <v>4657</v>
      </c>
      <c r="F414" s="19" t="s">
        <v>2115</v>
      </c>
      <c r="G414" s="26" t="s">
        <v>282</v>
      </c>
      <c r="H414" s="22" t="s">
        <v>342</v>
      </c>
      <c r="I414" s="19" t="s">
        <v>3158</v>
      </c>
      <c r="J414" s="320" t="s">
        <v>2116</v>
      </c>
      <c r="K414" s="132" t="s">
        <v>680</v>
      </c>
      <c r="L414" s="112" t="s">
        <v>681</v>
      </c>
      <c r="M414" s="134" t="s">
        <v>2117</v>
      </c>
      <c r="N414" s="112" t="s">
        <v>2118</v>
      </c>
      <c r="O414" s="321" t="s">
        <v>331</v>
      </c>
      <c r="P414" s="19" t="s">
        <v>228</v>
      </c>
      <c r="Q414" s="19" t="s">
        <v>711</v>
      </c>
      <c r="R414" s="19" t="s">
        <v>250</v>
      </c>
      <c r="S414" s="18" t="s">
        <v>4658</v>
      </c>
      <c r="T414" s="303">
        <v>12.2</v>
      </c>
      <c r="U414" s="436" t="s">
        <v>4619</v>
      </c>
      <c r="V414" s="436">
        <v>2021</v>
      </c>
      <c r="W414" s="22" t="s">
        <v>4659</v>
      </c>
      <c r="X414" s="304" t="s">
        <v>4660</v>
      </c>
      <c r="Y414" s="437" t="s">
        <v>4661</v>
      </c>
      <c r="Z414" s="304" t="s">
        <v>4662</v>
      </c>
      <c r="AA414" s="303">
        <v>1</v>
      </c>
      <c r="AB414" s="434" t="s">
        <v>4663</v>
      </c>
      <c r="AC414" s="434" t="s">
        <v>4664</v>
      </c>
      <c r="AD414" s="309">
        <v>1</v>
      </c>
      <c r="AE414" s="304" t="s">
        <v>4665</v>
      </c>
      <c r="AF414" s="965">
        <v>44596</v>
      </c>
      <c r="AG414" s="961">
        <v>44716</v>
      </c>
      <c r="AH414" s="424">
        <v>44743</v>
      </c>
      <c r="AI414" s="19" t="s">
        <v>309</v>
      </c>
      <c r="AJ414" s="727" t="s">
        <v>309</v>
      </c>
      <c r="AK414" s="241" t="e">
        <f>(IF(BA414=#REF!,#REF!,AG414-#REF!))</f>
        <v>#REF!</v>
      </c>
      <c r="AL414" s="307" t="s">
        <v>4627</v>
      </c>
      <c r="AM414" s="31"/>
      <c r="AN414" s="31"/>
      <c r="AO414" s="31"/>
      <c r="AP414" s="32"/>
      <c r="AQ414" s="19"/>
      <c r="AR414" s="49"/>
      <c r="AS414" s="298"/>
      <c r="AT414" s="64"/>
      <c r="AU414" s="40"/>
      <c r="AV414" s="60"/>
      <c r="AW414" s="32"/>
      <c r="AX414" s="32"/>
      <c r="AY414" s="299"/>
      <c r="AZ414" s="87"/>
      <c r="BA414" s="86" t="s">
        <v>446</v>
      </c>
      <c r="BB414" s="30" t="s">
        <v>2162</v>
      </c>
      <c r="BC414" s="33">
        <v>44620</v>
      </c>
      <c r="BD414" s="31" t="s">
        <v>529</v>
      </c>
      <c r="BE414" s="127" t="s">
        <v>2783</v>
      </c>
      <c r="BF414" s="107">
        <v>0</v>
      </c>
      <c r="BG414" s="19" t="s">
        <v>442</v>
      </c>
      <c r="BH414" s="49">
        <v>-44620</v>
      </c>
      <c r="BI414" s="60" t="s">
        <v>454</v>
      </c>
      <c r="BJ414" s="30"/>
      <c r="BK414" s="30"/>
      <c r="BL414" s="30"/>
      <c r="BM414" s="30"/>
      <c r="BN414" s="60"/>
      <c r="BO414" s="30"/>
      <c r="BP414" s="184" t="s">
        <v>293</v>
      </c>
      <c r="BQ414" s="150" t="s">
        <v>4666</v>
      </c>
      <c r="BR414" s="185">
        <v>44712</v>
      </c>
      <c r="BS414" s="131" t="s">
        <v>864</v>
      </c>
      <c r="BT414" s="186">
        <v>1</v>
      </c>
      <c r="BU414" s="4" t="s">
        <v>436</v>
      </c>
      <c r="BV414" s="49">
        <v>5</v>
      </c>
      <c r="BW414" s="60" t="s">
        <v>670</v>
      </c>
      <c r="BX414" s="357">
        <v>44734</v>
      </c>
      <c r="BY414" s="353" t="s">
        <v>4667</v>
      </c>
      <c r="BZ414" s="353" t="s">
        <v>824</v>
      </c>
      <c r="CA414" s="360">
        <v>1</v>
      </c>
      <c r="CB414" s="352" t="s">
        <v>294</v>
      </c>
      <c r="CC414" s="353"/>
      <c r="CD414" s="352" t="s">
        <v>294</v>
      </c>
      <c r="CE414" s="131" t="s">
        <v>767</v>
      </c>
      <c r="CF414" s="131" t="s">
        <v>767</v>
      </c>
      <c r="CG414" s="202" t="s">
        <v>328</v>
      </c>
      <c r="CH414" s="131" t="s">
        <v>328</v>
      </c>
      <c r="CI414" s="186">
        <v>1</v>
      </c>
      <c r="CJ414" s="4" t="str">
        <f t="shared" si="10"/>
        <v>CUMPLIMIENTO TOTAL</v>
      </c>
      <c r="CK414" s="49" t="str">
        <f>(IF(CD414="CERRADO","NO APLICA ACCION CERRADA",AG414-#REF!))</f>
        <v>NO APLICA ACCION CERRADA</v>
      </c>
      <c r="CL414" s="60" t="str">
        <f>(IF(CD414="CERRADO","NO APLICA ACCION CERRADA",IF(AK414&lt;=0,"VENCIDO",IF(AK414&lt;=#REF!,"POR VENCER","CON TIEMPO"))))</f>
        <v>NO APLICA ACCION CERRADA</v>
      </c>
      <c r="CM414" s="458" t="s">
        <v>328</v>
      </c>
      <c r="CN414" s="348" t="s">
        <v>767</v>
      </c>
      <c r="CO414" s="349" t="s">
        <v>824</v>
      </c>
      <c r="CP414" s="473">
        <v>1</v>
      </c>
      <c r="CQ414" s="352" t="s">
        <v>294</v>
      </c>
      <c r="CR414" s="353"/>
      <c r="CS414" s="353"/>
      <c r="CT414" s="343"/>
      <c r="CU414" s="343"/>
      <c r="CV414" s="343"/>
      <c r="CW414" s="343"/>
      <c r="CX414" s="343"/>
      <c r="CY414" s="343"/>
      <c r="CZ414" s="343"/>
      <c r="DA414" s="343"/>
      <c r="DB414" s="343"/>
      <c r="DC414" s="343"/>
      <c r="DD414" s="343"/>
      <c r="DE414" s="343"/>
      <c r="DF414" s="343"/>
      <c r="DG414" s="343"/>
      <c r="DH414" s="343"/>
      <c r="DI414" s="343"/>
      <c r="DJ414" s="343"/>
      <c r="DK414" s="343"/>
      <c r="DL414" s="343"/>
      <c r="DM414" s="343"/>
      <c r="DN414" s="343"/>
      <c r="DO414" s="343"/>
      <c r="DP414" s="343"/>
      <c r="DQ414" s="343"/>
      <c r="DR414" s="343"/>
      <c r="DS414" s="343"/>
      <c r="DT414" s="343"/>
      <c r="DU414" s="343"/>
      <c r="DV414" s="343"/>
      <c r="DW414" s="343"/>
      <c r="DX414" s="343"/>
      <c r="DY414" s="343"/>
      <c r="DZ414" s="343"/>
      <c r="EA414" s="343"/>
      <c r="EB414" s="343"/>
      <c r="EC414" s="343"/>
      <c r="ED414" s="343"/>
      <c r="EE414" s="343"/>
      <c r="EF414" s="343"/>
      <c r="EG414" s="343"/>
      <c r="EH414" s="343"/>
      <c r="EI414" s="343"/>
      <c r="EJ414" s="343"/>
      <c r="EK414" s="343"/>
      <c r="EL414" s="343"/>
      <c r="EM414" s="343"/>
      <c r="EN414" s="343"/>
      <c r="EO414" s="343"/>
      <c r="EP414" s="343"/>
      <c r="EQ414" s="343"/>
      <c r="ER414" s="343"/>
      <c r="ES414" s="343"/>
      <c r="ET414" s="343"/>
      <c r="EU414" s="343"/>
      <c r="EV414" s="343"/>
      <c r="EW414" s="343"/>
      <c r="EX414" s="343"/>
      <c r="EY414" s="343"/>
      <c r="EZ414" s="343"/>
      <c r="FA414" s="343"/>
      <c r="FB414" s="343"/>
      <c r="FC414" s="343"/>
      <c r="FD414" s="343"/>
      <c r="FE414" s="343"/>
      <c r="FF414" s="343"/>
      <c r="FG414" s="343"/>
      <c r="FH414" s="343"/>
      <c r="FI414" s="343"/>
      <c r="FJ414" s="343"/>
      <c r="FK414" s="343"/>
      <c r="FL414" s="343"/>
      <c r="FM414" s="343"/>
      <c r="FN414" s="343"/>
      <c r="FO414" s="343"/>
      <c r="FP414" s="343"/>
      <c r="FQ414" s="343"/>
      <c r="FR414" s="343"/>
      <c r="FS414" s="343"/>
      <c r="FT414" s="343"/>
      <c r="FU414" s="343"/>
      <c r="FV414" s="343"/>
      <c r="FW414" s="343"/>
      <c r="FX414" s="343"/>
      <c r="FY414" s="343"/>
      <c r="FZ414" s="343"/>
      <c r="GA414" s="343"/>
      <c r="GB414" s="343"/>
      <c r="GC414" s="343"/>
      <c r="GD414" s="343"/>
      <c r="GE414" s="343"/>
      <c r="GF414" s="343"/>
      <c r="GG414" s="343"/>
      <c r="GH414" s="343"/>
      <c r="GI414" s="343"/>
      <c r="GJ414" s="343"/>
      <c r="GK414" s="343"/>
      <c r="GL414" s="343"/>
      <c r="GM414" s="343"/>
      <c r="GN414" s="343"/>
      <c r="GO414" s="343"/>
      <c r="GP414" s="343"/>
      <c r="GQ414" s="343"/>
      <c r="GR414" s="343"/>
      <c r="GS414" s="343"/>
      <c r="GT414" s="343"/>
      <c r="GU414" s="343"/>
      <c r="GV414" s="343"/>
      <c r="GW414" s="343"/>
      <c r="GX414" s="343"/>
      <c r="GY414" s="343"/>
      <c r="GZ414" s="343"/>
      <c r="HA414" s="343"/>
      <c r="HB414" s="343"/>
      <c r="HC414" s="343"/>
      <c r="HD414" s="343"/>
      <c r="HE414" s="343"/>
      <c r="HF414" s="343"/>
      <c r="HG414" s="343"/>
      <c r="HH414" s="343"/>
      <c r="HI414" s="343"/>
      <c r="HJ414" s="343"/>
      <c r="HK414" s="343"/>
      <c r="HL414" s="343"/>
      <c r="HM414" s="343"/>
      <c r="HN414" s="343"/>
      <c r="HO414" s="343"/>
      <c r="HP414" s="343"/>
      <c r="HQ414" s="343"/>
      <c r="HR414" s="343"/>
      <c r="HS414" s="343"/>
      <c r="HT414" s="343"/>
      <c r="HU414" s="343"/>
      <c r="HV414" s="343"/>
      <c r="HW414" s="343"/>
      <c r="HX414" s="343"/>
      <c r="HY414" s="343"/>
      <c r="HZ414" s="343"/>
      <c r="IA414" s="343"/>
      <c r="IB414" s="343"/>
      <c r="IC414" s="343"/>
      <c r="ID414" s="343"/>
      <c r="IE414" s="343"/>
      <c r="IF414" s="343"/>
      <c r="IG414" s="343"/>
      <c r="IH414" s="343"/>
      <c r="II414" s="343"/>
      <c r="IJ414" s="343"/>
      <c r="IK414" s="343"/>
      <c r="IL414" s="343"/>
      <c r="IM414" s="343"/>
      <c r="IN414" s="343"/>
      <c r="IO414" s="343"/>
      <c r="IP414" s="343"/>
      <c r="IQ414" s="343"/>
      <c r="IR414" s="343"/>
      <c r="IS414" s="343"/>
      <c r="IT414" s="343"/>
      <c r="IU414" s="343"/>
      <c r="IV414" s="343"/>
      <c r="IW414" s="343"/>
      <c r="IX414" s="343"/>
      <c r="IY414" s="343"/>
      <c r="IZ414" s="343"/>
      <c r="JA414" s="343"/>
      <c r="JB414" s="343"/>
      <c r="JC414" s="343"/>
      <c r="JD414" s="343"/>
      <c r="JE414" s="343"/>
      <c r="JF414" s="343"/>
      <c r="JG414" s="343"/>
      <c r="JH414" s="343"/>
      <c r="JI414" s="343"/>
      <c r="JJ414" s="343"/>
      <c r="JK414" s="343"/>
      <c r="JL414" s="343"/>
      <c r="JM414" s="343"/>
      <c r="JN414" s="343"/>
      <c r="JO414" s="343"/>
      <c r="JP414" s="343"/>
      <c r="JQ414" s="343"/>
      <c r="JR414" s="343"/>
      <c r="JS414" s="343"/>
      <c r="JT414" s="343"/>
      <c r="JU414" s="343"/>
      <c r="JV414" s="343"/>
      <c r="JW414" s="343"/>
      <c r="JX414" s="343"/>
      <c r="JY414" s="343"/>
      <c r="JZ414" s="343"/>
      <c r="KA414" s="343"/>
      <c r="KB414" s="343"/>
      <c r="KC414" s="343"/>
      <c r="KD414" s="343"/>
      <c r="KE414" s="343"/>
      <c r="KF414" s="343"/>
      <c r="KG414" s="343"/>
      <c r="KH414" s="343"/>
      <c r="KI414" s="343"/>
      <c r="KJ414" s="343"/>
      <c r="KK414" s="343"/>
      <c r="KL414" s="343"/>
      <c r="KM414" s="343"/>
      <c r="KN414" s="343"/>
      <c r="KO414" s="343"/>
      <c r="KP414" s="343"/>
      <c r="KQ414" s="343"/>
      <c r="KR414" s="343"/>
      <c r="KS414" s="343"/>
      <c r="KT414" s="343"/>
      <c r="KU414" s="343"/>
      <c r="KV414" s="343"/>
      <c r="KW414" s="343"/>
      <c r="KX414" s="343"/>
      <c r="KY414" s="343"/>
      <c r="KZ414" s="343"/>
      <c r="LA414" s="343"/>
      <c r="LB414" s="343"/>
      <c r="LC414" s="343"/>
      <c r="LD414" s="343"/>
      <c r="LE414" s="343"/>
      <c r="LF414" s="343"/>
      <c r="LG414" s="343"/>
      <c r="LH414" s="343"/>
      <c r="LI414" s="343"/>
      <c r="LJ414" s="343"/>
      <c r="LK414" s="343"/>
      <c r="LL414" s="343"/>
      <c r="LM414" s="343"/>
      <c r="LN414" s="343"/>
      <c r="LO414" s="343"/>
      <c r="LP414" s="343"/>
      <c r="LQ414" s="343"/>
      <c r="LR414" s="343"/>
      <c r="LS414" s="343"/>
      <c r="LT414" s="343"/>
      <c r="LU414" s="343"/>
      <c r="LV414" s="343"/>
      <c r="LW414" s="343"/>
      <c r="LX414" s="343"/>
      <c r="LY414" s="343"/>
      <c r="LZ414" s="343"/>
      <c r="MA414" s="343"/>
      <c r="MB414" s="343"/>
      <c r="MC414" s="343"/>
      <c r="MD414" s="343"/>
      <c r="ME414" s="343"/>
      <c r="MF414" s="343"/>
      <c r="MG414" s="343"/>
      <c r="MH414" s="343"/>
      <c r="MI414" s="343"/>
      <c r="MJ414" s="343"/>
      <c r="MK414" s="343"/>
      <c r="ML414" s="343"/>
      <c r="MM414" s="343"/>
      <c r="MN414" s="343"/>
      <c r="MO414" s="343"/>
      <c r="MP414" s="343"/>
      <c r="MQ414" s="343"/>
      <c r="MR414" s="343"/>
      <c r="MS414" s="343"/>
      <c r="MT414" s="343"/>
      <c r="MU414" s="343"/>
      <c r="MV414" s="343"/>
      <c r="MW414" s="343"/>
      <c r="MX414" s="343"/>
      <c r="MY414" s="343"/>
      <c r="MZ414" s="343"/>
      <c r="NA414" s="343"/>
      <c r="NB414" s="343"/>
      <c r="NC414" s="343"/>
      <c r="ND414" s="343"/>
      <c r="NE414" s="343"/>
      <c r="NF414" s="343"/>
      <c r="NG414" s="343"/>
      <c r="NH414" s="343"/>
      <c r="NI414" s="343"/>
      <c r="NJ414" s="343"/>
      <c r="NK414" s="343"/>
      <c r="NL414" s="343"/>
      <c r="NM414" s="343"/>
      <c r="NN414" s="343"/>
      <c r="NO414" s="343"/>
      <c r="NP414" s="343"/>
      <c r="NQ414" s="343"/>
      <c r="NR414" s="343"/>
      <c r="NS414" s="343"/>
      <c r="NT414" s="343"/>
      <c r="NU414" s="343"/>
      <c r="NV414" s="343"/>
      <c r="NW414" s="343"/>
      <c r="NX414" s="343"/>
      <c r="NY414" s="343"/>
      <c r="NZ414" s="343"/>
      <c r="OA414" s="343"/>
      <c r="OB414" s="343"/>
      <c r="OC414" s="343"/>
      <c r="OD414" s="343"/>
      <c r="OE414" s="343"/>
      <c r="OF414" s="343"/>
      <c r="OG414" s="343"/>
      <c r="OH414" s="343"/>
      <c r="OI414" s="343"/>
      <c r="OJ414" s="343"/>
      <c r="OK414" s="343"/>
      <c r="OL414" s="343"/>
      <c r="OM414" s="343"/>
      <c r="ON414" s="343"/>
      <c r="OO414" s="343"/>
      <c r="OP414" s="343"/>
      <c r="OQ414" s="343"/>
      <c r="OR414" s="343"/>
      <c r="OS414" s="343"/>
      <c r="OT414" s="343"/>
      <c r="OU414" s="343"/>
      <c r="OV414" s="343"/>
      <c r="OW414" s="343"/>
      <c r="OX414" s="343"/>
      <c r="OY414" s="343"/>
      <c r="OZ414" s="343"/>
      <c r="PA414" s="343"/>
      <c r="PB414" s="343"/>
      <c r="PC414" s="343"/>
      <c r="PD414" s="343"/>
      <c r="PE414" s="343"/>
      <c r="PF414" s="343"/>
      <c r="PG414" s="343"/>
      <c r="PH414" s="343"/>
      <c r="PI414" s="343"/>
      <c r="PJ414" s="343"/>
      <c r="PK414" s="343"/>
      <c r="PL414" s="343"/>
      <c r="PM414" s="343"/>
      <c r="PN414" s="343"/>
      <c r="PO414" s="343"/>
      <c r="PP414" s="343"/>
      <c r="PQ414" s="343"/>
      <c r="PR414" s="343"/>
      <c r="PS414" s="343"/>
      <c r="PT414" s="343"/>
      <c r="PU414" s="343"/>
      <c r="PV414" s="343"/>
      <c r="PW414" s="343"/>
      <c r="PX414" s="343"/>
      <c r="PY414" s="343"/>
      <c r="PZ414" s="343"/>
      <c r="QA414" s="343"/>
      <c r="QB414" s="343"/>
      <c r="QC414" s="343"/>
      <c r="QD414" s="343"/>
      <c r="QE414" s="343"/>
      <c r="QF414" s="343"/>
    </row>
    <row r="415" spans="1:448" s="347" customFormat="1" ht="118.5" customHeight="1" x14ac:dyDescent="0.25">
      <c r="A415" s="26">
        <v>414</v>
      </c>
      <c r="B415" s="42" t="s">
        <v>2115</v>
      </c>
      <c r="C415" s="175" t="s">
        <v>282</v>
      </c>
      <c r="D415" s="22" t="s">
        <v>342</v>
      </c>
      <c r="E415" s="19" t="s">
        <v>4617</v>
      </c>
      <c r="F415" s="41" t="s">
        <v>2115</v>
      </c>
      <c r="G415" s="44" t="s">
        <v>282</v>
      </c>
      <c r="H415" s="22" t="s">
        <v>342</v>
      </c>
      <c r="I415" s="19" t="s">
        <v>210</v>
      </c>
      <c r="J415" s="320" t="s">
        <v>2116</v>
      </c>
      <c r="K415" s="132" t="s">
        <v>680</v>
      </c>
      <c r="L415" s="112" t="s">
        <v>681</v>
      </c>
      <c r="M415" s="134" t="s">
        <v>2117</v>
      </c>
      <c r="N415" s="112" t="s">
        <v>2118</v>
      </c>
      <c r="O415" s="321" t="s">
        <v>75</v>
      </c>
      <c r="P415" s="19" t="s">
        <v>370</v>
      </c>
      <c r="Q415" s="19" t="s">
        <v>711</v>
      </c>
      <c r="R415" s="19" t="s">
        <v>250</v>
      </c>
      <c r="S415" s="18" t="s">
        <v>4668</v>
      </c>
      <c r="T415" s="303">
        <v>12.3</v>
      </c>
      <c r="U415" s="436" t="s">
        <v>4669</v>
      </c>
      <c r="V415" s="436">
        <v>2021</v>
      </c>
      <c r="W415" s="22" t="s">
        <v>4670</v>
      </c>
      <c r="X415" s="304" t="s">
        <v>4671</v>
      </c>
      <c r="Y415" s="437" t="s">
        <v>4672</v>
      </c>
      <c r="Z415" s="304" t="s">
        <v>4673</v>
      </c>
      <c r="AA415" s="303">
        <v>1</v>
      </c>
      <c r="AB415" s="434" t="s">
        <v>4674</v>
      </c>
      <c r="AC415" s="434" t="s">
        <v>4675</v>
      </c>
      <c r="AD415" s="309">
        <v>1</v>
      </c>
      <c r="AE415" s="304" t="s">
        <v>4676</v>
      </c>
      <c r="AF415" s="965">
        <v>44621</v>
      </c>
      <c r="AG415" s="961">
        <v>44772</v>
      </c>
      <c r="AH415" s="424">
        <v>44743</v>
      </c>
      <c r="AI415" s="19" t="s">
        <v>309</v>
      </c>
      <c r="AJ415" s="727" t="s">
        <v>309</v>
      </c>
      <c r="AK415" s="241" t="e">
        <f>(IF(BA415=#REF!,#REF!,AG415-#REF!))</f>
        <v>#REF!</v>
      </c>
      <c r="AL415" s="307" t="s">
        <v>4627</v>
      </c>
      <c r="AM415" s="31"/>
      <c r="AN415" s="31"/>
      <c r="AO415" s="31"/>
      <c r="AP415" s="32"/>
      <c r="AQ415" s="19"/>
      <c r="AR415" s="49"/>
      <c r="AS415" s="298"/>
      <c r="AT415" s="64"/>
      <c r="AU415" s="40"/>
      <c r="AV415" s="60"/>
      <c r="AW415" s="32"/>
      <c r="AX415" s="32"/>
      <c r="AY415" s="299"/>
      <c r="AZ415" s="87"/>
      <c r="BA415" s="86" t="s">
        <v>446</v>
      </c>
      <c r="BB415" s="30" t="s">
        <v>2162</v>
      </c>
      <c r="BC415" s="33">
        <v>44620</v>
      </c>
      <c r="BD415" s="31" t="s">
        <v>529</v>
      </c>
      <c r="BE415" s="127" t="s">
        <v>2783</v>
      </c>
      <c r="BF415" s="107">
        <v>0</v>
      </c>
      <c r="BG415" s="19" t="s">
        <v>442</v>
      </c>
      <c r="BH415" s="49">
        <v>-44620</v>
      </c>
      <c r="BI415" s="60" t="s">
        <v>454</v>
      </c>
      <c r="BJ415" s="30"/>
      <c r="BK415" s="30"/>
      <c r="BL415" s="30"/>
      <c r="BM415" s="30"/>
      <c r="BN415" s="60"/>
      <c r="BO415" s="30"/>
      <c r="BP415" s="184" t="s">
        <v>293</v>
      </c>
      <c r="BQ415" s="150" t="s">
        <v>4677</v>
      </c>
      <c r="BR415" s="185">
        <v>44712</v>
      </c>
      <c r="BS415" s="131" t="s">
        <v>864</v>
      </c>
      <c r="BT415" s="186">
        <v>1</v>
      </c>
      <c r="BU415" s="4" t="s">
        <v>436</v>
      </c>
      <c r="BV415" s="49">
        <v>61</v>
      </c>
      <c r="BW415" s="60" t="s">
        <v>454</v>
      </c>
      <c r="BX415" s="357">
        <v>44734</v>
      </c>
      <c r="BY415" s="353" t="s">
        <v>4678</v>
      </c>
      <c r="BZ415" s="353" t="s">
        <v>824</v>
      </c>
      <c r="CA415" s="360">
        <v>1</v>
      </c>
      <c r="CB415" s="352" t="s">
        <v>294</v>
      </c>
      <c r="CC415" s="353"/>
      <c r="CD415" s="352" t="s">
        <v>294</v>
      </c>
      <c r="CE415" s="131" t="s">
        <v>767</v>
      </c>
      <c r="CF415" s="131" t="s">
        <v>767</v>
      </c>
      <c r="CG415" s="202" t="s">
        <v>328</v>
      </c>
      <c r="CH415" s="131" t="s">
        <v>328</v>
      </c>
      <c r="CI415" s="186">
        <v>1</v>
      </c>
      <c r="CJ415" s="4" t="str">
        <f t="shared" si="10"/>
        <v>CUMPLIMIENTO TOTAL</v>
      </c>
      <c r="CK415" s="49" t="str">
        <f>(IF(CD415="CERRADO","NO APLICA ACCION CERRADA",AG415-#REF!))</f>
        <v>NO APLICA ACCION CERRADA</v>
      </c>
      <c r="CL415" s="60" t="str">
        <f>(IF(CD415="CERRADO","NO APLICA ACCION CERRADA",IF(AK415&lt;=0,"VENCIDO",IF(AK415&lt;=#REF!,"POR VENCER","CON TIEMPO"))))</f>
        <v>NO APLICA ACCION CERRADA</v>
      </c>
      <c r="CM415" s="458" t="s">
        <v>328</v>
      </c>
      <c r="CN415" s="348" t="s">
        <v>767</v>
      </c>
      <c r="CO415" s="349" t="s">
        <v>824</v>
      </c>
      <c r="CP415" s="473">
        <v>1</v>
      </c>
      <c r="CQ415" s="352" t="s">
        <v>294</v>
      </c>
      <c r="CR415" s="353"/>
      <c r="CS415" s="353"/>
      <c r="CT415" s="343"/>
      <c r="CU415" s="343"/>
      <c r="CV415" s="343"/>
      <c r="CW415" s="343"/>
      <c r="CX415" s="343"/>
      <c r="CY415" s="343"/>
      <c r="CZ415" s="343"/>
      <c r="DA415" s="343"/>
      <c r="DB415" s="343"/>
      <c r="DC415" s="343"/>
      <c r="DD415" s="343"/>
      <c r="DE415" s="343"/>
      <c r="DF415" s="343"/>
      <c r="DG415" s="343"/>
      <c r="DH415" s="343"/>
      <c r="DI415" s="343"/>
      <c r="DJ415" s="343"/>
      <c r="DK415" s="343"/>
      <c r="DL415" s="343"/>
      <c r="DM415" s="343"/>
      <c r="DN415" s="343"/>
      <c r="DO415" s="343"/>
      <c r="DP415" s="343"/>
      <c r="DQ415" s="343"/>
      <c r="DR415" s="343"/>
      <c r="DS415" s="343"/>
      <c r="DT415" s="343"/>
      <c r="DU415" s="343"/>
      <c r="DV415" s="343"/>
      <c r="DW415" s="343"/>
      <c r="DX415" s="343"/>
      <c r="DY415" s="343"/>
      <c r="DZ415" s="343"/>
      <c r="EA415" s="343"/>
      <c r="EB415" s="343"/>
      <c r="EC415" s="343"/>
      <c r="ED415" s="343"/>
      <c r="EE415" s="343"/>
      <c r="EF415" s="343"/>
      <c r="EG415" s="343"/>
      <c r="EH415" s="343"/>
      <c r="EI415" s="343"/>
      <c r="EJ415" s="343"/>
      <c r="EK415" s="343"/>
      <c r="EL415" s="343"/>
      <c r="EM415" s="343"/>
      <c r="EN415" s="343"/>
      <c r="EO415" s="343"/>
      <c r="EP415" s="343"/>
      <c r="EQ415" s="343"/>
      <c r="ER415" s="343"/>
      <c r="ES415" s="343"/>
      <c r="ET415" s="343"/>
      <c r="EU415" s="343"/>
      <c r="EV415" s="343"/>
      <c r="EW415" s="343"/>
      <c r="EX415" s="343"/>
      <c r="EY415" s="343"/>
      <c r="EZ415" s="343"/>
      <c r="FA415" s="343"/>
      <c r="FB415" s="343"/>
      <c r="FC415" s="343"/>
      <c r="FD415" s="343"/>
      <c r="FE415" s="343"/>
      <c r="FF415" s="343"/>
      <c r="FG415" s="343"/>
      <c r="FH415" s="343"/>
      <c r="FI415" s="343"/>
      <c r="FJ415" s="343"/>
      <c r="FK415" s="343"/>
      <c r="FL415" s="343"/>
      <c r="FM415" s="343"/>
      <c r="FN415" s="343"/>
      <c r="FO415" s="343"/>
      <c r="FP415" s="343"/>
      <c r="FQ415" s="343"/>
      <c r="FR415" s="343"/>
      <c r="FS415" s="343"/>
      <c r="FT415" s="343"/>
      <c r="FU415" s="343"/>
      <c r="FV415" s="343"/>
      <c r="FW415" s="343"/>
      <c r="FX415" s="343"/>
      <c r="FY415" s="343"/>
      <c r="FZ415" s="343"/>
      <c r="GA415" s="343"/>
      <c r="GB415" s="343"/>
      <c r="GC415" s="343"/>
      <c r="GD415" s="343"/>
      <c r="GE415" s="343"/>
      <c r="GF415" s="343"/>
      <c r="GG415" s="343"/>
      <c r="GH415" s="343"/>
      <c r="GI415" s="343"/>
      <c r="GJ415" s="343"/>
      <c r="GK415" s="343"/>
      <c r="GL415" s="343"/>
      <c r="GM415" s="343"/>
      <c r="GN415" s="343"/>
      <c r="GO415" s="343"/>
      <c r="GP415" s="343"/>
      <c r="GQ415" s="343"/>
      <c r="GR415" s="343"/>
      <c r="GS415" s="343"/>
      <c r="GT415" s="343"/>
      <c r="GU415" s="343"/>
      <c r="GV415" s="343"/>
      <c r="GW415" s="343"/>
      <c r="GX415" s="343"/>
      <c r="GY415" s="343"/>
      <c r="GZ415" s="343"/>
      <c r="HA415" s="343"/>
      <c r="HB415" s="343"/>
      <c r="HC415" s="343"/>
      <c r="HD415" s="343"/>
      <c r="HE415" s="343"/>
      <c r="HF415" s="343"/>
      <c r="HG415" s="343"/>
      <c r="HH415" s="343"/>
      <c r="HI415" s="343"/>
      <c r="HJ415" s="343"/>
      <c r="HK415" s="343"/>
      <c r="HL415" s="343"/>
      <c r="HM415" s="343"/>
      <c r="HN415" s="343"/>
      <c r="HO415" s="343"/>
      <c r="HP415" s="343"/>
      <c r="HQ415" s="343"/>
      <c r="HR415" s="343"/>
      <c r="HS415" s="343"/>
      <c r="HT415" s="343"/>
      <c r="HU415" s="343"/>
      <c r="HV415" s="343"/>
      <c r="HW415" s="343"/>
      <c r="HX415" s="343"/>
      <c r="HY415" s="343"/>
      <c r="HZ415" s="343"/>
      <c r="IA415" s="343"/>
      <c r="IB415" s="343"/>
      <c r="IC415" s="343"/>
      <c r="ID415" s="343"/>
      <c r="IE415" s="343"/>
      <c r="IF415" s="343"/>
      <c r="IG415" s="343"/>
      <c r="IH415" s="343"/>
      <c r="II415" s="343"/>
      <c r="IJ415" s="343"/>
      <c r="IK415" s="343"/>
      <c r="IL415" s="343"/>
      <c r="IM415" s="343"/>
      <c r="IN415" s="343"/>
      <c r="IO415" s="343"/>
      <c r="IP415" s="343"/>
      <c r="IQ415" s="343"/>
      <c r="IR415" s="343"/>
      <c r="IS415" s="343"/>
      <c r="IT415" s="343"/>
      <c r="IU415" s="343"/>
      <c r="IV415" s="343"/>
      <c r="IW415" s="343"/>
      <c r="IX415" s="343"/>
      <c r="IY415" s="343"/>
      <c r="IZ415" s="343"/>
      <c r="JA415" s="343"/>
      <c r="JB415" s="343"/>
      <c r="JC415" s="343"/>
      <c r="JD415" s="343"/>
      <c r="JE415" s="343"/>
      <c r="JF415" s="343"/>
      <c r="JG415" s="343"/>
      <c r="JH415" s="343"/>
      <c r="JI415" s="343"/>
      <c r="JJ415" s="343"/>
      <c r="JK415" s="343"/>
      <c r="JL415" s="343"/>
      <c r="JM415" s="343"/>
      <c r="JN415" s="343"/>
      <c r="JO415" s="343"/>
      <c r="JP415" s="343"/>
      <c r="JQ415" s="343"/>
      <c r="JR415" s="343"/>
      <c r="JS415" s="343"/>
      <c r="JT415" s="343"/>
      <c r="JU415" s="343"/>
      <c r="JV415" s="343"/>
      <c r="JW415" s="343"/>
      <c r="JX415" s="343"/>
      <c r="JY415" s="343"/>
      <c r="JZ415" s="343"/>
      <c r="KA415" s="343"/>
      <c r="KB415" s="343"/>
      <c r="KC415" s="343"/>
      <c r="KD415" s="343"/>
      <c r="KE415" s="343"/>
      <c r="KF415" s="343"/>
      <c r="KG415" s="343"/>
      <c r="KH415" s="343"/>
      <c r="KI415" s="343"/>
      <c r="KJ415" s="343"/>
      <c r="KK415" s="343"/>
      <c r="KL415" s="343"/>
      <c r="KM415" s="343"/>
      <c r="KN415" s="343"/>
      <c r="KO415" s="343"/>
      <c r="KP415" s="343"/>
      <c r="KQ415" s="343"/>
      <c r="KR415" s="343"/>
      <c r="KS415" s="343"/>
      <c r="KT415" s="343"/>
      <c r="KU415" s="343"/>
      <c r="KV415" s="343"/>
      <c r="KW415" s="343"/>
      <c r="KX415" s="343"/>
      <c r="KY415" s="343"/>
      <c r="KZ415" s="343"/>
      <c r="LA415" s="343"/>
      <c r="LB415" s="343"/>
      <c r="LC415" s="343"/>
      <c r="LD415" s="343"/>
      <c r="LE415" s="343"/>
      <c r="LF415" s="343"/>
      <c r="LG415" s="343"/>
      <c r="LH415" s="343"/>
      <c r="LI415" s="343"/>
      <c r="LJ415" s="343"/>
      <c r="LK415" s="343"/>
      <c r="LL415" s="343"/>
      <c r="LM415" s="343"/>
      <c r="LN415" s="343"/>
      <c r="LO415" s="343"/>
      <c r="LP415" s="343"/>
      <c r="LQ415" s="343"/>
      <c r="LR415" s="343"/>
      <c r="LS415" s="343"/>
      <c r="LT415" s="343"/>
      <c r="LU415" s="343"/>
      <c r="LV415" s="343"/>
      <c r="LW415" s="343"/>
      <c r="LX415" s="343"/>
      <c r="LY415" s="343"/>
      <c r="LZ415" s="343"/>
      <c r="MA415" s="343"/>
      <c r="MB415" s="343"/>
      <c r="MC415" s="343"/>
      <c r="MD415" s="343"/>
      <c r="ME415" s="343"/>
      <c r="MF415" s="343"/>
      <c r="MG415" s="343"/>
      <c r="MH415" s="343"/>
      <c r="MI415" s="343"/>
      <c r="MJ415" s="343"/>
      <c r="MK415" s="343"/>
      <c r="ML415" s="343"/>
      <c r="MM415" s="343"/>
      <c r="MN415" s="343"/>
      <c r="MO415" s="343"/>
      <c r="MP415" s="343"/>
      <c r="MQ415" s="343"/>
      <c r="MR415" s="343"/>
      <c r="MS415" s="343"/>
      <c r="MT415" s="343"/>
      <c r="MU415" s="343"/>
      <c r="MV415" s="343"/>
      <c r="MW415" s="343"/>
      <c r="MX415" s="343"/>
      <c r="MY415" s="343"/>
      <c r="MZ415" s="343"/>
      <c r="NA415" s="343"/>
      <c r="NB415" s="343"/>
      <c r="NC415" s="343"/>
      <c r="ND415" s="343"/>
      <c r="NE415" s="343"/>
      <c r="NF415" s="343"/>
      <c r="NG415" s="343"/>
      <c r="NH415" s="343"/>
      <c r="NI415" s="343"/>
      <c r="NJ415" s="343"/>
      <c r="NK415" s="343"/>
      <c r="NL415" s="343"/>
      <c r="NM415" s="343"/>
      <c r="NN415" s="343"/>
      <c r="NO415" s="343"/>
      <c r="NP415" s="343"/>
      <c r="NQ415" s="343"/>
      <c r="NR415" s="343"/>
      <c r="NS415" s="343"/>
      <c r="NT415" s="343"/>
      <c r="NU415" s="343"/>
      <c r="NV415" s="343"/>
      <c r="NW415" s="343"/>
      <c r="NX415" s="343"/>
      <c r="NY415" s="343"/>
      <c r="NZ415" s="343"/>
      <c r="OA415" s="343"/>
      <c r="OB415" s="343"/>
      <c r="OC415" s="343"/>
      <c r="OD415" s="343"/>
      <c r="OE415" s="343"/>
      <c r="OF415" s="343"/>
      <c r="OG415" s="343"/>
      <c r="OH415" s="343"/>
      <c r="OI415" s="343"/>
      <c r="OJ415" s="343"/>
      <c r="OK415" s="343"/>
      <c r="OL415" s="343"/>
      <c r="OM415" s="343"/>
      <c r="ON415" s="343"/>
      <c r="OO415" s="343"/>
      <c r="OP415" s="343"/>
      <c r="OQ415" s="343"/>
      <c r="OR415" s="343"/>
      <c r="OS415" s="343"/>
      <c r="OT415" s="343"/>
      <c r="OU415" s="343"/>
      <c r="OV415" s="343"/>
      <c r="OW415" s="343"/>
      <c r="OX415" s="343"/>
      <c r="OY415" s="343"/>
      <c r="OZ415" s="343"/>
      <c r="PA415" s="343"/>
      <c r="PB415" s="343"/>
      <c r="PC415" s="343"/>
      <c r="PD415" s="343"/>
      <c r="PE415" s="343"/>
      <c r="PF415" s="343"/>
      <c r="PG415" s="343"/>
      <c r="PH415" s="343"/>
      <c r="PI415" s="343"/>
      <c r="PJ415" s="343"/>
      <c r="PK415" s="343"/>
      <c r="PL415" s="343"/>
      <c r="PM415" s="343"/>
      <c r="PN415" s="343"/>
      <c r="PO415" s="343"/>
      <c r="PP415" s="343"/>
      <c r="PQ415" s="343"/>
      <c r="PR415" s="343"/>
      <c r="PS415" s="343"/>
      <c r="PT415" s="343"/>
      <c r="PU415" s="343"/>
      <c r="PV415" s="343"/>
      <c r="PW415" s="343"/>
      <c r="PX415" s="343"/>
      <c r="PY415" s="343"/>
      <c r="PZ415" s="343"/>
      <c r="QA415" s="343"/>
      <c r="QB415" s="343"/>
      <c r="QC415" s="343"/>
      <c r="QD415" s="343"/>
      <c r="QE415" s="343"/>
      <c r="QF415" s="343"/>
    </row>
    <row r="416" spans="1:448" s="705" customFormat="1" ht="118.5" customHeight="1" x14ac:dyDescent="0.25">
      <c r="A416" s="20">
        <v>415</v>
      </c>
      <c r="B416" s="41" t="s">
        <v>2115</v>
      </c>
      <c r="C416" s="177" t="s">
        <v>282</v>
      </c>
      <c r="D416" s="19" t="s">
        <v>342</v>
      </c>
      <c r="E416" s="19" t="s">
        <v>4617</v>
      </c>
      <c r="F416" s="41" t="s">
        <v>2115</v>
      </c>
      <c r="G416" s="44" t="s">
        <v>282</v>
      </c>
      <c r="H416" s="19" t="s">
        <v>342</v>
      </c>
      <c r="I416" s="19" t="s">
        <v>210</v>
      </c>
      <c r="J416" s="320" t="s">
        <v>2116</v>
      </c>
      <c r="K416" s="462" t="s">
        <v>680</v>
      </c>
      <c r="L416" s="134" t="s">
        <v>681</v>
      </c>
      <c r="M416" s="134" t="s">
        <v>2117</v>
      </c>
      <c r="N416" s="134" t="s">
        <v>2118</v>
      </c>
      <c r="O416" s="321" t="s">
        <v>210</v>
      </c>
      <c r="P416" s="19" t="s">
        <v>215</v>
      </c>
      <c r="Q416" s="19" t="s">
        <v>711</v>
      </c>
      <c r="R416" s="19" t="s">
        <v>250</v>
      </c>
      <c r="S416" s="4" t="s">
        <v>4679</v>
      </c>
      <c r="T416" s="434">
        <v>12.4</v>
      </c>
      <c r="U416" s="436" t="s">
        <v>4680</v>
      </c>
      <c r="V416" s="436">
        <v>2021</v>
      </c>
      <c r="W416" s="19" t="s">
        <v>4681</v>
      </c>
      <c r="X416" s="304" t="s">
        <v>4682</v>
      </c>
      <c r="Y416" s="437" t="s">
        <v>4683</v>
      </c>
      <c r="Z416" s="304" t="s">
        <v>4684</v>
      </c>
      <c r="AA416" s="434">
        <v>1</v>
      </c>
      <c r="AB416" s="434" t="s">
        <v>4685</v>
      </c>
      <c r="AC416" s="434" t="s">
        <v>4686</v>
      </c>
      <c r="AD416" s="726">
        <v>1</v>
      </c>
      <c r="AE416" s="304" t="s">
        <v>4687</v>
      </c>
      <c r="AF416" s="965">
        <v>44593</v>
      </c>
      <c r="AG416" s="965">
        <v>44621</v>
      </c>
      <c r="AH416" s="919"/>
      <c r="AI416" s="19" t="s">
        <v>309</v>
      </c>
      <c r="AJ416" s="727" t="s">
        <v>309</v>
      </c>
      <c r="AK416" s="241" t="e">
        <f>(IF(BA416=#REF!,#REF!,AG416-#REF!))</f>
        <v>#REF!</v>
      </c>
      <c r="AL416" s="307" t="s">
        <v>4627</v>
      </c>
      <c r="AM416" s="40"/>
      <c r="AN416" s="40"/>
      <c r="AO416" s="40"/>
      <c r="AP416" s="137"/>
      <c r="AQ416" s="19"/>
      <c r="AR416" s="49"/>
      <c r="AS416" s="298"/>
      <c r="AT416" s="66"/>
      <c r="AU416" s="40"/>
      <c r="AV416" s="60"/>
      <c r="AW416" s="137"/>
      <c r="AX416" s="137"/>
      <c r="AY416" s="299"/>
      <c r="AZ416" s="87"/>
      <c r="BA416" s="86" t="s">
        <v>446</v>
      </c>
      <c r="BB416" s="127" t="s">
        <v>2162</v>
      </c>
      <c r="BC416" s="123">
        <v>44620</v>
      </c>
      <c r="BD416" s="40" t="s">
        <v>529</v>
      </c>
      <c r="BE416" s="127" t="s">
        <v>2783</v>
      </c>
      <c r="BF416" s="138">
        <v>0</v>
      </c>
      <c r="BG416" s="19" t="s">
        <v>442</v>
      </c>
      <c r="BH416" s="49">
        <v>-44620</v>
      </c>
      <c r="BI416" s="60" t="s">
        <v>670</v>
      </c>
      <c r="BJ416" s="127"/>
      <c r="BK416" s="127"/>
      <c r="BL416" s="127"/>
      <c r="BM416" s="127"/>
      <c r="BN416" s="60"/>
      <c r="BO416" s="127"/>
      <c r="BP416" s="910" t="s">
        <v>293</v>
      </c>
      <c r="BQ416" s="150" t="s">
        <v>4688</v>
      </c>
      <c r="BR416" s="911">
        <v>44712</v>
      </c>
      <c r="BS416" s="131" t="s">
        <v>4689</v>
      </c>
      <c r="BT416" s="186">
        <v>0</v>
      </c>
      <c r="BU416" s="4" t="s">
        <v>442</v>
      </c>
      <c r="BV416" s="49">
        <v>-90</v>
      </c>
      <c r="BW416" s="60" t="s">
        <v>443</v>
      </c>
      <c r="BX416" s="912">
        <v>44734</v>
      </c>
      <c r="BY416" s="371" t="s">
        <v>4690</v>
      </c>
      <c r="BZ416" s="371" t="s">
        <v>824</v>
      </c>
      <c r="CA416" s="814">
        <v>0</v>
      </c>
      <c r="CB416" s="352" t="s">
        <v>443</v>
      </c>
      <c r="CC416" s="371"/>
      <c r="CD416" s="910" t="s">
        <v>293</v>
      </c>
      <c r="CE416" s="531">
        <v>44816</v>
      </c>
      <c r="CF416" s="956" t="s">
        <v>4691</v>
      </c>
      <c r="CG416" s="225" t="s">
        <v>4692</v>
      </c>
      <c r="CH416" s="114" t="s">
        <v>4693</v>
      </c>
      <c r="CI416" s="522">
        <v>0.6</v>
      </c>
      <c r="CJ416" s="4" t="str">
        <f t="shared" si="10"/>
        <v>AVANCE PARCIAL</v>
      </c>
      <c r="CK416" s="49" t="e">
        <f>(IF(CD416="CERRADO","NO APLICA ACCION CERRADA",AG416-#REF!))</f>
        <v>#REF!</v>
      </c>
      <c r="CL416" s="60" t="e">
        <f>(IF(CD416="CERRADO","NO APLICA ACCION CERRADA",IF(AK416&lt;=0,"VENCIDO",IF(AK416&lt;=#REF!,"POR VENCER","CON TIEMPO"))))</f>
        <v>#REF!</v>
      </c>
      <c r="CM416" s="458">
        <v>44883</v>
      </c>
      <c r="CN416" s="348" t="s">
        <v>4694</v>
      </c>
      <c r="CO416" s="348" t="s">
        <v>947</v>
      </c>
      <c r="CP416" s="380"/>
      <c r="CQ416" s="352" t="s">
        <v>443</v>
      </c>
      <c r="CR416" s="371"/>
      <c r="CS416" s="371"/>
      <c r="CT416" s="346"/>
      <c r="CU416" s="346"/>
      <c r="CV416" s="346"/>
      <c r="CW416" s="346"/>
      <c r="CX416" s="346"/>
      <c r="CY416" s="346"/>
      <c r="CZ416" s="346"/>
      <c r="DA416" s="346"/>
      <c r="DB416" s="346"/>
      <c r="DC416" s="346"/>
      <c r="DD416" s="346"/>
      <c r="DE416" s="346"/>
      <c r="DF416" s="346"/>
      <c r="DG416" s="346"/>
      <c r="DH416" s="346"/>
      <c r="DI416" s="346"/>
      <c r="DJ416" s="346"/>
      <c r="DK416" s="346"/>
      <c r="DL416" s="346"/>
      <c r="DM416" s="346"/>
      <c r="DN416" s="346"/>
      <c r="DO416" s="346"/>
      <c r="DP416" s="346"/>
      <c r="DQ416" s="346"/>
      <c r="DR416" s="346"/>
      <c r="DS416" s="346"/>
      <c r="DT416" s="346"/>
      <c r="DU416" s="346"/>
      <c r="DV416" s="346"/>
      <c r="DW416" s="346"/>
      <c r="DX416" s="346"/>
      <c r="DY416" s="346"/>
      <c r="DZ416" s="346"/>
      <c r="EA416" s="346"/>
      <c r="EB416" s="346"/>
      <c r="EC416" s="346"/>
      <c r="ED416" s="346"/>
      <c r="EE416" s="346"/>
      <c r="EF416" s="346"/>
      <c r="EG416" s="346"/>
      <c r="EH416" s="346"/>
      <c r="EI416" s="346"/>
      <c r="EJ416" s="346"/>
      <c r="EK416" s="346"/>
      <c r="EL416" s="346"/>
      <c r="EM416" s="346"/>
      <c r="EN416" s="346"/>
      <c r="EO416" s="346"/>
      <c r="EP416" s="346"/>
      <c r="EQ416" s="346"/>
      <c r="ER416" s="346"/>
      <c r="ES416" s="346"/>
      <c r="ET416" s="346"/>
      <c r="EU416" s="346"/>
      <c r="EV416" s="346"/>
      <c r="EW416" s="346"/>
      <c r="EX416" s="346"/>
      <c r="EY416" s="346"/>
      <c r="EZ416" s="346"/>
      <c r="FA416" s="346"/>
      <c r="FB416" s="346"/>
      <c r="FC416" s="346"/>
      <c r="FD416" s="346"/>
      <c r="FE416" s="346"/>
      <c r="FF416" s="346"/>
      <c r="FG416" s="346"/>
      <c r="FH416" s="346"/>
      <c r="FI416" s="346"/>
      <c r="FJ416" s="346"/>
      <c r="FK416" s="346"/>
      <c r="FL416" s="346"/>
      <c r="FM416" s="346"/>
      <c r="FN416" s="346"/>
      <c r="FO416" s="346"/>
      <c r="FP416" s="346"/>
      <c r="FQ416" s="346"/>
      <c r="FR416" s="346"/>
      <c r="FS416" s="346"/>
      <c r="FT416" s="346"/>
      <c r="FU416" s="346"/>
      <c r="FV416" s="346"/>
      <c r="FW416" s="346"/>
      <c r="FX416" s="346"/>
      <c r="FY416" s="346"/>
      <c r="FZ416" s="346"/>
      <c r="GA416" s="346"/>
      <c r="GB416" s="346"/>
      <c r="GC416" s="346"/>
      <c r="GD416" s="346"/>
      <c r="GE416" s="346"/>
      <c r="GF416" s="346"/>
      <c r="GG416" s="346"/>
      <c r="GH416" s="346"/>
      <c r="GI416" s="346"/>
      <c r="GJ416" s="346"/>
      <c r="GK416" s="346"/>
      <c r="GL416" s="346"/>
      <c r="GM416" s="346"/>
      <c r="GN416" s="346"/>
      <c r="GO416" s="346"/>
      <c r="GP416" s="346"/>
      <c r="GQ416" s="346"/>
      <c r="GR416" s="346"/>
      <c r="GS416" s="346"/>
      <c r="GT416" s="346"/>
      <c r="GU416" s="346"/>
      <c r="GV416" s="346"/>
      <c r="GW416" s="346"/>
      <c r="GX416" s="346"/>
      <c r="GY416" s="346"/>
      <c r="GZ416" s="346"/>
      <c r="HA416" s="346"/>
      <c r="HB416" s="346"/>
      <c r="HC416" s="346"/>
      <c r="HD416" s="346"/>
      <c r="HE416" s="346"/>
      <c r="HF416" s="346"/>
      <c r="HG416" s="346"/>
      <c r="HH416" s="346"/>
      <c r="HI416" s="346"/>
      <c r="HJ416" s="346"/>
      <c r="HK416" s="346"/>
      <c r="HL416" s="346"/>
      <c r="HM416" s="346"/>
      <c r="HN416" s="346"/>
      <c r="HO416" s="346"/>
      <c r="HP416" s="346"/>
      <c r="HQ416" s="346"/>
      <c r="HR416" s="346"/>
      <c r="HS416" s="346"/>
      <c r="HT416" s="346"/>
      <c r="HU416" s="346"/>
      <c r="HV416" s="346"/>
      <c r="HW416" s="346"/>
      <c r="HX416" s="346"/>
      <c r="HY416" s="346"/>
      <c r="HZ416" s="346"/>
      <c r="IA416" s="346"/>
      <c r="IB416" s="346"/>
      <c r="IC416" s="346"/>
      <c r="ID416" s="346"/>
      <c r="IE416" s="346"/>
      <c r="IF416" s="346"/>
      <c r="IG416" s="346"/>
      <c r="IH416" s="346"/>
      <c r="II416" s="346"/>
      <c r="IJ416" s="346"/>
      <c r="IK416" s="346"/>
      <c r="IL416" s="346"/>
      <c r="IM416" s="346"/>
      <c r="IN416" s="346"/>
      <c r="IO416" s="346"/>
      <c r="IP416" s="346"/>
      <c r="IQ416" s="346"/>
      <c r="IR416" s="346"/>
      <c r="IS416" s="346"/>
      <c r="IT416" s="346"/>
      <c r="IU416" s="346"/>
      <c r="IV416" s="346"/>
      <c r="IW416" s="346"/>
      <c r="IX416" s="346"/>
      <c r="IY416" s="346"/>
      <c r="IZ416" s="346"/>
      <c r="JA416" s="346"/>
      <c r="JB416" s="346"/>
      <c r="JC416" s="346"/>
      <c r="JD416" s="346"/>
      <c r="JE416" s="346"/>
      <c r="JF416" s="346"/>
      <c r="JG416" s="346"/>
      <c r="JH416" s="346"/>
      <c r="JI416" s="346"/>
      <c r="JJ416" s="346"/>
      <c r="JK416" s="346"/>
      <c r="JL416" s="346"/>
      <c r="JM416" s="346"/>
      <c r="JN416" s="346"/>
      <c r="JO416" s="346"/>
      <c r="JP416" s="346"/>
      <c r="JQ416" s="346"/>
      <c r="JR416" s="346"/>
      <c r="JS416" s="346"/>
      <c r="JT416" s="346"/>
      <c r="JU416" s="346"/>
      <c r="JV416" s="346"/>
      <c r="JW416" s="346"/>
      <c r="JX416" s="346"/>
      <c r="JY416" s="346"/>
      <c r="JZ416" s="346"/>
      <c r="KA416" s="346"/>
      <c r="KB416" s="346"/>
      <c r="KC416" s="346"/>
      <c r="KD416" s="346"/>
      <c r="KE416" s="346"/>
      <c r="KF416" s="346"/>
      <c r="KG416" s="346"/>
      <c r="KH416" s="346"/>
      <c r="KI416" s="346"/>
      <c r="KJ416" s="346"/>
      <c r="KK416" s="346"/>
      <c r="KL416" s="346"/>
      <c r="KM416" s="346"/>
      <c r="KN416" s="346"/>
      <c r="KO416" s="346"/>
      <c r="KP416" s="346"/>
      <c r="KQ416" s="346"/>
      <c r="KR416" s="346"/>
      <c r="KS416" s="346"/>
      <c r="KT416" s="346"/>
      <c r="KU416" s="346"/>
      <c r="KV416" s="346"/>
      <c r="KW416" s="346"/>
      <c r="KX416" s="346"/>
      <c r="KY416" s="346"/>
      <c r="KZ416" s="346"/>
      <c r="LA416" s="346"/>
      <c r="LB416" s="346"/>
      <c r="LC416" s="346"/>
      <c r="LD416" s="346"/>
      <c r="LE416" s="346"/>
      <c r="LF416" s="346"/>
      <c r="LG416" s="346"/>
      <c r="LH416" s="346"/>
      <c r="LI416" s="346"/>
      <c r="LJ416" s="346"/>
      <c r="LK416" s="346"/>
      <c r="LL416" s="346"/>
      <c r="LM416" s="346"/>
      <c r="LN416" s="346"/>
      <c r="LO416" s="346"/>
      <c r="LP416" s="346"/>
      <c r="LQ416" s="346"/>
      <c r="LR416" s="346"/>
      <c r="LS416" s="346"/>
      <c r="LT416" s="346"/>
      <c r="LU416" s="346"/>
      <c r="LV416" s="346"/>
      <c r="LW416" s="346"/>
      <c r="LX416" s="346"/>
      <c r="LY416" s="346"/>
      <c r="LZ416" s="346"/>
      <c r="MA416" s="346"/>
      <c r="MB416" s="346"/>
      <c r="MC416" s="346"/>
      <c r="MD416" s="346"/>
      <c r="ME416" s="346"/>
      <c r="MF416" s="346"/>
      <c r="MG416" s="346"/>
      <c r="MH416" s="346"/>
      <c r="MI416" s="346"/>
      <c r="MJ416" s="346"/>
      <c r="MK416" s="346"/>
      <c r="ML416" s="346"/>
      <c r="MM416" s="346"/>
      <c r="MN416" s="346"/>
      <c r="MO416" s="346"/>
      <c r="MP416" s="346"/>
      <c r="MQ416" s="346"/>
      <c r="MR416" s="346"/>
      <c r="MS416" s="346"/>
      <c r="MT416" s="346"/>
      <c r="MU416" s="346"/>
      <c r="MV416" s="346"/>
      <c r="MW416" s="346"/>
      <c r="MX416" s="346"/>
      <c r="MY416" s="346"/>
      <c r="MZ416" s="346"/>
      <c r="NA416" s="346"/>
      <c r="NB416" s="346"/>
      <c r="NC416" s="346"/>
      <c r="ND416" s="346"/>
      <c r="NE416" s="346"/>
      <c r="NF416" s="346"/>
      <c r="NG416" s="346"/>
      <c r="NH416" s="346"/>
      <c r="NI416" s="346"/>
      <c r="NJ416" s="346"/>
      <c r="NK416" s="346"/>
      <c r="NL416" s="346"/>
      <c r="NM416" s="346"/>
      <c r="NN416" s="346"/>
      <c r="NO416" s="346"/>
      <c r="NP416" s="346"/>
      <c r="NQ416" s="346"/>
      <c r="NR416" s="346"/>
      <c r="NS416" s="346"/>
      <c r="NT416" s="346"/>
      <c r="NU416" s="346"/>
      <c r="NV416" s="346"/>
      <c r="NW416" s="346"/>
      <c r="NX416" s="346"/>
      <c r="NY416" s="346"/>
      <c r="NZ416" s="346"/>
      <c r="OA416" s="346"/>
      <c r="OB416" s="346"/>
      <c r="OC416" s="346"/>
      <c r="OD416" s="346"/>
      <c r="OE416" s="346"/>
      <c r="OF416" s="346"/>
      <c r="OG416" s="346"/>
      <c r="OH416" s="346"/>
      <c r="OI416" s="346"/>
      <c r="OJ416" s="346"/>
      <c r="OK416" s="346"/>
      <c r="OL416" s="346"/>
      <c r="OM416" s="346"/>
      <c r="ON416" s="346"/>
      <c r="OO416" s="346"/>
      <c r="OP416" s="346"/>
      <c r="OQ416" s="346"/>
      <c r="OR416" s="346"/>
      <c r="OS416" s="346"/>
      <c r="OT416" s="346"/>
      <c r="OU416" s="346"/>
      <c r="OV416" s="346"/>
      <c r="OW416" s="346"/>
      <c r="OX416" s="346"/>
      <c r="OY416" s="346"/>
      <c r="OZ416" s="346"/>
      <c r="PA416" s="346"/>
      <c r="PB416" s="346"/>
      <c r="PC416" s="346"/>
      <c r="PD416" s="346"/>
      <c r="PE416" s="346"/>
      <c r="PF416" s="346"/>
      <c r="PG416" s="346"/>
      <c r="PH416" s="346"/>
      <c r="PI416" s="346"/>
      <c r="PJ416" s="346"/>
      <c r="PK416" s="346"/>
      <c r="PL416" s="346"/>
      <c r="PM416" s="346"/>
      <c r="PN416" s="346"/>
      <c r="PO416" s="346"/>
      <c r="PP416" s="346"/>
      <c r="PQ416" s="346"/>
      <c r="PR416" s="346"/>
      <c r="PS416" s="346"/>
      <c r="PT416" s="346"/>
      <c r="PU416" s="346"/>
      <c r="PV416" s="346"/>
      <c r="PW416" s="346"/>
      <c r="PX416" s="346"/>
      <c r="PY416" s="346"/>
      <c r="PZ416" s="346"/>
      <c r="QA416" s="346"/>
      <c r="QB416" s="346"/>
      <c r="QC416" s="346"/>
      <c r="QD416" s="346"/>
      <c r="QE416" s="346"/>
      <c r="QF416" s="346"/>
    </row>
    <row r="417" spans="1:448" ht="118.5" customHeight="1" x14ac:dyDescent="0.25">
      <c r="A417" s="20">
        <v>416</v>
      </c>
      <c r="B417" s="41" t="s">
        <v>2115</v>
      </c>
      <c r="C417" s="177" t="s">
        <v>282</v>
      </c>
      <c r="D417" s="19" t="s">
        <v>342</v>
      </c>
      <c r="E417" s="310" t="s">
        <v>4617</v>
      </c>
      <c r="F417" s="41" t="s">
        <v>2115</v>
      </c>
      <c r="G417" s="44" t="s">
        <v>282</v>
      </c>
      <c r="H417" s="19" t="s">
        <v>342</v>
      </c>
      <c r="I417" s="19" t="s">
        <v>210</v>
      </c>
      <c r="J417" s="320" t="s">
        <v>2116</v>
      </c>
      <c r="K417" s="462" t="s">
        <v>680</v>
      </c>
      <c r="L417" s="134" t="s">
        <v>681</v>
      </c>
      <c r="M417" s="134" t="s">
        <v>2117</v>
      </c>
      <c r="N417" s="134" t="s">
        <v>2118</v>
      </c>
      <c r="O417" s="321" t="s">
        <v>210</v>
      </c>
      <c r="P417" s="19" t="s">
        <v>215</v>
      </c>
      <c r="Q417" s="19" t="s">
        <v>711</v>
      </c>
      <c r="R417" s="310" t="s">
        <v>250</v>
      </c>
      <c r="S417" s="316" t="s">
        <v>4695</v>
      </c>
      <c r="T417" s="310">
        <v>12.5</v>
      </c>
      <c r="U417" s="310" t="s">
        <v>4696</v>
      </c>
      <c r="V417" s="310">
        <v>2021</v>
      </c>
      <c r="W417" s="19" t="s">
        <v>4697</v>
      </c>
      <c r="X417" s="311" t="s">
        <v>4698</v>
      </c>
      <c r="Y417" s="313" t="s">
        <v>4699</v>
      </c>
      <c r="Z417" s="311" t="s">
        <v>4700</v>
      </c>
      <c r="AA417" s="310">
        <v>1</v>
      </c>
      <c r="AB417" s="310" t="s">
        <v>4701</v>
      </c>
      <c r="AC417" s="310" t="s">
        <v>4702</v>
      </c>
      <c r="AD417" s="728">
        <v>1</v>
      </c>
      <c r="AE417" s="311" t="s">
        <v>4703</v>
      </c>
      <c r="AF417" s="966">
        <v>44621</v>
      </c>
      <c r="AG417" s="966">
        <v>44926</v>
      </c>
      <c r="AH417" s="920"/>
      <c r="AI417" s="310" t="s">
        <v>309</v>
      </c>
      <c r="AJ417" s="311" t="s">
        <v>309</v>
      </c>
      <c r="AK417" s="315" t="e">
        <f>(IF(BA417=#REF!,#REF!,AG417-#REF!))</f>
        <v>#REF!</v>
      </c>
      <c r="AL417" s="307" t="s">
        <v>4627</v>
      </c>
      <c r="AM417" s="40"/>
      <c r="AN417" s="40"/>
      <c r="AO417" s="40"/>
      <c r="AP417" s="137"/>
      <c r="AQ417" s="19"/>
      <c r="AR417" s="49"/>
      <c r="AS417" s="298"/>
      <c r="AT417" s="66"/>
      <c r="AU417" s="40"/>
      <c r="AV417" s="60"/>
      <c r="AW417" s="137"/>
      <c r="AX417" s="137"/>
      <c r="AY417" s="299"/>
      <c r="AZ417" s="87"/>
      <c r="BA417" s="86" t="s">
        <v>446</v>
      </c>
      <c r="BB417" s="127" t="s">
        <v>2162</v>
      </c>
      <c r="BC417" s="123">
        <v>44620</v>
      </c>
      <c r="BD417" s="40" t="s">
        <v>529</v>
      </c>
      <c r="BE417" s="127" t="s">
        <v>2783</v>
      </c>
      <c r="BF417" s="138">
        <v>0</v>
      </c>
      <c r="BG417" s="19" t="s">
        <v>442</v>
      </c>
      <c r="BH417" s="49">
        <v>-44620</v>
      </c>
      <c r="BI417" s="60" t="s">
        <v>454</v>
      </c>
      <c r="BJ417" s="127"/>
      <c r="BK417" s="127"/>
      <c r="BL417" s="127"/>
      <c r="BM417" s="127"/>
      <c r="BN417" s="60"/>
      <c r="BO417" s="127"/>
      <c r="BP417" s="910" t="s">
        <v>293</v>
      </c>
      <c r="BQ417" s="150" t="s">
        <v>4704</v>
      </c>
      <c r="BR417" s="911">
        <v>44712</v>
      </c>
      <c r="BS417" s="131" t="s">
        <v>4705</v>
      </c>
      <c r="BT417" s="186">
        <v>0</v>
      </c>
      <c r="BU417" s="4" t="s">
        <v>442</v>
      </c>
      <c r="BV417" s="49">
        <v>215</v>
      </c>
      <c r="BW417" s="60" t="s">
        <v>454</v>
      </c>
      <c r="BX417" s="912">
        <v>44734</v>
      </c>
      <c r="BY417" s="371" t="s">
        <v>4706</v>
      </c>
      <c r="BZ417" s="371" t="s">
        <v>824</v>
      </c>
      <c r="CA417" s="814">
        <v>0</v>
      </c>
      <c r="CB417" s="352" t="s">
        <v>293</v>
      </c>
      <c r="CC417" s="371"/>
      <c r="CD417" s="910" t="s">
        <v>293</v>
      </c>
      <c r="CE417" s="531">
        <v>44816</v>
      </c>
      <c r="CF417" s="585" t="s">
        <v>4707</v>
      </c>
      <c r="CG417" s="114" t="s">
        <v>328</v>
      </c>
      <c r="CH417" s="225" t="s">
        <v>4708</v>
      </c>
      <c r="CI417" s="522">
        <v>0</v>
      </c>
      <c r="CJ417" s="4" t="str">
        <f t="shared" ref="CJ417:CJ480" si="12">IF(CI417&lt;=0%,"SIN AVANCE",IF(CI417&lt;33%,"AVANCE MINIMO",IF(CI417&lt;66%,"AVANCE PARCIAL",IF(CI417&lt;=99.9%,"AVANCE SIGNIFICATIVO",IF(CI417=100%,"CUMPLIMIENTO TOTAL","ERROR")))))</f>
        <v>SIN AVANCE</v>
      </c>
      <c r="CK417" s="49" t="e">
        <f>(IF(CD417="CERRADO","NO APLICA ACCION CERRADA",AG417-#REF!))</f>
        <v>#REF!</v>
      </c>
      <c r="CL417" s="60" t="e">
        <f>(IF(CD417="CERRADO","NO APLICA ACCION CERRADA",IF(AK417&lt;=0,"VENCIDO",IF(AK417&lt;=#REF!,"POR VENCER","CON TIEMPO"))))</f>
        <v>#REF!</v>
      </c>
      <c r="CM417" s="458">
        <v>44883</v>
      </c>
      <c r="CN417" s="348" t="s">
        <v>4709</v>
      </c>
      <c r="CO417" s="348" t="s">
        <v>947</v>
      </c>
      <c r="CP417" s="380"/>
      <c r="CQ417" s="419" t="s">
        <v>293</v>
      </c>
      <c r="CR417" s="371"/>
      <c r="CS417" s="371"/>
    </row>
    <row r="418" spans="1:448" s="347" customFormat="1" ht="118.5" customHeight="1" x14ac:dyDescent="0.25">
      <c r="A418" s="26">
        <v>417</v>
      </c>
      <c r="B418" s="42" t="s">
        <v>75</v>
      </c>
      <c r="C418" s="175" t="s">
        <v>269</v>
      </c>
      <c r="D418" s="22" t="s">
        <v>341</v>
      </c>
      <c r="E418" s="311" t="s">
        <v>1761</v>
      </c>
      <c r="F418" s="22" t="s">
        <v>75</v>
      </c>
      <c r="G418" s="432" t="s">
        <v>269</v>
      </c>
      <c r="H418" s="19" t="s">
        <v>341</v>
      </c>
      <c r="I418" s="19" t="s">
        <v>1760</v>
      </c>
      <c r="J418" s="463" t="s">
        <v>1761</v>
      </c>
      <c r="K418" s="440" t="s">
        <v>680</v>
      </c>
      <c r="L418" s="461" t="s">
        <v>681</v>
      </c>
      <c r="M418" s="460" t="s">
        <v>705</v>
      </c>
      <c r="N418" s="461" t="s">
        <v>706</v>
      </c>
      <c r="O418" s="316" t="s">
        <v>75</v>
      </c>
      <c r="P418" s="310" t="s">
        <v>372</v>
      </c>
      <c r="Q418" s="19" t="s">
        <v>348</v>
      </c>
      <c r="R418" s="310" t="s">
        <v>250</v>
      </c>
      <c r="S418" s="958" t="s">
        <v>4710</v>
      </c>
      <c r="T418" s="312" t="s">
        <v>3896</v>
      </c>
      <c r="U418" s="310" t="s">
        <v>4711</v>
      </c>
      <c r="V418" s="310">
        <v>2021</v>
      </c>
      <c r="W418" s="22" t="s">
        <v>4712</v>
      </c>
      <c r="X418" s="311" t="s">
        <v>4713</v>
      </c>
      <c r="Y418" s="313" t="s">
        <v>4714</v>
      </c>
      <c r="Z418" s="311" t="s">
        <v>4715</v>
      </c>
      <c r="AA418" s="303">
        <v>1</v>
      </c>
      <c r="AB418" s="310" t="s">
        <v>4716</v>
      </c>
      <c r="AC418" s="310" t="s">
        <v>4717</v>
      </c>
      <c r="AD418" s="312">
        <v>1</v>
      </c>
      <c r="AE418" s="311" t="s">
        <v>4718</v>
      </c>
      <c r="AF418" s="967">
        <v>44603</v>
      </c>
      <c r="AG418" s="967">
        <v>44620</v>
      </c>
      <c r="AH418" s="424">
        <v>44743</v>
      </c>
      <c r="AI418" s="310" t="s">
        <v>309</v>
      </c>
      <c r="AJ418" s="311" t="s">
        <v>309</v>
      </c>
      <c r="AK418" s="315" t="e">
        <f>(IF(BA418=#REF!,#REF!,AG418-#REF!))</f>
        <v>#REF!</v>
      </c>
      <c r="AL418" s="307" t="s">
        <v>4627</v>
      </c>
      <c r="AM418" s="31"/>
      <c r="AN418" s="31"/>
      <c r="AO418" s="31"/>
      <c r="AP418" s="32"/>
      <c r="AQ418" s="19"/>
      <c r="AR418" s="49"/>
      <c r="AS418" s="298"/>
      <c r="AT418" s="64"/>
      <c r="AU418" s="40"/>
      <c r="AV418" s="60"/>
      <c r="AW418" s="32"/>
      <c r="AX418" s="32"/>
      <c r="AY418" s="299"/>
      <c r="AZ418" s="87"/>
      <c r="BA418" s="86" t="s">
        <v>446</v>
      </c>
      <c r="BB418" s="31" t="s">
        <v>3904</v>
      </c>
      <c r="BC418" s="106">
        <v>44620</v>
      </c>
      <c r="BD418" s="31" t="s">
        <v>529</v>
      </c>
      <c r="BE418" s="272" t="s">
        <v>2799</v>
      </c>
      <c r="BF418" s="32">
        <v>0</v>
      </c>
      <c r="BG418" s="19" t="s">
        <v>442</v>
      </c>
      <c r="BH418" s="49">
        <v>-44620</v>
      </c>
      <c r="BI418" s="60" t="s">
        <v>443</v>
      </c>
      <c r="BJ418" s="30"/>
      <c r="BK418" s="30"/>
      <c r="BL418" s="30"/>
      <c r="BM418" s="30"/>
      <c r="BN418" s="60"/>
      <c r="BO418" s="30"/>
      <c r="BP418" s="184" t="s">
        <v>293</v>
      </c>
      <c r="BQ418" s="150" t="s">
        <v>4719</v>
      </c>
      <c r="BR418" s="185">
        <v>44712</v>
      </c>
      <c r="BS418" s="131" t="s">
        <v>878</v>
      </c>
      <c r="BT418" s="186">
        <v>1</v>
      </c>
      <c r="BU418" s="4" t="s">
        <v>436</v>
      </c>
      <c r="BV418" s="49">
        <v>-91</v>
      </c>
      <c r="BW418" s="60" t="s">
        <v>443</v>
      </c>
      <c r="BX418" s="400">
        <v>44727</v>
      </c>
      <c r="BY418" s="394" t="s">
        <v>4720</v>
      </c>
      <c r="BZ418" s="362" t="s">
        <v>459</v>
      </c>
      <c r="CA418" s="377">
        <v>1</v>
      </c>
      <c r="CB418" s="352" t="s">
        <v>294</v>
      </c>
      <c r="CC418" s="353"/>
      <c r="CD418" s="352" t="s">
        <v>294</v>
      </c>
      <c r="CE418" s="131" t="s">
        <v>767</v>
      </c>
      <c r="CF418" s="131" t="s">
        <v>767</v>
      </c>
      <c r="CG418" s="202" t="s">
        <v>328</v>
      </c>
      <c r="CH418" s="131" t="s">
        <v>328</v>
      </c>
      <c r="CI418" s="186">
        <v>1</v>
      </c>
      <c r="CJ418" s="4" t="str">
        <f t="shared" si="10"/>
        <v>CUMPLIMIENTO TOTAL</v>
      </c>
      <c r="CK418" s="49" t="str">
        <f>(IF(CD418="CERRADO","NO APLICA ACCION CERRADA",AG418-#REF!))</f>
        <v>NO APLICA ACCION CERRADA</v>
      </c>
      <c r="CL418" s="60" t="str">
        <f>(IF(CD418="CERRADO","NO APLICA ACCION CERRADA",IF(AK418&lt;=0,"VENCIDO",IF(AK418&lt;=#REF!,"POR VENCER","CON TIEMPO"))))</f>
        <v>NO APLICA ACCION CERRADA</v>
      </c>
      <c r="CM418" s="458" t="s">
        <v>328</v>
      </c>
      <c r="CN418" s="348" t="s">
        <v>767</v>
      </c>
      <c r="CO418" s="466" t="s">
        <v>459</v>
      </c>
      <c r="CP418" s="349"/>
      <c r="CQ418" s="352" t="s">
        <v>294</v>
      </c>
      <c r="CR418" s="353"/>
      <c r="CS418" s="353"/>
      <c r="CT418" s="343"/>
      <c r="CU418" s="343"/>
      <c r="CV418" s="343"/>
      <c r="CW418" s="343"/>
      <c r="CX418" s="343"/>
      <c r="CY418" s="343"/>
      <c r="CZ418" s="343"/>
      <c r="DA418" s="343"/>
      <c r="DB418" s="343"/>
      <c r="DC418" s="343"/>
      <c r="DD418" s="343"/>
      <c r="DE418" s="343"/>
      <c r="DF418" s="343"/>
      <c r="DG418" s="343"/>
      <c r="DH418" s="343"/>
      <c r="DI418" s="343"/>
      <c r="DJ418" s="343"/>
      <c r="DK418" s="343"/>
      <c r="DL418" s="343"/>
      <c r="DM418" s="343"/>
      <c r="DN418" s="343"/>
      <c r="DO418" s="343"/>
      <c r="DP418" s="343"/>
      <c r="DQ418" s="343"/>
      <c r="DR418" s="343"/>
      <c r="DS418" s="343"/>
      <c r="DT418" s="343"/>
      <c r="DU418" s="343"/>
      <c r="DV418" s="343"/>
      <c r="DW418" s="343"/>
      <c r="DX418" s="343"/>
      <c r="DY418" s="343"/>
      <c r="DZ418" s="343"/>
      <c r="EA418" s="343"/>
      <c r="EB418" s="343"/>
      <c r="EC418" s="343"/>
      <c r="ED418" s="343"/>
      <c r="EE418" s="343"/>
      <c r="EF418" s="343"/>
      <c r="EG418" s="343"/>
      <c r="EH418" s="343"/>
      <c r="EI418" s="343"/>
      <c r="EJ418" s="343"/>
      <c r="EK418" s="343"/>
      <c r="EL418" s="343"/>
      <c r="EM418" s="343"/>
      <c r="EN418" s="343"/>
      <c r="EO418" s="343"/>
      <c r="EP418" s="343"/>
      <c r="EQ418" s="343"/>
      <c r="ER418" s="343"/>
      <c r="ES418" s="343"/>
      <c r="ET418" s="343"/>
      <c r="EU418" s="343"/>
      <c r="EV418" s="343"/>
      <c r="EW418" s="343"/>
      <c r="EX418" s="343"/>
      <c r="EY418" s="343"/>
      <c r="EZ418" s="343"/>
      <c r="FA418" s="343"/>
      <c r="FB418" s="343"/>
      <c r="FC418" s="343"/>
      <c r="FD418" s="343"/>
      <c r="FE418" s="343"/>
      <c r="FF418" s="343"/>
      <c r="FG418" s="343"/>
      <c r="FH418" s="343"/>
      <c r="FI418" s="343"/>
      <c r="FJ418" s="343"/>
      <c r="FK418" s="343"/>
      <c r="FL418" s="343"/>
      <c r="FM418" s="343"/>
      <c r="FN418" s="343"/>
      <c r="FO418" s="343"/>
      <c r="FP418" s="343"/>
      <c r="FQ418" s="343"/>
      <c r="FR418" s="343"/>
      <c r="FS418" s="343"/>
      <c r="FT418" s="343"/>
      <c r="FU418" s="343"/>
      <c r="FV418" s="343"/>
      <c r="FW418" s="343"/>
      <c r="FX418" s="343"/>
      <c r="FY418" s="343"/>
      <c r="FZ418" s="343"/>
      <c r="GA418" s="343"/>
      <c r="GB418" s="343"/>
      <c r="GC418" s="343"/>
      <c r="GD418" s="343"/>
      <c r="GE418" s="343"/>
      <c r="GF418" s="343"/>
      <c r="GG418" s="343"/>
      <c r="GH418" s="343"/>
      <c r="GI418" s="343"/>
      <c r="GJ418" s="343"/>
      <c r="GK418" s="343"/>
      <c r="GL418" s="343"/>
      <c r="GM418" s="343"/>
      <c r="GN418" s="343"/>
      <c r="GO418" s="343"/>
      <c r="GP418" s="343"/>
      <c r="GQ418" s="343"/>
      <c r="GR418" s="343"/>
      <c r="GS418" s="343"/>
      <c r="GT418" s="343"/>
      <c r="GU418" s="343"/>
      <c r="GV418" s="343"/>
      <c r="GW418" s="343"/>
      <c r="GX418" s="343"/>
      <c r="GY418" s="343"/>
      <c r="GZ418" s="343"/>
      <c r="HA418" s="343"/>
      <c r="HB418" s="343"/>
      <c r="HC418" s="343"/>
      <c r="HD418" s="343"/>
      <c r="HE418" s="343"/>
      <c r="HF418" s="343"/>
      <c r="HG418" s="343"/>
      <c r="HH418" s="343"/>
      <c r="HI418" s="343"/>
      <c r="HJ418" s="343"/>
      <c r="HK418" s="343"/>
      <c r="HL418" s="343"/>
      <c r="HM418" s="343"/>
      <c r="HN418" s="343"/>
      <c r="HO418" s="343"/>
      <c r="HP418" s="343"/>
      <c r="HQ418" s="343"/>
      <c r="HR418" s="343"/>
      <c r="HS418" s="343"/>
      <c r="HT418" s="343"/>
      <c r="HU418" s="343"/>
      <c r="HV418" s="343"/>
      <c r="HW418" s="343"/>
      <c r="HX418" s="343"/>
      <c r="HY418" s="343"/>
      <c r="HZ418" s="343"/>
      <c r="IA418" s="343"/>
      <c r="IB418" s="343"/>
      <c r="IC418" s="343"/>
      <c r="ID418" s="343"/>
      <c r="IE418" s="343"/>
      <c r="IF418" s="343"/>
      <c r="IG418" s="343"/>
      <c r="IH418" s="343"/>
      <c r="II418" s="343"/>
      <c r="IJ418" s="343"/>
      <c r="IK418" s="343"/>
      <c r="IL418" s="343"/>
      <c r="IM418" s="343"/>
      <c r="IN418" s="343"/>
      <c r="IO418" s="343"/>
      <c r="IP418" s="343"/>
      <c r="IQ418" s="343"/>
      <c r="IR418" s="343"/>
      <c r="IS418" s="343"/>
      <c r="IT418" s="343"/>
      <c r="IU418" s="343"/>
      <c r="IV418" s="343"/>
      <c r="IW418" s="343"/>
      <c r="IX418" s="343"/>
      <c r="IY418" s="343"/>
      <c r="IZ418" s="343"/>
      <c r="JA418" s="343"/>
      <c r="JB418" s="343"/>
      <c r="JC418" s="343"/>
      <c r="JD418" s="343"/>
      <c r="JE418" s="343"/>
      <c r="JF418" s="343"/>
      <c r="JG418" s="343"/>
      <c r="JH418" s="343"/>
      <c r="JI418" s="343"/>
      <c r="JJ418" s="343"/>
      <c r="JK418" s="343"/>
      <c r="JL418" s="343"/>
      <c r="JM418" s="343"/>
      <c r="JN418" s="343"/>
      <c r="JO418" s="343"/>
      <c r="JP418" s="343"/>
      <c r="JQ418" s="343"/>
      <c r="JR418" s="343"/>
      <c r="JS418" s="343"/>
      <c r="JT418" s="343"/>
      <c r="JU418" s="343"/>
      <c r="JV418" s="343"/>
      <c r="JW418" s="343"/>
      <c r="JX418" s="343"/>
      <c r="JY418" s="343"/>
      <c r="JZ418" s="343"/>
      <c r="KA418" s="343"/>
      <c r="KB418" s="343"/>
      <c r="KC418" s="343"/>
      <c r="KD418" s="343"/>
      <c r="KE418" s="343"/>
      <c r="KF418" s="343"/>
      <c r="KG418" s="343"/>
      <c r="KH418" s="343"/>
      <c r="KI418" s="343"/>
      <c r="KJ418" s="343"/>
      <c r="KK418" s="343"/>
      <c r="KL418" s="343"/>
      <c r="KM418" s="343"/>
      <c r="KN418" s="343"/>
      <c r="KO418" s="343"/>
      <c r="KP418" s="343"/>
      <c r="KQ418" s="343"/>
      <c r="KR418" s="343"/>
      <c r="KS418" s="343"/>
      <c r="KT418" s="343"/>
      <c r="KU418" s="343"/>
      <c r="KV418" s="343"/>
      <c r="KW418" s="343"/>
      <c r="KX418" s="343"/>
      <c r="KY418" s="343"/>
      <c r="KZ418" s="343"/>
      <c r="LA418" s="343"/>
      <c r="LB418" s="343"/>
      <c r="LC418" s="343"/>
      <c r="LD418" s="343"/>
      <c r="LE418" s="343"/>
      <c r="LF418" s="343"/>
      <c r="LG418" s="343"/>
      <c r="LH418" s="343"/>
      <c r="LI418" s="343"/>
      <c r="LJ418" s="343"/>
      <c r="LK418" s="343"/>
      <c r="LL418" s="343"/>
      <c r="LM418" s="343"/>
      <c r="LN418" s="343"/>
      <c r="LO418" s="343"/>
      <c r="LP418" s="343"/>
      <c r="LQ418" s="343"/>
      <c r="LR418" s="343"/>
      <c r="LS418" s="343"/>
      <c r="LT418" s="343"/>
      <c r="LU418" s="343"/>
      <c r="LV418" s="343"/>
      <c r="LW418" s="343"/>
      <c r="LX418" s="343"/>
      <c r="LY418" s="343"/>
      <c r="LZ418" s="343"/>
      <c r="MA418" s="343"/>
      <c r="MB418" s="343"/>
      <c r="MC418" s="343"/>
      <c r="MD418" s="343"/>
      <c r="ME418" s="343"/>
      <c r="MF418" s="343"/>
      <c r="MG418" s="343"/>
      <c r="MH418" s="343"/>
      <c r="MI418" s="343"/>
      <c r="MJ418" s="343"/>
      <c r="MK418" s="343"/>
      <c r="ML418" s="343"/>
      <c r="MM418" s="343"/>
      <c r="MN418" s="343"/>
      <c r="MO418" s="343"/>
      <c r="MP418" s="343"/>
      <c r="MQ418" s="343"/>
      <c r="MR418" s="343"/>
      <c r="MS418" s="343"/>
      <c r="MT418" s="343"/>
      <c r="MU418" s="343"/>
      <c r="MV418" s="343"/>
      <c r="MW418" s="343"/>
      <c r="MX418" s="343"/>
      <c r="MY418" s="343"/>
      <c r="MZ418" s="343"/>
      <c r="NA418" s="343"/>
      <c r="NB418" s="343"/>
      <c r="NC418" s="343"/>
      <c r="ND418" s="343"/>
      <c r="NE418" s="343"/>
      <c r="NF418" s="343"/>
      <c r="NG418" s="343"/>
      <c r="NH418" s="343"/>
      <c r="NI418" s="343"/>
      <c r="NJ418" s="343"/>
      <c r="NK418" s="343"/>
      <c r="NL418" s="343"/>
      <c r="NM418" s="343"/>
      <c r="NN418" s="343"/>
      <c r="NO418" s="343"/>
      <c r="NP418" s="343"/>
      <c r="NQ418" s="343"/>
      <c r="NR418" s="343"/>
      <c r="NS418" s="343"/>
      <c r="NT418" s="343"/>
      <c r="NU418" s="343"/>
      <c r="NV418" s="343"/>
      <c r="NW418" s="343"/>
      <c r="NX418" s="343"/>
      <c r="NY418" s="343"/>
      <c r="NZ418" s="343"/>
      <c r="OA418" s="343"/>
      <c r="OB418" s="343"/>
      <c r="OC418" s="343"/>
      <c r="OD418" s="343"/>
      <c r="OE418" s="343"/>
      <c r="OF418" s="343"/>
      <c r="OG418" s="343"/>
      <c r="OH418" s="343"/>
      <c r="OI418" s="343"/>
      <c r="OJ418" s="343"/>
      <c r="OK418" s="343"/>
      <c r="OL418" s="343"/>
      <c r="OM418" s="343"/>
      <c r="ON418" s="343"/>
      <c r="OO418" s="343"/>
      <c r="OP418" s="343"/>
      <c r="OQ418" s="343"/>
      <c r="OR418" s="343"/>
      <c r="OS418" s="343"/>
      <c r="OT418" s="343"/>
      <c r="OU418" s="343"/>
      <c r="OV418" s="343"/>
      <c r="OW418" s="343"/>
      <c r="OX418" s="343"/>
      <c r="OY418" s="343"/>
      <c r="OZ418" s="343"/>
      <c r="PA418" s="343"/>
      <c r="PB418" s="343"/>
      <c r="PC418" s="343"/>
      <c r="PD418" s="343"/>
      <c r="PE418" s="343"/>
      <c r="PF418" s="343"/>
      <c r="PG418" s="343"/>
      <c r="PH418" s="343"/>
      <c r="PI418" s="343"/>
      <c r="PJ418" s="343"/>
      <c r="PK418" s="343"/>
      <c r="PL418" s="343"/>
      <c r="PM418" s="343"/>
      <c r="PN418" s="343"/>
      <c r="PO418" s="343"/>
      <c r="PP418" s="343"/>
      <c r="PQ418" s="343"/>
      <c r="PR418" s="343"/>
      <c r="PS418" s="343"/>
      <c r="PT418" s="343"/>
      <c r="PU418" s="343"/>
      <c r="PV418" s="343"/>
      <c r="PW418" s="343"/>
      <c r="PX418" s="343"/>
      <c r="PY418" s="343"/>
      <c r="PZ418" s="343"/>
      <c r="QA418" s="343"/>
      <c r="QB418" s="343"/>
      <c r="QC418" s="343"/>
      <c r="QD418" s="343"/>
      <c r="QE418" s="343"/>
      <c r="QF418" s="343"/>
    </row>
    <row r="419" spans="1:448" s="705" customFormat="1" ht="118.5" customHeight="1" x14ac:dyDescent="0.25">
      <c r="A419" s="20">
        <v>418</v>
      </c>
      <c r="B419" s="41" t="s">
        <v>75</v>
      </c>
      <c r="C419" s="177" t="s">
        <v>269</v>
      </c>
      <c r="D419" s="19" t="s">
        <v>341</v>
      </c>
      <c r="E419" s="311" t="s">
        <v>1761</v>
      </c>
      <c r="F419" s="19" t="s">
        <v>75</v>
      </c>
      <c r="G419" s="23" t="s">
        <v>269</v>
      </c>
      <c r="H419" s="19" t="s">
        <v>341</v>
      </c>
      <c r="I419" s="19" t="s">
        <v>1760</v>
      </c>
      <c r="J419" s="463" t="s">
        <v>1761</v>
      </c>
      <c r="K419" s="464" t="s">
        <v>680</v>
      </c>
      <c r="L419" s="460" t="s">
        <v>681</v>
      </c>
      <c r="M419" s="460" t="s">
        <v>705</v>
      </c>
      <c r="N419" s="460" t="s">
        <v>706</v>
      </c>
      <c r="O419" s="316" t="s">
        <v>75</v>
      </c>
      <c r="P419" s="310" t="s">
        <v>372</v>
      </c>
      <c r="Q419" s="19" t="s">
        <v>348</v>
      </c>
      <c r="R419" s="310" t="s">
        <v>250</v>
      </c>
      <c r="S419" s="316" t="s">
        <v>4721</v>
      </c>
      <c r="T419" s="310" t="s">
        <v>3910</v>
      </c>
      <c r="U419" s="310" t="s">
        <v>4711</v>
      </c>
      <c r="V419" s="310">
        <v>2021</v>
      </c>
      <c r="W419" s="19" t="s">
        <v>4722</v>
      </c>
      <c r="X419" s="311" t="s">
        <v>4723</v>
      </c>
      <c r="Y419" s="313" t="s">
        <v>4724</v>
      </c>
      <c r="Z419" s="311" t="s">
        <v>4725</v>
      </c>
      <c r="AA419" s="434">
        <v>1</v>
      </c>
      <c r="AB419" s="310" t="s">
        <v>4726</v>
      </c>
      <c r="AC419" s="310" t="s">
        <v>4727</v>
      </c>
      <c r="AD419" s="310">
        <v>1</v>
      </c>
      <c r="AE419" s="311" t="s">
        <v>4728</v>
      </c>
      <c r="AF419" s="966">
        <v>44603</v>
      </c>
      <c r="AG419" s="966">
        <v>44804</v>
      </c>
      <c r="AH419" s="921"/>
      <c r="AI419" s="310" t="s">
        <v>309</v>
      </c>
      <c r="AJ419" s="311" t="s">
        <v>309</v>
      </c>
      <c r="AK419" s="315" t="e">
        <f>(IF(BA419=#REF!,#REF!,AG419-#REF!))</f>
        <v>#REF!</v>
      </c>
      <c r="AL419" s="307" t="s">
        <v>4627</v>
      </c>
      <c r="AM419" s="40"/>
      <c r="AN419" s="40"/>
      <c r="AO419" s="40"/>
      <c r="AP419" s="137"/>
      <c r="AQ419" s="19"/>
      <c r="AR419" s="49"/>
      <c r="AS419" s="298"/>
      <c r="AT419" s="66"/>
      <c r="AU419" s="40"/>
      <c r="AV419" s="60"/>
      <c r="AW419" s="137"/>
      <c r="AX419" s="137"/>
      <c r="AY419" s="299"/>
      <c r="AZ419" s="87"/>
      <c r="BA419" s="86" t="s">
        <v>446</v>
      </c>
      <c r="BB419" s="40" t="s">
        <v>3904</v>
      </c>
      <c r="BC419" s="153">
        <v>44620</v>
      </c>
      <c r="BD419" s="40" t="s">
        <v>529</v>
      </c>
      <c r="BE419" s="272" t="s">
        <v>2799</v>
      </c>
      <c r="BF419" s="137">
        <v>0</v>
      </c>
      <c r="BG419" s="19" t="s">
        <v>442</v>
      </c>
      <c r="BH419" s="49">
        <v>-44620</v>
      </c>
      <c r="BI419" s="60" t="s">
        <v>454</v>
      </c>
      <c r="BJ419" s="127"/>
      <c r="BK419" s="127"/>
      <c r="BL419" s="127"/>
      <c r="BM419" s="127"/>
      <c r="BN419" s="60"/>
      <c r="BO419" s="127"/>
      <c r="BP419" s="910" t="s">
        <v>293</v>
      </c>
      <c r="BQ419" s="150" t="s">
        <v>4729</v>
      </c>
      <c r="BR419" s="911">
        <v>44712</v>
      </c>
      <c r="BS419" s="131" t="s">
        <v>4730</v>
      </c>
      <c r="BT419" s="186">
        <v>0</v>
      </c>
      <c r="BU419" s="4" t="s">
        <v>442</v>
      </c>
      <c r="BV419" s="49">
        <v>93</v>
      </c>
      <c r="BW419" s="60" t="s">
        <v>454</v>
      </c>
      <c r="BX419" s="400">
        <v>44727</v>
      </c>
      <c r="BY419" s="394" t="s">
        <v>4731</v>
      </c>
      <c r="BZ419" s="362" t="s">
        <v>459</v>
      </c>
      <c r="CA419" s="371"/>
      <c r="CB419" s="352" t="s">
        <v>293</v>
      </c>
      <c r="CC419" s="371"/>
      <c r="CD419" s="910" t="s">
        <v>293</v>
      </c>
      <c r="CE419" s="531">
        <v>44823</v>
      </c>
      <c r="CF419" s="859" t="s">
        <v>4732</v>
      </c>
      <c r="CG419" s="540" t="s">
        <v>4733</v>
      </c>
      <c r="CH419" s="225" t="s">
        <v>4734</v>
      </c>
      <c r="CI419" s="522">
        <v>0</v>
      </c>
      <c r="CJ419" s="4" t="str">
        <f t="shared" ref="CJ419:CJ421" si="13">IF(CI419&lt;=0%,"SIN AVANCE",IF(CI419&lt;33%,"AVANCE MINIMO",IF(CI419&lt;66%,"AVANCE PARCIAL",IF(CI419&lt;=99.9%,"AVANCE SIGNIFICATIVO",IF(CI419=100%,"CUMPLIMIENTO TOTAL","ERROR")))))</f>
        <v>SIN AVANCE</v>
      </c>
      <c r="CK419" s="49" t="e">
        <f>(IF(CD419="CERRADO","NO APLICA ACCION CERRADA",AG419-#REF!))</f>
        <v>#REF!</v>
      </c>
      <c r="CL419" s="60" t="e">
        <f>(IF(CD419="CERRADO","NO APLICA ACCION CERRADA",IF(AK419&lt;=0,"VENCIDO",IF(AK419&lt;=#REF!,"POR VENCER","CON TIEMPO"))))</f>
        <v>#REF!</v>
      </c>
      <c r="CM419" s="929">
        <v>44883</v>
      </c>
      <c r="CN419" s="930" t="s">
        <v>4735</v>
      </c>
      <c r="CO419" s="867" t="s">
        <v>947</v>
      </c>
      <c r="CP419" s="348"/>
      <c r="CQ419" s="352" t="s">
        <v>443</v>
      </c>
      <c r="CR419" s="371"/>
      <c r="CS419" s="371"/>
      <c r="CT419" s="346"/>
      <c r="CU419" s="346"/>
      <c r="CV419" s="346"/>
      <c r="CW419" s="346"/>
      <c r="CX419" s="346"/>
      <c r="CY419" s="346"/>
      <c r="CZ419" s="346"/>
      <c r="DA419" s="346"/>
      <c r="DB419" s="346"/>
      <c r="DC419" s="346"/>
      <c r="DD419" s="346"/>
      <c r="DE419" s="346"/>
      <c r="DF419" s="346"/>
      <c r="DG419" s="346"/>
      <c r="DH419" s="346"/>
      <c r="DI419" s="346"/>
      <c r="DJ419" s="346"/>
      <c r="DK419" s="346"/>
      <c r="DL419" s="346"/>
      <c r="DM419" s="346"/>
      <c r="DN419" s="346"/>
      <c r="DO419" s="346"/>
      <c r="DP419" s="346"/>
      <c r="DQ419" s="346"/>
      <c r="DR419" s="346"/>
      <c r="DS419" s="346"/>
      <c r="DT419" s="346"/>
      <c r="DU419" s="346"/>
      <c r="DV419" s="346"/>
      <c r="DW419" s="346"/>
      <c r="DX419" s="346"/>
      <c r="DY419" s="346"/>
      <c r="DZ419" s="346"/>
      <c r="EA419" s="346"/>
      <c r="EB419" s="346"/>
      <c r="EC419" s="346"/>
      <c r="ED419" s="346"/>
      <c r="EE419" s="346"/>
      <c r="EF419" s="346"/>
      <c r="EG419" s="346"/>
      <c r="EH419" s="346"/>
      <c r="EI419" s="346"/>
      <c r="EJ419" s="346"/>
      <c r="EK419" s="346"/>
      <c r="EL419" s="346"/>
      <c r="EM419" s="346"/>
      <c r="EN419" s="346"/>
      <c r="EO419" s="346"/>
      <c r="EP419" s="346"/>
      <c r="EQ419" s="346"/>
      <c r="ER419" s="346"/>
      <c r="ES419" s="346"/>
      <c r="ET419" s="346"/>
      <c r="EU419" s="346"/>
      <c r="EV419" s="346"/>
      <c r="EW419" s="346"/>
      <c r="EX419" s="346"/>
      <c r="EY419" s="346"/>
      <c r="EZ419" s="346"/>
      <c r="FA419" s="346"/>
      <c r="FB419" s="346"/>
      <c r="FC419" s="346"/>
      <c r="FD419" s="346"/>
      <c r="FE419" s="346"/>
      <c r="FF419" s="346"/>
      <c r="FG419" s="346"/>
      <c r="FH419" s="346"/>
      <c r="FI419" s="346"/>
      <c r="FJ419" s="346"/>
      <c r="FK419" s="346"/>
      <c r="FL419" s="346"/>
      <c r="FM419" s="346"/>
      <c r="FN419" s="346"/>
      <c r="FO419" s="346"/>
      <c r="FP419" s="346"/>
      <c r="FQ419" s="346"/>
      <c r="FR419" s="346"/>
      <c r="FS419" s="346"/>
      <c r="FT419" s="346"/>
      <c r="FU419" s="346"/>
      <c r="FV419" s="346"/>
      <c r="FW419" s="346"/>
      <c r="FX419" s="346"/>
      <c r="FY419" s="346"/>
      <c r="FZ419" s="346"/>
      <c r="GA419" s="346"/>
      <c r="GB419" s="346"/>
      <c r="GC419" s="346"/>
      <c r="GD419" s="346"/>
      <c r="GE419" s="346"/>
      <c r="GF419" s="346"/>
      <c r="GG419" s="346"/>
      <c r="GH419" s="346"/>
      <c r="GI419" s="346"/>
      <c r="GJ419" s="346"/>
      <c r="GK419" s="346"/>
      <c r="GL419" s="346"/>
      <c r="GM419" s="346"/>
      <c r="GN419" s="346"/>
      <c r="GO419" s="346"/>
      <c r="GP419" s="346"/>
      <c r="GQ419" s="346"/>
      <c r="GR419" s="346"/>
      <c r="GS419" s="346"/>
      <c r="GT419" s="346"/>
      <c r="GU419" s="346"/>
      <c r="GV419" s="346"/>
      <c r="GW419" s="346"/>
      <c r="GX419" s="346"/>
      <c r="GY419" s="346"/>
      <c r="GZ419" s="346"/>
      <c r="HA419" s="346"/>
      <c r="HB419" s="346"/>
      <c r="HC419" s="346"/>
      <c r="HD419" s="346"/>
      <c r="HE419" s="346"/>
      <c r="HF419" s="346"/>
      <c r="HG419" s="346"/>
      <c r="HH419" s="346"/>
      <c r="HI419" s="346"/>
      <c r="HJ419" s="346"/>
      <c r="HK419" s="346"/>
      <c r="HL419" s="346"/>
      <c r="HM419" s="346"/>
      <c r="HN419" s="346"/>
      <c r="HO419" s="346"/>
      <c r="HP419" s="346"/>
      <c r="HQ419" s="346"/>
      <c r="HR419" s="346"/>
      <c r="HS419" s="346"/>
      <c r="HT419" s="346"/>
      <c r="HU419" s="346"/>
      <c r="HV419" s="346"/>
      <c r="HW419" s="346"/>
      <c r="HX419" s="346"/>
      <c r="HY419" s="346"/>
      <c r="HZ419" s="346"/>
      <c r="IA419" s="346"/>
      <c r="IB419" s="346"/>
      <c r="IC419" s="346"/>
      <c r="ID419" s="346"/>
      <c r="IE419" s="346"/>
      <c r="IF419" s="346"/>
      <c r="IG419" s="346"/>
      <c r="IH419" s="346"/>
      <c r="II419" s="346"/>
      <c r="IJ419" s="346"/>
      <c r="IK419" s="346"/>
      <c r="IL419" s="346"/>
      <c r="IM419" s="346"/>
      <c r="IN419" s="346"/>
      <c r="IO419" s="346"/>
      <c r="IP419" s="346"/>
      <c r="IQ419" s="346"/>
      <c r="IR419" s="346"/>
      <c r="IS419" s="346"/>
      <c r="IT419" s="346"/>
      <c r="IU419" s="346"/>
      <c r="IV419" s="346"/>
      <c r="IW419" s="346"/>
      <c r="IX419" s="346"/>
      <c r="IY419" s="346"/>
      <c r="IZ419" s="346"/>
      <c r="JA419" s="346"/>
      <c r="JB419" s="346"/>
      <c r="JC419" s="346"/>
      <c r="JD419" s="346"/>
      <c r="JE419" s="346"/>
      <c r="JF419" s="346"/>
      <c r="JG419" s="346"/>
      <c r="JH419" s="346"/>
      <c r="JI419" s="346"/>
      <c r="JJ419" s="346"/>
      <c r="JK419" s="346"/>
      <c r="JL419" s="346"/>
      <c r="JM419" s="346"/>
      <c r="JN419" s="346"/>
      <c r="JO419" s="346"/>
      <c r="JP419" s="346"/>
      <c r="JQ419" s="346"/>
      <c r="JR419" s="346"/>
      <c r="JS419" s="346"/>
      <c r="JT419" s="346"/>
      <c r="JU419" s="346"/>
      <c r="JV419" s="346"/>
      <c r="JW419" s="346"/>
      <c r="JX419" s="346"/>
      <c r="JY419" s="346"/>
      <c r="JZ419" s="346"/>
      <c r="KA419" s="346"/>
      <c r="KB419" s="346"/>
      <c r="KC419" s="346"/>
      <c r="KD419" s="346"/>
      <c r="KE419" s="346"/>
      <c r="KF419" s="346"/>
      <c r="KG419" s="346"/>
      <c r="KH419" s="346"/>
      <c r="KI419" s="346"/>
      <c r="KJ419" s="346"/>
      <c r="KK419" s="346"/>
      <c r="KL419" s="346"/>
      <c r="KM419" s="346"/>
      <c r="KN419" s="346"/>
      <c r="KO419" s="346"/>
      <c r="KP419" s="346"/>
      <c r="KQ419" s="346"/>
      <c r="KR419" s="346"/>
      <c r="KS419" s="346"/>
      <c r="KT419" s="346"/>
      <c r="KU419" s="346"/>
      <c r="KV419" s="346"/>
      <c r="KW419" s="346"/>
      <c r="KX419" s="346"/>
      <c r="KY419" s="346"/>
      <c r="KZ419" s="346"/>
      <c r="LA419" s="346"/>
      <c r="LB419" s="346"/>
      <c r="LC419" s="346"/>
      <c r="LD419" s="346"/>
      <c r="LE419" s="346"/>
      <c r="LF419" s="346"/>
      <c r="LG419" s="346"/>
      <c r="LH419" s="346"/>
      <c r="LI419" s="346"/>
      <c r="LJ419" s="346"/>
      <c r="LK419" s="346"/>
      <c r="LL419" s="346"/>
      <c r="LM419" s="346"/>
      <c r="LN419" s="346"/>
      <c r="LO419" s="346"/>
      <c r="LP419" s="346"/>
      <c r="LQ419" s="346"/>
      <c r="LR419" s="346"/>
      <c r="LS419" s="346"/>
      <c r="LT419" s="346"/>
      <c r="LU419" s="346"/>
      <c r="LV419" s="346"/>
      <c r="LW419" s="346"/>
      <c r="LX419" s="346"/>
      <c r="LY419" s="346"/>
      <c r="LZ419" s="346"/>
      <c r="MA419" s="346"/>
      <c r="MB419" s="346"/>
      <c r="MC419" s="346"/>
      <c r="MD419" s="346"/>
      <c r="ME419" s="346"/>
      <c r="MF419" s="346"/>
      <c r="MG419" s="346"/>
      <c r="MH419" s="346"/>
      <c r="MI419" s="346"/>
      <c r="MJ419" s="346"/>
      <c r="MK419" s="346"/>
      <c r="ML419" s="346"/>
      <c r="MM419" s="346"/>
      <c r="MN419" s="346"/>
      <c r="MO419" s="346"/>
      <c r="MP419" s="346"/>
      <c r="MQ419" s="346"/>
      <c r="MR419" s="346"/>
      <c r="MS419" s="346"/>
      <c r="MT419" s="346"/>
      <c r="MU419" s="346"/>
      <c r="MV419" s="346"/>
      <c r="MW419" s="346"/>
      <c r="MX419" s="346"/>
      <c r="MY419" s="346"/>
      <c r="MZ419" s="346"/>
      <c r="NA419" s="346"/>
      <c r="NB419" s="346"/>
      <c r="NC419" s="346"/>
      <c r="ND419" s="346"/>
      <c r="NE419" s="346"/>
      <c r="NF419" s="346"/>
      <c r="NG419" s="346"/>
      <c r="NH419" s="346"/>
      <c r="NI419" s="346"/>
      <c r="NJ419" s="346"/>
      <c r="NK419" s="346"/>
      <c r="NL419" s="346"/>
      <c r="NM419" s="346"/>
      <c r="NN419" s="346"/>
      <c r="NO419" s="346"/>
      <c r="NP419" s="346"/>
      <c r="NQ419" s="346"/>
      <c r="NR419" s="346"/>
      <c r="NS419" s="346"/>
      <c r="NT419" s="346"/>
      <c r="NU419" s="346"/>
      <c r="NV419" s="346"/>
      <c r="NW419" s="346"/>
      <c r="NX419" s="346"/>
      <c r="NY419" s="346"/>
      <c r="NZ419" s="346"/>
      <c r="OA419" s="346"/>
      <c r="OB419" s="346"/>
      <c r="OC419" s="346"/>
      <c r="OD419" s="346"/>
      <c r="OE419" s="346"/>
      <c r="OF419" s="346"/>
      <c r="OG419" s="346"/>
      <c r="OH419" s="346"/>
      <c r="OI419" s="346"/>
      <c r="OJ419" s="346"/>
      <c r="OK419" s="346"/>
      <c r="OL419" s="346"/>
      <c r="OM419" s="346"/>
      <c r="ON419" s="346"/>
      <c r="OO419" s="346"/>
      <c r="OP419" s="346"/>
      <c r="OQ419" s="346"/>
      <c r="OR419" s="346"/>
      <c r="OS419" s="346"/>
      <c r="OT419" s="346"/>
      <c r="OU419" s="346"/>
      <c r="OV419" s="346"/>
      <c r="OW419" s="346"/>
      <c r="OX419" s="346"/>
      <c r="OY419" s="346"/>
      <c r="OZ419" s="346"/>
      <c r="PA419" s="346"/>
      <c r="PB419" s="346"/>
      <c r="PC419" s="346"/>
      <c r="PD419" s="346"/>
      <c r="PE419" s="346"/>
      <c r="PF419" s="346"/>
      <c r="PG419" s="346"/>
      <c r="PH419" s="346"/>
      <c r="PI419" s="346"/>
      <c r="PJ419" s="346"/>
      <c r="PK419" s="346"/>
      <c r="PL419" s="346"/>
      <c r="PM419" s="346"/>
      <c r="PN419" s="346"/>
      <c r="PO419" s="346"/>
      <c r="PP419" s="346"/>
      <c r="PQ419" s="346"/>
      <c r="PR419" s="346"/>
      <c r="PS419" s="346"/>
      <c r="PT419" s="346"/>
      <c r="PU419" s="346"/>
      <c r="PV419" s="346"/>
      <c r="PW419" s="346"/>
      <c r="PX419" s="346"/>
      <c r="PY419" s="346"/>
      <c r="PZ419" s="346"/>
      <c r="QA419" s="346"/>
      <c r="QB419" s="346"/>
      <c r="QC419" s="346"/>
      <c r="QD419" s="346"/>
      <c r="QE419" s="346"/>
      <c r="QF419" s="346"/>
    </row>
    <row r="420" spans="1:448" s="347" customFormat="1" ht="118.5" customHeight="1" x14ac:dyDescent="0.25">
      <c r="A420" s="26">
        <v>419</v>
      </c>
      <c r="B420" s="42" t="s">
        <v>75</v>
      </c>
      <c r="C420" s="175" t="s">
        <v>269</v>
      </c>
      <c r="D420" s="22" t="s">
        <v>341</v>
      </c>
      <c r="E420" s="311" t="s">
        <v>1761</v>
      </c>
      <c r="F420" s="22" t="s">
        <v>75</v>
      </c>
      <c r="G420" s="432" t="s">
        <v>269</v>
      </c>
      <c r="H420" s="19" t="s">
        <v>341</v>
      </c>
      <c r="I420" s="19" t="s">
        <v>1760</v>
      </c>
      <c r="J420" s="463" t="s">
        <v>1761</v>
      </c>
      <c r="K420" s="440" t="s">
        <v>680</v>
      </c>
      <c r="L420" s="461" t="s">
        <v>681</v>
      </c>
      <c r="M420" s="460" t="s">
        <v>705</v>
      </c>
      <c r="N420" s="461" t="s">
        <v>706</v>
      </c>
      <c r="O420" s="19" t="s">
        <v>17</v>
      </c>
      <c r="P420" s="19" t="s">
        <v>19</v>
      </c>
      <c r="Q420" s="19" t="s">
        <v>348</v>
      </c>
      <c r="R420" s="310" t="s">
        <v>250</v>
      </c>
      <c r="S420" s="958" t="s">
        <v>4736</v>
      </c>
      <c r="T420" s="312" t="s">
        <v>4072</v>
      </c>
      <c r="U420" s="310" t="s">
        <v>4711</v>
      </c>
      <c r="V420" s="310">
        <v>2021</v>
      </c>
      <c r="W420" s="22" t="s">
        <v>4737</v>
      </c>
      <c r="X420" s="311" t="s">
        <v>4738</v>
      </c>
      <c r="Y420" s="313" t="s">
        <v>4739</v>
      </c>
      <c r="Z420" s="311" t="s">
        <v>4740</v>
      </c>
      <c r="AA420" s="303">
        <v>1</v>
      </c>
      <c r="AB420" s="310" t="s">
        <v>4741</v>
      </c>
      <c r="AC420" s="310" t="s">
        <v>4742</v>
      </c>
      <c r="AD420" s="312">
        <v>1</v>
      </c>
      <c r="AE420" s="311" t="s">
        <v>4741</v>
      </c>
      <c r="AF420" s="967">
        <v>44603</v>
      </c>
      <c r="AG420" s="967">
        <v>44804</v>
      </c>
      <c r="AH420" s="424">
        <v>44743</v>
      </c>
      <c r="AI420" s="310" t="s">
        <v>309</v>
      </c>
      <c r="AJ420" s="311" t="s">
        <v>309</v>
      </c>
      <c r="AK420" s="315" t="e">
        <f>(IF(BA420=#REF!,#REF!,AG420-#REF!))</f>
        <v>#REF!</v>
      </c>
      <c r="AL420" s="307" t="s">
        <v>4627</v>
      </c>
      <c r="AM420" s="31"/>
      <c r="AN420" s="31"/>
      <c r="AO420" s="31"/>
      <c r="AP420" s="32"/>
      <c r="AQ420" s="19"/>
      <c r="AR420" s="49"/>
      <c r="AS420" s="298"/>
      <c r="AT420" s="64"/>
      <c r="AU420" s="40"/>
      <c r="AV420" s="60"/>
      <c r="AW420" s="32"/>
      <c r="AX420" s="32"/>
      <c r="AY420" s="299"/>
      <c r="AZ420" s="87"/>
      <c r="BA420" s="86" t="s">
        <v>446</v>
      </c>
      <c r="BB420" s="31" t="s">
        <v>3904</v>
      </c>
      <c r="BC420" s="106">
        <v>44620</v>
      </c>
      <c r="BD420" s="31" t="s">
        <v>529</v>
      </c>
      <c r="BE420" s="272" t="s">
        <v>2799</v>
      </c>
      <c r="BF420" s="32">
        <v>0</v>
      </c>
      <c r="BG420" s="19" t="s">
        <v>442</v>
      </c>
      <c r="BH420" s="49">
        <v>-44620</v>
      </c>
      <c r="BI420" s="60" t="s">
        <v>454</v>
      </c>
      <c r="BJ420" s="30"/>
      <c r="BK420" s="30"/>
      <c r="BL420" s="30"/>
      <c r="BM420" s="30"/>
      <c r="BN420" s="60"/>
      <c r="BO420" s="30"/>
      <c r="BP420" s="184" t="s">
        <v>293</v>
      </c>
      <c r="BQ420" s="150" t="s">
        <v>4743</v>
      </c>
      <c r="BR420" s="185">
        <v>44712</v>
      </c>
      <c r="BS420" s="131" t="s">
        <v>4744</v>
      </c>
      <c r="BT420" s="186">
        <v>1</v>
      </c>
      <c r="BU420" s="4" t="s">
        <v>436</v>
      </c>
      <c r="BV420" s="49">
        <v>93</v>
      </c>
      <c r="BW420" s="60" t="s">
        <v>454</v>
      </c>
      <c r="BX420" s="400">
        <v>44727</v>
      </c>
      <c r="BY420" s="394" t="s">
        <v>4745</v>
      </c>
      <c r="BZ420" s="362" t="s">
        <v>459</v>
      </c>
      <c r="CA420" s="377">
        <v>1</v>
      </c>
      <c r="CB420" s="352" t="s">
        <v>294</v>
      </c>
      <c r="CC420" s="353"/>
      <c r="CD420" s="352" t="s">
        <v>294</v>
      </c>
      <c r="CE420" s="131" t="s">
        <v>767</v>
      </c>
      <c r="CF420" s="131" t="s">
        <v>767</v>
      </c>
      <c r="CG420" s="202" t="s">
        <v>328</v>
      </c>
      <c r="CH420" s="131" t="s">
        <v>328</v>
      </c>
      <c r="CI420" s="186">
        <v>1</v>
      </c>
      <c r="CJ420" s="4" t="str">
        <f t="shared" si="13"/>
        <v>CUMPLIMIENTO TOTAL</v>
      </c>
      <c r="CK420" s="49" t="str">
        <f>(IF(CD420="CERRADO","NO APLICA ACCION CERRADA",AG420-#REF!))</f>
        <v>NO APLICA ACCION CERRADA</v>
      </c>
      <c r="CL420" s="60" t="str">
        <f>(IF(CD420="CERRADO","NO APLICA ACCION CERRADA",IF(AK420&lt;=0,"VENCIDO",IF(AK420&lt;=#REF!,"POR VENCER","CON TIEMPO"))))</f>
        <v>NO APLICA ACCION CERRADA</v>
      </c>
      <c r="CM420" s="458" t="s">
        <v>328</v>
      </c>
      <c r="CN420" s="348" t="s">
        <v>767</v>
      </c>
      <c r="CO420" s="466" t="s">
        <v>459</v>
      </c>
      <c r="CP420" s="349"/>
      <c r="CQ420" s="352" t="s">
        <v>294</v>
      </c>
      <c r="CR420" s="353"/>
      <c r="CS420" s="353"/>
      <c r="CT420" s="343"/>
      <c r="CU420" s="343"/>
      <c r="CV420" s="343"/>
      <c r="CW420" s="343"/>
      <c r="CX420" s="343"/>
      <c r="CY420" s="343"/>
      <c r="CZ420" s="343"/>
      <c r="DA420" s="343"/>
      <c r="DB420" s="343"/>
      <c r="DC420" s="343"/>
      <c r="DD420" s="343"/>
      <c r="DE420" s="343"/>
      <c r="DF420" s="343"/>
      <c r="DG420" s="343"/>
      <c r="DH420" s="343"/>
      <c r="DI420" s="343"/>
      <c r="DJ420" s="343"/>
      <c r="DK420" s="343"/>
      <c r="DL420" s="343"/>
      <c r="DM420" s="343"/>
      <c r="DN420" s="343"/>
      <c r="DO420" s="343"/>
      <c r="DP420" s="343"/>
      <c r="DQ420" s="343"/>
      <c r="DR420" s="343"/>
      <c r="DS420" s="343"/>
      <c r="DT420" s="343"/>
      <c r="DU420" s="343"/>
      <c r="DV420" s="343"/>
      <c r="DW420" s="343"/>
      <c r="DX420" s="343"/>
      <c r="DY420" s="343"/>
      <c r="DZ420" s="343"/>
      <c r="EA420" s="343"/>
      <c r="EB420" s="343"/>
      <c r="EC420" s="343"/>
      <c r="ED420" s="343"/>
      <c r="EE420" s="343"/>
      <c r="EF420" s="343"/>
      <c r="EG420" s="343"/>
      <c r="EH420" s="343"/>
      <c r="EI420" s="343"/>
      <c r="EJ420" s="343"/>
      <c r="EK420" s="343"/>
      <c r="EL420" s="343"/>
      <c r="EM420" s="343"/>
      <c r="EN420" s="343"/>
      <c r="EO420" s="343"/>
      <c r="EP420" s="343"/>
      <c r="EQ420" s="343"/>
      <c r="ER420" s="343"/>
      <c r="ES420" s="343"/>
      <c r="ET420" s="343"/>
      <c r="EU420" s="343"/>
      <c r="EV420" s="343"/>
      <c r="EW420" s="343"/>
      <c r="EX420" s="343"/>
      <c r="EY420" s="343"/>
      <c r="EZ420" s="343"/>
      <c r="FA420" s="343"/>
      <c r="FB420" s="343"/>
      <c r="FC420" s="343"/>
      <c r="FD420" s="343"/>
      <c r="FE420" s="343"/>
      <c r="FF420" s="343"/>
      <c r="FG420" s="343"/>
      <c r="FH420" s="343"/>
      <c r="FI420" s="343"/>
      <c r="FJ420" s="343"/>
      <c r="FK420" s="343"/>
      <c r="FL420" s="343"/>
      <c r="FM420" s="343"/>
      <c r="FN420" s="343"/>
      <c r="FO420" s="343"/>
      <c r="FP420" s="343"/>
      <c r="FQ420" s="343"/>
      <c r="FR420" s="343"/>
      <c r="FS420" s="343"/>
      <c r="FT420" s="343"/>
      <c r="FU420" s="343"/>
      <c r="FV420" s="343"/>
      <c r="FW420" s="343"/>
      <c r="FX420" s="343"/>
      <c r="FY420" s="343"/>
      <c r="FZ420" s="343"/>
      <c r="GA420" s="343"/>
      <c r="GB420" s="343"/>
      <c r="GC420" s="343"/>
      <c r="GD420" s="343"/>
      <c r="GE420" s="343"/>
      <c r="GF420" s="343"/>
      <c r="GG420" s="343"/>
      <c r="GH420" s="343"/>
      <c r="GI420" s="343"/>
      <c r="GJ420" s="343"/>
      <c r="GK420" s="343"/>
      <c r="GL420" s="343"/>
      <c r="GM420" s="343"/>
      <c r="GN420" s="343"/>
      <c r="GO420" s="343"/>
      <c r="GP420" s="343"/>
      <c r="GQ420" s="343"/>
      <c r="GR420" s="343"/>
      <c r="GS420" s="343"/>
      <c r="GT420" s="343"/>
      <c r="GU420" s="343"/>
      <c r="GV420" s="343"/>
      <c r="GW420" s="343"/>
      <c r="GX420" s="343"/>
      <c r="GY420" s="343"/>
      <c r="GZ420" s="343"/>
      <c r="HA420" s="343"/>
      <c r="HB420" s="343"/>
      <c r="HC420" s="343"/>
      <c r="HD420" s="343"/>
      <c r="HE420" s="343"/>
      <c r="HF420" s="343"/>
      <c r="HG420" s="343"/>
      <c r="HH420" s="343"/>
      <c r="HI420" s="343"/>
      <c r="HJ420" s="343"/>
      <c r="HK420" s="343"/>
      <c r="HL420" s="343"/>
      <c r="HM420" s="343"/>
      <c r="HN420" s="343"/>
      <c r="HO420" s="343"/>
      <c r="HP420" s="343"/>
      <c r="HQ420" s="343"/>
      <c r="HR420" s="343"/>
      <c r="HS420" s="343"/>
      <c r="HT420" s="343"/>
      <c r="HU420" s="343"/>
      <c r="HV420" s="343"/>
      <c r="HW420" s="343"/>
      <c r="HX420" s="343"/>
      <c r="HY420" s="343"/>
      <c r="HZ420" s="343"/>
      <c r="IA420" s="343"/>
      <c r="IB420" s="343"/>
      <c r="IC420" s="343"/>
      <c r="ID420" s="343"/>
      <c r="IE420" s="343"/>
      <c r="IF420" s="343"/>
      <c r="IG420" s="343"/>
      <c r="IH420" s="343"/>
      <c r="II420" s="343"/>
      <c r="IJ420" s="343"/>
      <c r="IK420" s="343"/>
      <c r="IL420" s="343"/>
      <c r="IM420" s="343"/>
      <c r="IN420" s="343"/>
      <c r="IO420" s="343"/>
      <c r="IP420" s="343"/>
      <c r="IQ420" s="343"/>
      <c r="IR420" s="343"/>
      <c r="IS420" s="343"/>
      <c r="IT420" s="343"/>
      <c r="IU420" s="343"/>
      <c r="IV420" s="343"/>
      <c r="IW420" s="343"/>
      <c r="IX420" s="343"/>
      <c r="IY420" s="343"/>
      <c r="IZ420" s="343"/>
      <c r="JA420" s="343"/>
      <c r="JB420" s="343"/>
      <c r="JC420" s="343"/>
      <c r="JD420" s="343"/>
      <c r="JE420" s="343"/>
      <c r="JF420" s="343"/>
      <c r="JG420" s="343"/>
      <c r="JH420" s="343"/>
      <c r="JI420" s="343"/>
      <c r="JJ420" s="343"/>
      <c r="JK420" s="343"/>
      <c r="JL420" s="343"/>
      <c r="JM420" s="343"/>
      <c r="JN420" s="343"/>
      <c r="JO420" s="343"/>
      <c r="JP420" s="343"/>
      <c r="JQ420" s="343"/>
      <c r="JR420" s="343"/>
      <c r="JS420" s="343"/>
      <c r="JT420" s="343"/>
      <c r="JU420" s="343"/>
      <c r="JV420" s="343"/>
      <c r="JW420" s="343"/>
      <c r="JX420" s="343"/>
      <c r="JY420" s="343"/>
      <c r="JZ420" s="343"/>
      <c r="KA420" s="343"/>
      <c r="KB420" s="343"/>
      <c r="KC420" s="343"/>
      <c r="KD420" s="343"/>
      <c r="KE420" s="343"/>
      <c r="KF420" s="343"/>
      <c r="KG420" s="343"/>
      <c r="KH420" s="343"/>
      <c r="KI420" s="343"/>
      <c r="KJ420" s="343"/>
      <c r="KK420" s="343"/>
      <c r="KL420" s="343"/>
      <c r="KM420" s="343"/>
      <c r="KN420" s="343"/>
      <c r="KO420" s="343"/>
      <c r="KP420" s="343"/>
      <c r="KQ420" s="343"/>
      <c r="KR420" s="343"/>
      <c r="KS420" s="343"/>
      <c r="KT420" s="343"/>
      <c r="KU420" s="343"/>
      <c r="KV420" s="343"/>
      <c r="KW420" s="343"/>
      <c r="KX420" s="343"/>
      <c r="KY420" s="343"/>
      <c r="KZ420" s="343"/>
      <c r="LA420" s="343"/>
      <c r="LB420" s="343"/>
      <c r="LC420" s="343"/>
      <c r="LD420" s="343"/>
      <c r="LE420" s="343"/>
      <c r="LF420" s="343"/>
      <c r="LG420" s="343"/>
      <c r="LH420" s="343"/>
      <c r="LI420" s="343"/>
      <c r="LJ420" s="343"/>
      <c r="LK420" s="343"/>
      <c r="LL420" s="343"/>
      <c r="LM420" s="343"/>
      <c r="LN420" s="343"/>
      <c r="LO420" s="343"/>
      <c r="LP420" s="343"/>
      <c r="LQ420" s="343"/>
      <c r="LR420" s="343"/>
      <c r="LS420" s="343"/>
      <c r="LT420" s="343"/>
      <c r="LU420" s="343"/>
      <c r="LV420" s="343"/>
      <c r="LW420" s="343"/>
      <c r="LX420" s="343"/>
      <c r="LY420" s="343"/>
      <c r="LZ420" s="343"/>
      <c r="MA420" s="343"/>
      <c r="MB420" s="343"/>
      <c r="MC420" s="343"/>
      <c r="MD420" s="343"/>
      <c r="ME420" s="343"/>
      <c r="MF420" s="343"/>
      <c r="MG420" s="343"/>
      <c r="MH420" s="343"/>
      <c r="MI420" s="343"/>
      <c r="MJ420" s="343"/>
      <c r="MK420" s="343"/>
      <c r="ML420" s="343"/>
      <c r="MM420" s="343"/>
      <c r="MN420" s="343"/>
      <c r="MO420" s="343"/>
      <c r="MP420" s="343"/>
      <c r="MQ420" s="343"/>
      <c r="MR420" s="343"/>
      <c r="MS420" s="343"/>
      <c r="MT420" s="343"/>
      <c r="MU420" s="343"/>
      <c r="MV420" s="343"/>
      <c r="MW420" s="343"/>
      <c r="MX420" s="343"/>
      <c r="MY420" s="343"/>
      <c r="MZ420" s="343"/>
      <c r="NA420" s="343"/>
      <c r="NB420" s="343"/>
      <c r="NC420" s="343"/>
      <c r="ND420" s="343"/>
      <c r="NE420" s="343"/>
      <c r="NF420" s="343"/>
      <c r="NG420" s="343"/>
      <c r="NH420" s="343"/>
      <c r="NI420" s="343"/>
      <c r="NJ420" s="343"/>
      <c r="NK420" s="343"/>
      <c r="NL420" s="343"/>
      <c r="NM420" s="343"/>
      <c r="NN420" s="343"/>
      <c r="NO420" s="343"/>
      <c r="NP420" s="343"/>
      <c r="NQ420" s="343"/>
      <c r="NR420" s="343"/>
      <c r="NS420" s="343"/>
      <c r="NT420" s="343"/>
      <c r="NU420" s="343"/>
      <c r="NV420" s="343"/>
      <c r="NW420" s="343"/>
      <c r="NX420" s="343"/>
      <c r="NY420" s="343"/>
      <c r="NZ420" s="343"/>
      <c r="OA420" s="343"/>
      <c r="OB420" s="343"/>
      <c r="OC420" s="343"/>
      <c r="OD420" s="343"/>
      <c r="OE420" s="343"/>
      <c r="OF420" s="343"/>
      <c r="OG420" s="343"/>
      <c r="OH420" s="343"/>
      <c r="OI420" s="343"/>
      <c r="OJ420" s="343"/>
      <c r="OK420" s="343"/>
      <c r="OL420" s="343"/>
      <c r="OM420" s="343"/>
      <c r="ON420" s="343"/>
      <c r="OO420" s="343"/>
      <c r="OP420" s="343"/>
      <c r="OQ420" s="343"/>
      <c r="OR420" s="343"/>
      <c r="OS420" s="343"/>
      <c r="OT420" s="343"/>
      <c r="OU420" s="343"/>
      <c r="OV420" s="343"/>
      <c r="OW420" s="343"/>
      <c r="OX420" s="343"/>
      <c r="OY420" s="343"/>
      <c r="OZ420" s="343"/>
      <c r="PA420" s="343"/>
      <c r="PB420" s="343"/>
      <c r="PC420" s="343"/>
      <c r="PD420" s="343"/>
      <c r="PE420" s="343"/>
      <c r="PF420" s="343"/>
      <c r="PG420" s="343"/>
      <c r="PH420" s="343"/>
      <c r="PI420" s="343"/>
      <c r="PJ420" s="343"/>
      <c r="PK420" s="343"/>
      <c r="PL420" s="343"/>
      <c r="PM420" s="343"/>
      <c r="PN420" s="343"/>
      <c r="PO420" s="343"/>
      <c r="PP420" s="343"/>
      <c r="PQ420" s="343"/>
      <c r="PR420" s="343"/>
      <c r="PS420" s="343"/>
      <c r="PT420" s="343"/>
      <c r="PU420" s="343"/>
      <c r="PV420" s="343"/>
      <c r="PW420" s="343"/>
      <c r="PX420" s="343"/>
      <c r="PY420" s="343"/>
      <c r="PZ420" s="343"/>
      <c r="QA420" s="343"/>
      <c r="QB420" s="343"/>
      <c r="QC420" s="343"/>
      <c r="QD420" s="343"/>
      <c r="QE420" s="343"/>
      <c r="QF420" s="343"/>
    </row>
    <row r="421" spans="1:448" s="705" customFormat="1" ht="118.5" customHeight="1" x14ac:dyDescent="0.25">
      <c r="A421" s="20">
        <v>420</v>
      </c>
      <c r="B421" s="41" t="s">
        <v>75</v>
      </c>
      <c r="C421" s="177" t="s">
        <v>269</v>
      </c>
      <c r="D421" s="19" t="s">
        <v>341</v>
      </c>
      <c r="E421" s="311" t="s">
        <v>1761</v>
      </c>
      <c r="F421" s="19" t="s">
        <v>75</v>
      </c>
      <c r="G421" s="23" t="s">
        <v>269</v>
      </c>
      <c r="H421" s="19" t="s">
        <v>341</v>
      </c>
      <c r="I421" s="19" t="s">
        <v>1760</v>
      </c>
      <c r="J421" s="463" t="s">
        <v>1761</v>
      </c>
      <c r="K421" s="464" t="s">
        <v>680</v>
      </c>
      <c r="L421" s="460" t="s">
        <v>681</v>
      </c>
      <c r="M421" s="460" t="s">
        <v>705</v>
      </c>
      <c r="N421" s="460" t="s">
        <v>706</v>
      </c>
      <c r="O421" s="19" t="s">
        <v>17</v>
      </c>
      <c r="P421" s="19" t="s">
        <v>19</v>
      </c>
      <c r="Q421" s="19" t="s">
        <v>348</v>
      </c>
      <c r="R421" s="310" t="s">
        <v>250</v>
      </c>
      <c r="S421" s="316" t="s">
        <v>4746</v>
      </c>
      <c r="T421" s="310" t="s">
        <v>4072</v>
      </c>
      <c r="U421" s="310" t="s">
        <v>4711</v>
      </c>
      <c r="V421" s="310">
        <v>2021</v>
      </c>
      <c r="W421" s="19" t="s">
        <v>4737</v>
      </c>
      <c r="X421" s="311" t="s">
        <v>4738</v>
      </c>
      <c r="Y421" s="313" t="s">
        <v>4739</v>
      </c>
      <c r="Z421" s="311" t="s">
        <v>4747</v>
      </c>
      <c r="AA421" s="434">
        <v>2</v>
      </c>
      <c r="AB421" s="310" t="s">
        <v>4748</v>
      </c>
      <c r="AC421" s="310" t="s">
        <v>4749</v>
      </c>
      <c r="AD421" s="728">
        <v>1</v>
      </c>
      <c r="AE421" s="311" t="s">
        <v>4750</v>
      </c>
      <c r="AF421" s="966">
        <v>44603</v>
      </c>
      <c r="AG421" s="966">
        <v>44895</v>
      </c>
      <c r="AH421" s="921"/>
      <c r="AI421" s="310" t="s">
        <v>309</v>
      </c>
      <c r="AJ421" s="311" t="s">
        <v>309</v>
      </c>
      <c r="AK421" s="315" t="e">
        <f>(IF(BA421=#REF!,#REF!,AG421-#REF!))</f>
        <v>#REF!</v>
      </c>
      <c r="AL421" s="307" t="s">
        <v>4627</v>
      </c>
      <c r="AM421" s="40"/>
      <c r="AN421" s="40"/>
      <c r="AO421" s="40"/>
      <c r="AP421" s="137"/>
      <c r="AQ421" s="19"/>
      <c r="AR421" s="49"/>
      <c r="AS421" s="298"/>
      <c r="AT421" s="66"/>
      <c r="AU421" s="40"/>
      <c r="AV421" s="60"/>
      <c r="AW421" s="137"/>
      <c r="AX421" s="137"/>
      <c r="AY421" s="299"/>
      <c r="AZ421" s="87"/>
      <c r="BA421" s="86" t="s">
        <v>446</v>
      </c>
      <c r="BB421" s="40" t="s">
        <v>3904</v>
      </c>
      <c r="BC421" s="153">
        <v>44620</v>
      </c>
      <c r="BD421" s="40" t="s">
        <v>529</v>
      </c>
      <c r="BE421" s="272" t="s">
        <v>2799</v>
      </c>
      <c r="BF421" s="137">
        <v>0</v>
      </c>
      <c r="BG421" s="19" t="s">
        <v>442</v>
      </c>
      <c r="BH421" s="49">
        <v>-44620</v>
      </c>
      <c r="BI421" s="60" t="s">
        <v>454</v>
      </c>
      <c r="BJ421" s="127"/>
      <c r="BK421" s="127"/>
      <c r="BL421" s="127"/>
      <c r="BM421" s="127"/>
      <c r="BN421" s="60"/>
      <c r="BO421" s="127"/>
      <c r="BP421" s="910" t="s">
        <v>293</v>
      </c>
      <c r="BQ421" s="150" t="s">
        <v>4751</v>
      </c>
      <c r="BR421" s="911">
        <v>44712</v>
      </c>
      <c r="BS421" s="131" t="s">
        <v>4752</v>
      </c>
      <c r="BT421" s="186">
        <v>0.36</v>
      </c>
      <c r="BU421" s="4" t="s">
        <v>477</v>
      </c>
      <c r="BV421" s="49">
        <v>184</v>
      </c>
      <c r="BW421" s="60" t="s">
        <v>454</v>
      </c>
      <c r="BX421" s="400">
        <v>44727</v>
      </c>
      <c r="BY421" s="394" t="s">
        <v>4753</v>
      </c>
      <c r="BZ421" s="362" t="s">
        <v>459</v>
      </c>
      <c r="CA421" s="371"/>
      <c r="CB421" s="352" t="s">
        <v>293</v>
      </c>
      <c r="CC421" s="371"/>
      <c r="CD421" s="910" t="s">
        <v>293</v>
      </c>
      <c r="CE421" s="531">
        <v>44823</v>
      </c>
      <c r="CF421" s="859" t="s">
        <v>4754</v>
      </c>
      <c r="CG421" s="544" t="s">
        <v>4755</v>
      </c>
      <c r="CH421" s="225" t="s">
        <v>4756</v>
      </c>
      <c r="CI421" s="522">
        <v>0.48</v>
      </c>
      <c r="CJ421" s="4" t="str">
        <f t="shared" si="13"/>
        <v>AVANCE PARCIAL</v>
      </c>
      <c r="CK421" s="49" t="e">
        <f>(IF(CD421="CERRADO","NO APLICA ACCION CERRADA",AG421-#REF!))</f>
        <v>#REF!</v>
      </c>
      <c r="CL421" s="60" t="e">
        <f>(IF(CD421="CERRADO","NO APLICA ACCION CERRADA",IF(AK421&lt;=0,"VENCIDO",IF(AK421&lt;=#REF!,"POR VENCER","CON TIEMPO"))))</f>
        <v>#REF!</v>
      </c>
      <c r="CM421" s="929">
        <v>44883</v>
      </c>
      <c r="CN421" s="930" t="s">
        <v>4757</v>
      </c>
      <c r="CO421" s="867" t="s">
        <v>947</v>
      </c>
      <c r="CP421" s="348"/>
      <c r="CQ421" s="419" t="s">
        <v>293</v>
      </c>
      <c r="CR421" s="371"/>
      <c r="CS421" s="371"/>
      <c r="CT421" s="346"/>
      <c r="CU421" s="346"/>
      <c r="CV421" s="346"/>
      <c r="CW421" s="346"/>
      <c r="CX421" s="346"/>
      <c r="CY421" s="346"/>
      <c r="CZ421" s="346"/>
      <c r="DA421" s="346"/>
      <c r="DB421" s="346"/>
      <c r="DC421" s="346"/>
      <c r="DD421" s="346"/>
      <c r="DE421" s="346"/>
      <c r="DF421" s="346"/>
      <c r="DG421" s="346"/>
      <c r="DH421" s="346"/>
      <c r="DI421" s="346"/>
      <c r="DJ421" s="346"/>
      <c r="DK421" s="346"/>
      <c r="DL421" s="346"/>
      <c r="DM421" s="346"/>
      <c r="DN421" s="346"/>
      <c r="DO421" s="346"/>
      <c r="DP421" s="346"/>
      <c r="DQ421" s="346"/>
      <c r="DR421" s="346"/>
      <c r="DS421" s="346"/>
      <c r="DT421" s="346"/>
      <c r="DU421" s="346"/>
      <c r="DV421" s="346"/>
      <c r="DW421" s="346"/>
      <c r="DX421" s="346"/>
      <c r="DY421" s="346"/>
      <c r="DZ421" s="346"/>
      <c r="EA421" s="346"/>
      <c r="EB421" s="346"/>
      <c r="EC421" s="346"/>
      <c r="ED421" s="346"/>
      <c r="EE421" s="346"/>
      <c r="EF421" s="346"/>
      <c r="EG421" s="346"/>
      <c r="EH421" s="346"/>
      <c r="EI421" s="346"/>
      <c r="EJ421" s="346"/>
      <c r="EK421" s="346"/>
      <c r="EL421" s="346"/>
      <c r="EM421" s="346"/>
      <c r="EN421" s="346"/>
      <c r="EO421" s="346"/>
      <c r="EP421" s="346"/>
      <c r="EQ421" s="346"/>
      <c r="ER421" s="346"/>
      <c r="ES421" s="346"/>
      <c r="ET421" s="346"/>
      <c r="EU421" s="346"/>
      <c r="EV421" s="346"/>
      <c r="EW421" s="346"/>
      <c r="EX421" s="346"/>
      <c r="EY421" s="346"/>
      <c r="EZ421" s="346"/>
      <c r="FA421" s="346"/>
      <c r="FB421" s="346"/>
      <c r="FC421" s="346"/>
      <c r="FD421" s="346"/>
      <c r="FE421" s="346"/>
      <c r="FF421" s="346"/>
      <c r="FG421" s="346"/>
      <c r="FH421" s="346"/>
      <c r="FI421" s="346"/>
      <c r="FJ421" s="346"/>
      <c r="FK421" s="346"/>
      <c r="FL421" s="346"/>
      <c r="FM421" s="346"/>
      <c r="FN421" s="346"/>
      <c r="FO421" s="346"/>
      <c r="FP421" s="346"/>
      <c r="FQ421" s="346"/>
      <c r="FR421" s="346"/>
      <c r="FS421" s="346"/>
      <c r="FT421" s="346"/>
      <c r="FU421" s="346"/>
      <c r="FV421" s="346"/>
      <c r="FW421" s="346"/>
      <c r="FX421" s="346"/>
      <c r="FY421" s="346"/>
      <c r="FZ421" s="346"/>
      <c r="GA421" s="346"/>
      <c r="GB421" s="346"/>
      <c r="GC421" s="346"/>
      <c r="GD421" s="346"/>
      <c r="GE421" s="346"/>
      <c r="GF421" s="346"/>
      <c r="GG421" s="346"/>
      <c r="GH421" s="346"/>
      <c r="GI421" s="346"/>
      <c r="GJ421" s="346"/>
      <c r="GK421" s="346"/>
      <c r="GL421" s="346"/>
      <c r="GM421" s="346"/>
      <c r="GN421" s="346"/>
      <c r="GO421" s="346"/>
      <c r="GP421" s="346"/>
      <c r="GQ421" s="346"/>
      <c r="GR421" s="346"/>
      <c r="GS421" s="346"/>
      <c r="GT421" s="346"/>
      <c r="GU421" s="346"/>
      <c r="GV421" s="346"/>
      <c r="GW421" s="346"/>
      <c r="GX421" s="346"/>
      <c r="GY421" s="346"/>
      <c r="GZ421" s="346"/>
      <c r="HA421" s="346"/>
      <c r="HB421" s="346"/>
      <c r="HC421" s="346"/>
      <c r="HD421" s="346"/>
      <c r="HE421" s="346"/>
      <c r="HF421" s="346"/>
      <c r="HG421" s="346"/>
      <c r="HH421" s="346"/>
      <c r="HI421" s="346"/>
      <c r="HJ421" s="346"/>
      <c r="HK421" s="346"/>
      <c r="HL421" s="346"/>
      <c r="HM421" s="346"/>
      <c r="HN421" s="346"/>
      <c r="HO421" s="346"/>
      <c r="HP421" s="346"/>
      <c r="HQ421" s="346"/>
      <c r="HR421" s="346"/>
      <c r="HS421" s="346"/>
      <c r="HT421" s="346"/>
      <c r="HU421" s="346"/>
      <c r="HV421" s="346"/>
      <c r="HW421" s="346"/>
      <c r="HX421" s="346"/>
      <c r="HY421" s="346"/>
      <c r="HZ421" s="346"/>
      <c r="IA421" s="346"/>
      <c r="IB421" s="346"/>
      <c r="IC421" s="346"/>
      <c r="ID421" s="346"/>
      <c r="IE421" s="346"/>
      <c r="IF421" s="346"/>
      <c r="IG421" s="346"/>
      <c r="IH421" s="346"/>
      <c r="II421" s="346"/>
      <c r="IJ421" s="346"/>
      <c r="IK421" s="346"/>
      <c r="IL421" s="346"/>
      <c r="IM421" s="346"/>
      <c r="IN421" s="346"/>
      <c r="IO421" s="346"/>
      <c r="IP421" s="346"/>
      <c r="IQ421" s="346"/>
      <c r="IR421" s="346"/>
      <c r="IS421" s="346"/>
      <c r="IT421" s="346"/>
      <c r="IU421" s="346"/>
      <c r="IV421" s="346"/>
      <c r="IW421" s="346"/>
      <c r="IX421" s="346"/>
      <c r="IY421" s="346"/>
      <c r="IZ421" s="346"/>
      <c r="JA421" s="346"/>
      <c r="JB421" s="346"/>
      <c r="JC421" s="346"/>
      <c r="JD421" s="346"/>
      <c r="JE421" s="346"/>
      <c r="JF421" s="346"/>
      <c r="JG421" s="346"/>
      <c r="JH421" s="346"/>
      <c r="JI421" s="346"/>
      <c r="JJ421" s="346"/>
      <c r="JK421" s="346"/>
      <c r="JL421" s="346"/>
      <c r="JM421" s="346"/>
      <c r="JN421" s="346"/>
      <c r="JO421" s="346"/>
      <c r="JP421" s="346"/>
      <c r="JQ421" s="346"/>
      <c r="JR421" s="346"/>
      <c r="JS421" s="346"/>
      <c r="JT421" s="346"/>
      <c r="JU421" s="346"/>
      <c r="JV421" s="346"/>
      <c r="JW421" s="346"/>
      <c r="JX421" s="346"/>
      <c r="JY421" s="346"/>
      <c r="JZ421" s="346"/>
      <c r="KA421" s="346"/>
      <c r="KB421" s="346"/>
      <c r="KC421" s="346"/>
      <c r="KD421" s="346"/>
      <c r="KE421" s="346"/>
      <c r="KF421" s="346"/>
      <c r="KG421" s="346"/>
      <c r="KH421" s="346"/>
      <c r="KI421" s="346"/>
      <c r="KJ421" s="346"/>
      <c r="KK421" s="346"/>
      <c r="KL421" s="346"/>
      <c r="KM421" s="346"/>
      <c r="KN421" s="346"/>
      <c r="KO421" s="346"/>
      <c r="KP421" s="346"/>
      <c r="KQ421" s="346"/>
      <c r="KR421" s="346"/>
      <c r="KS421" s="346"/>
      <c r="KT421" s="346"/>
      <c r="KU421" s="346"/>
      <c r="KV421" s="346"/>
      <c r="KW421" s="346"/>
      <c r="KX421" s="346"/>
      <c r="KY421" s="346"/>
      <c r="KZ421" s="346"/>
      <c r="LA421" s="346"/>
      <c r="LB421" s="346"/>
      <c r="LC421" s="346"/>
      <c r="LD421" s="346"/>
      <c r="LE421" s="346"/>
      <c r="LF421" s="346"/>
      <c r="LG421" s="346"/>
      <c r="LH421" s="346"/>
      <c r="LI421" s="346"/>
      <c r="LJ421" s="346"/>
      <c r="LK421" s="346"/>
      <c r="LL421" s="346"/>
      <c r="LM421" s="346"/>
      <c r="LN421" s="346"/>
      <c r="LO421" s="346"/>
      <c r="LP421" s="346"/>
      <c r="LQ421" s="346"/>
      <c r="LR421" s="346"/>
      <c r="LS421" s="346"/>
      <c r="LT421" s="346"/>
      <c r="LU421" s="346"/>
      <c r="LV421" s="346"/>
      <c r="LW421" s="346"/>
      <c r="LX421" s="346"/>
      <c r="LY421" s="346"/>
      <c r="LZ421" s="346"/>
      <c r="MA421" s="346"/>
      <c r="MB421" s="346"/>
      <c r="MC421" s="346"/>
      <c r="MD421" s="346"/>
      <c r="ME421" s="346"/>
      <c r="MF421" s="346"/>
      <c r="MG421" s="346"/>
      <c r="MH421" s="346"/>
      <c r="MI421" s="346"/>
      <c r="MJ421" s="346"/>
      <c r="MK421" s="346"/>
      <c r="ML421" s="346"/>
      <c r="MM421" s="346"/>
      <c r="MN421" s="346"/>
      <c r="MO421" s="346"/>
      <c r="MP421" s="346"/>
      <c r="MQ421" s="346"/>
      <c r="MR421" s="346"/>
      <c r="MS421" s="346"/>
      <c r="MT421" s="346"/>
      <c r="MU421" s="346"/>
      <c r="MV421" s="346"/>
      <c r="MW421" s="346"/>
      <c r="MX421" s="346"/>
      <c r="MY421" s="346"/>
      <c r="MZ421" s="346"/>
      <c r="NA421" s="346"/>
      <c r="NB421" s="346"/>
      <c r="NC421" s="346"/>
      <c r="ND421" s="346"/>
      <c r="NE421" s="346"/>
      <c r="NF421" s="346"/>
      <c r="NG421" s="346"/>
      <c r="NH421" s="346"/>
      <c r="NI421" s="346"/>
      <c r="NJ421" s="346"/>
      <c r="NK421" s="346"/>
      <c r="NL421" s="346"/>
      <c r="NM421" s="346"/>
      <c r="NN421" s="346"/>
      <c r="NO421" s="346"/>
      <c r="NP421" s="346"/>
      <c r="NQ421" s="346"/>
      <c r="NR421" s="346"/>
      <c r="NS421" s="346"/>
      <c r="NT421" s="346"/>
      <c r="NU421" s="346"/>
      <c r="NV421" s="346"/>
      <c r="NW421" s="346"/>
      <c r="NX421" s="346"/>
      <c r="NY421" s="346"/>
      <c r="NZ421" s="346"/>
      <c r="OA421" s="346"/>
      <c r="OB421" s="346"/>
      <c r="OC421" s="346"/>
      <c r="OD421" s="346"/>
      <c r="OE421" s="346"/>
      <c r="OF421" s="346"/>
      <c r="OG421" s="346"/>
      <c r="OH421" s="346"/>
      <c r="OI421" s="346"/>
      <c r="OJ421" s="346"/>
      <c r="OK421" s="346"/>
      <c r="OL421" s="346"/>
      <c r="OM421" s="346"/>
      <c r="ON421" s="346"/>
      <c r="OO421" s="346"/>
      <c r="OP421" s="346"/>
      <c r="OQ421" s="346"/>
      <c r="OR421" s="346"/>
      <c r="OS421" s="346"/>
      <c r="OT421" s="346"/>
      <c r="OU421" s="346"/>
      <c r="OV421" s="346"/>
      <c r="OW421" s="346"/>
      <c r="OX421" s="346"/>
      <c r="OY421" s="346"/>
      <c r="OZ421" s="346"/>
      <c r="PA421" s="346"/>
      <c r="PB421" s="346"/>
      <c r="PC421" s="346"/>
      <c r="PD421" s="346"/>
      <c r="PE421" s="346"/>
      <c r="PF421" s="346"/>
      <c r="PG421" s="346"/>
      <c r="PH421" s="346"/>
      <c r="PI421" s="346"/>
      <c r="PJ421" s="346"/>
      <c r="PK421" s="346"/>
      <c r="PL421" s="346"/>
      <c r="PM421" s="346"/>
      <c r="PN421" s="346"/>
      <c r="PO421" s="346"/>
      <c r="PP421" s="346"/>
      <c r="PQ421" s="346"/>
      <c r="PR421" s="346"/>
      <c r="PS421" s="346"/>
      <c r="PT421" s="346"/>
      <c r="PU421" s="346"/>
      <c r="PV421" s="346"/>
      <c r="PW421" s="346"/>
      <c r="PX421" s="346"/>
      <c r="PY421" s="346"/>
      <c r="PZ421" s="346"/>
      <c r="QA421" s="346"/>
      <c r="QB421" s="346"/>
      <c r="QC421" s="346"/>
      <c r="QD421" s="346"/>
      <c r="QE421" s="346"/>
      <c r="QF421" s="346"/>
    </row>
    <row r="422" spans="1:448" s="347" customFormat="1" ht="118.5" customHeight="1" x14ac:dyDescent="0.25">
      <c r="A422" s="26">
        <v>421</v>
      </c>
      <c r="B422" s="42" t="s">
        <v>75</v>
      </c>
      <c r="C422" s="175" t="s">
        <v>269</v>
      </c>
      <c r="D422" s="22" t="s">
        <v>341</v>
      </c>
      <c r="E422" s="311" t="s">
        <v>4758</v>
      </c>
      <c r="F422" s="41" t="s">
        <v>693</v>
      </c>
      <c r="G422" s="41" t="s">
        <v>694</v>
      </c>
      <c r="H422" s="19" t="s">
        <v>344</v>
      </c>
      <c r="I422" s="317"/>
      <c r="J422" s="41" t="s">
        <v>697</v>
      </c>
      <c r="K422" s="174" t="s">
        <v>742</v>
      </c>
      <c r="L422" s="174" t="s">
        <v>743</v>
      </c>
      <c r="M422" s="174" t="s">
        <v>744</v>
      </c>
      <c r="N422" s="174" t="s">
        <v>745</v>
      </c>
      <c r="O422" s="19" t="s">
        <v>17</v>
      </c>
      <c r="P422" s="19" t="s">
        <v>19</v>
      </c>
      <c r="Q422" s="19" t="s">
        <v>348</v>
      </c>
      <c r="R422" s="310" t="s">
        <v>250</v>
      </c>
      <c r="S422" s="958" t="s">
        <v>4759</v>
      </c>
      <c r="T422" s="312" t="s">
        <v>4072</v>
      </c>
      <c r="U422" s="310" t="s">
        <v>4711</v>
      </c>
      <c r="V422" s="310">
        <v>2021</v>
      </c>
      <c r="W422" s="22" t="s">
        <v>4737</v>
      </c>
      <c r="X422" s="311" t="s">
        <v>4738</v>
      </c>
      <c r="Y422" s="313" t="s">
        <v>4760</v>
      </c>
      <c r="Z422" s="311" t="s">
        <v>4761</v>
      </c>
      <c r="AA422" s="303">
        <v>3</v>
      </c>
      <c r="AB422" s="310" t="s">
        <v>4762</v>
      </c>
      <c r="AC422" s="310" t="s">
        <v>4763</v>
      </c>
      <c r="AD422" s="314">
        <v>1</v>
      </c>
      <c r="AE422" s="311" t="s">
        <v>4764</v>
      </c>
      <c r="AF422" s="967">
        <v>44603</v>
      </c>
      <c r="AG422" s="967">
        <v>44652</v>
      </c>
      <c r="AH422" s="424">
        <v>44743</v>
      </c>
      <c r="AI422" s="310" t="s">
        <v>309</v>
      </c>
      <c r="AJ422" s="311" t="s">
        <v>309</v>
      </c>
      <c r="AK422" s="315" t="e">
        <f>(IF(BA422=#REF!,#REF!,AG422-#REF!))</f>
        <v>#REF!</v>
      </c>
      <c r="AL422" s="307" t="s">
        <v>4627</v>
      </c>
      <c r="AM422" s="31"/>
      <c r="AN422" s="31"/>
      <c r="AO422" s="31"/>
      <c r="AP422" s="32"/>
      <c r="AQ422" s="19"/>
      <c r="AR422" s="49"/>
      <c r="AS422" s="298"/>
      <c r="AT422" s="64"/>
      <c r="AU422" s="40"/>
      <c r="AV422" s="60"/>
      <c r="AW422" s="32"/>
      <c r="AX422" s="32"/>
      <c r="AY422" s="299"/>
      <c r="AZ422" s="87"/>
      <c r="BA422" s="86" t="s">
        <v>446</v>
      </c>
      <c r="BB422" s="148" t="s">
        <v>2162</v>
      </c>
      <c r="BC422" s="149">
        <v>44620</v>
      </c>
      <c r="BD422" s="130" t="s">
        <v>450</v>
      </c>
      <c r="BE422" s="134" t="s">
        <v>629</v>
      </c>
      <c r="BF422" s="147">
        <v>0</v>
      </c>
      <c r="BG422" s="19" t="s">
        <v>442</v>
      </c>
      <c r="BH422" s="49">
        <v>-44620</v>
      </c>
      <c r="BI422" s="60" t="s">
        <v>454</v>
      </c>
      <c r="BJ422" s="30"/>
      <c r="BK422" s="30"/>
      <c r="BL422" s="30"/>
      <c r="BM422" s="30"/>
      <c r="BN422" s="60"/>
      <c r="BO422" s="30"/>
      <c r="BP422" s="184" t="s">
        <v>293</v>
      </c>
      <c r="BQ422" s="150" t="s">
        <v>4765</v>
      </c>
      <c r="BR422" s="185">
        <v>44712</v>
      </c>
      <c r="BS422" s="131" t="s">
        <v>328</v>
      </c>
      <c r="BT422" s="186">
        <v>1</v>
      </c>
      <c r="BU422" s="4" t="s">
        <v>436</v>
      </c>
      <c r="BV422" s="49">
        <v>-59</v>
      </c>
      <c r="BW422" s="60" t="s">
        <v>443</v>
      </c>
      <c r="BX422" s="361">
        <v>44729</v>
      </c>
      <c r="BY422" s="362" t="s">
        <v>4766</v>
      </c>
      <c r="BZ422" s="362" t="s">
        <v>4767</v>
      </c>
      <c r="CA422" s="363">
        <v>1</v>
      </c>
      <c r="CB422" s="352" t="s">
        <v>294</v>
      </c>
      <c r="CC422" s="353"/>
      <c r="CD422" s="352" t="s">
        <v>294</v>
      </c>
      <c r="CE422" s="131" t="s">
        <v>767</v>
      </c>
      <c r="CF422" s="131" t="s">
        <v>767</v>
      </c>
      <c r="CG422" s="202" t="s">
        <v>328</v>
      </c>
      <c r="CH422" s="131" t="s">
        <v>328</v>
      </c>
      <c r="CI422" s="186">
        <v>1</v>
      </c>
      <c r="CJ422" s="4" t="str">
        <f t="shared" si="12"/>
        <v>CUMPLIMIENTO TOTAL</v>
      </c>
      <c r="CK422" s="49" t="str">
        <f>(IF(CD422="CERRADO","NO APLICA ACCION CERRADA",AG422-#REF!))</f>
        <v>NO APLICA ACCION CERRADA</v>
      </c>
      <c r="CL422" s="60" t="str">
        <f>(IF(CD422="CERRADO","NO APLICA ACCION CERRADA",IF(AK422&lt;=0,"VENCIDO",IF(AK422&lt;=#REF!,"POR VENCER","CON TIEMPO"))))</f>
        <v>NO APLICA ACCION CERRADA</v>
      </c>
      <c r="CM422" s="458" t="s">
        <v>328</v>
      </c>
      <c r="CN422" s="348" t="s">
        <v>767</v>
      </c>
      <c r="CO422" s="466" t="s">
        <v>4767</v>
      </c>
      <c r="CP422" s="474">
        <v>1</v>
      </c>
      <c r="CQ422" s="352" t="s">
        <v>294</v>
      </c>
      <c r="CR422" s="353"/>
      <c r="CS422" s="353"/>
      <c r="CT422" s="343"/>
      <c r="CU422" s="343"/>
      <c r="CV422" s="343"/>
      <c r="CW422" s="343"/>
      <c r="CX422" s="343"/>
      <c r="CY422" s="343"/>
      <c r="CZ422" s="343"/>
      <c r="DA422" s="343"/>
      <c r="DB422" s="343"/>
      <c r="DC422" s="343"/>
      <c r="DD422" s="343"/>
      <c r="DE422" s="343"/>
      <c r="DF422" s="343"/>
      <c r="DG422" s="343"/>
      <c r="DH422" s="343"/>
      <c r="DI422" s="343"/>
      <c r="DJ422" s="343"/>
      <c r="DK422" s="343"/>
      <c r="DL422" s="343"/>
      <c r="DM422" s="343"/>
      <c r="DN422" s="343"/>
      <c r="DO422" s="343"/>
      <c r="DP422" s="343"/>
      <c r="DQ422" s="343"/>
      <c r="DR422" s="343"/>
      <c r="DS422" s="343"/>
      <c r="DT422" s="343"/>
      <c r="DU422" s="343"/>
      <c r="DV422" s="343"/>
      <c r="DW422" s="343"/>
      <c r="DX422" s="343"/>
      <c r="DY422" s="343"/>
      <c r="DZ422" s="343"/>
      <c r="EA422" s="343"/>
      <c r="EB422" s="343"/>
      <c r="EC422" s="343"/>
      <c r="ED422" s="343"/>
      <c r="EE422" s="343"/>
      <c r="EF422" s="343"/>
      <c r="EG422" s="343"/>
      <c r="EH422" s="343"/>
      <c r="EI422" s="343"/>
      <c r="EJ422" s="343"/>
      <c r="EK422" s="343"/>
      <c r="EL422" s="343"/>
      <c r="EM422" s="343"/>
      <c r="EN422" s="343"/>
      <c r="EO422" s="343"/>
      <c r="EP422" s="343"/>
      <c r="EQ422" s="343"/>
      <c r="ER422" s="343"/>
      <c r="ES422" s="343"/>
      <c r="ET422" s="343"/>
      <c r="EU422" s="343"/>
      <c r="EV422" s="343"/>
      <c r="EW422" s="343"/>
      <c r="EX422" s="343"/>
      <c r="EY422" s="343"/>
      <c r="EZ422" s="343"/>
      <c r="FA422" s="343"/>
      <c r="FB422" s="343"/>
      <c r="FC422" s="343"/>
      <c r="FD422" s="343"/>
      <c r="FE422" s="343"/>
      <c r="FF422" s="343"/>
      <c r="FG422" s="343"/>
      <c r="FH422" s="343"/>
      <c r="FI422" s="343"/>
      <c r="FJ422" s="343"/>
      <c r="FK422" s="343"/>
      <c r="FL422" s="343"/>
      <c r="FM422" s="343"/>
      <c r="FN422" s="343"/>
      <c r="FO422" s="343"/>
      <c r="FP422" s="343"/>
      <c r="FQ422" s="343"/>
      <c r="FR422" s="343"/>
      <c r="FS422" s="343"/>
      <c r="FT422" s="343"/>
      <c r="FU422" s="343"/>
      <c r="FV422" s="343"/>
      <c r="FW422" s="343"/>
      <c r="FX422" s="343"/>
      <c r="FY422" s="343"/>
      <c r="FZ422" s="343"/>
      <c r="GA422" s="343"/>
      <c r="GB422" s="343"/>
      <c r="GC422" s="343"/>
      <c r="GD422" s="343"/>
      <c r="GE422" s="343"/>
      <c r="GF422" s="343"/>
      <c r="GG422" s="343"/>
      <c r="GH422" s="343"/>
      <c r="GI422" s="343"/>
      <c r="GJ422" s="343"/>
      <c r="GK422" s="343"/>
      <c r="GL422" s="343"/>
      <c r="GM422" s="343"/>
      <c r="GN422" s="343"/>
      <c r="GO422" s="343"/>
      <c r="GP422" s="343"/>
      <c r="GQ422" s="343"/>
      <c r="GR422" s="343"/>
      <c r="GS422" s="343"/>
      <c r="GT422" s="343"/>
      <c r="GU422" s="343"/>
      <c r="GV422" s="343"/>
      <c r="GW422" s="343"/>
      <c r="GX422" s="343"/>
      <c r="GY422" s="343"/>
      <c r="GZ422" s="343"/>
      <c r="HA422" s="343"/>
      <c r="HB422" s="343"/>
      <c r="HC422" s="343"/>
      <c r="HD422" s="343"/>
      <c r="HE422" s="343"/>
      <c r="HF422" s="343"/>
      <c r="HG422" s="343"/>
      <c r="HH422" s="343"/>
      <c r="HI422" s="343"/>
      <c r="HJ422" s="343"/>
      <c r="HK422" s="343"/>
      <c r="HL422" s="343"/>
      <c r="HM422" s="343"/>
      <c r="HN422" s="343"/>
      <c r="HO422" s="343"/>
      <c r="HP422" s="343"/>
      <c r="HQ422" s="343"/>
      <c r="HR422" s="343"/>
      <c r="HS422" s="343"/>
      <c r="HT422" s="343"/>
      <c r="HU422" s="343"/>
      <c r="HV422" s="343"/>
      <c r="HW422" s="343"/>
      <c r="HX422" s="343"/>
      <c r="HY422" s="343"/>
      <c r="HZ422" s="343"/>
      <c r="IA422" s="343"/>
      <c r="IB422" s="343"/>
      <c r="IC422" s="343"/>
      <c r="ID422" s="343"/>
      <c r="IE422" s="343"/>
      <c r="IF422" s="343"/>
      <c r="IG422" s="343"/>
      <c r="IH422" s="343"/>
      <c r="II422" s="343"/>
      <c r="IJ422" s="343"/>
      <c r="IK422" s="343"/>
      <c r="IL422" s="343"/>
      <c r="IM422" s="343"/>
      <c r="IN422" s="343"/>
      <c r="IO422" s="343"/>
      <c r="IP422" s="343"/>
      <c r="IQ422" s="343"/>
      <c r="IR422" s="343"/>
      <c r="IS422" s="343"/>
      <c r="IT422" s="343"/>
      <c r="IU422" s="343"/>
      <c r="IV422" s="343"/>
      <c r="IW422" s="343"/>
      <c r="IX422" s="343"/>
      <c r="IY422" s="343"/>
      <c r="IZ422" s="343"/>
      <c r="JA422" s="343"/>
      <c r="JB422" s="343"/>
      <c r="JC422" s="343"/>
      <c r="JD422" s="343"/>
      <c r="JE422" s="343"/>
      <c r="JF422" s="343"/>
      <c r="JG422" s="343"/>
      <c r="JH422" s="343"/>
      <c r="JI422" s="343"/>
      <c r="JJ422" s="343"/>
      <c r="JK422" s="343"/>
      <c r="JL422" s="343"/>
      <c r="JM422" s="343"/>
      <c r="JN422" s="343"/>
      <c r="JO422" s="343"/>
      <c r="JP422" s="343"/>
      <c r="JQ422" s="343"/>
      <c r="JR422" s="343"/>
      <c r="JS422" s="343"/>
      <c r="JT422" s="343"/>
      <c r="JU422" s="343"/>
      <c r="JV422" s="343"/>
      <c r="JW422" s="343"/>
      <c r="JX422" s="343"/>
      <c r="JY422" s="343"/>
      <c r="JZ422" s="343"/>
      <c r="KA422" s="343"/>
      <c r="KB422" s="343"/>
      <c r="KC422" s="343"/>
      <c r="KD422" s="343"/>
      <c r="KE422" s="343"/>
      <c r="KF422" s="343"/>
      <c r="KG422" s="343"/>
      <c r="KH422" s="343"/>
      <c r="KI422" s="343"/>
      <c r="KJ422" s="343"/>
      <c r="KK422" s="343"/>
      <c r="KL422" s="343"/>
      <c r="KM422" s="343"/>
      <c r="KN422" s="343"/>
      <c r="KO422" s="343"/>
      <c r="KP422" s="343"/>
      <c r="KQ422" s="343"/>
      <c r="KR422" s="343"/>
      <c r="KS422" s="343"/>
      <c r="KT422" s="343"/>
      <c r="KU422" s="343"/>
      <c r="KV422" s="343"/>
      <c r="KW422" s="343"/>
      <c r="KX422" s="343"/>
      <c r="KY422" s="343"/>
      <c r="KZ422" s="343"/>
      <c r="LA422" s="343"/>
      <c r="LB422" s="343"/>
      <c r="LC422" s="343"/>
      <c r="LD422" s="343"/>
      <c r="LE422" s="343"/>
      <c r="LF422" s="343"/>
      <c r="LG422" s="343"/>
      <c r="LH422" s="343"/>
      <c r="LI422" s="343"/>
      <c r="LJ422" s="343"/>
      <c r="LK422" s="343"/>
      <c r="LL422" s="343"/>
      <c r="LM422" s="343"/>
      <c r="LN422" s="343"/>
      <c r="LO422" s="343"/>
      <c r="LP422" s="343"/>
      <c r="LQ422" s="343"/>
      <c r="LR422" s="343"/>
      <c r="LS422" s="343"/>
      <c r="LT422" s="343"/>
      <c r="LU422" s="343"/>
      <c r="LV422" s="343"/>
      <c r="LW422" s="343"/>
      <c r="LX422" s="343"/>
      <c r="LY422" s="343"/>
      <c r="LZ422" s="343"/>
      <c r="MA422" s="343"/>
      <c r="MB422" s="343"/>
      <c r="MC422" s="343"/>
      <c r="MD422" s="343"/>
      <c r="ME422" s="343"/>
      <c r="MF422" s="343"/>
      <c r="MG422" s="343"/>
      <c r="MH422" s="343"/>
      <c r="MI422" s="343"/>
      <c r="MJ422" s="343"/>
      <c r="MK422" s="343"/>
      <c r="ML422" s="343"/>
      <c r="MM422" s="343"/>
      <c r="MN422" s="343"/>
      <c r="MO422" s="343"/>
      <c r="MP422" s="343"/>
      <c r="MQ422" s="343"/>
      <c r="MR422" s="343"/>
      <c r="MS422" s="343"/>
      <c r="MT422" s="343"/>
      <c r="MU422" s="343"/>
      <c r="MV422" s="343"/>
      <c r="MW422" s="343"/>
      <c r="MX422" s="343"/>
      <c r="MY422" s="343"/>
      <c r="MZ422" s="343"/>
      <c r="NA422" s="343"/>
      <c r="NB422" s="343"/>
      <c r="NC422" s="343"/>
      <c r="ND422" s="343"/>
      <c r="NE422" s="343"/>
      <c r="NF422" s="343"/>
      <c r="NG422" s="343"/>
      <c r="NH422" s="343"/>
      <c r="NI422" s="343"/>
      <c r="NJ422" s="343"/>
      <c r="NK422" s="343"/>
      <c r="NL422" s="343"/>
      <c r="NM422" s="343"/>
      <c r="NN422" s="343"/>
      <c r="NO422" s="343"/>
      <c r="NP422" s="343"/>
      <c r="NQ422" s="343"/>
      <c r="NR422" s="343"/>
      <c r="NS422" s="343"/>
      <c r="NT422" s="343"/>
      <c r="NU422" s="343"/>
      <c r="NV422" s="343"/>
      <c r="NW422" s="343"/>
      <c r="NX422" s="343"/>
      <c r="NY422" s="343"/>
      <c r="NZ422" s="343"/>
      <c r="OA422" s="343"/>
      <c r="OB422" s="343"/>
      <c r="OC422" s="343"/>
      <c r="OD422" s="343"/>
      <c r="OE422" s="343"/>
      <c r="OF422" s="343"/>
      <c r="OG422" s="343"/>
      <c r="OH422" s="343"/>
      <c r="OI422" s="343"/>
      <c r="OJ422" s="343"/>
      <c r="OK422" s="343"/>
      <c r="OL422" s="343"/>
      <c r="OM422" s="343"/>
      <c r="ON422" s="343"/>
      <c r="OO422" s="343"/>
      <c r="OP422" s="343"/>
      <c r="OQ422" s="343"/>
      <c r="OR422" s="343"/>
      <c r="OS422" s="343"/>
      <c r="OT422" s="343"/>
      <c r="OU422" s="343"/>
      <c r="OV422" s="343"/>
      <c r="OW422" s="343"/>
      <c r="OX422" s="343"/>
      <c r="OY422" s="343"/>
      <c r="OZ422" s="343"/>
      <c r="PA422" s="343"/>
      <c r="PB422" s="343"/>
      <c r="PC422" s="343"/>
      <c r="PD422" s="343"/>
      <c r="PE422" s="343"/>
      <c r="PF422" s="343"/>
      <c r="PG422" s="343"/>
      <c r="PH422" s="343"/>
      <c r="PI422" s="343"/>
      <c r="PJ422" s="343"/>
      <c r="PK422" s="343"/>
      <c r="PL422" s="343"/>
      <c r="PM422" s="343"/>
      <c r="PN422" s="343"/>
      <c r="PO422" s="343"/>
      <c r="PP422" s="343"/>
      <c r="PQ422" s="343"/>
      <c r="PR422" s="343"/>
      <c r="PS422" s="343"/>
      <c r="PT422" s="343"/>
      <c r="PU422" s="343"/>
      <c r="PV422" s="343"/>
      <c r="PW422" s="343"/>
      <c r="PX422" s="343"/>
      <c r="PY422" s="343"/>
      <c r="PZ422" s="343"/>
      <c r="QA422" s="343"/>
      <c r="QB422" s="343"/>
      <c r="QC422" s="343"/>
      <c r="QD422" s="343"/>
      <c r="QE422" s="343"/>
      <c r="QF422" s="343"/>
    </row>
    <row r="423" spans="1:448" s="347" customFormat="1" ht="118.5" customHeight="1" x14ac:dyDescent="0.25">
      <c r="A423" s="26">
        <v>422</v>
      </c>
      <c r="B423" s="42" t="s">
        <v>75</v>
      </c>
      <c r="C423" s="175" t="s">
        <v>269</v>
      </c>
      <c r="D423" s="22" t="s">
        <v>341</v>
      </c>
      <c r="E423" s="311" t="s">
        <v>485</v>
      </c>
      <c r="F423" s="41" t="s">
        <v>693</v>
      </c>
      <c r="G423" s="41" t="s">
        <v>694</v>
      </c>
      <c r="H423" s="19" t="s">
        <v>344</v>
      </c>
      <c r="I423" s="317"/>
      <c r="J423" s="41" t="s">
        <v>697</v>
      </c>
      <c r="K423" s="174" t="s">
        <v>742</v>
      </c>
      <c r="L423" s="174" t="s">
        <v>743</v>
      </c>
      <c r="M423" s="174" t="s">
        <v>744</v>
      </c>
      <c r="N423" s="174" t="s">
        <v>745</v>
      </c>
      <c r="O423" s="19" t="s">
        <v>17</v>
      </c>
      <c r="P423" s="19" t="s">
        <v>19</v>
      </c>
      <c r="Q423" s="19" t="s">
        <v>348</v>
      </c>
      <c r="R423" s="310" t="s">
        <v>250</v>
      </c>
      <c r="S423" s="958" t="s">
        <v>4768</v>
      </c>
      <c r="T423" s="312" t="s">
        <v>4072</v>
      </c>
      <c r="U423" s="310" t="s">
        <v>4711</v>
      </c>
      <c r="V423" s="310">
        <v>2021</v>
      </c>
      <c r="W423" s="22" t="s">
        <v>4737</v>
      </c>
      <c r="X423" s="311" t="s">
        <v>4738</v>
      </c>
      <c r="Y423" s="313" t="s">
        <v>4760</v>
      </c>
      <c r="Z423" s="311" t="s">
        <v>4769</v>
      </c>
      <c r="AA423" s="303">
        <v>4</v>
      </c>
      <c r="AB423" s="310" t="s">
        <v>4770</v>
      </c>
      <c r="AC423" s="310" t="s">
        <v>4771</v>
      </c>
      <c r="AD423" s="314">
        <v>1</v>
      </c>
      <c r="AE423" s="311" t="s">
        <v>4772</v>
      </c>
      <c r="AF423" s="967">
        <v>44603</v>
      </c>
      <c r="AG423" s="967">
        <v>44895</v>
      </c>
      <c r="AH423" s="333"/>
      <c r="AI423" s="310" t="s">
        <v>309</v>
      </c>
      <c r="AJ423" s="311" t="s">
        <v>309</v>
      </c>
      <c r="AK423" s="315" t="e">
        <f>(IF(BA423=#REF!,#REF!,AG423-#REF!))</f>
        <v>#REF!</v>
      </c>
      <c r="AL423" s="307" t="s">
        <v>4627</v>
      </c>
      <c r="AM423" s="31"/>
      <c r="AN423" s="31"/>
      <c r="AO423" s="31"/>
      <c r="AP423" s="32"/>
      <c r="AQ423" s="19"/>
      <c r="AR423" s="49"/>
      <c r="AS423" s="298"/>
      <c r="AT423" s="64"/>
      <c r="AU423" s="40"/>
      <c r="AV423" s="60"/>
      <c r="AW423" s="32"/>
      <c r="AX423" s="32"/>
      <c r="AY423" s="299"/>
      <c r="AZ423" s="87"/>
      <c r="BA423" s="86" t="s">
        <v>446</v>
      </c>
      <c r="BB423" s="148" t="s">
        <v>2162</v>
      </c>
      <c r="BC423" s="149">
        <v>44620</v>
      </c>
      <c r="BD423" s="130" t="s">
        <v>450</v>
      </c>
      <c r="BE423" s="134" t="s">
        <v>629</v>
      </c>
      <c r="BF423" s="147">
        <v>0</v>
      </c>
      <c r="BG423" s="19" t="s">
        <v>442</v>
      </c>
      <c r="BH423" s="49">
        <v>-44620</v>
      </c>
      <c r="BI423" s="60" t="s">
        <v>454</v>
      </c>
      <c r="BJ423" s="30"/>
      <c r="BK423" s="30"/>
      <c r="BL423" s="30"/>
      <c r="BM423" s="30"/>
      <c r="BN423" s="60"/>
      <c r="BO423" s="30"/>
      <c r="BP423" s="184" t="s">
        <v>293</v>
      </c>
      <c r="BQ423" s="150" t="s">
        <v>2244</v>
      </c>
      <c r="BR423" s="185">
        <v>44712</v>
      </c>
      <c r="BS423" s="131" t="s">
        <v>4157</v>
      </c>
      <c r="BT423" s="186">
        <v>0</v>
      </c>
      <c r="BU423" s="4" t="s">
        <v>442</v>
      </c>
      <c r="BV423" s="49">
        <v>184</v>
      </c>
      <c r="BW423" s="60" t="s">
        <v>454</v>
      </c>
      <c r="BX423" s="361">
        <v>44729</v>
      </c>
      <c r="BY423" s="362" t="s">
        <v>4773</v>
      </c>
      <c r="BZ423" s="362" t="s">
        <v>4767</v>
      </c>
      <c r="CA423" s="363">
        <v>0</v>
      </c>
      <c r="CB423" s="352" t="s">
        <v>293</v>
      </c>
      <c r="CC423" s="353"/>
      <c r="CD423" s="184" t="s">
        <v>293</v>
      </c>
      <c r="CE423" s="531">
        <v>44823</v>
      </c>
      <c r="CF423" s="669" t="s">
        <v>4774</v>
      </c>
      <c r="CG423" s="295" t="s">
        <v>4775</v>
      </c>
      <c r="CH423" s="117" t="s">
        <v>878</v>
      </c>
      <c r="CI423" s="679">
        <v>1</v>
      </c>
      <c r="CJ423" s="4" t="str">
        <f t="shared" si="12"/>
        <v>CUMPLIMIENTO TOTAL</v>
      </c>
      <c r="CK423" s="49" t="e">
        <f>(IF(CD423="CERRADO","NO APLICA ACCION CERRADA",AG423-#REF!))</f>
        <v>#REF!</v>
      </c>
      <c r="CL423" s="60" t="e">
        <f>(IF(CD423="CERRADO","NO APLICA ACCION CERRADA",IF(AK423&lt;=0,"VENCIDO",IF(AK423&lt;=#REF!,"POR VENCER","CON TIEMPO"))))</f>
        <v>#REF!</v>
      </c>
      <c r="CM423" s="866">
        <v>44880</v>
      </c>
      <c r="CN423" s="867" t="s">
        <v>4776</v>
      </c>
      <c r="CO423" s="867" t="s">
        <v>458</v>
      </c>
      <c r="CP423" s="817">
        <v>0</v>
      </c>
      <c r="CQ423" s="419" t="s">
        <v>293</v>
      </c>
      <c r="CR423" s="353"/>
      <c r="CS423" s="353"/>
      <c r="CT423" s="343"/>
      <c r="CU423" s="343"/>
      <c r="CV423" s="343"/>
      <c r="CW423" s="343"/>
      <c r="CX423" s="343"/>
      <c r="CY423" s="343"/>
      <c r="CZ423" s="343"/>
      <c r="DA423" s="343"/>
      <c r="DB423" s="343"/>
      <c r="DC423" s="343"/>
      <c r="DD423" s="343"/>
      <c r="DE423" s="343"/>
      <c r="DF423" s="343"/>
      <c r="DG423" s="343"/>
      <c r="DH423" s="343"/>
      <c r="DI423" s="343"/>
      <c r="DJ423" s="343"/>
      <c r="DK423" s="343"/>
      <c r="DL423" s="343"/>
      <c r="DM423" s="343"/>
      <c r="DN423" s="343"/>
      <c r="DO423" s="343"/>
      <c r="DP423" s="343"/>
      <c r="DQ423" s="343"/>
      <c r="DR423" s="343"/>
      <c r="DS423" s="343"/>
      <c r="DT423" s="343"/>
      <c r="DU423" s="343"/>
      <c r="DV423" s="343"/>
      <c r="DW423" s="343"/>
      <c r="DX423" s="343"/>
      <c r="DY423" s="343"/>
      <c r="DZ423" s="343"/>
      <c r="EA423" s="343"/>
      <c r="EB423" s="343"/>
      <c r="EC423" s="343"/>
      <c r="ED423" s="343"/>
      <c r="EE423" s="343"/>
      <c r="EF423" s="343"/>
      <c r="EG423" s="343"/>
      <c r="EH423" s="343"/>
      <c r="EI423" s="343"/>
      <c r="EJ423" s="343"/>
      <c r="EK423" s="343"/>
      <c r="EL423" s="343"/>
      <c r="EM423" s="343"/>
      <c r="EN423" s="343"/>
      <c r="EO423" s="343"/>
      <c r="EP423" s="343"/>
      <c r="EQ423" s="343"/>
      <c r="ER423" s="343"/>
      <c r="ES423" s="343"/>
      <c r="ET423" s="343"/>
      <c r="EU423" s="343"/>
      <c r="EV423" s="343"/>
      <c r="EW423" s="343"/>
      <c r="EX423" s="343"/>
      <c r="EY423" s="343"/>
      <c r="EZ423" s="343"/>
      <c r="FA423" s="343"/>
      <c r="FB423" s="343"/>
      <c r="FC423" s="343"/>
      <c r="FD423" s="343"/>
      <c r="FE423" s="343"/>
      <c r="FF423" s="343"/>
      <c r="FG423" s="343"/>
      <c r="FH423" s="343"/>
      <c r="FI423" s="343"/>
      <c r="FJ423" s="343"/>
      <c r="FK423" s="343"/>
      <c r="FL423" s="343"/>
      <c r="FM423" s="343"/>
      <c r="FN423" s="343"/>
      <c r="FO423" s="343"/>
      <c r="FP423" s="343"/>
      <c r="FQ423" s="343"/>
      <c r="FR423" s="343"/>
      <c r="FS423" s="343"/>
      <c r="FT423" s="343"/>
      <c r="FU423" s="343"/>
      <c r="FV423" s="343"/>
      <c r="FW423" s="343"/>
      <c r="FX423" s="343"/>
      <c r="FY423" s="343"/>
      <c r="FZ423" s="343"/>
      <c r="GA423" s="343"/>
      <c r="GB423" s="343"/>
      <c r="GC423" s="343"/>
      <c r="GD423" s="343"/>
      <c r="GE423" s="343"/>
      <c r="GF423" s="343"/>
      <c r="GG423" s="343"/>
      <c r="GH423" s="343"/>
      <c r="GI423" s="343"/>
      <c r="GJ423" s="343"/>
      <c r="GK423" s="343"/>
      <c r="GL423" s="343"/>
      <c r="GM423" s="343"/>
      <c r="GN423" s="343"/>
      <c r="GO423" s="343"/>
      <c r="GP423" s="343"/>
      <c r="GQ423" s="343"/>
      <c r="GR423" s="343"/>
      <c r="GS423" s="343"/>
      <c r="GT423" s="343"/>
      <c r="GU423" s="343"/>
      <c r="GV423" s="343"/>
      <c r="GW423" s="343"/>
      <c r="GX423" s="343"/>
      <c r="GY423" s="343"/>
      <c r="GZ423" s="343"/>
      <c r="HA423" s="343"/>
      <c r="HB423" s="343"/>
      <c r="HC423" s="343"/>
      <c r="HD423" s="343"/>
      <c r="HE423" s="343"/>
      <c r="HF423" s="343"/>
      <c r="HG423" s="343"/>
      <c r="HH423" s="343"/>
      <c r="HI423" s="343"/>
      <c r="HJ423" s="343"/>
      <c r="HK423" s="343"/>
      <c r="HL423" s="343"/>
      <c r="HM423" s="343"/>
      <c r="HN423" s="343"/>
      <c r="HO423" s="343"/>
      <c r="HP423" s="343"/>
      <c r="HQ423" s="343"/>
      <c r="HR423" s="343"/>
      <c r="HS423" s="343"/>
      <c r="HT423" s="343"/>
      <c r="HU423" s="343"/>
      <c r="HV423" s="343"/>
      <c r="HW423" s="343"/>
      <c r="HX423" s="343"/>
      <c r="HY423" s="343"/>
      <c r="HZ423" s="343"/>
      <c r="IA423" s="343"/>
      <c r="IB423" s="343"/>
      <c r="IC423" s="343"/>
      <c r="ID423" s="343"/>
      <c r="IE423" s="343"/>
      <c r="IF423" s="343"/>
      <c r="IG423" s="343"/>
      <c r="IH423" s="343"/>
      <c r="II423" s="343"/>
      <c r="IJ423" s="343"/>
      <c r="IK423" s="343"/>
      <c r="IL423" s="343"/>
      <c r="IM423" s="343"/>
      <c r="IN423" s="343"/>
      <c r="IO423" s="343"/>
      <c r="IP423" s="343"/>
      <c r="IQ423" s="343"/>
      <c r="IR423" s="343"/>
      <c r="IS423" s="343"/>
      <c r="IT423" s="343"/>
      <c r="IU423" s="343"/>
      <c r="IV423" s="343"/>
      <c r="IW423" s="343"/>
      <c r="IX423" s="343"/>
      <c r="IY423" s="343"/>
      <c r="IZ423" s="343"/>
      <c r="JA423" s="343"/>
      <c r="JB423" s="343"/>
      <c r="JC423" s="343"/>
      <c r="JD423" s="343"/>
      <c r="JE423" s="343"/>
      <c r="JF423" s="343"/>
      <c r="JG423" s="343"/>
      <c r="JH423" s="343"/>
      <c r="JI423" s="343"/>
      <c r="JJ423" s="343"/>
      <c r="JK423" s="343"/>
      <c r="JL423" s="343"/>
      <c r="JM423" s="343"/>
      <c r="JN423" s="343"/>
      <c r="JO423" s="343"/>
      <c r="JP423" s="343"/>
      <c r="JQ423" s="343"/>
      <c r="JR423" s="343"/>
      <c r="JS423" s="343"/>
      <c r="JT423" s="343"/>
      <c r="JU423" s="343"/>
      <c r="JV423" s="343"/>
      <c r="JW423" s="343"/>
      <c r="JX423" s="343"/>
      <c r="JY423" s="343"/>
      <c r="JZ423" s="343"/>
      <c r="KA423" s="343"/>
      <c r="KB423" s="343"/>
      <c r="KC423" s="343"/>
      <c r="KD423" s="343"/>
      <c r="KE423" s="343"/>
      <c r="KF423" s="343"/>
      <c r="KG423" s="343"/>
      <c r="KH423" s="343"/>
      <c r="KI423" s="343"/>
      <c r="KJ423" s="343"/>
      <c r="KK423" s="343"/>
      <c r="KL423" s="343"/>
      <c r="KM423" s="343"/>
      <c r="KN423" s="343"/>
      <c r="KO423" s="343"/>
      <c r="KP423" s="343"/>
      <c r="KQ423" s="343"/>
      <c r="KR423" s="343"/>
      <c r="KS423" s="343"/>
      <c r="KT423" s="343"/>
      <c r="KU423" s="343"/>
      <c r="KV423" s="343"/>
      <c r="KW423" s="343"/>
      <c r="KX423" s="343"/>
      <c r="KY423" s="343"/>
      <c r="KZ423" s="343"/>
      <c r="LA423" s="343"/>
      <c r="LB423" s="343"/>
      <c r="LC423" s="343"/>
      <c r="LD423" s="343"/>
      <c r="LE423" s="343"/>
      <c r="LF423" s="343"/>
      <c r="LG423" s="343"/>
      <c r="LH423" s="343"/>
      <c r="LI423" s="343"/>
      <c r="LJ423" s="343"/>
      <c r="LK423" s="343"/>
      <c r="LL423" s="343"/>
      <c r="LM423" s="343"/>
      <c r="LN423" s="343"/>
      <c r="LO423" s="343"/>
      <c r="LP423" s="343"/>
      <c r="LQ423" s="343"/>
      <c r="LR423" s="343"/>
      <c r="LS423" s="343"/>
      <c r="LT423" s="343"/>
      <c r="LU423" s="343"/>
      <c r="LV423" s="343"/>
      <c r="LW423" s="343"/>
      <c r="LX423" s="343"/>
      <c r="LY423" s="343"/>
      <c r="LZ423" s="343"/>
      <c r="MA423" s="343"/>
      <c r="MB423" s="343"/>
      <c r="MC423" s="343"/>
      <c r="MD423" s="343"/>
      <c r="ME423" s="343"/>
      <c r="MF423" s="343"/>
      <c r="MG423" s="343"/>
      <c r="MH423" s="343"/>
      <c r="MI423" s="343"/>
      <c r="MJ423" s="343"/>
      <c r="MK423" s="343"/>
      <c r="ML423" s="343"/>
      <c r="MM423" s="343"/>
      <c r="MN423" s="343"/>
      <c r="MO423" s="343"/>
      <c r="MP423" s="343"/>
      <c r="MQ423" s="343"/>
      <c r="MR423" s="343"/>
      <c r="MS423" s="343"/>
      <c r="MT423" s="343"/>
      <c r="MU423" s="343"/>
      <c r="MV423" s="343"/>
      <c r="MW423" s="343"/>
      <c r="MX423" s="343"/>
      <c r="MY423" s="343"/>
      <c r="MZ423" s="343"/>
      <c r="NA423" s="343"/>
      <c r="NB423" s="343"/>
      <c r="NC423" s="343"/>
      <c r="ND423" s="343"/>
      <c r="NE423" s="343"/>
      <c r="NF423" s="343"/>
      <c r="NG423" s="343"/>
      <c r="NH423" s="343"/>
      <c r="NI423" s="343"/>
      <c r="NJ423" s="343"/>
      <c r="NK423" s="343"/>
      <c r="NL423" s="343"/>
      <c r="NM423" s="343"/>
      <c r="NN423" s="343"/>
      <c r="NO423" s="343"/>
      <c r="NP423" s="343"/>
      <c r="NQ423" s="343"/>
      <c r="NR423" s="343"/>
      <c r="NS423" s="343"/>
      <c r="NT423" s="343"/>
      <c r="NU423" s="343"/>
      <c r="NV423" s="343"/>
      <c r="NW423" s="343"/>
      <c r="NX423" s="343"/>
      <c r="NY423" s="343"/>
      <c r="NZ423" s="343"/>
      <c r="OA423" s="343"/>
      <c r="OB423" s="343"/>
      <c r="OC423" s="343"/>
      <c r="OD423" s="343"/>
      <c r="OE423" s="343"/>
      <c r="OF423" s="343"/>
      <c r="OG423" s="343"/>
      <c r="OH423" s="343"/>
      <c r="OI423" s="343"/>
      <c r="OJ423" s="343"/>
      <c r="OK423" s="343"/>
      <c r="OL423" s="343"/>
      <c r="OM423" s="343"/>
      <c r="ON423" s="343"/>
      <c r="OO423" s="343"/>
      <c r="OP423" s="343"/>
      <c r="OQ423" s="343"/>
      <c r="OR423" s="343"/>
      <c r="OS423" s="343"/>
      <c r="OT423" s="343"/>
      <c r="OU423" s="343"/>
      <c r="OV423" s="343"/>
      <c r="OW423" s="343"/>
      <c r="OX423" s="343"/>
      <c r="OY423" s="343"/>
      <c r="OZ423" s="343"/>
      <c r="PA423" s="343"/>
      <c r="PB423" s="343"/>
      <c r="PC423" s="343"/>
      <c r="PD423" s="343"/>
      <c r="PE423" s="343"/>
      <c r="PF423" s="343"/>
      <c r="PG423" s="343"/>
      <c r="PH423" s="343"/>
      <c r="PI423" s="343"/>
      <c r="PJ423" s="343"/>
      <c r="PK423" s="343"/>
      <c r="PL423" s="343"/>
      <c r="PM423" s="343"/>
      <c r="PN423" s="343"/>
      <c r="PO423" s="343"/>
      <c r="PP423" s="343"/>
      <c r="PQ423" s="343"/>
      <c r="PR423" s="343"/>
      <c r="PS423" s="343"/>
      <c r="PT423" s="343"/>
      <c r="PU423" s="343"/>
      <c r="PV423" s="343"/>
      <c r="PW423" s="343"/>
      <c r="PX423" s="343"/>
      <c r="PY423" s="343"/>
      <c r="PZ423" s="343"/>
      <c r="QA423" s="343"/>
      <c r="QB423" s="343"/>
      <c r="QC423" s="343"/>
      <c r="QD423" s="343"/>
      <c r="QE423" s="343"/>
      <c r="QF423" s="343"/>
    </row>
    <row r="424" spans="1:448" s="705" customFormat="1" ht="118.5" customHeight="1" x14ac:dyDescent="0.25">
      <c r="A424" s="20">
        <v>423</v>
      </c>
      <c r="B424" s="41" t="s">
        <v>75</v>
      </c>
      <c r="C424" s="177" t="s">
        <v>269</v>
      </c>
      <c r="D424" s="19" t="s">
        <v>341</v>
      </c>
      <c r="E424" s="318" t="s">
        <v>1761</v>
      </c>
      <c r="F424" s="19" t="s">
        <v>75</v>
      </c>
      <c r="G424" s="23" t="s">
        <v>269</v>
      </c>
      <c r="H424" s="19" t="s">
        <v>341</v>
      </c>
      <c r="I424" s="19" t="s">
        <v>1760</v>
      </c>
      <c r="J424" s="463" t="s">
        <v>1761</v>
      </c>
      <c r="K424" s="464" t="s">
        <v>680</v>
      </c>
      <c r="L424" s="460" t="s">
        <v>681</v>
      </c>
      <c r="M424" s="460" t="s">
        <v>705</v>
      </c>
      <c r="N424" s="460" t="s">
        <v>706</v>
      </c>
      <c r="O424" s="320" t="s">
        <v>196</v>
      </c>
      <c r="P424" s="310" t="s">
        <v>199</v>
      </c>
      <c r="Q424" s="19" t="s">
        <v>348</v>
      </c>
      <c r="R424" s="310" t="s">
        <v>250</v>
      </c>
      <c r="S424" s="316" t="s">
        <v>4777</v>
      </c>
      <c r="T424" s="310" t="s">
        <v>4165</v>
      </c>
      <c r="U424" s="310" t="s">
        <v>4711</v>
      </c>
      <c r="V424" s="310">
        <v>2021</v>
      </c>
      <c r="W424" s="19" t="s">
        <v>4778</v>
      </c>
      <c r="X424" s="311" t="s">
        <v>4779</v>
      </c>
      <c r="Y424" s="313" t="s">
        <v>4780</v>
      </c>
      <c r="Z424" s="318" t="s">
        <v>4781</v>
      </c>
      <c r="AA424" s="434">
        <v>1</v>
      </c>
      <c r="AB424" s="317" t="s">
        <v>4726</v>
      </c>
      <c r="AC424" s="317" t="s">
        <v>4727</v>
      </c>
      <c r="AD424" s="317">
        <v>1</v>
      </c>
      <c r="AE424" s="318" t="s">
        <v>4728</v>
      </c>
      <c r="AF424" s="966">
        <v>44603</v>
      </c>
      <c r="AG424" s="966">
        <v>44804</v>
      </c>
      <c r="AH424" s="921"/>
      <c r="AI424" s="310" t="s">
        <v>309</v>
      </c>
      <c r="AJ424" s="311" t="s">
        <v>309</v>
      </c>
      <c r="AK424" s="315" t="e">
        <f>(IF(BA424=#REF!,#REF!,AG424-#REF!))</f>
        <v>#REF!</v>
      </c>
      <c r="AL424" s="307" t="s">
        <v>4627</v>
      </c>
      <c r="AM424" s="40"/>
      <c r="AN424" s="40"/>
      <c r="AO424" s="40"/>
      <c r="AP424" s="137"/>
      <c r="AQ424" s="19"/>
      <c r="AR424" s="49"/>
      <c r="AS424" s="298"/>
      <c r="AT424" s="66"/>
      <c r="AU424" s="40"/>
      <c r="AV424" s="60"/>
      <c r="AW424" s="137"/>
      <c r="AX424" s="137"/>
      <c r="AY424" s="299"/>
      <c r="AZ424" s="87"/>
      <c r="BA424" s="86" t="s">
        <v>446</v>
      </c>
      <c r="BB424" s="40" t="s">
        <v>3904</v>
      </c>
      <c r="BC424" s="153">
        <v>44620</v>
      </c>
      <c r="BD424" s="40" t="s">
        <v>529</v>
      </c>
      <c r="BE424" s="272" t="s">
        <v>2799</v>
      </c>
      <c r="BF424" s="137">
        <v>0</v>
      </c>
      <c r="BG424" s="19" t="s">
        <v>442</v>
      </c>
      <c r="BH424" s="49">
        <v>-44620</v>
      </c>
      <c r="BI424" s="60" t="s">
        <v>454</v>
      </c>
      <c r="BJ424" s="127"/>
      <c r="BK424" s="127"/>
      <c r="BL424" s="127"/>
      <c r="BM424" s="127"/>
      <c r="BN424" s="60"/>
      <c r="BO424" s="127"/>
      <c r="BP424" s="910" t="s">
        <v>293</v>
      </c>
      <c r="BQ424" s="150" t="s">
        <v>4729</v>
      </c>
      <c r="BR424" s="911">
        <v>44712</v>
      </c>
      <c r="BS424" s="131" t="s">
        <v>4730</v>
      </c>
      <c r="BT424" s="186">
        <v>0</v>
      </c>
      <c r="BU424" s="4" t="s">
        <v>442</v>
      </c>
      <c r="BV424" s="49">
        <v>93</v>
      </c>
      <c r="BW424" s="60" t="s">
        <v>454</v>
      </c>
      <c r="BX424" s="400">
        <v>44727</v>
      </c>
      <c r="BY424" s="394" t="s">
        <v>4782</v>
      </c>
      <c r="BZ424" s="362" t="s">
        <v>459</v>
      </c>
      <c r="CA424" s="371"/>
      <c r="CB424" s="352" t="s">
        <v>293</v>
      </c>
      <c r="CC424" s="371"/>
      <c r="CD424" s="910" t="s">
        <v>293</v>
      </c>
      <c r="CE424" s="531">
        <v>44823</v>
      </c>
      <c r="CF424" s="543" t="s">
        <v>4783</v>
      </c>
      <c r="CG424" s="540"/>
      <c r="CH424" s="225" t="s">
        <v>4734</v>
      </c>
      <c r="CI424" s="522">
        <v>0</v>
      </c>
      <c r="CJ424" s="4" t="str">
        <f t="shared" si="12"/>
        <v>SIN AVANCE</v>
      </c>
      <c r="CK424" s="49" t="e">
        <f>(IF(CD424="CERRADO","NO APLICA ACCION CERRADA",AG424-#REF!))</f>
        <v>#REF!</v>
      </c>
      <c r="CL424" s="60" t="e">
        <f>(IF(CD424="CERRADO","NO APLICA ACCION CERRADA",IF(AK424&lt;=0,"VENCIDO",IF(AK424&lt;=#REF!,"POR VENCER","CON TIEMPO"))))</f>
        <v>#REF!</v>
      </c>
      <c r="CM424" s="929">
        <v>44883</v>
      </c>
      <c r="CN424" s="930" t="s">
        <v>4735</v>
      </c>
      <c r="CO424" s="867" t="s">
        <v>947</v>
      </c>
      <c r="CP424" s="348"/>
      <c r="CQ424" s="352" t="s">
        <v>443</v>
      </c>
      <c r="CR424" s="371"/>
      <c r="CS424" s="371"/>
      <c r="CT424" s="346"/>
      <c r="CU424" s="346"/>
      <c r="CV424" s="346"/>
      <c r="CW424" s="346"/>
      <c r="CX424" s="346"/>
      <c r="CY424" s="346"/>
      <c r="CZ424" s="346"/>
      <c r="DA424" s="346"/>
      <c r="DB424" s="346"/>
      <c r="DC424" s="346"/>
      <c r="DD424" s="346"/>
      <c r="DE424" s="346"/>
      <c r="DF424" s="346"/>
      <c r="DG424" s="346"/>
      <c r="DH424" s="346"/>
      <c r="DI424" s="346"/>
      <c r="DJ424" s="346"/>
      <c r="DK424" s="346"/>
      <c r="DL424" s="346"/>
      <c r="DM424" s="346"/>
      <c r="DN424" s="346"/>
      <c r="DO424" s="346"/>
      <c r="DP424" s="346"/>
      <c r="DQ424" s="346"/>
      <c r="DR424" s="346"/>
      <c r="DS424" s="346"/>
      <c r="DT424" s="346"/>
      <c r="DU424" s="346"/>
      <c r="DV424" s="346"/>
      <c r="DW424" s="346"/>
      <c r="DX424" s="346"/>
      <c r="DY424" s="346"/>
      <c r="DZ424" s="346"/>
      <c r="EA424" s="346"/>
      <c r="EB424" s="346"/>
      <c r="EC424" s="346"/>
      <c r="ED424" s="346"/>
      <c r="EE424" s="346"/>
      <c r="EF424" s="346"/>
      <c r="EG424" s="346"/>
      <c r="EH424" s="346"/>
      <c r="EI424" s="346"/>
      <c r="EJ424" s="346"/>
      <c r="EK424" s="346"/>
      <c r="EL424" s="346"/>
      <c r="EM424" s="346"/>
      <c r="EN424" s="346"/>
      <c r="EO424" s="346"/>
      <c r="EP424" s="346"/>
      <c r="EQ424" s="346"/>
      <c r="ER424" s="346"/>
      <c r="ES424" s="346"/>
      <c r="ET424" s="346"/>
      <c r="EU424" s="346"/>
      <c r="EV424" s="346"/>
      <c r="EW424" s="346"/>
      <c r="EX424" s="346"/>
      <c r="EY424" s="346"/>
      <c r="EZ424" s="346"/>
      <c r="FA424" s="346"/>
      <c r="FB424" s="346"/>
      <c r="FC424" s="346"/>
      <c r="FD424" s="346"/>
      <c r="FE424" s="346"/>
      <c r="FF424" s="346"/>
      <c r="FG424" s="346"/>
      <c r="FH424" s="346"/>
      <c r="FI424" s="346"/>
      <c r="FJ424" s="346"/>
      <c r="FK424" s="346"/>
      <c r="FL424" s="346"/>
      <c r="FM424" s="346"/>
      <c r="FN424" s="346"/>
      <c r="FO424" s="346"/>
      <c r="FP424" s="346"/>
      <c r="FQ424" s="346"/>
      <c r="FR424" s="346"/>
      <c r="FS424" s="346"/>
      <c r="FT424" s="346"/>
      <c r="FU424" s="346"/>
      <c r="FV424" s="346"/>
      <c r="FW424" s="346"/>
      <c r="FX424" s="346"/>
      <c r="FY424" s="346"/>
      <c r="FZ424" s="346"/>
      <c r="GA424" s="346"/>
      <c r="GB424" s="346"/>
      <c r="GC424" s="346"/>
      <c r="GD424" s="346"/>
      <c r="GE424" s="346"/>
      <c r="GF424" s="346"/>
      <c r="GG424" s="346"/>
      <c r="GH424" s="346"/>
      <c r="GI424" s="346"/>
      <c r="GJ424" s="346"/>
      <c r="GK424" s="346"/>
      <c r="GL424" s="346"/>
      <c r="GM424" s="346"/>
      <c r="GN424" s="346"/>
      <c r="GO424" s="346"/>
      <c r="GP424" s="346"/>
      <c r="GQ424" s="346"/>
      <c r="GR424" s="346"/>
      <c r="GS424" s="346"/>
      <c r="GT424" s="346"/>
      <c r="GU424" s="346"/>
      <c r="GV424" s="346"/>
      <c r="GW424" s="346"/>
      <c r="GX424" s="346"/>
      <c r="GY424" s="346"/>
      <c r="GZ424" s="346"/>
      <c r="HA424" s="346"/>
      <c r="HB424" s="346"/>
      <c r="HC424" s="346"/>
      <c r="HD424" s="346"/>
      <c r="HE424" s="346"/>
      <c r="HF424" s="346"/>
      <c r="HG424" s="346"/>
      <c r="HH424" s="346"/>
      <c r="HI424" s="346"/>
      <c r="HJ424" s="346"/>
      <c r="HK424" s="346"/>
      <c r="HL424" s="346"/>
      <c r="HM424" s="346"/>
      <c r="HN424" s="346"/>
      <c r="HO424" s="346"/>
      <c r="HP424" s="346"/>
      <c r="HQ424" s="346"/>
      <c r="HR424" s="346"/>
      <c r="HS424" s="346"/>
      <c r="HT424" s="346"/>
      <c r="HU424" s="346"/>
      <c r="HV424" s="346"/>
      <c r="HW424" s="346"/>
      <c r="HX424" s="346"/>
      <c r="HY424" s="346"/>
      <c r="HZ424" s="346"/>
      <c r="IA424" s="346"/>
      <c r="IB424" s="346"/>
      <c r="IC424" s="346"/>
      <c r="ID424" s="346"/>
      <c r="IE424" s="346"/>
      <c r="IF424" s="346"/>
      <c r="IG424" s="346"/>
      <c r="IH424" s="346"/>
      <c r="II424" s="346"/>
      <c r="IJ424" s="346"/>
      <c r="IK424" s="346"/>
      <c r="IL424" s="346"/>
      <c r="IM424" s="346"/>
      <c r="IN424" s="346"/>
      <c r="IO424" s="346"/>
      <c r="IP424" s="346"/>
      <c r="IQ424" s="346"/>
      <c r="IR424" s="346"/>
      <c r="IS424" s="346"/>
      <c r="IT424" s="346"/>
      <c r="IU424" s="346"/>
      <c r="IV424" s="346"/>
      <c r="IW424" s="346"/>
      <c r="IX424" s="346"/>
      <c r="IY424" s="346"/>
      <c r="IZ424" s="346"/>
      <c r="JA424" s="346"/>
      <c r="JB424" s="346"/>
      <c r="JC424" s="346"/>
      <c r="JD424" s="346"/>
      <c r="JE424" s="346"/>
      <c r="JF424" s="346"/>
      <c r="JG424" s="346"/>
      <c r="JH424" s="346"/>
      <c r="JI424" s="346"/>
      <c r="JJ424" s="346"/>
      <c r="JK424" s="346"/>
      <c r="JL424" s="346"/>
      <c r="JM424" s="346"/>
      <c r="JN424" s="346"/>
      <c r="JO424" s="346"/>
      <c r="JP424" s="346"/>
      <c r="JQ424" s="346"/>
      <c r="JR424" s="346"/>
      <c r="JS424" s="346"/>
      <c r="JT424" s="346"/>
      <c r="JU424" s="346"/>
      <c r="JV424" s="346"/>
      <c r="JW424" s="346"/>
      <c r="JX424" s="346"/>
      <c r="JY424" s="346"/>
      <c r="JZ424" s="346"/>
      <c r="KA424" s="346"/>
      <c r="KB424" s="346"/>
      <c r="KC424" s="346"/>
      <c r="KD424" s="346"/>
      <c r="KE424" s="346"/>
      <c r="KF424" s="346"/>
      <c r="KG424" s="346"/>
      <c r="KH424" s="346"/>
      <c r="KI424" s="346"/>
      <c r="KJ424" s="346"/>
      <c r="KK424" s="346"/>
      <c r="KL424" s="346"/>
      <c r="KM424" s="346"/>
      <c r="KN424" s="346"/>
      <c r="KO424" s="346"/>
      <c r="KP424" s="346"/>
      <c r="KQ424" s="346"/>
      <c r="KR424" s="346"/>
      <c r="KS424" s="346"/>
      <c r="KT424" s="346"/>
      <c r="KU424" s="346"/>
      <c r="KV424" s="346"/>
      <c r="KW424" s="346"/>
      <c r="KX424" s="346"/>
      <c r="KY424" s="346"/>
      <c r="KZ424" s="346"/>
      <c r="LA424" s="346"/>
      <c r="LB424" s="346"/>
      <c r="LC424" s="346"/>
      <c r="LD424" s="346"/>
      <c r="LE424" s="346"/>
      <c r="LF424" s="346"/>
      <c r="LG424" s="346"/>
      <c r="LH424" s="346"/>
      <c r="LI424" s="346"/>
      <c r="LJ424" s="346"/>
      <c r="LK424" s="346"/>
      <c r="LL424" s="346"/>
      <c r="LM424" s="346"/>
      <c r="LN424" s="346"/>
      <c r="LO424" s="346"/>
      <c r="LP424" s="346"/>
      <c r="LQ424" s="346"/>
      <c r="LR424" s="346"/>
      <c r="LS424" s="346"/>
      <c r="LT424" s="346"/>
      <c r="LU424" s="346"/>
      <c r="LV424" s="346"/>
      <c r="LW424" s="346"/>
      <c r="LX424" s="346"/>
      <c r="LY424" s="346"/>
      <c r="LZ424" s="346"/>
      <c r="MA424" s="346"/>
      <c r="MB424" s="346"/>
      <c r="MC424" s="346"/>
      <c r="MD424" s="346"/>
      <c r="ME424" s="346"/>
      <c r="MF424" s="346"/>
      <c r="MG424" s="346"/>
      <c r="MH424" s="346"/>
      <c r="MI424" s="346"/>
      <c r="MJ424" s="346"/>
      <c r="MK424" s="346"/>
      <c r="ML424" s="346"/>
      <c r="MM424" s="346"/>
      <c r="MN424" s="346"/>
      <c r="MO424" s="346"/>
      <c r="MP424" s="346"/>
      <c r="MQ424" s="346"/>
      <c r="MR424" s="346"/>
      <c r="MS424" s="346"/>
      <c r="MT424" s="346"/>
      <c r="MU424" s="346"/>
      <c r="MV424" s="346"/>
      <c r="MW424" s="346"/>
      <c r="MX424" s="346"/>
      <c r="MY424" s="346"/>
      <c r="MZ424" s="346"/>
      <c r="NA424" s="346"/>
      <c r="NB424" s="346"/>
      <c r="NC424" s="346"/>
      <c r="ND424" s="346"/>
      <c r="NE424" s="346"/>
      <c r="NF424" s="346"/>
      <c r="NG424" s="346"/>
      <c r="NH424" s="346"/>
      <c r="NI424" s="346"/>
      <c r="NJ424" s="346"/>
      <c r="NK424" s="346"/>
      <c r="NL424" s="346"/>
      <c r="NM424" s="346"/>
      <c r="NN424" s="346"/>
      <c r="NO424" s="346"/>
      <c r="NP424" s="346"/>
      <c r="NQ424" s="346"/>
      <c r="NR424" s="346"/>
      <c r="NS424" s="346"/>
      <c r="NT424" s="346"/>
      <c r="NU424" s="346"/>
      <c r="NV424" s="346"/>
      <c r="NW424" s="346"/>
      <c r="NX424" s="346"/>
      <c r="NY424" s="346"/>
      <c r="NZ424" s="346"/>
      <c r="OA424" s="346"/>
      <c r="OB424" s="346"/>
      <c r="OC424" s="346"/>
      <c r="OD424" s="346"/>
      <c r="OE424" s="346"/>
      <c r="OF424" s="346"/>
      <c r="OG424" s="346"/>
      <c r="OH424" s="346"/>
      <c r="OI424" s="346"/>
      <c r="OJ424" s="346"/>
      <c r="OK424" s="346"/>
      <c r="OL424" s="346"/>
      <c r="OM424" s="346"/>
      <c r="ON424" s="346"/>
      <c r="OO424" s="346"/>
      <c r="OP424" s="346"/>
      <c r="OQ424" s="346"/>
      <c r="OR424" s="346"/>
      <c r="OS424" s="346"/>
      <c r="OT424" s="346"/>
      <c r="OU424" s="346"/>
      <c r="OV424" s="346"/>
      <c r="OW424" s="346"/>
      <c r="OX424" s="346"/>
      <c r="OY424" s="346"/>
      <c r="OZ424" s="346"/>
      <c r="PA424" s="346"/>
      <c r="PB424" s="346"/>
      <c r="PC424" s="346"/>
      <c r="PD424" s="346"/>
      <c r="PE424" s="346"/>
      <c r="PF424" s="346"/>
      <c r="PG424" s="346"/>
      <c r="PH424" s="346"/>
      <c r="PI424" s="346"/>
      <c r="PJ424" s="346"/>
      <c r="PK424" s="346"/>
      <c r="PL424" s="346"/>
      <c r="PM424" s="346"/>
      <c r="PN424" s="346"/>
      <c r="PO424" s="346"/>
      <c r="PP424" s="346"/>
      <c r="PQ424" s="346"/>
      <c r="PR424" s="346"/>
      <c r="PS424" s="346"/>
      <c r="PT424" s="346"/>
      <c r="PU424" s="346"/>
      <c r="PV424" s="346"/>
      <c r="PW424" s="346"/>
      <c r="PX424" s="346"/>
      <c r="PY424" s="346"/>
      <c r="PZ424" s="346"/>
      <c r="QA424" s="346"/>
      <c r="QB424" s="346"/>
      <c r="QC424" s="346"/>
      <c r="QD424" s="346"/>
      <c r="QE424" s="346"/>
      <c r="QF424" s="346"/>
    </row>
    <row r="425" spans="1:448" s="705" customFormat="1" ht="118.5" customHeight="1" x14ac:dyDescent="0.25">
      <c r="A425" s="20">
        <v>424</v>
      </c>
      <c r="B425" s="41" t="s">
        <v>75</v>
      </c>
      <c r="C425" s="177" t="s">
        <v>269</v>
      </c>
      <c r="D425" s="19" t="s">
        <v>341</v>
      </c>
      <c r="E425" s="311" t="s">
        <v>1761</v>
      </c>
      <c r="F425" s="19" t="s">
        <v>75</v>
      </c>
      <c r="G425" s="23" t="s">
        <v>269</v>
      </c>
      <c r="H425" s="19" t="s">
        <v>341</v>
      </c>
      <c r="I425" s="19" t="s">
        <v>1760</v>
      </c>
      <c r="J425" s="463" t="s">
        <v>1761</v>
      </c>
      <c r="K425" s="464" t="s">
        <v>680</v>
      </c>
      <c r="L425" s="460" t="s">
        <v>681</v>
      </c>
      <c r="M425" s="460" t="s">
        <v>705</v>
      </c>
      <c r="N425" s="460" t="s">
        <v>706</v>
      </c>
      <c r="O425" s="320" t="s">
        <v>196</v>
      </c>
      <c r="P425" s="310" t="s">
        <v>199</v>
      </c>
      <c r="Q425" s="19" t="s">
        <v>348</v>
      </c>
      <c r="R425" s="310" t="s">
        <v>250</v>
      </c>
      <c r="S425" s="316" t="s">
        <v>4784</v>
      </c>
      <c r="T425" s="310" t="s">
        <v>4178</v>
      </c>
      <c r="U425" s="310" t="s">
        <v>4711</v>
      </c>
      <c r="V425" s="310">
        <v>2021</v>
      </c>
      <c r="W425" s="19" t="s">
        <v>4785</v>
      </c>
      <c r="X425" s="311" t="s">
        <v>4786</v>
      </c>
      <c r="Y425" s="313" t="s">
        <v>4787</v>
      </c>
      <c r="Z425" s="311" t="s">
        <v>4788</v>
      </c>
      <c r="AA425" s="434">
        <v>1</v>
      </c>
      <c r="AB425" s="317" t="s">
        <v>4789</v>
      </c>
      <c r="AC425" s="317" t="s">
        <v>4790</v>
      </c>
      <c r="AD425" s="922">
        <v>1</v>
      </c>
      <c r="AE425" s="318" t="s">
        <v>4791</v>
      </c>
      <c r="AF425" s="966">
        <v>44603</v>
      </c>
      <c r="AG425" s="966">
        <v>44804</v>
      </c>
      <c r="AH425" s="921"/>
      <c r="AI425" s="310" t="s">
        <v>309</v>
      </c>
      <c r="AJ425" s="311" t="s">
        <v>309</v>
      </c>
      <c r="AK425" s="315" t="e">
        <f>(IF(BA425=#REF!,#REF!,AG425-#REF!))</f>
        <v>#REF!</v>
      </c>
      <c r="AL425" s="307" t="s">
        <v>4627</v>
      </c>
      <c r="AM425" s="40"/>
      <c r="AN425" s="40"/>
      <c r="AO425" s="40"/>
      <c r="AP425" s="137"/>
      <c r="AQ425" s="19"/>
      <c r="AR425" s="49"/>
      <c r="AS425" s="298"/>
      <c r="AT425" s="66"/>
      <c r="AU425" s="40"/>
      <c r="AV425" s="60"/>
      <c r="AW425" s="137"/>
      <c r="AX425" s="137"/>
      <c r="AY425" s="299"/>
      <c r="AZ425" s="87"/>
      <c r="BA425" s="86" t="s">
        <v>446</v>
      </c>
      <c r="BB425" s="40" t="s">
        <v>3904</v>
      </c>
      <c r="BC425" s="153">
        <v>44620</v>
      </c>
      <c r="BD425" s="40" t="s">
        <v>529</v>
      </c>
      <c r="BE425" s="272" t="s">
        <v>2799</v>
      </c>
      <c r="BF425" s="137">
        <v>0</v>
      </c>
      <c r="BG425" s="19" t="s">
        <v>442</v>
      </c>
      <c r="BH425" s="49">
        <v>-44620</v>
      </c>
      <c r="BI425" s="60" t="s">
        <v>454</v>
      </c>
      <c r="BJ425" s="127"/>
      <c r="BK425" s="127"/>
      <c r="BL425" s="127"/>
      <c r="BM425" s="127"/>
      <c r="BN425" s="60"/>
      <c r="BO425" s="127"/>
      <c r="BP425" s="910" t="s">
        <v>293</v>
      </c>
      <c r="BQ425" s="150" t="s">
        <v>4792</v>
      </c>
      <c r="BR425" s="911">
        <v>44712</v>
      </c>
      <c r="BS425" s="131" t="s">
        <v>4793</v>
      </c>
      <c r="BT425" s="186">
        <v>0</v>
      </c>
      <c r="BU425" s="4" t="s">
        <v>442</v>
      </c>
      <c r="BV425" s="49">
        <v>93</v>
      </c>
      <c r="BW425" s="60" t="s">
        <v>454</v>
      </c>
      <c r="BX425" s="400">
        <v>44727</v>
      </c>
      <c r="BY425" s="394" t="s">
        <v>4794</v>
      </c>
      <c r="BZ425" s="362" t="s">
        <v>459</v>
      </c>
      <c r="CA425" s="371"/>
      <c r="CB425" s="352" t="s">
        <v>293</v>
      </c>
      <c r="CC425" s="371"/>
      <c r="CD425" s="910" t="s">
        <v>293</v>
      </c>
      <c r="CE425" s="531">
        <v>44823</v>
      </c>
      <c r="CF425" s="859" t="s">
        <v>4795</v>
      </c>
      <c r="CG425" s="858" t="s">
        <v>4796</v>
      </c>
      <c r="CH425" s="225" t="s">
        <v>2805</v>
      </c>
      <c r="CI425" s="522">
        <v>1</v>
      </c>
      <c r="CJ425" s="4" t="str">
        <f t="shared" si="12"/>
        <v>CUMPLIMIENTO TOTAL</v>
      </c>
      <c r="CK425" s="49" t="e">
        <f>(IF(CD425="CERRADO","NO APLICA ACCION CERRADA",AG425-#REF!))</f>
        <v>#REF!</v>
      </c>
      <c r="CL425" s="60" t="e">
        <f>(IF(CD425="CERRADO","NO APLICA ACCION CERRADA",IF(AK425&lt;=0,"VENCIDO",IF(AK425&lt;=#REF!,"POR VENCER","CON TIEMPO"))))</f>
        <v>#REF!</v>
      </c>
      <c r="CM425" s="929">
        <v>44883</v>
      </c>
      <c r="CN425" s="930" t="s">
        <v>4797</v>
      </c>
      <c r="CO425" s="867" t="s">
        <v>947</v>
      </c>
      <c r="CP425" s="348"/>
      <c r="CQ425" s="352" t="s">
        <v>294</v>
      </c>
      <c r="CR425" s="371"/>
      <c r="CS425" s="371"/>
      <c r="CT425" s="346"/>
      <c r="CU425" s="346"/>
      <c r="CV425" s="346"/>
      <c r="CW425" s="346"/>
      <c r="CX425" s="346"/>
      <c r="CY425" s="346"/>
      <c r="CZ425" s="346"/>
      <c r="DA425" s="346"/>
      <c r="DB425" s="346"/>
      <c r="DC425" s="346"/>
      <c r="DD425" s="346"/>
      <c r="DE425" s="346"/>
      <c r="DF425" s="346"/>
      <c r="DG425" s="346"/>
      <c r="DH425" s="346"/>
      <c r="DI425" s="346"/>
      <c r="DJ425" s="346"/>
      <c r="DK425" s="346"/>
      <c r="DL425" s="346"/>
      <c r="DM425" s="346"/>
      <c r="DN425" s="346"/>
      <c r="DO425" s="346"/>
      <c r="DP425" s="346"/>
      <c r="DQ425" s="346"/>
      <c r="DR425" s="346"/>
      <c r="DS425" s="346"/>
      <c r="DT425" s="346"/>
      <c r="DU425" s="346"/>
      <c r="DV425" s="346"/>
      <c r="DW425" s="346"/>
      <c r="DX425" s="346"/>
      <c r="DY425" s="346"/>
      <c r="DZ425" s="346"/>
      <c r="EA425" s="346"/>
      <c r="EB425" s="346"/>
      <c r="EC425" s="346"/>
      <c r="ED425" s="346"/>
      <c r="EE425" s="346"/>
      <c r="EF425" s="346"/>
      <c r="EG425" s="346"/>
      <c r="EH425" s="346"/>
      <c r="EI425" s="346"/>
      <c r="EJ425" s="346"/>
      <c r="EK425" s="346"/>
      <c r="EL425" s="346"/>
      <c r="EM425" s="346"/>
      <c r="EN425" s="346"/>
      <c r="EO425" s="346"/>
      <c r="EP425" s="346"/>
      <c r="EQ425" s="346"/>
      <c r="ER425" s="346"/>
      <c r="ES425" s="346"/>
      <c r="ET425" s="346"/>
      <c r="EU425" s="346"/>
      <c r="EV425" s="346"/>
      <c r="EW425" s="346"/>
      <c r="EX425" s="346"/>
      <c r="EY425" s="346"/>
      <c r="EZ425" s="346"/>
      <c r="FA425" s="346"/>
      <c r="FB425" s="346"/>
      <c r="FC425" s="346"/>
      <c r="FD425" s="346"/>
      <c r="FE425" s="346"/>
      <c r="FF425" s="346"/>
      <c r="FG425" s="346"/>
      <c r="FH425" s="346"/>
      <c r="FI425" s="346"/>
      <c r="FJ425" s="346"/>
      <c r="FK425" s="346"/>
      <c r="FL425" s="346"/>
      <c r="FM425" s="346"/>
      <c r="FN425" s="346"/>
      <c r="FO425" s="346"/>
      <c r="FP425" s="346"/>
      <c r="FQ425" s="346"/>
      <c r="FR425" s="346"/>
      <c r="FS425" s="346"/>
      <c r="FT425" s="346"/>
      <c r="FU425" s="346"/>
      <c r="FV425" s="346"/>
      <c r="FW425" s="346"/>
      <c r="FX425" s="346"/>
      <c r="FY425" s="346"/>
      <c r="FZ425" s="346"/>
      <c r="GA425" s="346"/>
      <c r="GB425" s="346"/>
      <c r="GC425" s="346"/>
      <c r="GD425" s="346"/>
      <c r="GE425" s="346"/>
      <c r="GF425" s="346"/>
      <c r="GG425" s="346"/>
      <c r="GH425" s="346"/>
      <c r="GI425" s="346"/>
      <c r="GJ425" s="346"/>
      <c r="GK425" s="346"/>
      <c r="GL425" s="346"/>
      <c r="GM425" s="346"/>
      <c r="GN425" s="346"/>
      <c r="GO425" s="346"/>
      <c r="GP425" s="346"/>
      <c r="GQ425" s="346"/>
      <c r="GR425" s="346"/>
      <c r="GS425" s="346"/>
      <c r="GT425" s="346"/>
      <c r="GU425" s="346"/>
      <c r="GV425" s="346"/>
      <c r="GW425" s="346"/>
      <c r="GX425" s="346"/>
      <c r="GY425" s="346"/>
      <c r="GZ425" s="346"/>
      <c r="HA425" s="346"/>
      <c r="HB425" s="346"/>
      <c r="HC425" s="346"/>
      <c r="HD425" s="346"/>
      <c r="HE425" s="346"/>
      <c r="HF425" s="346"/>
      <c r="HG425" s="346"/>
      <c r="HH425" s="346"/>
      <c r="HI425" s="346"/>
      <c r="HJ425" s="346"/>
      <c r="HK425" s="346"/>
      <c r="HL425" s="346"/>
      <c r="HM425" s="346"/>
      <c r="HN425" s="346"/>
      <c r="HO425" s="346"/>
      <c r="HP425" s="346"/>
      <c r="HQ425" s="346"/>
      <c r="HR425" s="346"/>
      <c r="HS425" s="346"/>
      <c r="HT425" s="346"/>
      <c r="HU425" s="346"/>
      <c r="HV425" s="346"/>
      <c r="HW425" s="346"/>
      <c r="HX425" s="346"/>
      <c r="HY425" s="346"/>
      <c r="HZ425" s="346"/>
      <c r="IA425" s="346"/>
      <c r="IB425" s="346"/>
      <c r="IC425" s="346"/>
      <c r="ID425" s="346"/>
      <c r="IE425" s="346"/>
      <c r="IF425" s="346"/>
      <c r="IG425" s="346"/>
      <c r="IH425" s="346"/>
      <c r="II425" s="346"/>
      <c r="IJ425" s="346"/>
      <c r="IK425" s="346"/>
      <c r="IL425" s="346"/>
      <c r="IM425" s="346"/>
      <c r="IN425" s="346"/>
      <c r="IO425" s="346"/>
      <c r="IP425" s="346"/>
      <c r="IQ425" s="346"/>
      <c r="IR425" s="346"/>
      <c r="IS425" s="346"/>
      <c r="IT425" s="346"/>
      <c r="IU425" s="346"/>
      <c r="IV425" s="346"/>
      <c r="IW425" s="346"/>
      <c r="IX425" s="346"/>
      <c r="IY425" s="346"/>
      <c r="IZ425" s="346"/>
      <c r="JA425" s="346"/>
      <c r="JB425" s="346"/>
      <c r="JC425" s="346"/>
      <c r="JD425" s="346"/>
      <c r="JE425" s="346"/>
      <c r="JF425" s="346"/>
      <c r="JG425" s="346"/>
      <c r="JH425" s="346"/>
      <c r="JI425" s="346"/>
      <c r="JJ425" s="346"/>
      <c r="JK425" s="346"/>
      <c r="JL425" s="346"/>
      <c r="JM425" s="346"/>
      <c r="JN425" s="346"/>
      <c r="JO425" s="346"/>
      <c r="JP425" s="346"/>
      <c r="JQ425" s="346"/>
      <c r="JR425" s="346"/>
      <c r="JS425" s="346"/>
      <c r="JT425" s="346"/>
      <c r="JU425" s="346"/>
      <c r="JV425" s="346"/>
      <c r="JW425" s="346"/>
      <c r="JX425" s="346"/>
      <c r="JY425" s="346"/>
      <c r="JZ425" s="346"/>
      <c r="KA425" s="346"/>
      <c r="KB425" s="346"/>
      <c r="KC425" s="346"/>
      <c r="KD425" s="346"/>
      <c r="KE425" s="346"/>
      <c r="KF425" s="346"/>
      <c r="KG425" s="346"/>
      <c r="KH425" s="346"/>
      <c r="KI425" s="346"/>
      <c r="KJ425" s="346"/>
      <c r="KK425" s="346"/>
      <c r="KL425" s="346"/>
      <c r="KM425" s="346"/>
      <c r="KN425" s="346"/>
      <c r="KO425" s="346"/>
      <c r="KP425" s="346"/>
      <c r="KQ425" s="346"/>
      <c r="KR425" s="346"/>
      <c r="KS425" s="346"/>
      <c r="KT425" s="346"/>
      <c r="KU425" s="346"/>
      <c r="KV425" s="346"/>
      <c r="KW425" s="346"/>
      <c r="KX425" s="346"/>
      <c r="KY425" s="346"/>
      <c r="KZ425" s="346"/>
      <c r="LA425" s="346"/>
      <c r="LB425" s="346"/>
      <c r="LC425" s="346"/>
      <c r="LD425" s="346"/>
      <c r="LE425" s="346"/>
      <c r="LF425" s="346"/>
      <c r="LG425" s="346"/>
      <c r="LH425" s="346"/>
      <c r="LI425" s="346"/>
      <c r="LJ425" s="346"/>
      <c r="LK425" s="346"/>
      <c r="LL425" s="346"/>
      <c r="LM425" s="346"/>
      <c r="LN425" s="346"/>
      <c r="LO425" s="346"/>
      <c r="LP425" s="346"/>
      <c r="LQ425" s="346"/>
      <c r="LR425" s="346"/>
      <c r="LS425" s="346"/>
      <c r="LT425" s="346"/>
      <c r="LU425" s="346"/>
      <c r="LV425" s="346"/>
      <c r="LW425" s="346"/>
      <c r="LX425" s="346"/>
      <c r="LY425" s="346"/>
      <c r="LZ425" s="346"/>
      <c r="MA425" s="346"/>
      <c r="MB425" s="346"/>
      <c r="MC425" s="346"/>
      <c r="MD425" s="346"/>
      <c r="ME425" s="346"/>
      <c r="MF425" s="346"/>
      <c r="MG425" s="346"/>
      <c r="MH425" s="346"/>
      <c r="MI425" s="346"/>
      <c r="MJ425" s="346"/>
      <c r="MK425" s="346"/>
      <c r="ML425" s="346"/>
      <c r="MM425" s="346"/>
      <c r="MN425" s="346"/>
      <c r="MO425" s="346"/>
      <c r="MP425" s="346"/>
      <c r="MQ425" s="346"/>
      <c r="MR425" s="346"/>
      <c r="MS425" s="346"/>
      <c r="MT425" s="346"/>
      <c r="MU425" s="346"/>
      <c r="MV425" s="346"/>
      <c r="MW425" s="346"/>
      <c r="MX425" s="346"/>
      <c r="MY425" s="346"/>
      <c r="MZ425" s="346"/>
      <c r="NA425" s="346"/>
      <c r="NB425" s="346"/>
      <c r="NC425" s="346"/>
      <c r="ND425" s="346"/>
      <c r="NE425" s="346"/>
      <c r="NF425" s="346"/>
      <c r="NG425" s="346"/>
      <c r="NH425" s="346"/>
      <c r="NI425" s="346"/>
      <c r="NJ425" s="346"/>
      <c r="NK425" s="346"/>
      <c r="NL425" s="346"/>
      <c r="NM425" s="346"/>
      <c r="NN425" s="346"/>
      <c r="NO425" s="346"/>
      <c r="NP425" s="346"/>
      <c r="NQ425" s="346"/>
      <c r="NR425" s="346"/>
      <c r="NS425" s="346"/>
      <c r="NT425" s="346"/>
      <c r="NU425" s="346"/>
      <c r="NV425" s="346"/>
      <c r="NW425" s="346"/>
      <c r="NX425" s="346"/>
      <c r="NY425" s="346"/>
      <c r="NZ425" s="346"/>
      <c r="OA425" s="346"/>
      <c r="OB425" s="346"/>
      <c r="OC425" s="346"/>
      <c r="OD425" s="346"/>
      <c r="OE425" s="346"/>
      <c r="OF425" s="346"/>
      <c r="OG425" s="346"/>
      <c r="OH425" s="346"/>
      <c r="OI425" s="346"/>
      <c r="OJ425" s="346"/>
      <c r="OK425" s="346"/>
      <c r="OL425" s="346"/>
      <c r="OM425" s="346"/>
      <c r="ON425" s="346"/>
      <c r="OO425" s="346"/>
      <c r="OP425" s="346"/>
      <c r="OQ425" s="346"/>
      <c r="OR425" s="346"/>
      <c r="OS425" s="346"/>
      <c r="OT425" s="346"/>
      <c r="OU425" s="346"/>
      <c r="OV425" s="346"/>
      <c r="OW425" s="346"/>
      <c r="OX425" s="346"/>
      <c r="OY425" s="346"/>
      <c r="OZ425" s="346"/>
      <c r="PA425" s="346"/>
      <c r="PB425" s="346"/>
      <c r="PC425" s="346"/>
      <c r="PD425" s="346"/>
      <c r="PE425" s="346"/>
      <c r="PF425" s="346"/>
      <c r="PG425" s="346"/>
      <c r="PH425" s="346"/>
      <c r="PI425" s="346"/>
      <c r="PJ425" s="346"/>
      <c r="PK425" s="346"/>
      <c r="PL425" s="346"/>
      <c r="PM425" s="346"/>
      <c r="PN425" s="346"/>
      <c r="PO425" s="346"/>
      <c r="PP425" s="346"/>
      <c r="PQ425" s="346"/>
      <c r="PR425" s="346"/>
      <c r="PS425" s="346"/>
      <c r="PT425" s="346"/>
      <c r="PU425" s="346"/>
      <c r="PV425" s="346"/>
      <c r="PW425" s="346"/>
      <c r="PX425" s="346"/>
      <c r="PY425" s="346"/>
      <c r="PZ425" s="346"/>
      <c r="QA425" s="346"/>
      <c r="QB425" s="346"/>
      <c r="QC425" s="346"/>
      <c r="QD425" s="346"/>
      <c r="QE425" s="346"/>
      <c r="QF425" s="346"/>
    </row>
    <row r="426" spans="1:448" s="705" customFormat="1" ht="118.5" customHeight="1" x14ac:dyDescent="0.25">
      <c r="A426" s="39">
        <v>425</v>
      </c>
      <c r="B426" s="4" t="s">
        <v>75</v>
      </c>
      <c r="C426" s="887" t="s">
        <v>269</v>
      </c>
      <c r="D426" s="4" t="s">
        <v>341</v>
      </c>
      <c r="E426" s="888" t="s">
        <v>1761</v>
      </c>
      <c r="F426" s="4" t="s">
        <v>75</v>
      </c>
      <c r="G426" s="39" t="s">
        <v>269</v>
      </c>
      <c r="H426" s="4" t="s">
        <v>341</v>
      </c>
      <c r="I426" s="4" t="s">
        <v>1760</v>
      </c>
      <c r="J426" s="889" t="s">
        <v>1761</v>
      </c>
      <c r="K426" s="464" t="s">
        <v>680</v>
      </c>
      <c r="L426" s="460" t="s">
        <v>681</v>
      </c>
      <c r="M426" s="460" t="s">
        <v>705</v>
      </c>
      <c r="N426" s="460" t="s">
        <v>706</v>
      </c>
      <c r="O426" s="316" t="s">
        <v>75</v>
      </c>
      <c r="P426" s="316" t="s">
        <v>374</v>
      </c>
      <c r="Q426" s="4" t="s">
        <v>348</v>
      </c>
      <c r="R426" s="316" t="s">
        <v>250</v>
      </c>
      <c r="S426" s="316" t="s">
        <v>4798</v>
      </c>
      <c r="T426" s="316" t="s">
        <v>4084</v>
      </c>
      <c r="U426" s="316" t="s">
        <v>4711</v>
      </c>
      <c r="V426" s="316">
        <v>2021</v>
      </c>
      <c r="W426" s="4" t="s">
        <v>4799</v>
      </c>
      <c r="X426" s="888" t="s">
        <v>4800</v>
      </c>
      <c r="Y426" s="890" t="s">
        <v>4801</v>
      </c>
      <c r="Z426" s="888" t="s">
        <v>4802</v>
      </c>
      <c r="AA426" s="321">
        <v>1</v>
      </c>
      <c r="AB426" s="316" t="s">
        <v>4803</v>
      </c>
      <c r="AC426" s="316" t="s">
        <v>4804</v>
      </c>
      <c r="AD426" s="316">
        <v>5</v>
      </c>
      <c r="AE426" s="888" t="s">
        <v>4805</v>
      </c>
      <c r="AF426" s="966">
        <v>44603</v>
      </c>
      <c r="AG426" s="966">
        <v>44895</v>
      </c>
      <c r="AH426" s="891"/>
      <c r="AI426" s="316" t="s">
        <v>309</v>
      </c>
      <c r="AJ426" s="888" t="s">
        <v>309</v>
      </c>
      <c r="AK426" s="892" t="e">
        <f>(IF(BA426=#REF!,#REF!,AG426-#REF!))</f>
        <v>#REF!</v>
      </c>
      <c r="AL426" s="63" t="s">
        <v>4627</v>
      </c>
      <c r="AM426" s="131"/>
      <c r="AN426" s="131"/>
      <c r="AO426" s="131"/>
      <c r="AP426" s="893"/>
      <c r="AQ426" s="4"/>
      <c r="AR426" s="48"/>
      <c r="AS426" s="894"/>
      <c r="AT426" s="294"/>
      <c r="AU426" s="131"/>
      <c r="AV426" s="58"/>
      <c r="AW426" s="893"/>
      <c r="AX426" s="893"/>
      <c r="AY426" s="895"/>
      <c r="AZ426" s="89"/>
      <c r="BA426" s="896" t="s">
        <v>446</v>
      </c>
      <c r="BB426" s="131" t="s">
        <v>3904</v>
      </c>
      <c r="BC426" s="897">
        <v>44620</v>
      </c>
      <c r="BD426" s="131" t="s">
        <v>529</v>
      </c>
      <c r="BE426" s="272" t="s">
        <v>2799</v>
      </c>
      <c r="BF426" s="893">
        <v>0</v>
      </c>
      <c r="BG426" s="4" t="s">
        <v>442</v>
      </c>
      <c r="BH426" s="48">
        <v>-44620</v>
      </c>
      <c r="BI426" s="58" t="s">
        <v>454</v>
      </c>
      <c r="BJ426" s="150"/>
      <c r="BK426" s="150"/>
      <c r="BL426" s="150"/>
      <c r="BM426" s="150"/>
      <c r="BN426" s="58"/>
      <c r="BO426" s="150"/>
      <c r="BP426" s="898" t="s">
        <v>293</v>
      </c>
      <c r="BQ426" s="150" t="s">
        <v>4806</v>
      </c>
      <c r="BR426" s="899">
        <v>44712</v>
      </c>
      <c r="BS426" s="131" t="s">
        <v>4807</v>
      </c>
      <c r="BT426" s="900">
        <v>0.4</v>
      </c>
      <c r="BU426" s="4" t="s">
        <v>477</v>
      </c>
      <c r="BV426" s="48">
        <v>184</v>
      </c>
      <c r="BW426" s="58" t="s">
        <v>454</v>
      </c>
      <c r="BX426" s="361">
        <v>44727</v>
      </c>
      <c r="BY426" s="362" t="s">
        <v>4808</v>
      </c>
      <c r="BZ426" s="362" t="s">
        <v>459</v>
      </c>
      <c r="CA426" s="365"/>
      <c r="CB426" s="379" t="s">
        <v>293</v>
      </c>
      <c r="CC426" s="365"/>
      <c r="CD426" s="898" t="s">
        <v>293</v>
      </c>
      <c r="CE426" s="531">
        <v>44823</v>
      </c>
      <c r="CF426" s="901" t="s">
        <v>4809</v>
      </c>
      <c r="CG426" s="902" t="s">
        <v>4810</v>
      </c>
      <c r="CH426" s="225" t="s">
        <v>4811</v>
      </c>
      <c r="CI426" s="522">
        <v>0</v>
      </c>
      <c r="CJ426" s="4" t="str">
        <f t="shared" si="12"/>
        <v>SIN AVANCE</v>
      </c>
      <c r="CK426" s="48" t="e">
        <f>(IF(CD426="CERRADO","NO APLICA ACCION CERRADA",AG426-#REF!))</f>
        <v>#REF!</v>
      </c>
      <c r="CL426" s="58" t="e">
        <f>(IF(CD426="CERRADO","NO APLICA ACCION CERRADA",IF(AK426&lt;=0,"VENCIDO",IF(AK426&lt;=#REF!,"POR VENCER","CON TIEMPO"))))</f>
        <v>#REF!</v>
      </c>
      <c r="CM426" s="866">
        <v>44880</v>
      </c>
      <c r="CN426" s="931" t="s">
        <v>4812</v>
      </c>
      <c r="CO426" s="867" t="s">
        <v>947</v>
      </c>
      <c r="CP426" s="368"/>
      <c r="CQ426" s="419" t="s">
        <v>293</v>
      </c>
      <c r="CR426" s="365"/>
      <c r="CS426" s="365"/>
    </row>
    <row r="427" spans="1:448" s="705" customFormat="1" ht="118.5" customHeight="1" x14ac:dyDescent="0.25">
      <c r="A427" s="39">
        <v>426</v>
      </c>
      <c r="B427" s="4" t="s">
        <v>75</v>
      </c>
      <c r="C427" s="887" t="s">
        <v>269</v>
      </c>
      <c r="D427" s="4" t="s">
        <v>341</v>
      </c>
      <c r="E427" s="888" t="s">
        <v>1761</v>
      </c>
      <c r="F427" s="4" t="s">
        <v>75</v>
      </c>
      <c r="G427" s="39" t="s">
        <v>269</v>
      </c>
      <c r="H427" s="4" t="s">
        <v>341</v>
      </c>
      <c r="I427" s="4" t="s">
        <v>1760</v>
      </c>
      <c r="J427" s="889" t="s">
        <v>1761</v>
      </c>
      <c r="K427" s="464" t="s">
        <v>680</v>
      </c>
      <c r="L427" s="460" t="s">
        <v>681</v>
      </c>
      <c r="M427" s="460" t="s">
        <v>705</v>
      </c>
      <c r="N427" s="460" t="s">
        <v>706</v>
      </c>
      <c r="O427" s="316" t="s">
        <v>75</v>
      </c>
      <c r="P427" s="316" t="s">
        <v>371</v>
      </c>
      <c r="Q427" s="4" t="s">
        <v>348</v>
      </c>
      <c r="R427" s="316" t="s">
        <v>250</v>
      </c>
      <c r="S427" s="316" t="s">
        <v>4813</v>
      </c>
      <c r="T427" s="316" t="s">
        <v>4095</v>
      </c>
      <c r="U427" s="316" t="s">
        <v>4711</v>
      </c>
      <c r="V427" s="316">
        <v>2021</v>
      </c>
      <c r="W427" s="4" t="s">
        <v>4814</v>
      </c>
      <c r="X427" s="888" t="s">
        <v>4815</v>
      </c>
      <c r="Y427" s="890" t="s">
        <v>4816</v>
      </c>
      <c r="Z427" s="888" t="s">
        <v>4817</v>
      </c>
      <c r="AA427" s="321">
        <v>1</v>
      </c>
      <c r="AB427" s="316" t="s">
        <v>4818</v>
      </c>
      <c r="AC427" s="316" t="s">
        <v>4819</v>
      </c>
      <c r="AD427" s="316">
        <v>1</v>
      </c>
      <c r="AE427" s="888" t="s">
        <v>4820</v>
      </c>
      <c r="AF427" s="966">
        <v>44602</v>
      </c>
      <c r="AG427" s="966">
        <v>44804</v>
      </c>
      <c r="AH427" s="891"/>
      <c r="AI427" s="316" t="s">
        <v>309</v>
      </c>
      <c r="AJ427" s="888" t="s">
        <v>309</v>
      </c>
      <c r="AK427" s="892" t="e">
        <f>(IF(BA427=#REF!,#REF!,AG427-#REF!))</f>
        <v>#REF!</v>
      </c>
      <c r="AL427" s="63" t="s">
        <v>4627</v>
      </c>
      <c r="AM427" s="131"/>
      <c r="AN427" s="131"/>
      <c r="AO427" s="131"/>
      <c r="AP427" s="893"/>
      <c r="AQ427" s="4"/>
      <c r="AR427" s="48"/>
      <c r="AS427" s="894"/>
      <c r="AT427" s="294"/>
      <c r="AU427" s="131"/>
      <c r="AV427" s="58"/>
      <c r="AW427" s="893"/>
      <c r="AX427" s="893"/>
      <c r="AY427" s="895"/>
      <c r="AZ427" s="89"/>
      <c r="BA427" s="896" t="s">
        <v>446</v>
      </c>
      <c r="BB427" s="131" t="s">
        <v>3904</v>
      </c>
      <c r="BC427" s="897">
        <v>44620</v>
      </c>
      <c r="BD427" s="131" t="s">
        <v>529</v>
      </c>
      <c r="BE427" s="272" t="s">
        <v>2799</v>
      </c>
      <c r="BF427" s="893">
        <v>0</v>
      </c>
      <c r="BG427" s="4" t="s">
        <v>442</v>
      </c>
      <c r="BH427" s="48">
        <v>-44620</v>
      </c>
      <c r="BI427" s="58" t="s">
        <v>454</v>
      </c>
      <c r="BJ427" s="150"/>
      <c r="BK427" s="150"/>
      <c r="BL427" s="150"/>
      <c r="BM427" s="150"/>
      <c r="BN427" s="58"/>
      <c r="BO427" s="150"/>
      <c r="BP427" s="898" t="s">
        <v>293</v>
      </c>
      <c r="BQ427" s="150" t="s">
        <v>4729</v>
      </c>
      <c r="BR427" s="899">
        <v>44712</v>
      </c>
      <c r="BS427" s="131" t="s">
        <v>4817</v>
      </c>
      <c r="BT427" s="900">
        <v>0</v>
      </c>
      <c r="BU427" s="4" t="s">
        <v>442</v>
      </c>
      <c r="BV427" s="48">
        <v>93</v>
      </c>
      <c r="BW427" s="58" t="s">
        <v>454</v>
      </c>
      <c r="BX427" s="361">
        <v>44727</v>
      </c>
      <c r="BY427" s="362" t="s">
        <v>4821</v>
      </c>
      <c r="BZ427" s="362" t="s">
        <v>459</v>
      </c>
      <c r="CA427" s="365"/>
      <c r="CB427" s="379" t="s">
        <v>293</v>
      </c>
      <c r="CC427" s="365"/>
      <c r="CD427" s="898" t="s">
        <v>293</v>
      </c>
      <c r="CE427" s="531">
        <v>44823</v>
      </c>
      <c r="CF427" s="903" t="s">
        <v>4732</v>
      </c>
      <c r="CG427" s="904"/>
      <c r="CH427" s="116" t="s">
        <v>4822</v>
      </c>
      <c r="CI427" s="525">
        <v>0</v>
      </c>
      <c r="CJ427" s="4" t="str">
        <f t="shared" si="12"/>
        <v>SIN AVANCE</v>
      </c>
      <c r="CK427" s="48" t="e">
        <f>(IF(CD427="CERRADO","NO APLICA ACCION CERRADA",AG427-#REF!))</f>
        <v>#REF!</v>
      </c>
      <c r="CL427" s="58" t="e">
        <f>(IF(CD427="CERRADO","NO APLICA ACCION CERRADA",IF(AK427&lt;=0,"VENCIDO",IF(AK427&lt;=#REF!,"POR VENCER","CON TIEMPO"))))</f>
        <v>#REF!</v>
      </c>
      <c r="CM427" s="866">
        <v>44880</v>
      </c>
      <c r="CN427" s="930" t="s">
        <v>4823</v>
      </c>
      <c r="CO427" s="867" t="s">
        <v>947</v>
      </c>
      <c r="CP427" s="368"/>
      <c r="CQ427" s="379" t="s">
        <v>443</v>
      </c>
      <c r="CR427" s="365"/>
      <c r="CS427" s="365"/>
    </row>
    <row r="428" spans="1:448" s="705" customFormat="1" ht="118.5" customHeight="1" x14ac:dyDescent="0.25">
      <c r="A428" s="39">
        <v>427</v>
      </c>
      <c r="B428" s="4" t="s">
        <v>75</v>
      </c>
      <c r="C428" s="887" t="s">
        <v>269</v>
      </c>
      <c r="D428" s="4" t="s">
        <v>341</v>
      </c>
      <c r="E428" s="888" t="s">
        <v>1761</v>
      </c>
      <c r="F428" s="4" t="s">
        <v>75</v>
      </c>
      <c r="G428" s="39" t="s">
        <v>269</v>
      </c>
      <c r="H428" s="4" t="s">
        <v>341</v>
      </c>
      <c r="I428" s="4" t="s">
        <v>1760</v>
      </c>
      <c r="J428" s="889" t="s">
        <v>1761</v>
      </c>
      <c r="K428" s="464" t="s">
        <v>680</v>
      </c>
      <c r="L428" s="460" t="s">
        <v>681</v>
      </c>
      <c r="M428" s="460" t="s">
        <v>705</v>
      </c>
      <c r="N428" s="460" t="s">
        <v>706</v>
      </c>
      <c r="O428" s="316" t="s">
        <v>75</v>
      </c>
      <c r="P428" s="316" t="s">
        <v>371</v>
      </c>
      <c r="Q428" s="4" t="s">
        <v>348</v>
      </c>
      <c r="R428" s="316" t="s">
        <v>250</v>
      </c>
      <c r="S428" s="316" t="s">
        <v>4824</v>
      </c>
      <c r="T428" s="316" t="s">
        <v>4106</v>
      </c>
      <c r="U428" s="316" t="s">
        <v>4711</v>
      </c>
      <c r="V428" s="316">
        <v>2021</v>
      </c>
      <c r="W428" s="4" t="s">
        <v>4825</v>
      </c>
      <c r="X428" s="888" t="s">
        <v>4826</v>
      </c>
      <c r="Y428" s="890" t="s">
        <v>4827</v>
      </c>
      <c r="Z428" s="888" t="s">
        <v>4828</v>
      </c>
      <c r="AA428" s="321">
        <v>1</v>
      </c>
      <c r="AB428" s="316" t="s">
        <v>4818</v>
      </c>
      <c r="AC428" s="316" t="s">
        <v>4829</v>
      </c>
      <c r="AD428" s="905">
        <v>1</v>
      </c>
      <c r="AE428" s="888" t="s">
        <v>3844</v>
      </c>
      <c r="AF428" s="966">
        <v>44743</v>
      </c>
      <c r="AG428" s="966">
        <v>44803</v>
      </c>
      <c r="AH428" s="891"/>
      <c r="AI428" s="316" t="s">
        <v>309</v>
      </c>
      <c r="AJ428" s="888" t="s">
        <v>309</v>
      </c>
      <c r="AK428" s="892" t="e">
        <f>(IF(BA428=#REF!,#REF!,AG428-#REF!))</f>
        <v>#REF!</v>
      </c>
      <c r="AL428" s="63" t="s">
        <v>4627</v>
      </c>
      <c r="AM428" s="131"/>
      <c r="AN428" s="131"/>
      <c r="AO428" s="131"/>
      <c r="AP428" s="893"/>
      <c r="AQ428" s="4"/>
      <c r="AR428" s="48"/>
      <c r="AS428" s="894"/>
      <c r="AT428" s="294"/>
      <c r="AU428" s="131"/>
      <c r="AV428" s="58"/>
      <c r="AW428" s="893"/>
      <c r="AX428" s="893"/>
      <c r="AY428" s="895"/>
      <c r="AZ428" s="89"/>
      <c r="BA428" s="896" t="s">
        <v>446</v>
      </c>
      <c r="BB428" s="131" t="s">
        <v>3904</v>
      </c>
      <c r="BC428" s="897">
        <v>44620</v>
      </c>
      <c r="BD428" s="131" t="s">
        <v>529</v>
      </c>
      <c r="BE428" s="272" t="s">
        <v>2799</v>
      </c>
      <c r="BF428" s="893">
        <v>0</v>
      </c>
      <c r="BG428" s="4" t="s">
        <v>442</v>
      </c>
      <c r="BH428" s="48">
        <v>-44620</v>
      </c>
      <c r="BI428" s="58" t="s">
        <v>454</v>
      </c>
      <c r="BJ428" s="150"/>
      <c r="BK428" s="150"/>
      <c r="BL428" s="150"/>
      <c r="BM428" s="150"/>
      <c r="BN428" s="58"/>
      <c r="BO428" s="150"/>
      <c r="BP428" s="898" t="s">
        <v>293</v>
      </c>
      <c r="BQ428" s="150" t="s">
        <v>2811</v>
      </c>
      <c r="BR428" s="899">
        <v>44712</v>
      </c>
      <c r="BS428" s="131" t="s">
        <v>4830</v>
      </c>
      <c r="BT428" s="900">
        <v>0</v>
      </c>
      <c r="BU428" s="4" t="s">
        <v>442</v>
      </c>
      <c r="BV428" s="48">
        <v>92</v>
      </c>
      <c r="BW428" s="58" t="s">
        <v>454</v>
      </c>
      <c r="BX428" s="361">
        <v>44727</v>
      </c>
      <c r="BY428" s="362" t="s">
        <v>4831</v>
      </c>
      <c r="BZ428" s="362" t="s">
        <v>459</v>
      </c>
      <c r="CA428" s="365"/>
      <c r="CB428" s="379" t="s">
        <v>293</v>
      </c>
      <c r="CC428" s="365"/>
      <c r="CD428" s="898" t="s">
        <v>293</v>
      </c>
      <c r="CE428" s="531">
        <v>44823</v>
      </c>
      <c r="CF428" s="906" t="s">
        <v>4832</v>
      </c>
      <c r="CG428" s="904"/>
      <c r="CH428" s="116" t="s">
        <v>4833</v>
      </c>
      <c r="CI428" s="525">
        <v>0</v>
      </c>
      <c r="CJ428" s="4" t="str">
        <f t="shared" si="12"/>
        <v>SIN AVANCE</v>
      </c>
      <c r="CK428" s="48" t="e">
        <f>(IF(CD428="CERRADO","NO APLICA ACCION CERRADA",AG428-#REF!))</f>
        <v>#REF!</v>
      </c>
      <c r="CL428" s="58" t="e">
        <f>(IF(CD428="CERRADO","NO APLICA ACCION CERRADA",IF(AK428&lt;=0,"VENCIDO",IF(AK428&lt;=#REF!,"POR VENCER","CON TIEMPO"))))</f>
        <v>#REF!</v>
      </c>
      <c r="CM428" s="866">
        <v>44880</v>
      </c>
      <c r="CN428" s="930" t="s">
        <v>4834</v>
      </c>
      <c r="CO428" s="867" t="s">
        <v>947</v>
      </c>
      <c r="CP428" s="368"/>
      <c r="CQ428" s="379" t="s">
        <v>443</v>
      </c>
      <c r="CR428" s="365"/>
      <c r="CS428" s="365"/>
    </row>
    <row r="429" spans="1:448" s="347" customFormat="1" ht="118.5" customHeight="1" x14ac:dyDescent="0.25">
      <c r="A429" s="26">
        <v>428</v>
      </c>
      <c r="B429" s="42" t="s">
        <v>75</v>
      </c>
      <c r="C429" s="175" t="s">
        <v>269</v>
      </c>
      <c r="D429" s="22" t="s">
        <v>341</v>
      </c>
      <c r="E429" s="311" t="s">
        <v>4835</v>
      </c>
      <c r="F429" s="41" t="s">
        <v>693</v>
      </c>
      <c r="G429" s="41" t="s">
        <v>694</v>
      </c>
      <c r="H429" s="19" t="s">
        <v>344</v>
      </c>
      <c r="I429" s="317" t="s">
        <v>4835</v>
      </c>
      <c r="J429" s="41" t="s">
        <v>697</v>
      </c>
      <c r="K429" s="174" t="s">
        <v>742</v>
      </c>
      <c r="L429" s="174" t="s">
        <v>743</v>
      </c>
      <c r="M429" s="174" t="s">
        <v>744</v>
      </c>
      <c r="N429" s="174" t="s">
        <v>745</v>
      </c>
      <c r="O429" s="316" t="s">
        <v>75</v>
      </c>
      <c r="P429" s="310" t="s">
        <v>371</v>
      </c>
      <c r="Q429" s="19" t="s">
        <v>348</v>
      </c>
      <c r="R429" s="310" t="s">
        <v>250</v>
      </c>
      <c r="S429" s="958" t="s">
        <v>4836</v>
      </c>
      <c r="T429" s="312" t="s">
        <v>4106</v>
      </c>
      <c r="U429" s="310" t="s">
        <v>4711</v>
      </c>
      <c r="V429" s="310">
        <v>2021</v>
      </c>
      <c r="W429" s="22" t="s">
        <v>4825</v>
      </c>
      <c r="X429" s="311" t="s">
        <v>4826</v>
      </c>
      <c r="Y429" s="313" t="s">
        <v>4837</v>
      </c>
      <c r="Z429" s="311" t="s">
        <v>4838</v>
      </c>
      <c r="AA429" s="303">
        <v>2</v>
      </c>
      <c r="AB429" s="310" t="s">
        <v>4839</v>
      </c>
      <c r="AC429" s="310" t="s">
        <v>4840</v>
      </c>
      <c r="AD429" s="314">
        <v>1</v>
      </c>
      <c r="AE429" s="311" t="s">
        <v>3844</v>
      </c>
      <c r="AF429" s="967">
        <v>44602</v>
      </c>
      <c r="AG429" s="967">
        <v>44895</v>
      </c>
      <c r="AH429" s="333"/>
      <c r="AI429" s="310" t="s">
        <v>309</v>
      </c>
      <c r="AJ429" s="311" t="s">
        <v>309</v>
      </c>
      <c r="AK429" s="315" t="e">
        <f>(IF(BA429=#REF!,#REF!,AG429-#REF!))</f>
        <v>#REF!</v>
      </c>
      <c r="AL429" s="307" t="s">
        <v>4627</v>
      </c>
      <c r="AM429" s="31"/>
      <c r="AN429" s="31"/>
      <c r="AO429" s="31"/>
      <c r="AP429" s="32"/>
      <c r="AQ429" s="19"/>
      <c r="AR429" s="49"/>
      <c r="AS429" s="298"/>
      <c r="AT429" s="64"/>
      <c r="AU429" s="40"/>
      <c r="AV429" s="60"/>
      <c r="AW429" s="32"/>
      <c r="AX429" s="32"/>
      <c r="AY429" s="299"/>
      <c r="AZ429" s="87"/>
      <c r="BA429" s="86" t="s">
        <v>446</v>
      </c>
      <c r="BB429" s="148" t="s">
        <v>2162</v>
      </c>
      <c r="BC429" s="149">
        <v>44620</v>
      </c>
      <c r="BD429" s="130" t="s">
        <v>450</v>
      </c>
      <c r="BE429" s="134" t="s">
        <v>629</v>
      </c>
      <c r="BF429" s="147">
        <v>0</v>
      </c>
      <c r="BG429" s="19" t="s">
        <v>442</v>
      </c>
      <c r="BH429" s="49">
        <v>-44620</v>
      </c>
      <c r="BI429" s="60" t="s">
        <v>454</v>
      </c>
      <c r="BJ429" s="30"/>
      <c r="BK429" s="30"/>
      <c r="BL429" s="30"/>
      <c r="BM429" s="30"/>
      <c r="BN429" s="60"/>
      <c r="BO429" s="30"/>
      <c r="BP429" s="184" t="s">
        <v>293</v>
      </c>
      <c r="BQ429" s="150" t="s">
        <v>2244</v>
      </c>
      <c r="BR429" s="185">
        <v>44712</v>
      </c>
      <c r="BS429" s="131" t="s">
        <v>4157</v>
      </c>
      <c r="BT429" s="186">
        <v>0</v>
      </c>
      <c r="BU429" s="4" t="s">
        <v>442</v>
      </c>
      <c r="BV429" s="49">
        <v>184</v>
      </c>
      <c r="BW429" s="60" t="s">
        <v>454</v>
      </c>
      <c r="BX429" s="361">
        <v>44729</v>
      </c>
      <c r="BY429" s="362" t="s">
        <v>4773</v>
      </c>
      <c r="BZ429" s="362" t="s">
        <v>1423</v>
      </c>
      <c r="CA429" s="363">
        <v>0</v>
      </c>
      <c r="CB429" s="352" t="s">
        <v>293</v>
      </c>
      <c r="CC429" s="353"/>
      <c r="CD429" s="184" t="s">
        <v>293</v>
      </c>
      <c r="CE429" s="531">
        <v>44823</v>
      </c>
      <c r="CF429" s="669" t="s">
        <v>4841</v>
      </c>
      <c r="CG429" s="295" t="s">
        <v>4842</v>
      </c>
      <c r="CH429" s="117" t="s">
        <v>4843</v>
      </c>
      <c r="CI429" s="679">
        <v>0</v>
      </c>
      <c r="CJ429" s="4" t="str">
        <f t="shared" si="12"/>
        <v>SIN AVANCE</v>
      </c>
      <c r="CK429" s="49" t="e">
        <f>(IF(CD429="CERRADO","NO APLICA ACCION CERRADA",AG429-#REF!))</f>
        <v>#REF!</v>
      </c>
      <c r="CL429" s="60" t="e">
        <f>(IF(CD429="CERRADO","NO APLICA ACCION CERRADA",IF(AK429&lt;=0,"VENCIDO",IF(AK429&lt;=#REF!,"POR VENCER","CON TIEMPO"))))</f>
        <v>#REF!</v>
      </c>
      <c r="CM429" s="866">
        <v>44880</v>
      </c>
      <c r="CN429" s="867" t="s">
        <v>4844</v>
      </c>
      <c r="CO429" s="867" t="s">
        <v>458</v>
      </c>
      <c r="CP429" s="817">
        <v>0</v>
      </c>
      <c r="CQ429" s="419" t="s">
        <v>293</v>
      </c>
      <c r="CR429" s="353"/>
      <c r="CS429" s="353"/>
      <c r="CT429" s="343"/>
      <c r="CU429" s="343"/>
      <c r="CV429" s="343"/>
      <c r="CW429" s="343"/>
      <c r="CX429" s="343"/>
      <c r="CY429" s="343"/>
      <c r="CZ429" s="343"/>
      <c r="DA429" s="343"/>
      <c r="DB429" s="343"/>
      <c r="DC429" s="343"/>
      <c r="DD429" s="343"/>
      <c r="DE429" s="343"/>
      <c r="DF429" s="343"/>
      <c r="DG429" s="343"/>
      <c r="DH429" s="343"/>
      <c r="DI429" s="343"/>
      <c r="DJ429" s="343"/>
      <c r="DK429" s="343"/>
      <c r="DL429" s="343"/>
      <c r="DM429" s="343"/>
      <c r="DN429" s="343"/>
      <c r="DO429" s="343"/>
      <c r="DP429" s="343"/>
      <c r="DQ429" s="343"/>
      <c r="DR429" s="343"/>
      <c r="DS429" s="343"/>
      <c r="DT429" s="343"/>
      <c r="DU429" s="343"/>
      <c r="DV429" s="343"/>
      <c r="DW429" s="343"/>
      <c r="DX429" s="343"/>
      <c r="DY429" s="343"/>
      <c r="DZ429" s="343"/>
      <c r="EA429" s="343"/>
      <c r="EB429" s="343"/>
      <c r="EC429" s="343"/>
      <c r="ED429" s="343"/>
      <c r="EE429" s="343"/>
      <c r="EF429" s="343"/>
      <c r="EG429" s="343"/>
      <c r="EH429" s="343"/>
      <c r="EI429" s="343"/>
      <c r="EJ429" s="343"/>
      <c r="EK429" s="343"/>
      <c r="EL429" s="343"/>
      <c r="EM429" s="343"/>
      <c r="EN429" s="343"/>
      <c r="EO429" s="343"/>
      <c r="EP429" s="343"/>
      <c r="EQ429" s="343"/>
      <c r="ER429" s="343"/>
      <c r="ES429" s="343"/>
      <c r="ET429" s="343"/>
      <c r="EU429" s="343"/>
      <c r="EV429" s="343"/>
      <c r="EW429" s="343"/>
      <c r="EX429" s="343"/>
      <c r="EY429" s="343"/>
      <c r="EZ429" s="343"/>
      <c r="FA429" s="343"/>
      <c r="FB429" s="343"/>
      <c r="FC429" s="343"/>
      <c r="FD429" s="343"/>
      <c r="FE429" s="343"/>
      <c r="FF429" s="343"/>
      <c r="FG429" s="343"/>
      <c r="FH429" s="343"/>
      <c r="FI429" s="343"/>
      <c r="FJ429" s="343"/>
      <c r="FK429" s="343"/>
      <c r="FL429" s="343"/>
      <c r="FM429" s="343"/>
      <c r="FN429" s="343"/>
      <c r="FO429" s="343"/>
      <c r="FP429" s="343"/>
      <c r="FQ429" s="343"/>
      <c r="FR429" s="343"/>
      <c r="FS429" s="343"/>
      <c r="FT429" s="343"/>
      <c r="FU429" s="343"/>
      <c r="FV429" s="343"/>
      <c r="FW429" s="343"/>
      <c r="FX429" s="343"/>
      <c r="FY429" s="343"/>
      <c r="FZ429" s="343"/>
      <c r="GA429" s="343"/>
      <c r="GB429" s="343"/>
      <c r="GC429" s="343"/>
      <c r="GD429" s="343"/>
      <c r="GE429" s="343"/>
      <c r="GF429" s="343"/>
      <c r="GG429" s="343"/>
      <c r="GH429" s="343"/>
      <c r="GI429" s="343"/>
      <c r="GJ429" s="343"/>
      <c r="GK429" s="343"/>
      <c r="GL429" s="343"/>
      <c r="GM429" s="343"/>
      <c r="GN429" s="343"/>
      <c r="GO429" s="343"/>
      <c r="GP429" s="343"/>
      <c r="GQ429" s="343"/>
      <c r="GR429" s="343"/>
      <c r="GS429" s="343"/>
      <c r="GT429" s="343"/>
      <c r="GU429" s="343"/>
      <c r="GV429" s="343"/>
      <c r="GW429" s="343"/>
      <c r="GX429" s="343"/>
      <c r="GY429" s="343"/>
      <c r="GZ429" s="343"/>
      <c r="HA429" s="343"/>
      <c r="HB429" s="343"/>
      <c r="HC429" s="343"/>
      <c r="HD429" s="343"/>
      <c r="HE429" s="343"/>
      <c r="HF429" s="343"/>
      <c r="HG429" s="343"/>
      <c r="HH429" s="343"/>
      <c r="HI429" s="343"/>
      <c r="HJ429" s="343"/>
      <c r="HK429" s="343"/>
      <c r="HL429" s="343"/>
      <c r="HM429" s="343"/>
      <c r="HN429" s="343"/>
      <c r="HO429" s="343"/>
      <c r="HP429" s="343"/>
      <c r="HQ429" s="343"/>
      <c r="HR429" s="343"/>
      <c r="HS429" s="343"/>
      <c r="HT429" s="343"/>
      <c r="HU429" s="343"/>
      <c r="HV429" s="343"/>
      <c r="HW429" s="343"/>
      <c r="HX429" s="343"/>
      <c r="HY429" s="343"/>
      <c r="HZ429" s="343"/>
      <c r="IA429" s="343"/>
      <c r="IB429" s="343"/>
      <c r="IC429" s="343"/>
      <c r="ID429" s="343"/>
      <c r="IE429" s="343"/>
      <c r="IF429" s="343"/>
      <c r="IG429" s="343"/>
      <c r="IH429" s="343"/>
      <c r="II429" s="343"/>
      <c r="IJ429" s="343"/>
      <c r="IK429" s="343"/>
      <c r="IL429" s="343"/>
      <c r="IM429" s="343"/>
      <c r="IN429" s="343"/>
      <c r="IO429" s="343"/>
      <c r="IP429" s="343"/>
      <c r="IQ429" s="343"/>
      <c r="IR429" s="343"/>
      <c r="IS429" s="343"/>
      <c r="IT429" s="343"/>
      <c r="IU429" s="343"/>
      <c r="IV429" s="343"/>
      <c r="IW429" s="343"/>
      <c r="IX429" s="343"/>
      <c r="IY429" s="343"/>
      <c r="IZ429" s="343"/>
      <c r="JA429" s="343"/>
      <c r="JB429" s="343"/>
      <c r="JC429" s="343"/>
      <c r="JD429" s="343"/>
      <c r="JE429" s="343"/>
      <c r="JF429" s="343"/>
      <c r="JG429" s="343"/>
      <c r="JH429" s="343"/>
      <c r="JI429" s="343"/>
      <c r="JJ429" s="343"/>
      <c r="JK429" s="343"/>
      <c r="JL429" s="343"/>
      <c r="JM429" s="343"/>
      <c r="JN429" s="343"/>
      <c r="JO429" s="343"/>
      <c r="JP429" s="343"/>
      <c r="JQ429" s="343"/>
      <c r="JR429" s="343"/>
      <c r="JS429" s="343"/>
      <c r="JT429" s="343"/>
      <c r="JU429" s="343"/>
      <c r="JV429" s="343"/>
      <c r="JW429" s="343"/>
      <c r="JX429" s="343"/>
      <c r="JY429" s="343"/>
      <c r="JZ429" s="343"/>
      <c r="KA429" s="343"/>
      <c r="KB429" s="343"/>
      <c r="KC429" s="343"/>
      <c r="KD429" s="343"/>
      <c r="KE429" s="343"/>
      <c r="KF429" s="343"/>
      <c r="KG429" s="343"/>
      <c r="KH429" s="343"/>
      <c r="KI429" s="343"/>
      <c r="KJ429" s="343"/>
      <c r="KK429" s="343"/>
      <c r="KL429" s="343"/>
      <c r="KM429" s="343"/>
      <c r="KN429" s="343"/>
      <c r="KO429" s="343"/>
      <c r="KP429" s="343"/>
      <c r="KQ429" s="343"/>
      <c r="KR429" s="343"/>
      <c r="KS429" s="343"/>
      <c r="KT429" s="343"/>
      <c r="KU429" s="343"/>
      <c r="KV429" s="343"/>
      <c r="KW429" s="343"/>
      <c r="KX429" s="343"/>
      <c r="KY429" s="343"/>
      <c r="KZ429" s="343"/>
      <c r="LA429" s="343"/>
      <c r="LB429" s="343"/>
      <c r="LC429" s="343"/>
      <c r="LD429" s="343"/>
      <c r="LE429" s="343"/>
      <c r="LF429" s="343"/>
      <c r="LG429" s="343"/>
      <c r="LH429" s="343"/>
      <c r="LI429" s="343"/>
      <c r="LJ429" s="343"/>
      <c r="LK429" s="343"/>
      <c r="LL429" s="343"/>
      <c r="LM429" s="343"/>
      <c r="LN429" s="343"/>
      <c r="LO429" s="343"/>
      <c r="LP429" s="343"/>
      <c r="LQ429" s="343"/>
      <c r="LR429" s="343"/>
      <c r="LS429" s="343"/>
      <c r="LT429" s="343"/>
      <c r="LU429" s="343"/>
      <c r="LV429" s="343"/>
      <c r="LW429" s="343"/>
      <c r="LX429" s="343"/>
      <c r="LY429" s="343"/>
      <c r="LZ429" s="343"/>
      <c r="MA429" s="343"/>
      <c r="MB429" s="343"/>
      <c r="MC429" s="343"/>
      <c r="MD429" s="343"/>
      <c r="ME429" s="343"/>
      <c r="MF429" s="343"/>
      <c r="MG429" s="343"/>
      <c r="MH429" s="343"/>
      <c r="MI429" s="343"/>
      <c r="MJ429" s="343"/>
      <c r="MK429" s="343"/>
      <c r="ML429" s="343"/>
      <c r="MM429" s="343"/>
      <c r="MN429" s="343"/>
      <c r="MO429" s="343"/>
      <c r="MP429" s="343"/>
      <c r="MQ429" s="343"/>
      <c r="MR429" s="343"/>
      <c r="MS429" s="343"/>
      <c r="MT429" s="343"/>
      <c r="MU429" s="343"/>
      <c r="MV429" s="343"/>
      <c r="MW429" s="343"/>
      <c r="MX429" s="343"/>
      <c r="MY429" s="343"/>
      <c r="MZ429" s="343"/>
      <c r="NA429" s="343"/>
      <c r="NB429" s="343"/>
      <c r="NC429" s="343"/>
      <c r="ND429" s="343"/>
      <c r="NE429" s="343"/>
      <c r="NF429" s="343"/>
      <c r="NG429" s="343"/>
      <c r="NH429" s="343"/>
      <c r="NI429" s="343"/>
      <c r="NJ429" s="343"/>
      <c r="NK429" s="343"/>
      <c r="NL429" s="343"/>
      <c r="NM429" s="343"/>
      <c r="NN429" s="343"/>
      <c r="NO429" s="343"/>
      <c r="NP429" s="343"/>
      <c r="NQ429" s="343"/>
      <c r="NR429" s="343"/>
      <c r="NS429" s="343"/>
      <c r="NT429" s="343"/>
      <c r="NU429" s="343"/>
      <c r="NV429" s="343"/>
      <c r="NW429" s="343"/>
      <c r="NX429" s="343"/>
      <c r="NY429" s="343"/>
      <c r="NZ429" s="343"/>
      <c r="OA429" s="343"/>
      <c r="OB429" s="343"/>
      <c r="OC429" s="343"/>
      <c r="OD429" s="343"/>
      <c r="OE429" s="343"/>
      <c r="OF429" s="343"/>
      <c r="OG429" s="343"/>
      <c r="OH429" s="343"/>
      <c r="OI429" s="343"/>
      <c r="OJ429" s="343"/>
      <c r="OK429" s="343"/>
      <c r="OL429" s="343"/>
      <c r="OM429" s="343"/>
      <c r="ON429" s="343"/>
      <c r="OO429" s="343"/>
      <c r="OP429" s="343"/>
      <c r="OQ429" s="343"/>
      <c r="OR429" s="343"/>
      <c r="OS429" s="343"/>
      <c r="OT429" s="343"/>
      <c r="OU429" s="343"/>
      <c r="OV429" s="343"/>
      <c r="OW429" s="343"/>
      <c r="OX429" s="343"/>
      <c r="OY429" s="343"/>
      <c r="OZ429" s="343"/>
      <c r="PA429" s="343"/>
      <c r="PB429" s="343"/>
      <c r="PC429" s="343"/>
      <c r="PD429" s="343"/>
      <c r="PE429" s="343"/>
      <c r="PF429" s="343"/>
      <c r="PG429" s="343"/>
      <c r="PH429" s="343"/>
      <c r="PI429" s="343"/>
      <c r="PJ429" s="343"/>
      <c r="PK429" s="343"/>
      <c r="PL429" s="343"/>
      <c r="PM429" s="343"/>
      <c r="PN429" s="343"/>
      <c r="PO429" s="343"/>
      <c r="PP429" s="343"/>
      <c r="PQ429" s="343"/>
      <c r="PR429" s="343"/>
      <c r="PS429" s="343"/>
      <c r="PT429" s="343"/>
      <c r="PU429" s="343"/>
      <c r="PV429" s="343"/>
      <c r="PW429" s="343"/>
      <c r="PX429" s="343"/>
      <c r="PY429" s="343"/>
      <c r="PZ429" s="343"/>
      <c r="QA429" s="343"/>
      <c r="QB429" s="343"/>
      <c r="QC429" s="343"/>
      <c r="QD429" s="343"/>
      <c r="QE429" s="343"/>
      <c r="QF429" s="343"/>
    </row>
    <row r="430" spans="1:448" ht="118.5" customHeight="1" x14ac:dyDescent="0.25">
      <c r="A430" s="20">
        <v>429</v>
      </c>
      <c r="B430" s="41" t="s">
        <v>75</v>
      </c>
      <c r="C430" s="177" t="s">
        <v>269</v>
      </c>
      <c r="D430" s="19" t="s">
        <v>341</v>
      </c>
      <c r="E430" s="318" t="s">
        <v>1761</v>
      </c>
      <c r="F430" s="19" t="s">
        <v>75</v>
      </c>
      <c r="G430" s="23" t="s">
        <v>269</v>
      </c>
      <c r="H430" s="19" t="s">
        <v>341</v>
      </c>
      <c r="I430" s="19" t="s">
        <v>1760</v>
      </c>
      <c r="J430" s="463" t="s">
        <v>1761</v>
      </c>
      <c r="K430" s="464" t="s">
        <v>680</v>
      </c>
      <c r="L430" s="460" t="s">
        <v>681</v>
      </c>
      <c r="M430" s="460" t="s">
        <v>705</v>
      </c>
      <c r="N430" s="460" t="s">
        <v>706</v>
      </c>
      <c r="O430" s="19" t="s">
        <v>17</v>
      </c>
      <c r="P430" s="19" t="s">
        <v>19</v>
      </c>
      <c r="Q430" s="19" t="s">
        <v>348</v>
      </c>
      <c r="R430" s="310" t="s">
        <v>250</v>
      </c>
      <c r="S430" s="316" t="s">
        <v>4845</v>
      </c>
      <c r="T430" s="310" t="s">
        <v>4117</v>
      </c>
      <c r="U430" s="310" t="s">
        <v>4711</v>
      </c>
      <c r="V430" s="310">
        <v>2021</v>
      </c>
      <c r="W430" s="19" t="s">
        <v>4846</v>
      </c>
      <c r="X430" s="311" t="s">
        <v>4847</v>
      </c>
      <c r="Y430" s="313" t="s">
        <v>4848</v>
      </c>
      <c r="Z430" s="318" t="s">
        <v>4849</v>
      </c>
      <c r="AA430" s="434">
        <v>1</v>
      </c>
      <c r="AB430" s="317" t="s">
        <v>4850</v>
      </c>
      <c r="AC430" s="317" t="s">
        <v>4851</v>
      </c>
      <c r="AD430" s="317">
        <v>1</v>
      </c>
      <c r="AE430" s="318" t="s">
        <v>4852</v>
      </c>
      <c r="AF430" s="966">
        <v>44602</v>
      </c>
      <c r="AG430" s="966">
        <v>44804</v>
      </c>
      <c r="AH430" s="921"/>
      <c r="AI430" s="310" t="s">
        <v>309</v>
      </c>
      <c r="AJ430" s="311" t="s">
        <v>309</v>
      </c>
      <c r="AK430" s="315" t="e">
        <f>(IF(BA430=#REF!,#REF!,AG430-#REF!))</f>
        <v>#REF!</v>
      </c>
      <c r="AL430" s="307" t="s">
        <v>4627</v>
      </c>
      <c r="AM430" s="40"/>
      <c r="AN430" s="40"/>
      <c r="AO430" s="40"/>
      <c r="AP430" s="137"/>
      <c r="AQ430" s="19"/>
      <c r="AR430" s="49"/>
      <c r="AS430" s="298"/>
      <c r="AT430" s="66"/>
      <c r="AU430" s="40"/>
      <c r="AV430" s="60"/>
      <c r="AW430" s="137"/>
      <c r="AX430" s="137"/>
      <c r="AY430" s="299"/>
      <c r="AZ430" s="87"/>
      <c r="BA430" s="86" t="s">
        <v>446</v>
      </c>
      <c r="BB430" s="40" t="s">
        <v>3904</v>
      </c>
      <c r="BC430" s="153">
        <v>44620</v>
      </c>
      <c r="BD430" s="40" t="s">
        <v>529</v>
      </c>
      <c r="BE430" s="272" t="s">
        <v>2799</v>
      </c>
      <c r="BF430" s="137">
        <v>0</v>
      </c>
      <c r="BG430" s="19" t="s">
        <v>442</v>
      </c>
      <c r="BH430" s="49">
        <v>-44620</v>
      </c>
      <c r="BI430" s="60" t="s">
        <v>454</v>
      </c>
      <c r="BJ430" s="127"/>
      <c r="BK430" s="127"/>
      <c r="BL430" s="127"/>
      <c r="BM430" s="127"/>
      <c r="BN430" s="60"/>
      <c r="BO430" s="127"/>
      <c r="BP430" s="910" t="s">
        <v>293</v>
      </c>
      <c r="BQ430" s="150" t="s">
        <v>4729</v>
      </c>
      <c r="BR430" s="911">
        <v>44712</v>
      </c>
      <c r="BS430" s="131" t="s">
        <v>4853</v>
      </c>
      <c r="BT430" s="186">
        <v>0</v>
      </c>
      <c r="BU430" s="4" t="s">
        <v>442</v>
      </c>
      <c r="BV430" s="49">
        <v>93</v>
      </c>
      <c r="BW430" s="60" t="s">
        <v>454</v>
      </c>
      <c r="BX430" s="400">
        <v>44727</v>
      </c>
      <c r="BY430" s="394" t="s">
        <v>4854</v>
      </c>
      <c r="BZ430" s="362" t="s">
        <v>459</v>
      </c>
      <c r="CA430" s="371"/>
      <c r="CB430" s="352" t="s">
        <v>293</v>
      </c>
      <c r="CC430" s="371"/>
      <c r="CD430" s="910" t="s">
        <v>293</v>
      </c>
      <c r="CE430" s="531">
        <v>44823</v>
      </c>
      <c r="CF430" s="859" t="s">
        <v>4855</v>
      </c>
      <c r="CG430" s="540" t="s">
        <v>4856</v>
      </c>
      <c r="CH430" s="225" t="s">
        <v>2805</v>
      </c>
      <c r="CI430" s="522">
        <v>1</v>
      </c>
      <c r="CJ430" s="4" t="str">
        <f t="shared" si="12"/>
        <v>CUMPLIMIENTO TOTAL</v>
      </c>
      <c r="CK430" s="49" t="e">
        <f>(IF(CD430="CERRADO","NO APLICA ACCION CERRADA",AG430-#REF!))</f>
        <v>#REF!</v>
      </c>
      <c r="CL430" s="60" t="e">
        <f>(IF(CD430="CERRADO","NO APLICA ACCION CERRADA",IF(AK430&lt;=0,"VENCIDO",IF(AK430&lt;=#REF!,"POR VENCER","CON TIEMPO"))))</f>
        <v>#REF!</v>
      </c>
      <c r="CM430" s="929">
        <v>44883</v>
      </c>
      <c r="CN430" s="950" t="s">
        <v>4857</v>
      </c>
      <c r="CO430" s="867" t="s">
        <v>947</v>
      </c>
      <c r="CP430" s="348"/>
      <c r="CQ430" s="352" t="s">
        <v>294</v>
      </c>
      <c r="CR430" s="371"/>
      <c r="CS430" s="371"/>
    </row>
    <row r="431" spans="1:448" s="705" customFormat="1" ht="118.5" customHeight="1" x14ac:dyDescent="0.25">
      <c r="A431" s="20">
        <v>430</v>
      </c>
      <c r="B431" s="41" t="s">
        <v>676</v>
      </c>
      <c r="C431" s="174" t="s">
        <v>677</v>
      </c>
      <c r="D431" s="19" t="s">
        <v>338</v>
      </c>
      <c r="E431" s="311" t="s">
        <v>4858</v>
      </c>
      <c r="F431" s="19" t="s">
        <v>843</v>
      </c>
      <c r="G431" s="20" t="s">
        <v>269</v>
      </c>
      <c r="H431" s="19" t="s">
        <v>341</v>
      </c>
      <c r="I431" s="19" t="s">
        <v>844</v>
      </c>
      <c r="J431" s="462" t="s">
        <v>845</v>
      </c>
      <c r="K431" s="462" t="s">
        <v>680</v>
      </c>
      <c r="L431" s="134" t="s">
        <v>681</v>
      </c>
      <c r="M431" s="134" t="s">
        <v>705</v>
      </c>
      <c r="N431" s="134" t="s">
        <v>706</v>
      </c>
      <c r="O431" s="316" t="s">
        <v>24</v>
      </c>
      <c r="P431" s="310" t="s">
        <v>39</v>
      </c>
      <c r="Q431" s="19" t="s">
        <v>711</v>
      </c>
      <c r="R431" s="310" t="s">
        <v>250</v>
      </c>
      <c r="S431" s="316" t="s">
        <v>4859</v>
      </c>
      <c r="T431" s="310" t="s">
        <v>3896</v>
      </c>
      <c r="U431" s="310" t="s">
        <v>4860</v>
      </c>
      <c r="V431" s="310" t="s">
        <v>4861</v>
      </c>
      <c r="W431" s="19" t="s">
        <v>4862</v>
      </c>
      <c r="X431" s="311" t="s">
        <v>4863</v>
      </c>
      <c r="Y431" s="313" t="s">
        <v>4864</v>
      </c>
      <c r="Z431" s="311" t="s">
        <v>4865</v>
      </c>
      <c r="AA431" s="434">
        <v>1</v>
      </c>
      <c r="AB431" s="310" t="s">
        <v>4866</v>
      </c>
      <c r="AC431" s="310" t="s">
        <v>4867</v>
      </c>
      <c r="AD431" s="728">
        <v>1</v>
      </c>
      <c r="AE431" s="311" t="s">
        <v>4868</v>
      </c>
      <c r="AF431" s="966">
        <v>44607</v>
      </c>
      <c r="AG431" s="966">
        <v>44881</v>
      </c>
      <c r="AH431" s="921"/>
      <c r="AI431" s="310" t="s">
        <v>309</v>
      </c>
      <c r="AJ431" s="311" t="s">
        <v>309</v>
      </c>
      <c r="AK431" s="315" t="e">
        <f>(IF(BA431=#REF!,#REF!,AG431-#REF!))</f>
        <v>#REF!</v>
      </c>
      <c r="AL431" s="307" t="s">
        <v>4627</v>
      </c>
      <c r="AM431" s="40"/>
      <c r="AN431" s="40"/>
      <c r="AO431" s="40"/>
      <c r="AP431" s="137"/>
      <c r="AQ431" s="19"/>
      <c r="AR431" s="49"/>
      <c r="AS431" s="298"/>
      <c r="AT431" s="66"/>
      <c r="AU431" s="40"/>
      <c r="AV431" s="60"/>
      <c r="AW431" s="137"/>
      <c r="AX431" s="137"/>
      <c r="AY431" s="299"/>
      <c r="AZ431" s="87"/>
      <c r="BA431" s="86" t="s">
        <v>446</v>
      </c>
      <c r="BB431" s="2" t="s">
        <v>2162</v>
      </c>
      <c r="BC431" s="143">
        <v>44620</v>
      </c>
      <c r="BD431" s="127" t="s">
        <v>450</v>
      </c>
      <c r="BE431" s="127" t="s">
        <v>629</v>
      </c>
      <c r="BF431" s="138">
        <v>0</v>
      </c>
      <c r="BG431" s="19" t="s">
        <v>442</v>
      </c>
      <c r="BH431" s="49">
        <v>-44620</v>
      </c>
      <c r="BI431" s="60" t="s">
        <v>454</v>
      </c>
      <c r="BJ431" s="127"/>
      <c r="BK431" s="127"/>
      <c r="BL431" s="127"/>
      <c r="BM431" s="127"/>
      <c r="BN431" s="60"/>
      <c r="BO431" s="127"/>
      <c r="BP431" s="910" t="s">
        <v>293</v>
      </c>
      <c r="BQ431" s="150" t="s">
        <v>4869</v>
      </c>
      <c r="BR431" s="911">
        <v>44712</v>
      </c>
      <c r="BS431" s="131" t="s">
        <v>4870</v>
      </c>
      <c r="BT431" s="186">
        <v>0.111</v>
      </c>
      <c r="BU431" s="4" t="s">
        <v>489</v>
      </c>
      <c r="BV431" s="49">
        <v>170</v>
      </c>
      <c r="BW431" s="60" t="s">
        <v>454</v>
      </c>
      <c r="BX431" s="912">
        <v>44734</v>
      </c>
      <c r="BY431" s="918" t="s">
        <v>4871</v>
      </c>
      <c r="BZ431" s="371" t="s">
        <v>466</v>
      </c>
      <c r="CA431" s="814">
        <v>0.11</v>
      </c>
      <c r="CB431" s="352" t="s">
        <v>293</v>
      </c>
      <c r="CC431" s="371"/>
      <c r="CD431" s="910" t="s">
        <v>293</v>
      </c>
      <c r="CE431" s="150"/>
      <c r="CF431" s="859" t="s">
        <v>4872</v>
      </c>
      <c r="CG431" s="544" t="s">
        <v>4873</v>
      </c>
      <c r="CH431" s="645" t="s">
        <v>4874</v>
      </c>
      <c r="CI431" s="651">
        <v>0.66669999999999996</v>
      </c>
      <c r="CJ431" s="4" t="str">
        <f t="shared" si="12"/>
        <v>AVANCE SIGNIFICATIVO</v>
      </c>
      <c r="CK431" s="49" t="e">
        <f>(IF(CD431="CERRADO","NO APLICA ACCION CERRADA",AG431-#REF!))</f>
        <v>#REF!</v>
      </c>
      <c r="CL431" s="60" t="e">
        <f>(IF(CD431="CERRADO","NO APLICA ACCION CERRADA",IF(AK431&lt;=0,"VENCIDO",IF(AK431&lt;=#REF!,"POR VENCER","CON TIEMPO"))))</f>
        <v>#REF!</v>
      </c>
      <c r="CM431" s="935">
        <v>44883</v>
      </c>
      <c r="CN431" s="348" t="s">
        <v>4875</v>
      </c>
      <c r="CO431" s="867" t="s">
        <v>947</v>
      </c>
      <c r="CP431" s="380"/>
      <c r="CQ431" s="419" t="s">
        <v>293</v>
      </c>
      <c r="CR431" s="371"/>
      <c r="CS431" s="371"/>
      <c r="CT431" s="346"/>
      <c r="CU431" s="346"/>
      <c r="CV431" s="346"/>
      <c r="CW431" s="346"/>
      <c r="CX431" s="346"/>
      <c r="CY431" s="346"/>
      <c r="CZ431" s="346"/>
      <c r="DA431" s="346"/>
      <c r="DB431" s="346"/>
      <c r="DC431" s="346"/>
      <c r="DD431" s="346"/>
      <c r="DE431" s="346"/>
      <c r="DF431" s="346"/>
      <c r="DG431" s="346"/>
      <c r="DH431" s="346"/>
      <c r="DI431" s="346"/>
      <c r="DJ431" s="346"/>
      <c r="DK431" s="346"/>
      <c r="DL431" s="346"/>
      <c r="DM431" s="346"/>
      <c r="DN431" s="346"/>
      <c r="DO431" s="346"/>
      <c r="DP431" s="346"/>
      <c r="DQ431" s="346"/>
      <c r="DR431" s="346"/>
      <c r="DS431" s="346"/>
      <c r="DT431" s="346"/>
      <c r="DU431" s="346"/>
      <c r="DV431" s="346"/>
      <c r="DW431" s="346"/>
      <c r="DX431" s="346"/>
      <c r="DY431" s="346"/>
      <c r="DZ431" s="346"/>
      <c r="EA431" s="346"/>
      <c r="EB431" s="346"/>
      <c r="EC431" s="346"/>
      <c r="ED431" s="346"/>
      <c r="EE431" s="346"/>
      <c r="EF431" s="346"/>
      <c r="EG431" s="346"/>
      <c r="EH431" s="346"/>
      <c r="EI431" s="346"/>
      <c r="EJ431" s="346"/>
      <c r="EK431" s="346"/>
      <c r="EL431" s="346"/>
      <c r="EM431" s="346"/>
      <c r="EN431" s="346"/>
      <c r="EO431" s="346"/>
      <c r="EP431" s="346"/>
      <c r="EQ431" s="346"/>
      <c r="ER431" s="346"/>
      <c r="ES431" s="346"/>
      <c r="ET431" s="346"/>
      <c r="EU431" s="346"/>
      <c r="EV431" s="346"/>
      <c r="EW431" s="346"/>
      <c r="EX431" s="346"/>
      <c r="EY431" s="346"/>
      <c r="EZ431" s="346"/>
      <c r="FA431" s="346"/>
      <c r="FB431" s="346"/>
      <c r="FC431" s="346"/>
      <c r="FD431" s="346"/>
      <c r="FE431" s="346"/>
      <c r="FF431" s="346"/>
      <c r="FG431" s="346"/>
      <c r="FH431" s="346"/>
      <c r="FI431" s="346"/>
      <c r="FJ431" s="346"/>
      <c r="FK431" s="346"/>
      <c r="FL431" s="346"/>
      <c r="FM431" s="346"/>
      <c r="FN431" s="346"/>
      <c r="FO431" s="346"/>
      <c r="FP431" s="346"/>
      <c r="FQ431" s="346"/>
      <c r="FR431" s="346"/>
      <c r="FS431" s="346"/>
      <c r="FT431" s="346"/>
      <c r="FU431" s="346"/>
      <c r="FV431" s="346"/>
      <c r="FW431" s="346"/>
      <c r="FX431" s="346"/>
      <c r="FY431" s="346"/>
      <c r="FZ431" s="346"/>
      <c r="GA431" s="346"/>
      <c r="GB431" s="346"/>
      <c r="GC431" s="346"/>
      <c r="GD431" s="346"/>
      <c r="GE431" s="346"/>
      <c r="GF431" s="346"/>
      <c r="GG431" s="346"/>
      <c r="GH431" s="346"/>
      <c r="GI431" s="346"/>
      <c r="GJ431" s="346"/>
      <c r="GK431" s="346"/>
      <c r="GL431" s="346"/>
      <c r="GM431" s="346"/>
      <c r="GN431" s="346"/>
      <c r="GO431" s="346"/>
      <c r="GP431" s="346"/>
      <c r="GQ431" s="346"/>
      <c r="GR431" s="346"/>
      <c r="GS431" s="346"/>
      <c r="GT431" s="346"/>
      <c r="GU431" s="346"/>
      <c r="GV431" s="346"/>
      <c r="GW431" s="346"/>
      <c r="GX431" s="346"/>
      <c r="GY431" s="346"/>
      <c r="GZ431" s="346"/>
      <c r="HA431" s="346"/>
      <c r="HB431" s="346"/>
      <c r="HC431" s="346"/>
      <c r="HD431" s="346"/>
      <c r="HE431" s="346"/>
      <c r="HF431" s="346"/>
      <c r="HG431" s="346"/>
      <c r="HH431" s="346"/>
      <c r="HI431" s="346"/>
      <c r="HJ431" s="346"/>
      <c r="HK431" s="346"/>
      <c r="HL431" s="346"/>
      <c r="HM431" s="346"/>
      <c r="HN431" s="346"/>
      <c r="HO431" s="346"/>
      <c r="HP431" s="346"/>
      <c r="HQ431" s="346"/>
      <c r="HR431" s="346"/>
      <c r="HS431" s="346"/>
      <c r="HT431" s="346"/>
      <c r="HU431" s="346"/>
      <c r="HV431" s="346"/>
      <c r="HW431" s="346"/>
      <c r="HX431" s="346"/>
      <c r="HY431" s="346"/>
      <c r="HZ431" s="346"/>
      <c r="IA431" s="346"/>
      <c r="IB431" s="346"/>
      <c r="IC431" s="346"/>
      <c r="ID431" s="346"/>
      <c r="IE431" s="346"/>
      <c r="IF431" s="346"/>
      <c r="IG431" s="346"/>
      <c r="IH431" s="346"/>
      <c r="II431" s="346"/>
      <c r="IJ431" s="346"/>
      <c r="IK431" s="346"/>
      <c r="IL431" s="346"/>
      <c r="IM431" s="346"/>
      <c r="IN431" s="346"/>
      <c r="IO431" s="346"/>
      <c r="IP431" s="346"/>
      <c r="IQ431" s="346"/>
      <c r="IR431" s="346"/>
      <c r="IS431" s="346"/>
      <c r="IT431" s="346"/>
      <c r="IU431" s="346"/>
      <c r="IV431" s="346"/>
      <c r="IW431" s="346"/>
      <c r="IX431" s="346"/>
      <c r="IY431" s="346"/>
      <c r="IZ431" s="346"/>
      <c r="JA431" s="346"/>
      <c r="JB431" s="346"/>
      <c r="JC431" s="346"/>
      <c r="JD431" s="346"/>
      <c r="JE431" s="346"/>
      <c r="JF431" s="346"/>
      <c r="JG431" s="346"/>
      <c r="JH431" s="346"/>
      <c r="JI431" s="346"/>
      <c r="JJ431" s="346"/>
      <c r="JK431" s="346"/>
      <c r="JL431" s="346"/>
      <c r="JM431" s="346"/>
      <c r="JN431" s="346"/>
      <c r="JO431" s="346"/>
      <c r="JP431" s="346"/>
      <c r="JQ431" s="346"/>
      <c r="JR431" s="346"/>
      <c r="JS431" s="346"/>
      <c r="JT431" s="346"/>
      <c r="JU431" s="346"/>
      <c r="JV431" s="346"/>
      <c r="JW431" s="346"/>
      <c r="JX431" s="346"/>
      <c r="JY431" s="346"/>
      <c r="JZ431" s="346"/>
      <c r="KA431" s="346"/>
      <c r="KB431" s="346"/>
      <c r="KC431" s="346"/>
      <c r="KD431" s="346"/>
      <c r="KE431" s="346"/>
      <c r="KF431" s="346"/>
      <c r="KG431" s="346"/>
      <c r="KH431" s="346"/>
      <c r="KI431" s="346"/>
      <c r="KJ431" s="346"/>
      <c r="KK431" s="346"/>
      <c r="KL431" s="346"/>
      <c r="KM431" s="346"/>
      <c r="KN431" s="346"/>
      <c r="KO431" s="346"/>
      <c r="KP431" s="346"/>
      <c r="KQ431" s="346"/>
      <c r="KR431" s="346"/>
      <c r="KS431" s="346"/>
      <c r="KT431" s="346"/>
      <c r="KU431" s="346"/>
      <c r="KV431" s="346"/>
      <c r="KW431" s="346"/>
      <c r="KX431" s="346"/>
      <c r="KY431" s="346"/>
      <c r="KZ431" s="346"/>
      <c r="LA431" s="346"/>
      <c r="LB431" s="346"/>
      <c r="LC431" s="346"/>
      <c r="LD431" s="346"/>
      <c r="LE431" s="346"/>
      <c r="LF431" s="346"/>
      <c r="LG431" s="346"/>
      <c r="LH431" s="346"/>
      <c r="LI431" s="346"/>
      <c r="LJ431" s="346"/>
      <c r="LK431" s="346"/>
      <c r="LL431" s="346"/>
      <c r="LM431" s="346"/>
      <c r="LN431" s="346"/>
      <c r="LO431" s="346"/>
      <c r="LP431" s="346"/>
      <c r="LQ431" s="346"/>
      <c r="LR431" s="346"/>
      <c r="LS431" s="346"/>
      <c r="LT431" s="346"/>
      <c r="LU431" s="346"/>
      <c r="LV431" s="346"/>
      <c r="LW431" s="346"/>
      <c r="LX431" s="346"/>
      <c r="LY431" s="346"/>
      <c r="LZ431" s="346"/>
      <c r="MA431" s="346"/>
      <c r="MB431" s="346"/>
      <c r="MC431" s="346"/>
      <c r="MD431" s="346"/>
      <c r="ME431" s="346"/>
      <c r="MF431" s="346"/>
      <c r="MG431" s="346"/>
      <c r="MH431" s="346"/>
      <c r="MI431" s="346"/>
      <c r="MJ431" s="346"/>
      <c r="MK431" s="346"/>
      <c r="ML431" s="346"/>
      <c r="MM431" s="346"/>
      <c r="MN431" s="346"/>
      <c r="MO431" s="346"/>
      <c r="MP431" s="346"/>
      <c r="MQ431" s="346"/>
      <c r="MR431" s="346"/>
      <c r="MS431" s="346"/>
      <c r="MT431" s="346"/>
      <c r="MU431" s="346"/>
      <c r="MV431" s="346"/>
      <c r="MW431" s="346"/>
      <c r="MX431" s="346"/>
      <c r="MY431" s="346"/>
      <c r="MZ431" s="346"/>
      <c r="NA431" s="346"/>
      <c r="NB431" s="346"/>
      <c r="NC431" s="346"/>
      <c r="ND431" s="346"/>
      <c r="NE431" s="346"/>
      <c r="NF431" s="346"/>
      <c r="NG431" s="346"/>
      <c r="NH431" s="346"/>
      <c r="NI431" s="346"/>
      <c r="NJ431" s="346"/>
      <c r="NK431" s="346"/>
      <c r="NL431" s="346"/>
      <c r="NM431" s="346"/>
      <c r="NN431" s="346"/>
      <c r="NO431" s="346"/>
      <c r="NP431" s="346"/>
      <c r="NQ431" s="346"/>
      <c r="NR431" s="346"/>
      <c r="NS431" s="346"/>
      <c r="NT431" s="346"/>
      <c r="NU431" s="346"/>
      <c r="NV431" s="346"/>
      <c r="NW431" s="346"/>
      <c r="NX431" s="346"/>
      <c r="NY431" s="346"/>
      <c r="NZ431" s="346"/>
      <c r="OA431" s="346"/>
      <c r="OB431" s="346"/>
      <c r="OC431" s="346"/>
      <c r="OD431" s="346"/>
      <c r="OE431" s="346"/>
      <c r="OF431" s="346"/>
      <c r="OG431" s="346"/>
      <c r="OH431" s="346"/>
      <c r="OI431" s="346"/>
      <c r="OJ431" s="346"/>
      <c r="OK431" s="346"/>
      <c r="OL431" s="346"/>
      <c r="OM431" s="346"/>
      <c r="ON431" s="346"/>
      <c r="OO431" s="346"/>
      <c r="OP431" s="346"/>
      <c r="OQ431" s="346"/>
      <c r="OR431" s="346"/>
      <c r="OS431" s="346"/>
      <c r="OT431" s="346"/>
      <c r="OU431" s="346"/>
      <c r="OV431" s="346"/>
      <c r="OW431" s="346"/>
      <c r="OX431" s="346"/>
      <c r="OY431" s="346"/>
      <c r="OZ431" s="346"/>
      <c r="PA431" s="346"/>
      <c r="PB431" s="346"/>
      <c r="PC431" s="346"/>
      <c r="PD431" s="346"/>
      <c r="PE431" s="346"/>
      <c r="PF431" s="346"/>
      <c r="PG431" s="346"/>
      <c r="PH431" s="346"/>
      <c r="PI431" s="346"/>
      <c r="PJ431" s="346"/>
      <c r="PK431" s="346"/>
      <c r="PL431" s="346"/>
      <c r="PM431" s="346"/>
      <c r="PN431" s="346"/>
      <c r="PO431" s="346"/>
      <c r="PP431" s="346"/>
      <c r="PQ431" s="346"/>
      <c r="PR431" s="346"/>
      <c r="PS431" s="346"/>
      <c r="PT431" s="346"/>
      <c r="PU431" s="346"/>
      <c r="PV431" s="346"/>
      <c r="PW431" s="346"/>
      <c r="PX431" s="346"/>
      <c r="PY431" s="346"/>
      <c r="PZ431" s="346"/>
      <c r="QA431" s="346"/>
      <c r="QB431" s="346"/>
      <c r="QC431" s="346"/>
      <c r="QD431" s="346"/>
      <c r="QE431" s="346"/>
      <c r="QF431" s="346"/>
    </row>
    <row r="432" spans="1:448" s="347" customFormat="1" ht="118.5" customHeight="1" x14ac:dyDescent="0.25">
      <c r="A432" s="26">
        <v>431</v>
      </c>
      <c r="B432" s="42" t="s">
        <v>676</v>
      </c>
      <c r="C432" s="176" t="s">
        <v>677</v>
      </c>
      <c r="D432" s="22" t="s">
        <v>338</v>
      </c>
      <c r="E432" s="311" t="s">
        <v>315</v>
      </c>
      <c r="F432" s="34" t="s">
        <v>676</v>
      </c>
      <c r="G432" s="34" t="s">
        <v>677</v>
      </c>
      <c r="H432" s="34" t="s">
        <v>338</v>
      </c>
      <c r="I432" s="27" t="s">
        <v>1085</v>
      </c>
      <c r="J432" s="320" t="s">
        <v>679</v>
      </c>
      <c r="K432" s="132" t="s">
        <v>680</v>
      </c>
      <c r="L432" s="112" t="s">
        <v>681</v>
      </c>
      <c r="M432" s="134" t="s">
        <v>682</v>
      </c>
      <c r="N432" s="112" t="s">
        <v>683</v>
      </c>
      <c r="O432" s="316" t="s">
        <v>24</v>
      </c>
      <c r="P432" s="310" t="s">
        <v>52</v>
      </c>
      <c r="Q432" s="19" t="s">
        <v>684</v>
      </c>
      <c r="R432" s="310" t="s">
        <v>250</v>
      </c>
      <c r="S432" s="316" t="s">
        <v>4876</v>
      </c>
      <c r="T432" s="310" t="s">
        <v>3910</v>
      </c>
      <c r="U432" s="310" t="s">
        <v>4860</v>
      </c>
      <c r="V432" s="310" t="s">
        <v>4861</v>
      </c>
      <c r="W432" s="22" t="s">
        <v>4877</v>
      </c>
      <c r="X432" s="311" t="s">
        <v>4878</v>
      </c>
      <c r="Y432" s="313" t="s">
        <v>4879</v>
      </c>
      <c r="Z432" s="311" t="s">
        <v>4880</v>
      </c>
      <c r="AA432" s="434">
        <v>1</v>
      </c>
      <c r="AB432" s="310" t="s">
        <v>4881</v>
      </c>
      <c r="AC432" s="310" t="s">
        <v>4882</v>
      </c>
      <c r="AD432" s="728">
        <v>1</v>
      </c>
      <c r="AE432" s="311" t="s">
        <v>4883</v>
      </c>
      <c r="AF432" s="966">
        <v>44607</v>
      </c>
      <c r="AG432" s="966">
        <v>44728</v>
      </c>
      <c r="AH432" s="333"/>
      <c r="AI432" s="310" t="s">
        <v>309</v>
      </c>
      <c r="AJ432" s="311" t="s">
        <v>309</v>
      </c>
      <c r="AK432" s="315" t="e">
        <f>(IF(BA432=#REF!,#REF!,AG432-#REF!))</f>
        <v>#REF!</v>
      </c>
      <c r="AL432" s="307" t="s">
        <v>4627</v>
      </c>
      <c r="AM432" s="31"/>
      <c r="AN432" s="31"/>
      <c r="AO432" s="31"/>
      <c r="AP432" s="32"/>
      <c r="AQ432" s="19"/>
      <c r="AR432" s="49"/>
      <c r="AS432" s="298"/>
      <c r="AT432" s="64"/>
      <c r="AU432" s="40"/>
      <c r="AV432" s="60"/>
      <c r="AW432" s="32"/>
      <c r="AX432" s="32"/>
      <c r="AY432" s="299"/>
      <c r="AZ432" s="87"/>
      <c r="BA432" s="86" t="s">
        <v>446</v>
      </c>
      <c r="BB432" s="132" t="s">
        <v>2162</v>
      </c>
      <c r="BC432" s="133">
        <v>44620</v>
      </c>
      <c r="BD432" s="112" t="s">
        <v>628</v>
      </c>
      <c r="BE432" s="134" t="s">
        <v>629</v>
      </c>
      <c r="BF432" s="135">
        <v>0</v>
      </c>
      <c r="BG432" s="19" t="s">
        <v>442</v>
      </c>
      <c r="BH432" s="49">
        <v>-44620</v>
      </c>
      <c r="BI432" s="60" t="s">
        <v>454</v>
      </c>
      <c r="BJ432" s="30"/>
      <c r="BK432" s="30"/>
      <c r="BL432" s="30"/>
      <c r="BM432" s="30"/>
      <c r="BN432" s="60"/>
      <c r="BO432" s="30"/>
      <c r="BP432" s="184" t="s">
        <v>293</v>
      </c>
      <c r="BQ432" s="150" t="s">
        <v>2111</v>
      </c>
      <c r="BR432" s="185">
        <v>44712</v>
      </c>
      <c r="BS432" s="131" t="s">
        <v>3117</v>
      </c>
      <c r="BT432" s="186">
        <v>0</v>
      </c>
      <c r="BU432" s="4" t="s">
        <v>442</v>
      </c>
      <c r="BV432" s="49">
        <v>17</v>
      </c>
      <c r="BW432" s="60" t="s">
        <v>454</v>
      </c>
      <c r="BX432" s="357">
        <v>44734</v>
      </c>
      <c r="BY432" s="353" t="s">
        <v>4884</v>
      </c>
      <c r="BZ432" s="353" t="s">
        <v>824</v>
      </c>
      <c r="CA432" s="360">
        <v>0</v>
      </c>
      <c r="CB432" s="352" t="s">
        <v>443</v>
      </c>
      <c r="CC432" s="353"/>
      <c r="CD432" s="184" t="s">
        <v>293</v>
      </c>
      <c r="CE432" s="531">
        <v>44827</v>
      </c>
      <c r="CF432" s="551" t="s">
        <v>4885</v>
      </c>
      <c r="CG432" s="225" t="s">
        <v>4886</v>
      </c>
      <c r="CH432" s="110" t="s">
        <v>328</v>
      </c>
      <c r="CI432" s="520">
        <v>1</v>
      </c>
      <c r="CJ432" s="4" t="str">
        <f t="shared" si="12"/>
        <v>CUMPLIMIENTO TOTAL</v>
      </c>
      <c r="CK432" s="49" t="e">
        <f>(IF(CD432="CERRADO","NO APLICA ACCION CERRADA",AG432-#REF!))</f>
        <v>#REF!</v>
      </c>
      <c r="CL432" s="60" t="e">
        <f>(IF(CD432="CERRADO","NO APLICA ACCION CERRADA",IF(AK432&lt;=0,"VENCIDO",IF(AK432&lt;=#REF!,"POR VENCER","CON TIEMPO"))))</f>
        <v>#REF!</v>
      </c>
      <c r="CM432" s="357">
        <v>44878</v>
      </c>
      <c r="CN432" s="951" t="s">
        <v>4887</v>
      </c>
      <c r="CO432" s="371" t="s">
        <v>824</v>
      </c>
      <c r="CP432" s="360"/>
      <c r="CQ432" s="352" t="s">
        <v>294</v>
      </c>
      <c r="CR432" s="353"/>
      <c r="CS432" s="353"/>
      <c r="CT432" s="343"/>
      <c r="CU432" s="343"/>
      <c r="CV432" s="343"/>
      <c r="CW432" s="343"/>
      <c r="CX432" s="343"/>
      <c r="CY432" s="343"/>
      <c r="CZ432" s="343"/>
      <c r="DA432" s="343"/>
      <c r="DB432" s="343"/>
      <c r="DC432" s="343"/>
      <c r="DD432" s="343"/>
      <c r="DE432" s="343"/>
      <c r="DF432" s="343"/>
      <c r="DG432" s="343"/>
      <c r="DH432" s="343"/>
      <c r="DI432" s="343"/>
      <c r="DJ432" s="343"/>
      <c r="DK432" s="343"/>
      <c r="DL432" s="343"/>
      <c r="DM432" s="343"/>
      <c r="DN432" s="343"/>
      <c r="DO432" s="343"/>
      <c r="DP432" s="343"/>
      <c r="DQ432" s="343"/>
      <c r="DR432" s="343"/>
      <c r="DS432" s="343"/>
      <c r="DT432" s="343"/>
      <c r="DU432" s="343"/>
      <c r="DV432" s="343"/>
      <c r="DW432" s="343"/>
      <c r="DX432" s="343"/>
      <c r="DY432" s="343"/>
      <c r="DZ432" s="343"/>
      <c r="EA432" s="343"/>
      <c r="EB432" s="343"/>
      <c r="EC432" s="343"/>
      <c r="ED432" s="343"/>
      <c r="EE432" s="343"/>
      <c r="EF432" s="343"/>
      <c r="EG432" s="343"/>
      <c r="EH432" s="343"/>
      <c r="EI432" s="343"/>
      <c r="EJ432" s="343"/>
      <c r="EK432" s="343"/>
      <c r="EL432" s="343"/>
      <c r="EM432" s="343"/>
      <c r="EN432" s="343"/>
      <c r="EO432" s="343"/>
      <c r="EP432" s="343"/>
      <c r="EQ432" s="343"/>
      <c r="ER432" s="343"/>
      <c r="ES432" s="343"/>
      <c r="ET432" s="343"/>
      <c r="EU432" s="343"/>
      <c r="EV432" s="343"/>
      <c r="EW432" s="343"/>
      <c r="EX432" s="343"/>
      <c r="EY432" s="343"/>
      <c r="EZ432" s="343"/>
      <c r="FA432" s="343"/>
      <c r="FB432" s="343"/>
      <c r="FC432" s="343"/>
      <c r="FD432" s="343"/>
      <c r="FE432" s="343"/>
      <c r="FF432" s="343"/>
      <c r="FG432" s="343"/>
      <c r="FH432" s="343"/>
      <c r="FI432" s="343"/>
      <c r="FJ432" s="343"/>
      <c r="FK432" s="343"/>
      <c r="FL432" s="343"/>
      <c r="FM432" s="343"/>
      <c r="FN432" s="343"/>
      <c r="FO432" s="343"/>
      <c r="FP432" s="343"/>
      <c r="FQ432" s="343"/>
      <c r="FR432" s="343"/>
      <c r="FS432" s="343"/>
      <c r="FT432" s="343"/>
      <c r="FU432" s="343"/>
      <c r="FV432" s="343"/>
      <c r="FW432" s="343"/>
      <c r="FX432" s="343"/>
      <c r="FY432" s="343"/>
      <c r="FZ432" s="343"/>
      <c r="GA432" s="343"/>
      <c r="GB432" s="343"/>
      <c r="GC432" s="343"/>
      <c r="GD432" s="343"/>
      <c r="GE432" s="343"/>
      <c r="GF432" s="343"/>
      <c r="GG432" s="343"/>
      <c r="GH432" s="343"/>
      <c r="GI432" s="343"/>
      <c r="GJ432" s="343"/>
      <c r="GK432" s="343"/>
      <c r="GL432" s="343"/>
      <c r="GM432" s="343"/>
      <c r="GN432" s="343"/>
      <c r="GO432" s="343"/>
      <c r="GP432" s="343"/>
      <c r="GQ432" s="343"/>
      <c r="GR432" s="343"/>
      <c r="GS432" s="343"/>
      <c r="GT432" s="343"/>
      <c r="GU432" s="343"/>
      <c r="GV432" s="343"/>
      <c r="GW432" s="343"/>
      <c r="GX432" s="343"/>
      <c r="GY432" s="343"/>
      <c r="GZ432" s="343"/>
      <c r="HA432" s="343"/>
      <c r="HB432" s="343"/>
      <c r="HC432" s="343"/>
      <c r="HD432" s="343"/>
      <c r="HE432" s="343"/>
      <c r="HF432" s="343"/>
      <c r="HG432" s="343"/>
      <c r="HH432" s="343"/>
      <c r="HI432" s="343"/>
      <c r="HJ432" s="343"/>
      <c r="HK432" s="343"/>
      <c r="HL432" s="343"/>
      <c r="HM432" s="343"/>
      <c r="HN432" s="343"/>
      <c r="HO432" s="343"/>
      <c r="HP432" s="343"/>
      <c r="HQ432" s="343"/>
      <c r="HR432" s="343"/>
      <c r="HS432" s="343"/>
      <c r="HT432" s="343"/>
      <c r="HU432" s="343"/>
      <c r="HV432" s="343"/>
      <c r="HW432" s="343"/>
      <c r="HX432" s="343"/>
      <c r="HY432" s="343"/>
      <c r="HZ432" s="343"/>
      <c r="IA432" s="343"/>
      <c r="IB432" s="343"/>
      <c r="IC432" s="343"/>
      <c r="ID432" s="343"/>
      <c r="IE432" s="343"/>
      <c r="IF432" s="343"/>
      <c r="IG432" s="343"/>
      <c r="IH432" s="343"/>
      <c r="II432" s="343"/>
      <c r="IJ432" s="343"/>
      <c r="IK432" s="343"/>
      <c r="IL432" s="343"/>
      <c r="IM432" s="343"/>
      <c r="IN432" s="343"/>
      <c r="IO432" s="343"/>
      <c r="IP432" s="343"/>
      <c r="IQ432" s="343"/>
      <c r="IR432" s="343"/>
      <c r="IS432" s="343"/>
      <c r="IT432" s="343"/>
      <c r="IU432" s="343"/>
      <c r="IV432" s="343"/>
      <c r="IW432" s="343"/>
      <c r="IX432" s="343"/>
      <c r="IY432" s="343"/>
      <c r="IZ432" s="343"/>
      <c r="JA432" s="343"/>
      <c r="JB432" s="343"/>
      <c r="JC432" s="343"/>
      <c r="JD432" s="343"/>
      <c r="JE432" s="343"/>
      <c r="JF432" s="343"/>
      <c r="JG432" s="343"/>
      <c r="JH432" s="343"/>
      <c r="JI432" s="343"/>
      <c r="JJ432" s="343"/>
      <c r="JK432" s="343"/>
      <c r="JL432" s="343"/>
      <c r="JM432" s="343"/>
      <c r="JN432" s="343"/>
      <c r="JO432" s="343"/>
      <c r="JP432" s="343"/>
      <c r="JQ432" s="343"/>
      <c r="JR432" s="343"/>
      <c r="JS432" s="343"/>
      <c r="JT432" s="343"/>
      <c r="JU432" s="343"/>
      <c r="JV432" s="343"/>
      <c r="JW432" s="343"/>
      <c r="JX432" s="343"/>
      <c r="JY432" s="343"/>
      <c r="JZ432" s="343"/>
      <c r="KA432" s="343"/>
      <c r="KB432" s="343"/>
      <c r="KC432" s="343"/>
      <c r="KD432" s="343"/>
      <c r="KE432" s="343"/>
      <c r="KF432" s="343"/>
      <c r="KG432" s="343"/>
      <c r="KH432" s="343"/>
      <c r="KI432" s="343"/>
      <c r="KJ432" s="343"/>
      <c r="KK432" s="343"/>
      <c r="KL432" s="343"/>
      <c r="KM432" s="343"/>
      <c r="KN432" s="343"/>
      <c r="KO432" s="343"/>
      <c r="KP432" s="343"/>
      <c r="KQ432" s="343"/>
      <c r="KR432" s="343"/>
      <c r="KS432" s="343"/>
      <c r="KT432" s="343"/>
      <c r="KU432" s="343"/>
      <c r="KV432" s="343"/>
      <c r="KW432" s="343"/>
      <c r="KX432" s="343"/>
      <c r="KY432" s="343"/>
      <c r="KZ432" s="343"/>
      <c r="LA432" s="343"/>
      <c r="LB432" s="343"/>
      <c r="LC432" s="343"/>
      <c r="LD432" s="343"/>
      <c r="LE432" s="343"/>
      <c r="LF432" s="343"/>
      <c r="LG432" s="343"/>
      <c r="LH432" s="343"/>
      <c r="LI432" s="343"/>
      <c r="LJ432" s="343"/>
      <c r="LK432" s="343"/>
      <c r="LL432" s="343"/>
      <c r="LM432" s="343"/>
      <c r="LN432" s="343"/>
      <c r="LO432" s="343"/>
      <c r="LP432" s="343"/>
      <c r="LQ432" s="343"/>
      <c r="LR432" s="343"/>
      <c r="LS432" s="343"/>
      <c r="LT432" s="343"/>
      <c r="LU432" s="343"/>
      <c r="LV432" s="343"/>
      <c r="LW432" s="343"/>
      <c r="LX432" s="343"/>
      <c r="LY432" s="343"/>
      <c r="LZ432" s="343"/>
      <c r="MA432" s="343"/>
      <c r="MB432" s="343"/>
      <c r="MC432" s="343"/>
      <c r="MD432" s="343"/>
      <c r="ME432" s="343"/>
      <c r="MF432" s="343"/>
      <c r="MG432" s="343"/>
      <c r="MH432" s="343"/>
      <c r="MI432" s="343"/>
      <c r="MJ432" s="343"/>
      <c r="MK432" s="343"/>
      <c r="ML432" s="343"/>
      <c r="MM432" s="343"/>
      <c r="MN432" s="343"/>
      <c r="MO432" s="343"/>
      <c r="MP432" s="343"/>
      <c r="MQ432" s="343"/>
      <c r="MR432" s="343"/>
      <c r="MS432" s="343"/>
      <c r="MT432" s="343"/>
      <c r="MU432" s="343"/>
      <c r="MV432" s="343"/>
      <c r="MW432" s="343"/>
      <c r="MX432" s="343"/>
      <c r="MY432" s="343"/>
      <c r="MZ432" s="343"/>
      <c r="NA432" s="343"/>
      <c r="NB432" s="343"/>
      <c r="NC432" s="343"/>
      <c r="ND432" s="343"/>
      <c r="NE432" s="343"/>
      <c r="NF432" s="343"/>
      <c r="NG432" s="343"/>
      <c r="NH432" s="343"/>
      <c r="NI432" s="343"/>
      <c r="NJ432" s="343"/>
      <c r="NK432" s="343"/>
      <c r="NL432" s="343"/>
      <c r="NM432" s="343"/>
      <c r="NN432" s="343"/>
      <c r="NO432" s="343"/>
      <c r="NP432" s="343"/>
      <c r="NQ432" s="343"/>
      <c r="NR432" s="343"/>
      <c r="NS432" s="343"/>
      <c r="NT432" s="343"/>
      <c r="NU432" s="343"/>
      <c r="NV432" s="343"/>
      <c r="NW432" s="343"/>
      <c r="NX432" s="343"/>
      <c r="NY432" s="343"/>
      <c r="NZ432" s="343"/>
      <c r="OA432" s="343"/>
      <c r="OB432" s="343"/>
      <c r="OC432" s="343"/>
      <c r="OD432" s="343"/>
      <c r="OE432" s="343"/>
      <c r="OF432" s="343"/>
      <c r="OG432" s="343"/>
      <c r="OH432" s="343"/>
      <c r="OI432" s="343"/>
      <c r="OJ432" s="343"/>
      <c r="OK432" s="343"/>
      <c r="OL432" s="343"/>
      <c r="OM432" s="343"/>
      <c r="ON432" s="343"/>
      <c r="OO432" s="343"/>
      <c r="OP432" s="343"/>
      <c r="OQ432" s="343"/>
      <c r="OR432" s="343"/>
      <c r="OS432" s="343"/>
      <c r="OT432" s="343"/>
      <c r="OU432" s="343"/>
      <c r="OV432" s="343"/>
      <c r="OW432" s="343"/>
      <c r="OX432" s="343"/>
      <c r="OY432" s="343"/>
      <c r="OZ432" s="343"/>
      <c r="PA432" s="343"/>
      <c r="PB432" s="343"/>
      <c r="PC432" s="343"/>
      <c r="PD432" s="343"/>
      <c r="PE432" s="343"/>
      <c r="PF432" s="343"/>
      <c r="PG432" s="343"/>
      <c r="PH432" s="343"/>
      <c r="PI432" s="343"/>
      <c r="PJ432" s="343"/>
      <c r="PK432" s="343"/>
      <c r="PL432" s="343"/>
      <c r="PM432" s="343"/>
      <c r="PN432" s="343"/>
      <c r="PO432" s="343"/>
      <c r="PP432" s="343"/>
      <c r="PQ432" s="343"/>
      <c r="PR432" s="343"/>
      <c r="PS432" s="343"/>
      <c r="PT432" s="343"/>
      <c r="PU432" s="343"/>
      <c r="PV432" s="343"/>
      <c r="PW432" s="343"/>
      <c r="PX432" s="343"/>
      <c r="PY432" s="343"/>
      <c r="PZ432" s="343"/>
      <c r="QA432" s="343"/>
      <c r="QB432" s="343"/>
      <c r="QC432" s="343"/>
      <c r="QD432" s="343"/>
      <c r="QE432" s="343"/>
      <c r="QF432" s="343"/>
    </row>
    <row r="433" spans="1:448" s="347" customFormat="1" ht="118.5" customHeight="1" x14ac:dyDescent="0.25">
      <c r="A433" s="26">
        <v>432</v>
      </c>
      <c r="B433" s="42" t="s">
        <v>676</v>
      </c>
      <c r="C433" s="176" t="s">
        <v>677</v>
      </c>
      <c r="D433" s="22" t="s">
        <v>338</v>
      </c>
      <c r="E433" s="311" t="s">
        <v>315</v>
      </c>
      <c r="F433" s="34" t="s">
        <v>676</v>
      </c>
      <c r="G433" s="34" t="s">
        <v>677</v>
      </c>
      <c r="H433" s="34" t="s">
        <v>338</v>
      </c>
      <c r="I433" s="27" t="s">
        <v>1752</v>
      </c>
      <c r="J433" s="320" t="s">
        <v>679</v>
      </c>
      <c r="K433" s="132" t="s">
        <v>680</v>
      </c>
      <c r="L433" s="112" t="s">
        <v>681</v>
      </c>
      <c r="M433" s="134" t="s">
        <v>682</v>
      </c>
      <c r="N433" s="112" t="s">
        <v>683</v>
      </c>
      <c r="O433" s="316" t="s">
        <v>24</v>
      </c>
      <c r="P433" s="310" t="s">
        <v>53</v>
      </c>
      <c r="Q433" s="19" t="s">
        <v>684</v>
      </c>
      <c r="R433" s="310" t="s">
        <v>250</v>
      </c>
      <c r="S433" s="316" t="s">
        <v>4888</v>
      </c>
      <c r="T433" s="310" t="s">
        <v>4072</v>
      </c>
      <c r="U433" s="310" t="s">
        <v>4860</v>
      </c>
      <c r="V433" s="310" t="s">
        <v>4861</v>
      </c>
      <c r="W433" s="22" t="s">
        <v>4889</v>
      </c>
      <c r="X433" s="311" t="s">
        <v>4890</v>
      </c>
      <c r="Y433" s="313" t="s">
        <v>4891</v>
      </c>
      <c r="Z433" s="311" t="s">
        <v>4892</v>
      </c>
      <c r="AA433" s="434">
        <v>1</v>
      </c>
      <c r="AB433" s="310" t="s">
        <v>4893</v>
      </c>
      <c r="AC433" s="310" t="s">
        <v>4894</v>
      </c>
      <c r="AD433" s="728">
        <v>1</v>
      </c>
      <c r="AE433" s="311" t="s">
        <v>4895</v>
      </c>
      <c r="AF433" s="966">
        <v>44607</v>
      </c>
      <c r="AG433" s="966">
        <v>44728</v>
      </c>
      <c r="AH433" s="333"/>
      <c r="AI433" s="310" t="s">
        <v>309</v>
      </c>
      <c r="AJ433" s="311" t="s">
        <v>309</v>
      </c>
      <c r="AK433" s="315" t="e">
        <f>(IF(BA433=#REF!,#REF!,AG433-#REF!))</f>
        <v>#REF!</v>
      </c>
      <c r="AL433" s="307" t="s">
        <v>4627</v>
      </c>
      <c r="AM433" s="31"/>
      <c r="AN433" s="31"/>
      <c r="AO433" s="31"/>
      <c r="AP433" s="32"/>
      <c r="AQ433" s="19"/>
      <c r="AR433" s="49"/>
      <c r="AS433" s="298"/>
      <c r="AT433" s="64"/>
      <c r="AU433" s="40"/>
      <c r="AV433" s="60"/>
      <c r="AW433" s="32"/>
      <c r="AX433" s="32"/>
      <c r="AY433" s="299"/>
      <c r="AZ433" s="87"/>
      <c r="BA433" s="86" t="s">
        <v>446</v>
      </c>
      <c r="BB433" s="132" t="s">
        <v>2162</v>
      </c>
      <c r="BC433" s="133">
        <v>44620</v>
      </c>
      <c r="BD433" s="112" t="s">
        <v>628</v>
      </c>
      <c r="BE433" s="134" t="s">
        <v>629</v>
      </c>
      <c r="BF433" s="135">
        <v>0</v>
      </c>
      <c r="BG433" s="19" t="s">
        <v>442</v>
      </c>
      <c r="BH433" s="49">
        <v>-44620</v>
      </c>
      <c r="BI433" s="60" t="s">
        <v>454</v>
      </c>
      <c r="BJ433" s="30"/>
      <c r="BK433" s="30"/>
      <c r="BL433" s="30"/>
      <c r="BM433" s="30"/>
      <c r="BN433" s="60"/>
      <c r="BO433" s="30"/>
      <c r="BP433" s="184" t="s">
        <v>293</v>
      </c>
      <c r="BQ433" s="150" t="s">
        <v>2111</v>
      </c>
      <c r="BR433" s="185">
        <v>44712</v>
      </c>
      <c r="BS433" s="131" t="s">
        <v>3117</v>
      </c>
      <c r="BT433" s="186">
        <v>0</v>
      </c>
      <c r="BU433" s="4" t="s">
        <v>442</v>
      </c>
      <c r="BV433" s="49">
        <v>17</v>
      </c>
      <c r="BW433" s="60" t="s">
        <v>454</v>
      </c>
      <c r="BX433" s="357">
        <v>44734</v>
      </c>
      <c r="BY433" s="353" t="s">
        <v>4896</v>
      </c>
      <c r="BZ433" s="353" t="s">
        <v>824</v>
      </c>
      <c r="CA433" s="360">
        <v>0</v>
      </c>
      <c r="CB433" s="352" t="s">
        <v>443</v>
      </c>
      <c r="CC433" s="353"/>
      <c r="CD433" s="184" t="s">
        <v>293</v>
      </c>
      <c r="CE433" s="531">
        <v>44827</v>
      </c>
      <c r="CF433" s="552" t="s">
        <v>4897</v>
      </c>
      <c r="CG433" s="116" t="s">
        <v>4898</v>
      </c>
      <c r="CH433" s="120" t="s">
        <v>328</v>
      </c>
      <c r="CI433" s="553">
        <v>1</v>
      </c>
      <c r="CJ433" s="4" t="str">
        <f t="shared" si="12"/>
        <v>CUMPLIMIENTO TOTAL</v>
      </c>
      <c r="CK433" s="49" t="e">
        <f>(IF(CD433="CERRADO","NO APLICA ACCION CERRADA",AG433-#REF!))</f>
        <v>#REF!</v>
      </c>
      <c r="CL433" s="60" t="e">
        <f>(IF(CD433="CERRADO","NO APLICA ACCION CERRADA",IF(AK433&lt;=0,"VENCIDO",IF(AK433&lt;=#REF!,"POR VENCER","CON TIEMPO"))))</f>
        <v>#REF!</v>
      </c>
      <c r="CM433" s="357">
        <v>44878</v>
      </c>
      <c r="CN433" s="371" t="s">
        <v>4899</v>
      </c>
      <c r="CO433" s="349" t="s">
        <v>824</v>
      </c>
      <c r="CP433" s="360"/>
      <c r="CQ433" s="352" t="s">
        <v>294</v>
      </c>
      <c r="CR433" s="353"/>
      <c r="CS433" s="353"/>
      <c r="CT433" s="343"/>
      <c r="CU433" s="343"/>
      <c r="CV433" s="343"/>
      <c r="CW433" s="343"/>
      <c r="CX433" s="343"/>
      <c r="CY433" s="343"/>
      <c r="CZ433" s="343"/>
      <c r="DA433" s="343"/>
      <c r="DB433" s="343"/>
      <c r="DC433" s="343"/>
      <c r="DD433" s="343"/>
      <c r="DE433" s="343"/>
      <c r="DF433" s="343"/>
      <c r="DG433" s="343"/>
      <c r="DH433" s="343"/>
      <c r="DI433" s="343"/>
      <c r="DJ433" s="343"/>
      <c r="DK433" s="343"/>
      <c r="DL433" s="343"/>
      <c r="DM433" s="343"/>
      <c r="DN433" s="343"/>
      <c r="DO433" s="343"/>
      <c r="DP433" s="343"/>
      <c r="DQ433" s="343"/>
      <c r="DR433" s="343"/>
      <c r="DS433" s="343"/>
      <c r="DT433" s="343"/>
      <c r="DU433" s="343"/>
      <c r="DV433" s="343"/>
      <c r="DW433" s="343"/>
      <c r="DX433" s="343"/>
      <c r="DY433" s="343"/>
      <c r="DZ433" s="343"/>
      <c r="EA433" s="343"/>
      <c r="EB433" s="343"/>
      <c r="EC433" s="343"/>
      <c r="ED433" s="343"/>
      <c r="EE433" s="343"/>
      <c r="EF433" s="343"/>
      <c r="EG433" s="343"/>
      <c r="EH433" s="343"/>
      <c r="EI433" s="343"/>
      <c r="EJ433" s="343"/>
      <c r="EK433" s="343"/>
      <c r="EL433" s="343"/>
      <c r="EM433" s="343"/>
      <c r="EN433" s="343"/>
      <c r="EO433" s="343"/>
      <c r="EP433" s="343"/>
      <c r="EQ433" s="343"/>
      <c r="ER433" s="343"/>
      <c r="ES433" s="343"/>
      <c r="ET433" s="343"/>
      <c r="EU433" s="343"/>
      <c r="EV433" s="343"/>
      <c r="EW433" s="343"/>
      <c r="EX433" s="343"/>
      <c r="EY433" s="343"/>
      <c r="EZ433" s="343"/>
      <c r="FA433" s="343"/>
      <c r="FB433" s="343"/>
      <c r="FC433" s="343"/>
      <c r="FD433" s="343"/>
      <c r="FE433" s="343"/>
      <c r="FF433" s="343"/>
      <c r="FG433" s="343"/>
      <c r="FH433" s="343"/>
      <c r="FI433" s="343"/>
      <c r="FJ433" s="343"/>
      <c r="FK433" s="343"/>
      <c r="FL433" s="343"/>
      <c r="FM433" s="343"/>
      <c r="FN433" s="343"/>
      <c r="FO433" s="343"/>
      <c r="FP433" s="343"/>
      <c r="FQ433" s="343"/>
      <c r="FR433" s="343"/>
      <c r="FS433" s="343"/>
      <c r="FT433" s="343"/>
      <c r="FU433" s="343"/>
      <c r="FV433" s="343"/>
      <c r="FW433" s="343"/>
      <c r="FX433" s="343"/>
      <c r="FY433" s="343"/>
      <c r="FZ433" s="343"/>
      <c r="GA433" s="343"/>
      <c r="GB433" s="343"/>
      <c r="GC433" s="343"/>
      <c r="GD433" s="343"/>
      <c r="GE433" s="343"/>
      <c r="GF433" s="343"/>
      <c r="GG433" s="343"/>
      <c r="GH433" s="343"/>
      <c r="GI433" s="343"/>
      <c r="GJ433" s="343"/>
      <c r="GK433" s="343"/>
      <c r="GL433" s="343"/>
      <c r="GM433" s="343"/>
      <c r="GN433" s="343"/>
      <c r="GO433" s="343"/>
      <c r="GP433" s="343"/>
      <c r="GQ433" s="343"/>
      <c r="GR433" s="343"/>
      <c r="GS433" s="343"/>
      <c r="GT433" s="343"/>
      <c r="GU433" s="343"/>
      <c r="GV433" s="343"/>
      <c r="GW433" s="343"/>
      <c r="GX433" s="343"/>
      <c r="GY433" s="343"/>
      <c r="GZ433" s="343"/>
      <c r="HA433" s="343"/>
      <c r="HB433" s="343"/>
      <c r="HC433" s="343"/>
      <c r="HD433" s="343"/>
      <c r="HE433" s="343"/>
      <c r="HF433" s="343"/>
      <c r="HG433" s="343"/>
      <c r="HH433" s="343"/>
      <c r="HI433" s="343"/>
      <c r="HJ433" s="343"/>
      <c r="HK433" s="343"/>
      <c r="HL433" s="343"/>
      <c r="HM433" s="343"/>
      <c r="HN433" s="343"/>
      <c r="HO433" s="343"/>
      <c r="HP433" s="343"/>
      <c r="HQ433" s="343"/>
      <c r="HR433" s="343"/>
      <c r="HS433" s="343"/>
      <c r="HT433" s="343"/>
      <c r="HU433" s="343"/>
      <c r="HV433" s="343"/>
      <c r="HW433" s="343"/>
      <c r="HX433" s="343"/>
      <c r="HY433" s="343"/>
      <c r="HZ433" s="343"/>
      <c r="IA433" s="343"/>
      <c r="IB433" s="343"/>
      <c r="IC433" s="343"/>
      <c r="ID433" s="343"/>
      <c r="IE433" s="343"/>
      <c r="IF433" s="343"/>
      <c r="IG433" s="343"/>
      <c r="IH433" s="343"/>
      <c r="II433" s="343"/>
      <c r="IJ433" s="343"/>
      <c r="IK433" s="343"/>
      <c r="IL433" s="343"/>
      <c r="IM433" s="343"/>
      <c r="IN433" s="343"/>
      <c r="IO433" s="343"/>
      <c r="IP433" s="343"/>
      <c r="IQ433" s="343"/>
      <c r="IR433" s="343"/>
      <c r="IS433" s="343"/>
      <c r="IT433" s="343"/>
      <c r="IU433" s="343"/>
      <c r="IV433" s="343"/>
      <c r="IW433" s="343"/>
      <c r="IX433" s="343"/>
      <c r="IY433" s="343"/>
      <c r="IZ433" s="343"/>
      <c r="JA433" s="343"/>
      <c r="JB433" s="343"/>
      <c r="JC433" s="343"/>
      <c r="JD433" s="343"/>
      <c r="JE433" s="343"/>
      <c r="JF433" s="343"/>
      <c r="JG433" s="343"/>
      <c r="JH433" s="343"/>
      <c r="JI433" s="343"/>
      <c r="JJ433" s="343"/>
      <c r="JK433" s="343"/>
      <c r="JL433" s="343"/>
      <c r="JM433" s="343"/>
      <c r="JN433" s="343"/>
      <c r="JO433" s="343"/>
      <c r="JP433" s="343"/>
      <c r="JQ433" s="343"/>
      <c r="JR433" s="343"/>
      <c r="JS433" s="343"/>
      <c r="JT433" s="343"/>
      <c r="JU433" s="343"/>
      <c r="JV433" s="343"/>
      <c r="JW433" s="343"/>
      <c r="JX433" s="343"/>
      <c r="JY433" s="343"/>
      <c r="JZ433" s="343"/>
      <c r="KA433" s="343"/>
      <c r="KB433" s="343"/>
      <c r="KC433" s="343"/>
      <c r="KD433" s="343"/>
      <c r="KE433" s="343"/>
      <c r="KF433" s="343"/>
      <c r="KG433" s="343"/>
      <c r="KH433" s="343"/>
      <c r="KI433" s="343"/>
      <c r="KJ433" s="343"/>
      <c r="KK433" s="343"/>
      <c r="KL433" s="343"/>
      <c r="KM433" s="343"/>
      <c r="KN433" s="343"/>
      <c r="KO433" s="343"/>
      <c r="KP433" s="343"/>
      <c r="KQ433" s="343"/>
      <c r="KR433" s="343"/>
      <c r="KS433" s="343"/>
      <c r="KT433" s="343"/>
      <c r="KU433" s="343"/>
      <c r="KV433" s="343"/>
      <c r="KW433" s="343"/>
      <c r="KX433" s="343"/>
      <c r="KY433" s="343"/>
      <c r="KZ433" s="343"/>
      <c r="LA433" s="343"/>
      <c r="LB433" s="343"/>
      <c r="LC433" s="343"/>
      <c r="LD433" s="343"/>
      <c r="LE433" s="343"/>
      <c r="LF433" s="343"/>
      <c r="LG433" s="343"/>
      <c r="LH433" s="343"/>
      <c r="LI433" s="343"/>
      <c r="LJ433" s="343"/>
      <c r="LK433" s="343"/>
      <c r="LL433" s="343"/>
      <c r="LM433" s="343"/>
      <c r="LN433" s="343"/>
      <c r="LO433" s="343"/>
      <c r="LP433" s="343"/>
      <c r="LQ433" s="343"/>
      <c r="LR433" s="343"/>
      <c r="LS433" s="343"/>
      <c r="LT433" s="343"/>
      <c r="LU433" s="343"/>
      <c r="LV433" s="343"/>
      <c r="LW433" s="343"/>
      <c r="LX433" s="343"/>
      <c r="LY433" s="343"/>
      <c r="LZ433" s="343"/>
      <c r="MA433" s="343"/>
      <c r="MB433" s="343"/>
      <c r="MC433" s="343"/>
      <c r="MD433" s="343"/>
      <c r="ME433" s="343"/>
      <c r="MF433" s="343"/>
      <c r="MG433" s="343"/>
      <c r="MH433" s="343"/>
      <c r="MI433" s="343"/>
      <c r="MJ433" s="343"/>
      <c r="MK433" s="343"/>
      <c r="ML433" s="343"/>
      <c r="MM433" s="343"/>
      <c r="MN433" s="343"/>
      <c r="MO433" s="343"/>
      <c r="MP433" s="343"/>
      <c r="MQ433" s="343"/>
      <c r="MR433" s="343"/>
      <c r="MS433" s="343"/>
      <c r="MT433" s="343"/>
      <c r="MU433" s="343"/>
      <c r="MV433" s="343"/>
      <c r="MW433" s="343"/>
      <c r="MX433" s="343"/>
      <c r="MY433" s="343"/>
      <c r="MZ433" s="343"/>
      <c r="NA433" s="343"/>
      <c r="NB433" s="343"/>
      <c r="NC433" s="343"/>
      <c r="ND433" s="343"/>
      <c r="NE433" s="343"/>
      <c r="NF433" s="343"/>
      <c r="NG433" s="343"/>
      <c r="NH433" s="343"/>
      <c r="NI433" s="343"/>
      <c r="NJ433" s="343"/>
      <c r="NK433" s="343"/>
      <c r="NL433" s="343"/>
      <c r="NM433" s="343"/>
      <c r="NN433" s="343"/>
      <c r="NO433" s="343"/>
      <c r="NP433" s="343"/>
      <c r="NQ433" s="343"/>
      <c r="NR433" s="343"/>
      <c r="NS433" s="343"/>
      <c r="NT433" s="343"/>
      <c r="NU433" s="343"/>
      <c r="NV433" s="343"/>
      <c r="NW433" s="343"/>
      <c r="NX433" s="343"/>
      <c r="NY433" s="343"/>
      <c r="NZ433" s="343"/>
      <c r="OA433" s="343"/>
      <c r="OB433" s="343"/>
      <c r="OC433" s="343"/>
      <c r="OD433" s="343"/>
      <c r="OE433" s="343"/>
      <c r="OF433" s="343"/>
      <c r="OG433" s="343"/>
      <c r="OH433" s="343"/>
      <c r="OI433" s="343"/>
      <c r="OJ433" s="343"/>
      <c r="OK433" s="343"/>
      <c r="OL433" s="343"/>
      <c r="OM433" s="343"/>
      <c r="ON433" s="343"/>
      <c r="OO433" s="343"/>
      <c r="OP433" s="343"/>
      <c r="OQ433" s="343"/>
      <c r="OR433" s="343"/>
      <c r="OS433" s="343"/>
      <c r="OT433" s="343"/>
      <c r="OU433" s="343"/>
      <c r="OV433" s="343"/>
      <c r="OW433" s="343"/>
      <c r="OX433" s="343"/>
      <c r="OY433" s="343"/>
      <c r="OZ433" s="343"/>
      <c r="PA433" s="343"/>
      <c r="PB433" s="343"/>
      <c r="PC433" s="343"/>
      <c r="PD433" s="343"/>
      <c r="PE433" s="343"/>
      <c r="PF433" s="343"/>
      <c r="PG433" s="343"/>
      <c r="PH433" s="343"/>
      <c r="PI433" s="343"/>
      <c r="PJ433" s="343"/>
      <c r="PK433" s="343"/>
      <c r="PL433" s="343"/>
      <c r="PM433" s="343"/>
      <c r="PN433" s="343"/>
      <c r="PO433" s="343"/>
      <c r="PP433" s="343"/>
      <c r="PQ433" s="343"/>
      <c r="PR433" s="343"/>
      <c r="PS433" s="343"/>
      <c r="PT433" s="343"/>
      <c r="PU433" s="343"/>
      <c r="PV433" s="343"/>
      <c r="PW433" s="343"/>
      <c r="PX433" s="343"/>
      <c r="PY433" s="343"/>
      <c r="PZ433" s="343"/>
      <c r="QA433" s="343"/>
      <c r="QB433" s="343"/>
      <c r="QC433" s="343"/>
      <c r="QD433" s="343"/>
      <c r="QE433" s="343"/>
      <c r="QF433" s="343"/>
    </row>
    <row r="434" spans="1:448" s="347" customFormat="1" ht="118.5" customHeight="1" x14ac:dyDescent="0.25">
      <c r="A434" s="26">
        <v>433</v>
      </c>
      <c r="B434" s="42" t="s">
        <v>676</v>
      </c>
      <c r="C434" s="176" t="s">
        <v>677</v>
      </c>
      <c r="D434" s="22" t="s">
        <v>338</v>
      </c>
      <c r="E434" s="311" t="s">
        <v>315</v>
      </c>
      <c r="F434" s="34" t="s">
        <v>676</v>
      </c>
      <c r="G434" s="34" t="s">
        <v>677</v>
      </c>
      <c r="H434" s="34" t="s">
        <v>338</v>
      </c>
      <c r="I434" s="27" t="s">
        <v>1752</v>
      </c>
      <c r="J434" s="320" t="s">
        <v>679</v>
      </c>
      <c r="K434" s="132" t="s">
        <v>680</v>
      </c>
      <c r="L434" s="112" t="s">
        <v>681</v>
      </c>
      <c r="M434" s="134" t="s">
        <v>682</v>
      </c>
      <c r="N434" s="112" t="s">
        <v>683</v>
      </c>
      <c r="O434" s="316" t="s">
        <v>24</v>
      </c>
      <c r="P434" s="310" t="s">
        <v>42</v>
      </c>
      <c r="Q434" s="19" t="s">
        <v>684</v>
      </c>
      <c r="R434" s="310" t="s">
        <v>250</v>
      </c>
      <c r="S434" s="316" t="s">
        <v>4900</v>
      </c>
      <c r="T434" s="310" t="s">
        <v>4165</v>
      </c>
      <c r="U434" s="310" t="s">
        <v>4860</v>
      </c>
      <c r="V434" s="310" t="s">
        <v>4861</v>
      </c>
      <c r="W434" s="22" t="s">
        <v>4901</v>
      </c>
      <c r="X434" s="311" t="s">
        <v>4902</v>
      </c>
      <c r="Y434" s="313" t="s">
        <v>4903</v>
      </c>
      <c r="Z434" s="311" t="s">
        <v>4904</v>
      </c>
      <c r="AA434" s="434">
        <v>1</v>
      </c>
      <c r="AB434" s="310" t="s">
        <v>4905</v>
      </c>
      <c r="AC434" s="310" t="s">
        <v>4906</v>
      </c>
      <c r="AD434" s="728">
        <v>1</v>
      </c>
      <c r="AE434" s="311" t="s">
        <v>4907</v>
      </c>
      <c r="AF434" s="966">
        <v>44545</v>
      </c>
      <c r="AG434" s="966">
        <v>44620</v>
      </c>
      <c r="AH434" s="424">
        <v>44743</v>
      </c>
      <c r="AI434" s="310" t="s">
        <v>309</v>
      </c>
      <c r="AJ434" s="311" t="s">
        <v>309</v>
      </c>
      <c r="AK434" s="315" t="e">
        <f>(IF(BA434=#REF!,#REF!,AG434-#REF!))</f>
        <v>#REF!</v>
      </c>
      <c r="AL434" s="307" t="s">
        <v>4627</v>
      </c>
      <c r="AM434" s="31"/>
      <c r="AN434" s="31"/>
      <c r="AO434" s="31"/>
      <c r="AP434" s="32"/>
      <c r="AQ434" s="19"/>
      <c r="AR434" s="49"/>
      <c r="AS434" s="298"/>
      <c r="AT434" s="64"/>
      <c r="AU434" s="40"/>
      <c r="AV434" s="60"/>
      <c r="AW434" s="32"/>
      <c r="AX434" s="32"/>
      <c r="AY434" s="299"/>
      <c r="AZ434" s="87"/>
      <c r="BA434" s="86" t="s">
        <v>446</v>
      </c>
      <c r="BB434" s="132" t="s">
        <v>627</v>
      </c>
      <c r="BC434" s="133">
        <v>44620</v>
      </c>
      <c r="BD434" s="112" t="s">
        <v>628</v>
      </c>
      <c r="BE434" s="134" t="s">
        <v>629</v>
      </c>
      <c r="BF434" s="135">
        <v>0</v>
      </c>
      <c r="BG434" s="19" t="s">
        <v>442</v>
      </c>
      <c r="BH434" s="49">
        <v>-44620</v>
      </c>
      <c r="BI434" s="60" t="s">
        <v>443</v>
      </c>
      <c r="BJ434" s="30"/>
      <c r="BK434" s="30"/>
      <c r="BL434" s="30"/>
      <c r="BM434" s="30"/>
      <c r="BN434" s="60"/>
      <c r="BO434" s="30"/>
      <c r="BP434" s="184" t="s">
        <v>293</v>
      </c>
      <c r="BQ434" s="150" t="s">
        <v>4908</v>
      </c>
      <c r="BR434" s="185">
        <v>44712</v>
      </c>
      <c r="BS434" s="131" t="s">
        <v>535</v>
      </c>
      <c r="BT434" s="186">
        <v>1</v>
      </c>
      <c r="BU434" s="4" t="s">
        <v>436</v>
      </c>
      <c r="BV434" s="49">
        <v>-91</v>
      </c>
      <c r="BW434" s="60" t="s">
        <v>443</v>
      </c>
      <c r="BX434" s="357">
        <v>44734</v>
      </c>
      <c r="BY434" s="353" t="s">
        <v>4909</v>
      </c>
      <c r="BZ434" s="353" t="s">
        <v>824</v>
      </c>
      <c r="CA434" s="360">
        <v>1</v>
      </c>
      <c r="CB434" s="352" t="s">
        <v>294</v>
      </c>
      <c r="CC434" s="353"/>
      <c r="CD434" s="352" t="s">
        <v>294</v>
      </c>
      <c r="CE434" s="131" t="s">
        <v>767</v>
      </c>
      <c r="CF434" s="131" t="s">
        <v>767</v>
      </c>
      <c r="CG434" s="202" t="s">
        <v>328</v>
      </c>
      <c r="CH434" s="131" t="s">
        <v>328</v>
      </c>
      <c r="CI434" s="186">
        <v>1</v>
      </c>
      <c r="CJ434" s="4" t="str">
        <f t="shared" si="12"/>
        <v>CUMPLIMIENTO TOTAL</v>
      </c>
      <c r="CK434" s="49" t="str">
        <f>(IF(CD434="CERRADO","NO APLICA ACCION CERRADA",AG434-#REF!))</f>
        <v>NO APLICA ACCION CERRADA</v>
      </c>
      <c r="CL434" s="60" t="str">
        <f>(IF(CD434="CERRADO","NO APLICA ACCION CERRADA",IF(AK434&lt;=0,"VENCIDO",IF(AK434&lt;=#REF!,"POR VENCER","CON TIEMPO"))))</f>
        <v>NO APLICA ACCION CERRADA</v>
      </c>
      <c r="CM434" s="458" t="s">
        <v>328</v>
      </c>
      <c r="CN434" s="348" t="s">
        <v>767</v>
      </c>
      <c r="CO434" s="349" t="s">
        <v>824</v>
      </c>
      <c r="CP434" s="473">
        <v>1</v>
      </c>
      <c r="CQ434" s="352" t="s">
        <v>294</v>
      </c>
      <c r="CR434" s="353"/>
      <c r="CS434" s="353"/>
      <c r="CT434" s="343"/>
      <c r="CU434" s="343"/>
      <c r="CV434" s="343"/>
      <c r="CW434" s="343"/>
      <c r="CX434" s="343"/>
      <c r="CY434" s="343"/>
      <c r="CZ434" s="343"/>
      <c r="DA434" s="343"/>
      <c r="DB434" s="343"/>
      <c r="DC434" s="343"/>
      <c r="DD434" s="343"/>
      <c r="DE434" s="343"/>
      <c r="DF434" s="343"/>
      <c r="DG434" s="343"/>
      <c r="DH434" s="343"/>
      <c r="DI434" s="343"/>
      <c r="DJ434" s="343"/>
      <c r="DK434" s="343"/>
      <c r="DL434" s="343"/>
      <c r="DM434" s="343"/>
      <c r="DN434" s="343"/>
      <c r="DO434" s="343"/>
      <c r="DP434" s="343"/>
      <c r="DQ434" s="343"/>
      <c r="DR434" s="343"/>
      <c r="DS434" s="343"/>
      <c r="DT434" s="343"/>
      <c r="DU434" s="343"/>
      <c r="DV434" s="343"/>
      <c r="DW434" s="343"/>
      <c r="DX434" s="343"/>
      <c r="DY434" s="343"/>
      <c r="DZ434" s="343"/>
      <c r="EA434" s="343"/>
      <c r="EB434" s="343"/>
      <c r="EC434" s="343"/>
      <c r="ED434" s="343"/>
      <c r="EE434" s="343"/>
      <c r="EF434" s="343"/>
      <c r="EG434" s="343"/>
      <c r="EH434" s="343"/>
      <c r="EI434" s="343"/>
      <c r="EJ434" s="343"/>
      <c r="EK434" s="343"/>
      <c r="EL434" s="343"/>
      <c r="EM434" s="343"/>
      <c r="EN434" s="343"/>
      <c r="EO434" s="343"/>
      <c r="EP434" s="343"/>
      <c r="EQ434" s="343"/>
      <c r="ER434" s="343"/>
      <c r="ES434" s="343"/>
      <c r="ET434" s="343"/>
      <c r="EU434" s="343"/>
      <c r="EV434" s="343"/>
      <c r="EW434" s="343"/>
      <c r="EX434" s="343"/>
      <c r="EY434" s="343"/>
      <c r="EZ434" s="343"/>
      <c r="FA434" s="343"/>
      <c r="FB434" s="343"/>
      <c r="FC434" s="343"/>
      <c r="FD434" s="343"/>
      <c r="FE434" s="343"/>
      <c r="FF434" s="343"/>
      <c r="FG434" s="343"/>
      <c r="FH434" s="343"/>
      <c r="FI434" s="343"/>
      <c r="FJ434" s="343"/>
      <c r="FK434" s="343"/>
      <c r="FL434" s="343"/>
      <c r="FM434" s="343"/>
      <c r="FN434" s="343"/>
      <c r="FO434" s="343"/>
      <c r="FP434" s="343"/>
      <c r="FQ434" s="343"/>
      <c r="FR434" s="343"/>
      <c r="FS434" s="343"/>
      <c r="FT434" s="343"/>
      <c r="FU434" s="343"/>
      <c r="FV434" s="343"/>
      <c r="FW434" s="343"/>
      <c r="FX434" s="343"/>
      <c r="FY434" s="343"/>
      <c r="FZ434" s="343"/>
      <c r="GA434" s="343"/>
      <c r="GB434" s="343"/>
      <c r="GC434" s="343"/>
      <c r="GD434" s="343"/>
      <c r="GE434" s="343"/>
      <c r="GF434" s="343"/>
      <c r="GG434" s="343"/>
      <c r="GH434" s="343"/>
      <c r="GI434" s="343"/>
      <c r="GJ434" s="343"/>
      <c r="GK434" s="343"/>
      <c r="GL434" s="343"/>
      <c r="GM434" s="343"/>
      <c r="GN434" s="343"/>
      <c r="GO434" s="343"/>
      <c r="GP434" s="343"/>
      <c r="GQ434" s="343"/>
      <c r="GR434" s="343"/>
      <c r="GS434" s="343"/>
      <c r="GT434" s="343"/>
      <c r="GU434" s="343"/>
      <c r="GV434" s="343"/>
      <c r="GW434" s="343"/>
      <c r="GX434" s="343"/>
      <c r="GY434" s="343"/>
      <c r="GZ434" s="343"/>
      <c r="HA434" s="343"/>
      <c r="HB434" s="343"/>
      <c r="HC434" s="343"/>
      <c r="HD434" s="343"/>
      <c r="HE434" s="343"/>
      <c r="HF434" s="343"/>
      <c r="HG434" s="343"/>
      <c r="HH434" s="343"/>
      <c r="HI434" s="343"/>
      <c r="HJ434" s="343"/>
      <c r="HK434" s="343"/>
      <c r="HL434" s="343"/>
      <c r="HM434" s="343"/>
      <c r="HN434" s="343"/>
      <c r="HO434" s="343"/>
      <c r="HP434" s="343"/>
      <c r="HQ434" s="343"/>
      <c r="HR434" s="343"/>
      <c r="HS434" s="343"/>
      <c r="HT434" s="343"/>
      <c r="HU434" s="343"/>
      <c r="HV434" s="343"/>
      <c r="HW434" s="343"/>
      <c r="HX434" s="343"/>
      <c r="HY434" s="343"/>
      <c r="HZ434" s="343"/>
      <c r="IA434" s="343"/>
      <c r="IB434" s="343"/>
      <c r="IC434" s="343"/>
      <c r="ID434" s="343"/>
      <c r="IE434" s="343"/>
      <c r="IF434" s="343"/>
      <c r="IG434" s="343"/>
      <c r="IH434" s="343"/>
      <c r="II434" s="343"/>
      <c r="IJ434" s="343"/>
      <c r="IK434" s="343"/>
      <c r="IL434" s="343"/>
      <c r="IM434" s="343"/>
      <c r="IN434" s="343"/>
      <c r="IO434" s="343"/>
      <c r="IP434" s="343"/>
      <c r="IQ434" s="343"/>
      <c r="IR434" s="343"/>
      <c r="IS434" s="343"/>
      <c r="IT434" s="343"/>
      <c r="IU434" s="343"/>
      <c r="IV434" s="343"/>
      <c r="IW434" s="343"/>
      <c r="IX434" s="343"/>
      <c r="IY434" s="343"/>
      <c r="IZ434" s="343"/>
      <c r="JA434" s="343"/>
      <c r="JB434" s="343"/>
      <c r="JC434" s="343"/>
      <c r="JD434" s="343"/>
      <c r="JE434" s="343"/>
      <c r="JF434" s="343"/>
      <c r="JG434" s="343"/>
      <c r="JH434" s="343"/>
      <c r="JI434" s="343"/>
      <c r="JJ434" s="343"/>
      <c r="JK434" s="343"/>
      <c r="JL434" s="343"/>
      <c r="JM434" s="343"/>
      <c r="JN434" s="343"/>
      <c r="JO434" s="343"/>
      <c r="JP434" s="343"/>
      <c r="JQ434" s="343"/>
      <c r="JR434" s="343"/>
      <c r="JS434" s="343"/>
      <c r="JT434" s="343"/>
      <c r="JU434" s="343"/>
      <c r="JV434" s="343"/>
      <c r="JW434" s="343"/>
      <c r="JX434" s="343"/>
      <c r="JY434" s="343"/>
      <c r="JZ434" s="343"/>
      <c r="KA434" s="343"/>
      <c r="KB434" s="343"/>
      <c r="KC434" s="343"/>
      <c r="KD434" s="343"/>
      <c r="KE434" s="343"/>
      <c r="KF434" s="343"/>
      <c r="KG434" s="343"/>
      <c r="KH434" s="343"/>
      <c r="KI434" s="343"/>
      <c r="KJ434" s="343"/>
      <c r="KK434" s="343"/>
      <c r="KL434" s="343"/>
      <c r="KM434" s="343"/>
      <c r="KN434" s="343"/>
      <c r="KO434" s="343"/>
      <c r="KP434" s="343"/>
      <c r="KQ434" s="343"/>
      <c r="KR434" s="343"/>
      <c r="KS434" s="343"/>
      <c r="KT434" s="343"/>
      <c r="KU434" s="343"/>
      <c r="KV434" s="343"/>
      <c r="KW434" s="343"/>
      <c r="KX434" s="343"/>
      <c r="KY434" s="343"/>
      <c r="KZ434" s="343"/>
      <c r="LA434" s="343"/>
      <c r="LB434" s="343"/>
      <c r="LC434" s="343"/>
      <c r="LD434" s="343"/>
      <c r="LE434" s="343"/>
      <c r="LF434" s="343"/>
      <c r="LG434" s="343"/>
      <c r="LH434" s="343"/>
      <c r="LI434" s="343"/>
      <c r="LJ434" s="343"/>
      <c r="LK434" s="343"/>
      <c r="LL434" s="343"/>
      <c r="LM434" s="343"/>
      <c r="LN434" s="343"/>
      <c r="LO434" s="343"/>
      <c r="LP434" s="343"/>
      <c r="LQ434" s="343"/>
      <c r="LR434" s="343"/>
      <c r="LS434" s="343"/>
      <c r="LT434" s="343"/>
      <c r="LU434" s="343"/>
      <c r="LV434" s="343"/>
      <c r="LW434" s="343"/>
      <c r="LX434" s="343"/>
      <c r="LY434" s="343"/>
      <c r="LZ434" s="343"/>
      <c r="MA434" s="343"/>
      <c r="MB434" s="343"/>
      <c r="MC434" s="343"/>
      <c r="MD434" s="343"/>
      <c r="ME434" s="343"/>
      <c r="MF434" s="343"/>
      <c r="MG434" s="343"/>
      <c r="MH434" s="343"/>
      <c r="MI434" s="343"/>
      <c r="MJ434" s="343"/>
      <c r="MK434" s="343"/>
      <c r="ML434" s="343"/>
      <c r="MM434" s="343"/>
      <c r="MN434" s="343"/>
      <c r="MO434" s="343"/>
      <c r="MP434" s="343"/>
      <c r="MQ434" s="343"/>
      <c r="MR434" s="343"/>
      <c r="MS434" s="343"/>
      <c r="MT434" s="343"/>
      <c r="MU434" s="343"/>
      <c r="MV434" s="343"/>
      <c r="MW434" s="343"/>
      <c r="MX434" s="343"/>
      <c r="MY434" s="343"/>
      <c r="MZ434" s="343"/>
      <c r="NA434" s="343"/>
      <c r="NB434" s="343"/>
      <c r="NC434" s="343"/>
      <c r="ND434" s="343"/>
      <c r="NE434" s="343"/>
      <c r="NF434" s="343"/>
      <c r="NG434" s="343"/>
      <c r="NH434" s="343"/>
      <c r="NI434" s="343"/>
      <c r="NJ434" s="343"/>
      <c r="NK434" s="343"/>
      <c r="NL434" s="343"/>
      <c r="NM434" s="343"/>
      <c r="NN434" s="343"/>
      <c r="NO434" s="343"/>
      <c r="NP434" s="343"/>
      <c r="NQ434" s="343"/>
      <c r="NR434" s="343"/>
      <c r="NS434" s="343"/>
      <c r="NT434" s="343"/>
      <c r="NU434" s="343"/>
      <c r="NV434" s="343"/>
      <c r="NW434" s="343"/>
      <c r="NX434" s="343"/>
      <c r="NY434" s="343"/>
      <c r="NZ434" s="343"/>
      <c r="OA434" s="343"/>
      <c r="OB434" s="343"/>
      <c r="OC434" s="343"/>
      <c r="OD434" s="343"/>
      <c r="OE434" s="343"/>
      <c r="OF434" s="343"/>
      <c r="OG434" s="343"/>
      <c r="OH434" s="343"/>
      <c r="OI434" s="343"/>
      <c r="OJ434" s="343"/>
      <c r="OK434" s="343"/>
      <c r="OL434" s="343"/>
      <c r="OM434" s="343"/>
      <c r="ON434" s="343"/>
      <c r="OO434" s="343"/>
      <c r="OP434" s="343"/>
      <c r="OQ434" s="343"/>
      <c r="OR434" s="343"/>
      <c r="OS434" s="343"/>
      <c r="OT434" s="343"/>
      <c r="OU434" s="343"/>
      <c r="OV434" s="343"/>
      <c r="OW434" s="343"/>
      <c r="OX434" s="343"/>
      <c r="OY434" s="343"/>
      <c r="OZ434" s="343"/>
      <c r="PA434" s="343"/>
      <c r="PB434" s="343"/>
      <c r="PC434" s="343"/>
      <c r="PD434" s="343"/>
      <c r="PE434" s="343"/>
      <c r="PF434" s="343"/>
      <c r="PG434" s="343"/>
      <c r="PH434" s="343"/>
      <c r="PI434" s="343"/>
      <c r="PJ434" s="343"/>
      <c r="PK434" s="343"/>
      <c r="PL434" s="343"/>
      <c r="PM434" s="343"/>
      <c r="PN434" s="343"/>
      <c r="PO434" s="343"/>
      <c r="PP434" s="343"/>
      <c r="PQ434" s="343"/>
      <c r="PR434" s="343"/>
      <c r="PS434" s="343"/>
      <c r="PT434" s="343"/>
      <c r="PU434" s="343"/>
      <c r="PV434" s="343"/>
      <c r="PW434" s="343"/>
      <c r="PX434" s="343"/>
      <c r="PY434" s="343"/>
      <c r="PZ434" s="343"/>
      <c r="QA434" s="343"/>
      <c r="QB434" s="343"/>
      <c r="QC434" s="343"/>
      <c r="QD434" s="343"/>
      <c r="QE434" s="343"/>
      <c r="QF434" s="343"/>
    </row>
    <row r="435" spans="1:448" s="347" customFormat="1" ht="118.5" customHeight="1" x14ac:dyDescent="0.25">
      <c r="A435" s="26">
        <v>434</v>
      </c>
      <c r="B435" s="42" t="s">
        <v>676</v>
      </c>
      <c r="C435" s="176" t="s">
        <v>677</v>
      </c>
      <c r="D435" s="22" t="s">
        <v>338</v>
      </c>
      <c r="E435" s="311" t="s">
        <v>315</v>
      </c>
      <c r="F435" s="34" t="s">
        <v>676</v>
      </c>
      <c r="G435" s="34" t="s">
        <v>677</v>
      </c>
      <c r="H435" s="34" t="s">
        <v>338</v>
      </c>
      <c r="I435" s="27" t="s">
        <v>678</v>
      </c>
      <c r="J435" s="320" t="s">
        <v>679</v>
      </c>
      <c r="K435" s="132" t="s">
        <v>680</v>
      </c>
      <c r="L435" s="112" t="s">
        <v>681</v>
      </c>
      <c r="M435" s="134" t="s">
        <v>682</v>
      </c>
      <c r="N435" s="112" t="s">
        <v>683</v>
      </c>
      <c r="O435" s="316" t="s">
        <v>24</v>
      </c>
      <c r="P435" s="310" t="s">
        <v>51</v>
      </c>
      <c r="Q435" s="19" t="s">
        <v>684</v>
      </c>
      <c r="R435" s="310" t="s">
        <v>250</v>
      </c>
      <c r="S435" s="316" t="s">
        <v>4910</v>
      </c>
      <c r="T435" s="310" t="s">
        <v>4178</v>
      </c>
      <c r="U435" s="310" t="s">
        <v>4860</v>
      </c>
      <c r="V435" s="310" t="s">
        <v>4861</v>
      </c>
      <c r="W435" s="22" t="s">
        <v>4911</v>
      </c>
      <c r="X435" s="311" t="s">
        <v>4912</v>
      </c>
      <c r="Y435" s="313" t="s">
        <v>4913</v>
      </c>
      <c r="Z435" s="311" t="s">
        <v>4914</v>
      </c>
      <c r="AA435" s="434">
        <v>1</v>
      </c>
      <c r="AB435" s="310" t="s">
        <v>4915</v>
      </c>
      <c r="AC435" s="310" t="s">
        <v>4916</v>
      </c>
      <c r="AD435" s="728">
        <v>1</v>
      </c>
      <c r="AE435" s="311" t="s">
        <v>4917</v>
      </c>
      <c r="AF435" s="966">
        <v>44607</v>
      </c>
      <c r="AG435" s="966">
        <v>44925</v>
      </c>
      <c r="AH435" s="333"/>
      <c r="AI435" s="310" t="s">
        <v>309</v>
      </c>
      <c r="AJ435" s="311" t="s">
        <v>309</v>
      </c>
      <c r="AK435" s="315" t="e">
        <f>(IF(BA435=#REF!,#REF!,AG435-#REF!))</f>
        <v>#REF!</v>
      </c>
      <c r="AL435" s="307" t="s">
        <v>4627</v>
      </c>
      <c r="AM435" s="31"/>
      <c r="AN435" s="31"/>
      <c r="AO435" s="31"/>
      <c r="AP435" s="32"/>
      <c r="AQ435" s="19"/>
      <c r="AR435" s="49"/>
      <c r="AS435" s="298"/>
      <c r="AT435" s="64"/>
      <c r="AU435" s="40"/>
      <c r="AV435" s="60"/>
      <c r="AW435" s="32"/>
      <c r="AX435" s="32"/>
      <c r="AY435" s="299"/>
      <c r="AZ435" s="87"/>
      <c r="BA435" s="86" t="s">
        <v>446</v>
      </c>
      <c r="BB435" s="132" t="s">
        <v>2162</v>
      </c>
      <c r="BC435" s="133">
        <v>44620</v>
      </c>
      <c r="BD435" s="112" t="s">
        <v>628</v>
      </c>
      <c r="BE435" s="134" t="s">
        <v>629</v>
      </c>
      <c r="BF435" s="135">
        <v>0</v>
      </c>
      <c r="BG435" s="19" t="s">
        <v>442</v>
      </c>
      <c r="BH435" s="49">
        <v>-44620</v>
      </c>
      <c r="BI435" s="60" t="s">
        <v>454</v>
      </c>
      <c r="BJ435" s="30"/>
      <c r="BK435" s="30"/>
      <c r="BL435" s="30"/>
      <c r="BM435" s="30"/>
      <c r="BN435" s="60"/>
      <c r="BO435" s="30"/>
      <c r="BP435" s="184" t="s">
        <v>293</v>
      </c>
      <c r="BQ435" s="150" t="s">
        <v>2111</v>
      </c>
      <c r="BR435" s="185">
        <v>44712</v>
      </c>
      <c r="BS435" s="131" t="s">
        <v>3117</v>
      </c>
      <c r="BT435" s="186">
        <v>0</v>
      </c>
      <c r="BU435" s="4" t="s">
        <v>442</v>
      </c>
      <c r="BV435" s="49">
        <v>214</v>
      </c>
      <c r="BW435" s="60" t="s">
        <v>454</v>
      </c>
      <c r="BX435" s="357">
        <v>44714</v>
      </c>
      <c r="BY435" s="353" t="s">
        <v>4918</v>
      </c>
      <c r="BZ435" s="353" t="s">
        <v>824</v>
      </c>
      <c r="CA435" s="360">
        <v>0</v>
      </c>
      <c r="CB435" s="352" t="s">
        <v>293</v>
      </c>
      <c r="CC435" s="353"/>
      <c r="CD435" s="184" t="s">
        <v>293</v>
      </c>
      <c r="CE435" s="531">
        <v>44827</v>
      </c>
      <c r="CF435" s="109" t="s">
        <v>4919</v>
      </c>
      <c r="CG435" s="225" t="s">
        <v>4920</v>
      </c>
      <c r="CH435" s="225" t="s">
        <v>4921</v>
      </c>
      <c r="CI435" s="520">
        <v>0</v>
      </c>
      <c r="CJ435" s="4" t="str">
        <f t="shared" si="12"/>
        <v>SIN AVANCE</v>
      </c>
      <c r="CK435" s="49" t="e">
        <f>(IF(CD435="CERRADO","NO APLICA ACCION CERRADA",AG435-#REF!))</f>
        <v>#REF!</v>
      </c>
      <c r="CL435" s="60" t="e">
        <f>(IF(CD435="CERRADO","NO APLICA ACCION CERRADA",IF(AK435&lt;=0,"VENCIDO",IF(AK435&lt;=#REF!,"POR VENCER","CON TIEMPO"))))</f>
        <v>#REF!</v>
      </c>
      <c r="CM435" s="357">
        <v>44878</v>
      </c>
      <c r="CN435" s="371" t="s">
        <v>4922</v>
      </c>
      <c r="CO435" s="371" t="s">
        <v>824</v>
      </c>
      <c r="CP435" s="360"/>
      <c r="CQ435" s="419" t="s">
        <v>293</v>
      </c>
      <c r="CR435" s="353"/>
      <c r="CS435" s="353"/>
      <c r="CT435" s="343"/>
      <c r="CU435" s="343"/>
      <c r="CV435" s="343"/>
      <c r="CW435" s="343"/>
      <c r="CX435" s="343"/>
      <c r="CY435" s="343"/>
      <c r="CZ435" s="343"/>
      <c r="DA435" s="343"/>
      <c r="DB435" s="343"/>
      <c r="DC435" s="343"/>
      <c r="DD435" s="343"/>
      <c r="DE435" s="343"/>
      <c r="DF435" s="343"/>
      <c r="DG435" s="343"/>
      <c r="DH435" s="343"/>
      <c r="DI435" s="343"/>
      <c r="DJ435" s="343"/>
      <c r="DK435" s="343"/>
      <c r="DL435" s="343"/>
      <c r="DM435" s="343"/>
      <c r="DN435" s="343"/>
      <c r="DO435" s="343"/>
      <c r="DP435" s="343"/>
      <c r="DQ435" s="343"/>
      <c r="DR435" s="343"/>
      <c r="DS435" s="343"/>
      <c r="DT435" s="343"/>
      <c r="DU435" s="343"/>
      <c r="DV435" s="343"/>
      <c r="DW435" s="343"/>
      <c r="DX435" s="343"/>
      <c r="DY435" s="343"/>
      <c r="DZ435" s="343"/>
      <c r="EA435" s="343"/>
      <c r="EB435" s="343"/>
      <c r="EC435" s="343"/>
      <c r="ED435" s="343"/>
      <c r="EE435" s="343"/>
      <c r="EF435" s="343"/>
      <c r="EG435" s="343"/>
      <c r="EH435" s="343"/>
      <c r="EI435" s="343"/>
      <c r="EJ435" s="343"/>
      <c r="EK435" s="343"/>
      <c r="EL435" s="343"/>
      <c r="EM435" s="343"/>
      <c r="EN435" s="343"/>
      <c r="EO435" s="343"/>
      <c r="EP435" s="343"/>
      <c r="EQ435" s="343"/>
      <c r="ER435" s="343"/>
      <c r="ES435" s="343"/>
      <c r="ET435" s="343"/>
      <c r="EU435" s="343"/>
      <c r="EV435" s="343"/>
      <c r="EW435" s="343"/>
      <c r="EX435" s="343"/>
      <c r="EY435" s="343"/>
      <c r="EZ435" s="343"/>
      <c r="FA435" s="343"/>
      <c r="FB435" s="343"/>
      <c r="FC435" s="343"/>
      <c r="FD435" s="343"/>
      <c r="FE435" s="343"/>
      <c r="FF435" s="343"/>
      <c r="FG435" s="343"/>
      <c r="FH435" s="343"/>
      <c r="FI435" s="343"/>
      <c r="FJ435" s="343"/>
      <c r="FK435" s="343"/>
      <c r="FL435" s="343"/>
      <c r="FM435" s="343"/>
      <c r="FN435" s="343"/>
      <c r="FO435" s="343"/>
      <c r="FP435" s="343"/>
      <c r="FQ435" s="343"/>
      <c r="FR435" s="343"/>
      <c r="FS435" s="343"/>
      <c r="FT435" s="343"/>
      <c r="FU435" s="343"/>
      <c r="FV435" s="343"/>
      <c r="FW435" s="343"/>
      <c r="FX435" s="343"/>
      <c r="FY435" s="343"/>
      <c r="FZ435" s="343"/>
      <c r="GA435" s="343"/>
      <c r="GB435" s="343"/>
      <c r="GC435" s="343"/>
      <c r="GD435" s="343"/>
      <c r="GE435" s="343"/>
      <c r="GF435" s="343"/>
      <c r="GG435" s="343"/>
      <c r="GH435" s="343"/>
      <c r="GI435" s="343"/>
      <c r="GJ435" s="343"/>
      <c r="GK435" s="343"/>
      <c r="GL435" s="343"/>
      <c r="GM435" s="343"/>
      <c r="GN435" s="343"/>
      <c r="GO435" s="343"/>
      <c r="GP435" s="343"/>
      <c r="GQ435" s="343"/>
      <c r="GR435" s="343"/>
      <c r="GS435" s="343"/>
      <c r="GT435" s="343"/>
      <c r="GU435" s="343"/>
      <c r="GV435" s="343"/>
      <c r="GW435" s="343"/>
      <c r="GX435" s="343"/>
      <c r="GY435" s="343"/>
      <c r="GZ435" s="343"/>
      <c r="HA435" s="343"/>
      <c r="HB435" s="343"/>
      <c r="HC435" s="343"/>
      <c r="HD435" s="343"/>
      <c r="HE435" s="343"/>
      <c r="HF435" s="343"/>
      <c r="HG435" s="343"/>
      <c r="HH435" s="343"/>
      <c r="HI435" s="343"/>
      <c r="HJ435" s="343"/>
      <c r="HK435" s="343"/>
      <c r="HL435" s="343"/>
      <c r="HM435" s="343"/>
      <c r="HN435" s="343"/>
      <c r="HO435" s="343"/>
      <c r="HP435" s="343"/>
      <c r="HQ435" s="343"/>
      <c r="HR435" s="343"/>
      <c r="HS435" s="343"/>
      <c r="HT435" s="343"/>
      <c r="HU435" s="343"/>
      <c r="HV435" s="343"/>
      <c r="HW435" s="343"/>
      <c r="HX435" s="343"/>
      <c r="HY435" s="343"/>
      <c r="HZ435" s="343"/>
      <c r="IA435" s="343"/>
      <c r="IB435" s="343"/>
      <c r="IC435" s="343"/>
      <c r="ID435" s="343"/>
      <c r="IE435" s="343"/>
      <c r="IF435" s="343"/>
      <c r="IG435" s="343"/>
      <c r="IH435" s="343"/>
      <c r="II435" s="343"/>
      <c r="IJ435" s="343"/>
      <c r="IK435" s="343"/>
      <c r="IL435" s="343"/>
      <c r="IM435" s="343"/>
      <c r="IN435" s="343"/>
      <c r="IO435" s="343"/>
      <c r="IP435" s="343"/>
      <c r="IQ435" s="343"/>
      <c r="IR435" s="343"/>
      <c r="IS435" s="343"/>
      <c r="IT435" s="343"/>
      <c r="IU435" s="343"/>
      <c r="IV435" s="343"/>
      <c r="IW435" s="343"/>
      <c r="IX435" s="343"/>
      <c r="IY435" s="343"/>
      <c r="IZ435" s="343"/>
      <c r="JA435" s="343"/>
      <c r="JB435" s="343"/>
      <c r="JC435" s="343"/>
      <c r="JD435" s="343"/>
      <c r="JE435" s="343"/>
      <c r="JF435" s="343"/>
      <c r="JG435" s="343"/>
      <c r="JH435" s="343"/>
      <c r="JI435" s="343"/>
      <c r="JJ435" s="343"/>
      <c r="JK435" s="343"/>
      <c r="JL435" s="343"/>
      <c r="JM435" s="343"/>
      <c r="JN435" s="343"/>
      <c r="JO435" s="343"/>
      <c r="JP435" s="343"/>
      <c r="JQ435" s="343"/>
      <c r="JR435" s="343"/>
      <c r="JS435" s="343"/>
      <c r="JT435" s="343"/>
      <c r="JU435" s="343"/>
      <c r="JV435" s="343"/>
      <c r="JW435" s="343"/>
      <c r="JX435" s="343"/>
      <c r="JY435" s="343"/>
      <c r="JZ435" s="343"/>
      <c r="KA435" s="343"/>
      <c r="KB435" s="343"/>
      <c r="KC435" s="343"/>
      <c r="KD435" s="343"/>
      <c r="KE435" s="343"/>
      <c r="KF435" s="343"/>
      <c r="KG435" s="343"/>
      <c r="KH435" s="343"/>
      <c r="KI435" s="343"/>
      <c r="KJ435" s="343"/>
      <c r="KK435" s="343"/>
      <c r="KL435" s="343"/>
      <c r="KM435" s="343"/>
      <c r="KN435" s="343"/>
      <c r="KO435" s="343"/>
      <c r="KP435" s="343"/>
      <c r="KQ435" s="343"/>
      <c r="KR435" s="343"/>
      <c r="KS435" s="343"/>
      <c r="KT435" s="343"/>
      <c r="KU435" s="343"/>
      <c r="KV435" s="343"/>
      <c r="KW435" s="343"/>
      <c r="KX435" s="343"/>
      <c r="KY435" s="343"/>
      <c r="KZ435" s="343"/>
      <c r="LA435" s="343"/>
      <c r="LB435" s="343"/>
      <c r="LC435" s="343"/>
      <c r="LD435" s="343"/>
      <c r="LE435" s="343"/>
      <c r="LF435" s="343"/>
      <c r="LG435" s="343"/>
      <c r="LH435" s="343"/>
      <c r="LI435" s="343"/>
      <c r="LJ435" s="343"/>
      <c r="LK435" s="343"/>
      <c r="LL435" s="343"/>
      <c r="LM435" s="343"/>
      <c r="LN435" s="343"/>
      <c r="LO435" s="343"/>
      <c r="LP435" s="343"/>
      <c r="LQ435" s="343"/>
      <c r="LR435" s="343"/>
      <c r="LS435" s="343"/>
      <c r="LT435" s="343"/>
      <c r="LU435" s="343"/>
      <c r="LV435" s="343"/>
      <c r="LW435" s="343"/>
      <c r="LX435" s="343"/>
      <c r="LY435" s="343"/>
      <c r="LZ435" s="343"/>
      <c r="MA435" s="343"/>
      <c r="MB435" s="343"/>
      <c r="MC435" s="343"/>
      <c r="MD435" s="343"/>
      <c r="ME435" s="343"/>
      <c r="MF435" s="343"/>
      <c r="MG435" s="343"/>
      <c r="MH435" s="343"/>
      <c r="MI435" s="343"/>
      <c r="MJ435" s="343"/>
      <c r="MK435" s="343"/>
      <c r="ML435" s="343"/>
      <c r="MM435" s="343"/>
      <c r="MN435" s="343"/>
      <c r="MO435" s="343"/>
      <c r="MP435" s="343"/>
      <c r="MQ435" s="343"/>
      <c r="MR435" s="343"/>
      <c r="MS435" s="343"/>
      <c r="MT435" s="343"/>
      <c r="MU435" s="343"/>
      <c r="MV435" s="343"/>
      <c r="MW435" s="343"/>
      <c r="MX435" s="343"/>
      <c r="MY435" s="343"/>
      <c r="MZ435" s="343"/>
      <c r="NA435" s="343"/>
      <c r="NB435" s="343"/>
      <c r="NC435" s="343"/>
      <c r="ND435" s="343"/>
      <c r="NE435" s="343"/>
      <c r="NF435" s="343"/>
      <c r="NG435" s="343"/>
      <c r="NH435" s="343"/>
      <c r="NI435" s="343"/>
      <c r="NJ435" s="343"/>
      <c r="NK435" s="343"/>
      <c r="NL435" s="343"/>
      <c r="NM435" s="343"/>
      <c r="NN435" s="343"/>
      <c r="NO435" s="343"/>
      <c r="NP435" s="343"/>
      <c r="NQ435" s="343"/>
      <c r="NR435" s="343"/>
      <c r="NS435" s="343"/>
      <c r="NT435" s="343"/>
      <c r="NU435" s="343"/>
      <c r="NV435" s="343"/>
      <c r="NW435" s="343"/>
      <c r="NX435" s="343"/>
      <c r="NY435" s="343"/>
      <c r="NZ435" s="343"/>
      <c r="OA435" s="343"/>
      <c r="OB435" s="343"/>
      <c r="OC435" s="343"/>
      <c r="OD435" s="343"/>
      <c r="OE435" s="343"/>
      <c r="OF435" s="343"/>
      <c r="OG435" s="343"/>
      <c r="OH435" s="343"/>
      <c r="OI435" s="343"/>
      <c r="OJ435" s="343"/>
      <c r="OK435" s="343"/>
      <c r="OL435" s="343"/>
      <c r="OM435" s="343"/>
      <c r="ON435" s="343"/>
      <c r="OO435" s="343"/>
      <c r="OP435" s="343"/>
      <c r="OQ435" s="343"/>
      <c r="OR435" s="343"/>
      <c r="OS435" s="343"/>
      <c r="OT435" s="343"/>
      <c r="OU435" s="343"/>
      <c r="OV435" s="343"/>
      <c r="OW435" s="343"/>
      <c r="OX435" s="343"/>
      <c r="OY435" s="343"/>
      <c r="OZ435" s="343"/>
      <c r="PA435" s="343"/>
      <c r="PB435" s="343"/>
      <c r="PC435" s="343"/>
      <c r="PD435" s="343"/>
      <c r="PE435" s="343"/>
      <c r="PF435" s="343"/>
      <c r="PG435" s="343"/>
      <c r="PH435" s="343"/>
      <c r="PI435" s="343"/>
      <c r="PJ435" s="343"/>
      <c r="PK435" s="343"/>
      <c r="PL435" s="343"/>
      <c r="PM435" s="343"/>
      <c r="PN435" s="343"/>
      <c r="PO435" s="343"/>
      <c r="PP435" s="343"/>
      <c r="PQ435" s="343"/>
      <c r="PR435" s="343"/>
      <c r="PS435" s="343"/>
      <c r="PT435" s="343"/>
      <c r="PU435" s="343"/>
      <c r="PV435" s="343"/>
      <c r="PW435" s="343"/>
      <c r="PX435" s="343"/>
      <c r="PY435" s="343"/>
      <c r="PZ435" s="343"/>
      <c r="QA435" s="343"/>
      <c r="QB435" s="343"/>
      <c r="QC435" s="343"/>
      <c r="QD435" s="343"/>
      <c r="QE435" s="343"/>
      <c r="QF435" s="343"/>
    </row>
    <row r="436" spans="1:448" s="347" customFormat="1" ht="118.5" customHeight="1" x14ac:dyDescent="0.25">
      <c r="A436" s="26">
        <v>435</v>
      </c>
      <c r="B436" s="42" t="s">
        <v>676</v>
      </c>
      <c r="C436" s="176" t="s">
        <v>677</v>
      </c>
      <c r="D436" s="22" t="s">
        <v>338</v>
      </c>
      <c r="E436" s="311" t="s">
        <v>315</v>
      </c>
      <c r="F436" s="34" t="s">
        <v>676</v>
      </c>
      <c r="G436" s="34" t="s">
        <v>677</v>
      </c>
      <c r="H436" s="34" t="s">
        <v>338</v>
      </c>
      <c r="I436" s="27" t="s">
        <v>1752</v>
      </c>
      <c r="J436" s="320" t="s">
        <v>679</v>
      </c>
      <c r="K436" s="132" t="s">
        <v>680</v>
      </c>
      <c r="L436" s="112" t="s">
        <v>681</v>
      </c>
      <c r="M436" s="134" t="s">
        <v>682</v>
      </c>
      <c r="N436" s="112" t="s">
        <v>683</v>
      </c>
      <c r="O436" s="316" t="s">
        <v>24</v>
      </c>
      <c r="P436" s="310" t="s">
        <v>365</v>
      </c>
      <c r="Q436" s="19" t="s">
        <v>684</v>
      </c>
      <c r="R436" s="310" t="s">
        <v>250</v>
      </c>
      <c r="S436" s="316" t="s">
        <v>4923</v>
      </c>
      <c r="T436" s="310" t="s">
        <v>4190</v>
      </c>
      <c r="U436" s="310" t="s">
        <v>4860</v>
      </c>
      <c r="V436" s="310" t="s">
        <v>4861</v>
      </c>
      <c r="W436" s="22" t="s">
        <v>4924</v>
      </c>
      <c r="X436" s="311" t="s">
        <v>4925</v>
      </c>
      <c r="Y436" s="313" t="s">
        <v>4926</v>
      </c>
      <c r="Z436" s="311" t="s">
        <v>4927</v>
      </c>
      <c r="AA436" s="434">
        <v>1</v>
      </c>
      <c r="AB436" s="310" t="s">
        <v>4928</v>
      </c>
      <c r="AC436" s="310" t="s">
        <v>4928</v>
      </c>
      <c r="AD436" s="728">
        <v>1</v>
      </c>
      <c r="AE436" s="311" t="s">
        <v>4928</v>
      </c>
      <c r="AF436" s="966">
        <v>44607</v>
      </c>
      <c r="AG436" s="966">
        <v>44742</v>
      </c>
      <c r="AH436" s="333"/>
      <c r="AI436" s="310" t="s">
        <v>309</v>
      </c>
      <c r="AJ436" s="311" t="s">
        <v>309</v>
      </c>
      <c r="AK436" s="315" t="e">
        <f>(IF(BA436=#REF!,#REF!,AG436-#REF!))</f>
        <v>#REF!</v>
      </c>
      <c r="AL436" s="307" t="s">
        <v>4627</v>
      </c>
      <c r="AM436" s="31"/>
      <c r="AN436" s="31"/>
      <c r="AO436" s="31"/>
      <c r="AP436" s="32"/>
      <c r="AQ436" s="19"/>
      <c r="AR436" s="49"/>
      <c r="AS436" s="298"/>
      <c r="AT436" s="64"/>
      <c r="AU436" s="40"/>
      <c r="AV436" s="60"/>
      <c r="AW436" s="32"/>
      <c r="AX436" s="32"/>
      <c r="AY436" s="299"/>
      <c r="AZ436" s="87"/>
      <c r="BA436" s="86" t="s">
        <v>446</v>
      </c>
      <c r="BB436" s="132" t="s">
        <v>2162</v>
      </c>
      <c r="BC436" s="133">
        <v>44620</v>
      </c>
      <c r="BD436" s="112" t="s">
        <v>628</v>
      </c>
      <c r="BE436" s="134" t="s">
        <v>629</v>
      </c>
      <c r="BF436" s="135">
        <v>0</v>
      </c>
      <c r="BG436" s="19" t="s">
        <v>442</v>
      </c>
      <c r="BH436" s="49">
        <v>-44620</v>
      </c>
      <c r="BI436" s="60" t="s">
        <v>454</v>
      </c>
      <c r="BJ436" s="30"/>
      <c r="BK436" s="30"/>
      <c r="BL436" s="30"/>
      <c r="BM436" s="30"/>
      <c r="BN436" s="60"/>
      <c r="BO436" s="30"/>
      <c r="BP436" s="184" t="s">
        <v>293</v>
      </c>
      <c r="BQ436" s="150" t="s">
        <v>2111</v>
      </c>
      <c r="BR436" s="185">
        <v>44712</v>
      </c>
      <c r="BS436" s="131" t="s">
        <v>3117</v>
      </c>
      <c r="BT436" s="186">
        <v>0</v>
      </c>
      <c r="BU436" s="4" t="s">
        <v>442</v>
      </c>
      <c r="BV436" s="49">
        <v>31</v>
      </c>
      <c r="BW436" s="60" t="s">
        <v>454</v>
      </c>
      <c r="BX436" s="357">
        <v>44734</v>
      </c>
      <c r="BY436" s="353" t="s">
        <v>4929</v>
      </c>
      <c r="BZ436" s="353" t="s">
        <v>824</v>
      </c>
      <c r="CA436" s="360">
        <v>0</v>
      </c>
      <c r="CB436" s="352" t="s">
        <v>293</v>
      </c>
      <c r="CC436" s="353"/>
      <c r="CD436" s="184" t="s">
        <v>293</v>
      </c>
      <c r="CE436" s="531">
        <v>44827</v>
      </c>
      <c r="CF436" s="115" t="s">
        <v>1069</v>
      </c>
      <c r="CG436" s="116" t="s">
        <v>1069</v>
      </c>
      <c r="CH436" s="116" t="s">
        <v>1069</v>
      </c>
      <c r="CI436" s="553">
        <v>0</v>
      </c>
      <c r="CJ436" s="4" t="str">
        <f t="shared" si="12"/>
        <v>SIN AVANCE</v>
      </c>
      <c r="CK436" s="49" t="e">
        <f>(IF(CD436="CERRADO","NO APLICA ACCION CERRADA",AG436-#REF!))</f>
        <v>#REF!</v>
      </c>
      <c r="CL436" s="60" t="e">
        <f>(IF(CD436="CERRADO","NO APLICA ACCION CERRADA",IF(AK436&lt;=0,"VENCIDO",IF(AK436&lt;=#REF!,"POR VENCER","CON TIEMPO"))))</f>
        <v>#REF!</v>
      </c>
      <c r="CM436" s="357">
        <v>44878</v>
      </c>
      <c r="CN436" s="353" t="s">
        <v>4930</v>
      </c>
      <c r="CO436" s="371" t="s">
        <v>824</v>
      </c>
      <c r="CP436" s="360"/>
      <c r="CQ436" s="352" t="s">
        <v>443</v>
      </c>
      <c r="CR436" s="353"/>
      <c r="CS436" s="353"/>
      <c r="CT436" s="343"/>
      <c r="CU436" s="343"/>
      <c r="CV436" s="343"/>
      <c r="CW436" s="343"/>
      <c r="CX436" s="343"/>
      <c r="CY436" s="343"/>
      <c r="CZ436" s="343"/>
      <c r="DA436" s="343"/>
      <c r="DB436" s="343"/>
      <c r="DC436" s="343"/>
      <c r="DD436" s="343"/>
      <c r="DE436" s="343"/>
      <c r="DF436" s="343"/>
      <c r="DG436" s="343"/>
      <c r="DH436" s="343"/>
      <c r="DI436" s="343"/>
      <c r="DJ436" s="343"/>
      <c r="DK436" s="343"/>
      <c r="DL436" s="343"/>
      <c r="DM436" s="343"/>
      <c r="DN436" s="343"/>
      <c r="DO436" s="343"/>
      <c r="DP436" s="343"/>
      <c r="DQ436" s="343"/>
      <c r="DR436" s="343"/>
      <c r="DS436" s="343"/>
      <c r="DT436" s="343"/>
      <c r="DU436" s="343"/>
      <c r="DV436" s="343"/>
      <c r="DW436" s="343"/>
      <c r="DX436" s="343"/>
      <c r="DY436" s="343"/>
      <c r="DZ436" s="343"/>
      <c r="EA436" s="343"/>
      <c r="EB436" s="343"/>
      <c r="EC436" s="343"/>
      <c r="ED436" s="343"/>
      <c r="EE436" s="343"/>
      <c r="EF436" s="343"/>
      <c r="EG436" s="343"/>
      <c r="EH436" s="343"/>
      <c r="EI436" s="343"/>
      <c r="EJ436" s="343"/>
      <c r="EK436" s="343"/>
      <c r="EL436" s="343"/>
      <c r="EM436" s="343"/>
      <c r="EN436" s="343"/>
      <c r="EO436" s="343"/>
      <c r="EP436" s="343"/>
      <c r="EQ436" s="343"/>
      <c r="ER436" s="343"/>
      <c r="ES436" s="343"/>
      <c r="ET436" s="343"/>
      <c r="EU436" s="343"/>
      <c r="EV436" s="343"/>
      <c r="EW436" s="343"/>
      <c r="EX436" s="343"/>
      <c r="EY436" s="343"/>
      <c r="EZ436" s="343"/>
      <c r="FA436" s="343"/>
      <c r="FB436" s="343"/>
      <c r="FC436" s="343"/>
      <c r="FD436" s="343"/>
      <c r="FE436" s="343"/>
      <c r="FF436" s="343"/>
      <c r="FG436" s="343"/>
      <c r="FH436" s="343"/>
      <c r="FI436" s="343"/>
      <c r="FJ436" s="343"/>
      <c r="FK436" s="343"/>
      <c r="FL436" s="343"/>
      <c r="FM436" s="343"/>
      <c r="FN436" s="343"/>
      <c r="FO436" s="343"/>
      <c r="FP436" s="343"/>
      <c r="FQ436" s="343"/>
      <c r="FR436" s="343"/>
      <c r="FS436" s="343"/>
      <c r="FT436" s="343"/>
      <c r="FU436" s="343"/>
      <c r="FV436" s="343"/>
      <c r="FW436" s="343"/>
      <c r="FX436" s="343"/>
      <c r="FY436" s="343"/>
      <c r="FZ436" s="343"/>
      <c r="GA436" s="343"/>
      <c r="GB436" s="343"/>
      <c r="GC436" s="343"/>
      <c r="GD436" s="343"/>
      <c r="GE436" s="343"/>
      <c r="GF436" s="343"/>
      <c r="GG436" s="343"/>
      <c r="GH436" s="343"/>
      <c r="GI436" s="343"/>
      <c r="GJ436" s="343"/>
      <c r="GK436" s="343"/>
      <c r="GL436" s="343"/>
      <c r="GM436" s="343"/>
      <c r="GN436" s="343"/>
      <c r="GO436" s="343"/>
      <c r="GP436" s="343"/>
      <c r="GQ436" s="343"/>
      <c r="GR436" s="343"/>
      <c r="GS436" s="343"/>
      <c r="GT436" s="343"/>
      <c r="GU436" s="343"/>
      <c r="GV436" s="343"/>
      <c r="GW436" s="343"/>
      <c r="GX436" s="343"/>
      <c r="GY436" s="343"/>
      <c r="GZ436" s="343"/>
      <c r="HA436" s="343"/>
      <c r="HB436" s="343"/>
      <c r="HC436" s="343"/>
      <c r="HD436" s="343"/>
      <c r="HE436" s="343"/>
      <c r="HF436" s="343"/>
      <c r="HG436" s="343"/>
      <c r="HH436" s="343"/>
      <c r="HI436" s="343"/>
      <c r="HJ436" s="343"/>
      <c r="HK436" s="343"/>
      <c r="HL436" s="343"/>
      <c r="HM436" s="343"/>
      <c r="HN436" s="343"/>
      <c r="HO436" s="343"/>
      <c r="HP436" s="343"/>
      <c r="HQ436" s="343"/>
      <c r="HR436" s="343"/>
      <c r="HS436" s="343"/>
      <c r="HT436" s="343"/>
      <c r="HU436" s="343"/>
      <c r="HV436" s="343"/>
      <c r="HW436" s="343"/>
      <c r="HX436" s="343"/>
      <c r="HY436" s="343"/>
      <c r="HZ436" s="343"/>
      <c r="IA436" s="343"/>
      <c r="IB436" s="343"/>
      <c r="IC436" s="343"/>
      <c r="ID436" s="343"/>
      <c r="IE436" s="343"/>
      <c r="IF436" s="343"/>
      <c r="IG436" s="343"/>
      <c r="IH436" s="343"/>
      <c r="II436" s="343"/>
      <c r="IJ436" s="343"/>
      <c r="IK436" s="343"/>
      <c r="IL436" s="343"/>
      <c r="IM436" s="343"/>
      <c r="IN436" s="343"/>
      <c r="IO436" s="343"/>
      <c r="IP436" s="343"/>
      <c r="IQ436" s="343"/>
      <c r="IR436" s="343"/>
      <c r="IS436" s="343"/>
      <c r="IT436" s="343"/>
      <c r="IU436" s="343"/>
      <c r="IV436" s="343"/>
      <c r="IW436" s="343"/>
      <c r="IX436" s="343"/>
      <c r="IY436" s="343"/>
      <c r="IZ436" s="343"/>
      <c r="JA436" s="343"/>
      <c r="JB436" s="343"/>
      <c r="JC436" s="343"/>
      <c r="JD436" s="343"/>
      <c r="JE436" s="343"/>
      <c r="JF436" s="343"/>
      <c r="JG436" s="343"/>
      <c r="JH436" s="343"/>
      <c r="JI436" s="343"/>
      <c r="JJ436" s="343"/>
      <c r="JK436" s="343"/>
      <c r="JL436" s="343"/>
      <c r="JM436" s="343"/>
      <c r="JN436" s="343"/>
      <c r="JO436" s="343"/>
      <c r="JP436" s="343"/>
      <c r="JQ436" s="343"/>
      <c r="JR436" s="343"/>
      <c r="JS436" s="343"/>
      <c r="JT436" s="343"/>
      <c r="JU436" s="343"/>
      <c r="JV436" s="343"/>
      <c r="JW436" s="343"/>
      <c r="JX436" s="343"/>
      <c r="JY436" s="343"/>
      <c r="JZ436" s="343"/>
      <c r="KA436" s="343"/>
      <c r="KB436" s="343"/>
      <c r="KC436" s="343"/>
      <c r="KD436" s="343"/>
      <c r="KE436" s="343"/>
      <c r="KF436" s="343"/>
      <c r="KG436" s="343"/>
      <c r="KH436" s="343"/>
      <c r="KI436" s="343"/>
      <c r="KJ436" s="343"/>
      <c r="KK436" s="343"/>
      <c r="KL436" s="343"/>
      <c r="KM436" s="343"/>
      <c r="KN436" s="343"/>
      <c r="KO436" s="343"/>
      <c r="KP436" s="343"/>
      <c r="KQ436" s="343"/>
      <c r="KR436" s="343"/>
      <c r="KS436" s="343"/>
      <c r="KT436" s="343"/>
      <c r="KU436" s="343"/>
      <c r="KV436" s="343"/>
      <c r="KW436" s="343"/>
      <c r="KX436" s="343"/>
      <c r="KY436" s="343"/>
      <c r="KZ436" s="343"/>
      <c r="LA436" s="343"/>
      <c r="LB436" s="343"/>
      <c r="LC436" s="343"/>
      <c r="LD436" s="343"/>
      <c r="LE436" s="343"/>
      <c r="LF436" s="343"/>
      <c r="LG436" s="343"/>
      <c r="LH436" s="343"/>
      <c r="LI436" s="343"/>
      <c r="LJ436" s="343"/>
      <c r="LK436" s="343"/>
      <c r="LL436" s="343"/>
      <c r="LM436" s="343"/>
      <c r="LN436" s="343"/>
      <c r="LO436" s="343"/>
      <c r="LP436" s="343"/>
      <c r="LQ436" s="343"/>
      <c r="LR436" s="343"/>
      <c r="LS436" s="343"/>
      <c r="LT436" s="343"/>
      <c r="LU436" s="343"/>
      <c r="LV436" s="343"/>
      <c r="LW436" s="343"/>
      <c r="LX436" s="343"/>
      <c r="LY436" s="343"/>
      <c r="LZ436" s="343"/>
      <c r="MA436" s="343"/>
      <c r="MB436" s="343"/>
      <c r="MC436" s="343"/>
      <c r="MD436" s="343"/>
      <c r="ME436" s="343"/>
      <c r="MF436" s="343"/>
      <c r="MG436" s="343"/>
      <c r="MH436" s="343"/>
      <c r="MI436" s="343"/>
      <c r="MJ436" s="343"/>
      <c r="MK436" s="343"/>
      <c r="ML436" s="343"/>
      <c r="MM436" s="343"/>
      <c r="MN436" s="343"/>
      <c r="MO436" s="343"/>
      <c r="MP436" s="343"/>
      <c r="MQ436" s="343"/>
      <c r="MR436" s="343"/>
      <c r="MS436" s="343"/>
      <c r="MT436" s="343"/>
      <c r="MU436" s="343"/>
      <c r="MV436" s="343"/>
      <c r="MW436" s="343"/>
      <c r="MX436" s="343"/>
      <c r="MY436" s="343"/>
      <c r="MZ436" s="343"/>
      <c r="NA436" s="343"/>
      <c r="NB436" s="343"/>
      <c r="NC436" s="343"/>
      <c r="ND436" s="343"/>
      <c r="NE436" s="343"/>
      <c r="NF436" s="343"/>
      <c r="NG436" s="343"/>
      <c r="NH436" s="343"/>
      <c r="NI436" s="343"/>
      <c r="NJ436" s="343"/>
      <c r="NK436" s="343"/>
      <c r="NL436" s="343"/>
      <c r="NM436" s="343"/>
      <c r="NN436" s="343"/>
      <c r="NO436" s="343"/>
      <c r="NP436" s="343"/>
      <c r="NQ436" s="343"/>
      <c r="NR436" s="343"/>
      <c r="NS436" s="343"/>
      <c r="NT436" s="343"/>
      <c r="NU436" s="343"/>
      <c r="NV436" s="343"/>
      <c r="NW436" s="343"/>
      <c r="NX436" s="343"/>
      <c r="NY436" s="343"/>
      <c r="NZ436" s="343"/>
      <c r="OA436" s="343"/>
      <c r="OB436" s="343"/>
      <c r="OC436" s="343"/>
      <c r="OD436" s="343"/>
      <c r="OE436" s="343"/>
      <c r="OF436" s="343"/>
      <c r="OG436" s="343"/>
      <c r="OH436" s="343"/>
      <c r="OI436" s="343"/>
      <c r="OJ436" s="343"/>
      <c r="OK436" s="343"/>
      <c r="OL436" s="343"/>
      <c r="OM436" s="343"/>
      <c r="ON436" s="343"/>
      <c r="OO436" s="343"/>
      <c r="OP436" s="343"/>
      <c r="OQ436" s="343"/>
      <c r="OR436" s="343"/>
      <c r="OS436" s="343"/>
      <c r="OT436" s="343"/>
      <c r="OU436" s="343"/>
      <c r="OV436" s="343"/>
      <c r="OW436" s="343"/>
      <c r="OX436" s="343"/>
      <c r="OY436" s="343"/>
      <c r="OZ436" s="343"/>
      <c r="PA436" s="343"/>
      <c r="PB436" s="343"/>
      <c r="PC436" s="343"/>
      <c r="PD436" s="343"/>
      <c r="PE436" s="343"/>
      <c r="PF436" s="343"/>
      <c r="PG436" s="343"/>
      <c r="PH436" s="343"/>
      <c r="PI436" s="343"/>
      <c r="PJ436" s="343"/>
      <c r="PK436" s="343"/>
      <c r="PL436" s="343"/>
      <c r="PM436" s="343"/>
      <c r="PN436" s="343"/>
      <c r="PO436" s="343"/>
      <c r="PP436" s="343"/>
      <c r="PQ436" s="343"/>
      <c r="PR436" s="343"/>
      <c r="PS436" s="343"/>
      <c r="PT436" s="343"/>
      <c r="PU436" s="343"/>
      <c r="PV436" s="343"/>
      <c r="PW436" s="343"/>
      <c r="PX436" s="343"/>
      <c r="PY436" s="343"/>
      <c r="PZ436" s="343"/>
      <c r="QA436" s="343"/>
      <c r="QB436" s="343"/>
      <c r="QC436" s="343"/>
      <c r="QD436" s="343"/>
      <c r="QE436" s="343"/>
      <c r="QF436" s="343"/>
    </row>
    <row r="437" spans="1:448" s="347" customFormat="1" ht="118.5" customHeight="1" x14ac:dyDescent="0.25">
      <c r="A437" s="26">
        <v>436</v>
      </c>
      <c r="B437" s="42" t="s">
        <v>676</v>
      </c>
      <c r="C437" s="176" t="s">
        <v>677</v>
      </c>
      <c r="D437" s="22" t="s">
        <v>338</v>
      </c>
      <c r="E437" s="311" t="s">
        <v>4931</v>
      </c>
      <c r="F437" s="19" t="s">
        <v>1425</v>
      </c>
      <c r="G437" s="26" t="s">
        <v>269</v>
      </c>
      <c r="H437" s="19" t="s">
        <v>341</v>
      </c>
      <c r="I437" s="19" t="s">
        <v>1459</v>
      </c>
      <c r="J437" s="461" t="s">
        <v>102</v>
      </c>
      <c r="K437" s="440" t="s">
        <v>680</v>
      </c>
      <c r="L437" s="461" t="s">
        <v>681</v>
      </c>
      <c r="M437" s="460" t="s">
        <v>1427</v>
      </c>
      <c r="N437" s="461" t="s">
        <v>1428</v>
      </c>
      <c r="O437" s="316" t="s">
        <v>24</v>
      </c>
      <c r="P437" s="310" t="s">
        <v>52</v>
      </c>
      <c r="Q437" s="19" t="s">
        <v>684</v>
      </c>
      <c r="R437" s="310" t="s">
        <v>250</v>
      </c>
      <c r="S437" s="316" t="s">
        <v>4932</v>
      </c>
      <c r="T437" s="310" t="s">
        <v>4198</v>
      </c>
      <c r="U437" s="310" t="s">
        <v>4860</v>
      </c>
      <c r="V437" s="310" t="s">
        <v>4861</v>
      </c>
      <c r="W437" s="22" t="s">
        <v>4933</v>
      </c>
      <c r="X437" s="311" t="s">
        <v>4934</v>
      </c>
      <c r="Y437" s="313" t="s">
        <v>4935</v>
      </c>
      <c r="Z437" s="311" t="s">
        <v>4936</v>
      </c>
      <c r="AA437" s="434">
        <v>1</v>
      </c>
      <c r="AB437" s="310" t="s">
        <v>4937</v>
      </c>
      <c r="AC437" s="310" t="s">
        <v>4938</v>
      </c>
      <c r="AD437" s="728">
        <v>1</v>
      </c>
      <c r="AE437" s="311" t="s">
        <v>4939</v>
      </c>
      <c r="AF437" s="966">
        <v>44607</v>
      </c>
      <c r="AG437" s="966">
        <v>44681</v>
      </c>
      <c r="AH437" s="424">
        <v>44743</v>
      </c>
      <c r="AI437" s="310" t="s">
        <v>309</v>
      </c>
      <c r="AJ437" s="311" t="s">
        <v>309</v>
      </c>
      <c r="AK437" s="315" t="e">
        <f>(IF(BA437=#REF!,#REF!,AG437-#REF!))</f>
        <v>#REF!</v>
      </c>
      <c r="AL437" s="307" t="s">
        <v>4627</v>
      </c>
      <c r="AM437" s="31"/>
      <c r="AN437" s="31"/>
      <c r="AO437" s="31"/>
      <c r="AP437" s="32"/>
      <c r="AQ437" s="19"/>
      <c r="AR437" s="49"/>
      <c r="AS437" s="298"/>
      <c r="AT437" s="64"/>
      <c r="AU437" s="40"/>
      <c r="AV437" s="60"/>
      <c r="AW437" s="32"/>
      <c r="AX437" s="32"/>
      <c r="AY437" s="299"/>
      <c r="AZ437" s="87"/>
      <c r="BA437" s="86" t="s">
        <v>446</v>
      </c>
      <c r="BB437" s="148" t="s">
        <v>2162</v>
      </c>
      <c r="BC437" s="149">
        <v>44620</v>
      </c>
      <c r="BD437" s="130" t="s">
        <v>450</v>
      </c>
      <c r="BE437" s="134" t="s">
        <v>629</v>
      </c>
      <c r="BF437" s="147">
        <v>0</v>
      </c>
      <c r="BG437" s="19" t="s">
        <v>442</v>
      </c>
      <c r="BH437" s="49">
        <v>-44620</v>
      </c>
      <c r="BI437" s="60" t="s">
        <v>454</v>
      </c>
      <c r="BJ437" s="30"/>
      <c r="BK437" s="30"/>
      <c r="BL437" s="30"/>
      <c r="BM437" s="30"/>
      <c r="BN437" s="60"/>
      <c r="BO437" s="30"/>
      <c r="BP437" s="184" t="s">
        <v>293</v>
      </c>
      <c r="BQ437" s="150" t="s">
        <v>4940</v>
      </c>
      <c r="BR437" s="185">
        <v>44712</v>
      </c>
      <c r="BS437" s="131" t="s">
        <v>535</v>
      </c>
      <c r="BT437" s="186">
        <v>1</v>
      </c>
      <c r="BU437" s="4" t="s">
        <v>436</v>
      </c>
      <c r="BV437" s="49">
        <v>-30</v>
      </c>
      <c r="BW437" s="60" t="s">
        <v>443</v>
      </c>
      <c r="BX437" s="387">
        <v>44732</v>
      </c>
      <c r="BY437" s="378" t="s">
        <v>4941</v>
      </c>
      <c r="BZ437" s="378" t="s">
        <v>613</v>
      </c>
      <c r="CA437" s="388">
        <v>1</v>
      </c>
      <c r="CB437" s="352" t="s">
        <v>294</v>
      </c>
      <c r="CC437" s="353"/>
      <c r="CD437" s="352" t="s">
        <v>294</v>
      </c>
      <c r="CE437" s="131" t="s">
        <v>767</v>
      </c>
      <c r="CF437" s="131" t="s">
        <v>767</v>
      </c>
      <c r="CG437" s="202" t="s">
        <v>328</v>
      </c>
      <c r="CH437" s="131" t="s">
        <v>328</v>
      </c>
      <c r="CI437" s="186">
        <v>1</v>
      </c>
      <c r="CJ437" s="4" t="str">
        <f t="shared" si="12"/>
        <v>CUMPLIMIENTO TOTAL</v>
      </c>
      <c r="CK437" s="49" t="str">
        <f>(IF(CD437="CERRADO","NO APLICA ACCION CERRADA",AG437-#REF!))</f>
        <v>NO APLICA ACCION CERRADA</v>
      </c>
      <c r="CL437" s="60" t="str">
        <f>(IF(CD437="CERRADO","NO APLICA ACCION CERRADA",IF(AK437&lt;=0,"VENCIDO",IF(AK437&lt;=#REF!,"POR VENCER","CON TIEMPO"))))</f>
        <v>NO APLICA ACCION CERRADA</v>
      </c>
      <c r="CM437" s="458" t="s">
        <v>328</v>
      </c>
      <c r="CN437" s="348" t="s">
        <v>767</v>
      </c>
      <c r="CO437" s="368" t="s">
        <v>339</v>
      </c>
      <c r="CP437" s="472">
        <v>1</v>
      </c>
      <c r="CQ437" s="352" t="s">
        <v>294</v>
      </c>
      <c r="CR437" s="353"/>
      <c r="CS437" s="353"/>
      <c r="CT437" s="343"/>
      <c r="CU437" s="343"/>
      <c r="CV437" s="343"/>
      <c r="CW437" s="343"/>
      <c r="CX437" s="343"/>
      <c r="CY437" s="343"/>
      <c r="CZ437" s="343"/>
      <c r="DA437" s="343"/>
      <c r="DB437" s="343"/>
      <c r="DC437" s="343"/>
      <c r="DD437" s="343"/>
      <c r="DE437" s="343"/>
      <c r="DF437" s="343"/>
      <c r="DG437" s="343"/>
      <c r="DH437" s="343"/>
      <c r="DI437" s="343"/>
      <c r="DJ437" s="343"/>
      <c r="DK437" s="343"/>
      <c r="DL437" s="343"/>
      <c r="DM437" s="343"/>
      <c r="DN437" s="343"/>
      <c r="DO437" s="343"/>
      <c r="DP437" s="343"/>
      <c r="DQ437" s="343"/>
      <c r="DR437" s="343"/>
      <c r="DS437" s="343"/>
      <c r="DT437" s="343"/>
      <c r="DU437" s="343"/>
      <c r="DV437" s="343"/>
      <c r="DW437" s="343"/>
      <c r="DX437" s="343"/>
      <c r="DY437" s="343"/>
      <c r="DZ437" s="343"/>
      <c r="EA437" s="343"/>
      <c r="EB437" s="343"/>
      <c r="EC437" s="343"/>
      <c r="ED437" s="343"/>
      <c r="EE437" s="343"/>
      <c r="EF437" s="343"/>
      <c r="EG437" s="343"/>
      <c r="EH437" s="343"/>
      <c r="EI437" s="343"/>
      <c r="EJ437" s="343"/>
      <c r="EK437" s="343"/>
      <c r="EL437" s="343"/>
      <c r="EM437" s="343"/>
      <c r="EN437" s="343"/>
      <c r="EO437" s="343"/>
      <c r="EP437" s="343"/>
      <c r="EQ437" s="343"/>
      <c r="ER437" s="343"/>
      <c r="ES437" s="343"/>
      <c r="ET437" s="343"/>
      <c r="EU437" s="343"/>
      <c r="EV437" s="343"/>
      <c r="EW437" s="343"/>
      <c r="EX437" s="343"/>
      <c r="EY437" s="343"/>
      <c r="EZ437" s="343"/>
      <c r="FA437" s="343"/>
      <c r="FB437" s="343"/>
      <c r="FC437" s="343"/>
      <c r="FD437" s="343"/>
      <c r="FE437" s="343"/>
      <c r="FF437" s="343"/>
      <c r="FG437" s="343"/>
      <c r="FH437" s="343"/>
      <c r="FI437" s="343"/>
      <c r="FJ437" s="343"/>
      <c r="FK437" s="343"/>
      <c r="FL437" s="343"/>
      <c r="FM437" s="343"/>
      <c r="FN437" s="343"/>
      <c r="FO437" s="343"/>
      <c r="FP437" s="343"/>
      <c r="FQ437" s="343"/>
      <c r="FR437" s="343"/>
      <c r="FS437" s="343"/>
      <c r="FT437" s="343"/>
      <c r="FU437" s="343"/>
      <c r="FV437" s="343"/>
      <c r="FW437" s="343"/>
      <c r="FX437" s="343"/>
      <c r="FY437" s="343"/>
      <c r="FZ437" s="343"/>
      <c r="GA437" s="343"/>
      <c r="GB437" s="343"/>
      <c r="GC437" s="343"/>
      <c r="GD437" s="343"/>
      <c r="GE437" s="343"/>
      <c r="GF437" s="343"/>
      <c r="GG437" s="343"/>
      <c r="GH437" s="343"/>
      <c r="GI437" s="343"/>
      <c r="GJ437" s="343"/>
      <c r="GK437" s="343"/>
      <c r="GL437" s="343"/>
      <c r="GM437" s="343"/>
      <c r="GN437" s="343"/>
      <c r="GO437" s="343"/>
      <c r="GP437" s="343"/>
      <c r="GQ437" s="343"/>
      <c r="GR437" s="343"/>
      <c r="GS437" s="343"/>
      <c r="GT437" s="343"/>
      <c r="GU437" s="343"/>
      <c r="GV437" s="343"/>
      <c r="GW437" s="343"/>
      <c r="GX437" s="343"/>
      <c r="GY437" s="343"/>
      <c r="GZ437" s="343"/>
      <c r="HA437" s="343"/>
      <c r="HB437" s="343"/>
      <c r="HC437" s="343"/>
      <c r="HD437" s="343"/>
      <c r="HE437" s="343"/>
      <c r="HF437" s="343"/>
      <c r="HG437" s="343"/>
      <c r="HH437" s="343"/>
      <c r="HI437" s="343"/>
      <c r="HJ437" s="343"/>
      <c r="HK437" s="343"/>
      <c r="HL437" s="343"/>
      <c r="HM437" s="343"/>
      <c r="HN437" s="343"/>
      <c r="HO437" s="343"/>
      <c r="HP437" s="343"/>
      <c r="HQ437" s="343"/>
      <c r="HR437" s="343"/>
      <c r="HS437" s="343"/>
      <c r="HT437" s="343"/>
      <c r="HU437" s="343"/>
      <c r="HV437" s="343"/>
      <c r="HW437" s="343"/>
      <c r="HX437" s="343"/>
      <c r="HY437" s="343"/>
      <c r="HZ437" s="343"/>
      <c r="IA437" s="343"/>
      <c r="IB437" s="343"/>
      <c r="IC437" s="343"/>
      <c r="ID437" s="343"/>
      <c r="IE437" s="343"/>
      <c r="IF437" s="343"/>
      <c r="IG437" s="343"/>
      <c r="IH437" s="343"/>
      <c r="II437" s="343"/>
      <c r="IJ437" s="343"/>
      <c r="IK437" s="343"/>
      <c r="IL437" s="343"/>
      <c r="IM437" s="343"/>
      <c r="IN437" s="343"/>
      <c r="IO437" s="343"/>
      <c r="IP437" s="343"/>
      <c r="IQ437" s="343"/>
      <c r="IR437" s="343"/>
      <c r="IS437" s="343"/>
      <c r="IT437" s="343"/>
      <c r="IU437" s="343"/>
      <c r="IV437" s="343"/>
      <c r="IW437" s="343"/>
      <c r="IX437" s="343"/>
      <c r="IY437" s="343"/>
      <c r="IZ437" s="343"/>
      <c r="JA437" s="343"/>
      <c r="JB437" s="343"/>
      <c r="JC437" s="343"/>
      <c r="JD437" s="343"/>
      <c r="JE437" s="343"/>
      <c r="JF437" s="343"/>
      <c r="JG437" s="343"/>
      <c r="JH437" s="343"/>
      <c r="JI437" s="343"/>
      <c r="JJ437" s="343"/>
      <c r="JK437" s="343"/>
      <c r="JL437" s="343"/>
      <c r="JM437" s="343"/>
      <c r="JN437" s="343"/>
      <c r="JO437" s="343"/>
      <c r="JP437" s="343"/>
      <c r="JQ437" s="343"/>
      <c r="JR437" s="343"/>
      <c r="JS437" s="343"/>
      <c r="JT437" s="343"/>
      <c r="JU437" s="343"/>
      <c r="JV437" s="343"/>
      <c r="JW437" s="343"/>
      <c r="JX437" s="343"/>
      <c r="JY437" s="343"/>
      <c r="JZ437" s="343"/>
      <c r="KA437" s="343"/>
      <c r="KB437" s="343"/>
      <c r="KC437" s="343"/>
      <c r="KD437" s="343"/>
      <c r="KE437" s="343"/>
      <c r="KF437" s="343"/>
      <c r="KG437" s="343"/>
      <c r="KH437" s="343"/>
      <c r="KI437" s="343"/>
      <c r="KJ437" s="343"/>
      <c r="KK437" s="343"/>
      <c r="KL437" s="343"/>
      <c r="KM437" s="343"/>
      <c r="KN437" s="343"/>
      <c r="KO437" s="343"/>
      <c r="KP437" s="343"/>
      <c r="KQ437" s="343"/>
      <c r="KR437" s="343"/>
      <c r="KS437" s="343"/>
      <c r="KT437" s="343"/>
      <c r="KU437" s="343"/>
      <c r="KV437" s="343"/>
      <c r="KW437" s="343"/>
      <c r="KX437" s="343"/>
      <c r="KY437" s="343"/>
      <c r="KZ437" s="343"/>
      <c r="LA437" s="343"/>
      <c r="LB437" s="343"/>
      <c r="LC437" s="343"/>
      <c r="LD437" s="343"/>
      <c r="LE437" s="343"/>
      <c r="LF437" s="343"/>
      <c r="LG437" s="343"/>
      <c r="LH437" s="343"/>
      <c r="LI437" s="343"/>
      <c r="LJ437" s="343"/>
      <c r="LK437" s="343"/>
      <c r="LL437" s="343"/>
      <c r="LM437" s="343"/>
      <c r="LN437" s="343"/>
      <c r="LO437" s="343"/>
      <c r="LP437" s="343"/>
      <c r="LQ437" s="343"/>
      <c r="LR437" s="343"/>
      <c r="LS437" s="343"/>
      <c r="LT437" s="343"/>
      <c r="LU437" s="343"/>
      <c r="LV437" s="343"/>
      <c r="LW437" s="343"/>
      <c r="LX437" s="343"/>
      <c r="LY437" s="343"/>
      <c r="LZ437" s="343"/>
      <c r="MA437" s="343"/>
      <c r="MB437" s="343"/>
      <c r="MC437" s="343"/>
      <c r="MD437" s="343"/>
      <c r="ME437" s="343"/>
      <c r="MF437" s="343"/>
      <c r="MG437" s="343"/>
      <c r="MH437" s="343"/>
      <c r="MI437" s="343"/>
      <c r="MJ437" s="343"/>
      <c r="MK437" s="343"/>
      <c r="ML437" s="343"/>
      <c r="MM437" s="343"/>
      <c r="MN437" s="343"/>
      <c r="MO437" s="343"/>
      <c r="MP437" s="343"/>
      <c r="MQ437" s="343"/>
      <c r="MR437" s="343"/>
      <c r="MS437" s="343"/>
      <c r="MT437" s="343"/>
      <c r="MU437" s="343"/>
      <c r="MV437" s="343"/>
      <c r="MW437" s="343"/>
      <c r="MX437" s="343"/>
      <c r="MY437" s="343"/>
      <c r="MZ437" s="343"/>
      <c r="NA437" s="343"/>
      <c r="NB437" s="343"/>
      <c r="NC437" s="343"/>
      <c r="ND437" s="343"/>
      <c r="NE437" s="343"/>
      <c r="NF437" s="343"/>
      <c r="NG437" s="343"/>
      <c r="NH437" s="343"/>
      <c r="NI437" s="343"/>
      <c r="NJ437" s="343"/>
      <c r="NK437" s="343"/>
      <c r="NL437" s="343"/>
      <c r="NM437" s="343"/>
      <c r="NN437" s="343"/>
      <c r="NO437" s="343"/>
      <c r="NP437" s="343"/>
      <c r="NQ437" s="343"/>
      <c r="NR437" s="343"/>
      <c r="NS437" s="343"/>
      <c r="NT437" s="343"/>
      <c r="NU437" s="343"/>
      <c r="NV437" s="343"/>
      <c r="NW437" s="343"/>
      <c r="NX437" s="343"/>
      <c r="NY437" s="343"/>
      <c r="NZ437" s="343"/>
      <c r="OA437" s="343"/>
      <c r="OB437" s="343"/>
      <c r="OC437" s="343"/>
      <c r="OD437" s="343"/>
      <c r="OE437" s="343"/>
      <c r="OF437" s="343"/>
      <c r="OG437" s="343"/>
      <c r="OH437" s="343"/>
      <c r="OI437" s="343"/>
      <c r="OJ437" s="343"/>
      <c r="OK437" s="343"/>
      <c r="OL437" s="343"/>
      <c r="OM437" s="343"/>
      <c r="ON437" s="343"/>
      <c r="OO437" s="343"/>
      <c r="OP437" s="343"/>
      <c r="OQ437" s="343"/>
      <c r="OR437" s="343"/>
      <c r="OS437" s="343"/>
      <c r="OT437" s="343"/>
      <c r="OU437" s="343"/>
      <c r="OV437" s="343"/>
      <c r="OW437" s="343"/>
      <c r="OX437" s="343"/>
      <c r="OY437" s="343"/>
      <c r="OZ437" s="343"/>
      <c r="PA437" s="343"/>
      <c r="PB437" s="343"/>
      <c r="PC437" s="343"/>
      <c r="PD437" s="343"/>
      <c r="PE437" s="343"/>
      <c r="PF437" s="343"/>
      <c r="PG437" s="343"/>
      <c r="PH437" s="343"/>
      <c r="PI437" s="343"/>
      <c r="PJ437" s="343"/>
      <c r="PK437" s="343"/>
      <c r="PL437" s="343"/>
      <c r="PM437" s="343"/>
      <c r="PN437" s="343"/>
      <c r="PO437" s="343"/>
      <c r="PP437" s="343"/>
      <c r="PQ437" s="343"/>
      <c r="PR437" s="343"/>
      <c r="PS437" s="343"/>
      <c r="PT437" s="343"/>
      <c r="PU437" s="343"/>
      <c r="PV437" s="343"/>
      <c r="PW437" s="343"/>
      <c r="PX437" s="343"/>
      <c r="PY437" s="343"/>
      <c r="PZ437" s="343"/>
      <c r="QA437" s="343"/>
      <c r="QB437" s="343"/>
      <c r="QC437" s="343"/>
      <c r="QD437" s="343"/>
      <c r="QE437" s="343"/>
      <c r="QF437" s="343"/>
    </row>
    <row r="438" spans="1:448" s="347" customFormat="1" ht="118.5" customHeight="1" x14ac:dyDescent="0.25">
      <c r="A438" s="26">
        <v>437</v>
      </c>
      <c r="B438" s="42" t="s">
        <v>676</v>
      </c>
      <c r="C438" s="176" t="s">
        <v>677</v>
      </c>
      <c r="D438" s="22" t="s">
        <v>338</v>
      </c>
      <c r="E438" s="311" t="s">
        <v>315</v>
      </c>
      <c r="F438" s="34" t="s">
        <v>676</v>
      </c>
      <c r="G438" s="34" t="s">
        <v>677</v>
      </c>
      <c r="H438" s="34" t="s">
        <v>338</v>
      </c>
      <c r="I438" s="27" t="s">
        <v>1752</v>
      </c>
      <c r="J438" s="320" t="s">
        <v>679</v>
      </c>
      <c r="K438" s="132" t="s">
        <v>680</v>
      </c>
      <c r="L438" s="112" t="s">
        <v>681</v>
      </c>
      <c r="M438" s="134" t="s">
        <v>682</v>
      </c>
      <c r="N438" s="112" t="s">
        <v>683</v>
      </c>
      <c r="O438" s="316" t="s">
        <v>24</v>
      </c>
      <c r="P438" s="310" t="s">
        <v>363</v>
      </c>
      <c r="Q438" s="19" t="s">
        <v>684</v>
      </c>
      <c r="R438" s="310" t="s">
        <v>250</v>
      </c>
      <c r="S438" s="316" t="s">
        <v>4942</v>
      </c>
      <c r="T438" s="310" t="s">
        <v>4208</v>
      </c>
      <c r="U438" s="310" t="s">
        <v>4860</v>
      </c>
      <c r="V438" s="310" t="s">
        <v>4861</v>
      </c>
      <c r="W438" s="22" t="s">
        <v>4943</v>
      </c>
      <c r="X438" s="311" t="s">
        <v>4944</v>
      </c>
      <c r="Y438" s="313" t="s">
        <v>4945</v>
      </c>
      <c r="Z438" s="311" t="s">
        <v>4946</v>
      </c>
      <c r="AA438" s="434">
        <v>1</v>
      </c>
      <c r="AB438" s="310" t="s">
        <v>4947</v>
      </c>
      <c r="AC438" s="310" t="s">
        <v>4948</v>
      </c>
      <c r="AD438" s="728">
        <v>1</v>
      </c>
      <c r="AE438" s="311" t="s">
        <v>4949</v>
      </c>
      <c r="AF438" s="966">
        <v>44607</v>
      </c>
      <c r="AG438" s="966">
        <v>44681</v>
      </c>
      <c r="AH438" s="424">
        <v>44743</v>
      </c>
      <c r="AI438" s="310" t="s">
        <v>309</v>
      </c>
      <c r="AJ438" s="311" t="s">
        <v>309</v>
      </c>
      <c r="AK438" s="315" t="e">
        <f>(IF(BA438=#REF!,#REF!,AG438-#REF!))</f>
        <v>#REF!</v>
      </c>
      <c r="AL438" s="307" t="s">
        <v>4627</v>
      </c>
      <c r="AM438" s="31"/>
      <c r="AN438" s="31"/>
      <c r="AO438" s="31"/>
      <c r="AP438" s="32"/>
      <c r="AQ438" s="19"/>
      <c r="AR438" s="49"/>
      <c r="AS438" s="298"/>
      <c r="AT438" s="64"/>
      <c r="AU438" s="40"/>
      <c r="AV438" s="60"/>
      <c r="AW438" s="32"/>
      <c r="AX438" s="32"/>
      <c r="AY438" s="299"/>
      <c r="AZ438" s="87"/>
      <c r="BA438" s="86" t="s">
        <v>446</v>
      </c>
      <c r="BB438" s="132" t="s">
        <v>2162</v>
      </c>
      <c r="BC438" s="133">
        <v>44620</v>
      </c>
      <c r="BD438" s="112" t="s">
        <v>628</v>
      </c>
      <c r="BE438" s="134" t="s">
        <v>629</v>
      </c>
      <c r="BF438" s="135">
        <v>0</v>
      </c>
      <c r="BG438" s="19" t="s">
        <v>442</v>
      </c>
      <c r="BH438" s="49">
        <v>-44620</v>
      </c>
      <c r="BI438" s="60" t="s">
        <v>454</v>
      </c>
      <c r="BJ438" s="30"/>
      <c r="BK438" s="30"/>
      <c r="BL438" s="30"/>
      <c r="BM438" s="30"/>
      <c r="BN438" s="60"/>
      <c r="BO438" s="30"/>
      <c r="BP438" s="184" t="s">
        <v>293</v>
      </c>
      <c r="BQ438" s="150" t="s">
        <v>4950</v>
      </c>
      <c r="BR438" s="185">
        <v>44712</v>
      </c>
      <c r="BS438" s="131" t="s">
        <v>535</v>
      </c>
      <c r="BT438" s="186">
        <v>1</v>
      </c>
      <c r="BU438" s="4" t="s">
        <v>436</v>
      </c>
      <c r="BV438" s="49">
        <v>-30</v>
      </c>
      <c r="BW438" s="60" t="s">
        <v>443</v>
      </c>
      <c r="BX438" s="357">
        <v>44734</v>
      </c>
      <c r="BY438" s="353" t="s">
        <v>4951</v>
      </c>
      <c r="BZ438" s="353" t="s">
        <v>824</v>
      </c>
      <c r="CA438" s="360">
        <v>1</v>
      </c>
      <c r="CB438" s="352" t="s">
        <v>294</v>
      </c>
      <c r="CC438" s="353"/>
      <c r="CD438" s="352" t="s">
        <v>294</v>
      </c>
      <c r="CE438" s="131" t="s">
        <v>767</v>
      </c>
      <c r="CF438" s="131" t="s">
        <v>767</v>
      </c>
      <c r="CG438" s="202" t="s">
        <v>328</v>
      </c>
      <c r="CH438" s="131" t="s">
        <v>328</v>
      </c>
      <c r="CI438" s="186">
        <v>1</v>
      </c>
      <c r="CJ438" s="4" t="str">
        <f t="shared" si="12"/>
        <v>CUMPLIMIENTO TOTAL</v>
      </c>
      <c r="CK438" s="49" t="str">
        <f>(IF(CD438="CERRADO","NO APLICA ACCION CERRADA",AG438-#REF!))</f>
        <v>NO APLICA ACCION CERRADA</v>
      </c>
      <c r="CL438" s="60" t="str">
        <f>(IF(CD438="CERRADO","NO APLICA ACCION CERRADA",IF(AK438&lt;=0,"VENCIDO",IF(AK438&lt;=#REF!,"POR VENCER","CON TIEMPO"))))</f>
        <v>NO APLICA ACCION CERRADA</v>
      </c>
      <c r="CM438" s="458" t="s">
        <v>328</v>
      </c>
      <c r="CN438" s="348" t="s">
        <v>767</v>
      </c>
      <c r="CO438" s="349" t="s">
        <v>824</v>
      </c>
      <c r="CP438" s="473">
        <v>1</v>
      </c>
      <c r="CQ438" s="352" t="s">
        <v>294</v>
      </c>
      <c r="CR438" s="353"/>
      <c r="CS438" s="353"/>
      <c r="CT438" s="343"/>
      <c r="CU438" s="343"/>
      <c r="CV438" s="343"/>
      <c r="CW438" s="343"/>
      <c r="CX438" s="343"/>
      <c r="CY438" s="343"/>
      <c r="CZ438" s="343"/>
      <c r="DA438" s="343"/>
      <c r="DB438" s="343"/>
      <c r="DC438" s="343"/>
      <c r="DD438" s="343"/>
      <c r="DE438" s="343"/>
      <c r="DF438" s="343"/>
      <c r="DG438" s="343"/>
      <c r="DH438" s="343"/>
      <c r="DI438" s="343"/>
      <c r="DJ438" s="343"/>
      <c r="DK438" s="343"/>
      <c r="DL438" s="343"/>
      <c r="DM438" s="343"/>
      <c r="DN438" s="343"/>
      <c r="DO438" s="343"/>
      <c r="DP438" s="343"/>
      <c r="DQ438" s="343"/>
      <c r="DR438" s="343"/>
      <c r="DS438" s="343"/>
      <c r="DT438" s="343"/>
      <c r="DU438" s="343"/>
      <c r="DV438" s="343"/>
      <c r="DW438" s="343"/>
      <c r="DX438" s="343"/>
      <c r="DY438" s="343"/>
      <c r="DZ438" s="343"/>
      <c r="EA438" s="343"/>
      <c r="EB438" s="343"/>
      <c r="EC438" s="343"/>
      <c r="ED438" s="343"/>
      <c r="EE438" s="343"/>
      <c r="EF438" s="343"/>
      <c r="EG438" s="343"/>
      <c r="EH438" s="343"/>
      <c r="EI438" s="343"/>
      <c r="EJ438" s="343"/>
      <c r="EK438" s="343"/>
      <c r="EL438" s="343"/>
      <c r="EM438" s="343"/>
      <c r="EN438" s="343"/>
      <c r="EO438" s="343"/>
      <c r="EP438" s="343"/>
      <c r="EQ438" s="343"/>
      <c r="ER438" s="343"/>
      <c r="ES438" s="343"/>
      <c r="ET438" s="343"/>
      <c r="EU438" s="343"/>
      <c r="EV438" s="343"/>
      <c r="EW438" s="343"/>
      <c r="EX438" s="343"/>
      <c r="EY438" s="343"/>
      <c r="EZ438" s="343"/>
      <c r="FA438" s="343"/>
      <c r="FB438" s="343"/>
      <c r="FC438" s="343"/>
      <c r="FD438" s="343"/>
      <c r="FE438" s="343"/>
      <c r="FF438" s="343"/>
      <c r="FG438" s="343"/>
      <c r="FH438" s="343"/>
      <c r="FI438" s="343"/>
      <c r="FJ438" s="343"/>
      <c r="FK438" s="343"/>
      <c r="FL438" s="343"/>
      <c r="FM438" s="343"/>
      <c r="FN438" s="343"/>
      <c r="FO438" s="343"/>
      <c r="FP438" s="343"/>
      <c r="FQ438" s="343"/>
      <c r="FR438" s="343"/>
      <c r="FS438" s="343"/>
      <c r="FT438" s="343"/>
      <c r="FU438" s="343"/>
      <c r="FV438" s="343"/>
      <c r="FW438" s="343"/>
      <c r="FX438" s="343"/>
      <c r="FY438" s="343"/>
      <c r="FZ438" s="343"/>
      <c r="GA438" s="343"/>
      <c r="GB438" s="343"/>
      <c r="GC438" s="343"/>
      <c r="GD438" s="343"/>
      <c r="GE438" s="343"/>
      <c r="GF438" s="343"/>
      <c r="GG438" s="343"/>
      <c r="GH438" s="343"/>
      <c r="GI438" s="343"/>
      <c r="GJ438" s="343"/>
      <c r="GK438" s="343"/>
      <c r="GL438" s="343"/>
      <c r="GM438" s="343"/>
      <c r="GN438" s="343"/>
      <c r="GO438" s="343"/>
      <c r="GP438" s="343"/>
      <c r="GQ438" s="343"/>
      <c r="GR438" s="343"/>
      <c r="GS438" s="343"/>
      <c r="GT438" s="343"/>
      <c r="GU438" s="343"/>
      <c r="GV438" s="343"/>
      <c r="GW438" s="343"/>
      <c r="GX438" s="343"/>
      <c r="GY438" s="343"/>
      <c r="GZ438" s="343"/>
      <c r="HA438" s="343"/>
      <c r="HB438" s="343"/>
      <c r="HC438" s="343"/>
      <c r="HD438" s="343"/>
      <c r="HE438" s="343"/>
      <c r="HF438" s="343"/>
      <c r="HG438" s="343"/>
      <c r="HH438" s="343"/>
      <c r="HI438" s="343"/>
      <c r="HJ438" s="343"/>
      <c r="HK438" s="343"/>
      <c r="HL438" s="343"/>
      <c r="HM438" s="343"/>
      <c r="HN438" s="343"/>
      <c r="HO438" s="343"/>
      <c r="HP438" s="343"/>
      <c r="HQ438" s="343"/>
      <c r="HR438" s="343"/>
      <c r="HS438" s="343"/>
      <c r="HT438" s="343"/>
      <c r="HU438" s="343"/>
      <c r="HV438" s="343"/>
      <c r="HW438" s="343"/>
      <c r="HX438" s="343"/>
      <c r="HY438" s="343"/>
      <c r="HZ438" s="343"/>
      <c r="IA438" s="343"/>
      <c r="IB438" s="343"/>
      <c r="IC438" s="343"/>
      <c r="ID438" s="343"/>
      <c r="IE438" s="343"/>
      <c r="IF438" s="343"/>
      <c r="IG438" s="343"/>
      <c r="IH438" s="343"/>
      <c r="II438" s="343"/>
      <c r="IJ438" s="343"/>
      <c r="IK438" s="343"/>
      <c r="IL438" s="343"/>
      <c r="IM438" s="343"/>
      <c r="IN438" s="343"/>
      <c r="IO438" s="343"/>
      <c r="IP438" s="343"/>
      <c r="IQ438" s="343"/>
      <c r="IR438" s="343"/>
      <c r="IS438" s="343"/>
      <c r="IT438" s="343"/>
      <c r="IU438" s="343"/>
      <c r="IV438" s="343"/>
      <c r="IW438" s="343"/>
      <c r="IX438" s="343"/>
      <c r="IY438" s="343"/>
      <c r="IZ438" s="343"/>
      <c r="JA438" s="343"/>
      <c r="JB438" s="343"/>
      <c r="JC438" s="343"/>
      <c r="JD438" s="343"/>
      <c r="JE438" s="343"/>
      <c r="JF438" s="343"/>
      <c r="JG438" s="343"/>
      <c r="JH438" s="343"/>
      <c r="JI438" s="343"/>
      <c r="JJ438" s="343"/>
      <c r="JK438" s="343"/>
      <c r="JL438" s="343"/>
      <c r="JM438" s="343"/>
      <c r="JN438" s="343"/>
      <c r="JO438" s="343"/>
      <c r="JP438" s="343"/>
      <c r="JQ438" s="343"/>
      <c r="JR438" s="343"/>
      <c r="JS438" s="343"/>
      <c r="JT438" s="343"/>
      <c r="JU438" s="343"/>
      <c r="JV438" s="343"/>
      <c r="JW438" s="343"/>
      <c r="JX438" s="343"/>
      <c r="JY438" s="343"/>
      <c r="JZ438" s="343"/>
      <c r="KA438" s="343"/>
      <c r="KB438" s="343"/>
      <c r="KC438" s="343"/>
      <c r="KD438" s="343"/>
      <c r="KE438" s="343"/>
      <c r="KF438" s="343"/>
      <c r="KG438" s="343"/>
      <c r="KH438" s="343"/>
      <c r="KI438" s="343"/>
      <c r="KJ438" s="343"/>
      <c r="KK438" s="343"/>
      <c r="KL438" s="343"/>
      <c r="KM438" s="343"/>
      <c r="KN438" s="343"/>
      <c r="KO438" s="343"/>
      <c r="KP438" s="343"/>
      <c r="KQ438" s="343"/>
      <c r="KR438" s="343"/>
      <c r="KS438" s="343"/>
      <c r="KT438" s="343"/>
      <c r="KU438" s="343"/>
      <c r="KV438" s="343"/>
      <c r="KW438" s="343"/>
      <c r="KX438" s="343"/>
      <c r="KY438" s="343"/>
      <c r="KZ438" s="343"/>
      <c r="LA438" s="343"/>
      <c r="LB438" s="343"/>
      <c r="LC438" s="343"/>
      <c r="LD438" s="343"/>
      <c r="LE438" s="343"/>
      <c r="LF438" s="343"/>
      <c r="LG438" s="343"/>
      <c r="LH438" s="343"/>
      <c r="LI438" s="343"/>
      <c r="LJ438" s="343"/>
      <c r="LK438" s="343"/>
      <c r="LL438" s="343"/>
      <c r="LM438" s="343"/>
      <c r="LN438" s="343"/>
      <c r="LO438" s="343"/>
      <c r="LP438" s="343"/>
      <c r="LQ438" s="343"/>
      <c r="LR438" s="343"/>
      <c r="LS438" s="343"/>
      <c r="LT438" s="343"/>
      <c r="LU438" s="343"/>
      <c r="LV438" s="343"/>
      <c r="LW438" s="343"/>
      <c r="LX438" s="343"/>
      <c r="LY438" s="343"/>
      <c r="LZ438" s="343"/>
      <c r="MA438" s="343"/>
      <c r="MB438" s="343"/>
      <c r="MC438" s="343"/>
      <c r="MD438" s="343"/>
      <c r="ME438" s="343"/>
      <c r="MF438" s="343"/>
      <c r="MG438" s="343"/>
      <c r="MH438" s="343"/>
      <c r="MI438" s="343"/>
      <c r="MJ438" s="343"/>
      <c r="MK438" s="343"/>
      <c r="ML438" s="343"/>
      <c r="MM438" s="343"/>
      <c r="MN438" s="343"/>
      <c r="MO438" s="343"/>
      <c r="MP438" s="343"/>
      <c r="MQ438" s="343"/>
      <c r="MR438" s="343"/>
      <c r="MS438" s="343"/>
      <c r="MT438" s="343"/>
      <c r="MU438" s="343"/>
      <c r="MV438" s="343"/>
      <c r="MW438" s="343"/>
      <c r="MX438" s="343"/>
      <c r="MY438" s="343"/>
      <c r="MZ438" s="343"/>
      <c r="NA438" s="343"/>
      <c r="NB438" s="343"/>
      <c r="NC438" s="343"/>
      <c r="ND438" s="343"/>
      <c r="NE438" s="343"/>
      <c r="NF438" s="343"/>
      <c r="NG438" s="343"/>
      <c r="NH438" s="343"/>
      <c r="NI438" s="343"/>
      <c r="NJ438" s="343"/>
      <c r="NK438" s="343"/>
      <c r="NL438" s="343"/>
      <c r="NM438" s="343"/>
      <c r="NN438" s="343"/>
      <c r="NO438" s="343"/>
      <c r="NP438" s="343"/>
      <c r="NQ438" s="343"/>
      <c r="NR438" s="343"/>
      <c r="NS438" s="343"/>
      <c r="NT438" s="343"/>
      <c r="NU438" s="343"/>
      <c r="NV438" s="343"/>
      <c r="NW438" s="343"/>
      <c r="NX438" s="343"/>
      <c r="NY438" s="343"/>
      <c r="NZ438" s="343"/>
      <c r="OA438" s="343"/>
      <c r="OB438" s="343"/>
      <c r="OC438" s="343"/>
      <c r="OD438" s="343"/>
      <c r="OE438" s="343"/>
      <c r="OF438" s="343"/>
      <c r="OG438" s="343"/>
      <c r="OH438" s="343"/>
      <c r="OI438" s="343"/>
      <c r="OJ438" s="343"/>
      <c r="OK438" s="343"/>
      <c r="OL438" s="343"/>
      <c r="OM438" s="343"/>
      <c r="ON438" s="343"/>
      <c r="OO438" s="343"/>
      <c r="OP438" s="343"/>
      <c r="OQ438" s="343"/>
      <c r="OR438" s="343"/>
      <c r="OS438" s="343"/>
      <c r="OT438" s="343"/>
      <c r="OU438" s="343"/>
      <c r="OV438" s="343"/>
      <c r="OW438" s="343"/>
      <c r="OX438" s="343"/>
      <c r="OY438" s="343"/>
      <c r="OZ438" s="343"/>
      <c r="PA438" s="343"/>
      <c r="PB438" s="343"/>
      <c r="PC438" s="343"/>
      <c r="PD438" s="343"/>
      <c r="PE438" s="343"/>
      <c r="PF438" s="343"/>
      <c r="PG438" s="343"/>
      <c r="PH438" s="343"/>
      <c r="PI438" s="343"/>
      <c r="PJ438" s="343"/>
      <c r="PK438" s="343"/>
      <c r="PL438" s="343"/>
      <c r="PM438" s="343"/>
      <c r="PN438" s="343"/>
      <c r="PO438" s="343"/>
      <c r="PP438" s="343"/>
      <c r="PQ438" s="343"/>
      <c r="PR438" s="343"/>
      <c r="PS438" s="343"/>
      <c r="PT438" s="343"/>
      <c r="PU438" s="343"/>
      <c r="PV438" s="343"/>
      <c r="PW438" s="343"/>
      <c r="PX438" s="343"/>
      <c r="PY438" s="343"/>
      <c r="PZ438" s="343"/>
      <c r="QA438" s="343"/>
      <c r="QB438" s="343"/>
      <c r="QC438" s="343"/>
      <c r="QD438" s="343"/>
      <c r="QE438" s="343"/>
      <c r="QF438" s="343"/>
    </row>
    <row r="439" spans="1:448" s="347" customFormat="1" ht="118.5" customHeight="1" x14ac:dyDescent="0.25">
      <c r="A439" s="26">
        <v>438</v>
      </c>
      <c r="B439" s="42" t="s">
        <v>676</v>
      </c>
      <c r="C439" s="176" t="s">
        <v>677</v>
      </c>
      <c r="D439" s="22" t="s">
        <v>338</v>
      </c>
      <c r="E439" s="311" t="s">
        <v>315</v>
      </c>
      <c r="F439" s="34" t="s">
        <v>676</v>
      </c>
      <c r="G439" s="34" t="s">
        <v>677</v>
      </c>
      <c r="H439" s="34" t="s">
        <v>338</v>
      </c>
      <c r="I439" s="27" t="s">
        <v>678</v>
      </c>
      <c r="J439" s="320" t="s">
        <v>679</v>
      </c>
      <c r="K439" s="132" t="s">
        <v>680</v>
      </c>
      <c r="L439" s="112" t="s">
        <v>681</v>
      </c>
      <c r="M439" s="134" t="s">
        <v>682</v>
      </c>
      <c r="N439" s="112" t="s">
        <v>683</v>
      </c>
      <c r="O439" s="316" t="s">
        <v>24</v>
      </c>
      <c r="P439" s="310" t="s">
        <v>44</v>
      </c>
      <c r="Q439" s="19" t="s">
        <v>684</v>
      </c>
      <c r="R439" s="310" t="s">
        <v>250</v>
      </c>
      <c r="S439" s="316" t="s">
        <v>4952</v>
      </c>
      <c r="T439" s="310" t="s">
        <v>4084</v>
      </c>
      <c r="U439" s="310" t="s">
        <v>4860</v>
      </c>
      <c r="V439" s="310" t="s">
        <v>4861</v>
      </c>
      <c r="W439" s="22" t="s">
        <v>4953</v>
      </c>
      <c r="X439" s="311" t="s">
        <v>4954</v>
      </c>
      <c r="Y439" s="313" t="s">
        <v>4955</v>
      </c>
      <c r="Z439" s="311" t="s">
        <v>4956</v>
      </c>
      <c r="AA439" s="434">
        <v>1</v>
      </c>
      <c r="AB439" s="310" t="s">
        <v>4957</v>
      </c>
      <c r="AC439" s="310" t="s">
        <v>4958</v>
      </c>
      <c r="AD439" s="728" t="s">
        <v>4959</v>
      </c>
      <c r="AE439" s="311" t="s">
        <v>4960</v>
      </c>
      <c r="AF439" s="966">
        <v>44607</v>
      </c>
      <c r="AG439" s="966">
        <v>44925</v>
      </c>
      <c r="AH439" s="333"/>
      <c r="AI439" s="310" t="s">
        <v>309</v>
      </c>
      <c r="AJ439" s="311" t="s">
        <v>309</v>
      </c>
      <c r="AK439" s="315" t="e">
        <f>(IF(BA439=#REF!,#REF!,AG439-#REF!))</f>
        <v>#REF!</v>
      </c>
      <c r="AL439" s="307" t="s">
        <v>4627</v>
      </c>
      <c r="AM439" s="31"/>
      <c r="AN439" s="31"/>
      <c r="AO439" s="31"/>
      <c r="AP439" s="32"/>
      <c r="AQ439" s="19"/>
      <c r="AR439" s="49"/>
      <c r="AS439" s="298"/>
      <c r="AT439" s="64"/>
      <c r="AU439" s="40"/>
      <c r="AV439" s="60"/>
      <c r="AW439" s="32"/>
      <c r="AX439" s="32"/>
      <c r="AY439" s="299"/>
      <c r="AZ439" s="87"/>
      <c r="BA439" s="86" t="s">
        <v>446</v>
      </c>
      <c r="BB439" s="132" t="s">
        <v>2162</v>
      </c>
      <c r="BC439" s="133">
        <v>44620</v>
      </c>
      <c r="BD439" s="112" t="s">
        <v>628</v>
      </c>
      <c r="BE439" s="134" t="s">
        <v>629</v>
      </c>
      <c r="BF439" s="135">
        <v>0</v>
      </c>
      <c r="BG439" s="19" t="s">
        <v>442</v>
      </c>
      <c r="BH439" s="49">
        <v>-44620</v>
      </c>
      <c r="BI439" s="60" t="s">
        <v>454</v>
      </c>
      <c r="BJ439" s="30"/>
      <c r="BK439" s="30"/>
      <c r="BL439" s="30"/>
      <c r="BM439" s="30"/>
      <c r="BN439" s="60"/>
      <c r="BO439" s="30"/>
      <c r="BP439" s="184" t="s">
        <v>293</v>
      </c>
      <c r="BQ439" s="150" t="s">
        <v>2111</v>
      </c>
      <c r="BR439" s="185">
        <v>44712</v>
      </c>
      <c r="BS439" s="131" t="s">
        <v>3117</v>
      </c>
      <c r="BT439" s="186">
        <v>0</v>
      </c>
      <c r="BU439" s="4" t="s">
        <v>442</v>
      </c>
      <c r="BV439" s="49">
        <v>214</v>
      </c>
      <c r="BW439" s="60" t="s">
        <v>454</v>
      </c>
      <c r="BX439" s="357">
        <v>44734</v>
      </c>
      <c r="BY439" s="353" t="s">
        <v>4961</v>
      </c>
      <c r="BZ439" s="353" t="s">
        <v>824</v>
      </c>
      <c r="CA439" s="360">
        <v>0</v>
      </c>
      <c r="CB439" s="352" t="s">
        <v>293</v>
      </c>
      <c r="CC439" s="353"/>
      <c r="CD439" s="184" t="s">
        <v>293</v>
      </c>
      <c r="CE439" s="531">
        <v>44827</v>
      </c>
      <c r="CF439" s="109" t="s">
        <v>1069</v>
      </c>
      <c r="CG439" s="225" t="s">
        <v>1069</v>
      </c>
      <c r="CH439" s="225" t="s">
        <v>1069</v>
      </c>
      <c r="CI439" s="520">
        <v>0</v>
      </c>
      <c r="CJ439" s="4" t="str">
        <f t="shared" si="12"/>
        <v>SIN AVANCE</v>
      </c>
      <c r="CK439" s="49" t="e">
        <f>(IF(CD439="CERRADO","NO APLICA ACCION CERRADA",AG439-#REF!))</f>
        <v>#REF!</v>
      </c>
      <c r="CL439" s="60" t="e">
        <f>(IF(CD439="CERRADO","NO APLICA ACCION CERRADA",IF(AK439&lt;=0,"VENCIDO",IF(AK439&lt;=#REF!,"POR VENCER","CON TIEMPO"))))</f>
        <v>#REF!</v>
      </c>
      <c r="CM439" s="357">
        <v>44878</v>
      </c>
      <c r="CN439" s="371" t="s">
        <v>4962</v>
      </c>
      <c r="CO439" s="371" t="s">
        <v>824</v>
      </c>
      <c r="CP439" s="360"/>
      <c r="CQ439" s="352" t="s">
        <v>293</v>
      </c>
      <c r="CR439" s="353"/>
      <c r="CS439" s="353"/>
      <c r="CT439" s="343"/>
      <c r="CU439" s="343"/>
      <c r="CV439" s="343"/>
      <c r="CW439" s="343"/>
      <c r="CX439" s="343"/>
      <c r="CY439" s="343"/>
      <c r="CZ439" s="343"/>
      <c r="DA439" s="343"/>
      <c r="DB439" s="343"/>
      <c r="DC439" s="343"/>
      <c r="DD439" s="343"/>
      <c r="DE439" s="343"/>
      <c r="DF439" s="343"/>
      <c r="DG439" s="343"/>
      <c r="DH439" s="343"/>
      <c r="DI439" s="343"/>
      <c r="DJ439" s="343"/>
      <c r="DK439" s="343"/>
      <c r="DL439" s="343"/>
      <c r="DM439" s="343"/>
      <c r="DN439" s="343"/>
      <c r="DO439" s="343"/>
      <c r="DP439" s="343"/>
      <c r="DQ439" s="343"/>
      <c r="DR439" s="343"/>
      <c r="DS439" s="343"/>
      <c r="DT439" s="343"/>
      <c r="DU439" s="343"/>
      <c r="DV439" s="343"/>
      <c r="DW439" s="343"/>
      <c r="DX439" s="343"/>
      <c r="DY439" s="343"/>
      <c r="DZ439" s="343"/>
      <c r="EA439" s="343"/>
      <c r="EB439" s="343"/>
      <c r="EC439" s="343"/>
      <c r="ED439" s="343"/>
      <c r="EE439" s="343"/>
      <c r="EF439" s="343"/>
      <c r="EG439" s="343"/>
      <c r="EH439" s="343"/>
      <c r="EI439" s="343"/>
      <c r="EJ439" s="343"/>
      <c r="EK439" s="343"/>
      <c r="EL439" s="343"/>
      <c r="EM439" s="343"/>
      <c r="EN439" s="343"/>
      <c r="EO439" s="343"/>
      <c r="EP439" s="343"/>
      <c r="EQ439" s="343"/>
      <c r="ER439" s="343"/>
      <c r="ES439" s="343"/>
      <c r="ET439" s="343"/>
      <c r="EU439" s="343"/>
      <c r="EV439" s="343"/>
      <c r="EW439" s="343"/>
      <c r="EX439" s="343"/>
      <c r="EY439" s="343"/>
      <c r="EZ439" s="343"/>
      <c r="FA439" s="343"/>
      <c r="FB439" s="343"/>
      <c r="FC439" s="343"/>
      <c r="FD439" s="343"/>
      <c r="FE439" s="343"/>
      <c r="FF439" s="343"/>
      <c r="FG439" s="343"/>
      <c r="FH439" s="343"/>
      <c r="FI439" s="343"/>
      <c r="FJ439" s="343"/>
      <c r="FK439" s="343"/>
      <c r="FL439" s="343"/>
      <c r="FM439" s="343"/>
      <c r="FN439" s="343"/>
      <c r="FO439" s="343"/>
      <c r="FP439" s="343"/>
      <c r="FQ439" s="343"/>
      <c r="FR439" s="343"/>
      <c r="FS439" s="343"/>
      <c r="FT439" s="343"/>
      <c r="FU439" s="343"/>
      <c r="FV439" s="343"/>
      <c r="FW439" s="343"/>
      <c r="FX439" s="343"/>
      <c r="FY439" s="343"/>
      <c r="FZ439" s="343"/>
      <c r="GA439" s="343"/>
      <c r="GB439" s="343"/>
      <c r="GC439" s="343"/>
      <c r="GD439" s="343"/>
      <c r="GE439" s="343"/>
      <c r="GF439" s="343"/>
      <c r="GG439" s="343"/>
      <c r="GH439" s="343"/>
      <c r="GI439" s="343"/>
      <c r="GJ439" s="343"/>
      <c r="GK439" s="343"/>
      <c r="GL439" s="343"/>
      <c r="GM439" s="343"/>
      <c r="GN439" s="343"/>
      <c r="GO439" s="343"/>
      <c r="GP439" s="343"/>
      <c r="GQ439" s="343"/>
      <c r="GR439" s="343"/>
      <c r="GS439" s="343"/>
      <c r="GT439" s="343"/>
      <c r="GU439" s="343"/>
      <c r="GV439" s="343"/>
      <c r="GW439" s="343"/>
      <c r="GX439" s="343"/>
      <c r="GY439" s="343"/>
      <c r="GZ439" s="343"/>
      <c r="HA439" s="343"/>
      <c r="HB439" s="343"/>
      <c r="HC439" s="343"/>
      <c r="HD439" s="343"/>
      <c r="HE439" s="343"/>
      <c r="HF439" s="343"/>
      <c r="HG439" s="343"/>
      <c r="HH439" s="343"/>
      <c r="HI439" s="343"/>
      <c r="HJ439" s="343"/>
      <c r="HK439" s="343"/>
      <c r="HL439" s="343"/>
      <c r="HM439" s="343"/>
      <c r="HN439" s="343"/>
      <c r="HO439" s="343"/>
      <c r="HP439" s="343"/>
      <c r="HQ439" s="343"/>
      <c r="HR439" s="343"/>
      <c r="HS439" s="343"/>
      <c r="HT439" s="343"/>
      <c r="HU439" s="343"/>
      <c r="HV439" s="343"/>
      <c r="HW439" s="343"/>
      <c r="HX439" s="343"/>
      <c r="HY439" s="343"/>
      <c r="HZ439" s="343"/>
      <c r="IA439" s="343"/>
      <c r="IB439" s="343"/>
      <c r="IC439" s="343"/>
      <c r="ID439" s="343"/>
      <c r="IE439" s="343"/>
      <c r="IF439" s="343"/>
      <c r="IG439" s="343"/>
      <c r="IH439" s="343"/>
      <c r="II439" s="343"/>
      <c r="IJ439" s="343"/>
      <c r="IK439" s="343"/>
      <c r="IL439" s="343"/>
      <c r="IM439" s="343"/>
      <c r="IN439" s="343"/>
      <c r="IO439" s="343"/>
      <c r="IP439" s="343"/>
      <c r="IQ439" s="343"/>
      <c r="IR439" s="343"/>
      <c r="IS439" s="343"/>
      <c r="IT439" s="343"/>
      <c r="IU439" s="343"/>
      <c r="IV439" s="343"/>
      <c r="IW439" s="343"/>
      <c r="IX439" s="343"/>
      <c r="IY439" s="343"/>
      <c r="IZ439" s="343"/>
      <c r="JA439" s="343"/>
      <c r="JB439" s="343"/>
      <c r="JC439" s="343"/>
      <c r="JD439" s="343"/>
      <c r="JE439" s="343"/>
      <c r="JF439" s="343"/>
      <c r="JG439" s="343"/>
      <c r="JH439" s="343"/>
      <c r="JI439" s="343"/>
      <c r="JJ439" s="343"/>
      <c r="JK439" s="343"/>
      <c r="JL439" s="343"/>
      <c r="JM439" s="343"/>
      <c r="JN439" s="343"/>
      <c r="JO439" s="343"/>
      <c r="JP439" s="343"/>
      <c r="JQ439" s="343"/>
      <c r="JR439" s="343"/>
      <c r="JS439" s="343"/>
      <c r="JT439" s="343"/>
      <c r="JU439" s="343"/>
      <c r="JV439" s="343"/>
      <c r="JW439" s="343"/>
      <c r="JX439" s="343"/>
      <c r="JY439" s="343"/>
      <c r="JZ439" s="343"/>
      <c r="KA439" s="343"/>
      <c r="KB439" s="343"/>
      <c r="KC439" s="343"/>
      <c r="KD439" s="343"/>
      <c r="KE439" s="343"/>
      <c r="KF439" s="343"/>
      <c r="KG439" s="343"/>
      <c r="KH439" s="343"/>
      <c r="KI439" s="343"/>
      <c r="KJ439" s="343"/>
      <c r="KK439" s="343"/>
      <c r="KL439" s="343"/>
      <c r="KM439" s="343"/>
      <c r="KN439" s="343"/>
      <c r="KO439" s="343"/>
      <c r="KP439" s="343"/>
      <c r="KQ439" s="343"/>
      <c r="KR439" s="343"/>
      <c r="KS439" s="343"/>
      <c r="KT439" s="343"/>
      <c r="KU439" s="343"/>
      <c r="KV439" s="343"/>
      <c r="KW439" s="343"/>
      <c r="KX439" s="343"/>
      <c r="KY439" s="343"/>
      <c r="KZ439" s="343"/>
      <c r="LA439" s="343"/>
      <c r="LB439" s="343"/>
      <c r="LC439" s="343"/>
      <c r="LD439" s="343"/>
      <c r="LE439" s="343"/>
      <c r="LF439" s="343"/>
      <c r="LG439" s="343"/>
      <c r="LH439" s="343"/>
      <c r="LI439" s="343"/>
      <c r="LJ439" s="343"/>
      <c r="LK439" s="343"/>
      <c r="LL439" s="343"/>
      <c r="LM439" s="343"/>
      <c r="LN439" s="343"/>
      <c r="LO439" s="343"/>
      <c r="LP439" s="343"/>
      <c r="LQ439" s="343"/>
      <c r="LR439" s="343"/>
      <c r="LS439" s="343"/>
      <c r="LT439" s="343"/>
      <c r="LU439" s="343"/>
      <c r="LV439" s="343"/>
      <c r="LW439" s="343"/>
      <c r="LX439" s="343"/>
      <c r="LY439" s="343"/>
      <c r="LZ439" s="343"/>
      <c r="MA439" s="343"/>
      <c r="MB439" s="343"/>
      <c r="MC439" s="343"/>
      <c r="MD439" s="343"/>
      <c r="ME439" s="343"/>
      <c r="MF439" s="343"/>
      <c r="MG439" s="343"/>
      <c r="MH439" s="343"/>
      <c r="MI439" s="343"/>
      <c r="MJ439" s="343"/>
      <c r="MK439" s="343"/>
      <c r="ML439" s="343"/>
      <c r="MM439" s="343"/>
      <c r="MN439" s="343"/>
      <c r="MO439" s="343"/>
      <c r="MP439" s="343"/>
      <c r="MQ439" s="343"/>
      <c r="MR439" s="343"/>
      <c r="MS439" s="343"/>
      <c r="MT439" s="343"/>
      <c r="MU439" s="343"/>
      <c r="MV439" s="343"/>
      <c r="MW439" s="343"/>
      <c r="MX439" s="343"/>
      <c r="MY439" s="343"/>
      <c r="MZ439" s="343"/>
      <c r="NA439" s="343"/>
      <c r="NB439" s="343"/>
      <c r="NC439" s="343"/>
      <c r="ND439" s="343"/>
      <c r="NE439" s="343"/>
      <c r="NF439" s="343"/>
      <c r="NG439" s="343"/>
      <c r="NH439" s="343"/>
      <c r="NI439" s="343"/>
      <c r="NJ439" s="343"/>
      <c r="NK439" s="343"/>
      <c r="NL439" s="343"/>
      <c r="NM439" s="343"/>
      <c r="NN439" s="343"/>
      <c r="NO439" s="343"/>
      <c r="NP439" s="343"/>
      <c r="NQ439" s="343"/>
      <c r="NR439" s="343"/>
      <c r="NS439" s="343"/>
      <c r="NT439" s="343"/>
      <c r="NU439" s="343"/>
      <c r="NV439" s="343"/>
      <c r="NW439" s="343"/>
      <c r="NX439" s="343"/>
      <c r="NY439" s="343"/>
      <c r="NZ439" s="343"/>
      <c r="OA439" s="343"/>
      <c r="OB439" s="343"/>
      <c r="OC439" s="343"/>
      <c r="OD439" s="343"/>
      <c r="OE439" s="343"/>
      <c r="OF439" s="343"/>
      <c r="OG439" s="343"/>
      <c r="OH439" s="343"/>
      <c r="OI439" s="343"/>
      <c r="OJ439" s="343"/>
      <c r="OK439" s="343"/>
      <c r="OL439" s="343"/>
      <c r="OM439" s="343"/>
      <c r="ON439" s="343"/>
      <c r="OO439" s="343"/>
      <c r="OP439" s="343"/>
      <c r="OQ439" s="343"/>
      <c r="OR439" s="343"/>
      <c r="OS439" s="343"/>
      <c r="OT439" s="343"/>
      <c r="OU439" s="343"/>
      <c r="OV439" s="343"/>
      <c r="OW439" s="343"/>
      <c r="OX439" s="343"/>
      <c r="OY439" s="343"/>
      <c r="OZ439" s="343"/>
      <c r="PA439" s="343"/>
      <c r="PB439" s="343"/>
      <c r="PC439" s="343"/>
      <c r="PD439" s="343"/>
      <c r="PE439" s="343"/>
      <c r="PF439" s="343"/>
      <c r="PG439" s="343"/>
      <c r="PH439" s="343"/>
      <c r="PI439" s="343"/>
      <c r="PJ439" s="343"/>
      <c r="PK439" s="343"/>
      <c r="PL439" s="343"/>
      <c r="PM439" s="343"/>
      <c r="PN439" s="343"/>
      <c r="PO439" s="343"/>
      <c r="PP439" s="343"/>
      <c r="PQ439" s="343"/>
      <c r="PR439" s="343"/>
      <c r="PS439" s="343"/>
      <c r="PT439" s="343"/>
      <c r="PU439" s="343"/>
      <c r="PV439" s="343"/>
      <c r="PW439" s="343"/>
      <c r="PX439" s="343"/>
      <c r="PY439" s="343"/>
      <c r="PZ439" s="343"/>
      <c r="QA439" s="343"/>
      <c r="QB439" s="343"/>
      <c r="QC439" s="343"/>
      <c r="QD439" s="343"/>
      <c r="QE439" s="343"/>
      <c r="QF439" s="343"/>
    </row>
    <row r="440" spans="1:448" s="347" customFormat="1" ht="118.5" customHeight="1" x14ac:dyDescent="0.25">
      <c r="A440" s="26">
        <v>439</v>
      </c>
      <c r="B440" s="42" t="s">
        <v>676</v>
      </c>
      <c r="C440" s="176" t="s">
        <v>677</v>
      </c>
      <c r="D440" s="22" t="s">
        <v>338</v>
      </c>
      <c r="E440" s="311" t="s">
        <v>315</v>
      </c>
      <c r="F440" s="34" t="s">
        <v>676</v>
      </c>
      <c r="G440" s="34" t="s">
        <v>677</v>
      </c>
      <c r="H440" s="34" t="s">
        <v>338</v>
      </c>
      <c r="I440" s="27" t="s">
        <v>678</v>
      </c>
      <c r="J440" s="320" t="s">
        <v>679</v>
      </c>
      <c r="K440" s="132" t="s">
        <v>680</v>
      </c>
      <c r="L440" s="112" t="s">
        <v>681</v>
      </c>
      <c r="M440" s="134" t="s">
        <v>682</v>
      </c>
      <c r="N440" s="112" t="s">
        <v>683</v>
      </c>
      <c r="O440" s="316" t="s">
        <v>24</v>
      </c>
      <c r="P440" s="310" t="s">
        <v>44</v>
      </c>
      <c r="Q440" s="19" t="s">
        <v>684</v>
      </c>
      <c r="R440" s="310" t="s">
        <v>250</v>
      </c>
      <c r="S440" s="316" t="s">
        <v>4963</v>
      </c>
      <c r="T440" s="310" t="s">
        <v>4084</v>
      </c>
      <c r="U440" s="310" t="s">
        <v>4860</v>
      </c>
      <c r="V440" s="310" t="s">
        <v>4861</v>
      </c>
      <c r="W440" s="22" t="s">
        <v>4953</v>
      </c>
      <c r="X440" s="311" t="s">
        <v>4954</v>
      </c>
      <c r="Y440" s="313" t="s">
        <v>4964</v>
      </c>
      <c r="Z440" s="311" t="s">
        <v>4965</v>
      </c>
      <c r="AA440" s="434">
        <v>2</v>
      </c>
      <c r="AB440" s="310" t="s">
        <v>4966</v>
      </c>
      <c r="AC440" s="310" t="s">
        <v>4967</v>
      </c>
      <c r="AD440" s="728">
        <v>1</v>
      </c>
      <c r="AE440" s="311" t="s">
        <v>4968</v>
      </c>
      <c r="AF440" s="966">
        <v>44607</v>
      </c>
      <c r="AG440" s="966">
        <v>44834</v>
      </c>
      <c r="AH440" s="333"/>
      <c r="AI440" s="310" t="s">
        <v>309</v>
      </c>
      <c r="AJ440" s="311" t="s">
        <v>309</v>
      </c>
      <c r="AK440" s="315" t="e">
        <f>(IF(BA440=#REF!,#REF!,AG440-#REF!))</f>
        <v>#REF!</v>
      </c>
      <c r="AL440" s="307" t="s">
        <v>4627</v>
      </c>
      <c r="AM440" s="31"/>
      <c r="AN440" s="31"/>
      <c r="AO440" s="31"/>
      <c r="AP440" s="32"/>
      <c r="AQ440" s="19"/>
      <c r="AR440" s="49"/>
      <c r="AS440" s="298"/>
      <c r="AT440" s="64"/>
      <c r="AU440" s="40"/>
      <c r="AV440" s="60"/>
      <c r="AW440" s="32"/>
      <c r="AX440" s="32"/>
      <c r="AY440" s="299"/>
      <c r="AZ440" s="87"/>
      <c r="BA440" s="86" t="s">
        <v>446</v>
      </c>
      <c r="BB440" s="132" t="s">
        <v>2162</v>
      </c>
      <c r="BC440" s="133">
        <v>44620</v>
      </c>
      <c r="BD440" s="112" t="s">
        <v>628</v>
      </c>
      <c r="BE440" s="134" t="s">
        <v>629</v>
      </c>
      <c r="BF440" s="135">
        <v>0</v>
      </c>
      <c r="BG440" s="19" t="s">
        <v>442</v>
      </c>
      <c r="BH440" s="49">
        <v>-44620</v>
      </c>
      <c r="BI440" s="60" t="s">
        <v>454</v>
      </c>
      <c r="BJ440" s="30"/>
      <c r="BK440" s="30"/>
      <c r="BL440" s="30"/>
      <c r="BM440" s="30"/>
      <c r="BN440" s="60"/>
      <c r="BO440" s="30"/>
      <c r="BP440" s="184" t="s">
        <v>293</v>
      </c>
      <c r="BQ440" s="150" t="s">
        <v>2111</v>
      </c>
      <c r="BR440" s="185">
        <v>44712</v>
      </c>
      <c r="BS440" s="131" t="s">
        <v>3117</v>
      </c>
      <c r="BT440" s="186">
        <v>0</v>
      </c>
      <c r="BU440" s="4" t="s">
        <v>442</v>
      </c>
      <c r="BV440" s="49">
        <v>123</v>
      </c>
      <c r="BW440" s="60" t="s">
        <v>454</v>
      </c>
      <c r="BX440" s="357">
        <v>44734</v>
      </c>
      <c r="BY440" s="353" t="s">
        <v>4969</v>
      </c>
      <c r="BZ440" s="353" t="s">
        <v>824</v>
      </c>
      <c r="CA440" s="360">
        <v>0</v>
      </c>
      <c r="CB440" s="352" t="s">
        <v>293</v>
      </c>
      <c r="CC440" s="353"/>
      <c r="CD440" s="184" t="s">
        <v>293</v>
      </c>
      <c r="CE440" s="531">
        <v>44827</v>
      </c>
      <c r="CF440" s="552" t="s">
        <v>4970</v>
      </c>
      <c r="CG440" s="116" t="s">
        <v>1124</v>
      </c>
      <c r="CH440" s="120" t="s">
        <v>328</v>
      </c>
      <c r="CI440" s="553">
        <v>1</v>
      </c>
      <c r="CJ440" s="4" t="str">
        <f t="shared" si="12"/>
        <v>CUMPLIMIENTO TOTAL</v>
      </c>
      <c r="CK440" s="49" t="e">
        <f>(IF(CD440="CERRADO","NO APLICA ACCION CERRADA",AG440-#REF!))</f>
        <v>#REF!</v>
      </c>
      <c r="CL440" s="60" t="e">
        <f>(IF(CD440="CERRADO","NO APLICA ACCION CERRADA",IF(AK440&lt;=0,"VENCIDO",IF(AK440&lt;=#REF!,"POR VENCER","CON TIEMPO"))))</f>
        <v>#REF!</v>
      </c>
      <c r="CM440" s="357">
        <v>44878</v>
      </c>
      <c r="CN440" s="822" t="s">
        <v>4971</v>
      </c>
      <c r="CO440" s="371" t="s">
        <v>824</v>
      </c>
      <c r="CP440" s="360"/>
      <c r="CQ440" s="352" t="s">
        <v>294</v>
      </c>
      <c r="CR440" s="353"/>
      <c r="CS440" s="353"/>
      <c r="CT440" s="343"/>
      <c r="CU440" s="343"/>
      <c r="CV440" s="343"/>
      <c r="CW440" s="343"/>
      <c r="CX440" s="343"/>
      <c r="CY440" s="343"/>
      <c r="CZ440" s="343"/>
      <c r="DA440" s="343"/>
      <c r="DB440" s="343"/>
      <c r="DC440" s="343"/>
      <c r="DD440" s="343"/>
      <c r="DE440" s="343"/>
      <c r="DF440" s="343"/>
      <c r="DG440" s="343"/>
      <c r="DH440" s="343"/>
      <c r="DI440" s="343"/>
      <c r="DJ440" s="343"/>
      <c r="DK440" s="343"/>
      <c r="DL440" s="343"/>
      <c r="DM440" s="343"/>
      <c r="DN440" s="343"/>
      <c r="DO440" s="343"/>
      <c r="DP440" s="343"/>
      <c r="DQ440" s="343"/>
      <c r="DR440" s="343"/>
      <c r="DS440" s="343"/>
      <c r="DT440" s="343"/>
      <c r="DU440" s="343"/>
      <c r="DV440" s="343"/>
      <c r="DW440" s="343"/>
      <c r="DX440" s="343"/>
      <c r="DY440" s="343"/>
      <c r="DZ440" s="343"/>
      <c r="EA440" s="343"/>
      <c r="EB440" s="343"/>
      <c r="EC440" s="343"/>
      <c r="ED440" s="343"/>
      <c r="EE440" s="343"/>
      <c r="EF440" s="343"/>
      <c r="EG440" s="343"/>
      <c r="EH440" s="343"/>
      <c r="EI440" s="343"/>
      <c r="EJ440" s="343"/>
      <c r="EK440" s="343"/>
      <c r="EL440" s="343"/>
      <c r="EM440" s="343"/>
      <c r="EN440" s="343"/>
      <c r="EO440" s="343"/>
      <c r="EP440" s="343"/>
      <c r="EQ440" s="343"/>
      <c r="ER440" s="343"/>
      <c r="ES440" s="343"/>
      <c r="ET440" s="343"/>
      <c r="EU440" s="343"/>
      <c r="EV440" s="343"/>
      <c r="EW440" s="343"/>
      <c r="EX440" s="343"/>
      <c r="EY440" s="343"/>
      <c r="EZ440" s="343"/>
      <c r="FA440" s="343"/>
      <c r="FB440" s="343"/>
      <c r="FC440" s="343"/>
      <c r="FD440" s="343"/>
      <c r="FE440" s="343"/>
      <c r="FF440" s="343"/>
      <c r="FG440" s="343"/>
      <c r="FH440" s="343"/>
      <c r="FI440" s="343"/>
      <c r="FJ440" s="343"/>
      <c r="FK440" s="343"/>
      <c r="FL440" s="343"/>
      <c r="FM440" s="343"/>
      <c r="FN440" s="343"/>
      <c r="FO440" s="343"/>
      <c r="FP440" s="343"/>
      <c r="FQ440" s="343"/>
      <c r="FR440" s="343"/>
      <c r="FS440" s="343"/>
      <c r="FT440" s="343"/>
      <c r="FU440" s="343"/>
      <c r="FV440" s="343"/>
      <c r="FW440" s="343"/>
      <c r="FX440" s="343"/>
      <c r="FY440" s="343"/>
      <c r="FZ440" s="343"/>
      <c r="GA440" s="343"/>
      <c r="GB440" s="343"/>
      <c r="GC440" s="343"/>
      <c r="GD440" s="343"/>
      <c r="GE440" s="343"/>
      <c r="GF440" s="343"/>
      <c r="GG440" s="343"/>
      <c r="GH440" s="343"/>
      <c r="GI440" s="343"/>
      <c r="GJ440" s="343"/>
      <c r="GK440" s="343"/>
      <c r="GL440" s="343"/>
      <c r="GM440" s="343"/>
      <c r="GN440" s="343"/>
      <c r="GO440" s="343"/>
      <c r="GP440" s="343"/>
      <c r="GQ440" s="343"/>
      <c r="GR440" s="343"/>
      <c r="GS440" s="343"/>
      <c r="GT440" s="343"/>
      <c r="GU440" s="343"/>
      <c r="GV440" s="343"/>
      <c r="GW440" s="343"/>
      <c r="GX440" s="343"/>
      <c r="GY440" s="343"/>
      <c r="GZ440" s="343"/>
      <c r="HA440" s="343"/>
      <c r="HB440" s="343"/>
      <c r="HC440" s="343"/>
      <c r="HD440" s="343"/>
      <c r="HE440" s="343"/>
      <c r="HF440" s="343"/>
      <c r="HG440" s="343"/>
      <c r="HH440" s="343"/>
      <c r="HI440" s="343"/>
      <c r="HJ440" s="343"/>
      <c r="HK440" s="343"/>
      <c r="HL440" s="343"/>
      <c r="HM440" s="343"/>
      <c r="HN440" s="343"/>
      <c r="HO440" s="343"/>
      <c r="HP440" s="343"/>
      <c r="HQ440" s="343"/>
      <c r="HR440" s="343"/>
      <c r="HS440" s="343"/>
      <c r="HT440" s="343"/>
      <c r="HU440" s="343"/>
      <c r="HV440" s="343"/>
      <c r="HW440" s="343"/>
      <c r="HX440" s="343"/>
      <c r="HY440" s="343"/>
      <c r="HZ440" s="343"/>
      <c r="IA440" s="343"/>
      <c r="IB440" s="343"/>
      <c r="IC440" s="343"/>
      <c r="ID440" s="343"/>
      <c r="IE440" s="343"/>
      <c r="IF440" s="343"/>
      <c r="IG440" s="343"/>
      <c r="IH440" s="343"/>
      <c r="II440" s="343"/>
      <c r="IJ440" s="343"/>
      <c r="IK440" s="343"/>
      <c r="IL440" s="343"/>
      <c r="IM440" s="343"/>
      <c r="IN440" s="343"/>
      <c r="IO440" s="343"/>
      <c r="IP440" s="343"/>
      <c r="IQ440" s="343"/>
      <c r="IR440" s="343"/>
      <c r="IS440" s="343"/>
      <c r="IT440" s="343"/>
      <c r="IU440" s="343"/>
      <c r="IV440" s="343"/>
      <c r="IW440" s="343"/>
      <c r="IX440" s="343"/>
      <c r="IY440" s="343"/>
      <c r="IZ440" s="343"/>
      <c r="JA440" s="343"/>
      <c r="JB440" s="343"/>
      <c r="JC440" s="343"/>
      <c r="JD440" s="343"/>
      <c r="JE440" s="343"/>
      <c r="JF440" s="343"/>
      <c r="JG440" s="343"/>
      <c r="JH440" s="343"/>
      <c r="JI440" s="343"/>
      <c r="JJ440" s="343"/>
      <c r="JK440" s="343"/>
      <c r="JL440" s="343"/>
      <c r="JM440" s="343"/>
      <c r="JN440" s="343"/>
      <c r="JO440" s="343"/>
      <c r="JP440" s="343"/>
      <c r="JQ440" s="343"/>
      <c r="JR440" s="343"/>
      <c r="JS440" s="343"/>
      <c r="JT440" s="343"/>
      <c r="JU440" s="343"/>
      <c r="JV440" s="343"/>
      <c r="JW440" s="343"/>
      <c r="JX440" s="343"/>
      <c r="JY440" s="343"/>
      <c r="JZ440" s="343"/>
      <c r="KA440" s="343"/>
      <c r="KB440" s="343"/>
      <c r="KC440" s="343"/>
      <c r="KD440" s="343"/>
      <c r="KE440" s="343"/>
      <c r="KF440" s="343"/>
      <c r="KG440" s="343"/>
      <c r="KH440" s="343"/>
      <c r="KI440" s="343"/>
      <c r="KJ440" s="343"/>
      <c r="KK440" s="343"/>
      <c r="KL440" s="343"/>
      <c r="KM440" s="343"/>
      <c r="KN440" s="343"/>
      <c r="KO440" s="343"/>
      <c r="KP440" s="343"/>
      <c r="KQ440" s="343"/>
      <c r="KR440" s="343"/>
      <c r="KS440" s="343"/>
      <c r="KT440" s="343"/>
      <c r="KU440" s="343"/>
      <c r="KV440" s="343"/>
      <c r="KW440" s="343"/>
      <c r="KX440" s="343"/>
      <c r="KY440" s="343"/>
      <c r="KZ440" s="343"/>
      <c r="LA440" s="343"/>
      <c r="LB440" s="343"/>
      <c r="LC440" s="343"/>
      <c r="LD440" s="343"/>
      <c r="LE440" s="343"/>
      <c r="LF440" s="343"/>
      <c r="LG440" s="343"/>
      <c r="LH440" s="343"/>
      <c r="LI440" s="343"/>
      <c r="LJ440" s="343"/>
      <c r="LK440" s="343"/>
      <c r="LL440" s="343"/>
      <c r="LM440" s="343"/>
      <c r="LN440" s="343"/>
      <c r="LO440" s="343"/>
      <c r="LP440" s="343"/>
      <c r="LQ440" s="343"/>
      <c r="LR440" s="343"/>
      <c r="LS440" s="343"/>
      <c r="LT440" s="343"/>
      <c r="LU440" s="343"/>
      <c r="LV440" s="343"/>
      <c r="LW440" s="343"/>
      <c r="LX440" s="343"/>
      <c r="LY440" s="343"/>
      <c r="LZ440" s="343"/>
      <c r="MA440" s="343"/>
      <c r="MB440" s="343"/>
      <c r="MC440" s="343"/>
      <c r="MD440" s="343"/>
      <c r="ME440" s="343"/>
      <c r="MF440" s="343"/>
      <c r="MG440" s="343"/>
      <c r="MH440" s="343"/>
      <c r="MI440" s="343"/>
      <c r="MJ440" s="343"/>
      <c r="MK440" s="343"/>
      <c r="ML440" s="343"/>
      <c r="MM440" s="343"/>
      <c r="MN440" s="343"/>
      <c r="MO440" s="343"/>
      <c r="MP440" s="343"/>
      <c r="MQ440" s="343"/>
      <c r="MR440" s="343"/>
      <c r="MS440" s="343"/>
      <c r="MT440" s="343"/>
      <c r="MU440" s="343"/>
      <c r="MV440" s="343"/>
      <c r="MW440" s="343"/>
      <c r="MX440" s="343"/>
      <c r="MY440" s="343"/>
      <c r="MZ440" s="343"/>
      <c r="NA440" s="343"/>
      <c r="NB440" s="343"/>
      <c r="NC440" s="343"/>
      <c r="ND440" s="343"/>
      <c r="NE440" s="343"/>
      <c r="NF440" s="343"/>
      <c r="NG440" s="343"/>
      <c r="NH440" s="343"/>
      <c r="NI440" s="343"/>
      <c r="NJ440" s="343"/>
      <c r="NK440" s="343"/>
      <c r="NL440" s="343"/>
      <c r="NM440" s="343"/>
      <c r="NN440" s="343"/>
      <c r="NO440" s="343"/>
      <c r="NP440" s="343"/>
      <c r="NQ440" s="343"/>
      <c r="NR440" s="343"/>
      <c r="NS440" s="343"/>
      <c r="NT440" s="343"/>
      <c r="NU440" s="343"/>
      <c r="NV440" s="343"/>
      <c r="NW440" s="343"/>
      <c r="NX440" s="343"/>
      <c r="NY440" s="343"/>
      <c r="NZ440" s="343"/>
      <c r="OA440" s="343"/>
      <c r="OB440" s="343"/>
      <c r="OC440" s="343"/>
      <c r="OD440" s="343"/>
      <c r="OE440" s="343"/>
      <c r="OF440" s="343"/>
      <c r="OG440" s="343"/>
      <c r="OH440" s="343"/>
      <c r="OI440" s="343"/>
      <c r="OJ440" s="343"/>
      <c r="OK440" s="343"/>
      <c r="OL440" s="343"/>
      <c r="OM440" s="343"/>
      <c r="ON440" s="343"/>
      <c r="OO440" s="343"/>
      <c r="OP440" s="343"/>
      <c r="OQ440" s="343"/>
      <c r="OR440" s="343"/>
      <c r="OS440" s="343"/>
      <c r="OT440" s="343"/>
      <c r="OU440" s="343"/>
      <c r="OV440" s="343"/>
      <c r="OW440" s="343"/>
      <c r="OX440" s="343"/>
      <c r="OY440" s="343"/>
      <c r="OZ440" s="343"/>
      <c r="PA440" s="343"/>
      <c r="PB440" s="343"/>
      <c r="PC440" s="343"/>
      <c r="PD440" s="343"/>
      <c r="PE440" s="343"/>
      <c r="PF440" s="343"/>
      <c r="PG440" s="343"/>
      <c r="PH440" s="343"/>
      <c r="PI440" s="343"/>
      <c r="PJ440" s="343"/>
      <c r="PK440" s="343"/>
      <c r="PL440" s="343"/>
      <c r="PM440" s="343"/>
      <c r="PN440" s="343"/>
      <c r="PO440" s="343"/>
      <c r="PP440" s="343"/>
      <c r="PQ440" s="343"/>
      <c r="PR440" s="343"/>
      <c r="PS440" s="343"/>
      <c r="PT440" s="343"/>
      <c r="PU440" s="343"/>
      <c r="PV440" s="343"/>
      <c r="PW440" s="343"/>
      <c r="PX440" s="343"/>
      <c r="PY440" s="343"/>
      <c r="PZ440" s="343"/>
      <c r="QA440" s="343"/>
      <c r="QB440" s="343"/>
      <c r="QC440" s="343"/>
      <c r="QD440" s="343"/>
      <c r="QE440" s="343"/>
      <c r="QF440" s="343"/>
    </row>
    <row r="441" spans="1:448" s="347" customFormat="1" ht="118.5" customHeight="1" x14ac:dyDescent="0.25">
      <c r="A441" s="26">
        <v>440</v>
      </c>
      <c r="B441" s="42" t="s">
        <v>676</v>
      </c>
      <c r="C441" s="176" t="s">
        <v>677</v>
      </c>
      <c r="D441" s="22" t="s">
        <v>338</v>
      </c>
      <c r="E441" s="311" t="s">
        <v>315</v>
      </c>
      <c r="F441" s="34" t="s">
        <v>676</v>
      </c>
      <c r="G441" s="34" t="s">
        <v>677</v>
      </c>
      <c r="H441" s="34" t="s">
        <v>338</v>
      </c>
      <c r="I441" s="27" t="s">
        <v>1752</v>
      </c>
      <c r="J441" s="320" t="s">
        <v>679</v>
      </c>
      <c r="K441" s="132" t="s">
        <v>680</v>
      </c>
      <c r="L441" s="112" t="s">
        <v>681</v>
      </c>
      <c r="M441" s="134" t="s">
        <v>682</v>
      </c>
      <c r="N441" s="112" t="s">
        <v>683</v>
      </c>
      <c r="O441" s="316" t="s">
        <v>24</v>
      </c>
      <c r="P441" s="310" t="s">
        <v>49</v>
      </c>
      <c r="Q441" s="19" t="s">
        <v>684</v>
      </c>
      <c r="R441" s="310" t="s">
        <v>250</v>
      </c>
      <c r="S441" s="316" t="s">
        <v>4972</v>
      </c>
      <c r="T441" s="310" t="s">
        <v>4095</v>
      </c>
      <c r="U441" s="310" t="s">
        <v>4860</v>
      </c>
      <c r="V441" s="310" t="s">
        <v>4861</v>
      </c>
      <c r="W441" s="22" t="s">
        <v>4973</v>
      </c>
      <c r="X441" s="311" t="s">
        <v>4974</v>
      </c>
      <c r="Y441" s="313" t="s">
        <v>4975</v>
      </c>
      <c r="Z441" s="311" t="s">
        <v>4976</v>
      </c>
      <c r="AA441" s="434">
        <v>1</v>
      </c>
      <c r="AB441" s="310" t="s">
        <v>4977</v>
      </c>
      <c r="AC441" s="310" t="s">
        <v>4978</v>
      </c>
      <c r="AD441" s="728">
        <v>1</v>
      </c>
      <c r="AE441" s="311" t="s">
        <v>4979</v>
      </c>
      <c r="AF441" s="966">
        <v>44607</v>
      </c>
      <c r="AG441" s="966">
        <v>44925</v>
      </c>
      <c r="AH441" s="333"/>
      <c r="AI441" s="310" t="s">
        <v>309</v>
      </c>
      <c r="AJ441" s="311" t="s">
        <v>309</v>
      </c>
      <c r="AK441" s="315" t="e">
        <f>(IF(BA441=#REF!,#REF!,AG441-#REF!))</f>
        <v>#REF!</v>
      </c>
      <c r="AL441" s="307" t="s">
        <v>4627</v>
      </c>
      <c r="AM441" s="31"/>
      <c r="AN441" s="31"/>
      <c r="AO441" s="31"/>
      <c r="AP441" s="32"/>
      <c r="AQ441" s="19"/>
      <c r="AR441" s="49"/>
      <c r="AS441" s="298"/>
      <c r="AT441" s="64"/>
      <c r="AU441" s="40"/>
      <c r="AV441" s="60"/>
      <c r="AW441" s="32"/>
      <c r="AX441" s="32"/>
      <c r="AY441" s="299"/>
      <c r="AZ441" s="87"/>
      <c r="BA441" s="86" t="s">
        <v>446</v>
      </c>
      <c r="BB441" s="132" t="s">
        <v>2162</v>
      </c>
      <c r="BC441" s="133">
        <v>44620</v>
      </c>
      <c r="BD441" s="112" t="s">
        <v>628</v>
      </c>
      <c r="BE441" s="134" t="s">
        <v>629</v>
      </c>
      <c r="BF441" s="135">
        <v>0</v>
      </c>
      <c r="BG441" s="19" t="s">
        <v>442</v>
      </c>
      <c r="BH441" s="49">
        <v>-44620</v>
      </c>
      <c r="BI441" s="60" t="s">
        <v>454</v>
      </c>
      <c r="BJ441" s="30"/>
      <c r="BK441" s="30"/>
      <c r="BL441" s="30"/>
      <c r="BM441" s="30"/>
      <c r="BN441" s="60"/>
      <c r="BO441" s="30"/>
      <c r="BP441" s="184" t="s">
        <v>293</v>
      </c>
      <c r="BQ441" s="150" t="s">
        <v>2111</v>
      </c>
      <c r="BR441" s="185">
        <v>44712</v>
      </c>
      <c r="BS441" s="131" t="s">
        <v>3117</v>
      </c>
      <c r="BT441" s="186">
        <v>0</v>
      </c>
      <c r="BU441" s="4" t="s">
        <v>442</v>
      </c>
      <c r="BV441" s="49">
        <v>214</v>
      </c>
      <c r="BW441" s="60" t="s">
        <v>454</v>
      </c>
      <c r="BX441" s="357">
        <v>44734</v>
      </c>
      <c r="BY441" s="353" t="s">
        <v>4980</v>
      </c>
      <c r="BZ441" s="353" t="s">
        <v>824</v>
      </c>
      <c r="CA441" s="360">
        <v>0</v>
      </c>
      <c r="CB441" s="352" t="s">
        <v>293</v>
      </c>
      <c r="CC441" s="353"/>
      <c r="CD441" s="184" t="s">
        <v>293</v>
      </c>
      <c r="CE441" s="531">
        <v>44827</v>
      </c>
      <c r="CF441" s="552" t="s">
        <v>4919</v>
      </c>
      <c r="CG441" s="116" t="s">
        <v>4920</v>
      </c>
      <c r="CH441" s="116" t="s">
        <v>4981</v>
      </c>
      <c r="CI441" s="553">
        <v>0</v>
      </c>
      <c r="CJ441" s="4" t="str">
        <f t="shared" si="12"/>
        <v>SIN AVANCE</v>
      </c>
      <c r="CK441" s="49" t="e">
        <f>(IF(CD441="CERRADO","NO APLICA ACCION CERRADA",AG441-#REF!))</f>
        <v>#REF!</v>
      </c>
      <c r="CL441" s="60" t="e">
        <f>(IF(CD441="CERRADO","NO APLICA ACCION CERRADA",IF(AK441&lt;=0,"VENCIDO",IF(AK441&lt;=#REF!,"POR VENCER","CON TIEMPO"))))</f>
        <v>#REF!</v>
      </c>
      <c r="CM441" s="357">
        <v>44878</v>
      </c>
      <c r="CN441" s="371" t="s">
        <v>4982</v>
      </c>
      <c r="CO441" s="371" t="s">
        <v>824</v>
      </c>
      <c r="CP441" s="360"/>
      <c r="CQ441" s="352" t="s">
        <v>293</v>
      </c>
      <c r="CR441" s="353"/>
      <c r="CS441" s="353"/>
      <c r="CT441" s="343"/>
      <c r="CU441" s="343"/>
      <c r="CV441" s="343"/>
      <c r="CW441" s="343"/>
      <c r="CX441" s="343"/>
      <c r="CY441" s="343"/>
      <c r="CZ441" s="343"/>
      <c r="DA441" s="343"/>
      <c r="DB441" s="343"/>
      <c r="DC441" s="343"/>
      <c r="DD441" s="343"/>
      <c r="DE441" s="343"/>
      <c r="DF441" s="343"/>
      <c r="DG441" s="343"/>
      <c r="DH441" s="343"/>
      <c r="DI441" s="343"/>
      <c r="DJ441" s="343"/>
      <c r="DK441" s="343"/>
      <c r="DL441" s="343"/>
      <c r="DM441" s="343"/>
      <c r="DN441" s="343"/>
      <c r="DO441" s="343"/>
      <c r="DP441" s="343"/>
      <c r="DQ441" s="343"/>
      <c r="DR441" s="343"/>
      <c r="DS441" s="343"/>
      <c r="DT441" s="343"/>
      <c r="DU441" s="343"/>
      <c r="DV441" s="343"/>
      <c r="DW441" s="343"/>
      <c r="DX441" s="343"/>
      <c r="DY441" s="343"/>
      <c r="DZ441" s="343"/>
      <c r="EA441" s="343"/>
      <c r="EB441" s="343"/>
      <c r="EC441" s="343"/>
      <c r="ED441" s="343"/>
      <c r="EE441" s="343"/>
      <c r="EF441" s="343"/>
      <c r="EG441" s="343"/>
      <c r="EH441" s="343"/>
      <c r="EI441" s="343"/>
      <c r="EJ441" s="343"/>
      <c r="EK441" s="343"/>
      <c r="EL441" s="343"/>
      <c r="EM441" s="343"/>
      <c r="EN441" s="343"/>
      <c r="EO441" s="343"/>
      <c r="EP441" s="343"/>
      <c r="EQ441" s="343"/>
      <c r="ER441" s="343"/>
      <c r="ES441" s="343"/>
      <c r="ET441" s="343"/>
      <c r="EU441" s="343"/>
      <c r="EV441" s="343"/>
      <c r="EW441" s="343"/>
      <c r="EX441" s="343"/>
      <c r="EY441" s="343"/>
      <c r="EZ441" s="343"/>
      <c r="FA441" s="343"/>
      <c r="FB441" s="343"/>
      <c r="FC441" s="343"/>
      <c r="FD441" s="343"/>
      <c r="FE441" s="343"/>
      <c r="FF441" s="343"/>
      <c r="FG441" s="343"/>
      <c r="FH441" s="343"/>
      <c r="FI441" s="343"/>
      <c r="FJ441" s="343"/>
      <c r="FK441" s="343"/>
      <c r="FL441" s="343"/>
      <c r="FM441" s="343"/>
      <c r="FN441" s="343"/>
      <c r="FO441" s="343"/>
      <c r="FP441" s="343"/>
      <c r="FQ441" s="343"/>
      <c r="FR441" s="343"/>
      <c r="FS441" s="343"/>
      <c r="FT441" s="343"/>
      <c r="FU441" s="343"/>
      <c r="FV441" s="343"/>
      <c r="FW441" s="343"/>
      <c r="FX441" s="343"/>
      <c r="FY441" s="343"/>
      <c r="FZ441" s="343"/>
      <c r="GA441" s="343"/>
      <c r="GB441" s="343"/>
      <c r="GC441" s="343"/>
      <c r="GD441" s="343"/>
      <c r="GE441" s="343"/>
      <c r="GF441" s="343"/>
      <c r="GG441" s="343"/>
      <c r="GH441" s="343"/>
      <c r="GI441" s="343"/>
      <c r="GJ441" s="343"/>
      <c r="GK441" s="343"/>
      <c r="GL441" s="343"/>
      <c r="GM441" s="343"/>
      <c r="GN441" s="343"/>
      <c r="GO441" s="343"/>
      <c r="GP441" s="343"/>
      <c r="GQ441" s="343"/>
      <c r="GR441" s="343"/>
      <c r="GS441" s="343"/>
      <c r="GT441" s="343"/>
      <c r="GU441" s="343"/>
      <c r="GV441" s="343"/>
      <c r="GW441" s="343"/>
      <c r="GX441" s="343"/>
      <c r="GY441" s="343"/>
      <c r="GZ441" s="343"/>
      <c r="HA441" s="343"/>
      <c r="HB441" s="343"/>
      <c r="HC441" s="343"/>
      <c r="HD441" s="343"/>
      <c r="HE441" s="343"/>
      <c r="HF441" s="343"/>
      <c r="HG441" s="343"/>
      <c r="HH441" s="343"/>
      <c r="HI441" s="343"/>
      <c r="HJ441" s="343"/>
      <c r="HK441" s="343"/>
      <c r="HL441" s="343"/>
      <c r="HM441" s="343"/>
      <c r="HN441" s="343"/>
      <c r="HO441" s="343"/>
      <c r="HP441" s="343"/>
      <c r="HQ441" s="343"/>
      <c r="HR441" s="343"/>
      <c r="HS441" s="343"/>
      <c r="HT441" s="343"/>
      <c r="HU441" s="343"/>
      <c r="HV441" s="343"/>
      <c r="HW441" s="343"/>
      <c r="HX441" s="343"/>
      <c r="HY441" s="343"/>
      <c r="HZ441" s="343"/>
      <c r="IA441" s="343"/>
      <c r="IB441" s="343"/>
      <c r="IC441" s="343"/>
      <c r="ID441" s="343"/>
      <c r="IE441" s="343"/>
      <c r="IF441" s="343"/>
      <c r="IG441" s="343"/>
      <c r="IH441" s="343"/>
      <c r="II441" s="343"/>
      <c r="IJ441" s="343"/>
      <c r="IK441" s="343"/>
      <c r="IL441" s="343"/>
      <c r="IM441" s="343"/>
      <c r="IN441" s="343"/>
      <c r="IO441" s="343"/>
      <c r="IP441" s="343"/>
      <c r="IQ441" s="343"/>
      <c r="IR441" s="343"/>
      <c r="IS441" s="343"/>
      <c r="IT441" s="343"/>
      <c r="IU441" s="343"/>
      <c r="IV441" s="343"/>
      <c r="IW441" s="343"/>
      <c r="IX441" s="343"/>
      <c r="IY441" s="343"/>
      <c r="IZ441" s="343"/>
      <c r="JA441" s="343"/>
      <c r="JB441" s="343"/>
      <c r="JC441" s="343"/>
      <c r="JD441" s="343"/>
      <c r="JE441" s="343"/>
      <c r="JF441" s="343"/>
      <c r="JG441" s="343"/>
      <c r="JH441" s="343"/>
      <c r="JI441" s="343"/>
      <c r="JJ441" s="343"/>
      <c r="JK441" s="343"/>
      <c r="JL441" s="343"/>
      <c r="JM441" s="343"/>
      <c r="JN441" s="343"/>
      <c r="JO441" s="343"/>
      <c r="JP441" s="343"/>
      <c r="JQ441" s="343"/>
      <c r="JR441" s="343"/>
      <c r="JS441" s="343"/>
      <c r="JT441" s="343"/>
      <c r="JU441" s="343"/>
      <c r="JV441" s="343"/>
      <c r="JW441" s="343"/>
      <c r="JX441" s="343"/>
      <c r="JY441" s="343"/>
      <c r="JZ441" s="343"/>
      <c r="KA441" s="343"/>
      <c r="KB441" s="343"/>
      <c r="KC441" s="343"/>
      <c r="KD441" s="343"/>
      <c r="KE441" s="343"/>
      <c r="KF441" s="343"/>
      <c r="KG441" s="343"/>
      <c r="KH441" s="343"/>
      <c r="KI441" s="343"/>
      <c r="KJ441" s="343"/>
      <c r="KK441" s="343"/>
      <c r="KL441" s="343"/>
      <c r="KM441" s="343"/>
      <c r="KN441" s="343"/>
      <c r="KO441" s="343"/>
      <c r="KP441" s="343"/>
      <c r="KQ441" s="343"/>
      <c r="KR441" s="343"/>
      <c r="KS441" s="343"/>
      <c r="KT441" s="343"/>
      <c r="KU441" s="343"/>
      <c r="KV441" s="343"/>
      <c r="KW441" s="343"/>
      <c r="KX441" s="343"/>
      <c r="KY441" s="343"/>
      <c r="KZ441" s="343"/>
      <c r="LA441" s="343"/>
      <c r="LB441" s="343"/>
      <c r="LC441" s="343"/>
      <c r="LD441" s="343"/>
      <c r="LE441" s="343"/>
      <c r="LF441" s="343"/>
      <c r="LG441" s="343"/>
      <c r="LH441" s="343"/>
      <c r="LI441" s="343"/>
      <c r="LJ441" s="343"/>
      <c r="LK441" s="343"/>
      <c r="LL441" s="343"/>
      <c r="LM441" s="343"/>
      <c r="LN441" s="343"/>
      <c r="LO441" s="343"/>
      <c r="LP441" s="343"/>
      <c r="LQ441" s="343"/>
      <c r="LR441" s="343"/>
      <c r="LS441" s="343"/>
      <c r="LT441" s="343"/>
      <c r="LU441" s="343"/>
      <c r="LV441" s="343"/>
      <c r="LW441" s="343"/>
      <c r="LX441" s="343"/>
      <c r="LY441" s="343"/>
      <c r="LZ441" s="343"/>
      <c r="MA441" s="343"/>
      <c r="MB441" s="343"/>
      <c r="MC441" s="343"/>
      <c r="MD441" s="343"/>
      <c r="ME441" s="343"/>
      <c r="MF441" s="343"/>
      <c r="MG441" s="343"/>
      <c r="MH441" s="343"/>
      <c r="MI441" s="343"/>
      <c r="MJ441" s="343"/>
      <c r="MK441" s="343"/>
      <c r="ML441" s="343"/>
      <c r="MM441" s="343"/>
      <c r="MN441" s="343"/>
      <c r="MO441" s="343"/>
      <c r="MP441" s="343"/>
      <c r="MQ441" s="343"/>
      <c r="MR441" s="343"/>
      <c r="MS441" s="343"/>
      <c r="MT441" s="343"/>
      <c r="MU441" s="343"/>
      <c r="MV441" s="343"/>
      <c r="MW441" s="343"/>
      <c r="MX441" s="343"/>
      <c r="MY441" s="343"/>
      <c r="MZ441" s="343"/>
      <c r="NA441" s="343"/>
      <c r="NB441" s="343"/>
      <c r="NC441" s="343"/>
      <c r="ND441" s="343"/>
      <c r="NE441" s="343"/>
      <c r="NF441" s="343"/>
      <c r="NG441" s="343"/>
      <c r="NH441" s="343"/>
      <c r="NI441" s="343"/>
      <c r="NJ441" s="343"/>
      <c r="NK441" s="343"/>
      <c r="NL441" s="343"/>
      <c r="NM441" s="343"/>
      <c r="NN441" s="343"/>
      <c r="NO441" s="343"/>
      <c r="NP441" s="343"/>
      <c r="NQ441" s="343"/>
      <c r="NR441" s="343"/>
      <c r="NS441" s="343"/>
      <c r="NT441" s="343"/>
      <c r="NU441" s="343"/>
      <c r="NV441" s="343"/>
      <c r="NW441" s="343"/>
      <c r="NX441" s="343"/>
      <c r="NY441" s="343"/>
      <c r="NZ441" s="343"/>
      <c r="OA441" s="343"/>
      <c r="OB441" s="343"/>
      <c r="OC441" s="343"/>
      <c r="OD441" s="343"/>
      <c r="OE441" s="343"/>
      <c r="OF441" s="343"/>
      <c r="OG441" s="343"/>
      <c r="OH441" s="343"/>
      <c r="OI441" s="343"/>
      <c r="OJ441" s="343"/>
      <c r="OK441" s="343"/>
      <c r="OL441" s="343"/>
      <c r="OM441" s="343"/>
      <c r="ON441" s="343"/>
      <c r="OO441" s="343"/>
      <c r="OP441" s="343"/>
      <c r="OQ441" s="343"/>
      <c r="OR441" s="343"/>
      <c r="OS441" s="343"/>
      <c r="OT441" s="343"/>
      <c r="OU441" s="343"/>
      <c r="OV441" s="343"/>
      <c r="OW441" s="343"/>
      <c r="OX441" s="343"/>
      <c r="OY441" s="343"/>
      <c r="OZ441" s="343"/>
      <c r="PA441" s="343"/>
      <c r="PB441" s="343"/>
      <c r="PC441" s="343"/>
      <c r="PD441" s="343"/>
      <c r="PE441" s="343"/>
      <c r="PF441" s="343"/>
      <c r="PG441" s="343"/>
      <c r="PH441" s="343"/>
      <c r="PI441" s="343"/>
      <c r="PJ441" s="343"/>
      <c r="PK441" s="343"/>
      <c r="PL441" s="343"/>
      <c r="PM441" s="343"/>
      <c r="PN441" s="343"/>
      <c r="PO441" s="343"/>
      <c r="PP441" s="343"/>
      <c r="PQ441" s="343"/>
      <c r="PR441" s="343"/>
      <c r="PS441" s="343"/>
      <c r="PT441" s="343"/>
      <c r="PU441" s="343"/>
      <c r="PV441" s="343"/>
      <c r="PW441" s="343"/>
      <c r="PX441" s="343"/>
      <c r="PY441" s="343"/>
      <c r="PZ441" s="343"/>
      <c r="QA441" s="343"/>
      <c r="QB441" s="343"/>
      <c r="QC441" s="343"/>
      <c r="QD441" s="343"/>
      <c r="QE441" s="343"/>
      <c r="QF441" s="343"/>
    </row>
    <row r="442" spans="1:448" s="347" customFormat="1" ht="118.5" customHeight="1" x14ac:dyDescent="0.25">
      <c r="A442" s="26">
        <v>441</v>
      </c>
      <c r="B442" s="42" t="s">
        <v>1424</v>
      </c>
      <c r="C442" s="175" t="s">
        <v>269</v>
      </c>
      <c r="D442" s="22" t="s">
        <v>341</v>
      </c>
      <c r="E442" s="310" t="s">
        <v>4983</v>
      </c>
      <c r="F442" s="19" t="s">
        <v>1425</v>
      </c>
      <c r="G442" s="26" t="s">
        <v>269</v>
      </c>
      <c r="H442" s="19" t="s">
        <v>341</v>
      </c>
      <c r="I442" s="19" t="s">
        <v>1426</v>
      </c>
      <c r="J442" s="461" t="s">
        <v>102</v>
      </c>
      <c r="K442" s="440" t="s">
        <v>680</v>
      </c>
      <c r="L442" s="461" t="s">
        <v>681</v>
      </c>
      <c r="M442" s="460" t="s">
        <v>1427</v>
      </c>
      <c r="N442" s="461" t="s">
        <v>1428</v>
      </c>
      <c r="O442" s="316" t="s">
        <v>17</v>
      </c>
      <c r="P442" s="310" t="s">
        <v>21</v>
      </c>
      <c r="Q442" s="19" t="s">
        <v>684</v>
      </c>
      <c r="R442" s="310" t="s">
        <v>250</v>
      </c>
      <c r="S442" s="316" t="s">
        <v>4984</v>
      </c>
      <c r="T442" s="310" t="s">
        <v>3896</v>
      </c>
      <c r="U442" s="310" t="s">
        <v>4985</v>
      </c>
      <c r="V442" s="310">
        <v>2021</v>
      </c>
      <c r="W442" s="22" t="s">
        <v>4986</v>
      </c>
      <c r="X442" s="310" t="s">
        <v>4987</v>
      </c>
      <c r="Y442" s="310" t="s">
        <v>4988</v>
      </c>
      <c r="Z442" s="310" t="s">
        <v>4989</v>
      </c>
      <c r="AA442" s="434">
        <v>1</v>
      </c>
      <c r="AB442" s="310" t="s">
        <v>4990</v>
      </c>
      <c r="AC442" s="310" t="s">
        <v>4991</v>
      </c>
      <c r="AD442" s="728">
        <v>1</v>
      </c>
      <c r="AE442" s="310" t="s">
        <v>4992</v>
      </c>
      <c r="AF442" s="968">
        <v>44564</v>
      </c>
      <c r="AG442" s="968">
        <v>44650</v>
      </c>
      <c r="AH442" s="424">
        <v>44743</v>
      </c>
      <c r="AI442" s="310" t="s">
        <v>309</v>
      </c>
      <c r="AJ442" s="310" t="s">
        <v>309</v>
      </c>
      <c r="AK442" s="310" t="e">
        <f>(IF(BA442=#REF!,#REF!,AG442-#REF!))</f>
        <v>#REF!</v>
      </c>
      <c r="AL442" s="307"/>
      <c r="AM442" s="31"/>
      <c r="AN442" s="31"/>
      <c r="AO442" s="31"/>
      <c r="AP442" s="32"/>
      <c r="AQ442" s="19"/>
      <c r="AR442" s="49"/>
      <c r="AS442" s="298"/>
      <c r="AT442" s="64"/>
      <c r="AU442" s="40"/>
      <c r="AV442" s="60"/>
      <c r="AW442" s="32"/>
      <c r="AX442" s="32"/>
      <c r="AY442" s="299"/>
      <c r="AZ442" s="87"/>
      <c r="BA442" s="243"/>
      <c r="BB442" s="30"/>
      <c r="BC442" s="30"/>
      <c r="BD442" s="30"/>
      <c r="BE442" s="30"/>
      <c r="BF442" s="30"/>
      <c r="BG442" s="19" t="s">
        <v>442</v>
      </c>
      <c r="BH442" s="49">
        <v>-44620</v>
      </c>
      <c r="BI442" s="60" t="s">
        <v>454</v>
      </c>
      <c r="BJ442" s="30"/>
      <c r="BK442" s="30"/>
      <c r="BL442" s="30"/>
      <c r="BM442" s="30"/>
      <c r="BN442" s="60"/>
      <c r="BO442" s="30"/>
      <c r="BP442" s="184" t="s">
        <v>293</v>
      </c>
      <c r="BQ442" s="150" t="s">
        <v>3963</v>
      </c>
      <c r="BR442" s="185">
        <v>44712</v>
      </c>
      <c r="BS442" s="131" t="s">
        <v>535</v>
      </c>
      <c r="BT442" s="186">
        <v>1</v>
      </c>
      <c r="BU442" s="4" t="s">
        <v>436</v>
      </c>
      <c r="BV442" s="49">
        <v>-61</v>
      </c>
      <c r="BW442" s="60" t="s">
        <v>443</v>
      </c>
      <c r="BX442" s="387">
        <v>44732</v>
      </c>
      <c r="BY442" s="378" t="s">
        <v>4993</v>
      </c>
      <c r="BZ442" s="378" t="s">
        <v>613</v>
      </c>
      <c r="CA442" s="388">
        <v>1</v>
      </c>
      <c r="CB442" s="352" t="s">
        <v>294</v>
      </c>
      <c r="CC442" s="353"/>
      <c r="CD442" s="352" t="s">
        <v>294</v>
      </c>
      <c r="CE442" s="131" t="s">
        <v>767</v>
      </c>
      <c r="CF442" s="131" t="s">
        <v>767</v>
      </c>
      <c r="CG442" s="202" t="s">
        <v>328</v>
      </c>
      <c r="CH442" s="131" t="s">
        <v>328</v>
      </c>
      <c r="CI442" s="186">
        <v>1</v>
      </c>
      <c r="CJ442" s="4" t="str">
        <f t="shared" si="12"/>
        <v>CUMPLIMIENTO TOTAL</v>
      </c>
      <c r="CK442" s="49" t="str">
        <f>(IF(CD442="CERRADO","NO APLICA ACCION CERRADA",AG442-#REF!))</f>
        <v>NO APLICA ACCION CERRADA</v>
      </c>
      <c r="CL442" s="60" t="str">
        <f>(IF(CD442="CERRADO","NO APLICA ACCION CERRADA",IF(AK442&lt;=0,"VENCIDO",IF(AK442&lt;=#REF!,"POR VENCER","CON TIEMPO"))))</f>
        <v>NO APLICA ACCION CERRADA</v>
      </c>
      <c r="CM442" s="458" t="s">
        <v>328</v>
      </c>
      <c r="CN442" s="348" t="s">
        <v>767</v>
      </c>
      <c r="CO442" s="368" t="s">
        <v>339</v>
      </c>
      <c r="CP442" s="472">
        <v>1</v>
      </c>
      <c r="CQ442" s="352" t="s">
        <v>294</v>
      </c>
      <c r="CR442" s="353"/>
      <c r="CS442" s="353"/>
      <c r="CT442" s="343"/>
      <c r="CU442" s="343"/>
      <c r="CV442" s="343"/>
      <c r="CW442" s="343"/>
      <c r="CX442" s="343"/>
      <c r="CY442" s="343"/>
      <c r="CZ442" s="343"/>
      <c r="DA442" s="343"/>
      <c r="DB442" s="343"/>
      <c r="DC442" s="343"/>
      <c r="DD442" s="343"/>
      <c r="DE442" s="343"/>
      <c r="DF442" s="343"/>
      <c r="DG442" s="343"/>
      <c r="DH442" s="343"/>
      <c r="DI442" s="343"/>
      <c r="DJ442" s="343"/>
      <c r="DK442" s="343"/>
      <c r="DL442" s="343"/>
      <c r="DM442" s="343"/>
      <c r="DN442" s="343"/>
      <c r="DO442" s="343"/>
      <c r="DP442" s="343"/>
      <c r="DQ442" s="343"/>
      <c r="DR442" s="343"/>
      <c r="DS442" s="343"/>
      <c r="DT442" s="343"/>
      <c r="DU442" s="343"/>
      <c r="DV442" s="343"/>
      <c r="DW442" s="343"/>
      <c r="DX442" s="343"/>
      <c r="DY442" s="343"/>
      <c r="DZ442" s="343"/>
      <c r="EA442" s="343"/>
      <c r="EB442" s="343"/>
      <c r="EC442" s="343"/>
      <c r="ED442" s="343"/>
      <c r="EE442" s="343"/>
      <c r="EF442" s="343"/>
      <c r="EG442" s="343"/>
      <c r="EH442" s="343"/>
      <c r="EI442" s="343"/>
      <c r="EJ442" s="343"/>
      <c r="EK442" s="343"/>
      <c r="EL442" s="343"/>
      <c r="EM442" s="343"/>
      <c r="EN442" s="343"/>
      <c r="EO442" s="343"/>
      <c r="EP442" s="343"/>
      <c r="EQ442" s="343"/>
      <c r="ER442" s="343"/>
      <c r="ES442" s="343"/>
      <c r="ET442" s="343"/>
      <c r="EU442" s="343"/>
      <c r="EV442" s="343"/>
      <c r="EW442" s="343"/>
      <c r="EX442" s="343"/>
      <c r="EY442" s="343"/>
      <c r="EZ442" s="343"/>
      <c r="FA442" s="343"/>
      <c r="FB442" s="343"/>
      <c r="FC442" s="343"/>
      <c r="FD442" s="343"/>
      <c r="FE442" s="343"/>
      <c r="FF442" s="343"/>
      <c r="FG442" s="343"/>
      <c r="FH442" s="343"/>
      <c r="FI442" s="343"/>
      <c r="FJ442" s="343"/>
      <c r="FK442" s="343"/>
      <c r="FL442" s="343"/>
      <c r="FM442" s="343"/>
      <c r="FN442" s="343"/>
      <c r="FO442" s="343"/>
      <c r="FP442" s="343"/>
      <c r="FQ442" s="343"/>
      <c r="FR442" s="343"/>
      <c r="FS442" s="343"/>
      <c r="FT442" s="343"/>
      <c r="FU442" s="343"/>
      <c r="FV442" s="343"/>
      <c r="FW442" s="343"/>
      <c r="FX442" s="343"/>
      <c r="FY442" s="343"/>
      <c r="FZ442" s="343"/>
      <c r="GA442" s="343"/>
      <c r="GB442" s="343"/>
      <c r="GC442" s="343"/>
      <c r="GD442" s="343"/>
      <c r="GE442" s="343"/>
      <c r="GF442" s="343"/>
      <c r="GG442" s="343"/>
      <c r="GH442" s="343"/>
      <c r="GI442" s="343"/>
      <c r="GJ442" s="343"/>
      <c r="GK442" s="343"/>
      <c r="GL442" s="343"/>
      <c r="GM442" s="343"/>
      <c r="GN442" s="343"/>
      <c r="GO442" s="343"/>
      <c r="GP442" s="343"/>
      <c r="GQ442" s="343"/>
      <c r="GR442" s="343"/>
      <c r="GS442" s="343"/>
      <c r="GT442" s="343"/>
      <c r="GU442" s="343"/>
      <c r="GV442" s="343"/>
      <c r="GW442" s="343"/>
      <c r="GX442" s="343"/>
      <c r="GY442" s="343"/>
      <c r="GZ442" s="343"/>
      <c r="HA442" s="343"/>
      <c r="HB442" s="343"/>
      <c r="HC442" s="343"/>
      <c r="HD442" s="343"/>
      <c r="HE442" s="343"/>
      <c r="HF442" s="343"/>
      <c r="HG442" s="343"/>
      <c r="HH442" s="343"/>
      <c r="HI442" s="343"/>
      <c r="HJ442" s="343"/>
      <c r="HK442" s="343"/>
      <c r="HL442" s="343"/>
      <c r="HM442" s="343"/>
      <c r="HN442" s="343"/>
      <c r="HO442" s="343"/>
      <c r="HP442" s="343"/>
      <c r="HQ442" s="343"/>
      <c r="HR442" s="343"/>
      <c r="HS442" s="343"/>
      <c r="HT442" s="343"/>
      <c r="HU442" s="343"/>
      <c r="HV442" s="343"/>
      <c r="HW442" s="343"/>
      <c r="HX442" s="343"/>
      <c r="HY442" s="343"/>
      <c r="HZ442" s="343"/>
      <c r="IA442" s="343"/>
      <c r="IB442" s="343"/>
      <c r="IC442" s="343"/>
      <c r="ID442" s="343"/>
      <c r="IE442" s="343"/>
      <c r="IF442" s="343"/>
      <c r="IG442" s="343"/>
      <c r="IH442" s="343"/>
      <c r="II442" s="343"/>
      <c r="IJ442" s="343"/>
      <c r="IK442" s="343"/>
      <c r="IL442" s="343"/>
      <c r="IM442" s="343"/>
      <c r="IN442" s="343"/>
      <c r="IO442" s="343"/>
      <c r="IP442" s="343"/>
      <c r="IQ442" s="343"/>
      <c r="IR442" s="343"/>
      <c r="IS442" s="343"/>
      <c r="IT442" s="343"/>
      <c r="IU442" s="343"/>
      <c r="IV442" s="343"/>
      <c r="IW442" s="343"/>
      <c r="IX442" s="343"/>
      <c r="IY442" s="343"/>
      <c r="IZ442" s="343"/>
      <c r="JA442" s="343"/>
      <c r="JB442" s="343"/>
      <c r="JC442" s="343"/>
      <c r="JD442" s="343"/>
      <c r="JE442" s="343"/>
      <c r="JF442" s="343"/>
      <c r="JG442" s="343"/>
      <c r="JH442" s="343"/>
      <c r="JI442" s="343"/>
      <c r="JJ442" s="343"/>
      <c r="JK442" s="343"/>
      <c r="JL442" s="343"/>
      <c r="JM442" s="343"/>
      <c r="JN442" s="343"/>
      <c r="JO442" s="343"/>
      <c r="JP442" s="343"/>
      <c r="JQ442" s="343"/>
      <c r="JR442" s="343"/>
      <c r="JS442" s="343"/>
      <c r="JT442" s="343"/>
      <c r="JU442" s="343"/>
      <c r="JV442" s="343"/>
      <c r="JW442" s="343"/>
      <c r="JX442" s="343"/>
      <c r="JY442" s="343"/>
      <c r="JZ442" s="343"/>
      <c r="KA442" s="343"/>
      <c r="KB442" s="343"/>
      <c r="KC442" s="343"/>
      <c r="KD442" s="343"/>
      <c r="KE442" s="343"/>
      <c r="KF442" s="343"/>
      <c r="KG442" s="343"/>
      <c r="KH442" s="343"/>
      <c r="KI442" s="343"/>
      <c r="KJ442" s="343"/>
      <c r="KK442" s="343"/>
      <c r="KL442" s="343"/>
      <c r="KM442" s="343"/>
      <c r="KN442" s="343"/>
      <c r="KO442" s="343"/>
      <c r="KP442" s="343"/>
      <c r="KQ442" s="343"/>
      <c r="KR442" s="343"/>
      <c r="KS442" s="343"/>
      <c r="KT442" s="343"/>
      <c r="KU442" s="343"/>
      <c r="KV442" s="343"/>
      <c r="KW442" s="343"/>
      <c r="KX442" s="343"/>
      <c r="KY442" s="343"/>
      <c r="KZ442" s="343"/>
      <c r="LA442" s="343"/>
      <c r="LB442" s="343"/>
      <c r="LC442" s="343"/>
      <c r="LD442" s="343"/>
      <c r="LE442" s="343"/>
      <c r="LF442" s="343"/>
      <c r="LG442" s="343"/>
      <c r="LH442" s="343"/>
      <c r="LI442" s="343"/>
      <c r="LJ442" s="343"/>
      <c r="LK442" s="343"/>
      <c r="LL442" s="343"/>
      <c r="LM442" s="343"/>
      <c r="LN442" s="343"/>
      <c r="LO442" s="343"/>
      <c r="LP442" s="343"/>
      <c r="LQ442" s="343"/>
      <c r="LR442" s="343"/>
      <c r="LS442" s="343"/>
      <c r="LT442" s="343"/>
      <c r="LU442" s="343"/>
      <c r="LV442" s="343"/>
      <c r="LW442" s="343"/>
      <c r="LX442" s="343"/>
      <c r="LY442" s="343"/>
      <c r="LZ442" s="343"/>
      <c r="MA442" s="343"/>
      <c r="MB442" s="343"/>
      <c r="MC442" s="343"/>
      <c r="MD442" s="343"/>
      <c r="ME442" s="343"/>
      <c r="MF442" s="343"/>
      <c r="MG442" s="343"/>
      <c r="MH442" s="343"/>
      <c r="MI442" s="343"/>
      <c r="MJ442" s="343"/>
      <c r="MK442" s="343"/>
      <c r="ML442" s="343"/>
      <c r="MM442" s="343"/>
      <c r="MN442" s="343"/>
      <c r="MO442" s="343"/>
      <c r="MP442" s="343"/>
      <c r="MQ442" s="343"/>
      <c r="MR442" s="343"/>
      <c r="MS442" s="343"/>
      <c r="MT442" s="343"/>
      <c r="MU442" s="343"/>
      <c r="MV442" s="343"/>
      <c r="MW442" s="343"/>
      <c r="MX442" s="343"/>
      <c r="MY442" s="343"/>
      <c r="MZ442" s="343"/>
      <c r="NA442" s="343"/>
      <c r="NB442" s="343"/>
      <c r="NC442" s="343"/>
      <c r="ND442" s="343"/>
      <c r="NE442" s="343"/>
      <c r="NF442" s="343"/>
      <c r="NG442" s="343"/>
      <c r="NH442" s="343"/>
      <c r="NI442" s="343"/>
      <c r="NJ442" s="343"/>
      <c r="NK442" s="343"/>
      <c r="NL442" s="343"/>
      <c r="NM442" s="343"/>
      <c r="NN442" s="343"/>
      <c r="NO442" s="343"/>
      <c r="NP442" s="343"/>
      <c r="NQ442" s="343"/>
      <c r="NR442" s="343"/>
      <c r="NS442" s="343"/>
      <c r="NT442" s="343"/>
      <c r="NU442" s="343"/>
      <c r="NV442" s="343"/>
      <c r="NW442" s="343"/>
      <c r="NX442" s="343"/>
      <c r="NY442" s="343"/>
      <c r="NZ442" s="343"/>
      <c r="OA442" s="343"/>
      <c r="OB442" s="343"/>
      <c r="OC442" s="343"/>
      <c r="OD442" s="343"/>
      <c r="OE442" s="343"/>
      <c r="OF442" s="343"/>
      <c r="OG442" s="343"/>
      <c r="OH442" s="343"/>
      <c r="OI442" s="343"/>
      <c r="OJ442" s="343"/>
      <c r="OK442" s="343"/>
      <c r="OL442" s="343"/>
      <c r="OM442" s="343"/>
      <c r="ON442" s="343"/>
      <c r="OO442" s="343"/>
      <c r="OP442" s="343"/>
      <c r="OQ442" s="343"/>
      <c r="OR442" s="343"/>
      <c r="OS442" s="343"/>
      <c r="OT442" s="343"/>
      <c r="OU442" s="343"/>
      <c r="OV442" s="343"/>
      <c r="OW442" s="343"/>
      <c r="OX442" s="343"/>
      <c r="OY442" s="343"/>
      <c r="OZ442" s="343"/>
      <c r="PA442" s="343"/>
      <c r="PB442" s="343"/>
      <c r="PC442" s="343"/>
      <c r="PD442" s="343"/>
      <c r="PE442" s="343"/>
      <c r="PF442" s="343"/>
      <c r="PG442" s="343"/>
      <c r="PH442" s="343"/>
      <c r="PI442" s="343"/>
      <c r="PJ442" s="343"/>
      <c r="PK442" s="343"/>
      <c r="PL442" s="343"/>
      <c r="PM442" s="343"/>
      <c r="PN442" s="343"/>
      <c r="PO442" s="343"/>
      <c r="PP442" s="343"/>
      <c r="PQ442" s="343"/>
      <c r="PR442" s="343"/>
      <c r="PS442" s="343"/>
      <c r="PT442" s="343"/>
      <c r="PU442" s="343"/>
      <c r="PV442" s="343"/>
      <c r="PW442" s="343"/>
      <c r="PX442" s="343"/>
      <c r="PY442" s="343"/>
      <c r="PZ442" s="343"/>
      <c r="QA442" s="343"/>
      <c r="QB442" s="343"/>
      <c r="QC442" s="343"/>
      <c r="QD442" s="343"/>
      <c r="QE442" s="343"/>
      <c r="QF442" s="343"/>
    </row>
    <row r="443" spans="1:448" s="347" customFormat="1" ht="118.5" customHeight="1" x14ac:dyDescent="0.25">
      <c r="A443" s="26">
        <v>442</v>
      </c>
      <c r="B443" s="42" t="s">
        <v>1424</v>
      </c>
      <c r="C443" s="175" t="s">
        <v>269</v>
      </c>
      <c r="D443" s="22" t="s">
        <v>341</v>
      </c>
      <c r="E443" s="310" t="s">
        <v>4983</v>
      </c>
      <c r="F443" s="19" t="s">
        <v>1425</v>
      </c>
      <c r="G443" s="26" t="s">
        <v>269</v>
      </c>
      <c r="H443" s="19" t="s">
        <v>341</v>
      </c>
      <c r="I443" s="19" t="s">
        <v>1426</v>
      </c>
      <c r="J443" s="461" t="s">
        <v>102</v>
      </c>
      <c r="K443" s="440" t="s">
        <v>680</v>
      </c>
      <c r="L443" s="461" t="s">
        <v>681</v>
      </c>
      <c r="M443" s="460" t="s">
        <v>1427</v>
      </c>
      <c r="N443" s="461" t="s">
        <v>1428</v>
      </c>
      <c r="O443" s="316" t="s">
        <v>17</v>
      </c>
      <c r="P443" s="310" t="s">
        <v>21</v>
      </c>
      <c r="Q443" s="19" t="s">
        <v>684</v>
      </c>
      <c r="R443" s="310" t="s">
        <v>250</v>
      </c>
      <c r="S443" s="316" t="s">
        <v>4994</v>
      </c>
      <c r="T443" s="310" t="s">
        <v>3910</v>
      </c>
      <c r="U443" s="310" t="s">
        <v>4985</v>
      </c>
      <c r="V443" s="310">
        <v>2021</v>
      </c>
      <c r="W443" s="22" t="s">
        <v>4986</v>
      </c>
      <c r="X443" s="310" t="s">
        <v>4995</v>
      </c>
      <c r="Y443" s="310" t="s">
        <v>4996</v>
      </c>
      <c r="Z443" s="310" t="s">
        <v>4997</v>
      </c>
      <c r="AA443" s="434">
        <v>1</v>
      </c>
      <c r="AB443" s="310" t="s">
        <v>4990</v>
      </c>
      <c r="AC443" s="310" t="s">
        <v>4998</v>
      </c>
      <c r="AD443" s="728">
        <v>1</v>
      </c>
      <c r="AE443" s="310" t="s">
        <v>4999</v>
      </c>
      <c r="AF443" s="968">
        <v>44564</v>
      </c>
      <c r="AG443" s="968">
        <v>44650</v>
      </c>
      <c r="AH443" s="424">
        <v>44743</v>
      </c>
      <c r="AI443" s="310" t="s">
        <v>309</v>
      </c>
      <c r="AJ443" s="310" t="s">
        <v>309</v>
      </c>
      <c r="AK443" s="310" t="e">
        <f>(IF(BA443=#REF!,#REF!,AG443-#REF!))</f>
        <v>#REF!</v>
      </c>
      <c r="AL443" s="307"/>
      <c r="AM443" s="31"/>
      <c r="AN443" s="31"/>
      <c r="AO443" s="31"/>
      <c r="AP443" s="32"/>
      <c r="AQ443" s="19"/>
      <c r="AR443" s="49"/>
      <c r="AS443" s="298"/>
      <c r="AT443" s="64"/>
      <c r="AU443" s="40"/>
      <c r="AV443" s="60"/>
      <c r="AW443" s="32"/>
      <c r="AX443" s="32"/>
      <c r="AY443" s="299"/>
      <c r="AZ443" s="87"/>
      <c r="BA443" s="243"/>
      <c r="BB443" s="30"/>
      <c r="BC443" s="30"/>
      <c r="BD443" s="30"/>
      <c r="BE443" s="30"/>
      <c r="BF443" s="30"/>
      <c r="BG443" s="19" t="s">
        <v>442</v>
      </c>
      <c r="BH443" s="49">
        <v>-44620</v>
      </c>
      <c r="BI443" s="60" t="s">
        <v>454</v>
      </c>
      <c r="BJ443" s="30"/>
      <c r="BK443" s="30"/>
      <c r="BL443" s="30"/>
      <c r="BM443" s="30"/>
      <c r="BN443" s="60"/>
      <c r="BO443" s="30"/>
      <c r="BP443" s="184" t="s">
        <v>293</v>
      </c>
      <c r="BQ443" s="150" t="s">
        <v>3963</v>
      </c>
      <c r="BR443" s="185">
        <v>44712</v>
      </c>
      <c r="BS443" s="131" t="s">
        <v>535</v>
      </c>
      <c r="BT443" s="186">
        <v>1</v>
      </c>
      <c r="BU443" s="4" t="s">
        <v>436</v>
      </c>
      <c r="BV443" s="49">
        <v>-61</v>
      </c>
      <c r="BW443" s="60" t="s">
        <v>443</v>
      </c>
      <c r="BX443" s="387">
        <v>44732</v>
      </c>
      <c r="BY443" s="378" t="s">
        <v>4993</v>
      </c>
      <c r="BZ443" s="378" t="s">
        <v>613</v>
      </c>
      <c r="CA443" s="377">
        <v>1</v>
      </c>
      <c r="CB443" s="352" t="s">
        <v>294</v>
      </c>
      <c r="CC443" s="353"/>
      <c r="CD443" s="352" t="s">
        <v>294</v>
      </c>
      <c r="CE443" s="131" t="s">
        <v>767</v>
      </c>
      <c r="CF443" s="131" t="s">
        <v>767</v>
      </c>
      <c r="CG443" s="202" t="s">
        <v>328</v>
      </c>
      <c r="CH443" s="131" t="s">
        <v>328</v>
      </c>
      <c r="CI443" s="186">
        <v>1</v>
      </c>
      <c r="CJ443" s="4" t="str">
        <f t="shared" si="12"/>
        <v>CUMPLIMIENTO TOTAL</v>
      </c>
      <c r="CK443" s="49" t="str">
        <f>(IF(CD443="CERRADO","NO APLICA ACCION CERRADA",AG443-#REF!))</f>
        <v>NO APLICA ACCION CERRADA</v>
      </c>
      <c r="CL443" s="60" t="str">
        <f>(IF(CD443="CERRADO","NO APLICA ACCION CERRADA",IF(AK443&lt;=0,"VENCIDO",IF(AK443&lt;=#REF!,"POR VENCER","CON TIEMPO"))))</f>
        <v>NO APLICA ACCION CERRADA</v>
      </c>
      <c r="CM443" s="458" t="s">
        <v>328</v>
      </c>
      <c r="CN443" s="348" t="s">
        <v>767</v>
      </c>
      <c r="CO443" s="368" t="s">
        <v>339</v>
      </c>
      <c r="CP443" s="473">
        <v>1</v>
      </c>
      <c r="CQ443" s="352" t="s">
        <v>294</v>
      </c>
      <c r="CR443" s="353"/>
      <c r="CS443" s="353"/>
      <c r="CT443" s="343"/>
      <c r="CU443" s="343"/>
      <c r="CV443" s="343"/>
      <c r="CW443" s="343"/>
      <c r="CX443" s="343"/>
      <c r="CY443" s="343"/>
      <c r="CZ443" s="343"/>
      <c r="DA443" s="343"/>
      <c r="DB443" s="343"/>
      <c r="DC443" s="343"/>
      <c r="DD443" s="343"/>
      <c r="DE443" s="343"/>
      <c r="DF443" s="343"/>
      <c r="DG443" s="343"/>
      <c r="DH443" s="343"/>
      <c r="DI443" s="343"/>
      <c r="DJ443" s="343"/>
      <c r="DK443" s="343"/>
      <c r="DL443" s="343"/>
      <c r="DM443" s="343"/>
      <c r="DN443" s="343"/>
      <c r="DO443" s="343"/>
      <c r="DP443" s="343"/>
      <c r="DQ443" s="343"/>
      <c r="DR443" s="343"/>
      <c r="DS443" s="343"/>
      <c r="DT443" s="343"/>
      <c r="DU443" s="343"/>
      <c r="DV443" s="343"/>
      <c r="DW443" s="343"/>
      <c r="DX443" s="343"/>
      <c r="DY443" s="343"/>
      <c r="DZ443" s="343"/>
      <c r="EA443" s="343"/>
      <c r="EB443" s="343"/>
      <c r="EC443" s="343"/>
      <c r="ED443" s="343"/>
      <c r="EE443" s="343"/>
      <c r="EF443" s="343"/>
      <c r="EG443" s="343"/>
      <c r="EH443" s="343"/>
      <c r="EI443" s="343"/>
      <c r="EJ443" s="343"/>
      <c r="EK443" s="343"/>
      <c r="EL443" s="343"/>
      <c r="EM443" s="343"/>
      <c r="EN443" s="343"/>
      <c r="EO443" s="343"/>
      <c r="EP443" s="343"/>
      <c r="EQ443" s="343"/>
      <c r="ER443" s="343"/>
      <c r="ES443" s="343"/>
      <c r="ET443" s="343"/>
      <c r="EU443" s="343"/>
      <c r="EV443" s="343"/>
      <c r="EW443" s="343"/>
      <c r="EX443" s="343"/>
      <c r="EY443" s="343"/>
      <c r="EZ443" s="343"/>
      <c r="FA443" s="343"/>
      <c r="FB443" s="343"/>
      <c r="FC443" s="343"/>
      <c r="FD443" s="343"/>
      <c r="FE443" s="343"/>
      <c r="FF443" s="343"/>
      <c r="FG443" s="343"/>
      <c r="FH443" s="343"/>
      <c r="FI443" s="343"/>
      <c r="FJ443" s="343"/>
      <c r="FK443" s="343"/>
      <c r="FL443" s="343"/>
      <c r="FM443" s="343"/>
      <c r="FN443" s="343"/>
      <c r="FO443" s="343"/>
      <c r="FP443" s="343"/>
      <c r="FQ443" s="343"/>
      <c r="FR443" s="343"/>
      <c r="FS443" s="343"/>
      <c r="FT443" s="343"/>
      <c r="FU443" s="343"/>
      <c r="FV443" s="343"/>
      <c r="FW443" s="343"/>
      <c r="FX443" s="343"/>
      <c r="FY443" s="343"/>
      <c r="FZ443" s="343"/>
      <c r="GA443" s="343"/>
      <c r="GB443" s="343"/>
      <c r="GC443" s="343"/>
      <c r="GD443" s="343"/>
      <c r="GE443" s="343"/>
      <c r="GF443" s="343"/>
      <c r="GG443" s="343"/>
      <c r="GH443" s="343"/>
      <c r="GI443" s="343"/>
      <c r="GJ443" s="343"/>
      <c r="GK443" s="343"/>
      <c r="GL443" s="343"/>
      <c r="GM443" s="343"/>
      <c r="GN443" s="343"/>
      <c r="GO443" s="343"/>
      <c r="GP443" s="343"/>
      <c r="GQ443" s="343"/>
      <c r="GR443" s="343"/>
      <c r="GS443" s="343"/>
      <c r="GT443" s="343"/>
      <c r="GU443" s="343"/>
      <c r="GV443" s="343"/>
      <c r="GW443" s="343"/>
      <c r="GX443" s="343"/>
      <c r="GY443" s="343"/>
      <c r="GZ443" s="343"/>
      <c r="HA443" s="343"/>
      <c r="HB443" s="343"/>
      <c r="HC443" s="343"/>
      <c r="HD443" s="343"/>
      <c r="HE443" s="343"/>
      <c r="HF443" s="343"/>
      <c r="HG443" s="343"/>
      <c r="HH443" s="343"/>
      <c r="HI443" s="343"/>
      <c r="HJ443" s="343"/>
      <c r="HK443" s="343"/>
      <c r="HL443" s="343"/>
      <c r="HM443" s="343"/>
      <c r="HN443" s="343"/>
      <c r="HO443" s="343"/>
      <c r="HP443" s="343"/>
      <c r="HQ443" s="343"/>
      <c r="HR443" s="343"/>
      <c r="HS443" s="343"/>
      <c r="HT443" s="343"/>
      <c r="HU443" s="343"/>
      <c r="HV443" s="343"/>
      <c r="HW443" s="343"/>
      <c r="HX443" s="343"/>
      <c r="HY443" s="343"/>
      <c r="HZ443" s="343"/>
      <c r="IA443" s="343"/>
      <c r="IB443" s="343"/>
      <c r="IC443" s="343"/>
      <c r="ID443" s="343"/>
      <c r="IE443" s="343"/>
      <c r="IF443" s="343"/>
      <c r="IG443" s="343"/>
      <c r="IH443" s="343"/>
      <c r="II443" s="343"/>
      <c r="IJ443" s="343"/>
      <c r="IK443" s="343"/>
      <c r="IL443" s="343"/>
      <c r="IM443" s="343"/>
      <c r="IN443" s="343"/>
      <c r="IO443" s="343"/>
      <c r="IP443" s="343"/>
      <c r="IQ443" s="343"/>
      <c r="IR443" s="343"/>
      <c r="IS443" s="343"/>
      <c r="IT443" s="343"/>
      <c r="IU443" s="343"/>
      <c r="IV443" s="343"/>
      <c r="IW443" s="343"/>
      <c r="IX443" s="343"/>
      <c r="IY443" s="343"/>
      <c r="IZ443" s="343"/>
      <c r="JA443" s="343"/>
      <c r="JB443" s="343"/>
      <c r="JC443" s="343"/>
      <c r="JD443" s="343"/>
      <c r="JE443" s="343"/>
      <c r="JF443" s="343"/>
      <c r="JG443" s="343"/>
      <c r="JH443" s="343"/>
      <c r="JI443" s="343"/>
      <c r="JJ443" s="343"/>
      <c r="JK443" s="343"/>
      <c r="JL443" s="343"/>
      <c r="JM443" s="343"/>
      <c r="JN443" s="343"/>
      <c r="JO443" s="343"/>
      <c r="JP443" s="343"/>
      <c r="JQ443" s="343"/>
      <c r="JR443" s="343"/>
      <c r="JS443" s="343"/>
      <c r="JT443" s="343"/>
      <c r="JU443" s="343"/>
      <c r="JV443" s="343"/>
      <c r="JW443" s="343"/>
      <c r="JX443" s="343"/>
      <c r="JY443" s="343"/>
      <c r="JZ443" s="343"/>
      <c r="KA443" s="343"/>
      <c r="KB443" s="343"/>
      <c r="KC443" s="343"/>
      <c r="KD443" s="343"/>
      <c r="KE443" s="343"/>
      <c r="KF443" s="343"/>
      <c r="KG443" s="343"/>
      <c r="KH443" s="343"/>
      <c r="KI443" s="343"/>
      <c r="KJ443" s="343"/>
      <c r="KK443" s="343"/>
      <c r="KL443" s="343"/>
      <c r="KM443" s="343"/>
      <c r="KN443" s="343"/>
      <c r="KO443" s="343"/>
      <c r="KP443" s="343"/>
      <c r="KQ443" s="343"/>
      <c r="KR443" s="343"/>
      <c r="KS443" s="343"/>
      <c r="KT443" s="343"/>
      <c r="KU443" s="343"/>
      <c r="KV443" s="343"/>
      <c r="KW443" s="343"/>
      <c r="KX443" s="343"/>
      <c r="KY443" s="343"/>
      <c r="KZ443" s="343"/>
      <c r="LA443" s="343"/>
      <c r="LB443" s="343"/>
      <c r="LC443" s="343"/>
      <c r="LD443" s="343"/>
      <c r="LE443" s="343"/>
      <c r="LF443" s="343"/>
      <c r="LG443" s="343"/>
      <c r="LH443" s="343"/>
      <c r="LI443" s="343"/>
      <c r="LJ443" s="343"/>
      <c r="LK443" s="343"/>
      <c r="LL443" s="343"/>
      <c r="LM443" s="343"/>
      <c r="LN443" s="343"/>
      <c r="LO443" s="343"/>
      <c r="LP443" s="343"/>
      <c r="LQ443" s="343"/>
      <c r="LR443" s="343"/>
      <c r="LS443" s="343"/>
      <c r="LT443" s="343"/>
      <c r="LU443" s="343"/>
      <c r="LV443" s="343"/>
      <c r="LW443" s="343"/>
      <c r="LX443" s="343"/>
      <c r="LY443" s="343"/>
      <c r="LZ443" s="343"/>
      <c r="MA443" s="343"/>
      <c r="MB443" s="343"/>
      <c r="MC443" s="343"/>
      <c r="MD443" s="343"/>
      <c r="ME443" s="343"/>
      <c r="MF443" s="343"/>
      <c r="MG443" s="343"/>
      <c r="MH443" s="343"/>
      <c r="MI443" s="343"/>
      <c r="MJ443" s="343"/>
      <c r="MK443" s="343"/>
      <c r="ML443" s="343"/>
      <c r="MM443" s="343"/>
      <c r="MN443" s="343"/>
      <c r="MO443" s="343"/>
      <c r="MP443" s="343"/>
      <c r="MQ443" s="343"/>
      <c r="MR443" s="343"/>
      <c r="MS443" s="343"/>
      <c r="MT443" s="343"/>
      <c r="MU443" s="343"/>
      <c r="MV443" s="343"/>
      <c r="MW443" s="343"/>
      <c r="MX443" s="343"/>
      <c r="MY443" s="343"/>
      <c r="MZ443" s="343"/>
      <c r="NA443" s="343"/>
      <c r="NB443" s="343"/>
      <c r="NC443" s="343"/>
      <c r="ND443" s="343"/>
      <c r="NE443" s="343"/>
      <c r="NF443" s="343"/>
      <c r="NG443" s="343"/>
      <c r="NH443" s="343"/>
      <c r="NI443" s="343"/>
      <c r="NJ443" s="343"/>
      <c r="NK443" s="343"/>
      <c r="NL443" s="343"/>
      <c r="NM443" s="343"/>
      <c r="NN443" s="343"/>
      <c r="NO443" s="343"/>
      <c r="NP443" s="343"/>
      <c r="NQ443" s="343"/>
      <c r="NR443" s="343"/>
      <c r="NS443" s="343"/>
      <c r="NT443" s="343"/>
      <c r="NU443" s="343"/>
      <c r="NV443" s="343"/>
      <c r="NW443" s="343"/>
      <c r="NX443" s="343"/>
      <c r="NY443" s="343"/>
      <c r="NZ443" s="343"/>
      <c r="OA443" s="343"/>
      <c r="OB443" s="343"/>
      <c r="OC443" s="343"/>
      <c r="OD443" s="343"/>
      <c r="OE443" s="343"/>
      <c r="OF443" s="343"/>
      <c r="OG443" s="343"/>
      <c r="OH443" s="343"/>
      <c r="OI443" s="343"/>
      <c r="OJ443" s="343"/>
      <c r="OK443" s="343"/>
      <c r="OL443" s="343"/>
      <c r="OM443" s="343"/>
      <c r="ON443" s="343"/>
      <c r="OO443" s="343"/>
      <c r="OP443" s="343"/>
      <c r="OQ443" s="343"/>
      <c r="OR443" s="343"/>
      <c r="OS443" s="343"/>
      <c r="OT443" s="343"/>
      <c r="OU443" s="343"/>
      <c r="OV443" s="343"/>
      <c r="OW443" s="343"/>
      <c r="OX443" s="343"/>
      <c r="OY443" s="343"/>
      <c r="OZ443" s="343"/>
      <c r="PA443" s="343"/>
      <c r="PB443" s="343"/>
      <c r="PC443" s="343"/>
      <c r="PD443" s="343"/>
      <c r="PE443" s="343"/>
      <c r="PF443" s="343"/>
      <c r="PG443" s="343"/>
      <c r="PH443" s="343"/>
      <c r="PI443" s="343"/>
      <c r="PJ443" s="343"/>
      <c r="PK443" s="343"/>
      <c r="PL443" s="343"/>
      <c r="PM443" s="343"/>
      <c r="PN443" s="343"/>
      <c r="PO443" s="343"/>
      <c r="PP443" s="343"/>
      <c r="PQ443" s="343"/>
      <c r="PR443" s="343"/>
      <c r="PS443" s="343"/>
      <c r="PT443" s="343"/>
      <c r="PU443" s="343"/>
      <c r="PV443" s="343"/>
      <c r="PW443" s="343"/>
      <c r="PX443" s="343"/>
      <c r="PY443" s="343"/>
      <c r="PZ443" s="343"/>
      <c r="QA443" s="343"/>
      <c r="QB443" s="343"/>
      <c r="QC443" s="343"/>
      <c r="QD443" s="343"/>
      <c r="QE443" s="343"/>
      <c r="QF443" s="343"/>
    </row>
    <row r="444" spans="1:448" s="347" customFormat="1" ht="118.5" customHeight="1" x14ac:dyDescent="0.25">
      <c r="A444" s="26">
        <v>443</v>
      </c>
      <c r="B444" s="42" t="s">
        <v>1424</v>
      </c>
      <c r="C444" s="175" t="s">
        <v>269</v>
      </c>
      <c r="D444" s="22" t="s">
        <v>341</v>
      </c>
      <c r="E444" s="310" t="s">
        <v>4983</v>
      </c>
      <c r="F444" s="19" t="s">
        <v>1425</v>
      </c>
      <c r="G444" s="26" t="s">
        <v>269</v>
      </c>
      <c r="H444" s="19" t="s">
        <v>341</v>
      </c>
      <c r="I444" s="19" t="s">
        <v>1426</v>
      </c>
      <c r="J444" s="461" t="s">
        <v>102</v>
      </c>
      <c r="K444" s="440" t="s">
        <v>680</v>
      </c>
      <c r="L444" s="461" t="s">
        <v>681</v>
      </c>
      <c r="M444" s="460" t="s">
        <v>1427</v>
      </c>
      <c r="N444" s="461" t="s">
        <v>1428</v>
      </c>
      <c r="O444" s="316" t="s">
        <v>17</v>
      </c>
      <c r="P444" s="310" t="s">
        <v>21</v>
      </c>
      <c r="Q444" s="19" t="s">
        <v>684</v>
      </c>
      <c r="R444" s="310" t="s">
        <v>250</v>
      </c>
      <c r="S444" s="316" t="s">
        <v>5000</v>
      </c>
      <c r="T444" s="310" t="s">
        <v>3910</v>
      </c>
      <c r="U444" s="310" t="s">
        <v>4985</v>
      </c>
      <c r="V444" s="310">
        <v>2021</v>
      </c>
      <c r="W444" s="22" t="s">
        <v>4986</v>
      </c>
      <c r="X444" s="310" t="s">
        <v>4995</v>
      </c>
      <c r="Y444" s="310" t="s">
        <v>4996</v>
      </c>
      <c r="Z444" s="310" t="s">
        <v>5001</v>
      </c>
      <c r="AA444" s="434">
        <v>2</v>
      </c>
      <c r="AB444" s="310" t="s">
        <v>5002</v>
      </c>
      <c r="AC444" s="310" t="s">
        <v>5003</v>
      </c>
      <c r="AD444" s="728">
        <v>1</v>
      </c>
      <c r="AE444" s="310" t="s">
        <v>5002</v>
      </c>
      <c r="AF444" s="968">
        <v>44621</v>
      </c>
      <c r="AG444" s="968">
        <v>44712</v>
      </c>
      <c r="AH444" s="333"/>
      <c r="AI444" s="310" t="s">
        <v>309</v>
      </c>
      <c r="AJ444" s="310" t="s">
        <v>309</v>
      </c>
      <c r="AK444" s="310" t="e">
        <f>(IF(BA444=#REF!,#REF!,AG444-#REF!))</f>
        <v>#REF!</v>
      </c>
      <c r="AL444" s="307"/>
      <c r="AM444" s="31"/>
      <c r="AN444" s="31"/>
      <c r="AO444" s="31"/>
      <c r="AP444" s="32"/>
      <c r="AQ444" s="19"/>
      <c r="AR444" s="49"/>
      <c r="AS444" s="298"/>
      <c r="AT444" s="64"/>
      <c r="AU444" s="40"/>
      <c r="AV444" s="60"/>
      <c r="AW444" s="32"/>
      <c r="AX444" s="32"/>
      <c r="AY444" s="299"/>
      <c r="AZ444" s="87"/>
      <c r="BA444" s="243"/>
      <c r="BB444" s="30"/>
      <c r="BC444" s="30"/>
      <c r="BD444" s="30"/>
      <c r="BE444" s="30"/>
      <c r="BF444" s="30"/>
      <c r="BG444" s="19" t="s">
        <v>442</v>
      </c>
      <c r="BH444" s="49">
        <v>-44620</v>
      </c>
      <c r="BI444" s="60" t="s">
        <v>454</v>
      </c>
      <c r="BJ444" s="30"/>
      <c r="BK444" s="30"/>
      <c r="BL444" s="30"/>
      <c r="BM444" s="30"/>
      <c r="BN444" s="60"/>
      <c r="BO444" s="30"/>
      <c r="BP444" s="184" t="s">
        <v>293</v>
      </c>
      <c r="BQ444" s="150" t="s">
        <v>5004</v>
      </c>
      <c r="BR444" s="185">
        <v>44712</v>
      </c>
      <c r="BS444" s="131" t="s">
        <v>5005</v>
      </c>
      <c r="BT444" s="186">
        <v>0.7</v>
      </c>
      <c r="BU444" s="4" t="s">
        <v>469</v>
      </c>
      <c r="BV444" s="49">
        <v>1</v>
      </c>
      <c r="BW444" s="60" t="s">
        <v>670</v>
      </c>
      <c r="BX444" s="387">
        <v>44732</v>
      </c>
      <c r="BY444" s="378" t="s">
        <v>5006</v>
      </c>
      <c r="BZ444" s="378" t="s">
        <v>613</v>
      </c>
      <c r="CA444" s="388">
        <v>0</v>
      </c>
      <c r="CB444" s="352" t="s">
        <v>443</v>
      </c>
      <c r="CC444" s="353"/>
      <c r="CD444" s="184" t="s">
        <v>293</v>
      </c>
      <c r="CE444" s="531">
        <v>44792</v>
      </c>
      <c r="CF444" s="608" t="s">
        <v>5007</v>
      </c>
      <c r="CG444" s="606" t="s">
        <v>5008</v>
      </c>
      <c r="CH444" s="605" t="s">
        <v>5009</v>
      </c>
      <c r="CI444" s="602">
        <v>1</v>
      </c>
      <c r="CJ444" s="4" t="str">
        <f t="shared" si="12"/>
        <v>CUMPLIMIENTO TOTAL</v>
      </c>
      <c r="CK444" s="49" t="e">
        <f>(IF(CD444="CERRADO","NO APLICA ACCION CERRADA",AG444-#REF!))</f>
        <v>#REF!</v>
      </c>
      <c r="CL444" s="60" t="e">
        <f>(IF(CD444="CERRADO","NO APLICA ACCION CERRADA",IF(AK444&lt;=0,"VENCIDO",IF(AK444&lt;=#REF!,"POR VENCER","CON TIEMPO"))))</f>
        <v>#REF!</v>
      </c>
      <c r="CM444" s="991">
        <v>44882</v>
      </c>
      <c r="CN444" s="992" t="s">
        <v>5010</v>
      </c>
      <c r="CO444" s="993" t="s">
        <v>613</v>
      </c>
      <c r="CP444" s="840">
        <v>1</v>
      </c>
      <c r="CQ444" s="352" t="s">
        <v>294</v>
      </c>
      <c r="CR444" s="353"/>
      <c r="CS444" s="353"/>
      <c r="CT444" s="343"/>
      <c r="CU444" s="343"/>
      <c r="CV444" s="343"/>
      <c r="CW444" s="343"/>
      <c r="CX444" s="343"/>
      <c r="CY444" s="343"/>
      <c r="CZ444" s="343"/>
      <c r="DA444" s="343"/>
      <c r="DB444" s="343"/>
      <c r="DC444" s="343"/>
      <c r="DD444" s="343"/>
      <c r="DE444" s="343"/>
      <c r="DF444" s="343"/>
      <c r="DG444" s="343"/>
      <c r="DH444" s="343"/>
      <c r="DI444" s="343"/>
      <c r="DJ444" s="343"/>
      <c r="DK444" s="343"/>
      <c r="DL444" s="343"/>
      <c r="DM444" s="343"/>
      <c r="DN444" s="343"/>
      <c r="DO444" s="343"/>
      <c r="DP444" s="343"/>
      <c r="DQ444" s="343"/>
      <c r="DR444" s="343"/>
      <c r="DS444" s="343"/>
      <c r="DT444" s="343"/>
      <c r="DU444" s="343"/>
      <c r="DV444" s="343"/>
      <c r="DW444" s="343"/>
      <c r="DX444" s="343"/>
      <c r="DY444" s="343"/>
      <c r="DZ444" s="343"/>
      <c r="EA444" s="343"/>
      <c r="EB444" s="343"/>
      <c r="EC444" s="343"/>
      <c r="ED444" s="343"/>
      <c r="EE444" s="343"/>
      <c r="EF444" s="343"/>
      <c r="EG444" s="343"/>
      <c r="EH444" s="343"/>
      <c r="EI444" s="343"/>
      <c r="EJ444" s="343"/>
      <c r="EK444" s="343"/>
      <c r="EL444" s="343"/>
      <c r="EM444" s="343"/>
      <c r="EN444" s="343"/>
      <c r="EO444" s="343"/>
      <c r="EP444" s="343"/>
      <c r="EQ444" s="343"/>
      <c r="ER444" s="343"/>
      <c r="ES444" s="343"/>
      <c r="ET444" s="343"/>
      <c r="EU444" s="343"/>
      <c r="EV444" s="343"/>
      <c r="EW444" s="343"/>
      <c r="EX444" s="343"/>
      <c r="EY444" s="343"/>
      <c r="EZ444" s="343"/>
      <c r="FA444" s="343"/>
      <c r="FB444" s="343"/>
      <c r="FC444" s="343"/>
      <c r="FD444" s="343"/>
      <c r="FE444" s="343"/>
      <c r="FF444" s="343"/>
      <c r="FG444" s="343"/>
      <c r="FH444" s="343"/>
      <c r="FI444" s="343"/>
      <c r="FJ444" s="343"/>
      <c r="FK444" s="343"/>
      <c r="FL444" s="343"/>
      <c r="FM444" s="343"/>
      <c r="FN444" s="343"/>
      <c r="FO444" s="343"/>
      <c r="FP444" s="343"/>
      <c r="FQ444" s="343"/>
      <c r="FR444" s="343"/>
      <c r="FS444" s="343"/>
      <c r="FT444" s="343"/>
      <c r="FU444" s="343"/>
      <c r="FV444" s="343"/>
      <c r="FW444" s="343"/>
      <c r="FX444" s="343"/>
      <c r="FY444" s="343"/>
      <c r="FZ444" s="343"/>
      <c r="GA444" s="343"/>
      <c r="GB444" s="343"/>
      <c r="GC444" s="343"/>
      <c r="GD444" s="343"/>
      <c r="GE444" s="343"/>
      <c r="GF444" s="343"/>
      <c r="GG444" s="343"/>
      <c r="GH444" s="343"/>
      <c r="GI444" s="343"/>
      <c r="GJ444" s="343"/>
      <c r="GK444" s="343"/>
      <c r="GL444" s="343"/>
      <c r="GM444" s="343"/>
      <c r="GN444" s="343"/>
      <c r="GO444" s="343"/>
      <c r="GP444" s="343"/>
      <c r="GQ444" s="343"/>
      <c r="GR444" s="343"/>
      <c r="GS444" s="343"/>
      <c r="GT444" s="343"/>
      <c r="GU444" s="343"/>
      <c r="GV444" s="343"/>
      <c r="GW444" s="343"/>
      <c r="GX444" s="343"/>
      <c r="GY444" s="343"/>
      <c r="GZ444" s="343"/>
      <c r="HA444" s="343"/>
      <c r="HB444" s="343"/>
      <c r="HC444" s="343"/>
      <c r="HD444" s="343"/>
      <c r="HE444" s="343"/>
      <c r="HF444" s="343"/>
      <c r="HG444" s="343"/>
      <c r="HH444" s="343"/>
      <c r="HI444" s="343"/>
      <c r="HJ444" s="343"/>
      <c r="HK444" s="343"/>
      <c r="HL444" s="343"/>
      <c r="HM444" s="343"/>
      <c r="HN444" s="343"/>
      <c r="HO444" s="343"/>
      <c r="HP444" s="343"/>
      <c r="HQ444" s="343"/>
      <c r="HR444" s="343"/>
      <c r="HS444" s="343"/>
      <c r="HT444" s="343"/>
      <c r="HU444" s="343"/>
      <c r="HV444" s="343"/>
      <c r="HW444" s="343"/>
      <c r="HX444" s="343"/>
      <c r="HY444" s="343"/>
      <c r="HZ444" s="343"/>
      <c r="IA444" s="343"/>
      <c r="IB444" s="343"/>
      <c r="IC444" s="343"/>
      <c r="ID444" s="343"/>
      <c r="IE444" s="343"/>
      <c r="IF444" s="343"/>
      <c r="IG444" s="343"/>
      <c r="IH444" s="343"/>
      <c r="II444" s="343"/>
      <c r="IJ444" s="343"/>
      <c r="IK444" s="343"/>
      <c r="IL444" s="343"/>
      <c r="IM444" s="343"/>
      <c r="IN444" s="343"/>
      <c r="IO444" s="343"/>
      <c r="IP444" s="343"/>
      <c r="IQ444" s="343"/>
      <c r="IR444" s="343"/>
      <c r="IS444" s="343"/>
      <c r="IT444" s="343"/>
      <c r="IU444" s="343"/>
      <c r="IV444" s="343"/>
      <c r="IW444" s="343"/>
      <c r="IX444" s="343"/>
      <c r="IY444" s="343"/>
      <c r="IZ444" s="343"/>
      <c r="JA444" s="343"/>
      <c r="JB444" s="343"/>
      <c r="JC444" s="343"/>
      <c r="JD444" s="343"/>
      <c r="JE444" s="343"/>
      <c r="JF444" s="343"/>
      <c r="JG444" s="343"/>
      <c r="JH444" s="343"/>
      <c r="JI444" s="343"/>
      <c r="JJ444" s="343"/>
      <c r="JK444" s="343"/>
      <c r="JL444" s="343"/>
      <c r="JM444" s="343"/>
      <c r="JN444" s="343"/>
      <c r="JO444" s="343"/>
      <c r="JP444" s="343"/>
      <c r="JQ444" s="343"/>
      <c r="JR444" s="343"/>
      <c r="JS444" s="343"/>
      <c r="JT444" s="343"/>
      <c r="JU444" s="343"/>
      <c r="JV444" s="343"/>
      <c r="JW444" s="343"/>
      <c r="JX444" s="343"/>
      <c r="JY444" s="343"/>
      <c r="JZ444" s="343"/>
      <c r="KA444" s="343"/>
      <c r="KB444" s="343"/>
      <c r="KC444" s="343"/>
      <c r="KD444" s="343"/>
      <c r="KE444" s="343"/>
      <c r="KF444" s="343"/>
      <c r="KG444" s="343"/>
      <c r="KH444" s="343"/>
      <c r="KI444" s="343"/>
      <c r="KJ444" s="343"/>
      <c r="KK444" s="343"/>
      <c r="KL444" s="343"/>
      <c r="KM444" s="343"/>
      <c r="KN444" s="343"/>
      <c r="KO444" s="343"/>
      <c r="KP444" s="343"/>
      <c r="KQ444" s="343"/>
      <c r="KR444" s="343"/>
      <c r="KS444" s="343"/>
      <c r="KT444" s="343"/>
      <c r="KU444" s="343"/>
      <c r="KV444" s="343"/>
      <c r="KW444" s="343"/>
      <c r="KX444" s="343"/>
      <c r="KY444" s="343"/>
      <c r="KZ444" s="343"/>
      <c r="LA444" s="343"/>
      <c r="LB444" s="343"/>
      <c r="LC444" s="343"/>
      <c r="LD444" s="343"/>
      <c r="LE444" s="343"/>
      <c r="LF444" s="343"/>
      <c r="LG444" s="343"/>
      <c r="LH444" s="343"/>
      <c r="LI444" s="343"/>
      <c r="LJ444" s="343"/>
      <c r="LK444" s="343"/>
      <c r="LL444" s="343"/>
      <c r="LM444" s="343"/>
      <c r="LN444" s="343"/>
      <c r="LO444" s="343"/>
      <c r="LP444" s="343"/>
      <c r="LQ444" s="343"/>
      <c r="LR444" s="343"/>
      <c r="LS444" s="343"/>
      <c r="LT444" s="343"/>
      <c r="LU444" s="343"/>
      <c r="LV444" s="343"/>
      <c r="LW444" s="343"/>
      <c r="LX444" s="343"/>
      <c r="LY444" s="343"/>
      <c r="LZ444" s="343"/>
      <c r="MA444" s="343"/>
      <c r="MB444" s="343"/>
      <c r="MC444" s="343"/>
      <c r="MD444" s="343"/>
      <c r="ME444" s="343"/>
      <c r="MF444" s="343"/>
      <c r="MG444" s="343"/>
      <c r="MH444" s="343"/>
      <c r="MI444" s="343"/>
      <c r="MJ444" s="343"/>
      <c r="MK444" s="343"/>
      <c r="ML444" s="343"/>
      <c r="MM444" s="343"/>
      <c r="MN444" s="343"/>
      <c r="MO444" s="343"/>
      <c r="MP444" s="343"/>
      <c r="MQ444" s="343"/>
      <c r="MR444" s="343"/>
      <c r="MS444" s="343"/>
      <c r="MT444" s="343"/>
      <c r="MU444" s="343"/>
      <c r="MV444" s="343"/>
      <c r="MW444" s="343"/>
      <c r="MX444" s="343"/>
      <c r="MY444" s="343"/>
      <c r="MZ444" s="343"/>
      <c r="NA444" s="343"/>
      <c r="NB444" s="343"/>
      <c r="NC444" s="343"/>
      <c r="ND444" s="343"/>
      <c r="NE444" s="343"/>
      <c r="NF444" s="343"/>
      <c r="NG444" s="343"/>
      <c r="NH444" s="343"/>
      <c r="NI444" s="343"/>
      <c r="NJ444" s="343"/>
      <c r="NK444" s="343"/>
      <c r="NL444" s="343"/>
      <c r="NM444" s="343"/>
      <c r="NN444" s="343"/>
      <c r="NO444" s="343"/>
      <c r="NP444" s="343"/>
      <c r="NQ444" s="343"/>
      <c r="NR444" s="343"/>
      <c r="NS444" s="343"/>
      <c r="NT444" s="343"/>
      <c r="NU444" s="343"/>
      <c r="NV444" s="343"/>
      <c r="NW444" s="343"/>
      <c r="NX444" s="343"/>
      <c r="NY444" s="343"/>
      <c r="NZ444" s="343"/>
      <c r="OA444" s="343"/>
      <c r="OB444" s="343"/>
      <c r="OC444" s="343"/>
      <c r="OD444" s="343"/>
      <c r="OE444" s="343"/>
      <c r="OF444" s="343"/>
      <c r="OG444" s="343"/>
      <c r="OH444" s="343"/>
      <c r="OI444" s="343"/>
      <c r="OJ444" s="343"/>
      <c r="OK444" s="343"/>
      <c r="OL444" s="343"/>
      <c r="OM444" s="343"/>
      <c r="ON444" s="343"/>
      <c r="OO444" s="343"/>
      <c r="OP444" s="343"/>
      <c r="OQ444" s="343"/>
      <c r="OR444" s="343"/>
      <c r="OS444" s="343"/>
      <c r="OT444" s="343"/>
      <c r="OU444" s="343"/>
      <c r="OV444" s="343"/>
      <c r="OW444" s="343"/>
      <c r="OX444" s="343"/>
      <c r="OY444" s="343"/>
      <c r="OZ444" s="343"/>
      <c r="PA444" s="343"/>
      <c r="PB444" s="343"/>
      <c r="PC444" s="343"/>
      <c r="PD444" s="343"/>
      <c r="PE444" s="343"/>
      <c r="PF444" s="343"/>
      <c r="PG444" s="343"/>
      <c r="PH444" s="343"/>
      <c r="PI444" s="343"/>
      <c r="PJ444" s="343"/>
      <c r="PK444" s="343"/>
      <c r="PL444" s="343"/>
      <c r="PM444" s="343"/>
      <c r="PN444" s="343"/>
      <c r="PO444" s="343"/>
      <c r="PP444" s="343"/>
      <c r="PQ444" s="343"/>
      <c r="PR444" s="343"/>
      <c r="PS444" s="343"/>
      <c r="PT444" s="343"/>
      <c r="PU444" s="343"/>
      <c r="PV444" s="343"/>
      <c r="PW444" s="343"/>
      <c r="PX444" s="343"/>
      <c r="PY444" s="343"/>
      <c r="PZ444" s="343"/>
      <c r="QA444" s="343"/>
      <c r="QB444" s="343"/>
      <c r="QC444" s="343"/>
      <c r="QD444" s="343"/>
      <c r="QE444" s="343"/>
      <c r="QF444" s="343"/>
    </row>
    <row r="445" spans="1:448" s="347" customFormat="1" ht="118.5" customHeight="1" x14ac:dyDescent="0.25">
      <c r="A445" s="26">
        <v>444</v>
      </c>
      <c r="B445" s="42" t="s">
        <v>1424</v>
      </c>
      <c r="C445" s="175" t="s">
        <v>269</v>
      </c>
      <c r="D445" s="22" t="s">
        <v>341</v>
      </c>
      <c r="E445" s="310" t="s">
        <v>5011</v>
      </c>
      <c r="F445" s="19" t="s">
        <v>1425</v>
      </c>
      <c r="G445" s="178" t="s">
        <v>269</v>
      </c>
      <c r="H445" s="19" t="s">
        <v>341</v>
      </c>
      <c r="I445" s="41" t="s">
        <v>1426</v>
      </c>
      <c r="J445" s="461" t="s">
        <v>102</v>
      </c>
      <c r="K445" s="440" t="s">
        <v>680</v>
      </c>
      <c r="L445" s="461" t="s">
        <v>681</v>
      </c>
      <c r="M445" s="460" t="s">
        <v>1427</v>
      </c>
      <c r="N445" s="461" t="s">
        <v>1428</v>
      </c>
      <c r="O445" s="316" t="s">
        <v>196</v>
      </c>
      <c r="P445" s="310" t="s">
        <v>199</v>
      </c>
      <c r="Q445" s="19" t="s">
        <v>684</v>
      </c>
      <c r="R445" s="310" t="s">
        <v>250</v>
      </c>
      <c r="S445" s="316" t="s">
        <v>5012</v>
      </c>
      <c r="T445" s="310" t="s">
        <v>4084</v>
      </c>
      <c r="U445" s="310" t="s">
        <v>4985</v>
      </c>
      <c r="V445" s="310">
        <v>2021</v>
      </c>
      <c r="W445" s="22" t="s">
        <v>5013</v>
      </c>
      <c r="X445" s="310" t="s">
        <v>5014</v>
      </c>
      <c r="Y445" s="310" t="s">
        <v>653</v>
      </c>
      <c r="Z445" s="310" t="s">
        <v>5015</v>
      </c>
      <c r="AA445" s="434">
        <v>1</v>
      </c>
      <c r="AB445" s="310" t="s">
        <v>5016</v>
      </c>
      <c r="AC445" s="310" t="s">
        <v>5017</v>
      </c>
      <c r="AD445" s="728">
        <v>1</v>
      </c>
      <c r="AE445" s="310" t="s">
        <v>5018</v>
      </c>
      <c r="AF445" s="968">
        <v>44593</v>
      </c>
      <c r="AG445" s="968">
        <v>44651</v>
      </c>
      <c r="AH445" s="424">
        <v>44743</v>
      </c>
      <c r="AI445" s="310" t="s">
        <v>309</v>
      </c>
      <c r="AJ445" s="310" t="s">
        <v>309</v>
      </c>
      <c r="AK445" s="310" t="e">
        <f>(IF(BA445=#REF!,#REF!,AG445-#REF!))</f>
        <v>#REF!</v>
      </c>
      <c r="AL445" s="307"/>
      <c r="AM445" s="31"/>
      <c r="AN445" s="31"/>
      <c r="AO445" s="31"/>
      <c r="AP445" s="32"/>
      <c r="AQ445" s="19"/>
      <c r="AR445" s="49"/>
      <c r="AS445" s="298"/>
      <c r="AT445" s="64"/>
      <c r="AU445" s="40"/>
      <c r="AV445" s="60"/>
      <c r="AW445" s="32"/>
      <c r="AX445" s="32"/>
      <c r="AY445" s="299"/>
      <c r="AZ445" s="87"/>
      <c r="BA445" s="243"/>
      <c r="BB445" s="30"/>
      <c r="BC445" s="30"/>
      <c r="BD445" s="30"/>
      <c r="BE445" s="30"/>
      <c r="BF445" s="30"/>
      <c r="BG445" s="19" t="s">
        <v>442</v>
      </c>
      <c r="BH445" s="49">
        <v>-44620</v>
      </c>
      <c r="BI445" s="60" t="s">
        <v>454</v>
      </c>
      <c r="BJ445" s="30"/>
      <c r="BK445" s="30"/>
      <c r="BL445" s="30"/>
      <c r="BM445" s="30"/>
      <c r="BN445" s="60"/>
      <c r="BO445" s="30"/>
      <c r="BP445" s="184" t="s">
        <v>293</v>
      </c>
      <c r="BQ445" s="150" t="s">
        <v>4017</v>
      </c>
      <c r="BR445" s="185">
        <v>44712</v>
      </c>
      <c r="BS445" s="131" t="s">
        <v>535</v>
      </c>
      <c r="BT445" s="186">
        <v>1</v>
      </c>
      <c r="BU445" s="4" t="s">
        <v>436</v>
      </c>
      <c r="BV445" s="49">
        <v>-60</v>
      </c>
      <c r="BW445" s="60" t="s">
        <v>443</v>
      </c>
      <c r="BX445" s="387">
        <v>44732</v>
      </c>
      <c r="BY445" s="378" t="s">
        <v>1468</v>
      </c>
      <c r="BZ445" s="378" t="s">
        <v>613</v>
      </c>
      <c r="CA445" s="388">
        <v>1</v>
      </c>
      <c r="CB445" s="352" t="s">
        <v>294</v>
      </c>
      <c r="CC445" s="353"/>
      <c r="CD445" s="352" t="s">
        <v>294</v>
      </c>
      <c r="CE445" s="131" t="s">
        <v>767</v>
      </c>
      <c r="CF445" s="131" t="s">
        <v>767</v>
      </c>
      <c r="CG445" s="202" t="s">
        <v>328</v>
      </c>
      <c r="CH445" s="131" t="s">
        <v>328</v>
      </c>
      <c r="CI445" s="186">
        <v>1</v>
      </c>
      <c r="CJ445" s="4" t="str">
        <f t="shared" si="12"/>
        <v>CUMPLIMIENTO TOTAL</v>
      </c>
      <c r="CK445" s="49" t="str">
        <f>(IF(CD445="CERRADO","NO APLICA ACCION CERRADA",AG445-#REF!))</f>
        <v>NO APLICA ACCION CERRADA</v>
      </c>
      <c r="CL445" s="60" t="str">
        <f>(IF(CD445="CERRADO","NO APLICA ACCION CERRADA",IF(AK445&lt;=0,"VENCIDO",IF(AK445&lt;=#REF!,"POR VENCER","CON TIEMPO"))))</f>
        <v>NO APLICA ACCION CERRADA</v>
      </c>
      <c r="CM445" s="458" t="s">
        <v>328</v>
      </c>
      <c r="CN445" s="348" t="s">
        <v>767</v>
      </c>
      <c r="CO445" s="368" t="s">
        <v>339</v>
      </c>
      <c r="CP445" s="472">
        <v>1</v>
      </c>
      <c r="CQ445" s="352" t="s">
        <v>294</v>
      </c>
      <c r="CR445" s="353"/>
      <c r="CS445" s="353"/>
      <c r="CT445" s="343"/>
      <c r="CU445" s="343"/>
      <c r="CV445" s="343"/>
      <c r="CW445" s="343"/>
      <c r="CX445" s="343"/>
      <c r="CY445" s="343"/>
      <c r="CZ445" s="343"/>
      <c r="DA445" s="343"/>
      <c r="DB445" s="343"/>
      <c r="DC445" s="343"/>
      <c r="DD445" s="343"/>
      <c r="DE445" s="343"/>
      <c r="DF445" s="343"/>
      <c r="DG445" s="343"/>
      <c r="DH445" s="343"/>
      <c r="DI445" s="343"/>
      <c r="DJ445" s="343"/>
      <c r="DK445" s="343"/>
      <c r="DL445" s="343"/>
      <c r="DM445" s="343"/>
      <c r="DN445" s="343"/>
      <c r="DO445" s="343"/>
      <c r="DP445" s="343"/>
      <c r="DQ445" s="343"/>
      <c r="DR445" s="343"/>
      <c r="DS445" s="343"/>
      <c r="DT445" s="343"/>
      <c r="DU445" s="343"/>
      <c r="DV445" s="343"/>
      <c r="DW445" s="343"/>
      <c r="DX445" s="343"/>
      <c r="DY445" s="343"/>
      <c r="DZ445" s="343"/>
      <c r="EA445" s="343"/>
      <c r="EB445" s="343"/>
      <c r="EC445" s="343"/>
      <c r="ED445" s="343"/>
      <c r="EE445" s="343"/>
      <c r="EF445" s="343"/>
      <c r="EG445" s="343"/>
      <c r="EH445" s="343"/>
      <c r="EI445" s="343"/>
      <c r="EJ445" s="343"/>
      <c r="EK445" s="343"/>
      <c r="EL445" s="343"/>
      <c r="EM445" s="343"/>
      <c r="EN445" s="343"/>
      <c r="EO445" s="343"/>
      <c r="EP445" s="343"/>
      <c r="EQ445" s="343"/>
      <c r="ER445" s="343"/>
      <c r="ES445" s="343"/>
      <c r="ET445" s="343"/>
      <c r="EU445" s="343"/>
      <c r="EV445" s="343"/>
      <c r="EW445" s="343"/>
      <c r="EX445" s="343"/>
      <c r="EY445" s="343"/>
      <c r="EZ445" s="343"/>
      <c r="FA445" s="343"/>
      <c r="FB445" s="343"/>
      <c r="FC445" s="343"/>
      <c r="FD445" s="343"/>
      <c r="FE445" s="343"/>
      <c r="FF445" s="343"/>
      <c r="FG445" s="343"/>
      <c r="FH445" s="343"/>
      <c r="FI445" s="343"/>
      <c r="FJ445" s="343"/>
      <c r="FK445" s="343"/>
      <c r="FL445" s="343"/>
      <c r="FM445" s="343"/>
      <c r="FN445" s="343"/>
      <c r="FO445" s="343"/>
      <c r="FP445" s="343"/>
      <c r="FQ445" s="343"/>
      <c r="FR445" s="343"/>
      <c r="FS445" s="343"/>
      <c r="FT445" s="343"/>
      <c r="FU445" s="343"/>
      <c r="FV445" s="343"/>
      <c r="FW445" s="343"/>
      <c r="FX445" s="343"/>
      <c r="FY445" s="343"/>
      <c r="FZ445" s="343"/>
      <c r="GA445" s="343"/>
      <c r="GB445" s="343"/>
      <c r="GC445" s="343"/>
      <c r="GD445" s="343"/>
      <c r="GE445" s="343"/>
      <c r="GF445" s="343"/>
      <c r="GG445" s="343"/>
      <c r="GH445" s="343"/>
      <c r="GI445" s="343"/>
      <c r="GJ445" s="343"/>
      <c r="GK445" s="343"/>
      <c r="GL445" s="343"/>
      <c r="GM445" s="343"/>
      <c r="GN445" s="343"/>
      <c r="GO445" s="343"/>
      <c r="GP445" s="343"/>
      <c r="GQ445" s="343"/>
      <c r="GR445" s="343"/>
      <c r="GS445" s="343"/>
      <c r="GT445" s="343"/>
      <c r="GU445" s="343"/>
      <c r="GV445" s="343"/>
      <c r="GW445" s="343"/>
      <c r="GX445" s="343"/>
      <c r="GY445" s="343"/>
      <c r="GZ445" s="343"/>
      <c r="HA445" s="343"/>
      <c r="HB445" s="343"/>
      <c r="HC445" s="343"/>
      <c r="HD445" s="343"/>
      <c r="HE445" s="343"/>
      <c r="HF445" s="343"/>
      <c r="HG445" s="343"/>
      <c r="HH445" s="343"/>
      <c r="HI445" s="343"/>
      <c r="HJ445" s="343"/>
      <c r="HK445" s="343"/>
      <c r="HL445" s="343"/>
      <c r="HM445" s="343"/>
      <c r="HN445" s="343"/>
      <c r="HO445" s="343"/>
      <c r="HP445" s="343"/>
      <c r="HQ445" s="343"/>
      <c r="HR445" s="343"/>
      <c r="HS445" s="343"/>
      <c r="HT445" s="343"/>
      <c r="HU445" s="343"/>
      <c r="HV445" s="343"/>
      <c r="HW445" s="343"/>
      <c r="HX445" s="343"/>
      <c r="HY445" s="343"/>
      <c r="HZ445" s="343"/>
      <c r="IA445" s="343"/>
      <c r="IB445" s="343"/>
      <c r="IC445" s="343"/>
      <c r="ID445" s="343"/>
      <c r="IE445" s="343"/>
      <c r="IF445" s="343"/>
      <c r="IG445" s="343"/>
      <c r="IH445" s="343"/>
      <c r="II445" s="343"/>
      <c r="IJ445" s="343"/>
      <c r="IK445" s="343"/>
      <c r="IL445" s="343"/>
      <c r="IM445" s="343"/>
      <c r="IN445" s="343"/>
      <c r="IO445" s="343"/>
      <c r="IP445" s="343"/>
      <c r="IQ445" s="343"/>
      <c r="IR445" s="343"/>
      <c r="IS445" s="343"/>
      <c r="IT445" s="343"/>
      <c r="IU445" s="343"/>
      <c r="IV445" s="343"/>
      <c r="IW445" s="343"/>
      <c r="IX445" s="343"/>
      <c r="IY445" s="343"/>
      <c r="IZ445" s="343"/>
      <c r="JA445" s="343"/>
      <c r="JB445" s="343"/>
      <c r="JC445" s="343"/>
      <c r="JD445" s="343"/>
      <c r="JE445" s="343"/>
      <c r="JF445" s="343"/>
      <c r="JG445" s="343"/>
      <c r="JH445" s="343"/>
      <c r="JI445" s="343"/>
      <c r="JJ445" s="343"/>
      <c r="JK445" s="343"/>
      <c r="JL445" s="343"/>
      <c r="JM445" s="343"/>
      <c r="JN445" s="343"/>
      <c r="JO445" s="343"/>
      <c r="JP445" s="343"/>
      <c r="JQ445" s="343"/>
      <c r="JR445" s="343"/>
      <c r="JS445" s="343"/>
      <c r="JT445" s="343"/>
      <c r="JU445" s="343"/>
      <c r="JV445" s="343"/>
      <c r="JW445" s="343"/>
      <c r="JX445" s="343"/>
      <c r="JY445" s="343"/>
      <c r="JZ445" s="343"/>
      <c r="KA445" s="343"/>
      <c r="KB445" s="343"/>
      <c r="KC445" s="343"/>
      <c r="KD445" s="343"/>
      <c r="KE445" s="343"/>
      <c r="KF445" s="343"/>
      <c r="KG445" s="343"/>
      <c r="KH445" s="343"/>
      <c r="KI445" s="343"/>
      <c r="KJ445" s="343"/>
      <c r="KK445" s="343"/>
      <c r="KL445" s="343"/>
      <c r="KM445" s="343"/>
      <c r="KN445" s="343"/>
      <c r="KO445" s="343"/>
      <c r="KP445" s="343"/>
      <c r="KQ445" s="343"/>
      <c r="KR445" s="343"/>
      <c r="KS445" s="343"/>
      <c r="KT445" s="343"/>
      <c r="KU445" s="343"/>
      <c r="KV445" s="343"/>
      <c r="KW445" s="343"/>
      <c r="KX445" s="343"/>
      <c r="KY445" s="343"/>
      <c r="KZ445" s="343"/>
      <c r="LA445" s="343"/>
      <c r="LB445" s="343"/>
      <c r="LC445" s="343"/>
      <c r="LD445" s="343"/>
      <c r="LE445" s="343"/>
      <c r="LF445" s="343"/>
      <c r="LG445" s="343"/>
      <c r="LH445" s="343"/>
      <c r="LI445" s="343"/>
      <c r="LJ445" s="343"/>
      <c r="LK445" s="343"/>
      <c r="LL445" s="343"/>
      <c r="LM445" s="343"/>
      <c r="LN445" s="343"/>
      <c r="LO445" s="343"/>
      <c r="LP445" s="343"/>
      <c r="LQ445" s="343"/>
      <c r="LR445" s="343"/>
      <c r="LS445" s="343"/>
      <c r="LT445" s="343"/>
      <c r="LU445" s="343"/>
      <c r="LV445" s="343"/>
      <c r="LW445" s="343"/>
      <c r="LX445" s="343"/>
      <c r="LY445" s="343"/>
      <c r="LZ445" s="343"/>
      <c r="MA445" s="343"/>
      <c r="MB445" s="343"/>
      <c r="MC445" s="343"/>
      <c r="MD445" s="343"/>
      <c r="ME445" s="343"/>
      <c r="MF445" s="343"/>
      <c r="MG445" s="343"/>
      <c r="MH445" s="343"/>
      <c r="MI445" s="343"/>
      <c r="MJ445" s="343"/>
      <c r="MK445" s="343"/>
      <c r="ML445" s="343"/>
      <c r="MM445" s="343"/>
      <c r="MN445" s="343"/>
      <c r="MO445" s="343"/>
      <c r="MP445" s="343"/>
      <c r="MQ445" s="343"/>
      <c r="MR445" s="343"/>
      <c r="MS445" s="343"/>
      <c r="MT445" s="343"/>
      <c r="MU445" s="343"/>
      <c r="MV445" s="343"/>
      <c r="MW445" s="343"/>
      <c r="MX445" s="343"/>
      <c r="MY445" s="343"/>
      <c r="MZ445" s="343"/>
      <c r="NA445" s="343"/>
      <c r="NB445" s="343"/>
      <c r="NC445" s="343"/>
      <c r="ND445" s="343"/>
      <c r="NE445" s="343"/>
      <c r="NF445" s="343"/>
      <c r="NG445" s="343"/>
      <c r="NH445" s="343"/>
      <c r="NI445" s="343"/>
      <c r="NJ445" s="343"/>
      <c r="NK445" s="343"/>
      <c r="NL445" s="343"/>
      <c r="NM445" s="343"/>
      <c r="NN445" s="343"/>
      <c r="NO445" s="343"/>
      <c r="NP445" s="343"/>
      <c r="NQ445" s="343"/>
      <c r="NR445" s="343"/>
      <c r="NS445" s="343"/>
      <c r="NT445" s="343"/>
      <c r="NU445" s="343"/>
      <c r="NV445" s="343"/>
      <c r="NW445" s="343"/>
      <c r="NX445" s="343"/>
      <c r="NY445" s="343"/>
      <c r="NZ445" s="343"/>
      <c r="OA445" s="343"/>
      <c r="OB445" s="343"/>
      <c r="OC445" s="343"/>
      <c r="OD445" s="343"/>
      <c r="OE445" s="343"/>
      <c r="OF445" s="343"/>
      <c r="OG445" s="343"/>
      <c r="OH445" s="343"/>
      <c r="OI445" s="343"/>
      <c r="OJ445" s="343"/>
      <c r="OK445" s="343"/>
      <c r="OL445" s="343"/>
      <c r="OM445" s="343"/>
      <c r="ON445" s="343"/>
      <c r="OO445" s="343"/>
      <c r="OP445" s="343"/>
      <c r="OQ445" s="343"/>
      <c r="OR445" s="343"/>
      <c r="OS445" s="343"/>
      <c r="OT445" s="343"/>
      <c r="OU445" s="343"/>
      <c r="OV445" s="343"/>
      <c r="OW445" s="343"/>
      <c r="OX445" s="343"/>
      <c r="OY445" s="343"/>
      <c r="OZ445" s="343"/>
      <c r="PA445" s="343"/>
      <c r="PB445" s="343"/>
      <c r="PC445" s="343"/>
      <c r="PD445" s="343"/>
      <c r="PE445" s="343"/>
      <c r="PF445" s="343"/>
      <c r="PG445" s="343"/>
      <c r="PH445" s="343"/>
      <c r="PI445" s="343"/>
      <c r="PJ445" s="343"/>
      <c r="PK445" s="343"/>
      <c r="PL445" s="343"/>
      <c r="PM445" s="343"/>
      <c r="PN445" s="343"/>
      <c r="PO445" s="343"/>
      <c r="PP445" s="343"/>
      <c r="PQ445" s="343"/>
      <c r="PR445" s="343"/>
      <c r="PS445" s="343"/>
      <c r="PT445" s="343"/>
      <c r="PU445" s="343"/>
      <c r="PV445" s="343"/>
      <c r="PW445" s="343"/>
      <c r="PX445" s="343"/>
      <c r="PY445" s="343"/>
      <c r="PZ445" s="343"/>
      <c r="QA445" s="343"/>
      <c r="QB445" s="343"/>
      <c r="QC445" s="343"/>
      <c r="QD445" s="343"/>
      <c r="QE445" s="343"/>
      <c r="QF445" s="343"/>
    </row>
    <row r="446" spans="1:448" s="347" customFormat="1" ht="118.5" customHeight="1" x14ac:dyDescent="0.25">
      <c r="A446" s="26">
        <v>445</v>
      </c>
      <c r="B446" s="42" t="s">
        <v>1372</v>
      </c>
      <c r="C446" s="174" t="s">
        <v>694</v>
      </c>
      <c r="D446" s="19" t="s">
        <v>344</v>
      </c>
      <c r="E446" s="310" t="s">
        <v>5019</v>
      </c>
      <c r="F446" s="41" t="s">
        <v>2115</v>
      </c>
      <c r="G446" s="44" t="s">
        <v>282</v>
      </c>
      <c r="H446" s="22" t="s">
        <v>342</v>
      </c>
      <c r="I446" s="19" t="s">
        <v>210</v>
      </c>
      <c r="J446" s="320" t="s">
        <v>2116</v>
      </c>
      <c r="K446" s="132" t="s">
        <v>680</v>
      </c>
      <c r="L446" s="112" t="s">
        <v>681</v>
      </c>
      <c r="M446" s="134" t="s">
        <v>2117</v>
      </c>
      <c r="N446" s="112" t="s">
        <v>2118</v>
      </c>
      <c r="O446" s="19" t="s">
        <v>17</v>
      </c>
      <c r="P446" s="19" t="s">
        <v>19</v>
      </c>
      <c r="Q446" s="19" t="s">
        <v>711</v>
      </c>
      <c r="R446" s="310" t="s">
        <v>250</v>
      </c>
      <c r="S446" s="316" t="s">
        <v>5020</v>
      </c>
      <c r="T446" s="310" t="s">
        <v>5021</v>
      </c>
      <c r="U446" s="310" t="s">
        <v>5022</v>
      </c>
      <c r="V446" s="310">
        <v>2021</v>
      </c>
      <c r="W446" s="22" t="s">
        <v>5023</v>
      </c>
      <c r="X446" s="310" t="s">
        <v>5024</v>
      </c>
      <c r="Y446" s="310" t="s">
        <v>5025</v>
      </c>
      <c r="Z446" s="310" t="s">
        <v>5026</v>
      </c>
      <c r="AA446" s="434">
        <v>1</v>
      </c>
      <c r="AB446" s="310" t="s">
        <v>5027</v>
      </c>
      <c r="AC446" s="310" t="s">
        <v>5028</v>
      </c>
      <c r="AD446" s="728">
        <v>1</v>
      </c>
      <c r="AE446" s="310" t="s">
        <v>5029</v>
      </c>
      <c r="AF446" s="968">
        <v>44501</v>
      </c>
      <c r="AG446" s="968">
        <v>44681</v>
      </c>
      <c r="AH446" s="424">
        <v>44743</v>
      </c>
      <c r="AI446" s="310" t="s">
        <v>309</v>
      </c>
      <c r="AJ446" s="310" t="s">
        <v>309</v>
      </c>
      <c r="AK446" s="310" t="e">
        <f>(IF(BA446=#REF!,#REF!,AG446-#REF!))</f>
        <v>#REF!</v>
      </c>
      <c r="AL446" s="307"/>
      <c r="AM446" s="31"/>
      <c r="AN446" s="31"/>
      <c r="AO446" s="31"/>
      <c r="AP446" s="32"/>
      <c r="AQ446" s="19"/>
      <c r="AR446" s="49"/>
      <c r="AS446" s="298"/>
      <c r="AT446" s="64"/>
      <c r="AU446" s="40"/>
      <c r="AV446" s="60"/>
      <c r="AW446" s="32"/>
      <c r="AX446" s="32"/>
      <c r="AY446" s="299"/>
      <c r="AZ446" s="87"/>
      <c r="BA446" s="243"/>
      <c r="BB446" s="30"/>
      <c r="BC446" s="30"/>
      <c r="BD446" s="30"/>
      <c r="BE446" s="30"/>
      <c r="BF446" s="30"/>
      <c r="BG446" s="19" t="s">
        <v>442</v>
      </c>
      <c r="BH446" s="49">
        <v>-44620</v>
      </c>
      <c r="BI446" s="60" t="s">
        <v>454</v>
      </c>
      <c r="BJ446" s="30"/>
      <c r="BK446" s="30"/>
      <c r="BL446" s="30"/>
      <c r="BM446" s="30"/>
      <c r="BN446" s="60"/>
      <c r="BO446" s="30"/>
      <c r="BP446" s="184" t="s">
        <v>293</v>
      </c>
      <c r="BQ446" s="150" t="s">
        <v>5030</v>
      </c>
      <c r="BR446" s="185">
        <v>44712</v>
      </c>
      <c r="BS446" s="131" t="s">
        <v>864</v>
      </c>
      <c r="BT446" s="186">
        <v>1</v>
      </c>
      <c r="BU446" s="4" t="s">
        <v>436</v>
      </c>
      <c r="BV446" s="49">
        <v>-30</v>
      </c>
      <c r="BW446" s="60" t="s">
        <v>443</v>
      </c>
      <c r="BX446" s="357">
        <v>44734</v>
      </c>
      <c r="BY446" s="353" t="s">
        <v>5031</v>
      </c>
      <c r="BZ446" s="353" t="s">
        <v>824</v>
      </c>
      <c r="CA446" s="360">
        <v>1</v>
      </c>
      <c r="CB446" s="352" t="s">
        <v>294</v>
      </c>
      <c r="CC446" s="353"/>
      <c r="CD446" s="352" t="s">
        <v>294</v>
      </c>
      <c r="CE446" s="131" t="s">
        <v>767</v>
      </c>
      <c r="CF446" s="131" t="s">
        <v>767</v>
      </c>
      <c r="CG446" s="202" t="s">
        <v>328</v>
      </c>
      <c r="CH446" s="131" t="s">
        <v>328</v>
      </c>
      <c r="CI446" s="186">
        <v>1</v>
      </c>
      <c r="CJ446" s="4" t="str">
        <f t="shared" si="12"/>
        <v>CUMPLIMIENTO TOTAL</v>
      </c>
      <c r="CK446" s="49" t="str">
        <f>(IF(CD446="CERRADO","NO APLICA ACCION CERRADA",AG446-#REF!))</f>
        <v>NO APLICA ACCION CERRADA</v>
      </c>
      <c r="CL446" s="60" t="str">
        <f>(IF(CD446="CERRADO","NO APLICA ACCION CERRADA",IF(AK446&lt;=0,"VENCIDO",IF(AK446&lt;=#REF!,"POR VENCER","CON TIEMPO"))))</f>
        <v>NO APLICA ACCION CERRADA</v>
      </c>
      <c r="CM446" s="458" t="s">
        <v>328</v>
      </c>
      <c r="CN446" s="348" t="s">
        <v>767</v>
      </c>
      <c r="CO446" s="349" t="s">
        <v>824</v>
      </c>
      <c r="CP446" s="473">
        <v>1</v>
      </c>
      <c r="CQ446" s="352" t="s">
        <v>294</v>
      </c>
      <c r="CR446" s="353"/>
      <c r="CS446" s="353"/>
      <c r="CT446" s="343"/>
      <c r="CU446" s="343"/>
      <c r="CV446" s="343"/>
      <c r="CW446" s="343"/>
      <c r="CX446" s="343"/>
      <c r="CY446" s="343"/>
      <c r="CZ446" s="343"/>
      <c r="DA446" s="343"/>
      <c r="DB446" s="343"/>
      <c r="DC446" s="343"/>
      <c r="DD446" s="343"/>
      <c r="DE446" s="343"/>
      <c r="DF446" s="343"/>
      <c r="DG446" s="343"/>
      <c r="DH446" s="343"/>
      <c r="DI446" s="343"/>
      <c r="DJ446" s="343"/>
      <c r="DK446" s="343"/>
      <c r="DL446" s="343"/>
      <c r="DM446" s="343"/>
      <c r="DN446" s="343"/>
      <c r="DO446" s="343"/>
      <c r="DP446" s="343"/>
      <c r="DQ446" s="343"/>
      <c r="DR446" s="343"/>
      <c r="DS446" s="343"/>
      <c r="DT446" s="343"/>
      <c r="DU446" s="343"/>
      <c r="DV446" s="343"/>
      <c r="DW446" s="343"/>
      <c r="DX446" s="343"/>
      <c r="DY446" s="343"/>
      <c r="DZ446" s="343"/>
      <c r="EA446" s="343"/>
      <c r="EB446" s="343"/>
      <c r="EC446" s="343"/>
      <c r="ED446" s="343"/>
      <c r="EE446" s="343"/>
      <c r="EF446" s="343"/>
      <c r="EG446" s="343"/>
      <c r="EH446" s="343"/>
      <c r="EI446" s="343"/>
      <c r="EJ446" s="343"/>
      <c r="EK446" s="343"/>
      <c r="EL446" s="343"/>
      <c r="EM446" s="343"/>
      <c r="EN446" s="343"/>
      <c r="EO446" s="343"/>
      <c r="EP446" s="343"/>
      <c r="EQ446" s="343"/>
      <c r="ER446" s="343"/>
      <c r="ES446" s="343"/>
      <c r="ET446" s="343"/>
      <c r="EU446" s="343"/>
      <c r="EV446" s="343"/>
      <c r="EW446" s="343"/>
      <c r="EX446" s="343"/>
      <c r="EY446" s="343"/>
      <c r="EZ446" s="343"/>
      <c r="FA446" s="343"/>
      <c r="FB446" s="343"/>
      <c r="FC446" s="343"/>
      <c r="FD446" s="343"/>
      <c r="FE446" s="343"/>
      <c r="FF446" s="343"/>
      <c r="FG446" s="343"/>
      <c r="FH446" s="343"/>
      <c r="FI446" s="343"/>
      <c r="FJ446" s="343"/>
      <c r="FK446" s="343"/>
      <c r="FL446" s="343"/>
      <c r="FM446" s="343"/>
      <c r="FN446" s="343"/>
      <c r="FO446" s="343"/>
      <c r="FP446" s="343"/>
      <c r="FQ446" s="343"/>
      <c r="FR446" s="343"/>
      <c r="FS446" s="343"/>
      <c r="FT446" s="343"/>
      <c r="FU446" s="343"/>
      <c r="FV446" s="343"/>
      <c r="FW446" s="343"/>
      <c r="FX446" s="343"/>
      <c r="FY446" s="343"/>
      <c r="FZ446" s="343"/>
      <c r="GA446" s="343"/>
      <c r="GB446" s="343"/>
      <c r="GC446" s="343"/>
      <c r="GD446" s="343"/>
      <c r="GE446" s="343"/>
      <c r="GF446" s="343"/>
      <c r="GG446" s="343"/>
      <c r="GH446" s="343"/>
      <c r="GI446" s="343"/>
      <c r="GJ446" s="343"/>
      <c r="GK446" s="343"/>
      <c r="GL446" s="343"/>
      <c r="GM446" s="343"/>
      <c r="GN446" s="343"/>
      <c r="GO446" s="343"/>
      <c r="GP446" s="343"/>
      <c r="GQ446" s="343"/>
      <c r="GR446" s="343"/>
      <c r="GS446" s="343"/>
      <c r="GT446" s="343"/>
      <c r="GU446" s="343"/>
      <c r="GV446" s="343"/>
      <c r="GW446" s="343"/>
      <c r="GX446" s="343"/>
      <c r="GY446" s="343"/>
      <c r="GZ446" s="343"/>
      <c r="HA446" s="343"/>
      <c r="HB446" s="343"/>
      <c r="HC446" s="343"/>
      <c r="HD446" s="343"/>
      <c r="HE446" s="343"/>
      <c r="HF446" s="343"/>
      <c r="HG446" s="343"/>
      <c r="HH446" s="343"/>
      <c r="HI446" s="343"/>
      <c r="HJ446" s="343"/>
      <c r="HK446" s="343"/>
      <c r="HL446" s="343"/>
      <c r="HM446" s="343"/>
      <c r="HN446" s="343"/>
      <c r="HO446" s="343"/>
      <c r="HP446" s="343"/>
      <c r="HQ446" s="343"/>
      <c r="HR446" s="343"/>
      <c r="HS446" s="343"/>
      <c r="HT446" s="343"/>
      <c r="HU446" s="343"/>
      <c r="HV446" s="343"/>
      <c r="HW446" s="343"/>
      <c r="HX446" s="343"/>
      <c r="HY446" s="343"/>
      <c r="HZ446" s="343"/>
      <c r="IA446" s="343"/>
      <c r="IB446" s="343"/>
      <c r="IC446" s="343"/>
      <c r="ID446" s="343"/>
      <c r="IE446" s="343"/>
      <c r="IF446" s="343"/>
      <c r="IG446" s="343"/>
      <c r="IH446" s="343"/>
      <c r="II446" s="343"/>
      <c r="IJ446" s="343"/>
      <c r="IK446" s="343"/>
      <c r="IL446" s="343"/>
      <c r="IM446" s="343"/>
      <c r="IN446" s="343"/>
      <c r="IO446" s="343"/>
      <c r="IP446" s="343"/>
      <c r="IQ446" s="343"/>
      <c r="IR446" s="343"/>
      <c r="IS446" s="343"/>
      <c r="IT446" s="343"/>
      <c r="IU446" s="343"/>
      <c r="IV446" s="343"/>
      <c r="IW446" s="343"/>
      <c r="IX446" s="343"/>
      <c r="IY446" s="343"/>
      <c r="IZ446" s="343"/>
      <c r="JA446" s="343"/>
      <c r="JB446" s="343"/>
      <c r="JC446" s="343"/>
      <c r="JD446" s="343"/>
      <c r="JE446" s="343"/>
      <c r="JF446" s="343"/>
      <c r="JG446" s="343"/>
      <c r="JH446" s="343"/>
      <c r="JI446" s="343"/>
      <c r="JJ446" s="343"/>
      <c r="JK446" s="343"/>
      <c r="JL446" s="343"/>
      <c r="JM446" s="343"/>
      <c r="JN446" s="343"/>
      <c r="JO446" s="343"/>
      <c r="JP446" s="343"/>
      <c r="JQ446" s="343"/>
      <c r="JR446" s="343"/>
      <c r="JS446" s="343"/>
      <c r="JT446" s="343"/>
      <c r="JU446" s="343"/>
      <c r="JV446" s="343"/>
      <c r="JW446" s="343"/>
      <c r="JX446" s="343"/>
      <c r="JY446" s="343"/>
      <c r="JZ446" s="343"/>
      <c r="KA446" s="343"/>
      <c r="KB446" s="343"/>
      <c r="KC446" s="343"/>
      <c r="KD446" s="343"/>
      <c r="KE446" s="343"/>
      <c r="KF446" s="343"/>
      <c r="KG446" s="343"/>
      <c r="KH446" s="343"/>
      <c r="KI446" s="343"/>
      <c r="KJ446" s="343"/>
      <c r="KK446" s="343"/>
      <c r="KL446" s="343"/>
      <c r="KM446" s="343"/>
      <c r="KN446" s="343"/>
      <c r="KO446" s="343"/>
      <c r="KP446" s="343"/>
      <c r="KQ446" s="343"/>
      <c r="KR446" s="343"/>
      <c r="KS446" s="343"/>
      <c r="KT446" s="343"/>
      <c r="KU446" s="343"/>
      <c r="KV446" s="343"/>
      <c r="KW446" s="343"/>
      <c r="KX446" s="343"/>
      <c r="KY446" s="343"/>
      <c r="KZ446" s="343"/>
      <c r="LA446" s="343"/>
      <c r="LB446" s="343"/>
      <c r="LC446" s="343"/>
      <c r="LD446" s="343"/>
      <c r="LE446" s="343"/>
      <c r="LF446" s="343"/>
      <c r="LG446" s="343"/>
      <c r="LH446" s="343"/>
      <c r="LI446" s="343"/>
      <c r="LJ446" s="343"/>
      <c r="LK446" s="343"/>
      <c r="LL446" s="343"/>
      <c r="LM446" s="343"/>
      <c r="LN446" s="343"/>
      <c r="LO446" s="343"/>
      <c r="LP446" s="343"/>
      <c r="LQ446" s="343"/>
      <c r="LR446" s="343"/>
      <c r="LS446" s="343"/>
      <c r="LT446" s="343"/>
      <c r="LU446" s="343"/>
      <c r="LV446" s="343"/>
      <c r="LW446" s="343"/>
      <c r="LX446" s="343"/>
      <c r="LY446" s="343"/>
      <c r="LZ446" s="343"/>
      <c r="MA446" s="343"/>
      <c r="MB446" s="343"/>
      <c r="MC446" s="343"/>
      <c r="MD446" s="343"/>
      <c r="ME446" s="343"/>
      <c r="MF446" s="343"/>
      <c r="MG446" s="343"/>
      <c r="MH446" s="343"/>
      <c r="MI446" s="343"/>
      <c r="MJ446" s="343"/>
      <c r="MK446" s="343"/>
      <c r="ML446" s="343"/>
      <c r="MM446" s="343"/>
      <c r="MN446" s="343"/>
      <c r="MO446" s="343"/>
      <c r="MP446" s="343"/>
      <c r="MQ446" s="343"/>
      <c r="MR446" s="343"/>
      <c r="MS446" s="343"/>
      <c r="MT446" s="343"/>
      <c r="MU446" s="343"/>
      <c r="MV446" s="343"/>
      <c r="MW446" s="343"/>
      <c r="MX446" s="343"/>
      <c r="MY446" s="343"/>
      <c r="MZ446" s="343"/>
      <c r="NA446" s="343"/>
      <c r="NB446" s="343"/>
      <c r="NC446" s="343"/>
      <c r="ND446" s="343"/>
      <c r="NE446" s="343"/>
      <c r="NF446" s="343"/>
      <c r="NG446" s="343"/>
      <c r="NH446" s="343"/>
      <c r="NI446" s="343"/>
      <c r="NJ446" s="343"/>
      <c r="NK446" s="343"/>
      <c r="NL446" s="343"/>
      <c r="NM446" s="343"/>
      <c r="NN446" s="343"/>
      <c r="NO446" s="343"/>
      <c r="NP446" s="343"/>
      <c r="NQ446" s="343"/>
      <c r="NR446" s="343"/>
      <c r="NS446" s="343"/>
      <c r="NT446" s="343"/>
      <c r="NU446" s="343"/>
      <c r="NV446" s="343"/>
      <c r="NW446" s="343"/>
      <c r="NX446" s="343"/>
      <c r="NY446" s="343"/>
      <c r="NZ446" s="343"/>
      <c r="OA446" s="343"/>
      <c r="OB446" s="343"/>
      <c r="OC446" s="343"/>
      <c r="OD446" s="343"/>
      <c r="OE446" s="343"/>
      <c r="OF446" s="343"/>
      <c r="OG446" s="343"/>
      <c r="OH446" s="343"/>
      <c r="OI446" s="343"/>
      <c r="OJ446" s="343"/>
      <c r="OK446" s="343"/>
      <c r="OL446" s="343"/>
      <c r="OM446" s="343"/>
      <c r="ON446" s="343"/>
      <c r="OO446" s="343"/>
      <c r="OP446" s="343"/>
      <c r="OQ446" s="343"/>
      <c r="OR446" s="343"/>
      <c r="OS446" s="343"/>
      <c r="OT446" s="343"/>
      <c r="OU446" s="343"/>
      <c r="OV446" s="343"/>
      <c r="OW446" s="343"/>
      <c r="OX446" s="343"/>
      <c r="OY446" s="343"/>
      <c r="OZ446" s="343"/>
      <c r="PA446" s="343"/>
      <c r="PB446" s="343"/>
      <c r="PC446" s="343"/>
      <c r="PD446" s="343"/>
      <c r="PE446" s="343"/>
      <c r="PF446" s="343"/>
      <c r="PG446" s="343"/>
      <c r="PH446" s="343"/>
      <c r="PI446" s="343"/>
      <c r="PJ446" s="343"/>
      <c r="PK446" s="343"/>
      <c r="PL446" s="343"/>
      <c r="PM446" s="343"/>
      <c r="PN446" s="343"/>
      <c r="PO446" s="343"/>
      <c r="PP446" s="343"/>
      <c r="PQ446" s="343"/>
      <c r="PR446" s="343"/>
      <c r="PS446" s="343"/>
      <c r="PT446" s="343"/>
      <c r="PU446" s="343"/>
      <c r="PV446" s="343"/>
      <c r="PW446" s="343"/>
      <c r="PX446" s="343"/>
      <c r="PY446" s="343"/>
      <c r="PZ446" s="343"/>
      <c r="QA446" s="343"/>
      <c r="QB446" s="343"/>
      <c r="QC446" s="343"/>
      <c r="QD446" s="343"/>
      <c r="QE446" s="343"/>
      <c r="QF446" s="343"/>
    </row>
    <row r="447" spans="1:448" s="705" customFormat="1" ht="118.5" customHeight="1" x14ac:dyDescent="0.25">
      <c r="A447" s="20">
        <v>446</v>
      </c>
      <c r="B447" s="41" t="s">
        <v>1372</v>
      </c>
      <c r="C447" s="174" t="s">
        <v>694</v>
      </c>
      <c r="D447" s="19" t="s">
        <v>344</v>
      </c>
      <c r="E447" s="310" t="s">
        <v>5019</v>
      </c>
      <c r="F447" s="41" t="s">
        <v>2115</v>
      </c>
      <c r="G447" s="44" t="s">
        <v>282</v>
      </c>
      <c r="H447" s="19" t="s">
        <v>342</v>
      </c>
      <c r="I447" s="19" t="s">
        <v>210</v>
      </c>
      <c r="J447" s="320" t="s">
        <v>2116</v>
      </c>
      <c r="K447" s="462" t="s">
        <v>680</v>
      </c>
      <c r="L447" s="134" t="s">
        <v>681</v>
      </c>
      <c r="M447" s="134" t="s">
        <v>2117</v>
      </c>
      <c r="N447" s="134" t="s">
        <v>2118</v>
      </c>
      <c r="O447" s="316" t="s">
        <v>210</v>
      </c>
      <c r="P447" s="310" t="s">
        <v>358</v>
      </c>
      <c r="Q447" s="19" t="s">
        <v>711</v>
      </c>
      <c r="R447" s="310" t="s">
        <v>250</v>
      </c>
      <c r="S447" s="316" t="s">
        <v>5032</v>
      </c>
      <c r="T447" s="310" t="s">
        <v>5033</v>
      </c>
      <c r="U447" s="310" t="s">
        <v>5022</v>
      </c>
      <c r="V447" s="310">
        <v>2021</v>
      </c>
      <c r="W447" s="19" t="s">
        <v>5034</v>
      </c>
      <c r="X447" s="310" t="s">
        <v>5035</v>
      </c>
      <c r="Y447" s="310" t="s">
        <v>5025</v>
      </c>
      <c r="Z447" s="310" t="s">
        <v>5036</v>
      </c>
      <c r="AA447" s="434">
        <v>1</v>
      </c>
      <c r="AB447" s="310" t="s">
        <v>5037</v>
      </c>
      <c r="AC447" s="310" t="s">
        <v>5038</v>
      </c>
      <c r="AD447" s="728">
        <v>1</v>
      </c>
      <c r="AE447" s="310" t="s">
        <v>5039</v>
      </c>
      <c r="AF447" s="968">
        <v>44591</v>
      </c>
      <c r="AG447" s="968">
        <v>44895</v>
      </c>
      <c r="AH447" s="921"/>
      <c r="AI447" s="310" t="s">
        <v>309</v>
      </c>
      <c r="AJ447" s="310" t="s">
        <v>309</v>
      </c>
      <c r="AK447" s="310" t="e">
        <f>(IF(BA447=#REF!,#REF!,AG447-#REF!))</f>
        <v>#REF!</v>
      </c>
      <c r="AL447" s="307"/>
      <c r="AM447" s="40"/>
      <c r="AN447" s="40"/>
      <c r="AO447" s="40"/>
      <c r="AP447" s="137"/>
      <c r="AQ447" s="19"/>
      <c r="AR447" s="49"/>
      <c r="AS447" s="298"/>
      <c r="AT447" s="66"/>
      <c r="AU447" s="40"/>
      <c r="AV447" s="60"/>
      <c r="AW447" s="137"/>
      <c r="AX447" s="137"/>
      <c r="AY447" s="299"/>
      <c r="AZ447" s="87"/>
      <c r="BA447" s="243"/>
      <c r="BB447" s="127"/>
      <c r="BC447" s="127"/>
      <c r="BD447" s="127"/>
      <c r="BE447" s="127"/>
      <c r="BF447" s="127"/>
      <c r="BG447" s="19" t="s">
        <v>442</v>
      </c>
      <c r="BH447" s="49">
        <v>-44620</v>
      </c>
      <c r="BI447" s="60" t="s">
        <v>454</v>
      </c>
      <c r="BJ447" s="127"/>
      <c r="BK447" s="127"/>
      <c r="BL447" s="127"/>
      <c r="BM447" s="127"/>
      <c r="BN447" s="60"/>
      <c r="BO447" s="127"/>
      <c r="BP447" s="910" t="s">
        <v>293</v>
      </c>
      <c r="BQ447" s="150" t="s">
        <v>5040</v>
      </c>
      <c r="BR447" s="911">
        <v>44712</v>
      </c>
      <c r="BS447" s="131" t="s">
        <v>5041</v>
      </c>
      <c r="BT447" s="186">
        <v>0.25</v>
      </c>
      <c r="BU447" s="4" t="s">
        <v>489</v>
      </c>
      <c r="BV447" s="49">
        <v>184</v>
      </c>
      <c r="BW447" s="60" t="s">
        <v>454</v>
      </c>
      <c r="BX447" s="912">
        <v>44734</v>
      </c>
      <c r="BY447" s="371" t="s">
        <v>5042</v>
      </c>
      <c r="BZ447" s="371" t="s">
        <v>824</v>
      </c>
      <c r="CA447" s="814">
        <v>0.3</v>
      </c>
      <c r="CB447" s="352" t="s">
        <v>293</v>
      </c>
      <c r="CC447" s="371"/>
      <c r="CD447" s="910" t="s">
        <v>293</v>
      </c>
      <c r="CE447" s="531">
        <v>44816</v>
      </c>
      <c r="CF447" s="585" t="s">
        <v>5043</v>
      </c>
      <c r="CG447" s="114" t="s">
        <v>5044</v>
      </c>
      <c r="CH447" s="114" t="s">
        <v>5045</v>
      </c>
      <c r="CI447" s="522">
        <v>0.3</v>
      </c>
      <c r="CJ447" s="4" t="str">
        <f t="shared" si="12"/>
        <v>AVANCE MINIMO</v>
      </c>
      <c r="CK447" s="49" t="e">
        <f>(IF(CD447="CERRADO","NO APLICA ACCION CERRADA",AG447-#REF!))</f>
        <v>#REF!</v>
      </c>
      <c r="CL447" s="60" t="e">
        <f>(IF(CD447="CERRADO","NO APLICA ACCION CERRADA",IF(AK447&lt;=0,"VENCIDO",IF(AK447&lt;=#REF!,"POR VENCER","CON TIEMPO"))))</f>
        <v>#REF!</v>
      </c>
      <c r="CM447" s="458">
        <v>44883</v>
      </c>
      <c r="CN447" s="348" t="s">
        <v>5046</v>
      </c>
      <c r="CO447" s="348" t="s">
        <v>947</v>
      </c>
      <c r="CP447" s="380"/>
      <c r="CQ447" s="352" t="s">
        <v>293</v>
      </c>
      <c r="CR447" s="371"/>
      <c r="CS447" s="371"/>
      <c r="CT447" s="346"/>
      <c r="CU447" s="346"/>
      <c r="CV447" s="346"/>
      <c r="CW447" s="346"/>
      <c r="CX447" s="346"/>
      <c r="CY447" s="346"/>
      <c r="CZ447" s="346"/>
      <c r="DA447" s="346"/>
      <c r="DB447" s="346"/>
      <c r="DC447" s="346"/>
      <c r="DD447" s="346"/>
      <c r="DE447" s="346"/>
      <c r="DF447" s="346"/>
      <c r="DG447" s="346"/>
      <c r="DH447" s="346"/>
      <c r="DI447" s="346"/>
      <c r="DJ447" s="346"/>
      <c r="DK447" s="346"/>
      <c r="DL447" s="346"/>
      <c r="DM447" s="346"/>
      <c r="DN447" s="346"/>
      <c r="DO447" s="346"/>
      <c r="DP447" s="346"/>
      <c r="DQ447" s="346"/>
      <c r="DR447" s="346"/>
      <c r="DS447" s="346"/>
      <c r="DT447" s="346"/>
      <c r="DU447" s="346"/>
      <c r="DV447" s="346"/>
      <c r="DW447" s="346"/>
      <c r="DX447" s="346"/>
      <c r="DY447" s="346"/>
      <c r="DZ447" s="346"/>
      <c r="EA447" s="346"/>
      <c r="EB447" s="346"/>
      <c r="EC447" s="346"/>
      <c r="ED447" s="346"/>
      <c r="EE447" s="346"/>
      <c r="EF447" s="346"/>
      <c r="EG447" s="346"/>
      <c r="EH447" s="346"/>
      <c r="EI447" s="346"/>
      <c r="EJ447" s="346"/>
      <c r="EK447" s="346"/>
      <c r="EL447" s="346"/>
      <c r="EM447" s="346"/>
      <c r="EN447" s="346"/>
      <c r="EO447" s="346"/>
      <c r="EP447" s="346"/>
      <c r="EQ447" s="346"/>
      <c r="ER447" s="346"/>
      <c r="ES447" s="346"/>
      <c r="ET447" s="346"/>
      <c r="EU447" s="346"/>
      <c r="EV447" s="346"/>
      <c r="EW447" s="346"/>
      <c r="EX447" s="346"/>
      <c r="EY447" s="346"/>
      <c r="EZ447" s="346"/>
      <c r="FA447" s="346"/>
      <c r="FB447" s="346"/>
      <c r="FC447" s="346"/>
      <c r="FD447" s="346"/>
      <c r="FE447" s="346"/>
      <c r="FF447" s="346"/>
      <c r="FG447" s="346"/>
      <c r="FH447" s="346"/>
      <c r="FI447" s="346"/>
      <c r="FJ447" s="346"/>
      <c r="FK447" s="346"/>
      <c r="FL447" s="346"/>
      <c r="FM447" s="346"/>
      <c r="FN447" s="346"/>
      <c r="FO447" s="346"/>
      <c r="FP447" s="346"/>
      <c r="FQ447" s="346"/>
      <c r="FR447" s="346"/>
      <c r="FS447" s="346"/>
      <c r="FT447" s="346"/>
      <c r="FU447" s="346"/>
      <c r="FV447" s="346"/>
      <c r="FW447" s="346"/>
      <c r="FX447" s="346"/>
      <c r="FY447" s="346"/>
      <c r="FZ447" s="346"/>
      <c r="GA447" s="346"/>
      <c r="GB447" s="346"/>
      <c r="GC447" s="346"/>
      <c r="GD447" s="346"/>
      <c r="GE447" s="346"/>
      <c r="GF447" s="346"/>
      <c r="GG447" s="346"/>
      <c r="GH447" s="346"/>
      <c r="GI447" s="346"/>
      <c r="GJ447" s="346"/>
      <c r="GK447" s="346"/>
      <c r="GL447" s="346"/>
      <c r="GM447" s="346"/>
      <c r="GN447" s="346"/>
      <c r="GO447" s="346"/>
      <c r="GP447" s="346"/>
      <c r="GQ447" s="346"/>
      <c r="GR447" s="346"/>
      <c r="GS447" s="346"/>
      <c r="GT447" s="346"/>
      <c r="GU447" s="346"/>
      <c r="GV447" s="346"/>
      <c r="GW447" s="346"/>
      <c r="GX447" s="346"/>
      <c r="GY447" s="346"/>
      <c r="GZ447" s="346"/>
      <c r="HA447" s="346"/>
      <c r="HB447" s="346"/>
      <c r="HC447" s="346"/>
      <c r="HD447" s="346"/>
      <c r="HE447" s="346"/>
      <c r="HF447" s="346"/>
      <c r="HG447" s="346"/>
      <c r="HH447" s="346"/>
      <c r="HI447" s="346"/>
      <c r="HJ447" s="346"/>
      <c r="HK447" s="346"/>
      <c r="HL447" s="346"/>
      <c r="HM447" s="346"/>
      <c r="HN447" s="346"/>
      <c r="HO447" s="346"/>
      <c r="HP447" s="346"/>
      <c r="HQ447" s="346"/>
      <c r="HR447" s="346"/>
      <c r="HS447" s="346"/>
      <c r="HT447" s="346"/>
      <c r="HU447" s="346"/>
      <c r="HV447" s="346"/>
      <c r="HW447" s="346"/>
      <c r="HX447" s="346"/>
      <c r="HY447" s="346"/>
      <c r="HZ447" s="346"/>
      <c r="IA447" s="346"/>
      <c r="IB447" s="346"/>
      <c r="IC447" s="346"/>
      <c r="ID447" s="346"/>
      <c r="IE447" s="346"/>
      <c r="IF447" s="346"/>
      <c r="IG447" s="346"/>
      <c r="IH447" s="346"/>
      <c r="II447" s="346"/>
      <c r="IJ447" s="346"/>
      <c r="IK447" s="346"/>
      <c r="IL447" s="346"/>
      <c r="IM447" s="346"/>
      <c r="IN447" s="346"/>
      <c r="IO447" s="346"/>
      <c r="IP447" s="346"/>
      <c r="IQ447" s="346"/>
      <c r="IR447" s="346"/>
      <c r="IS447" s="346"/>
      <c r="IT447" s="346"/>
      <c r="IU447" s="346"/>
      <c r="IV447" s="346"/>
      <c r="IW447" s="346"/>
      <c r="IX447" s="346"/>
      <c r="IY447" s="346"/>
      <c r="IZ447" s="346"/>
      <c r="JA447" s="346"/>
      <c r="JB447" s="346"/>
      <c r="JC447" s="346"/>
      <c r="JD447" s="346"/>
      <c r="JE447" s="346"/>
      <c r="JF447" s="346"/>
      <c r="JG447" s="346"/>
      <c r="JH447" s="346"/>
      <c r="JI447" s="346"/>
      <c r="JJ447" s="346"/>
      <c r="JK447" s="346"/>
      <c r="JL447" s="346"/>
      <c r="JM447" s="346"/>
      <c r="JN447" s="346"/>
      <c r="JO447" s="346"/>
      <c r="JP447" s="346"/>
      <c r="JQ447" s="346"/>
      <c r="JR447" s="346"/>
      <c r="JS447" s="346"/>
      <c r="JT447" s="346"/>
      <c r="JU447" s="346"/>
      <c r="JV447" s="346"/>
      <c r="JW447" s="346"/>
      <c r="JX447" s="346"/>
      <c r="JY447" s="346"/>
      <c r="JZ447" s="346"/>
      <c r="KA447" s="346"/>
      <c r="KB447" s="346"/>
      <c r="KC447" s="346"/>
      <c r="KD447" s="346"/>
      <c r="KE447" s="346"/>
      <c r="KF447" s="346"/>
      <c r="KG447" s="346"/>
      <c r="KH447" s="346"/>
      <c r="KI447" s="346"/>
      <c r="KJ447" s="346"/>
      <c r="KK447" s="346"/>
      <c r="KL447" s="346"/>
      <c r="KM447" s="346"/>
      <c r="KN447" s="346"/>
      <c r="KO447" s="346"/>
      <c r="KP447" s="346"/>
      <c r="KQ447" s="346"/>
      <c r="KR447" s="346"/>
      <c r="KS447" s="346"/>
      <c r="KT447" s="346"/>
      <c r="KU447" s="346"/>
      <c r="KV447" s="346"/>
      <c r="KW447" s="346"/>
      <c r="KX447" s="346"/>
      <c r="KY447" s="346"/>
      <c r="KZ447" s="346"/>
      <c r="LA447" s="346"/>
      <c r="LB447" s="346"/>
      <c r="LC447" s="346"/>
      <c r="LD447" s="346"/>
      <c r="LE447" s="346"/>
      <c r="LF447" s="346"/>
      <c r="LG447" s="346"/>
      <c r="LH447" s="346"/>
      <c r="LI447" s="346"/>
      <c r="LJ447" s="346"/>
      <c r="LK447" s="346"/>
      <c r="LL447" s="346"/>
      <c r="LM447" s="346"/>
      <c r="LN447" s="346"/>
      <c r="LO447" s="346"/>
      <c r="LP447" s="346"/>
      <c r="LQ447" s="346"/>
      <c r="LR447" s="346"/>
      <c r="LS447" s="346"/>
      <c r="LT447" s="346"/>
      <c r="LU447" s="346"/>
      <c r="LV447" s="346"/>
      <c r="LW447" s="346"/>
      <c r="LX447" s="346"/>
      <c r="LY447" s="346"/>
      <c r="LZ447" s="346"/>
      <c r="MA447" s="346"/>
      <c r="MB447" s="346"/>
      <c r="MC447" s="346"/>
      <c r="MD447" s="346"/>
      <c r="ME447" s="346"/>
      <c r="MF447" s="346"/>
      <c r="MG447" s="346"/>
      <c r="MH447" s="346"/>
      <c r="MI447" s="346"/>
      <c r="MJ447" s="346"/>
      <c r="MK447" s="346"/>
      <c r="ML447" s="346"/>
      <c r="MM447" s="346"/>
      <c r="MN447" s="346"/>
      <c r="MO447" s="346"/>
      <c r="MP447" s="346"/>
      <c r="MQ447" s="346"/>
      <c r="MR447" s="346"/>
      <c r="MS447" s="346"/>
      <c r="MT447" s="346"/>
      <c r="MU447" s="346"/>
      <c r="MV447" s="346"/>
      <c r="MW447" s="346"/>
      <c r="MX447" s="346"/>
      <c r="MY447" s="346"/>
      <c r="MZ447" s="346"/>
      <c r="NA447" s="346"/>
      <c r="NB447" s="346"/>
      <c r="NC447" s="346"/>
      <c r="ND447" s="346"/>
      <c r="NE447" s="346"/>
      <c r="NF447" s="346"/>
      <c r="NG447" s="346"/>
      <c r="NH447" s="346"/>
      <c r="NI447" s="346"/>
      <c r="NJ447" s="346"/>
      <c r="NK447" s="346"/>
      <c r="NL447" s="346"/>
      <c r="NM447" s="346"/>
      <c r="NN447" s="346"/>
      <c r="NO447" s="346"/>
      <c r="NP447" s="346"/>
      <c r="NQ447" s="346"/>
      <c r="NR447" s="346"/>
      <c r="NS447" s="346"/>
      <c r="NT447" s="346"/>
      <c r="NU447" s="346"/>
      <c r="NV447" s="346"/>
      <c r="NW447" s="346"/>
      <c r="NX447" s="346"/>
      <c r="NY447" s="346"/>
      <c r="NZ447" s="346"/>
      <c r="OA447" s="346"/>
      <c r="OB447" s="346"/>
      <c r="OC447" s="346"/>
      <c r="OD447" s="346"/>
      <c r="OE447" s="346"/>
      <c r="OF447" s="346"/>
      <c r="OG447" s="346"/>
      <c r="OH447" s="346"/>
      <c r="OI447" s="346"/>
      <c r="OJ447" s="346"/>
      <c r="OK447" s="346"/>
      <c r="OL447" s="346"/>
      <c r="OM447" s="346"/>
      <c r="ON447" s="346"/>
      <c r="OO447" s="346"/>
      <c r="OP447" s="346"/>
      <c r="OQ447" s="346"/>
      <c r="OR447" s="346"/>
      <c r="OS447" s="346"/>
      <c r="OT447" s="346"/>
      <c r="OU447" s="346"/>
      <c r="OV447" s="346"/>
      <c r="OW447" s="346"/>
      <c r="OX447" s="346"/>
      <c r="OY447" s="346"/>
      <c r="OZ447" s="346"/>
      <c r="PA447" s="346"/>
      <c r="PB447" s="346"/>
      <c r="PC447" s="346"/>
      <c r="PD447" s="346"/>
      <c r="PE447" s="346"/>
      <c r="PF447" s="346"/>
      <c r="PG447" s="346"/>
      <c r="PH447" s="346"/>
      <c r="PI447" s="346"/>
      <c r="PJ447" s="346"/>
      <c r="PK447" s="346"/>
      <c r="PL447" s="346"/>
      <c r="PM447" s="346"/>
      <c r="PN447" s="346"/>
      <c r="PO447" s="346"/>
      <c r="PP447" s="346"/>
      <c r="PQ447" s="346"/>
      <c r="PR447" s="346"/>
      <c r="PS447" s="346"/>
      <c r="PT447" s="346"/>
      <c r="PU447" s="346"/>
      <c r="PV447" s="346"/>
      <c r="PW447" s="346"/>
      <c r="PX447" s="346"/>
      <c r="PY447" s="346"/>
      <c r="PZ447" s="346"/>
      <c r="QA447" s="346"/>
      <c r="QB447" s="346"/>
      <c r="QC447" s="346"/>
      <c r="QD447" s="346"/>
      <c r="QE447" s="346"/>
      <c r="QF447" s="346"/>
    </row>
    <row r="448" spans="1:448" s="347" customFormat="1" ht="118.5" customHeight="1" x14ac:dyDescent="0.25">
      <c r="A448" s="26">
        <v>447</v>
      </c>
      <c r="B448" s="42" t="s">
        <v>1372</v>
      </c>
      <c r="C448" s="174" t="s">
        <v>694</v>
      </c>
      <c r="D448" s="19" t="s">
        <v>344</v>
      </c>
      <c r="E448" s="310" t="s">
        <v>5019</v>
      </c>
      <c r="F448" s="41" t="s">
        <v>2115</v>
      </c>
      <c r="G448" s="44" t="s">
        <v>282</v>
      </c>
      <c r="H448" s="22" t="s">
        <v>342</v>
      </c>
      <c r="I448" s="19" t="s">
        <v>210</v>
      </c>
      <c r="J448" s="320" t="s">
        <v>2116</v>
      </c>
      <c r="K448" s="132" t="s">
        <v>680</v>
      </c>
      <c r="L448" s="112" t="s">
        <v>681</v>
      </c>
      <c r="M448" s="134" t="s">
        <v>2117</v>
      </c>
      <c r="N448" s="112" t="s">
        <v>2118</v>
      </c>
      <c r="O448" s="19" t="s">
        <v>17</v>
      </c>
      <c r="P448" s="19" t="s">
        <v>19</v>
      </c>
      <c r="Q448" s="19" t="s">
        <v>711</v>
      </c>
      <c r="R448" s="310" t="s">
        <v>250</v>
      </c>
      <c r="S448" s="316" t="s">
        <v>5047</v>
      </c>
      <c r="T448" s="310" t="s">
        <v>5048</v>
      </c>
      <c r="U448" s="310" t="s">
        <v>5022</v>
      </c>
      <c r="V448" s="310">
        <v>2021</v>
      </c>
      <c r="W448" s="22" t="s">
        <v>5049</v>
      </c>
      <c r="X448" s="310" t="s">
        <v>5050</v>
      </c>
      <c r="Y448" s="310" t="s">
        <v>5051</v>
      </c>
      <c r="Z448" s="310" t="s">
        <v>5052</v>
      </c>
      <c r="AA448" s="434">
        <v>1</v>
      </c>
      <c r="AB448" s="310" t="s">
        <v>5053</v>
      </c>
      <c r="AC448" s="310" t="s">
        <v>5054</v>
      </c>
      <c r="AD448" s="728">
        <v>1</v>
      </c>
      <c r="AE448" s="310" t="s">
        <v>5055</v>
      </c>
      <c r="AF448" s="968">
        <v>44469</v>
      </c>
      <c r="AG448" s="968">
        <v>44591</v>
      </c>
      <c r="AH448" s="424">
        <v>44743</v>
      </c>
      <c r="AI448" s="310" t="s">
        <v>309</v>
      </c>
      <c r="AJ448" s="310" t="s">
        <v>309</v>
      </c>
      <c r="AK448" s="310" t="e">
        <f>(IF(BA448=#REF!,#REF!,AG448-#REF!))</f>
        <v>#REF!</v>
      </c>
      <c r="AL448" s="307"/>
      <c r="AM448" s="31"/>
      <c r="AN448" s="31"/>
      <c r="AO448" s="31"/>
      <c r="AP448" s="32"/>
      <c r="AQ448" s="19"/>
      <c r="AR448" s="49"/>
      <c r="AS448" s="298"/>
      <c r="AT448" s="64"/>
      <c r="AU448" s="40"/>
      <c r="AV448" s="60"/>
      <c r="AW448" s="32"/>
      <c r="AX448" s="32"/>
      <c r="AY448" s="299"/>
      <c r="AZ448" s="87"/>
      <c r="BA448" s="243"/>
      <c r="BB448" s="30"/>
      <c r="BC448" s="30"/>
      <c r="BD448" s="30"/>
      <c r="BE448" s="30"/>
      <c r="BF448" s="30"/>
      <c r="BG448" s="19" t="s">
        <v>442</v>
      </c>
      <c r="BH448" s="49">
        <v>-44620</v>
      </c>
      <c r="BI448" s="60" t="s">
        <v>443</v>
      </c>
      <c r="BJ448" s="30"/>
      <c r="BK448" s="30"/>
      <c r="BL448" s="30"/>
      <c r="BM448" s="30"/>
      <c r="BN448" s="60"/>
      <c r="BO448" s="30"/>
      <c r="BP448" s="184" t="s">
        <v>293</v>
      </c>
      <c r="BQ448" s="150" t="s">
        <v>5056</v>
      </c>
      <c r="BR448" s="185">
        <v>44712</v>
      </c>
      <c r="BS448" s="131" t="s">
        <v>864</v>
      </c>
      <c r="BT448" s="186">
        <v>1</v>
      </c>
      <c r="BU448" s="4" t="s">
        <v>436</v>
      </c>
      <c r="BV448" s="49">
        <v>-120</v>
      </c>
      <c r="BW448" s="60" t="s">
        <v>443</v>
      </c>
      <c r="BX448" s="357">
        <v>44734</v>
      </c>
      <c r="BY448" s="353" t="s">
        <v>5057</v>
      </c>
      <c r="BZ448" s="353" t="s">
        <v>824</v>
      </c>
      <c r="CA448" s="360">
        <v>1</v>
      </c>
      <c r="CB448" s="352" t="s">
        <v>294</v>
      </c>
      <c r="CC448" s="353"/>
      <c r="CD448" s="352" t="s">
        <v>294</v>
      </c>
      <c r="CE448" s="131" t="s">
        <v>767</v>
      </c>
      <c r="CF448" s="131" t="s">
        <v>767</v>
      </c>
      <c r="CG448" s="202" t="s">
        <v>328</v>
      </c>
      <c r="CH448" s="131" t="s">
        <v>328</v>
      </c>
      <c r="CI448" s="186">
        <v>1</v>
      </c>
      <c r="CJ448" s="4" t="str">
        <f t="shared" si="12"/>
        <v>CUMPLIMIENTO TOTAL</v>
      </c>
      <c r="CK448" s="49" t="str">
        <f>(IF(CD448="CERRADO","NO APLICA ACCION CERRADA",AG448-#REF!))</f>
        <v>NO APLICA ACCION CERRADA</v>
      </c>
      <c r="CL448" s="60" t="str">
        <f>(IF(CD448="CERRADO","NO APLICA ACCION CERRADA",IF(AK448&lt;=0,"VENCIDO",IF(AK448&lt;=#REF!,"POR VENCER","CON TIEMPO"))))</f>
        <v>NO APLICA ACCION CERRADA</v>
      </c>
      <c r="CM448" s="458" t="s">
        <v>328</v>
      </c>
      <c r="CN448" s="348" t="s">
        <v>767</v>
      </c>
      <c r="CO448" s="349" t="s">
        <v>824</v>
      </c>
      <c r="CP448" s="473">
        <v>1</v>
      </c>
      <c r="CQ448" s="352" t="s">
        <v>294</v>
      </c>
      <c r="CR448" s="353"/>
      <c r="CS448" s="353"/>
      <c r="CT448" s="343"/>
      <c r="CU448" s="343"/>
      <c r="CV448" s="343"/>
      <c r="CW448" s="343"/>
      <c r="CX448" s="343"/>
      <c r="CY448" s="343"/>
      <c r="CZ448" s="343"/>
      <c r="DA448" s="343"/>
      <c r="DB448" s="343"/>
      <c r="DC448" s="343"/>
      <c r="DD448" s="343"/>
      <c r="DE448" s="343"/>
      <c r="DF448" s="343"/>
      <c r="DG448" s="343"/>
      <c r="DH448" s="343"/>
      <c r="DI448" s="343"/>
      <c r="DJ448" s="343"/>
      <c r="DK448" s="343"/>
      <c r="DL448" s="343"/>
      <c r="DM448" s="343"/>
      <c r="DN448" s="343"/>
      <c r="DO448" s="343"/>
      <c r="DP448" s="343"/>
      <c r="DQ448" s="343"/>
      <c r="DR448" s="343"/>
      <c r="DS448" s="343"/>
      <c r="DT448" s="343"/>
      <c r="DU448" s="343"/>
      <c r="DV448" s="343"/>
      <c r="DW448" s="343"/>
      <c r="DX448" s="343"/>
      <c r="DY448" s="343"/>
      <c r="DZ448" s="343"/>
      <c r="EA448" s="343"/>
      <c r="EB448" s="343"/>
      <c r="EC448" s="343"/>
      <c r="ED448" s="343"/>
      <c r="EE448" s="343"/>
      <c r="EF448" s="343"/>
      <c r="EG448" s="343"/>
      <c r="EH448" s="343"/>
      <c r="EI448" s="343"/>
      <c r="EJ448" s="343"/>
      <c r="EK448" s="343"/>
      <c r="EL448" s="343"/>
      <c r="EM448" s="343"/>
      <c r="EN448" s="343"/>
      <c r="EO448" s="343"/>
      <c r="EP448" s="343"/>
      <c r="EQ448" s="343"/>
      <c r="ER448" s="343"/>
      <c r="ES448" s="343"/>
      <c r="ET448" s="343"/>
      <c r="EU448" s="343"/>
      <c r="EV448" s="343"/>
      <c r="EW448" s="343"/>
      <c r="EX448" s="343"/>
      <c r="EY448" s="343"/>
      <c r="EZ448" s="343"/>
      <c r="FA448" s="343"/>
      <c r="FB448" s="343"/>
      <c r="FC448" s="343"/>
      <c r="FD448" s="343"/>
      <c r="FE448" s="343"/>
      <c r="FF448" s="343"/>
      <c r="FG448" s="343"/>
      <c r="FH448" s="343"/>
      <c r="FI448" s="343"/>
      <c r="FJ448" s="343"/>
      <c r="FK448" s="343"/>
      <c r="FL448" s="343"/>
      <c r="FM448" s="343"/>
      <c r="FN448" s="343"/>
      <c r="FO448" s="343"/>
      <c r="FP448" s="343"/>
      <c r="FQ448" s="343"/>
      <c r="FR448" s="343"/>
      <c r="FS448" s="343"/>
      <c r="FT448" s="343"/>
      <c r="FU448" s="343"/>
      <c r="FV448" s="343"/>
      <c r="FW448" s="343"/>
      <c r="FX448" s="343"/>
      <c r="FY448" s="343"/>
      <c r="FZ448" s="343"/>
      <c r="GA448" s="343"/>
      <c r="GB448" s="343"/>
      <c r="GC448" s="343"/>
      <c r="GD448" s="343"/>
      <c r="GE448" s="343"/>
      <c r="GF448" s="343"/>
      <c r="GG448" s="343"/>
      <c r="GH448" s="343"/>
      <c r="GI448" s="343"/>
      <c r="GJ448" s="343"/>
      <c r="GK448" s="343"/>
      <c r="GL448" s="343"/>
      <c r="GM448" s="343"/>
      <c r="GN448" s="343"/>
      <c r="GO448" s="343"/>
      <c r="GP448" s="343"/>
      <c r="GQ448" s="343"/>
      <c r="GR448" s="343"/>
      <c r="GS448" s="343"/>
      <c r="GT448" s="343"/>
      <c r="GU448" s="343"/>
      <c r="GV448" s="343"/>
      <c r="GW448" s="343"/>
      <c r="GX448" s="343"/>
      <c r="GY448" s="343"/>
      <c r="GZ448" s="343"/>
      <c r="HA448" s="343"/>
      <c r="HB448" s="343"/>
      <c r="HC448" s="343"/>
      <c r="HD448" s="343"/>
      <c r="HE448" s="343"/>
      <c r="HF448" s="343"/>
      <c r="HG448" s="343"/>
      <c r="HH448" s="343"/>
      <c r="HI448" s="343"/>
      <c r="HJ448" s="343"/>
      <c r="HK448" s="343"/>
      <c r="HL448" s="343"/>
      <c r="HM448" s="343"/>
      <c r="HN448" s="343"/>
      <c r="HO448" s="343"/>
      <c r="HP448" s="343"/>
      <c r="HQ448" s="343"/>
      <c r="HR448" s="343"/>
      <c r="HS448" s="343"/>
      <c r="HT448" s="343"/>
      <c r="HU448" s="343"/>
      <c r="HV448" s="343"/>
      <c r="HW448" s="343"/>
      <c r="HX448" s="343"/>
      <c r="HY448" s="343"/>
      <c r="HZ448" s="343"/>
      <c r="IA448" s="343"/>
      <c r="IB448" s="343"/>
      <c r="IC448" s="343"/>
      <c r="ID448" s="343"/>
      <c r="IE448" s="343"/>
      <c r="IF448" s="343"/>
      <c r="IG448" s="343"/>
      <c r="IH448" s="343"/>
      <c r="II448" s="343"/>
      <c r="IJ448" s="343"/>
      <c r="IK448" s="343"/>
      <c r="IL448" s="343"/>
      <c r="IM448" s="343"/>
      <c r="IN448" s="343"/>
      <c r="IO448" s="343"/>
      <c r="IP448" s="343"/>
      <c r="IQ448" s="343"/>
      <c r="IR448" s="343"/>
      <c r="IS448" s="343"/>
      <c r="IT448" s="343"/>
      <c r="IU448" s="343"/>
      <c r="IV448" s="343"/>
      <c r="IW448" s="343"/>
      <c r="IX448" s="343"/>
      <c r="IY448" s="343"/>
      <c r="IZ448" s="343"/>
      <c r="JA448" s="343"/>
      <c r="JB448" s="343"/>
      <c r="JC448" s="343"/>
      <c r="JD448" s="343"/>
      <c r="JE448" s="343"/>
      <c r="JF448" s="343"/>
      <c r="JG448" s="343"/>
      <c r="JH448" s="343"/>
      <c r="JI448" s="343"/>
      <c r="JJ448" s="343"/>
      <c r="JK448" s="343"/>
      <c r="JL448" s="343"/>
      <c r="JM448" s="343"/>
      <c r="JN448" s="343"/>
      <c r="JO448" s="343"/>
      <c r="JP448" s="343"/>
      <c r="JQ448" s="343"/>
      <c r="JR448" s="343"/>
      <c r="JS448" s="343"/>
      <c r="JT448" s="343"/>
      <c r="JU448" s="343"/>
      <c r="JV448" s="343"/>
      <c r="JW448" s="343"/>
      <c r="JX448" s="343"/>
      <c r="JY448" s="343"/>
      <c r="JZ448" s="343"/>
      <c r="KA448" s="343"/>
      <c r="KB448" s="343"/>
      <c r="KC448" s="343"/>
      <c r="KD448" s="343"/>
      <c r="KE448" s="343"/>
      <c r="KF448" s="343"/>
      <c r="KG448" s="343"/>
      <c r="KH448" s="343"/>
      <c r="KI448" s="343"/>
      <c r="KJ448" s="343"/>
      <c r="KK448" s="343"/>
      <c r="KL448" s="343"/>
      <c r="KM448" s="343"/>
      <c r="KN448" s="343"/>
      <c r="KO448" s="343"/>
      <c r="KP448" s="343"/>
      <c r="KQ448" s="343"/>
      <c r="KR448" s="343"/>
      <c r="KS448" s="343"/>
      <c r="KT448" s="343"/>
      <c r="KU448" s="343"/>
      <c r="KV448" s="343"/>
      <c r="KW448" s="343"/>
      <c r="KX448" s="343"/>
      <c r="KY448" s="343"/>
      <c r="KZ448" s="343"/>
      <c r="LA448" s="343"/>
      <c r="LB448" s="343"/>
      <c r="LC448" s="343"/>
      <c r="LD448" s="343"/>
      <c r="LE448" s="343"/>
      <c r="LF448" s="343"/>
      <c r="LG448" s="343"/>
      <c r="LH448" s="343"/>
      <c r="LI448" s="343"/>
      <c r="LJ448" s="343"/>
      <c r="LK448" s="343"/>
      <c r="LL448" s="343"/>
      <c r="LM448" s="343"/>
      <c r="LN448" s="343"/>
      <c r="LO448" s="343"/>
      <c r="LP448" s="343"/>
      <c r="LQ448" s="343"/>
      <c r="LR448" s="343"/>
      <c r="LS448" s="343"/>
      <c r="LT448" s="343"/>
      <c r="LU448" s="343"/>
      <c r="LV448" s="343"/>
      <c r="LW448" s="343"/>
      <c r="LX448" s="343"/>
      <c r="LY448" s="343"/>
      <c r="LZ448" s="343"/>
      <c r="MA448" s="343"/>
      <c r="MB448" s="343"/>
      <c r="MC448" s="343"/>
      <c r="MD448" s="343"/>
      <c r="ME448" s="343"/>
      <c r="MF448" s="343"/>
      <c r="MG448" s="343"/>
      <c r="MH448" s="343"/>
      <c r="MI448" s="343"/>
      <c r="MJ448" s="343"/>
      <c r="MK448" s="343"/>
      <c r="ML448" s="343"/>
      <c r="MM448" s="343"/>
      <c r="MN448" s="343"/>
      <c r="MO448" s="343"/>
      <c r="MP448" s="343"/>
      <c r="MQ448" s="343"/>
      <c r="MR448" s="343"/>
      <c r="MS448" s="343"/>
      <c r="MT448" s="343"/>
      <c r="MU448" s="343"/>
      <c r="MV448" s="343"/>
      <c r="MW448" s="343"/>
      <c r="MX448" s="343"/>
      <c r="MY448" s="343"/>
      <c r="MZ448" s="343"/>
      <c r="NA448" s="343"/>
      <c r="NB448" s="343"/>
      <c r="NC448" s="343"/>
      <c r="ND448" s="343"/>
      <c r="NE448" s="343"/>
      <c r="NF448" s="343"/>
      <c r="NG448" s="343"/>
      <c r="NH448" s="343"/>
      <c r="NI448" s="343"/>
      <c r="NJ448" s="343"/>
      <c r="NK448" s="343"/>
      <c r="NL448" s="343"/>
      <c r="NM448" s="343"/>
      <c r="NN448" s="343"/>
      <c r="NO448" s="343"/>
      <c r="NP448" s="343"/>
      <c r="NQ448" s="343"/>
      <c r="NR448" s="343"/>
      <c r="NS448" s="343"/>
      <c r="NT448" s="343"/>
      <c r="NU448" s="343"/>
      <c r="NV448" s="343"/>
      <c r="NW448" s="343"/>
      <c r="NX448" s="343"/>
      <c r="NY448" s="343"/>
      <c r="NZ448" s="343"/>
      <c r="OA448" s="343"/>
      <c r="OB448" s="343"/>
      <c r="OC448" s="343"/>
      <c r="OD448" s="343"/>
      <c r="OE448" s="343"/>
      <c r="OF448" s="343"/>
      <c r="OG448" s="343"/>
      <c r="OH448" s="343"/>
      <c r="OI448" s="343"/>
      <c r="OJ448" s="343"/>
      <c r="OK448" s="343"/>
      <c r="OL448" s="343"/>
      <c r="OM448" s="343"/>
      <c r="ON448" s="343"/>
      <c r="OO448" s="343"/>
      <c r="OP448" s="343"/>
      <c r="OQ448" s="343"/>
      <c r="OR448" s="343"/>
      <c r="OS448" s="343"/>
      <c r="OT448" s="343"/>
      <c r="OU448" s="343"/>
      <c r="OV448" s="343"/>
      <c r="OW448" s="343"/>
      <c r="OX448" s="343"/>
      <c r="OY448" s="343"/>
      <c r="OZ448" s="343"/>
      <c r="PA448" s="343"/>
      <c r="PB448" s="343"/>
      <c r="PC448" s="343"/>
      <c r="PD448" s="343"/>
      <c r="PE448" s="343"/>
      <c r="PF448" s="343"/>
      <c r="PG448" s="343"/>
      <c r="PH448" s="343"/>
      <c r="PI448" s="343"/>
      <c r="PJ448" s="343"/>
      <c r="PK448" s="343"/>
      <c r="PL448" s="343"/>
      <c r="PM448" s="343"/>
      <c r="PN448" s="343"/>
      <c r="PO448" s="343"/>
      <c r="PP448" s="343"/>
      <c r="PQ448" s="343"/>
      <c r="PR448" s="343"/>
      <c r="PS448" s="343"/>
      <c r="PT448" s="343"/>
      <c r="PU448" s="343"/>
      <c r="PV448" s="343"/>
      <c r="PW448" s="343"/>
      <c r="PX448" s="343"/>
      <c r="PY448" s="343"/>
      <c r="PZ448" s="343"/>
      <c r="QA448" s="343"/>
      <c r="QB448" s="343"/>
      <c r="QC448" s="343"/>
      <c r="QD448" s="343"/>
      <c r="QE448" s="343"/>
      <c r="QF448" s="343"/>
    </row>
    <row r="449" spans="1:448" s="347" customFormat="1" ht="118.5" customHeight="1" x14ac:dyDescent="0.25">
      <c r="A449" s="26">
        <v>448</v>
      </c>
      <c r="B449" s="42" t="s">
        <v>1372</v>
      </c>
      <c r="C449" s="174" t="s">
        <v>694</v>
      </c>
      <c r="D449" s="19" t="s">
        <v>344</v>
      </c>
      <c r="E449" s="310" t="s">
        <v>5058</v>
      </c>
      <c r="F449" s="41" t="s">
        <v>695</v>
      </c>
      <c r="G449" s="41" t="s">
        <v>269</v>
      </c>
      <c r="H449" s="19" t="s">
        <v>341</v>
      </c>
      <c r="I449" s="41" t="s">
        <v>5059</v>
      </c>
      <c r="J449" s="41" t="s">
        <v>716</v>
      </c>
      <c r="K449" s="174" t="s">
        <v>717</v>
      </c>
      <c r="L449" s="174" t="s">
        <v>718</v>
      </c>
      <c r="M449" s="174" t="s">
        <v>5060</v>
      </c>
      <c r="N449" s="174" t="s">
        <v>5061</v>
      </c>
      <c r="O449" s="19" t="s">
        <v>17</v>
      </c>
      <c r="P449" s="19" t="s">
        <v>19</v>
      </c>
      <c r="Q449" s="19" t="s">
        <v>702</v>
      </c>
      <c r="R449" s="310" t="s">
        <v>250</v>
      </c>
      <c r="S449" s="316" t="s">
        <v>5062</v>
      </c>
      <c r="T449" s="310" t="s">
        <v>3837</v>
      </c>
      <c r="U449" s="310" t="s">
        <v>5063</v>
      </c>
      <c r="V449" s="310">
        <v>2021</v>
      </c>
      <c r="W449" s="22" t="s">
        <v>5064</v>
      </c>
      <c r="X449" s="310" t="s">
        <v>5065</v>
      </c>
      <c r="Y449" s="310" t="s">
        <v>5066</v>
      </c>
      <c r="Z449" s="310" t="s">
        <v>5067</v>
      </c>
      <c r="AA449" s="434">
        <v>1</v>
      </c>
      <c r="AB449" s="310" t="s">
        <v>5068</v>
      </c>
      <c r="AC449" s="310" t="s">
        <v>5069</v>
      </c>
      <c r="AD449" s="728">
        <v>1</v>
      </c>
      <c r="AE449" s="310" t="s">
        <v>5070</v>
      </c>
      <c r="AF449" s="968">
        <v>44601</v>
      </c>
      <c r="AG449" s="968">
        <v>44742</v>
      </c>
      <c r="AH449" s="333"/>
      <c r="AI449" s="310" t="s">
        <v>309</v>
      </c>
      <c r="AJ449" s="310" t="s">
        <v>309</v>
      </c>
      <c r="AK449" s="310" t="e">
        <f>(IF(BA449=#REF!,#REF!,AG449-#REF!))</f>
        <v>#REF!</v>
      </c>
      <c r="AL449" s="307"/>
      <c r="AM449" s="31"/>
      <c r="AN449" s="31"/>
      <c r="AO449" s="31"/>
      <c r="AP449" s="32"/>
      <c r="AQ449" s="19"/>
      <c r="AR449" s="49"/>
      <c r="AS449" s="298"/>
      <c r="AT449" s="64"/>
      <c r="AU449" s="40"/>
      <c r="AV449" s="60"/>
      <c r="AW449" s="32"/>
      <c r="AX449" s="32"/>
      <c r="AY449" s="299"/>
      <c r="AZ449" s="87"/>
      <c r="BA449" s="243"/>
      <c r="BB449" s="30"/>
      <c r="BC449" s="30"/>
      <c r="BD449" s="30"/>
      <c r="BE449" s="30"/>
      <c r="BF449" s="30"/>
      <c r="BG449" s="19" t="s">
        <v>442</v>
      </c>
      <c r="BH449" s="49">
        <v>-44620</v>
      </c>
      <c r="BI449" s="60" t="s">
        <v>454</v>
      </c>
      <c r="BJ449" s="30"/>
      <c r="BK449" s="30"/>
      <c r="BL449" s="30"/>
      <c r="BM449" s="30"/>
      <c r="BN449" s="60"/>
      <c r="BO449" s="30"/>
      <c r="BP449" s="184" t="s">
        <v>293</v>
      </c>
      <c r="BQ449" s="150" t="s">
        <v>5071</v>
      </c>
      <c r="BR449" s="185">
        <v>44712</v>
      </c>
      <c r="BS449" s="131" t="s">
        <v>5072</v>
      </c>
      <c r="BT449" s="186">
        <v>0.4</v>
      </c>
      <c r="BU449" s="4" t="s">
        <v>477</v>
      </c>
      <c r="BV449" s="49">
        <v>31</v>
      </c>
      <c r="BW449" s="60" t="s">
        <v>454</v>
      </c>
      <c r="BX449" s="368" t="s">
        <v>819</v>
      </c>
      <c r="BY449" s="368" t="s">
        <v>5073</v>
      </c>
      <c r="BZ449" s="368" t="s">
        <v>513</v>
      </c>
      <c r="CA449" s="358">
        <v>0.5</v>
      </c>
      <c r="CB449" s="352" t="s">
        <v>293</v>
      </c>
      <c r="CC449" s="353"/>
      <c r="CD449" s="184" t="s">
        <v>293</v>
      </c>
      <c r="CE449" s="531">
        <v>44819</v>
      </c>
      <c r="CF449" s="543" t="s">
        <v>5074</v>
      </c>
      <c r="CG449" s="619" t="s">
        <v>5075</v>
      </c>
      <c r="CH449" s="657" t="s">
        <v>878</v>
      </c>
      <c r="CI449" s="658">
        <v>1</v>
      </c>
      <c r="CJ449" s="4" t="str">
        <f t="shared" si="12"/>
        <v>CUMPLIMIENTO TOTAL</v>
      </c>
      <c r="CK449" s="49" t="e">
        <f>(IF(CD449="CERRADO","NO APLICA ACCION CERRADA",AG449-#REF!))</f>
        <v>#REF!</v>
      </c>
      <c r="CL449" s="60" t="e">
        <f>(IF(CD449="CERRADO","NO APLICA ACCION CERRADA",IF(AK449&lt;=0,"VENCIDO",IF(AK449&lt;=#REF!,"POR VENCER","CON TIEMPO"))))</f>
        <v>#REF!</v>
      </c>
      <c r="CM449" s="370">
        <v>44878</v>
      </c>
      <c r="CN449" s="368" t="s">
        <v>5076</v>
      </c>
      <c r="CO449" s="368" t="s">
        <v>824</v>
      </c>
      <c r="CP449" s="358">
        <v>1</v>
      </c>
      <c r="CQ449" s="352" t="s">
        <v>294</v>
      </c>
      <c r="CR449" s="353"/>
      <c r="CS449" s="353"/>
      <c r="CT449" s="343"/>
      <c r="CU449" s="343"/>
      <c r="CV449" s="343"/>
      <c r="CW449" s="343"/>
      <c r="CX449" s="343"/>
      <c r="CY449" s="343"/>
      <c r="CZ449" s="343"/>
      <c r="DA449" s="343"/>
      <c r="DB449" s="343"/>
      <c r="DC449" s="343"/>
      <c r="DD449" s="343"/>
      <c r="DE449" s="343"/>
      <c r="DF449" s="343"/>
      <c r="DG449" s="343"/>
      <c r="DH449" s="343"/>
      <c r="DI449" s="343"/>
      <c r="DJ449" s="343"/>
      <c r="DK449" s="343"/>
      <c r="DL449" s="343"/>
      <c r="DM449" s="343"/>
      <c r="DN449" s="343"/>
      <c r="DO449" s="343"/>
      <c r="DP449" s="343"/>
      <c r="DQ449" s="343"/>
      <c r="DR449" s="343"/>
      <c r="DS449" s="343"/>
      <c r="DT449" s="343"/>
      <c r="DU449" s="343"/>
      <c r="DV449" s="343"/>
      <c r="DW449" s="343"/>
      <c r="DX449" s="343"/>
      <c r="DY449" s="343"/>
      <c r="DZ449" s="343"/>
      <c r="EA449" s="343"/>
      <c r="EB449" s="343"/>
      <c r="EC449" s="343"/>
      <c r="ED449" s="343"/>
      <c r="EE449" s="343"/>
      <c r="EF449" s="343"/>
      <c r="EG449" s="343"/>
      <c r="EH449" s="343"/>
      <c r="EI449" s="343"/>
      <c r="EJ449" s="343"/>
      <c r="EK449" s="343"/>
      <c r="EL449" s="343"/>
      <c r="EM449" s="343"/>
      <c r="EN449" s="343"/>
      <c r="EO449" s="343"/>
      <c r="EP449" s="343"/>
      <c r="EQ449" s="343"/>
      <c r="ER449" s="343"/>
      <c r="ES449" s="343"/>
      <c r="ET449" s="343"/>
      <c r="EU449" s="343"/>
      <c r="EV449" s="343"/>
      <c r="EW449" s="343"/>
      <c r="EX449" s="343"/>
      <c r="EY449" s="343"/>
      <c r="EZ449" s="343"/>
      <c r="FA449" s="343"/>
      <c r="FB449" s="343"/>
      <c r="FC449" s="343"/>
      <c r="FD449" s="343"/>
      <c r="FE449" s="343"/>
      <c r="FF449" s="343"/>
      <c r="FG449" s="343"/>
      <c r="FH449" s="343"/>
      <c r="FI449" s="343"/>
      <c r="FJ449" s="343"/>
      <c r="FK449" s="343"/>
      <c r="FL449" s="343"/>
      <c r="FM449" s="343"/>
      <c r="FN449" s="343"/>
      <c r="FO449" s="343"/>
      <c r="FP449" s="343"/>
      <c r="FQ449" s="343"/>
      <c r="FR449" s="343"/>
      <c r="FS449" s="343"/>
      <c r="FT449" s="343"/>
      <c r="FU449" s="343"/>
      <c r="FV449" s="343"/>
      <c r="FW449" s="343"/>
      <c r="FX449" s="343"/>
      <c r="FY449" s="343"/>
      <c r="FZ449" s="343"/>
      <c r="GA449" s="343"/>
      <c r="GB449" s="343"/>
      <c r="GC449" s="343"/>
      <c r="GD449" s="343"/>
      <c r="GE449" s="343"/>
      <c r="GF449" s="343"/>
      <c r="GG449" s="343"/>
      <c r="GH449" s="343"/>
      <c r="GI449" s="343"/>
      <c r="GJ449" s="343"/>
      <c r="GK449" s="343"/>
      <c r="GL449" s="343"/>
      <c r="GM449" s="343"/>
      <c r="GN449" s="343"/>
      <c r="GO449" s="343"/>
      <c r="GP449" s="343"/>
      <c r="GQ449" s="343"/>
      <c r="GR449" s="343"/>
      <c r="GS449" s="343"/>
      <c r="GT449" s="343"/>
      <c r="GU449" s="343"/>
      <c r="GV449" s="343"/>
      <c r="GW449" s="343"/>
      <c r="GX449" s="343"/>
      <c r="GY449" s="343"/>
      <c r="GZ449" s="343"/>
      <c r="HA449" s="343"/>
      <c r="HB449" s="343"/>
      <c r="HC449" s="343"/>
      <c r="HD449" s="343"/>
      <c r="HE449" s="343"/>
      <c r="HF449" s="343"/>
      <c r="HG449" s="343"/>
      <c r="HH449" s="343"/>
      <c r="HI449" s="343"/>
      <c r="HJ449" s="343"/>
      <c r="HK449" s="343"/>
      <c r="HL449" s="343"/>
      <c r="HM449" s="343"/>
      <c r="HN449" s="343"/>
      <c r="HO449" s="343"/>
      <c r="HP449" s="343"/>
      <c r="HQ449" s="343"/>
      <c r="HR449" s="343"/>
      <c r="HS449" s="343"/>
      <c r="HT449" s="343"/>
      <c r="HU449" s="343"/>
      <c r="HV449" s="343"/>
      <c r="HW449" s="343"/>
      <c r="HX449" s="343"/>
      <c r="HY449" s="343"/>
      <c r="HZ449" s="343"/>
      <c r="IA449" s="343"/>
      <c r="IB449" s="343"/>
      <c r="IC449" s="343"/>
      <c r="ID449" s="343"/>
      <c r="IE449" s="343"/>
      <c r="IF449" s="343"/>
      <c r="IG449" s="343"/>
      <c r="IH449" s="343"/>
      <c r="II449" s="343"/>
      <c r="IJ449" s="343"/>
      <c r="IK449" s="343"/>
      <c r="IL449" s="343"/>
      <c r="IM449" s="343"/>
      <c r="IN449" s="343"/>
      <c r="IO449" s="343"/>
      <c r="IP449" s="343"/>
      <c r="IQ449" s="343"/>
      <c r="IR449" s="343"/>
      <c r="IS449" s="343"/>
      <c r="IT449" s="343"/>
      <c r="IU449" s="343"/>
      <c r="IV449" s="343"/>
      <c r="IW449" s="343"/>
      <c r="IX449" s="343"/>
      <c r="IY449" s="343"/>
      <c r="IZ449" s="343"/>
      <c r="JA449" s="343"/>
      <c r="JB449" s="343"/>
      <c r="JC449" s="343"/>
      <c r="JD449" s="343"/>
      <c r="JE449" s="343"/>
      <c r="JF449" s="343"/>
      <c r="JG449" s="343"/>
      <c r="JH449" s="343"/>
      <c r="JI449" s="343"/>
      <c r="JJ449" s="343"/>
      <c r="JK449" s="343"/>
      <c r="JL449" s="343"/>
      <c r="JM449" s="343"/>
      <c r="JN449" s="343"/>
      <c r="JO449" s="343"/>
      <c r="JP449" s="343"/>
      <c r="JQ449" s="343"/>
      <c r="JR449" s="343"/>
      <c r="JS449" s="343"/>
      <c r="JT449" s="343"/>
      <c r="JU449" s="343"/>
      <c r="JV449" s="343"/>
      <c r="JW449" s="343"/>
      <c r="JX449" s="343"/>
      <c r="JY449" s="343"/>
      <c r="JZ449" s="343"/>
      <c r="KA449" s="343"/>
      <c r="KB449" s="343"/>
      <c r="KC449" s="343"/>
      <c r="KD449" s="343"/>
      <c r="KE449" s="343"/>
      <c r="KF449" s="343"/>
      <c r="KG449" s="343"/>
      <c r="KH449" s="343"/>
      <c r="KI449" s="343"/>
      <c r="KJ449" s="343"/>
      <c r="KK449" s="343"/>
      <c r="KL449" s="343"/>
      <c r="KM449" s="343"/>
      <c r="KN449" s="343"/>
      <c r="KO449" s="343"/>
      <c r="KP449" s="343"/>
      <c r="KQ449" s="343"/>
      <c r="KR449" s="343"/>
      <c r="KS449" s="343"/>
      <c r="KT449" s="343"/>
      <c r="KU449" s="343"/>
      <c r="KV449" s="343"/>
      <c r="KW449" s="343"/>
      <c r="KX449" s="343"/>
      <c r="KY449" s="343"/>
      <c r="KZ449" s="343"/>
      <c r="LA449" s="343"/>
      <c r="LB449" s="343"/>
      <c r="LC449" s="343"/>
      <c r="LD449" s="343"/>
      <c r="LE449" s="343"/>
      <c r="LF449" s="343"/>
      <c r="LG449" s="343"/>
      <c r="LH449" s="343"/>
      <c r="LI449" s="343"/>
      <c r="LJ449" s="343"/>
      <c r="LK449" s="343"/>
      <c r="LL449" s="343"/>
      <c r="LM449" s="343"/>
      <c r="LN449" s="343"/>
      <c r="LO449" s="343"/>
      <c r="LP449" s="343"/>
      <c r="LQ449" s="343"/>
      <c r="LR449" s="343"/>
      <c r="LS449" s="343"/>
      <c r="LT449" s="343"/>
      <c r="LU449" s="343"/>
      <c r="LV449" s="343"/>
      <c r="LW449" s="343"/>
      <c r="LX449" s="343"/>
      <c r="LY449" s="343"/>
      <c r="LZ449" s="343"/>
      <c r="MA449" s="343"/>
      <c r="MB449" s="343"/>
      <c r="MC449" s="343"/>
      <c r="MD449" s="343"/>
      <c r="ME449" s="343"/>
      <c r="MF449" s="343"/>
      <c r="MG449" s="343"/>
      <c r="MH449" s="343"/>
      <c r="MI449" s="343"/>
      <c r="MJ449" s="343"/>
      <c r="MK449" s="343"/>
      <c r="ML449" s="343"/>
      <c r="MM449" s="343"/>
      <c r="MN449" s="343"/>
      <c r="MO449" s="343"/>
      <c r="MP449" s="343"/>
      <c r="MQ449" s="343"/>
      <c r="MR449" s="343"/>
      <c r="MS449" s="343"/>
      <c r="MT449" s="343"/>
      <c r="MU449" s="343"/>
      <c r="MV449" s="343"/>
      <c r="MW449" s="343"/>
      <c r="MX449" s="343"/>
      <c r="MY449" s="343"/>
      <c r="MZ449" s="343"/>
      <c r="NA449" s="343"/>
      <c r="NB449" s="343"/>
      <c r="NC449" s="343"/>
      <c r="ND449" s="343"/>
      <c r="NE449" s="343"/>
      <c r="NF449" s="343"/>
      <c r="NG449" s="343"/>
      <c r="NH449" s="343"/>
      <c r="NI449" s="343"/>
      <c r="NJ449" s="343"/>
      <c r="NK449" s="343"/>
      <c r="NL449" s="343"/>
      <c r="NM449" s="343"/>
      <c r="NN449" s="343"/>
      <c r="NO449" s="343"/>
      <c r="NP449" s="343"/>
      <c r="NQ449" s="343"/>
      <c r="NR449" s="343"/>
      <c r="NS449" s="343"/>
      <c r="NT449" s="343"/>
      <c r="NU449" s="343"/>
      <c r="NV449" s="343"/>
      <c r="NW449" s="343"/>
      <c r="NX449" s="343"/>
      <c r="NY449" s="343"/>
      <c r="NZ449" s="343"/>
      <c r="OA449" s="343"/>
      <c r="OB449" s="343"/>
      <c r="OC449" s="343"/>
      <c r="OD449" s="343"/>
      <c r="OE449" s="343"/>
      <c r="OF449" s="343"/>
      <c r="OG449" s="343"/>
      <c r="OH449" s="343"/>
      <c r="OI449" s="343"/>
      <c r="OJ449" s="343"/>
      <c r="OK449" s="343"/>
      <c r="OL449" s="343"/>
      <c r="OM449" s="343"/>
      <c r="ON449" s="343"/>
      <c r="OO449" s="343"/>
      <c r="OP449" s="343"/>
      <c r="OQ449" s="343"/>
      <c r="OR449" s="343"/>
      <c r="OS449" s="343"/>
      <c r="OT449" s="343"/>
      <c r="OU449" s="343"/>
      <c r="OV449" s="343"/>
      <c r="OW449" s="343"/>
      <c r="OX449" s="343"/>
      <c r="OY449" s="343"/>
      <c r="OZ449" s="343"/>
      <c r="PA449" s="343"/>
      <c r="PB449" s="343"/>
      <c r="PC449" s="343"/>
      <c r="PD449" s="343"/>
      <c r="PE449" s="343"/>
      <c r="PF449" s="343"/>
      <c r="PG449" s="343"/>
      <c r="PH449" s="343"/>
      <c r="PI449" s="343"/>
      <c r="PJ449" s="343"/>
      <c r="PK449" s="343"/>
      <c r="PL449" s="343"/>
      <c r="PM449" s="343"/>
      <c r="PN449" s="343"/>
      <c r="PO449" s="343"/>
      <c r="PP449" s="343"/>
      <c r="PQ449" s="343"/>
      <c r="PR449" s="343"/>
      <c r="PS449" s="343"/>
      <c r="PT449" s="343"/>
      <c r="PU449" s="343"/>
      <c r="PV449" s="343"/>
      <c r="PW449" s="343"/>
      <c r="PX449" s="343"/>
      <c r="PY449" s="343"/>
      <c r="PZ449" s="343"/>
      <c r="QA449" s="343"/>
      <c r="QB449" s="343"/>
      <c r="QC449" s="343"/>
      <c r="QD449" s="343"/>
      <c r="QE449" s="343"/>
      <c r="QF449" s="343"/>
    </row>
    <row r="450" spans="1:448" s="347" customFormat="1" ht="118.5" customHeight="1" x14ac:dyDescent="0.25">
      <c r="A450" s="26">
        <v>449</v>
      </c>
      <c r="B450" s="42" t="s">
        <v>1372</v>
      </c>
      <c r="C450" s="174" t="s">
        <v>694</v>
      </c>
      <c r="D450" s="19" t="s">
        <v>344</v>
      </c>
      <c r="E450" s="310" t="s">
        <v>5058</v>
      </c>
      <c r="F450" s="41" t="s">
        <v>695</v>
      </c>
      <c r="G450" s="41" t="s">
        <v>269</v>
      </c>
      <c r="H450" s="19" t="s">
        <v>341</v>
      </c>
      <c r="I450" s="41" t="s">
        <v>5059</v>
      </c>
      <c r="J450" s="41" t="s">
        <v>697</v>
      </c>
      <c r="K450" s="174" t="s">
        <v>698</v>
      </c>
      <c r="L450" s="174" t="s">
        <v>699</v>
      </c>
      <c r="M450" s="174" t="s">
        <v>700</v>
      </c>
      <c r="N450" s="174" t="s">
        <v>5061</v>
      </c>
      <c r="O450" s="316" t="s">
        <v>399</v>
      </c>
      <c r="P450" s="310" t="s">
        <v>400</v>
      </c>
      <c r="Q450" s="19" t="s">
        <v>702</v>
      </c>
      <c r="R450" s="310" t="s">
        <v>250</v>
      </c>
      <c r="S450" s="316" t="s">
        <v>5077</v>
      </c>
      <c r="T450" s="310" t="s">
        <v>3866</v>
      </c>
      <c r="U450" s="310" t="s">
        <v>5063</v>
      </c>
      <c r="V450" s="310">
        <v>2021</v>
      </c>
      <c r="W450" s="22" t="s">
        <v>5078</v>
      </c>
      <c r="X450" s="310" t="s">
        <v>5079</v>
      </c>
      <c r="Y450" s="310" t="s">
        <v>5080</v>
      </c>
      <c r="Z450" s="310" t="s">
        <v>5081</v>
      </c>
      <c r="AA450" s="434">
        <v>1</v>
      </c>
      <c r="AB450" s="310" t="s">
        <v>5082</v>
      </c>
      <c r="AC450" s="310" t="s">
        <v>5083</v>
      </c>
      <c r="AD450" s="728">
        <v>1</v>
      </c>
      <c r="AE450" s="310" t="s">
        <v>5082</v>
      </c>
      <c r="AF450" s="968">
        <v>44601</v>
      </c>
      <c r="AG450" s="968">
        <v>44895</v>
      </c>
      <c r="AH450" s="333"/>
      <c r="AI450" s="310" t="s">
        <v>309</v>
      </c>
      <c r="AJ450" s="310" t="s">
        <v>309</v>
      </c>
      <c r="AK450" s="310" t="e">
        <f>(IF(BA450=#REF!,#REF!,AG450-#REF!))</f>
        <v>#REF!</v>
      </c>
      <c r="AL450" s="307"/>
      <c r="AM450" s="31"/>
      <c r="AN450" s="31"/>
      <c r="AO450" s="31"/>
      <c r="AP450" s="32"/>
      <c r="AQ450" s="19"/>
      <c r="AR450" s="49"/>
      <c r="AS450" s="298"/>
      <c r="AT450" s="64"/>
      <c r="AU450" s="40"/>
      <c r="AV450" s="60"/>
      <c r="AW450" s="32"/>
      <c r="AX450" s="32"/>
      <c r="AY450" s="299"/>
      <c r="AZ450" s="87"/>
      <c r="BA450" s="243"/>
      <c r="BB450" s="30"/>
      <c r="BC450" s="30"/>
      <c r="BD450" s="30"/>
      <c r="BE450" s="30"/>
      <c r="BF450" s="30"/>
      <c r="BG450" s="19" t="s">
        <v>442</v>
      </c>
      <c r="BH450" s="49">
        <v>-44620</v>
      </c>
      <c r="BI450" s="60" t="s">
        <v>454</v>
      </c>
      <c r="BJ450" s="30"/>
      <c r="BK450" s="30"/>
      <c r="BL450" s="30"/>
      <c r="BM450" s="30"/>
      <c r="BN450" s="60"/>
      <c r="BO450" s="30"/>
      <c r="BP450" s="184" t="s">
        <v>293</v>
      </c>
      <c r="BQ450" s="150" t="s">
        <v>5084</v>
      </c>
      <c r="BR450" s="185">
        <v>44712</v>
      </c>
      <c r="BS450" s="131">
        <v>0</v>
      </c>
      <c r="BT450" s="186">
        <v>0</v>
      </c>
      <c r="BU450" s="4" t="s">
        <v>442</v>
      </c>
      <c r="BV450" s="49">
        <v>184</v>
      </c>
      <c r="BW450" s="60" t="s">
        <v>454</v>
      </c>
      <c r="BX450" s="368" t="s">
        <v>819</v>
      </c>
      <c r="BY450" s="368" t="s">
        <v>5085</v>
      </c>
      <c r="BZ450" s="368" t="s">
        <v>513</v>
      </c>
      <c r="CA450" s="358">
        <v>0</v>
      </c>
      <c r="CB450" s="352" t="s">
        <v>293</v>
      </c>
      <c r="CC450" s="813"/>
      <c r="CD450" s="184" t="s">
        <v>293</v>
      </c>
      <c r="CE450" s="531">
        <v>44819</v>
      </c>
      <c r="CF450" s="546" t="s">
        <v>5086</v>
      </c>
      <c r="CG450" s="659" t="s">
        <v>5087</v>
      </c>
      <c r="CH450" s="660" t="s">
        <v>5088</v>
      </c>
      <c r="CI450" s="661">
        <v>0</v>
      </c>
      <c r="CJ450" s="4" t="str">
        <f t="shared" si="12"/>
        <v>SIN AVANCE</v>
      </c>
      <c r="CK450" s="49" t="e">
        <f>(IF(CD450="CERRADO","NO APLICA ACCION CERRADA",AG450-#REF!))</f>
        <v>#REF!</v>
      </c>
      <c r="CL450" s="60" t="e">
        <f>(IF(CD450="CERRADO","NO APLICA ACCION CERRADA",IF(AK450&lt;=0,"VENCIDO",IF(AK450&lt;=#REF!,"POR VENCER","CON TIEMPO"))))</f>
        <v>#REF!</v>
      </c>
      <c r="CM450" s="370">
        <v>44878</v>
      </c>
      <c r="CN450" s="368" t="s">
        <v>5089</v>
      </c>
      <c r="CO450" s="368" t="s">
        <v>824</v>
      </c>
      <c r="CP450" s="358"/>
      <c r="CQ450" s="352" t="s">
        <v>293</v>
      </c>
      <c r="CR450" s="813"/>
      <c r="CS450" s="353"/>
      <c r="CT450" s="343"/>
      <c r="CU450" s="343"/>
      <c r="CV450" s="343"/>
      <c r="CW450" s="343"/>
      <c r="CX450" s="343"/>
      <c r="CY450" s="343"/>
      <c r="CZ450" s="343"/>
      <c r="DA450" s="343"/>
      <c r="DB450" s="343"/>
      <c r="DC450" s="343"/>
      <c r="DD450" s="343"/>
      <c r="DE450" s="343"/>
      <c r="DF450" s="343"/>
      <c r="DG450" s="343"/>
      <c r="DH450" s="343"/>
      <c r="DI450" s="343"/>
      <c r="DJ450" s="343"/>
      <c r="DK450" s="343"/>
      <c r="DL450" s="343"/>
      <c r="DM450" s="343"/>
      <c r="DN450" s="343"/>
      <c r="DO450" s="343"/>
      <c r="DP450" s="343"/>
      <c r="DQ450" s="343"/>
      <c r="DR450" s="343"/>
      <c r="DS450" s="343"/>
      <c r="DT450" s="343"/>
      <c r="DU450" s="343"/>
      <c r="DV450" s="343"/>
      <c r="DW450" s="343"/>
      <c r="DX450" s="343"/>
      <c r="DY450" s="343"/>
      <c r="DZ450" s="343"/>
      <c r="EA450" s="343"/>
      <c r="EB450" s="343"/>
      <c r="EC450" s="343"/>
      <c r="ED450" s="343"/>
      <c r="EE450" s="343"/>
      <c r="EF450" s="343"/>
      <c r="EG450" s="343"/>
      <c r="EH450" s="343"/>
      <c r="EI450" s="343"/>
      <c r="EJ450" s="343"/>
      <c r="EK450" s="343"/>
      <c r="EL450" s="343"/>
      <c r="EM450" s="343"/>
      <c r="EN450" s="343"/>
      <c r="EO450" s="343"/>
      <c r="EP450" s="343"/>
      <c r="EQ450" s="343"/>
      <c r="ER450" s="343"/>
      <c r="ES450" s="343"/>
      <c r="ET450" s="343"/>
      <c r="EU450" s="343"/>
      <c r="EV450" s="343"/>
      <c r="EW450" s="343"/>
      <c r="EX450" s="343"/>
      <c r="EY450" s="343"/>
      <c r="EZ450" s="343"/>
      <c r="FA450" s="343"/>
      <c r="FB450" s="343"/>
      <c r="FC450" s="343"/>
      <c r="FD450" s="343"/>
      <c r="FE450" s="343"/>
      <c r="FF450" s="343"/>
      <c r="FG450" s="343"/>
      <c r="FH450" s="343"/>
      <c r="FI450" s="343"/>
      <c r="FJ450" s="343"/>
      <c r="FK450" s="343"/>
      <c r="FL450" s="343"/>
      <c r="FM450" s="343"/>
      <c r="FN450" s="343"/>
      <c r="FO450" s="343"/>
      <c r="FP450" s="343"/>
      <c r="FQ450" s="343"/>
      <c r="FR450" s="343"/>
      <c r="FS450" s="343"/>
      <c r="FT450" s="343"/>
      <c r="FU450" s="343"/>
      <c r="FV450" s="343"/>
      <c r="FW450" s="343"/>
      <c r="FX450" s="343"/>
      <c r="FY450" s="343"/>
      <c r="FZ450" s="343"/>
      <c r="GA450" s="343"/>
      <c r="GB450" s="343"/>
      <c r="GC450" s="343"/>
      <c r="GD450" s="343"/>
      <c r="GE450" s="343"/>
      <c r="GF450" s="343"/>
      <c r="GG450" s="343"/>
      <c r="GH450" s="343"/>
      <c r="GI450" s="343"/>
      <c r="GJ450" s="343"/>
      <c r="GK450" s="343"/>
      <c r="GL450" s="343"/>
      <c r="GM450" s="343"/>
      <c r="GN450" s="343"/>
      <c r="GO450" s="343"/>
      <c r="GP450" s="343"/>
      <c r="GQ450" s="343"/>
      <c r="GR450" s="343"/>
      <c r="GS450" s="343"/>
      <c r="GT450" s="343"/>
      <c r="GU450" s="343"/>
      <c r="GV450" s="343"/>
      <c r="GW450" s="343"/>
      <c r="GX450" s="343"/>
      <c r="GY450" s="343"/>
      <c r="GZ450" s="343"/>
      <c r="HA450" s="343"/>
      <c r="HB450" s="343"/>
      <c r="HC450" s="343"/>
      <c r="HD450" s="343"/>
      <c r="HE450" s="343"/>
      <c r="HF450" s="343"/>
      <c r="HG450" s="343"/>
      <c r="HH450" s="343"/>
      <c r="HI450" s="343"/>
      <c r="HJ450" s="343"/>
      <c r="HK450" s="343"/>
      <c r="HL450" s="343"/>
      <c r="HM450" s="343"/>
      <c r="HN450" s="343"/>
      <c r="HO450" s="343"/>
      <c r="HP450" s="343"/>
      <c r="HQ450" s="343"/>
      <c r="HR450" s="343"/>
      <c r="HS450" s="343"/>
      <c r="HT450" s="343"/>
      <c r="HU450" s="343"/>
      <c r="HV450" s="343"/>
      <c r="HW450" s="343"/>
      <c r="HX450" s="343"/>
      <c r="HY450" s="343"/>
      <c r="HZ450" s="343"/>
      <c r="IA450" s="343"/>
      <c r="IB450" s="343"/>
      <c r="IC450" s="343"/>
      <c r="ID450" s="343"/>
      <c r="IE450" s="343"/>
      <c r="IF450" s="343"/>
      <c r="IG450" s="343"/>
      <c r="IH450" s="343"/>
      <c r="II450" s="343"/>
      <c r="IJ450" s="343"/>
      <c r="IK450" s="343"/>
      <c r="IL450" s="343"/>
      <c r="IM450" s="343"/>
      <c r="IN450" s="343"/>
      <c r="IO450" s="343"/>
      <c r="IP450" s="343"/>
      <c r="IQ450" s="343"/>
      <c r="IR450" s="343"/>
      <c r="IS450" s="343"/>
      <c r="IT450" s="343"/>
      <c r="IU450" s="343"/>
      <c r="IV450" s="343"/>
      <c r="IW450" s="343"/>
      <c r="IX450" s="343"/>
      <c r="IY450" s="343"/>
      <c r="IZ450" s="343"/>
      <c r="JA450" s="343"/>
      <c r="JB450" s="343"/>
      <c r="JC450" s="343"/>
      <c r="JD450" s="343"/>
      <c r="JE450" s="343"/>
      <c r="JF450" s="343"/>
      <c r="JG450" s="343"/>
      <c r="JH450" s="343"/>
      <c r="JI450" s="343"/>
      <c r="JJ450" s="343"/>
      <c r="JK450" s="343"/>
      <c r="JL450" s="343"/>
      <c r="JM450" s="343"/>
      <c r="JN450" s="343"/>
      <c r="JO450" s="343"/>
      <c r="JP450" s="343"/>
      <c r="JQ450" s="343"/>
      <c r="JR450" s="343"/>
      <c r="JS450" s="343"/>
      <c r="JT450" s="343"/>
      <c r="JU450" s="343"/>
      <c r="JV450" s="343"/>
      <c r="JW450" s="343"/>
      <c r="JX450" s="343"/>
      <c r="JY450" s="343"/>
      <c r="JZ450" s="343"/>
      <c r="KA450" s="343"/>
      <c r="KB450" s="343"/>
      <c r="KC450" s="343"/>
      <c r="KD450" s="343"/>
      <c r="KE450" s="343"/>
      <c r="KF450" s="343"/>
      <c r="KG450" s="343"/>
      <c r="KH450" s="343"/>
      <c r="KI450" s="343"/>
      <c r="KJ450" s="343"/>
      <c r="KK450" s="343"/>
      <c r="KL450" s="343"/>
      <c r="KM450" s="343"/>
      <c r="KN450" s="343"/>
      <c r="KO450" s="343"/>
      <c r="KP450" s="343"/>
      <c r="KQ450" s="343"/>
      <c r="KR450" s="343"/>
      <c r="KS450" s="343"/>
      <c r="KT450" s="343"/>
      <c r="KU450" s="343"/>
      <c r="KV450" s="343"/>
      <c r="KW450" s="343"/>
      <c r="KX450" s="343"/>
      <c r="KY450" s="343"/>
      <c r="KZ450" s="343"/>
      <c r="LA450" s="343"/>
      <c r="LB450" s="343"/>
      <c r="LC450" s="343"/>
      <c r="LD450" s="343"/>
      <c r="LE450" s="343"/>
      <c r="LF450" s="343"/>
      <c r="LG450" s="343"/>
      <c r="LH450" s="343"/>
      <c r="LI450" s="343"/>
      <c r="LJ450" s="343"/>
      <c r="LK450" s="343"/>
      <c r="LL450" s="343"/>
      <c r="LM450" s="343"/>
      <c r="LN450" s="343"/>
      <c r="LO450" s="343"/>
      <c r="LP450" s="343"/>
      <c r="LQ450" s="343"/>
      <c r="LR450" s="343"/>
      <c r="LS450" s="343"/>
      <c r="LT450" s="343"/>
      <c r="LU450" s="343"/>
      <c r="LV450" s="343"/>
      <c r="LW450" s="343"/>
      <c r="LX450" s="343"/>
      <c r="LY450" s="343"/>
      <c r="LZ450" s="343"/>
      <c r="MA450" s="343"/>
      <c r="MB450" s="343"/>
      <c r="MC450" s="343"/>
      <c r="MD450" s="343"/>
      <c r="ME450" s="343"/>
      <c r="MF450" s="343"/>
      <c r="MG450" s="343"/>
      <c r="MH450" s="343"/>
      <c r="MI450" s="343"/>
      <c r="MJ450" s="343"/>
      <c r="MK450" s="343"/>
      <c r="ML450" s="343"/>
      <c r="MM450" s="343"/>
      <c r="MN450" s="343"/>
      <c r="MO450" s="343"/>
      <c r="MP450" s="343"/>
      <c r="MQ450" s="343"/>
      <c r="MR450" s="343"/>
      <c r="MS450" s="343"/>
      <c r="MT450" s="343"/>
      <c r="MU450" s="343"/>
      <c r="MV450" s="343"/>
      <c r="MW450" s="343"/>
      <c r="MX450" s="343"/>
      <c r="MY450" s="343"/>
      <c r="MZ450" s="343"/>
      <c r="NA450" s="343"/>
      <c r="NB450" s="343"/>
      <c r="NC450" s="343"/>
      <c r="ND450" s="343"/>
      <c r="NE450" s="343"/>
      <c r="NF450" s="343"/>
      <c r="NG450" s="343"/>
      <c r="NH450" s="343"/>
      <c r="NI450" s="343"/>
      <c r="NJ450" s="343"/>
      <c r="NK450" s="343"/>
      <c r="NL450" s="343"/>
      <c r="NM450" s="343"/>
      <c r="NN450" s="343"/>
      <c r="NO450" s="343"/>
      <c r="NP450" s="343"/>
      <c r="NQ450" s="343"/>
      <c r="NR450" s="343"/>
      <c r="NS450" s="343"/>
      <c r="NT450" s="343"/>
      <c r="NU450" s="343"/>
      <c r="NV450" s="343"/>
      <c r="NW450" s="343"/>
      <c r="NX450" s="343"/>
      <c r="NY450" s="343"/>
      <c r="NZ450" s="343"/>
      <c r="OA450" s="343"/>
      <c r="OB450" s="343"/>
      <c r="OC450" s="343"/>
      <c r="OD450" s="343"/>
      <c r="OE450" s="343"/>
      <c r="OF450" s="343"/>
      <c r="OG450" s="343"/>
      <c r="OH450" s="343"/>
      <c r="OI450" s="343"/>
      <c r="OJ450" s="343"/>
      <c r="OK450" s="343"/>
      <c r="OL450" s="343"/>
      <c r="OM450" s="343"/>
      <c r="ON450" s="343"/>
      <c r="OO450" s="343"/>
      <c r="OP450" s="343"/>
      <c r="OQ450" s="343"/>
      <c r="OR450" s="343"/>
      <c r="OS450" s="343"/>
      <c r="OT450" s="343"/>
      <c r="OU450" s="343"/>
      <c r="OV450" s="343"/>
      <c r="OW450" s="343"/>
      <c r="OX450" s="343"/>
      <c r="OY450" s="343"/>
      <c r="OZ450" s="343"/>
      <c r="PA450" s="343"/>
      <c r="PB450" s="343"/>
      <c r="PC450" s="343"/>
      <c r="PD450" s="343"/>
      <c r="PE450" s="343"/>
      <c r="PF450" s="343"/>
      <c r="PG450" s="343"/>
      <c r="PH450" s="343"/>
      <c r="PI450" s="343"/>
      <c r="PJ450" s="343"/>
      <c r="PK450" s="343"/>
      <c r="PL450" s="343"/>
      <c r="PM450" s="343"/>
      <c r="PN450" s="343"/>
      <c r="PO450" s="343"/>
      <c r="PP450" s="343"/>
      <c r="PQ450" s="343"/>
      <c r="PR450" s="343"/>
      <c r="PS450" s="343"/>
      <c r="PT450" s="343"/>
      <c r="PU450" s="343"/>
      <c r="PV450" s="343"/>
      <c r="PW450" s="343"/>
      <c r="PX450" s="343"/>
      <c r="PY450" s="343"/>
      <c r="PZ450" s="343"/>
      <c r="QA450" s="343"/>
      <c r="QB450" s="343"/>
      <c r="QC450" s="343"/>
      <c r="QD450" s="343"/>
      <c r="QE450" s="343"/>
      <c r="QF450" s="343"/>
    </row>
    <row r="451" spans="1:448" s="347" customFormat="1" ht="118.5" customHeight="1" x14ac:dyDescent="0.25">
      <c r="A451" s="26">
        <v>450</v>
      </c>
      <c r="B451" s="42" t="s">
        <v>1372</v>
      </c>
      <c r="C451" s="174" t="s">
        <v>694</v>
      </c>
      <c r="D451" s="19" t="s">
        <v>344</v>
      </c>
      <c r="E451" s="310" t="s">
        <v>5058</v>
      </c>
      <c r="F451" s="41" t="s">
        <v>695</v>
      </c>
      <c r="G451" s="41" t="s">
        <v>269</v>
      </c>
      <c r="H451" s="19" t="s">
        <v>341</v>
      </c>
      <c r="I451" s="41" t="s">
        <v>5059</v>
      </c>
      <c r="J451" s="41" t="s">
        <v>716</v>
      </c>
      <c r="K451" s="174" t="s">
        <v>717</v>
      </c>
      <c r="L451" s="174" t="s">
        <v>718</v>
      </c>
      <c r="M451" s="174" t="s">
        <v>5060</v>
      </c>
      <c r="N451" s="174" t="s">
        <v>5061</v>
      </c>
      <c r="O451" s="19" t="s">
        <v>17</v>
      </c>
      <c r="P451" s="19" t="s">
        <v>19</v>
      </c>
      <c r="Q451" s="19" t="s">
        <v>702</v>
      </c>
      <c r="R451" s="310" t="s">
        <v>250</v>
      </c>
      <c r="S451" s="316" t="s">
        <v>5090</v>
      </c>
      <c r="T451" s="310" t="s">
        <v>3879</v>
      </c>
      <c r="U451" s="310" t="s">
        <v>5063</v>
      </c>
      <c r="V451" s="310">
        <v>2021</v>
      </c>
      <c r="W451" s="22" t="s">
        <v>5091</v>
      </c>
      <c r="X451" s="310" t="s">
        <v>5092</v>
      </c>
      <c r="Y451" s="310" t="s">
        <v>5093</v>
      </c>
      <c r="Z451" s="310" t="s">
        <v>5094</v>
      </c>
      <c r="AA451" s="434">
        <v>1</v>
      </c>
      <c r="AB451" s="310" t="s">
        <v>5095</v>
      </c>
      <c r="AC451" s="310" t="s">
        <v>5096</v>
      </c>
      <c r="AD451" s="728">
        <v>1</v>
      </c>
      <c r="AE451" s="310" t="s">
        <v>5097</v>
      </c>
      <c r="AF451" s="968">
        <v>44601</v>
      </c>
      <c r="AG451" s="968">
        <v>44895</v>
      </c>
      <c r="AH451" s="333"/>
      <c r="AI451" s="310" t="s">
        <v>309</v>
      </c>
      <c r="AJ451" s="310" t="s">
        <v>309</v>
      </c>
      <c r="AK451" s="310" t="e">
        <f>(IF(BA451=#REF!,#REF!,AG451-#REF!))</f>
        <v>#REF!</v>
      </c>
      <c r="AL451" s="307"/>
      <c r="AM451" s="31"/>
      <c r="AN451" s="31"/>
      <c r="AO451" s="31"/>
      <c r="AP451" s="32"/>
      <c r="AQ451" s="19"/>
      <c r="AR451" s="49"/>
      <c r="AS451" s="298"/>
      <c r="AT451" s="64"/>
      <c r="AU451" s="40"/>
      <c r="AV451" s="60"/>
      <c r="AW451" s="32"/>
      <c r="AX451" s="32"/>
      <c r="AY451" s="299"/>
      <c r="AZ451" s="87"/>
      <c r="BA451" s="243"/>
      <c r="BB451" s="30"/>
      <c r="BC451" s="30"/>
      <c r="BD451" s="30"/>
      <c r="BE451" s="30"/>
      <c r="BF451" s="30"/>
      <c r="BG451" s="19" t="s">
        <v>442</v>
      </c>
      <c r="BH451" s="49">
        <v>-44620</v>
      </c>
      <c r="BI451" s="60" t="s">
        <v>454</v>
      </c>
      <c r="BJ451" s="30"/>
      <c r="BK451" s="30"/>
      <c r="BL451" s="30"/>
      <c r="BM451" s="30"/>
      <c r="BN451" s="60"/>
      <c r="BO451" s="30"/>
      <c r="BP451" s="184" t="s">
        <v>293</v>
      </c>
      <c r="BQ451" s="150" t="s">
        <v>5098</v>
      </c>
      <c r="BR451" s="185">
        <v>44712</v>
      </c>
      <c r="BS451" s="131" t="s">
        <v>5099</v>
      </c>
      <c r="BT451" s="186">
        <v>0</v>
      </c>
      <c r="BU451" s="4" t="s">
        <v>442</v>
      </c>
      <c r="BV451" s="49">
        <v>184</v>
      </c>
      <c r="BW451" s="60" t="s">
        <v>454</v>
      </c>
      <c r="BX451" s="368" t="s">
        <v>819</v>
      </c>
      <c r="BY451" s="368" t="s">
        <v>5100</v>
      </c>
      <c r="BZ451" s="368" t="s">
        <v>513</v>
      </c>
      <c r="CA451" s="358">
        <v>0</v>
      </c>
      <c r="CB451" s="352" t="s">
        <v>293</v>
      </c>
      <c r="CC451" s="353"/>
      <c r="CD451" s="184" t="s">
        <v>293</v>
      </c>
      <c r="CE451" s="531">
        <v>44819</v>
      </c>
      <c r="CF451" s="546" t="s">
        <v>5101</v>
      </c>
      <c r="CG451" s="618" t="s">
        <v>5102</v>
      </c>
      <c r="CH451" s="660" t="s">
        <v>5103</v>
      </c>
      <c r="CI451" s="661">
        <v>0</v>
      </c>
      <c r="CJ451" s="4" t="str">
        <f t="shared" si="12"/>
        <v>SIN AVANCE</v>
      </c>
      <c r="CK451" s="49" t="e">
        <f>(IF(CD451="CERRADO","NO APLICA ACCION CERRADA",AG451-#REF!))</f>
        <v>#REF!</v>
      </c>
      <c r="CL451" s="60" t="e">
        <f>(IF(CD451="CERRADO","NO APLICA ACCION CERRADA",IF(AK451&lt;=0,"VENCIDO",IF(AK451&lt;=#REF!,"POR VENCER","CON TIEMPO"))))</f>
        <v>#REF!</v>
      </c>
      <c r="CM451" s="370">
        <v>44878</v>
      </c>
      <c r="CN451" s="368" t="s">
        <v>5104</v>
      </c>
      <c r="CO451" s="368" t="s">
        <v>824</v>
      </c>
      <c r="CP451" s="358"/>
      <c r="CQ451" s="352" t="s">
        <v>293</v>
      </c>
      <c r="CR451" s="353"/>
      <c r="CS451" s="353"/>
      <c r="CT451" s="343"/>
      <c r="CU451" s="343"/>
      <c r="CV451" s="343"/>
      <c r="CW451" s="343"/>
      <c r="CX451" s="343"/>
      <c r="CY451" s="343"/>
      <c r="CZ451" s="343"/>
      <c r="DA451" s="343"/>
      <c r="DB451" s="343"/>
      <c r="DC451" s="343"/>
      <c r="DD451" s="343"/>
      <c r="DE451" s="343"/>
      <c r="DF451" s="343"/>
      <c r="DG451" s="343"/>
      <c r="DH451" s="343"/>
      <c r="DI451" s="343"/>
      <c r="DJ451" s="343"/>
      <c r="DK451" s="343"/>
      <c r="DL451" s="343"/>
      <c r="DM451" s="343"/>
      <c r="DN451" s="343"/>
      <c r="DO451" s="343"/>
      <c r="DP451" s="343"/>
      <c r="DQ451" s="343"/>
      <c r="DR451" s="343"/>
      <c r="DS451" s="343"/>
      <c r="DT451" s="343"/>
      <c r="DU451" s="343"/>
      <c r="DV451" s="343"/>
      <c r="DW451" s="343"/>
      <c r="DX451" s="343"/>
      <c r="DY451" s="343"/>
      <c r="DZ451" s="343"/>
      <c r="EA451" s="343"/>
      <c r="EB451" s="343"/>
      <c r="EC451" s="343"/>
      <c r="ED451" s="343"/>
      <c r="EE451" s="343"/>
      <c r="EF451" s="343"/>
      <c r="EG451" s="343"/>
      <c r="EH451" s="343"/>
      <c r="EI451" s="343"/>
      <c r="EJ451" s="343"/>
      <c r="EK451" s="343"/>
      <c r="EL451" s="343"/>
      <c r="EM451" s="343"/>
      <c r="EN451" s="343"/>
      <c r="EO451" s="343"/>
      <c r="EP451" s="343"/>
      <c r="EQ451" s="343"/>
      <c r="ER451" s="343"/>
      <c r="ES451" s="343"/>
      <c r="ET451" s="343"/>
      <c r="EU451" s="343"/>
      <c r="EV451" s="343"/>
      <c r="EW451" s="343"/>
      <c r="EX451" s="343"/>
      <c r="EY451" s="343"/>
      <c r="EZ451" s="343"/>
      <c r="FA451" s="343"/>
      <c r="FB451" s="343"/>
      <c r="FC451" s="343"/>
      <c r="FD451" s="343"/>
      <c r="FE451" s="343"/>
      <c r="FF451" s="343"/>
      <c r="FG451" s="343"/>
      <c r="FH451" s="343"/>
      <c r="FI451" s="343"/>
      <c r="FJ451" s="343"/>
      <c r="FK451" s="343"/>
      <c r="FL451" s="343"/>
      <c r="FM451" s="343"/>
      <c r="FN451" s="343"/>
      <c r="FO451" s="343"/>
      <c r="FP451" s="343"/>
      <c r="FQ451" s="343"/>
      <c r="FR451" s="343"/>
      <c r="FS451" s="343"/>
      <c r="FT451" s="343"/>
      <c r="FU451" s="343"/>
      <c r="FV451" s="343"/>
      <c r="FW451" s="343"/>
      <c r="FX451" s="343"/>
      <c r="FY451" s="343"/>
      <c r="FZ451" s="343"/>
      <c r="GA451" s="343"/>
      <c r="GB451" s="343"/>
      <c r="GC451" s="343"/>
      <c r="GD451" s="343"/>
      <c r="GE451" s="343"/>
      <c r="GF451" s="343"/>
      <c r="GG451" s="343"/>
      <c r="GH451" s="343"/>
      <c r="GI451" s="343"/>
      <c r="GJ451" s="343"/>
      <c r="GK451" s="343"/>
      <c r="GL451" s="343"/>
      <c r="GM451" s="343"/>
      <c r="GN451" s="343"/>
      <c r="GO451" s="343"/>
      <c r="GP451" s="343"/>
      <c r="GQ451" s="343"/>
      <c r="GR451" s="343"/>
      <c r="GS451" s="343"/>
      <c r="GT451" s="343"/>
      <c r="GU451" s="343"/>
      <c r="GV451" s="343"/>
      <c r="GW451" s="343"/>
      <c r="GX451" s="343"/>
      <c r="GY451" s="343"/>
      <c r="GZ451" s="343"/>
      <c r="HA451" s="343"/>
      <c r="HB451" s="343"/>
      <c r="HC451" s="343"/>
      <c r="HD451" s="343"/>
      <c r="HE451" s="343"/>
      <c r="HF451" s="343"/>
      <c r="HG451" s="343"/>
      <c r="HH451" s="343"/>
      <c r="HI451" s="343"/>
      <c r="HJ451" s="343"/>
      <c r="HK451" s="343"/>
      <c r="HL451" s="343"/>
      <c r="HM451" s="343"/>
      <c r="HN451" s="343"/>
      <c r="HO451" s="343"/>
      <c r="HP451" s="343"/>
      <c r="HQ451" s="343"/>
      <c r="HR451" s="343"/>
      <c r="HS451" s="343"/>
      <c r="HT451" s="343"/>
      <c r="HU451" s="343"/>
      <c r="HV451" s="343"/>
      <c r="HW451" s="343"/>
      <c r="HX451" s="343"/>
      <c r="HY451" s="343"/>
      <c r="HZ451" s="343"/>
      <c r="IA451" s="343"/>
      <c r="IB451" s="343"/>
      <c r="IC451" s="343"/>
      <c r="ID451" s="343"/>
      <c r="IE451" s="343"/>
      <c r="IF451" s="343"/>
      <c r="IG451" s="343"/>
      <c r="IH451" s="343"/>
      <c r="II451" s="343"/>
      <c r="IJ451" s="343"/>
      <c r="IK451" s="343"/>
      <c r="IL451" s="343"/>
      <c r="IM451" s="343"/>
      <c r="IN451" s="343"/>
      <c r="IO451" s="343"/>
      <c r="IP451" s="343"/>
      <c r="IQ451" s="343"/>
      <c r="IR451" s="343"/>
      <c r="IS451" s="343"/>
      <c r="IT451" s="343"/>
      <c r="IU451" s="343"/>
      <c r="IV451" s="343"/>
      <c r="IW451" s="343"/>
      <c r="IX451" s="343"/>
      <c r="IY451" s="343"/>
      <c r="IZ451" s="343"/>
      <c r="JA451" s="343"/>
      <c r="JB451" s="343"/>
      <c r="JC451" s="343"/>
      <c r="JD451" s="343"/>
      <c r="JE451" s="343"/>
      <c r="JF451" s="343"/>
      <c r="JG451" s="343"/>
      <c r="JH451" s="343"/>
      <c r="JI451" s="343"/>
      <c r="JJ451" s="343"/>
      <c r="JK451" s="343"/>
      <c r="JL451" s="343"/>
      <c r="JM451" s="343"/>
      <c r="JN451" s="343"/>
      <c r="JO451" s="343"/>
      <c r="JP451" s="343"/>
      <c r="JQ451" s="343"/>
      <c r="JR451" s="343"/>
      <c r="JS451" s="343"/>
      <c r="JT451" s="343"/>
      <c r="JU451" s="343"/>
      <c r="JV451" s="343"/>
      <c r="JW451" s="343"/>
      <c r="JX451" s="343"/>
      <c r="JY451" s="343"/>
      <c r="JZ451" s="343"/>
      <c r="KA451" s="343"/>
      <c r="KB451" s="343"/>
      <c r="KC451" s="343"/>
      <c r="KD451" s="343"/>
      <c r="KE451" s="343"/>
      <c r="KF451" s="343"/>
      <c r="KG451" s="343"/>
      <c r="KH451" s="343"/>
      <c r="KI451" s="343"/>
      <c r="KJ451" s="343"/>
      <c r="KK451" s="343"/>
      <c r="KL451" s="343"/>
      <c r="KM451" s="343"/>
      <c r="KN451" s="343"/>
      <c r="KO451" s="343"/>
      <c r="KP451" s="343"/>
      <c r="KQ451" s="343"/>
      <c r="KR451" s="343"/>
      <c r="KS451" s="343"/>
      <c r="KT451" s="343"/>
      <c r="KU451" s="343"/>
      <c r="KV451" s="343"/>
      <c r="KW451" s="343"/>
      <c r="KX451" s="343"/>
      <c r="KY451" s="343"/>
      <c r="KZ451" s="343"/>
      <c r="LA451" s="343"/>
      <c r="LB451" s="343"/>
      <c r="LC451" s="343"/>
      <c r="LD451" s="343"/>
      <c r="LE451" s="343"/>
      <c r="LF451" s="343"/>
      <c r="LG451" s="343"/>
      <c r="LH451" s="343"/>
      <c r="LI451" s="343"/>
      <c r="LJ451" s="343"/>
      <c r="LK451" s="343"/>
      <c r="LL451" s="343"/>
      <c r="LM451" s="343"/>
      <c r="LN451" s="343"/>
      <c r="LO451" s="343"/>
      <c r="LP451" s="343"/>
      <c r="LQ451" s="343"/>
      <c r="LR451" s="343"/>
      <c r="LS451" s="343"/>
      <c r="LT451" s="343"/>
      <c r="LU451" s="343"/>
      <c r="LV451" s="343"/>
      <c r="LW451" s="343"/>
      <c r="LX451" s="343"/>
      <c r="LY451" s="343"/>
      <c r="LZ451" s="343"/>
      <c r="MA451" s="343"/>
      <c r="MB451" s="343"/>
      <c r="MC451" s="343"/>
      <c r="MD451" s="343"/>
      <c r="ME451" s="343"/>
      <c r="MF451" s="343"/>
      <c r="MG451" s="343"/>
      <c r="MH451" s="343"/>
      <c r="MI451" s="343"/>
      <c r="MJ451" s="343"/>
      <c r="MK451" s="343"/>
      <c r="ML451" s="343"/>
      <c r="MM451" s="343"/>
      <c r="MN451" s="343"/>
      <c r="MO451" s="343"/>
      <c r="MP451" s="343"/>
      <c r="MQ451" s="343"/>
      <c r="MR451" s="343"/>
      <c r="MS451" s="343"/>
      <c r="MT451" s="343"/>
      <c r="MU451" s="343"/>
      <c r="MV451" s="343"/>
      <c r="MW451" s="343"/>
      <c r="MX451" s="343"/>
      <c r="MY451" s="343"/>
      <c r="MZ451" s="343"/>
      <c r="NA451" s="343"/>
      <c r="NB451" s="343"/>
      <c r="NC451" s="343"/>
      <c r="ND451" s="343"/>
      <c r="NE451" s="343"/>
      <c r="NF451" s="343"/>
      <c r="NG451" s="343"/>
      <c r="NH451" s="343"/>
      <c r="NI451" s="343"/>
      <c r="NJ451" s="343"/>
      <c r="NK451" s="343"/>
      <c r="NL451" s="343"/>
      <c r="NM451" s="343"/>
      <c r="NN451" s="343"/>
      <c r="NO451" s="343"/>
      <c r="NP451" s="343"/>
      <c r="NQ451" s="343"/>
      <c r="NR451" s="343"/>
      <c r="NS451" s="343"/>
      <c r="NT451" s="343"/>
      <c r="NU451" s="343"/>
      <c r="NV451" s="343"/>
      <c r="NW451" s="343"/>
      <c r="NX451" s="343"/>
      <c r="NY451" s="343"/>
      <c r="NZ451" s="343"/>
      <c r="OA451" s="343"/>
      <c r="OB451" s="343"/>
      <c r="OC451" s="343"/>
      <c r="OD451" s="343"/>
      <c r="OE451" s="343"/>
      <c r="OF451" s="343"/>
      <c r="OG451" s="343"/>
      <c r="OH451" s="343"/>
      <c r="OI451" s="343"/>
      <c r="OJ451" s="343"/>
      <c r="OK451" s="343"/>
      <c r="OL451" s="343"/>
      <c r="OM451" s="343"/>
      <c r="ON451" s="343"/>
      <c r="OO451" s="343"/>
      <c r="OP451" s="343"/>
      <c r="OQ451" s="343"/>
      <c r="OR451" s="343"/>
      <c r="OS451" s="343"/>
      <c r="OT451" s="343"/>
      <c r="OU451" s="343"/>
      <c r="OV451" s="343"/>
      <c r="OW451" s="343"/>
      <c r="OX451" s="343"/>
      <c r="OY451" s="343"/>
      <c r="OZ451" s="343"/>
      <c r="PA451" s="343"/>
      <c r="PB451" s="343"/>
      <c r="PC451" s="343"/>
      <c r="PD451" s="343"/>
      <c r="PE451" s="343"/>
      <c r="PF451" s="343"/>
      <c r="PG451" s="343"/>
      <c r="PH451" s="343"/>
      <c r="PI451" s="343"/>
      <c r="PJ451" s="343"/>
      <c r="PK451" s="343"/>
      <c r="PL451" s="343"/>
      <c r="PM451" s="343"/>
      <c r="PN451" s="343"/>
      <c r="PO451" s="343"/>
      <c r="PP451" s="343"/>
      <c r="PQ451" s="343"/>
      <c r="PR451" s="343"/>
      <c r="PS451" s="343"/>
      <c r="PT451" s="343"/>
      <c r="PU451" s="343"/>
      <c r="PV451" s="343"/>
      <c r="PW451" s="343"/>
      <c r="PX451" s="343"/>
      <c r="PY451" s="343"/>
      <c r="PZ451" s="343"/>
      <c r="QA451" s="343"/>
      <c r="QB451" s="343"/>
      <c r="QC451" s="343"/>
      <c r="QD451" s="343"/>
      <c r="QE451" s="343"/>
      <c r="QF451" s="343"/>
    </row>
    <row r="452" spans="1:448" s="347" customFormat="1" ht="118.5" customHeight="1" x14ac:dyDescent="0.25">
      <c r="A452" s="26">
        <v>451</v>
      </c>
      <c r="B452" s="42" t="s">
        <v>1372</v>
      </c>
      <c r="C452" s="174" t="s">
        <v>694</v>
      </c>
      <c r="D452" s="19" t="s">
        <v>344</v>
      </c>
      <c r="E452" s="310" t="s">
        <v>5058</v>
      </c>
      <c r="F452" s="41" t="s">
        <v>695</v>
      </c>
      <c r="G452" s="41" t="s">
        <v>269</v>
      </c>
      <c r="H452" s="19" t="s">
        <v>341</v>
      </c>
      <c r="I452" s="41" t="s">
        <v>5059</v>
      </c>
      <c r="J452" s="41" t="s">
        <v>716</v>
      </c>
      <c r="K452" s="174" t="s">
        <v>717</v>
      </c>
      <c r="L452" s="174" t="s">
        <v>718</v>
      </c>
      <c r="M452" s="174" t="s">
        <v>5060</v>
      </c>
      <c r="N452" s="174" t="s">
        <v>5061</v>
      </c>
      <c r="O452" s="316" t="s">
        <v>399</v>
      </c>
      <c r="P452" s="441" t="s">
        <v>4527</v>
      </c>
      <c r="Q452" s="19" t="s">
        <v>702</v>
      </c>
      <c r="R452" s="310" t="s">
        <v>250</v>
      </c>
      <c r="S452" s="316" t="s">
        <v>5105</v>
      </c>
      <c r="T452" s="310" t="s">
        <v>3890</v>
      </c>
      <c r="U452" s="310" t="s">
        <v>5063</v>
      </c>
      <c r="V452" s="310">
        <v>2021</v>
      </c>
      <c r="W452" s="22" t="s">
        <v>5106</v>
      </c>
      <c r="X452" s="310" t="s">
        <v>5107</v>
      </c>
      <c r="Y452" s="310" t="s">
        <v>5108</v>
      </c>
      <c r="Z452" s="310" t="s">
        <v>5109</v>
      </c>
      <c r="AA452" s="434">
        <v>1</v>
      </c>
      <c r="AB452" s="310" t="s">
        <v>5110</v>
      </c>
      <c r="AC452" s="310" t="s">
        <v>5111</v>
      </c>
      <c r="AD452" s="728">
        <v>1</v>
      </c>
      <c r="AE452" s="310" t="s">
        <v>5112</v>
      </c>
      <c r="AF452" s="968">
        <v>44601</v>
      </c>
      <c r="AG452" s="968">
        <v>44925</v>
      </c>
      <c r="AH452" s="333"/>
      <c r="AI452" s="310" t="s">
        <v>309</v>
      </c>
      <c r="AJ452" s="310" t="s">
        <v>309</v>
      </c>
      <c r="AK452" s="310" t="e">
        <f>(IF(BA452=#REF!,#REF!,AG452-#REF!))</f>
        <v>#REF!</v>
      </c>
      <c r="AL452" s="307"/>
      <c r="AM452" s="31"/>
      <c r="AN452" s="31"/>
      <c r="AO452" s="31"/>
      <c r="AP452" s="32"/>
      <c r="AQ452" s="19"/>
      <c r="AR452" s="49"/>
      <c r="AS452" s="298"/>
      <c r="AT452" s="64"/>
      <c r="AU452" s="40"/>
      <c r="AV452" s="60"/>
      <c r="AW452" s="32"/>
      <c r="AX452" s="32"/>
      <c r="AY452" s="299"/>
      <c r="AZ452" s="87"/>
      <c r="BA452" s="243"/>
      <c r="BB452" s="30"/>
      <c r="BC452" s="30"/>
      <c r="BD452" s="30"/>
      <c r="BE452" s="30"/>
      <c r="BF452" s="30"/>
      <c r="BG452" s="19" t="s">
        <v>442</v>
      </c>
      <c r="BH452" s="49">
        <v>-44620</v>
      </c>
      <c r="BI452" s="60" t="s">
        <v>454</v>
      </c>
      <c r="BJ452" s="30"/>
      <c r="BK452" s="30"/>
      <c r="BL452" s="30"/>
      <c r="BM452" s="30"/>
      <c r="BN452" s="60"/>
      <c r="BO452" s="30"/>
      <c r="BP452" s="184" t="s">
        <v>293</v>
      </c>
      <c r="BQ452" s="150" t="s">
        <v>5113</v>
      </c>
      <c r="BR452" s="185">
        <v>44712</v>
      </c>
      <c r="BS452" s="131" t="s">
        <v>5114</v>
      </c>
      <c r="BT452" s="186">
        <v>0</v>
      </c>
      <c r="BU452" s="4" t="s">
        <v>442</v>
      </c>
      <c r="BV452" s="49">
        <v>214</v>
      </c>
      <c r="BW452" s="60" t="s">
        <v>454</v>
      </c>
      <c r="BX452" s="368" t="s">
        <v>819</v>
      </c>
      <c r="BY452" s="368" t="s">
        <v>5115</v>
      </c>
      <c r="BZ452" s="368" t="s">
        <v>513</v>
      </c>
      <c r="CA452" s="358">
        <v>0</v>
      </c>
      <c r="CB452" s="352" t="s">
        <v>293</v>
      </c>
      <c r="CC452" s="353"/>
      <c r="CD452" s="184" t="s">
        <v>293</v>
      </c>
      <c r="CE452" s="531">
        <v>44819</v>
      </c>
      <c r="CF452" s="826" t="s">
        <v>5116</v>
      </c>
      <c r="CG452" s="662" t="s">
        <v>5117</v>
      </c>
      <c r="CH452" s="663" t="s">
        <v>5118</v>
      </c>
      <c r="CI452" s="661">
        <v>0</v>
      </c>
      <c r="CJ452" s="4" t="str">
        <f t="shared" si="12"/>
        <v>SIN AVANCE</v>
      </c>
      <c r="CK452" s="49" t="e">
        <f>(IF(CD452="CERRADO","NO APLICA ACCION CERRADA",AG452-#REF!))</f>
        <v>#REF!</v>
      </c>
      <c r="CL452" s="60" t="e">
        <f>(IF(CD452="CERRADO","NO APLICA ACCION CERRADA",IF(AK452&lt;=0,"VENCIDO",IF(AK452&lt;=#REF!,"POR VENCER","CON TIEMPO"))))</f>
        <v>#REF!</v>
      </c>
      <c r="CM452" s="370">
        <v>44878</v>
      </c>
      <c r="CN452" s="368" t="s">
        <v>5119</v>
      </c>
      <c r="CO452" s="368" t="s">
        <v>5120</v>
      </c>
      <c r="CP452" s="358"/>
      <c r="CQ452" s="352" t="s">
        <v>293</v>
      </c>
      <c r="CR452" s="353"/>
      <c r="CS452" s="353"/>
      <c r="CT452" s="343"/>
      <c r="CU452" s="343"/>
      <c r="CV452" s="343"/>
      <c r="CW452" s="343"/>
      <c r="CX452" s="343"/>
      <c r="CY452" s="343"/>
      <c r="CZ452" s="343"/>
      <c r="DA452" s="343"/>
      <c r="DB452" s="343"/>
      <c r="DC452" s="343"/>
      <c r="DD452" s="343"/>
      <c r="DE452" s="343"/>
      <c r="DF452" s="343"/>
      <c r="DG452" s="343"/>
      <c r="DH452" s="343"/>
      <c r="DI452" s="343"/>
      <c r="DJ452" s="343"/>
      <c r="DK452" s="343"/>
      <c r="DL452" s="343"/>
      <c r="DM452" s="343"/>
      <c r="DN452" s="343"/>
      <c r="DO452" s="343"/>
      <c r="DP452" s="343"/>
      <c r="DQ452" s="343"/>
      <c r="DR452" s="343"/>
      <c r="DS452" s="343"/>
      <c r="DT452" s="343"/>
      <c r="DU452" s="343"/>
      <c r="DV452" s="343"/>
      <c r="DW452" s="343"/>
      <c r="DX452" s="343"/>
      <c r="DY452" s="343"/>
      <c r="DZ452" s="343"/>
      <c r="EA452" s="343"/>
      <c r="EB452" s="343"/>
      <c r="EC452" s="343"/>
      <c r="ED452" s="343"/>
      <c r="EE452" s="343"/>
      <c r="EF452" s="343"/>
      <c r="EG452" s="343"/>
      <c r="EH452" s="343"/>
      <c r="EI452" s="343"/>
      <c r="EJ452" s="343"/>
      <c r="EK452" s="343"/>
      <c r="EL452" s="343"/>
      <c r="EM452" s="343"/>
      <c r="EN452" s="343"/>
      <c r="EO452" s="343"/>
      <c r="EP452" s="343"/>
      <c r="EQ452" s="343"/>
      <c r="ER452" s="343"/>
      <c r="ES452" s="343"/>
      <c r="ET452" s="343"/>
      <c r="EU452" s="343"/>
      <c r="EV452" s="343"/>
      <c r="EW452" s="343"/>
      <c r="EX452" s="343"/>
      <c r="EY452" s="343"/>
      <c r="EZ452" s="343"/>
      <c r="FA452" s="343"/>
      <c r="FB452" s="343"/>
      <c r="FC452" s="343"/>
      <c r="FD452" s="343"/>
      <c r="FE452" s="343"/>
      <c r="FF452" s="343"/>
      <c r="FG452" s="343"/>
      <c r="FH452" s="343"/>
      <c r="FI452" s="343"/>
      <c r="FJ452" s="343"/>
      <c r="FK452" s="343"/>
      <c r="FL452" s="343"/>
      <c r="FM452" s="343"/>
      <c r="FN452" s="343"/>
      <c r="FO452" s="343"/>
      <c r="FP452" s="343"/>
      <c r="FQ452" s="343"/>
      <c r="FR452" s="343"/>
      <c r="FS452" s="343"/>
      <c r="FT452" s="343"/>
      <c r="FU452" s="343"/>
      <c r="FV452" s="343"/>
      <c r="FW452" s="343"/>
      <c r="FX452" s="343"/>
      <c r="FY452" s="343"/>
      <c r="FZ452" s="343"/>
      <c r="GA452" s="343"/>
      <c r="GB452" s="343"/>
      <c r="GC452" s="343"/>
      <c r="GD452" s="343"/>
      <c r="GE452" s="343"/>
      <c r="GF452" s="343"/>
      <c r="GG452" s="343"/>
      <c r="GH452" s="343"/>
      <c r="GI452" s="343"/>
      <c r="GJ452" s="343"/>
      <c r="GK452" s="343"/>
      <c r="GL452" s="343"/>
      <c r="GM452" s="343"/>
      <c r="GN452" s="343"/>
      <c r="GO452" s="343"/>
      <c r="GP452" s="343"/>
      <c r="GQ452" s="343"/>
      <c r="GR452" s="343"/>
      <c r="GS452" s="343"/>
      <c r="GT452" s="343"/>
      <c r="GU452" s="343"/>
      <c r="GV452" s="343"/>
      <c r="GW452" s="343"/>
      <c r="GX452" s="343"/>
      <c r="GY452" s="343"/>
      <c r="GZ452" s="343"/>
      <c r="HA452" s="343"/>
      <c r="HB452" s="343"/>
      <c r="HC452" s="343"/>
      <c r="HD452" s="343"/>
      <c r="HE452" s="343"/>
      <c r="HF452" s="343"/>
      <c r="HG452" s="343"/>
      <c r="HH452" s="343"/>
      <c r="HI452" s="343"/>
      <c r="HJ452" s="343"/>
      <c r="HK452" s="343"/>
      <c r="HL452" s="343"/>
      <c r="HM452" s="343"/>
      <c r="HN452" s="343"/>
      <c r="HO452" s="343"/>
      <c r="HP452" s="343"/>
      <c r="HQ452" s="343"/>
      <c r="HR452" s="343"/>
      <c r="HS452" s="343"/>
      <c r="HT452" s="343"/>
      <c r="HU452" s="343"/>
      <c r="HV452" s="343"/>
      <c r="HW452" s="343"/>
      <c r="HX452" s="343"/>
      <c r="HY452" s="343"/>
      <c r="HZ452" s="343"/>
      <c r="IA452" s="343"/>
      <c r="IB452" s="343"/>
      <c r="IC452" s="343"/>
      <c r="ID452" s="343"/>
      <c r="IE452" s="343"/>
      <c r="IF452" s="343"/>
      <c r="IG452" s="343"/>
      <c r="IH452" s="343"/>
      <c r="II452" s="343"/>
      <c r="IJ452" s="343"/>
      <c r="IK452" s="343"/>
      <c r="IL452" s="343"/>
      <c r="IM452" s="343"/>
      <c r="IN452" s="343"/>
      <c r="IO452" s="343"/>
      <c r="IP452" s="343"/>
      <c r="IQ452" s="343"/>
      <c r="IR452" s="343"/>
      <c r="IS452" s="343"/>
      <c r="IT452" s="343"/>
      <c r="IU452" s="343"/>
      <c r="IV452" s="343"/>
      <c r="IW452" s="343"/>
      <c r="IX452" s="343"/>
      <c r="IY452" s="343"/>
      <c r="IZ452" s="343"/>
      <c r="JA452" s="343"/>
      <c r="JB452" s="343"/>
      <c r="JC452" s="343"/>
      <c r="JD452" s="343"/>
      <c r="JE452" s="343"/>
      <c r="JF452" s="343"/>
      <c r="JG452" s="343"/>
      <c r="JH452" s="343"/>
      <c r="JI452" s="343"/>
      <c r="JJ452" s="343"/>
      <c r="JK452" s="343"/>
      <c r="JL452" s="343"/>
      <c r="JM452" s="343"/>
      <c r="JN452" s="343"/>
      <c r="JO452" s="343"/>
      <c r="JP452" s="343"/>
      <c r="JQ452" s="343"/>
      <c r="JR452" s="343"/>
      <c r="JS452" s="343"/>
      <c r="JT452" s="343"/>
      <c r="JU452" s="343"/>
      <c r="JV452" s="343"/>
      <c r="JW452" s="343"/>
      <c r="JX452" s="343"/>
      <c r="JY452" s="343"/>
      <c r="JZ452" s="343"/>
      <c r="KA452" s="343"/>
      <c r="KB452" s="343"/>
      <c r="KC452" s="343"/>
      <c r="KD452" s="343"/>
      <c r="KE452" s="343"/>
      <c r="KF452" s="343"/>
      <c r="KG452" s="343"/>
      <c r="KH452" s="343"/>
      <c r="KI452" s="343"/>
      <c r="KJ452" s="343"/>
      <c r="KK452" s="343"/>
      <c r="KL452" s="343"/>
      <c r="KM452" s="343"/>
      <c r="KN452" s="343"/>
      <c r="KO452" s="343"/>
      <c r="KP452" s="343"/>
      <c r="KQ452" s="343"/>
      <c r="KR452" s="343"/>
      <c r="KS452" s="343"/>
      <c r="KT452" s="343"/>
      <c r="KU452" s="343"/>
      <c r="KV452" s="343"/>
      <c r="KW452" s="343"/>
      <c r="KX452" s="343"/>
      <c r="KY452" s="343"/>
      <c r="KZ452" s="343"/>
      <c r="LA452" s="343"/>
      <c r="LB452" s="343"/>
      <c r="LC452" s="343"/>
      <c r="LD452" s="343"/>
      <c r="LE452" s="343"/>
      <c r="LF452" s="343"/>
      <c r="LG452" s="343"/>
      <c r="LH452" s="343"/>
      <c r="LI452" s="343"/>
      <c r="LJ452" s="343"/>
      <c r="LK452" s="343"/>
      <c r="LL452" s="343"/>
      <c r="LM452" s="343"/>
      <c r="LN452" s="343"/>
      <c r="LO452" s="343"/>
      <c r="LP452" s="343"/>
      <c r="LQ452" s="343"/>
      <c r="LR452" s="343"/>
      <c r="LS452" s="343"/>
      <c r="LT452" s="343"/>
      <c r="LU452" s="343"/>
      <c r="LV452" s="343"/>
      <c r="LW452" s="343"/>
      <c r="LX452" s="343"/>
      <c r="LY452" s="343"/>
      <c r="LZ452" s="343"/>
      <c r="MA452" s="343"/>
      <c r="MB452" s="343"/>
      <c r="MC452" s="343"/>
      <c r="MD452" s="343"/>
      <c r="ME452" s="343"/>
      <c r="MF452" s="343"/>
      <c r="MG452" s="343"/>
      <c r="MH452" s="343"/>
      <c r="MI452" s="343"/>
      <c r="MJ452" s="343"/>
      <c r="MK452" s="343"/>
      <c r="ML452" s="343"/>
      <c r="MM452" s="343"/>
      <c r="MN452" s="343"/>
      <c r="MO452" s="343"/>
      <c r="MP452" s="343"/>
      <c r="MQ452" s="343"/>
      <c r="MR452" s="343"/>
      <c r="MS452" s="343"/>
      <c r="MT452" s="343"/>
      <c r="MU452" s="343"/>
      <c r="MV452" s="343"/>
      <c r="MW452" s="343"/>
      <c r="MX452" s="343"/>
      <c r="MY452" s="343"/>
      <c r="MZ452" s="343"/>
      <c r="NA452" s="343"/>
      <c r="NB452" s="343"/>
      <c r="NC452" s="343"/>
      <c r="ND452" s="343"/>
      <c r="NE452" s="343"/>
      <c r="NF452" s="343"/>
      <c r="NG452" s="343"/>
      <c r="NH452" s="343"/>
      <c r="NI452" s="343"/>
      <c r="NJ452" s="343"/>
      <c r="NK452" s="343"/>
      <c r="NL452" s="343"/>
      <c r="NM452" s="343"/>
      <c r="NN452" s="343"/>
      <c r="NO452" s="343"/>
      <c r="NP452" s="343"/>
      <c r="NQ452" s="343"/>
      <c r="NR452" s="343"/>
      <c r="NS452" s="343"/>
      <c r="NT452" s="343"/>
      <c r="NU452" s="343"/>
      <c r="NV452" s="343"/>
      <c r="NW452" s="343"/>
      <c r="NX452" s="343"/>
      <c r="NY452" s="343"/>
      <c r="NZ452" s="343"/>
      <c r="OA452" s="343"/>
      <c r="OB452" s="343"/>
      <c r="OC452" s="343"/>
      <c r="OD452" s="343"/>
      <c r="OE452" s="343"/>
      <c r="OF452" s="343"/>
      <c r="OG452" s="343"/>
      <c r="OH452" s="343"/>
      <c r="OI452" s="343"/>
      <c r="OJ452" s="343"/>
      <c r="OK452" s="343"/>
      <c r="OL452" s="343"/>
      <c r="OM452" s="343"/>
      <c r="ON452" s="343"/>
      <c r="OO452" s="343"/>
      <c r="OP452" s="343"/>
      <c r="OQ452" s="343"/>
      <c r="OR452" s="343"/>
      <c r="OS452" s="343"/>
      <c r="OT452" s="343"/>
      <c r="OU452" s="343"/>
      <c r="OV452" s="343"/>
      <c r="OW452" s="343"/>
      <c r="OX452" s="343"/>
      <c r="OY452" s="343"/>
      <c r="OZ452" s="343"/>
      <c r="PA452" s="343"/>
      <c r="PB452" s="343"/>
      <c r="PC452" s="343"/>
      <c r="PD452" s="343"/>
      <c r="PE452" s="343"/>
      <c r="PF452" s="343"/>
      <c r="PG452" s="343"/>
      <c r="PH452" s="343"/>
      <c r="PI452" s="343"/>
      <c r="PJ452" s="343"/>
      <c r="PK452" s="343"/>
      <c r="PL452" s="343"/>
      <c r="PM452" s="343"/>
      <c r="PN452" s="343"/>
      <c r="PO452" s="343"/>
      <c r="PP452" s="343"/>
      <c r="PQ452" s="343"/>
      <c r="PR452" s="343"/>
      <c r="PS452" s="343"/>
      <c r="PT452" s="343"/>
      <c r="PU452" s="343"/>
      <c r="PV452" s="343"/>
      <c r="PW452" s="343"/>
      <c r="PX452" s="343"/>
      <c r="PY452" s="343"/>
      <c r="PZ452" s="343"/>
      <c r="QA452" s="343"/>
      <c r="QB452" s="343"/>
      <c r="QC452" s="343"/>
      <c r="QD452" s="343"/>
      <c r="QE452" s="343"/>
      <c r="QF452" s="343"/>
    </row>
    <row r="453" spans="1:448" s="347" customFormat="1" ht="118.5" customHeight="1" x14ac:dyDescent="0.25">
      <c r="A453" s="26">
        <v>452</v>
      </c>
      <c r="B453" s="42" t="s">
        <v>1372</v>
      </c>
      <c r="C453" s="174" t="s">
        <v>694</v>
      </c>
      <c r="D453" s="19" t="s">
        <v>344</v>
      </c>
      <c r="E453" s="310" t="s">
        <v>5121</v>
      </c>
      <c r="F453" s="41" t="s">
        <v>693</v>
      </c>
      <c r="G453" s="41" t="s">
        <v>694</v>
      </c>
      <c r="H453" s="19" t="s">
        <v>344</v>
      </c>
      <c r="I453" s="27" t="s">
        <v>5059</v>
      </c>
      <c r="J453" s="41" t="s">
        <v>716</v>
      </c>
      <c r="K453" s="174" t="s">
        <v>717</v>
      </c>
      <c r="L453" s="174" t="s">
        <v>718</v>
      </c>
      <c r="M453" s="174" t="s">
        <v>719</v>
      </c>
      <c r="N453" s="174" t="s">
        <v>720</v>
      </c>
      <c r="O453" s="316" t="s">
        <v>196</v>
      </c>
      <c r="P453" s="310" t="s">
        <v>199</v>
      </c>
      <c r="Q453" s="19" t="s">
        <v>348</v>
      </c>
      <c r="R453" s="310" t="s">
        <v>250</v>
      </c>
      <c r="S453" s="316" t="s">
        <v>5122</v>
      </c>
      <c r="T453" s="310" t="s">
        <v>4468</v>
      </c>
      <c r="U453" s="310" t="s">
        <v>5063</v>
      </c>
      <c r="V453" s="310">
        <v>2021</v>
      </c>
      <c r="W453" s="22" t="s">
        <v>5123</v>
      </c>
      <c r="X453" s="310" t="s">
        <v>5124</v>
      </c>
      <c r="Y453" s="310" t="s">
        <v>5125</v>
      </c>
      <c r="Z453" s="310" t="s">
        <v>5126</v>
      </c>
      <c r="AA453" s="434">
        <v>1</v>
      </c>
      <c r="AB453" s="310" t="s">
        <v>5127</v>
      </c>
      <c r="AC453" s="310" t="s">
        <v>5128</v>
      </c>
      <c r="AD453" s="728">
        <v>1</v>
      </c>
      <c r="AE453" s="310" t="s">
        <v>5129</v>
      </c>
      <c r="AF453" s="968">
        <v>44601</v>
      </c>
      <c r="AG453" s="968">
        <v>44895</v>
      </c>
      <c r="AH453" s="333"/>
      <c r="AI453" s="310" t="s">
        <v>309</v>
      </c>
      <c r="AJ453" s="310" t="s">
        <v>309</v>
      </c>
      <c r="AK453" s="310" t="e">
        <f>(IF(BA453=#REF!,#REF!,AG453-#REF!))</f>
        <v>#REF!</v>
      </c>
      <c r="AL453" s="307"/>
      <c r="AM453" s="31"/>
      <c r="AN453" s="31"/>
      <c r="AO453" s="31"/>
      <c r="AP453" s="32"/>
      <c r="AQ453" s="19"/>
      <c r="AR453" s="49"/>
      <c r="AS453" s="298"/>
      <c r="AT453" s="64"/>
      <c r="AU453" s="40"/>
      <c r="AV453" s="60"/>
      <c r="AW453" s="32"/>
      <c r="AX453" s="32"/>
      <c r="AY453" s="299"/>
      <c r="AZ453" s="87"/>
      <c r="BA453" s="243"/>
      <c r="BB453" s="30"/>
      <c r="BC453" s="30"/>
      <c r="BD453" s="30"/>
      <c r="BE453" s="30"/>
      <c r="BF453" s="30"/>
      <c r="BG453" s="19" t="s">
        <v>442</v>
      </c>
      <c r="BH453" s="49">
        <v>-44620</v>
      </c>
      <c r="BI453" s="60" t="s">
        <v>454</v>
      </c>
      <c r="BJ453" s="30"/>
      <c r="BK453" s="30"/>
      <c r="BL453" s="30"/>
      <c r="BM453" s="30"/>
      <c r="BN453" s="60"/>
      <c r="BO453" s="30"/>
      <c r="BP453" s="184" t="s">
        <v>293</v>
      </c>
      <c r="BQ453" s="150" t="s">
        <v>2244</v>
      </c>
      <c r="BR453" s="185">
        <v>44712</v>
      </c>
      <c r="BS453" s="131" t="s">
        <v>4157</v>
      </c>
      <c r="BT453" s="186">
        <v>0</v>
      </c>
      <c r="BU453" s="4" t="s">
        <v>442</v>
      </c>
      <c r="BV453" s="49">
        <v>184</v>
      </c>
      <c r="BW453" s="60" t="s">
        <v>454</v>
      </c>
      <c r="BX453" s="361">
        <v>44729</v>
      </c>
      <c r="BY453" s="362" t="s">
        <v>5130</v>
      </c>
      <c r="BZ453" s="362" t="s">
        <v>1018</v>
      </c>
      <c r="CA453" s="363">
        <v>0</v>
      </c>
      <c r="CB453" s="352" t="s">
        <v>293</v>
      </c>
      <c r="CC453" s="353"/>
      <c r="CD453" s="184" t="s">
        <v>293</v>
      </c>
      <c r="CE453" s="531">
        <v>44823</v>
      </c>
      <c r="CF453" s="669" t="s">
        <v>5131</v>
      </c>
      <c r="CG453" s="295" t="s">
        <v>5132</v>
      </c>
      <c r="CH453" s="556" t="s">
        <v>878</v>
      </c>
      <c r="CI453" s="679">
        <v>1</v>
      </c>
      <c r="CJ453" s="4" t="str">
        <f t="shared" si="12"/>
        <v>CUMPLIMIENTO TOTAL</v>
      </c>
      <c r="CK453" s="49" t="e">
        <f>(IF(CD453="CERRADO","NO APLICA ACCION CERRADA",AG453-#REF!))</f>
        <v>#REF!</v>
      </c>
      <c r="CL453" s="60" t="e">
        <f>(IF(CD453="CERRADO","NO APLICA ACCION CERRADA",IF(AK453&lt;=0,"VENCIDO",IF(AK453&lt;=#REF!,"POR VENCER","CON TIEMPO"))))</f>
        <v>#REF!</v>
      </c>
      <c r="CM453" s="868">
        <v>44880</v>
      </c>
      <c r="CN453" s="867" t="s">
        <v>5133</v>
      </c>
      <c r="CO453" s="869" t="s">
        <v>458</v>
      </c>
      <c r="CP453" s="820">
        <v>1</v>
      </c>
      <c r="CQ453" s="352" t="s">
        <v>294</v>
      </c>
      <c r="CR453" s="353"/>
      <c r="CS453" s="353"/>
      <c r="CT453" s="343"/>
      <c r="CU453" s="343"/>
      <c r="CV453" s="343"/>
      <c r="CW453" s="343"/>
      <c r="CX453" s="343"/>
      <c r="CY453" s="343"/>
      <c r="CZ453" s="343"/>
      <c r="DA453" s="343"/>
      <c r="DB453" s="343"/>
      <c r="DC453" s="343"/>
      <c r="DD453" s="343"/>
      <c r="DE453" s="343"/>
      <c r="DF453" s="343"/>
      <c r="DG453" s="343"/>
      <c r="DH453" s="343"/>
      <c r="DI453" s="343"/>
      <c r="DJ453" s="343"/>
      <c r="DK453" s="343"/>
      <c r="DL453" s="343"/>
      <c r="DM453" s="343"/>
      <c r="DN453" s="343"/>
      <c r="DO453" s="343"/>
      <c r="DP453" s="343"/>
      <c r="DQ453" s="343"/>
      <c r="DR453" s="343"/>
      <c r="DS453" s="343"/>
      <c r="DT453" s="343"/>
      <c r="DU453" s="343"/>
      <c r="DV453" s="343"/>
      <c r="DW453" s="343"/>
      <c r="DX453" s="343"/>
      <c r="DY453" s="343"/>
      <c r="DZ453" s="343"/>
      <c r="EA453" s="343"/>
      <c r="EB453" s="343"/>
      <c r="EC453" s="343"/>
      <c r="ED453" s="343"/>
      <c r="EE453" s="343"/>
      <c r="EF453" s="343"/>
      <c r="EG453" s="343"/>
      <c r="EH453" s="343"/>
      <c r="EI453" s="343"/>
      <c r="EJ453" s="343"/>
      <c r="EK453" s="343"/>
      <c r="EL453" s="343"/>
      <c r="EM453" s="343"/>
      <c r="EN453" s="343"/>
      <c r="EO453" s="343"/>
      <c r="EP453" s="343"/>
      <c r="EQ453" s="343"/>
      <c r="ER453" s="343"/>
      <c r="ES453" s="343"/>
      <c r="ET453" s="343"/>
      <c r="EU453" s="343"/>
      <c r="EV453" s="343"/>
      <c r="EW453" s="343"/>
      <c r="EX453" s="343"/>
      <c r="EY453" s="343"/>
      <c r="EZ453" s="343"/>
      <c r="FA453" s="343"/>
      <c r="FB453" s="343"/>
      <c r="FC453" s="343"/>
      <c r="FD453" s="343"/>
      <c r="FE453" s="343"/>
      <c r="FF453" s="343"/>
      <c r="FG453" s="343"/>
      <c r="FH453" s="343"/>
      <c r="FI453" s="343"/>
      <c r="FJ453" s="343"/>
      <c r="FK453" s="343"/>
      <c r="FL453" s="343"/>
      <c r="FM453" s="343"/>
      <c r="FN453" s="343"/>
      <c r="FO453" s="343"/>
      <c r="FP453" s="343"/>
      <c r="FQ453" s="343"/>
      <c r="FR453" s="343"/>
      <c r="FS453" s="343"/>
      <c r="FT453" s="343"/>
      <c r="FU453" s="343"/>
      <c r="FV453" s="343"/>
      <c r="FW453" s="343"/>
      <c r="FX453" s="343"/>
      <c r="FY453" s="343"/>
      <c r="FZ453" s="343"/>
      <c r="GA453" s="343"/>
      <c r="GB453" s="343"/>
      <c r="GC453" s="343"/>
      <c r="GD453" s="343"/>
      <c r="GE453" s="343"/>
      <c r="GF453" s="343"/>
      <c r="GG453" s="343"/>
      <c r="GH453" s="343"/>
      <c r="GI453" s="343"/>
      <c r="GJ453" s="343"/>
      <c r="GK453" s="343"/>
      <c r="GL453" s="343"/>
      <c r="GM453" s="343"/>
      <c r="GN453" s="343"/>
      <c r="GO453" s="343"/>
      <c r="GP453" s="343"/>
      <c r="GQ453" s="343"/>
      <c r="GR453" s="343"/>
      <c r="GS453" s="343"/>
      <c r="GT453" s="343"/>
      <c r="GU453" s="343"/>
      <c r="GV453" s="343"/>
      <c r="GW453" s="343"/>
      <c r="GX453" s="343"/>
      <c r="GY453" s="343"/>
      <c r="GZ453" s="343"/>
      <c r="HA453" s="343"/>
      <c r="HB453" s="343"/>
      <c r="HC453" s="343"/>
      <c r="HD453" s="343"/>
      <c r="HE453" s="343"/>
      <c r="HF453" s="343"/>
      <c r="HG453" s="343"/>
      <c r="HH453" s="343"/>
      <c r="HI453" s="343"/>
      <c r="HJ453" s="343"/>
      <c r="HK453" s="343"/>
      <c r="HL453" s="343"/>
      <c r="HM453" s="343"/>
      <c r="HN453" s="343"/>
      <c r="HO453" s="343"/>
      <c r="HP453" s="343"/>
      <c r="HQ453" s="343"/>
      <c r="HR453" s="343"/>
      <c r="HS453" s="343"/>
      <c r="HT453" s="343"/>
      <c r="HU453" s="343"/>
      <c r="HV453" s="343"/>
      <c r="HW453" s="343"/>
      <c r="HX453" s="343"/>
      <c r="HY453" s="343"/>
      <c r="HZ453" s="343"/>
      <c r="IA453" s="343"/>
      <c r="IB453" s="343"/>
      <c r="IC453" s="343"/>
      <c r="ID453" s="343"/>
      <c r="IE453" s="343"/>
      <c r="IF453" s="343"/>
      <c r="IG453" s="343"/>
      <c r="IH453" s="343"/>
      <c r="II453" s="343"/>
      <c r="IJ453" s="343"/>
      <c r="IK453" s="343"/>
      <c r="IL453" s="343"/>
      <c r="IM453" s="343"/>
      <c r="IN453" s="343"/>
      <c r="IO453" s="343"/>
      <c r="IP453" s="343"/>
      <c r="IQ453" s="343"/>
      <c r="IR453" s="343"/>
      <c r="IS453" s="343"/>
      <c r="IT453" s="343"/>
      <c r="IU453" s="343"/>
      <c r="IV453" s="343"/>
      <c r="IW453" s="343"/>
      <c r="IX453" s="343"/>
      <c r="IY453" s="343"/>
      <c r="IZ453" s="343"/>
      <c r="JA453" s="343"/>
      <c r="JB453" s="343"/>
      <c r="JC453" s="343"/>
      <c r="JD453" s="343"/>
      <c r="JE453" s="343"/>
      <c r="JF453" s="343"/>
      <c r="JG453" s="343"/>
      <c r="JH453" s="343"/>
      <c r="JI453" s="343"/>
      <c r="JJ453" s="343"/>
      <c r="JK453" s="343"/>
      <c r="JL453" s="343"/>
      <c r="JM453" s="343"/>
      <c r="JN453" s="343"/>
      <c r="JO453" s="343"/>
      <c r="JP453" s="343"/>
      <c r="JQ453" s="343"/>
      <c r="JR453" s="343"/>
      <c r="JS453" s="343"/>
      <c r="JT453" s="343"/>
      <c r="JU453" s="343"/>
      <c r="JV453" s="343"/>
      <c r="JW453" s="343"/>
      <c r="JX453" s="343"/>
      <c r="JY453" s="343"/>
      <c r="JZ453" s="343"/>
      <c r="KA453" s="343"/>
      <c r="KB453" s="343"/>
      <c r="KC453" s="343"/>
      <c r="KD453" s="343"/>
      <c r="KE453" s="343"/>
      <c r="KF453" s="343"/>
      <c r="KG453" s="343"/>
      <c r="KH453" s="343"/>
      <c r="KI453" s="343"/>
      <c r="KJ453" s="343"/>
      <c r="KK453" s="343"/>
      <c r="KL453" s="343"/>
      <c r="KM453" s="343"/>
      <c r="KN453" s="343"/>
      <c r="KO453" s="343"/>
      <c r="KP453" s="343"/>
      <c r="KQ453" s="343"/>
      <c r="KR453" s="343"/>
      <c r="KS453" s="343"/>
      <c r="KT453" s="343"/>
      <c r="KU453" s="343"/>
      <c r="KV453" s="343"/>
      <c r="KW453" s="343"/>
      <c r="KX453" s="343"/>
      <c r="KY453" s="343"/>
      <c r="KZ453" s="343"/>
      <c r="LA453" s="343"/>
      <c r="LB453" s="343"/>
      <c r="LC453" s="343"/>
      <c r="LD453" s="343"/>
      <c r="LE453" s="343"/>
      <c r="LF453" s="343"/>
      <c r="LG453" s="343"/>
      <c r="LH453" s="343"/>
      <c r="LI453" s="343"/>
      <c r="LJ453" s="343"/>
      <c r="LK453" s="343"/>
      <c r="LL453" s="343"/>
      <c r="LM453" s="343"/>
      <c r="LN453" s="343"/>
      <c r="LO453" s="343"/>
      <c r="LP453" s="343"/>
      <c r="LQ453" s="343"/>
      <c r="LR453" s="343"/>
      <c r="LS453" s="343"/>
      <c r="LT453" s="343"/>
      <c r="LU453" s="343"/>
      <c r="LV453" s="343"/>
      <c r="LW453" s="343"/>
      <c r="LX453" s="343"/>
      <c r="LY453" s="343"/>
      <c r="LZ453" s="343"/>
      <c r="MA453" s="343"/>
      <c r="MB453" s="343"/>
      <c r="MC453" s="343"/>
      <c r="MD453" s="343"/>
      <c r="ME453" s="343"/>
      <c r="MF453" s="343"/>
      <c r="MG453" s="343"/>
      <c r="MH453" s="343"/>
      <c r="MI453" s="343"/>
      <c r="MJ453" s="343"/>
      <c r="MK453" s="343"/>
      <c r="ML453" s="343"/>
      <c r="MM453" s="343"/>
      <c r="MN453" s="343"/>
      <c r="MO453" s="343"/>
      <c r="MP453" s="343"/>
      <c r="MQ453" s="343"/>
      <c r="MR453" s="343"/>
      <c r="MS453" s="343"/>
      <c r="MT453" s="343"/>
      <c r="MU453" s="343"/>
      <c r="MV453" s="343"/>
      <c r="MW453" s="343"/>
      <c r="MX453" s="343"/>
      <c r="MY453" s="343"/>
      <c r="MZ453" s="343"/>
      <c r="NA453" s="343"/>
      <c r="NB453" s="343"/>
      <c r="NC453" s="343"/>
      <c r="ND453" s="343"/>
      <c r="NE453" s="343"/>
      <c r="NF453" s="343"/>
      <c r="NG453" s="343"/>
      <c r="NH453" s="343"/>
      <c r="NI453" s="343"/>
      <c r="NJ453" s="343"/>
      <c r="NK453" s="343"/>
      <c r="NL453" s="343"/>
      <c r="NM453" s="343"/>
      <c r="NN453" s="343"/>
      <c r="NO453" s="343"/>
      <c r="NP453" s="343"/>
      <c r="NQ453" s="343"/>
      <c r="NR453" s="343"/>
      <c r="NS453" s="343"/>
      <c r="NT453" s="343"/>
      <c r="NU453" s="343"/>
      <c r="NV453" s="343"/>
      <c r="NW453" s="343"/>
      <c r="NX453" s="343"/>
      <c r="NY453" s="343"/>
      <c r="NZ453" s="343"/>
      <c r="OA453" s="343"/>
      <c r="OB453" s="343"/>
      <c r="OC453" s="343"/>
      <c r="OD453" s="343"/>
      <c r="OE453" s="343"/>
      <c r="OF453" s="343"/>
      <c r="OG453" s="343"/>
      <c r="OH453" s="343"/>
      <c r="OI453" s="343"/>
      <c r="OJ453" s="343"/>
      <c r="OK453" s="343"/>
      <c r="OL453" s="343"/>
      <c r="OM453" s="343"/>
      <c r="ON453" s="343"/>
      <c r="OO453" s="343"/>
      <c r="OP453" s="343"/>
      <c r="OQ453" s="343"/>
      <c r="OR453" s="343"/>
      <c r="OS453" s="343"/>
      <c r="OT453" s="343"/>
      <c r="OU453" s="343"/>
      <c r="OV453" s="343"/>
      <c r="OW453" s="343"/>
      <c r="OX453" s="343"/>
      <c r="OY453" s="343"/>
      <c r="OZ453" s="343"/>
      <c r="PA453" s="343"/>
      <c r="PB453" s="343"/>
      <c r="PC453" s="343"/>
      <c r="PD453" s="343"/>
      <c r="PE453" s="343"/>
      <c r="PF453" s="343"/>
      <c r="PG453" s="343"/>
      <c r="PH453" s="343"/>
      <c r="PI453" s="343"/>
      <c r="PJ453" s="343"/>
      <c r="PK453" s="343"/>
      <c r="PL453" s="343"/>
      <c r="PM453" s="343"/>
      <c r="PN453" s="343"/>
      <c r="PO453" s="343"/>
      <c r="PP453" s="343"/>
      <c r="PQ453" s="343"/>
      <c r="PR453" s="343"/>
      <c r="PS453" s="343"/>
      <c r="PT453" s="343"/>
      <c r="PU453" s="343"/>
      <c r="PV453" s="343"/>
      <c r="PW453" s="343"/>
      <c r="PX453" s="343"/>
      <c r="PY453" s="343"/>
      <c r="PZ453" s="343"/>
      <c r="QA453" s="343"/>
      <c r="QB453" s="343"/>
      <c r="QC453" s="343"/>
      <c r="QD453" s="343"/>
      <c r="QE453" s="343"/>
      <c r="QF453" s="343"/>
    </row>
    <row r="454" spans="1:448" s="347" customFormat="1" ht="118.5" customHeight="1" x14ac:dyDescent="0.25">
      <c r="A454" s="26">
        <v>453</v>
      </c>
      <c r="B454" s="42" t="s">
        <v>1372</v>
      </c>
      <c r="C454" s="174" t="s">
        <v>694</v>
      </c>
      <c r="D454" s="19" t="s">
        <v>344</v>
      </c>
      <c r="E454" s="310" t="s">
        <v>5121</v>
      </c>
      <c r="F454" s="41" t="s">
        <v>693</v>
      </c>
      <c r="G454" s="41" t="s">
        <v>694</v>
      </c>
      <c r="H454" s="19" t="s">
        <v>344</v>
      </c>
      <c r="I454" s="27" t="s">
        <v>5059</v>
      </c>
      <c r="J454" s="41" t="s">
        <v>716</v>
      </c>
      <c r="K454" s="174" t="s">
        <v>717</v>
      </c>
      <c r="L454" s="174" t="s">
        <v>718</v>
      </c>
      <c r="M454" s="174" t="s">
        <v>719</v>
      </c>
      <c r="N454" s="174" t="s">
        <v>720</v>
      </c>
      <c r="O454" s="316" t="s">
        <v>196</v>
      </c>
      <c r="P454" s="310" t="s">
        <v>199</v>
      </c>
      <c r="Q454" s="19" t="s">
        <v>348</v>
      </c>
      <c r="R454" s="310" t="s">
        <v>250</v>
      </c>
      <c r="S454" s="316" t="s">
        <v>5134</v>
      </c>
      <c r="T454" s="310" t="s">
        <v>5135</v>
      </c>
      <c r="U454" s="310" t="s">
        <v>5063</v>
      </c>
      <c r="V454" s="310">
        <v>2021</v>
      </c>
      <c r="W454" s="22" t="s">
        <v>5136</v>
      </c>
      <c r="X454" s="310" t="s">
        <v>5137</v>
      </c>
      <c r="Y454" s="310" t="s">
        <v>5125</v>
      </c>
      <c r="Z454" s="310" t="s">
        <v>5126</v>
      </c>
      <c r="AA454" s="434">
        <v>1</v>
      </c>
      <c r="AB454" s="310" t="s">
        <v>5127</v>
      </c>
      <c r="AC454" s="310" t="s">
        <v>5128</v>
      </c>
      <c r="AD454" s="728">
        <v>1</v>
      </c>
      <c r="AE454" s="310" t="s">
        <v>5129</v>
      </c>
      <c r="AF454" s="968">
        <v>44601</v>
      </c>
      <c r="AG454" s="968">
        <v>44895</v>
      </c>
      <c r="AH454" s="333"/>
      <c r="AI454" s="310" t="s">
        <v>309</v>
      </c>
      <c r="AJ454" s="310" t="s">
        <v>309</v>
      </c>
      <c r="AK454" s="310" t="e">
        <f>(IF(BA454=#REF!,#REF!,AG454-#REF!))</f>
        <v>#REF!</v>
      </c>
      <c r="AL454" s="307"/>
      <c r="AM454" s="31"/>
      <c r="AN454" s="31"/>
      <c r="AO454" s="31"/>
      <c r="AP454" s="32"/>
      <c r="AQ454" s="19"/>
      <c r="AR454" s="49"/>
      <c r="AS454" s="298"/>
      <c r="AT454" s="64"/>
      <c r="AU454" s="40"/>
      <c r="AV454" s="60"/>
      <c r="AW454" s="32"/>
      <c r="AX454" s="32"/>
      <c r="AY454" s="299"/>
      <c r="AZ454" s="87"/>
      <c r="BA454" s="243"/>
      <c r="BB454" s="30"/>
      <c r="BC454" s="30"/>
      <c r="BD454" s="30"/>
      <c r="BE454" s="30"/>
      <c r="BF454" s="30"/>
      <c r="BG454" s="19" t="s">
        <v>442</v>
      </c>
      <c r="BH454" s="49">
        <v>-44620</v>
      </c>
      <c r="BI454" s="60" t="s">
        <v>454</v>
      </c>
      <c r="BJ454" s="30"/>
      <c r="BK454" s="30"/>
      <c r="BL454" s="30"/>
      <c r="BM454" s="30"/>
      <c r="BN454" s="60"/>
      <c r="BO454" s="30"/>
      <c r="BP454" s="184" t="s">
        <v>293</v>
      </c>
      <c r="BQ454" s="150" t="s">
        <v>2244</v>
      </c>
      <c r="BR454" s="185">
        <v>44712</v>
      </c>
      <c r="BS454" s="131" t="s">
        <v>4157</v>
      </c>
      <c r="BT454" s="186">
        <v>0</v>
      </c>
      <c r="BU454" s="4" t="s">
        <v>442</v>
      </c>
      <c r="BV454" s="49">
        <v>184</v>
      </c>
      <c r="BW454" s="60" t="s">
        <v>454</v>
      </c>
      <c r="BX454" s="361">
        <v>44729</v>
      </c>
      <c r="BY454" s="362" t="s">
        <v>5138</v>
      </c>
      <c r="BZ454" s="362" t="s">
        <v>1018</v>
      </c>
      <c r="CA454" s="363">
        <v>0</v>
      </c>
      <c r="CB454" s="352" t="s">
        <v>293</v>
      </c>
      <c r="CC454" s="353"/>
      <c r="CD454" s="184" t="s">
        <v>293</v>
      </c>
      <c r="CE454" s="531">
        <v>44823</v>
      </c>
      <c r="CF454" s="118" t="s">
        <v>5139</v>
      </c>
      <c r="CG454" s="696"/>
      <c r="CH454" s="295" t="s">
        <v>5126</v>
      </c>
      <c r="CI454" s="678">
        <v>0</v>
      </c>
      <c r="CJ454" s="4" t="str">
        <f t="shared" si="12"/>
        <v>SIN AVANCE</v>
      </c>
      <c r="CK454" s="49" t="e">
        <f>(IF(CD454="CERRADO","NO APLICA ACCION CERRADA",AG454-#REF!))</f>
        <v>#REF!</v>
      </c>
      <c r="CL454" s="60" t="e">
        <f>(IF(CD454="CERRADO","NO APLICA ACCION CERRADA",IF(AK454&lt;=0,"VENCIDO",IF(AK454&lt;=#REF!,"POR VENCER","CON TIEMPO"))))</f>
        <v>#REF!</v>
      </c>
      <c r="CM454" s="868">
        <v>44880</v>
      </c>
      <c r="CN454" s="867" t="s">
        <v>5140</v>
      </c>
      <c r="CO454" s="869" t="s">
        <v>458</v>
      </c>
      <c r="CP454" s="820">
        <v>0</v>
      </c>
      <c r="CQ454" s="352" t="s">
        <v>293</v>
      </c>
      <c r="CR454" s="353"/>
      <c r="CS454" s="353"/>
      <c r="CT454" s="343"/>
      <c r="CU454" s="343"/>
      <c r="CV454" s="343"/>
      <c r="CW454" s="343"/>
      <c r="CX454" s="343"/>
      <c r="CY454" s="343"/>
      <c r="CZ454" s="343"/>
      <c r="DA454" s="343"/>
      <c r="DB454" s="343"/>
      <c r="DC454" s="343"/>
      <c r="DD454" s="343"/>
      <c r="DE454" s="343"/>
      <c r="DF454" s="343"/>
      <c r="DG454" s="343"/>
      <c r="DH454" s="343"/>
      <c r="DI454" s="343"/>
      <c r="DJ454" s="343"/>
      <c r="DK454" s="343"/>
      <c r="DL454" s="343"/>
      <c r="DM454" s="343"/>
      <c r="DN454" s="343"/>
      <c r="DO454" s="343"/>
      <c r="DP454" s="343"/>
      <c r="DQ454" s="343"/>
      <c r="DR454" s="343"/>
      <c r="DS454" s="343"/>
      <c r="DT454" s="343"/>
      <c r="DU454" s="343"/>
      <c r="DV454" s="343"/>
      <c r="DW454" s="343"/>
      <c r="DX454" s="343"/>
      <c r="DY454" s="343"/>
      <c r="DZ454" s="343"/>
      <c r="EA454" s="343"/>
      <c r="EB454" s="343"/>
      <c r="EC454" s="343"/>
      <c r="ED454" s="343"/>
      <c r="EE454" s="343"/>
      <c r="EF454" s="343"/>
      <c r="EG454" s="343"/>
      <c r="EH454" s="343"/>
      <c r="EI454" s="343"/>
      <c r="EJ454" s="343"/>
      <c r="EK454" s="343"/>
      <c r="EL454" s="343"/>
      <c r="EM454" s="343"/>
      <c r="EN454" s="343"/>
      <c r="EO454" s="343"/>
      <c r="EP454" s="343"/>
      <c r="EQ454" s="343"/>
      <c r="ER454" s="343"/>
      <c r="ES454" s="343"/>
      <c r="ET454" s="343"/>
      <c r="EU454" s="343"/>
      <c r="EV454" s="343"/>
      <c r="EW454" s="343"/>
      <c r="EX454" s="343"/>
      <c r="EY454" s="343"/>
      <c r="EZ454" s="343"/>
      <c r="FA454" s="343"/>
      <c r="FB454" s="343"/>
      <c r="FC454" s="343"/>
      <c r="FD454" s="343"/>
      <c r="FE454" s="343"/>
      <c r="FF454" s="343"/>
      <c r="FG454" s="343"/>
      <c r="FH454" s="343"/>
      <c r="FI454" s="343"/>
      <c r="FJ454" s="343"/>
      <c r="FK454" s="343"/>
      <c r="FL454" s="343"/>
      <c r="FM454" s="343"/>
      <c r="FN454" s="343"/>
      <c r="FO454" s="343"/>
      <c r="FP454" s="343"/>
      <c r="FQ454" s="343"/>
      <c r="FR454" s="343"/>
      <c r="FS454" s="343"/>
      <c r="FT454" s="343"/>
      <c r="FU454" s="343"/>
      <c r="FV454" s="343"/>
      <c r="FW454" s="343"/>
      <c r="FX454" s="343"/>
      <c r="FY454" s="343"/>
      <c r="FZ454" s="343"/>
      <c r="GA454" s="343"/>
      <c r="GB454" s="343"/>
      <c r="GC454" s="343"/>
      <c r="GD454" s="343"/>
      <c r="GE454" s="343"/>
      <c r="GF454" s="343"/>
      <c r="GG454" s="343"/>
      <c r="GH454" s="343"/>
      <c r="GI454" s="343"/>
      <c r="GJ454" s="343"/>
      <c r="GK454" s="343"/>
      <c r="GL454" s="343"/>
      <c r="GM454" s="343"/>
      <c r="GN454" s="343"/>
      <c r="GO454" s="343"/>
      <c r="GP454" s="343"/>
      <c r="GQ454" s="343"/>
      <c r="GR454" s="343"/>
      <c r="GS454" s="343"/>
      <c r="GT454" s="343"/>
      <c r="GU454" s="343"/>
      <c r="GV454" s="343"/>
      <c r="GW454" s="343"/>
      <c r="GX454" s="343"/>
      <c r="GY454" s="343"/>
      <c r="GZ454" s="343"/>
      <c r="HA454" s="343"/>
      <c r="HB454" s="343"/>
      <c r="HC454" s="343"/>
      <c r="HD454" s="343"/>
      <c r="HE454" s="343"/>
      <c r="HF454" s="343"/>
      <c r="HG454" s="343"/>
      <c r="HH454" s="343"/>
      <c r="HI454" s="343"/>
      <c r="HJ454" s="343"/>
      <c r="HK454" s="343"/>
      <c r="HL454" s="343"/>
      <c r="HM454" s="343"/>
      <c r="HN454" s="343"/>
      <c r="HO454" s="343"/>
      <c r="HP454" s="343"/>
      <c r="HQ454" s="343"/>
      <c r="HR454" s="343"/>
      <c r="HS454" s="343"/>
      <c r="HT454" s="343"/>
      <c r="HU454" s="343"/>
      <c r="HV454" s="343"/>
      <c r="HW454" s="343"/>
      <c r="HX454" s="343"/>
      <c r="HY454" s="343"/>
      <c r="HZ454" s="343"/>
      <c r="IA454" s="343"/>
      <c r="IB454" s="343"/>
      <c r="IC454" s="343"/>
      <c r="ID454" s="343"/>
      <c r="IE454" s="343"/>
      <c r="IF454" s="343"/>
      <c r="IG454" s="343"/>
      <c r="IH454" s="343"/>
      <c r="II454" s="343"/>
      <c r="IJ454" s="343"/>
      <c r="IK454" s="343"/>
      <c r="IL454" s="343"/>
      <c r="IM454" s="343"/>
      <c r="IN454" s="343"/>
      <c r="IO454" s="343"/>
      <c r="IP454" s="343"/>
      <c r="IQ454" s="343"/>
      <c r="IR454" s="343"/>
      <c r="IS454" s="343"/>
      <c r="IT454" s="343"/>
      <c r="IU454" s="343"/>
      <c r="IV454" s="343"/>
      <c r="IW454" s="343"/>
      <c r="IX454" s="343"/>
      <c r="IY454" s="343"/>
      <c r="IZ454" s="343"/>
      <c r="JA454" s="343"/>
      <c r="JB454" s="343"/>
      <c r="JC454" s="343"/>
      <c r="JD454" s="343"/>
      <c r="JE454" s="343"/>
      <c r="JF454" s="343"/>
      <c r="JG454" s="343"/>
      <c r="JH454" s="343"/>
      <c r="JI454" s="343"/>
      <c r="JJ454" s="343"/>
      <c r="JK454" s="343"/>
      <c r="JL454" s="343"/>
      <c r="JM454" s="343"/>
      <c r="JN454" s="343"/>
      <c r="JO454" s="343"/>
      <c r="JP454" s="343"/>
      <c r="JQ454" s="343"/>
      <c r="JR454" s="343"/>
      <c r="JS454" s="343"/>
      <c r="JT454" s="343"/>
      <c r="JU454" s="343"/>
      <c r="JV454" s="343"/>
      <c r="JW454" s="343"/>
      <c r="JX454" s="343"/>
      <c r="JY454" s="343"/>
      <c r="JZ454" s="343"/>
      <c r="KA454" s="343"/>
      <c r="KB454" s="343"/>
      <c r="KC454" s="343"/>
      <c r="KD454" s="343"/>
      <c r="KE454" s="343"/>
      <c r="KF454" s="343"/>
      <c r="KG454" s="343"/>
      <c r="KH454" s="343"/>
      <c r="KI454" s="343"/>
      <c r="KJ454" s="343"/>
      <c r="KK454" s="343"/>
      <c r="KL454" s="343"/>
      <c r="KM454" s="343"/>
      <c r="KN454" s="343"/>
      <c r="KO454" s="343"/>
      <c r="KP454" s="343"/>
      <c r="KQ454" s="343"/>
      <c r="KR454" s="343"/>
      <c r="KS454" s="343"/>
      <c r="KT454" s="343"/>
      <c r="KU454" s="343"/>
      <c r="KV454" s="343"/>
      <c r="KW454" s="343"/>
      <c r="KX454" s="343"/>
      <c r="KY454" s="343"/>
      <c r="KZ454" s="343"/>
      <c r="LA454" s="343"/>
      <c r="LB454" s="343"/>
      <c r="LC454" s="343"/>
      <c r="LD454" s="343"/>
      <c r="LE454" s="343"/>
      <c r="LF454" s="343"/>
      <c r="LG454" s="343"/>
      <c r="LH454" s="343"/>
      <c r="LI454" s="343"/>
      <c r="LJ454" s="343"/>
      <c r="LK454" s="343"/>
      <c r="LL454" s="343"/>
      <c r="LM454" s="343"/>
      <c r="LN454" s="343"/>
      <c r="LO454" s="343"/>
      <c r="LP454" s="343"/>
      <c r="LQ454" s="343"/>
      <c r="LR454" s="343"/>
      <c r="LS454" s="343"/>
      <c r="LT454" s="343"/>
      <c r="LU454" s="343"/>
      <c r="LV454" s="343"/>
      <c r="LW454" s="343"/>
      <c r="LX454" s="343"/>
      <c r="LY454" s="343"/>
      <c r="LZ454" s="343"/>
      <c r="MA454" s="343"/>
      <c r="MB454" s="343"/>
      <c r="MC454" s="343"/>
      <c r="MD454" s="343"/>
      <c r="ME454" s="343"/>
      <c r="MF454" s="343"/>
      <c r="MG454" s="343"/>
      <c r="MH454" s="343"/>
      <c r="MI454" s="343"/>
      <c r="MJ454" s="343"/>
      <c r="MK454" s="343"/>
      <c r="ML454" s="343"/>
      <c r="MM454" s="343"/>
      <c r="MN454" s="343"/>
      <c r="MO454" s="343"/>
      <c r="MP454" s="343"/>
      <c r="MQ454" s="343"/>
      <c r="MR454" s="343"/>
      <c r="MS454" s="343"/>
      <c r="MT454" s="343"/>
      <c r="MU454" s="343"/>
      <c r="MV454" s="343"/>
      <c r="MW454" s="343"/>
      <c r="MX454" s="343"/>
      <c r="MY454" s="343"/>
      <c r="MZ454" s="343"/>
      <c r="NA454" s="343"/>
      <c r="NB454" s="343"/>
      <c r="NC454" s="343"/>
      <c r="ND454" s="343"/>
      <c r="NE454" s="343"/>
      <c r="NF454" s="343"/>
      <c r="NG454" s="343"/>
      <c r="NH454" s="343"/>
      <c r="NI454" s="343"/>
      <c r="NJ454" s="343"/>
      <c r="NK454" s="343"/>
      <c r="NL454" s="343"/>
      <c r="NM454" s="343"/>
      <c r="NN454" s="343"/>
      <c r="NO454" s="343"/>
      <c r="NP454" s="343"/>
      <c r="NQ454" s="343"/>
      <c r="NR454" s="343"/>
      <c r="NS454" s="343"/>
      <c r="NT454" s="343"/>
      <c r="NU454" s="343"/>
      <c r="NV454" s="343"/>
      <c r="NW454" s="343"/>
      <c r="NX454" s="343"/>
      <c r="NY454" s="343"/>
      <c r="NZ454" s="343"/>
      <c r="OA454" s="343"/>
      <c r="OB454" s="343"/>
      <c r="OC454" s="343"/>
      <c r="OD454" s="343"/>
      <c r="OE454" s="343"/>
      <c r="OF454" s="343"/>
      <c r="OG454" s="343"/>
      <c r="OH454" s="343"/>
      <c r="OI454" s="343"/>
      <c r="OJ454" s="343"/>
      <c r="OK454" s="343"/>
      <c r="OL454" s="343"/>
      <c r="OM454" s="343"/>
      <c r="ON454" s="343"/>
      <c r="OO454" s="343"/>
      <c r="OP454" s="343"/>
      <c r="OQ454" s="343"/>
      <c r="OR454" s="343"/>
      <c r="OS454" s="343"/>
      <c r="OT454" s="343"/>
      <c r="OU454" s="343"/>
      <c r="OV454" s="343"/>
      <c r="OW454" s="343"/>
      <c r="OX454" s="343"/>
      <c r="OY454" s="343"/>
      <c r="OZ454" s="343"/>
      <c r="PA454" s="343"/>
      <c r="PB454" s="343"/>
      <c r="PC454" s="343"/>
      <c r="PD454" s="343"/>
      <c r="PE454" s="343"/>
      <c r="PF454" s="343"/>
      <c r="PG454" s="343"/>
      <c r="PH454" s="343"/>
      <c r="PI454" s="343"/>
      <c r="PJ454" s="343"/>
      <c r="PK454" s="343"/>
      <c r="PL454" s="343"/>
      <c r="PM454" s="343"/>
      <c r="PN454" s="343"/>
      <c r="PO454" s="343"/>
      <c r="PP454" s="343"/>
      <c r="PQ454" s="343"/>
      <c r="PR454" s="343"/>
      <c r="PS454" s="343"/>
      <c r="PT454" s="343"/>
      <c r="PU454" s="343"/>
      <c r="PV454" s="343"/>
      <c r="PW454" s="343"/>
      <c r="PX454" s="343"/>
      <c r="PY454" s="343"/>
      <c r="PZ454" s="343"/>
      <c r="QA454" s="343"/>
      <c r="QB454" s="343"/>
      <c r="QC454" s="343"/>
      <c r="QD454" s="343"/>
      <c r="QE454" s="343"/>
      <c r="QF454" s="343"/>
    </row>
    <row r="455" spans="1:448" s="347" customFormat="1" ht="118.5" customHeight="1" x14ac:dyDescent="0.25">
      <c r="A455" s="26">
        <v>454</v>
      </c>
      <c r="B455" s="42" t="s">
        <v>1372</v>
      </c>
      <c r="C455" s="174" t="s">
        <v>694</v>
      </c>
      <c r="D455" s="19" t="s">
        <v>344</v>
      </c>
      <c r="E455" s="310" t="s">
        <v>5141</v>
      </c>
      <c r="F455" s="41" t="s">
        <v>693</v>
      </c>
      <c r="G455" s="41" t="s">
        <v>694</v>
      </c>
      <c r="H455" s="19" t="s">
        <v>344</v>
      </c>
      <c r="I455" s="317" t="s">
        <v>5141</v>
      </c>
      <c r="J455" s="41" t="s">
        <v>735</v>
      </c>
      <c r="K455" s="174" t="s">
        <v>717</v>
      </c>
      <c r="L455" s="174" t="s">
        <v>718</v>
      </c>
      <c r="M455" s="174" t="s">
        <v>719</v>
      </c>
      <c r="N455" s="174" t="s">
        <v>720</v>
      </c>
      <c r="O455" s="316" t="s">
        <v>17</v>
      </c>
      <c r="P455" s="310" t="s">
        <v>21</v>
      </c>
      <c r="Q455" s="19" t="s">
        <v>348</v>
      </c>
      <c r="R455" s="310" t="s">
        <v>250</v>
      </c>
      <c r="S455" s="316" t="s">
        <v>5142</v>
      </c>
      <c r="T455" s="310">
        <v>1</v>
      </c>
      <c r="U455" s="310" t="s">
        <v>5143</v>
      </c>
      <c r="V455" s="310">
        <v>2021</v>
      </c>
      <c r="W455" s="22" t="s">
        <v>5144</v>
      </c>
      <c r="X455" s="310" t="s">
        <v>5145</v>
      </c>
      <c r="Y455" s="310" t="s">
        <v>5146</v>
      </c>
      <c r="Z455" s="310" t="s">
        <v>5147</v>
      </c>
      <c r="AA455" s="434">
        <v>1</v>
      </c>
      <c r="AB455" s="310" t="s">
        <v>5148</v>
      </c>
      <c r="AC455" s="310" t="s">
        <v>5149</v>
      </c>
      <c r="AD455" s="728">
        <v>1</v>
      </c>
      <c r="AE455" s="310" t="s">
        <v>5150</v>
      </c>
      <c r="AF455" s="968">
        <v>44617</v>
      </c>
      <c r="AG455" s="968">
        <v>44676</v>
      </c>
      <c r="AH455" s="333"/>
      <c r="AI455" s="310" t="s">
        <v>309</v>
      </c>
      <c r="AJ455" s="310" t="s">
        <v>309</v>
      </c>
      <c r="AK455" s="310" t="e">
        <f>(IF(BA455=#REF!,#REF!,AG455-#REF!))</f>
        <v>#REF!</v>
      </c>
      <c r="AL455" s="307"/>
      <c r="AM455" s="31"/>
      <c r="AN455" s="31"/>
      <c r="AO455" s="31"/>
      <c r="AP455" s="32"/>
      <c r="AQ455" s="19"/>
      <c r="AR455" s="49"/>
      <c r="AS455" s="298"/>
      <c r="AT455" s="64"/>
      <c r="AU455" s="40"/>
      <c r="AV455" s="60"/>
      <c r="AW455" s="32"/>
      <c r="AX455" s="32"/>
      <c r="AY455" s="299"/>
      <c r="AZ455" s="87"/>
      <c r="BA455" s="243"/>
      <c r="BB455" s="30"/>
      <c r="BC455" s="30"/>
      <c r="BD455" s="30"/>
      <c r="BE455" s="30"/>
      <c r="BF455" s="30"/>
      <c r="BG455" s="19" t="s">
        <v>442</v>
      </c>
      <c r="BH455" s="49">
        <v>-44620</v>
      </c>
      <c r="BI455" s="60" t="s">
        <v>454</v>
      </c>
      <c r="BJ455" s="30"/>
      <c r="BK455" s="30"/>
      <c r="BL455" s="30"/>
      <c r="BM455" s="30"/>
      <c r="BN455" s="60"/>
      <c r="BO455" s="30"/>
      <c r="BP455" s="184" t="s">
        <v>293</v>
      </c>
      <c r="BQ455" s="150" t="s">
        <v>5151</v>
      </c>
      <c r="BR455" s="185">
        <v>44712</v>
      </c>
      <c r="BS455" s="131" t="s">
        <v>4157</v>
      </c>
      <c r="BT455" s="186">
        <v>0</v>
      </c>
      <c r="BU455" s="4" t="s">
        <v>442</v>
      </c>
      <c r="BV455" s="49">
        <v>-35</v>
      </c>
      <c r="BW455" s="60" t="s">
        <v>443</v>
      </c>
      <c r="BX455" s="361">
        <v>44729</v>
      </c>
      <c r="BY455" s="362" t="s">
        <v>5138</v>
      </c>
      <c r="BZ455" s="362" t="s">
        <v>1018</v>
      </c>
      <c r="CA455" s="363">
        <v>0</v>
      </c>
      <c r="CB455" s="352" t="s">
        <v>293</v>
      </c>
      <c r="CC455" s="353"/>
      <c r="CD455" s="184" t="s">
        <v>293</v>
      </c>
      <c r="CE455" s="531">
        <v>44823</v>
      </c>
      <c r="CF455" s="690" t="s">
        <v>5152</v>
      </c>
      <c r="CG455" s="691"/>
      <c r="CH455" s="697" t="s">
        <v>5147</v>
      </c>
      <c r="CI455" s="698">
        <v>0</v>
      </c>
      <c r="CJ455" s="4" t="str">
        <f t="shared" si="12"/>
        <v>SIN AVANCE</v>
      </c>
      <c r="CK455" s="49" t="e">
        <f>(IF(CD455="CERRADO","NO APLICA ACCION CERRADA",AG455-#REF!))</f>
        <v>#REF!</v>
      </c>
      <c r="CL455" s="60" t="e">
        <f>(IF(CD455="CERRADO","NO APLICA ACCION CERRADA",IF(AK455&lt;=0,"VENCIDO",IF(AK455&lt;=#REF!,"POR VENCER","CON TIEMPO"))))</f>
        <v>#REF!</v>
      </c>
      <c r="CM455" s="994">
        <v>44882</v>
      </c>
      <c r="CN455" s="215" t="s">
        <v>5153</v>
      </c>
      <c r="CO455" s="166" t="s">
        <v>613</v>
      </c>
      <c r="CP455" s="828">
        <v>0</v>
      </c>
      <c r="CQ455" s="352" t="s">
        <v>443</v>
      </c>
      <c r="CR455" s="353"/>
      <c r="CS455" s="353"/>
      <c r="CT455" s="343"/>
      <c r="CU455" s="343"/>
      <c r="CV455" s="343"/>
      <c r="CW455" s="343"/>
      <c r="CX455" s="343"/>
      <c r="CY455" s="343"/>
      <c r="CZ455" s="343"/>
      <c r="DA455" s="343"/>
      <c r="DB455" s="343"/>
      <c r="DC455" s="343"/>
      <c r="DD455" s="343"/>
      <c r="DE455" s="343"/>
      <c r="DF455" s="343"/>
      <c r="DG455" s="343"/>
      <c r="DH455" s="343"/>
      <c r="DI455" s="343"/>
      <c r="DJ455" s="343"/>
      <c r="DK455" s="343"/>
      <c r="DL455" s="343"/>
      <c r="DM455" s="343"/>
      <c r="DN455" s="343"/>
      <c r="DO455" s="343"/>
      <c r="DP455" s="343"/>
      <c r="DQ455" s="343"/>
      <c r="DR455" s="343"/>
      <c r="DS455" s="343"/>
      <c r="DT455" s="343"/>
      <c r="DU455" s="343"/>
      <c r="DV455" s="343"/>
      <c r="DW455" s="343"/>
      <c r="DX455" s="343"/>
      <c r="DY455" s="343"/>
      <c r="DZ455" s="343"/>
      <c r="EA455" s="343"/>
      <c r="EB455" s="343"/>
      <c r="EC455" s="343"/>
      <c r="ED455" s="343"/>
      <c r="EE455" s="343"/>
      <c r="EF455" s="343"/>
      <c r="EG455" s="343"/>
      <c r="EH455" s="343"/>
      <c r="EI455" s="343"/>
      <c r="EJ455" s="343"/>
      <c r="EK455" s="343"/>
      <c r="EL455" s="343"/>
      <c r="EM455" s="343"/>
      <c r="EN455" s="343"/>
      <c r="EO455" s="343"/>
      <c r="EP455" s="343"/>
      <c r="EQ455" s="343"/>
      <c r="ER455" s="343"/>
      <c r="ES455" s="343"/>
      <c r="ET455" s="343"/>
      <c r="EU455" s="343"/>
      <c r="EV455" s="343"/>
      <c r="EW455" s="343"/>
      <c r="EX455" s="343"/>
      <c r="EY455" s="343"/>
      <c r="EZ455" s="343"/>
      <c r="FA455" s="343"/>
      <c r="FB455" s="343"/>
      <c r="FC455" s="343"/>
      <c r="FD455" s="343"/>
      <c r="FE455" s="343"/>
      <c r="FF455" s="343"/>
      <c r="FG455" s="343"/>
      <c r="FH455" s="343"/>
      <c r="FI455" s="343"/>
      <c r="FJ455" s="343"/>
      <c r="FK455" s="343"/>
      <c r="FL455" s="343"/>
      <c r="FM455" s="343"/>
      <c r="FN455" s="343"/>
      <c r="FO455" s="343"/>
      <c r="FP455" s="343"/>
      <c r="FQ455" s="343"/>
      <c r="FR455" s="343"/>
      <c r="FS455" s="343"/>
      <c r="FT455" s="343"/>
      <c r="FU455" s="343"/>
      <c r="FV455" s="343"/>
      <c r="FW455" s="343"/>
      <c r="FX455" s="343"/>
      <c r="FY455" s="343"/>
      <c r="FZ455" s="343"/>
      <c r="GA455" s="343"/>
      <c r="GB455" s="343"/>
      <c r="GC455" s="343"/>
      <c r="GD455" s="343"/>
      <c r="GE455" s="343"/>
      <c r="GF455" s="343"/>
      <c r="GG455" s="343"/>
      <c r="GH455" s="343"/>
      <c r="GI455" s="343"/>
      <c r="GJ455" s="343"/>
      <c r="GK455" s="343"/>
      <c r="GL455" s="343"/>
      <c r="GM455" s="343"/>
      <c r="GN455" s="343"/>
      <c r="GO455" s="343"/>
      <c r="GP455" s="343"/>
      <c r="GQ455" s="343"/>
      <c r="GR455" s="343"/>
      <c r="GS455" s="343"/>
      <c r="GT455" s="343"/>
      <c r="GU455" s="343"/>
      <c r="GV455" s="343"/>
      <c r="GW455" s="343"/>
      <c r="GX455" s="343"/>
      <c r="GY455" s="343"/>
      <c r="GZ455" s="343"/>
      <c r="HA455" s="343"/>
      <c r="HB455" s="343"/>
      <c r="HC455" s="343"/>
      <c r="HD455" s="343"/>
      <c r="HE455" s="343"/>
      <c r="HF455" s="343"/>
      <c r="HG455" s="343"/>
      <c r="HH455" s="343"/>
      <c r="HI455" s="343"/>
      <c r="HJ455" s="343"/>
      <c r="HK455" s="343"/>
      <c r="HL455" s="343"/>
      <c r="HM455" s="343"/>
      <c r="HN455" s="343"/>
      <c r="HO455" s="343"/>
      <c r="HP455" s="343"/>
      <c r="HQ455" s="343"/>
      <c r="HR455" s="343"/>
      <c r="HS455" s="343"/>
      <c r="HT455" s="343"/>
      <c r="HU455" s="343"/>
      <c r="HV455" s="343"/>
      <c r="HW455" s="343"/>
      <c r="HX455" s="343"/>
      <c r="HY455" s="343"/>
      <c r="HZ455" s="343"/>
      <c r="IA455" s="343"/>
      <c r="IB455" s="343"/>
      <c r="IC455" s="343"/>
      <c r="ID455" s="343"/>
      <c r="IE455" s="343"/>
      <c r="IF455" s="343"/>
      <c r="IG455" s="343"/>
      <c r="IH455" s="343"/>
      <c r="II455" s="343"/>
      <c r="IJ455" s="343"/>
      <c r="IK455" s="343"/>
      <c r="IL455" s="343"/>
      <c r="IM455" s="343"/>
      <c r="IN455" s="343"/>
      <c r="IO455" s="343"/>
      <c r="IP455" s="343"/>
      <c r="IQ455" s="343"/>
      <c r="IR455" s="343"/>
      <c r="IS455" s="343"/>
      <c r="IT455" s="343"/>
      <c r="IU455" s="343"/>
      <c r="IV455" s="343"/>
      <c r="IW455" s="343"/>
      <c r="IX455" s="343"/>
      <c r="IY455" s="343"/>
      <c r="IZ455" s="343"/>
      <c r="JA455" s="343"/>
      <c r="JB455" s="343"/>
      <c r="JC455" s="343"/>
      <c r="JD455" s="343"/>
      <c r="JE455" s="343"/>
      <c r="JF455" s="343"/>
      <c r="JG455" s="343"/>
      <c r="JH455" s="343"/>
      <c r="JI455" s="343"/>
      <c r="JJ455" s="343"/>
      <c r="JK455" s="343"/>
      <c r="JL455" s="343"/>
      <c r="JM455" s="343"/>
      <c r="JN455" s="343"/>
      <c r="JO455" s="343"/>
      <c r="JP455" s="343"/>
      <c r="JQ455" s="343"/>
      <c r="JR455" s="343"/>
      <c r="JS455" s="343"/>
      <c r="JT455" s="343"/>
      <c r="JU455" s="343"/>
      <c r="JV455" s="343"/>
      <c r="JW455" s="343"/>
      <c r="JX455" s="343"/>
      <c r="JY455" s="343"/>
      <c r="JZ455" s="343"/>
      <c r="KA455" s="343"/>
      <c r="KB455" s="343"/>
      <c r="KC455" s="343"/>
      <c r="KD455" s="343"/>
      <c r="KE455" s="343"/>
      <c r="KF455" s="343"/>
      <c r="KG455" s="343"/>
      <c r="KH455" s="343"/>
      <c r="KI455" s="343"/>
      <c r="KJ455" s="343"/>
      <c r="KK455" s="343"/>
      <c r="KL455" s="343"/>
      <c r="KM455" s="343"/>
      <c r="KN455" s="343"/>
      <c r="KO455" s="343"/>
      <c r="KP455" s="343"/>
      <c r="KQ455" s="343"/>
      <c r="KR455" s="343"/>
      <c r="KS455" s="343"/>
      <c r="KT455" s="343"/>
      <c r="KU455" s="343"/>
      <c r="KV455" s="343"/>
      <c r="KW455" s="343"/>
      <c r="KX455" s="343"/>
      <c r="KY455" s="343"/>
      <c r="KZ455" s="343"/>
      <c r="LA455" s="343"/>
      <c r="LB455" s="343"/>
      <c r="LC455" s="343"/>
      <c r="LD455" s="343"/>
      <c r="LE455" s="343"/>
      <c r="LF455" s="343"/>
      <c r="LG455" s="343"/>
      <c r="LH455" s="343"/>
      <c r="LI455" s="343"/>
      <c r="LJ455" s="343"/>
      <c r="LK455" s="343"/>
      <c r="LL455" s="343"/>
      <c r="LM455" s="343"/>
      <c r="LN455" s="343"/>
      <c r="LO455" s="343"/>
      <c r="LP455" s="343"/>
      <c r="LQ455" s="343"/>
      <c r="LR455" s="343"/>
      <c r="LS455" s="343"/>
      <c r="LT455" s="343"/>
      <c r="LU455" s="343"/>
      <c r="LV455" s="343"/>
      <c r="LW455" s="343"/>
      <c r="LX455" s="343"/>
      <c r="LY455" s="343"/>
      <c r="LZ455" s="343"/>
      <c r="MA455" s="343"/>
      <c r="MB455" s="343"/>
      <c r="MC455" s="343"/>
      <c r="MD455" s="343"/>
      <c r="ME455" s="343"/>
      <c r="MF455" s="343"/>
      <c r="MG455" s="343"/>
      <c r="MH455" s="343"/>
      <c r="MI455" s="343"/>
      <c r="MJ455" s="343"/>
      <c r="MK455" s="343"/>
      <c r="ML455" s="343"/>
      <c r="MM455" s="343"/>
      <c r="MN455" s="343"/>
      <c r="MO455" s="343"/>
      <c r="MP455" s="343"/>
      <c r="MQ455" s="343"/>
      <c r="MR455" s="343"/>
      <c r="MS455" s="343"/>
      <c r="MT455" s="343"/>
      <c r="MU455" s="343"/>
      <c r="MV455" s="343"/>
      <c r="MW455" s="343"/>
      <c r="MX455" s="343"/>
      <c r="MY455" s="343"/>
      <c r="MZ455" s="343"/>
      <c r="NA455" s="343"/>
      <c r="NB455" s="343"/>
      <c r="NC455" s="343"/>
      <c r="ND455" s="343"/>
      <c r="NE455" s="343"/>
      <c r="NF455" s="343"/>
      <c r="NG455" s="343"/>
      <c r="NH455" s="343"/>
      <c r="NI455" s="343"/>
      <c r="NJ455" s="343"/>
      <c r="NK455" s="343"/>
      <c r="NL455" s="343"/>
      <c r="NM455" s="343"/>
      <c r="NN455" s="343"/>
      <c r="NO455" s="343"/>
      <c r="NP455" s="343"/>
      <c r="NQ455" s="343"/>
      <c r="NR455" s="343"/>
      <c r="NS455" s="343"/>
      <c r="NT455" s="343"/>
      <c r="NU455" s="343"/>
      <c r="NV455" s="343"/>
      <c r="NW455" s="343"/>
      <c r="NX455" s="343"/>
      <c r="NY455" s="343"/>
      <c r="NZ455" s="343"/>
      <c r="OA455" s="343"/>
      <c r="OB455" s="343"/>
      <c r="OC455" s="343"/>
      <c r="OD455" s="343"/>
      <c r="OE455" s="343"/>
      <c r="OF455" s="343"/>
      <c r="OG455" s="343"/>
      <c r="OH455" s="343"/>
      <c r="OI455" s="343"/>
      <c r="OJ455" s="343"/>
      <c r="OK455" s="343"/>
      <c r="OL455" s="343"/>
      <c r="OM455" s="343"/>
      <c r="ON455" s="343"/>
      <c r="OO455" s="343"/>
      <c r="OP455" s="343"/>
      <c r="OQ455" s="343"/>
      <c r="OR455" s="343"/>
      <c r="OS455" s="343"/>
      <c r="OT455" s="343"/>
      <c r="OU455" s="343"/>
      <c r="OV455" s="343"/>
      <c r="OW455" s="343"/>
      <c r="OX455" s="343"/>
      <c r="OY455" s="343"/>
      <c r="OZ455" s="343"/>
      <c r="PA455" s="343"/>
      <c r="PB455" s="343"/>
      <c r="PC455" s="343"/>
      <c r="PD455" s="343"/>
      <c r="PE455" s="343"/>
      <c r="PF455" s="343"/>
      <c r="PG455" s="343"/>
      <c r="PH455" s="343"/>
      <c r="PI455" s="343"/>
      <c r="PJ455" s="343"/>
      <c r="PK455" s="343"/>
      <c r="PL455" s="343"/>
      <c r="PM455" s="343"/>
      <c r="PN455" s="343"/>
      <c r="PO455" s="343"/>
      <c r="PP455" s="343"/>
      <c r="PQ455" s="343"/>
      <c r="PR455" s="343"/>
      <c r="PS455" s="343"/>
      <c r="PT455" s="343"/>
      <c r="PU455" s="343"/>
      <c r="PV455" s="343"/>
      <c r="PW455" s="343"/>
      <c r="PX455" s="343"/>
      <c r="PY455" s="343"/>
      <c r="PZ455" s="343"/>
      <c r="QA455" s="343"/>
      <c r="QB455" s="343"/>
      <c r="QC455" s="343"/>
      <c r="QD455" s="343"/>
      <c r="QE455" s="343"/>
      <c r="QF455" s="343"/>
    </row>
    <row r="456" spans="1:448" s="347" customFormat="1" ht="118.5" customHeight="1" x14ac:dyDescent="0.25">
      <c r="A456" s="26">
        <v>455</v>
      </c>
      <c r="B456" s="42" t="s">
        <v>1372</v>
      </c>
      <c r="C456" s="174" t="s">
        <v>694</v>
      </c>
      <c r="D456" s="19" t="s">
        <v>344</v>
      </c>
      <c r="E456" s="310" t="s">
        <v>5154</v>
      </c>
      <c r="F456" s="41" t="s">
        <v>693</v>
      </c>
      <c r="G456" s="41" t="s">
        <v>694</v>
      </c>
      <c r="H456" s="19" t="s">
        <v>344</v>
      </c>
      <c r="I456" s="317" t="s">
        <v>5154</v>
      </c>
      <c r="J456" s="41" t="s">
        <v>735</v>
      </c>
      <c r="K456" s="174" t="s">
        <v>717</v>
      </c>
      <c r="L456" s="174" t="s">
        <v>718</v>
      </c>
      <c r="M456" s="174" t="s">
        <v>719</v>
      </c>
      <c r="N456" s="174" t="s">
        <v>720</v>
      </c>
      <c r="O456" s="316" t="s">
        <v>17</v>
      </c>
      <c r="P456" s="310" t="s">
        <v>21</v>
      </c>
      <c r="Q456" s="19" t="s">
        <v>348</v>
      </c>
      <c r="R456" s="310" t="s">
        <v>250</v>
      </c>
      <c r="S456" s="316" t="s">
        <v>5155</v>
      </c>
      <c r="T456" s="310">
        <v>1</v>
      </c>
      <c r="U456" s="310" t="s">
        <v>5143</v>
      </c>
      <c r="V456" s="310">
        <v>2021</v>
      </c>
      <c r="W456" s="22" t="s">
        <v>5144</v>
      </c>
      <c r="X456" s="310" t="s">
        <v>5145</v>
      </c>
      <c r="Y456" s="310" t="s">
        <v>5146</v>
      </c>
      <c r="Z456" s="310" t="s">
        <v>5156</v>
      </c>
      <c r="AA456" s="434">
        <v>2</v>
      </c>
      <c r="AB456" s="310" t="s">
        <v>5157</v>
      </c>
      <c r="AC456" s="310" t="s">
        <v>5158</v>
      </c>
      <c r="AD456" s="728">
        <v>1</v>
      </c>
      <c r="AE456" s="310" t="s">
        <v>5159</v>
      </c>
      <c r="AF456" s="968">
        <v>44683</v>
      </c>
      <c r="AG456" s="968">
        <v>44867</v>
      </c>
      <c r="AH456" s="333"/>
      <c r="AI456" s="310" t="s">
        <v>309</v>
      </c>
      <c r="AJ456" s="310" t="s">
        <v>309</v>
      </c>
      <c r="AK456" s="310" t="e">
        <f>(IF(BA456=#REF!,#REF!,AG456-#REF!))</f>
        <v>#REF!</v>
      </c>
      <c r="AL456" s="307"/>
      <c r="AM456" s="31"/>
      <c r="AN456" s="31"/>
      <c r="AO456" s="31"/>
      <c r="AP456" s="32"/>
      <c r="AQ456" s="19"/>
      <c r="AR456" s="49"/>
      <c r="AS456" s="298"/>
      <c r="AT456" s="64"/>
      <c r="AU456" s="40"/>
      <c r="AV456" s="60"/>
      <c r="AW456" s="32"/>
      <c r="AX456" s="32"/>
      <c r="AY456" s="299"/>
      <c r="AZ456" s="87"/>
      <c r="BA456" s="243"/>
      <c r="BB456" s="30"/>
      <c r="BC456" s="30"/>
      <c r="BD456" s="30"/>
      <c r="BE456" s="30"/>
      <c r="BF456" s="30"/>
      <c r="BG456" s="19" t="s">
        <v>442</v>
      </c>
      <c r="BH456" s="49">
        <v>-44620</v>
      </c>
      <c r="BI456" s="60" t="s">
        <v>454</v>
      </c>
      <c r="BJ456" s="30"/>
      <c r="BK456" s="30"/>
      <c r="BL456" s="30"/>
      <c r="BM456" s="30"/>
      <c r="BN456" s="60"/>
      <c r="BO456" s="30"/>
      <c r="BP456" s="184" t="s">
        <v>293</v>
      </c>
      <c r="BQ456" s="150" t="s">
        <v>2244</v>
      </c>
      <c r="BR456" s="185">
        <v>44712</v>
      </c>
      <c r="BS456" s="131" t="s">
        <v>4157</v>
      </c>
      <c r="BT456" s="186">
        <v>0</v>
      </c>
      <c r="BU456" s="4" t="s">
        <v>442</v>
      </c>
      <c r="BV456" s="49">
        <v>156</v>
      </c>
      <c r="BW456" s="60" t="s">
        <v>454</v>
      </c>
      <c r="BX456" s="361">
        <v>44729</v>
      </c>
      <c r="BY456" s="362" t="s">
        <v>5138</v>
      </c>
      <c r="BZ456" s="362" t="s">
        <v>1018</v>
      </c>
      <c r="CA456" s="363">
        <v>0</v>
      </c>
      <c r="CB456" s="352" t="s">
        <v>293</v>
      </c>
      <c r="CC456" s="353"/>
      <c r="CD456" s="184" t="s">
        <v>293</v>
      </c>
      <c r="CE456" s="531">
        <v>44823</v>
      </c>
      <c r="CF456" s="699" t="s">
        <v>5152</v>
      </c>
      <c r="CG456" s="692"/>
      <c r="CH456" s="700" t="s">
        <v>5160</v>
      </c>
      <c r="CI456" s="698">
        <v>0</v>
      </c>
      <c r="CJ456" s="4" t="str">
        <f t="shared" si="12"/>
        <v>SIN AVANCE</v>
      </c>
      <c r="CK456" s="49" t="e">
        <f>(IF(CD456="CERRADO","NO APLICA ACCION CERRADA",AG456-#REF!))</f>
        <v>#REF!</v>
      </c>
      <c r="CL456" s="60" t="e">
        <f>(IF(CD456="CERRADO","NO APLICA ACCION CERRADA",IF(AK456&lt;=0,"VENCIDO",IF(AK456&lt;=#REF!,"POR VENCER","CON TIEMPO"))))</f>
        <v>#REF!</v>
      </c>
      <c r="CM456" s="994">
        <v>44882</v>
      </c>
      <c r="CN456" s="215" t="s">
        <v>5153</v>
      </c>
      <c r="CO456" s="166" t="s">
        <v>613</v>
      </c>
      <c r="CP456" s="828">
        <v>0</v>
      </c>
      <c r="CQ456" s="419" t="s">
        <v>293</v>
      </c>
      <c r="CR456" s="353"/>
      <c r="CS456" s="353"/>
      <c r="CT456" s="343"/>
      <c r="CU456" s="343"/>
      <c r="CV456" s="343"/>
      <c r="CW456" s="343"/>
      <c r="CX456" s="343"/>
      <c r="CY456" s="343"/>
      <c r="CZ456" s="343"/>
      <c r="DA456" s="343"/>
      <c r="DB456" s="343"/>
      <c r="DC456" s="343"/>
      <c r="DD456" s="343"/>
      <c r="DE456" s="343"/>
      <c r="DF456" s="343"/>
      <c r="DG456" s="343"/>
      <c r="DH456" s="343"/>
      <c r="DI456" s="343"/>
      <c r="DJ456" s="343"/>
      <c r="DK456" s="343"/>
      <c r="DL456" s="343"/>
      <c r="DM456" s="343"/>
      <c r="DN456" s="343"/>
      <c r="DO456" s="343"/>
      <c r="DP456" s="343"/>
      <c r="DQ456" s="343"/>
      <c r="DR456" s="343"/>
      <c r="DS456" s="343"/>
      <c r="DT456" s="343"/>
      <c r="DU456" s="343"/>
      <c r="DV456" s="343"/>
      <c r="DW456" s="343"/>
      <c r="DX456" s="343"/>
      <c r="DY456" s="343"/>
      <c r="DZ456" s="343"/>
      <c r="EA456" s="343"/>
      <c r="EB456" s="343"/>
      <c r="EC456" s="343"/>
      <c r="ED456" s="343"/>
      <c r="EE456" s="343"/>
      <c r="EF456" s="343"/>
      <c r="EG456" s="343"/>
      <c r="EH456" s="343"/>
      <c r="EI456" s="343"/>
      <c r="EJ456" s="343"/>
      <c r="EK456" s="343"/>
      <c r="EL456" s="343"/>
      <c r="EM456" s="343"/>
      <c r="EN456" s="343"/>
      <c r="EO456" s="343"/>
      <c r="EP456" s="343"/>
      <c r="EQ456" s="343"/>
      <c r="ER456" s="343"/>
      <c r="ES456" s="343"/>
      <c r="ET456" s="343"/>
      <c r="EU456" s="343"/>
      <c r="EV456" s="343"/>
      <c r="EW456" s="343"/>
      <c r="EX456" s="343"/>
      <c r="EY456" s="343"/>
      <c r="EZ456" s="343"/>
      <c r="FA456" s="343"/>
      <c r="FB456" s="343"/>
      <c r="FC456" s="343"/>
      <c r="FD456" s="343"/>
      <c r="FE456" s="343"/>
      <c r="FF456" s="343"/>
      <c r="FG456" s="343"/>
      <c r="FH456" s="343"/>
      <c r="FI456" s="343"/>
      <c r="FJ456" s="343"/>
      <c r="FK456" s="343"/>
      <c r="FL456" s="343"/>
      <c r="FM456" s="343"/>
      <c r="FN456" s="343"/>
      <c r="FO456" s="343"/>
      <c r="FP456" s="343"/>
      <c r="FQ456" s="343"/>
      <c r="FR456" s="343"/>
      <c r="FS456" s="343"/>
      <c r="FT456" s="343"/>
      <c r="FU456" s="343"/>
      <c r="FV456" s="343"/>
      <c r="FW456" s="343"/>
      <c r="FX456" s="343"/>
      <c r="FY456" s="343"/>
      <c r="FZ456" s="343"/>
      <c r="GA456" s="343"/>
      <c r="GB456" s="343"/>
      <c r="GC456" s="343"/>
      <c r="GD456" s="343"/>
      <c r="GE456" s="343"/>
      <c r="GF456" s="343"/>
      <c r="GG456" s="343"/>
      <c r="GH456" s="343"/>
      <c r="GI456" s="343"/>
      <c r="GJ456" s="343"/>
      <c r="GK456" s="343"/>
      <c r="GL456" s="343"/>
      <c r="GM456" s="343"/>
      <c r="GN456" s="343"/>
      <c r="GO456" s="343"/>
      <c r="GP456" s="343"/>
      <c r="GQ456" s="343"/>
      <c r="GR456" s="343"/>
      <c r="GS456" s="343"/>
      <c r="GT456" s="343"/>
      <c r="GU456" s="343"/>
      <c r="GV456" s="343"/>
      <c r="GW456" s="343"/>
      <c r="GX456" s="343"/>
      <c r="GY456" s="343"/>
      <c r="GZ456" s="343"/>
      <c r="HA456" s="343"/>
      <c r="HB456" s="343"/>
      <c r="HC456" s="343"/>
      <c r="HD456" s="343"/>
      <c r="HE456" s="343"/>
      <c r="HF456" s="343"/>
      <c r="HG456" s="343"/>
      <c r="HH456" s="343"/>
      <c r="HI456" s="343"/>
      <c r="HJ456" s="343"/>
      <c r="HK456" s="343"/>
      <c r="HL456" s="343"/>
      <c r="HM456" s="343"/>
      <c r="HN456" s="343"/>
      <c r="HO456" s="343"/>
      <c r="HP456" s="343"/>
      <c r="HQ456" s="343"/>
      <c r="HR456" s="343"/>
      <c r="HS456" s="343"/>
      <c r="HT456" s="343"/>
      <c r="HU456" s="343"/>
      <c r="HV456" s="343"/>
      <c r="HW456" s="343"/>
      <c r="HX456" s="343"/>
      <c r="HY456" s="343"/>
      <c r="HZ456" s="343"/>
      <c r="IA456" s="343"/>
      <c r="IB456" s="343"/>
      <c r="IC456" s="343"/>
      <c r="ID456" s="343"/>
      <c r="IE456" s="343"/>
      <c r="IF456" s="343"/>
      <c r="IG456" s="343"/>
      <c r="IH456" s="343"/>
      <c r="II456" s="343"/>
      <c r="IJ456" s="343"/>
      <c r="IK456" s="343"/>
      <c r="IL456" s="343"/>
      <c r="IM456" s="343"/>
      <c r="IN456" s="343"/>
      <c r="IO456" s="343"/>
      <c r="IP456" s="343"/>
      <c r="IQ456" s="343"/>
      <c r="IR456" s="343"/>
      <c r="IS456" s="343"/>
      <c r="IT456" s="343"/>
      <c r="IU456" s="343"/>
      <c r="IV456" s="343"/>
      <c r="IW456" s="343"/>
      <c r="IX456" s="343"/>
      <c r="IY456" s="343"/>
      <c r="IZ456" s="343"/>
      <c r="JA456" s="343"/>
      <c r="JB456" s="343"/>
      <c r="JC456" s="343"/>
      <c r="JD456" s="343"/>
      <c r="JE456" s="343"/>
      <c r="JF456" s="343"/>
      <c r="JG456" s="343"/>
      <c r="JH456" s="343"/>
      <c r="JI456" s="343"/>
      <c r="JJ456" s="343"/>
      <c r="JK456" s="343"/>
      <c r="JL456" s="343"/>
      <c r="JM456" s="343"/>
      <c r="JN456" s="343"/>
      <c r="JO456" s="343"/>
      <c r="JP456" s="343"/>
      <c r="JQ456" s="343"/>
      <c r="JR456" s="343"/>
      <c r="JS456" s="343"/>
      <c r="JT456" s="343"/>
      <c r="JU456" s="343"/>
      <c r="JV456" s="343"/>
      <c r="JW456" s="343"/>
      <c r="JX456" s="343"/>
      <c r="JY456" s="343"/>
      <c r="JZ456" s="343"/>
      <c r="KA456" s="343"/>
      <c r="KB456" s="343"/>
      <c r="KC456" s="343"/>
      <c r="KD456" s="343"/>
      <c r="KE456" s="343"/>
      <c r="KF456" s="343"/>
      <c r="KG456" s="343"/>
      <c r="KH456" s="343"/>
      <c r="KI456" s="343"/>
      <c r="KJ456" s="343"/>
      <c r="KK456" s="343"/>
      <c r="KL456" s="343"/>
      <c r="KM456" s="343"/>
      <c r="KN456" s="343"/>
      <c r="KO456" s="343"/>
      <c r="KP456" s="343"/>
      <c r="KQ456" s="343"/>
      <c r="KR456" s="343"/>
      <c r="KS456" s="343"/>
      <c r="KT456" s="343"/>
      <c r="KU456" s="343"/>
      <c r="KV456" s="343"/>
      <c r="KW456" s="343"/>
      <c r="KX456" s="343"/>
      <c r="KY456" s="343"/>
      <c r="KZ456" s="343"/>
      <c r="LA456" s="343"/>
      <c r="LB456" s="343"/>
      <c r="LC456" s="343"/>
      <c r="LD456" s="343"/>
      <c r="LE456" s="343"/>
      <c r="LF456" s="343"/>
      <c r="LG456" s="343"/>
      <c r="LH456" s="343"/>
      <c r="LI456" s="343"/>
      <c r="LJ456" s="343"/>
      <c r="LK456" s="343"/>
      <c r="LL456" s="343"/>
      <c r="LM456" s="343"/>
      <c r="LN456" s="343"/>
      <c r="LO456" s="343"/>
      <c r="LP456" s="343"/>
      <c r="LQ456" s="343"/>
      <c r="LR456" s="343"/>
      <c r="LS456" s="343"/>
      <c r="LT456" s="343"/>
      <c r="LU456" s="343"/>
      <c r="LV456" s="343"/>
      <c r="LW456" s="343"/>
      <c r="LX456" s="343"/>
      <c r="LY456" s="343"/>
      <c r="LZ456" s="343"/>
      <c r="MA456" s="343"/>
      <c r="MB456" s="343"/>
      <c r="MC456" s="343"/>
      <c r="MD456" s="343"/>
      <c r="ME456" s="343"/>
      <c r="MF456" s="343"/>
      <c r="MG456" s="343"/>
      <c r="MH456" s="343"/>
      <c r="MI456" s="343"/>
      <c r="MJ456" s="343"/>
      <c r="MK456" s="343"/>
      <c r="ML456" s="343"/>
      <c r="MM456" s="343"/>
      <c r="MN456" s="343"/>
      <c r="MO456" s="343"/>
      <c r="MP456" s="343"/>
      <c r="MQ456" s="343"/>
      <c r="MR456" s="343"/>
      <c r="MS456" s="343"/>
      <c r="MT456" s="343"/>
      <c r="MU456" s="343"/>
      <c r="MV456" s="343"/>
      <c r="MW456" s="343"/>
      <c r="MX456" s="343"/>
      <c r="MY456" s="343"/>
      <c r="MZ456" s="343"/>
      <c r="NA456" s="343"/>
      <c r="NB456" s="343"/>
      <c r="NC456" s="343"/>
      <c r="ND456" s="343"/>
      <c r="NE456" s="343"/>
      <c r="NF456" s="343"/>
      <c r="NG456" s="343"/>
      <c r="NH456" s="343"/>
      <c r="NI456" s="343"/>
      <c r="NJ456" s="343"/>
      <c r="NK456" s="343"/>
      <c r="NL456" s="343"/>
      <c r="NM456" s="343"/>
      <c r="NN456" s="343"/>
      <c r="NO456" s="343"/>
      <c r="NP456" s="343"/>
      <c r="NQ456" s="343"/>
      <c r="NR456" s="343"/>
      <c r="NS456" s="343"/>
      <c r="NT456" s="343"/>
      <c r="NU456" s="343"/>
      <c r="NV456" s="343"/>
      <c r="NW456" s="343"/>
      <c r="NX456" s="343"/>
      <c r="NY456" s="343"/>
      <c r="NZ456" s="343"/>
      <c r="OA456" s="343"/>
      <c r="OB456" s="343"/>
      <c r="OC456" s="343"/>
      <c r="OD456" s="343"/>
      <c r="OE456" s="343"/>
      <c r="OF456" s="343"/>
      <c r="OG456" s="343"/>
      <c r="OH456" s="343"/>
      <c r="OI456" s="343"/>
      <c r="OJ456" s="343"/>
      <c r="OK456" s="343"/>
      <c r="OL456" s="343"/>
      <c r="OM456" s="343"/>
      <c r="ON456" s="343"/>
      <c r="OO456" s="343"/>
      <c r="OP456" s="343"/>
      <c r="OQ456" s="343"/>
      <c r="OR456" s="343"/>
      <c r="OS456" s="343"/>
      <c r="OT456" s="343"/>
      <c r="OU456" s="343"/>
      <c r="OV456" s="343"/>
      <c r="OW456" s="343"/>
      <c r="OX456" s="343"/>
      <c r="OY456" s="343"/>
      <c r="OZ456" s="343"/>
      <c r="PA456" s="343"/>
      <c r="PB456" s="343"/>
      <c r="PC456" s="343"/>
      <c r="PD456" s="343"/>
      <c r="PE456" s="343"/>
      <c r="PF456" s="343"/>
      <c r="PG456" s="343"/>
      <c r="PH456" s="343"/>
      <c r="PI456" s="343"/>
      <c r="PJ456" s="343"/>
      <c r="PK456" s="343"/>
      <c r="PL456" s="343"/>
      <c r="PM456" s="343"/>
      <c r="PN456" s="343"/>
      <c r="PO456" s="343"/>
      <c r="PP456" s="343"/>
      <c r="PQ456" s="343"/>
      <c r="PR456" s="343"/>
      <c r="PS456" s="343"/>
      <c r="PT456" s="343"/>
      <c r="PU456" s="343"/>
      <c r="PV456" s="343"/>
      <c r="PW456" s="343"/>
      <c r="PX456" s="343"/>
      <c r="PY456" s="343"/>
      <c r="PZ456" s="343"/>
      <c r="QA456" s="343"/>
      <c r="QB456" s="343"/>
      <c r="QC456" s="343"/>
      <c r="QD456" s="343"/>
      <c r="QE456" s="343"/>
      <c r="QF456" s="343"/>
    </row>
    <row r="457" spans="1:448" s="347" customFormat="1" ht="118.5" customHeight="1" x14ac:dyDescent="0.25">
      <c r="A457" s="26">
        <v>456</v>
      </c>
      <c r="B457" s="42" t="s">
        <v>1372</v>
      </c>
      <c r="C457" s="174" t="s">
        <v>694</v>
      </c>
      <c r="D457" s="19" t="s">
        <v>344</v>
      </c>
      <c r="E457" s="310" t="s">
        <v>5154</v>
      </c>
      <c r="F457" s="41" t="s">
        <v>693</v>
      </c>
      <c r="G457" s="41" t="s">
        <v>694</v>
      </c>
      <c r="H457" s="19" t="s">
        <v>344</v>
      </c>
      <c r="I457" s="317" t="s">
        <v>5154</v>
      </c>
      <c r="J457" s="41" t="s">
        <v>697</v>
      </c>
      <c r="K457" s="174" t="s">
        <v>742</v>
      </c>
      <c r="L457" s="174" t="s">
        <v>743</v>
      </c>
      <c r="M457" s="174" t="s">
        <v>744</v>
      </c>
      <c r="N457" s="174" t="s">
        <v>745</v>
      </c>
      <c r="O457" s="316" t="s">
        <v>17</v>
      </c>
      <c r="P457" s="310" t="s">
        <v>21</v>
      </c>
      <c r="Q457" s="19" t="s">
        <v>348</v>
      </c>
      <c r="R457" s="310" t="s">
        <v>250</v>
      </c>
      <c r="S457" s="316" t="s">
        <v>5161</v>
      </c>
      <c r="T457" s="310">
        <v>1</v>
      </c>
      <c r="U457" s="310" t="s">
        <v>5143</v>
      </c>
      <c r="V457" s="310">
        <v>2021</v>
      </c>
      <c r="W457" s="22" t="s">
        <v>5144</v>
      </c>
      <c r="X457" s="310" t="s">
        <v>5145</v>
      </c>
      <c r="Y457" s="310" t="s">
        <v>5162</v>
      </c>
      <c r="Z457" s="310" t="s">
        <v>5163</v>
      </c>
      <c r="AA457" s="434">
        <v>3</v>
      </c>
      <c r="AB457" s="310" t="s">
        <v>5164</v>
      </c>
      <c r="AC457" s="310" t="s">
        <v>5165</v>
      </c>
      <c r="AD457" s="728">
        <v>1</v>
      </c>
      <c r="AE457" s="310" t="s">
        <v>5166</v>
      </c>
      <c r="AF457" s="968">
        <v>44617</v>
      </c>
      <c r="AG457" s="968">
        <v>44676</v>
      </c>
      <c r="AH457" s="333"/>
      <c r="AI457" s="310" t="s">
        <v>309</v>
      </c>
      <c r="AJ457" s="310" t="s">
        <v>309</v>
      </c>
      <c r="AK457" s="310" t="e">
        <f>(IF(BA457=#REF!,#REF!,AG457-#REF!))</f>
        <v>#REF!</v>
      </c>
      <c r="AL457" s="307"/>
      <c r="AM457" s="31"/>
      <c r="AN457" s="31"/>
      <c r="AO457" s="31"/>
      <c r="AP457" s="32"/>
      <c r="AQ457" s="19"/>
      <c r="AR457" s="49"/>
      <c r="AS457" s="298"/>
      <c r="AT457" s="64"/>
      <c r="AU457" s="40"/>
      <c r="AV457" s="60"/>
      <c r="AW457" s="32"/>
      <c r="AX457" s="32"/>
      <c r="AY457" s="299"/>
      <c r="AZ457" s="87"/>
      <c r="BA457" s="243"/>
      <c r="BB457" s="30"/>
      <c r="BC457" s="30"/>
      <c r="BD457" s="30"/>
      <c r="BE457" s="30"/>
      <c r="BF457" s="30"/>
      <c r="BG457" s="19" t="s">
        <v>442</v>
      </c>
      <c r="BH457" s="49">
        <v>-44620</v>
      </c>
      <c r="BI457" s="60" t="s">
        <v>454</v>
      </c>
      <c r="BJ457" s="30"/>
      <c r="BK457" s="30"/>
      <c r="BL457" s="30"/>
      <c r="BM457" s="30"/>
      <c r="BN457" s="60"/>
      <c r="BO457" s="30"/>
      <c r="BP457" s="184" t="s">
        <v>293</v>
      </c>
      <c r="BQ457" s="150" t="s">
        <v>5151</v>
      </c>
      <c r="BR457" s="185">
        <v>44712</v>
      </c>
      <c r="BS457" s="131" t="s">
        <v>4157</v>
      </c>
      <c r="BT457" s="186">
        <v>0</v>
      </c>
      <c r="BU457" s="4" t="s">
        <v>442</v>
      </c>
      <c r="BV457" s="49">
        <v>-35</v>
      </c>
      <c r="BW457" s="60" t="s">
        <v>443</v>
      </c>
      <c r="BX457" s="361">
        <v>44729</v>
      </c>
      <c r="BY457" s="362" t="s">
        <v>5138</v>
      </c>
      <c r="BZ457" s="362" t="s">
        <v>1018</v>
      </c>
      <c r="CA457" s="363">
        <v>0</v>
      </c>
      <c r="CB457" s="352" t="s">
        <v>293</v>
      </c>
      <c r="CC457" s="353"/>
      <c r="CD457" s="184" t="s">
        <v>293</v>
      </c>
      <c r="CE457" s="531">
        <v>44823</v>
      </c>
      <c r="CF457" s="669" t="s">
        <v>5167</v>
      </c>
      <c r="CG457" s="295" t="s">
        <v>5168</v>
      </c>
      <c r="CH457" s="556" t="s">
        <v>878</v>
      </c>
      <c r="CI457" s="678">
        <v>1</v>
      </c>
      <c r="CJ457" s="4" t="str">
        <f t="shared" si="12"/>
        <v>CUMPLIMIENTO TOTAL</v>
      </c>
      <c r="CK457" s="49" t="e">
        <f>(IF(CD457="CERRADO","NO APLICA ACCION CERRADA",AG457-#REF!))</f>
        <v>#REF!</v>
      </c>
      <c r="CL457" s="60" t="e">
        <f>(IF(CD457="CERRADO","NO APLICA ACCION CERRADA",IF(AK457&lt;=0,"VENCIDO",IF(AK457&lt;=#REF!,"POR VENCER","CON TIEMPO"))))</f>
        <v>#REF!</v>
      </c>
      <c r="CM457" s="994">
        <v>44882</v>
      </c>
      <c r="CN457" s="215" t="s">
        <v>5169</v>
      </c>
      <c r="CO457" s="166" t="s">
        <v>613</v>
      </c>
      <c r="CP457" s="828">
        <v>1</v>
      </c>
      <c r="CQ457" s="419" t="s">
        <v>294</v>
      </c>
      <c r="CR457" s="353"/>
      <c r="CS457" s="353"/>
      <c r="CT457" s="343"/>
      <c r="CU457" s="343"/>
      <c r="CV457" s="343"/>
      <c r="CW457" s="343"/>
      <c r="CX457" s="343"/>
      <c r="CY457" s="343"/>
      <c r="CZ457" s="343"/>
      <c r="DA457" s="343"/>
      <c r="DB457" s="343"/>
      <c r="DC457" s="343"/>
      <c r="DD457" s="343"/>
      <c r="DE457" s="343"/>
      <c r="DF457" s="343"/>
      <c r="DG457" s="343"/>
      <c r="DH457" s="343"/>
      <c r="DI457" s="343"/>
      <c r="DJ457" s="343"/>
      <c r="DK457" s="343"/>
      <c r="DL457" s="343"/>
      <c r="DM457" s="343"/>
      <c r="DN457" s="343"/>
      <c r="DO457" s="343"/>
      <c r="DP457" s="343"/>
      <c r="DQ457" s="343"/>
      <c r="DR457" s="343"/>
      <c r="DS457" s="343"/>
      <c r="DT457" s="343"/>
      <c r="DU457" s="343"/>
      <c r="DV457" s="343"/>
      <c r="DW457" s="343"/>
      <c r="DX457" s="343"/>
      <c r="DY457" s="343"/>
      <c r="DZ457" s="343"/>
      <c r="EA457" s="343"/>
      <c r="EB457" s="343"/>
      <c r="EC457" s="343"/>
      <c r="ED457" s="343"/>
      <c r="EE457" s="343"/>
      <c r="EF457" s="343"/>
      <c r="EG457" s="343"/>
      <c r="EH457" s="343"/>
      <c r="EI457" s="343"/>
      <c r="EJ457" s="343"/>
      <c r="EK457" s="343"/>
      <c r="EL457" s="343"/>
      <c r="EM457" s="343"/>
      <c r="EN457" s="343"/>
      <c r="EO457" s="343"/>
      <c r="EP457" s="343"/>
      <c r="EQ457" s="343"/>
      <c r="ER457" s="343"/>
      <c r="ES457" s="343"/>
      <c r="ET457" s="343"/>
      <c r="EU457" s="343"/>
      <c r="EV457" s="343"/>
      <c r="EW457" s="343"/>
      <c r="EX457" s="343"/>
      <c r="EY457" s="343"/>
      <c r="EZ457" s="343"/>
      <c r="FA457" s="343"/>
      <c r="FB457" s="343"/>
      <c r="FC457" s="343"/>
      <c r="FD457" s="343"/>
      <c r="FE457" s="343"/>
      <c r="FF457" s="343"/>
      <c r="FG457" s="343"/>
      <c r="FH457" s="343"/>
      <c r="FI457" s="343"/>
      <c r="FJ457" s="343"/>
      <c r="FK457" s="343"/>
      <c r="FL457" s="343"/>
      <c r="FM457" s="343"/>
      <c r="FN457" s="343"/>
      <c r="FO457" s="343"/>
      <c r="FP457" s="343"/>
      <c r="FQ457" s="343"/>
      <c r="FR457" s="343"/>
      <c r="FS457" s="343"/>
      <c r="FT457" s="343"/>
      <c r="FU457" s="343"/>
      <c r="FV457" s="343"/>
      <c r="FW457" s="343"/>
      <c r="FX457" s="343"/>
      <c r="FY457" s="343"/>
      <c r="FZ457" s="343"/>
      <c r="GA457" s="343"/>
      <c r="GB457" s="343"/>
      <c r="GC457" s="343"/>
      <c r="GD457" s="343"/>
      <c r="GE457" s="343"/>
      <c r="GF457" s="343"/>
      <c r="GG457" s="343"/>
      <c r="GH457" s="343"/>
      <c r="GI457" s="343"/>
      <c r="GJ457" s="343"/>
      <c r="GK457" s="343"/>
      <c r="GL457" s="343"/>
      <c r="GM457" s="343"/>
      <c r="GN457" s="343"/>
      <c r="GO457" s="343"/>
      <c r="GP457" s="343"/>
      <c r="GQ457" s="343"/>
      <c r="GR457" s="343"/>
      <c r="GS457" s="343"/>
      <c r="GT457" s="343"/>
      <c r="GU457" s="343"/>
      <c r="GV457" s="343"/>
      <c r="GW457" s="343"/>
      <c r="GX457" s="343"/>
      <c r="GY457" s="343"/>
      <c r="GZ457" s="343"/>
      <c r="HA457" s="343"/>
      <c r="HB457" s="343"/>
      <c r="HC457" s="343"/>
      <c r="HD457" s="343"/>
      <c r="HE457" s="343"/>
      <c r="HF457" s="343"/>
      <c r="HG457" s="343"/>
      <c r="HH457" s="343"/>
      <c r="HI457" s="343"/>
      <c r="HJ457" s="343"/>
      <c r="HK457" s="343"/>
      <c r="HL457" s="343"/>
      <c r="HM457" s="343"/>
      <c r="HN457" s="343"/>
      <c r="HO457" s="343"/>
      <c r="HP457" s="343"/>
      <c r="HQ457" s="343"/>
      <c r="HR457" s="343"/>
      <c r="HS457" s="343"/>
      <c r="HT457" s="343"/>
      <c r="HU457" s="343"/>
      <c r="HV457" s="343"/>
      <c r="HW457" s="343"/>
      <c r="HX457" s="343"/>
      <c r="HY457" s="343"/>
      <c r="HZ457" s="343"/>
      <c r="IA457" s="343"/>
      <c r="IB457" s="343"/>
      <c r="IC457" s="343"/>
      <c r="ID457" s="343"/>
      <c r="IE457" s="343"/>
      <c r="IF457" s="343"/>
      <c r="IG457" s="343"/>
      <c r="IH457" s="343"/>
      <c r="II457" s="343"/>
      <c r="IJ457" s="343"/>
      <c r="IK457" s="343"/>
      <c r="IL457" s="343"/>
      <c r="IM457" s="343"/>
      <c r="IN457" s="343"/>
      <c r="IO457" s="343"/>
      <c r="IP457" s="343"/>
      <c r="IQ457" s="343"/>
      <c r="IR457" s="343"/>
      <c r="IS457" s="343"/>
      <c r="IT457" s="343"/>
      <c r="IU457" s="343"/>
      <c r="IV457" s="343"/>
      <c r="IW457" s="343"/>
      <c r="IX457" s="343"/>
      <c r="IY457" s="343"/>
      <c r="IZ457" s="343"/>
      <c r="JA457" s="343"/>
      <c r="JB457" s="343"/>
      <c r="JC457" s="343"/>
      <c r="JD457" s="343"/>
      <c r="JE457" s="343"/>
      <c r="JF457" s="343"/>
      <c r="JG457" s="343"/>
      <c r="JH457" s="343"/>
      <c r="JI457" s="343"/>
      <c r="JJ457" s="343"/>
      <c r="JK457" s="343"/>
      <c r="JL457" s="343"/>
      <c r="JM457" s="343"/>
      <c r="JN457" s="343"/>
      <c r="JO457" s="343"/>
      <c r="JP457" s="343"/>
      <c r="JQ457" s="343"/>
      <c r="JR457" s="343"/>
      <c r="JS457" s="343"/>
      <c r="JT457" s="343"/>
      <c r="JU457" s="343"/>
      <c r="JV457" s="343"/>
      <c r="JW457" s="343"/>
      <c r="JX457" s="343"/>
      <c r="JY457" s="343"/>
      <c r="JZ457" s="343"/>
      <c r="KA457" s="343"/>
      <c r="KB457" s="343"/>
      <c r="KC457" s="343"/>
      <c r="KD457" s="343"/>
      <c r="KE457" s="343"/>
      <c r="KF457" s="343"/>
      <c r="KG457" s="343"/>
      <c r="KH457" s="343"/>
      <c r="KI457" s="343"/>
      <c r="KJ457" s="343"/>
      <c r="KK457" s="343"/>
      <c r="KL457" s="343"/>
      <c r="KM457" s="343"/>
      <c r="KN457" s="343"/>
      <c r="KO457" s="343"/>
      <c r="KP457" s="343"/>
      <c r="KQ457" s="343"/>
      <c r="KR457" s="343"/>
      <c r="KS457" s="343"/>
      <c r="KT457" s="343"/>
      <c r="KU457" s="343"/>
      <c r="KV457" s="343"/>
      <c r="KW457" s="343"/>
      <c r="KX457" s="343"/>
      <c r="KY457" s="343"/>
      <c r="KZ457" s="343"/>
      <c r="LA457" s="343"/>
      <c r="LB457" s="343"/>
      <c r="LC457" s="343"/>
      <c r="LD457" s="343"/>
      <c r="LE457" s="343"/>
      <c r="LF457" s="343"/>
      <c r="LG457" s="343"/>
      <c r="LH457" s="343"/>
      <c r="LI457" s="343"/>
      <c r="LJ457" s="343"/>
      <c r="LK457" s="343"/>
      <c r="LL457" s="343"/>
      <c r="LM457" s="343"/>
      <c r="LN457" s="343"/>
      <c r="LO457" s="343"/>
      <c r="LP457" s="343"/>
      <c r="LQ457" s="343"/>
      <c r="LR457" s="343"/>
      <c r="LS457" s="343"/>
      <c r="LT457" s="343"/>
      <c r="LU457" s="343"/>
      <c r="LV457" s="343"/>
      <c r="LW457" s="343"/>
      <c r="LX457" s="343"/>
      <c r="LY457" s="343"/>
      <c r="LZ457" s="343"/>
      <c r="MA457" s="343"/>
      <c r="MB457" s="343"/>
      <c r="MC457" s="343"/>
      <c r="MD457" s="343"/>
      <c r="ME457" s="343"/>
      <c r="MF457" s="343"/>
      <c r="MG457" s="343"/>
      <c r="MH457" s="343"/>
      <c r="MI457" s="343"/>
      <c r="MJ457" s="343"/>
      <c r="MK457" s="343"/>
      <c r="ML457" s="343"/>
      <c r="MM457" s="343"/>
      <c r="MN457" s="343"/>
      <c r="MO457" s="343"/>
      <c r="MP457" s="343"/>
      <c r="MQ457" s="343"/>
      <c r="MR457" s="343"/>
      <c r="MS457" s="343"/>
      <c r="MT457" s="343"/>
      <c r="MU457" s="343"/>
      <c r="MV457" s="343"/>
      <c r="MW457" s="343"/>
      <c r="MX457" s="343"/>
      <c r="MY457" s="343"/>
      <c r="MZ457" s="343"/>
      <c r="NA457" s="343"/>
      <c r="NB457" s="343"/>
      <c r="NC457" s="343"/>
      <c r="ND457" s="343"/>
      <c r="NE457" s="343"/>
      <c r="NF457" s="343"/>
      <c r="NG457" s="343"/>
      <c r="NH457" s="343"/>
      <c r="NI457" s="343"/>
      <c r="NJ457" s="343"/>
      <c r="NK457" s="343"/>
      <c r="NL457" s="343"/>
      <c r="NM457" s="343"/>
      <c r="NN457" s="343"/>
      <c r="NO457" s="343"/>
      <c r="NP457" s="343"/>
      <c r="NQ457" s="343"/>
      <c r="NR457" s="343"/>
      <c r="NS457" s="343"/>
      <c r="NT457" s="343"/>
      <c r="NU457" s="343"/>
      <c r="NV457" s="343"/>
      <c r="NW457" s="343"/>
      <c r="NX457" s="343"/>
      <c r="NY457" s="343"/>
      <c r="NZ457" s="343"/>
      <c r="OA457" s="343"/>
      <c r="OB457" s="343"/>
      <c r="OC457" s="343"/>
      <c r="OD457" s="343"/>
      <c r="OE457" s="343"/>
      <c r="OF457" s="343"/>
      <c r="OG457" s="343"/>
      <c r="OH457" s="343"/>
      <c r="OI457" s="343"/>
      <c r="OJ457" s="343"/>
      <c r="OK457" s="343"/>
      <c r="OL457" s="343"/>
      <c r="OM457" s="343"/>
      <c r="ON457" s="343"/>
      <c r="OO457" s="343"/>
      <c r="OP457" s="343"/>
      <c r="OQ457" s="343"/>
      <c r="OR457" s="343"/>
      <c r="OS457" s="343"/>
      <c r="OT457" s="343"/>
      <c r="OU457" s="343"/>
      <c r="OV457" s="343"/>
      <c r="OW457" s="343"/>
      <c r="OX457" s="343"/>
      <c r="OY457" s="343"/>
      <c r="OZ457" s="343"/>
      <c r="PA457" s="343"/>
      <c r="PB457" s="343"/>
      <c r="PC457" s="343"/>
      <c r="PD457" s="343"/>
      <c r="PE457" s="343"/>
      <c r="PF457" s="343"/>
      <c r="PG457" s="343"/>
      <c r="PH457" s="343"/>
      <c r="PI457" s="343"/>
      <c r="PJ457" s="343"/>
      <c r="PK457" s="343"/>
      <c r="PL457" s="343"/>
      <c r="PM457" s="343"/>
      <c r="PN457" s="343"/>
      <c r="PO457" s="343"/>
      <c r="PP457" s="343"/>
      <c r="PQ457" s="343"/>
      <c r="PR457" s="343"/>
      <c r="PS457" s="343"/>
      <c r="PT457" s="343"/>
      <c r="PU457" s="343"/>
      <c r="PV457" s="343"/>
      <c r="PW457" s="343"/>
      <c r="PX457" s="343"/>
      <c r="PY457" s="343"/>
      <c r="PZ457" s="343"/>
      <c r="QA457" s="343"/>
      <c r="QB457" s="343"/>
      <c r="QC457" s="343"/>
      <c r="QD457" s="343"/>
      <c r="QE457" s="343"/>
      <c r="QF457" s="343"/>
    </row>
    <row r="458" spans="1:448" s="347" customFormat="1" ht="118.5" customHeight="1" x14ac:dyDescent="0.25">
      <c r="A458" s="26">
        <v>457</v>
      </c>
      <c r="B458" s="42" t="s">
        <v>1372</v>
      </c>
      <c r="C458" s="174" t="s">
        <v>694</v>
      </c>
      <c r="D458" s="19" t="s">
        <v>344</v>
      </c>
      <c r="E458" s="310" t="s">
        <v>5170</v>
      </c>
      <c r="F458" s="41" t="s">
        <v>693</v>
      </c>
      <c r="G458" s="41" t="s">
        <v>694</v>
      </c>
      <c r="H458" s="19" t="s">
        <v>344</v>
      </c>
      <c r="I458" s="317" t="s">
        <v>5170</v>
      </c>
      <c r="J458" s="41" t="s">
        <v>716</v>
      </c>
      <c r="K458" s="174" t="s">
        <v>717</v>
      </c>
      <c r="L458" s="174" t="s">
        <v>718</v>
      </c>
      <c r="M458" s="174" t="s">
        <v>719</v>
      </c>
      <c r="N458" s="174" t="s">
        <v>720</v>
      </c>
      <c r="O458" s="316" t="s">
        <v>385</v>
      </c>
      <c r="P458" s="310" t="s">
        <v>205</v>
      </c>
      <c r="Q458" s="19" t="s">
        <v>348</v>
      </c>
      <c r="R458" s="310" t="s">
        <v>250</v>
      </c>
      <c r="S458" s="316" t="s">
        <v>5171</v>
      </c>
      <c r="T458" s="310">
        <v>1</v>
      </c>
      <c r="U458" s="310" t="s">
        <v>5143</v>
      </c>
      <c r="V458" s="310">
        <v>2021</v>
      </c>
      <c r="W458" s="22" t="s">
        <v>5144</v>
      </c>
      <c r="X458" s="310" t="s">
        <v>5172</v>
      </c>
      <c r="Y458" s="310" t="s">
        <v>5173</v>
      </c>
      <c r="Z458" s="310" t="s">
        <v>5174</v>
      </c>
      <c r="AA458" s="434">
        <v>1</v>
      </c>
      <c r="AB458" s="310" t="s">
        <v>5175</v>
      </c>
      <c r="AC458" s="310" t="s">
        <v>5176</v>
      </c>
      <c r="AD458" s="728">
        <v>1</v>
      </c>
      <c r="AE458" s="310" t="s">
        <v>5177</v>
      </c>
      <c r="AF458" s="968">
        <v>44617</v>
      </c>
      <c r="AG458" s="968">
        <v>44676</v>
      </c>
      <c r="AH458" s="333"/>
      <c r="AI458" s="310" t="s">
        <v>309</v>
      </c>
      <c r="AJ458" s="310" t="s">
        <v>309</v>
      </c>
      <c r="AK458" s="310" t="e">
        <f>(IF(BA458=#REF!,#REF!,AG458-#REF!))</f>
        <v>#REF!</v>
      </c>
      <c r="AL458" s="307"/>
      <c r="AM458" s="31"/>
      <c r="AN458" s="31"/>
      <c r="AO458" s="31"/>
      <c r="AP458" s="32"/>
      <c r="AQ458" s="19"/>
      <c r="AR458" s="49"/>
      <c r="AS458" s="298"/>
      <c r="AT458" s="64"/>
      <c r="AU458" s="40"/>
      <c r="AV458" s="60"/>
      <c r="AW458" s="32"/>
      <c r="AX458" s="32"/>
      <c r="AY458" s="299"/>
      <c r="AZ458" s="87"/>
      <c r="BA458" s="243"/>
      <c r="BB458" s="30"/>
      <c r="BC458" s="30"/>
      <c r="BD458" s="30"/>
      <c r="BE458" s="30"/>
      <c r="BF458" s="30"/>
      <c r="BG458" s="19" t="s">
        <v>442</v>
      </c>
      <c r="BH458" s="49">
        <v>-44620</v>
      </c>
      <c r="BI458" s="60" t="s">
        <v>454</v>
      </c>
      <c r="BJ458" s="30"/>
      <c r="BK458" s="30"/>
      <c r="BL458" s="30"/>
      <c r="BM458" s="30"/>
      <c r="BN458" s="60"/>
      <c r="BO458" s="30"/>
      <c r="BP458" s="184" t="s">
        <v>293</v>
      </c>
      <c r="BQ458" s="150" t="s">
        <v>5178</v>
      </c>
      <c r="BR458" s="185">
        <v>44712</v>
      </c>
      <c r="BS458" s="131" t="s">
        <v>4157</v>
      </c>
      <c r="BT458" s="186">
        <v>0</v>
      </c>
      <c r="BU458" s="4" t="s">
        <v>442</v>
      </c>
      <c r="BV458" s="49">
        <v>-35</v>
      </c>
      <c r="BW458" s="60" t="s">
        <v>443</v>
      </c>
      <c r="BX458" s="361">
        <v>44729</v>
      </c>
      <c r="BY458" s="362" t="s">
        <v>5138</v>
      </c>
      <c r="BZ458" s="362" t="s">
        <v>1018</v>
      </c>
      <c r="CA458" s="363">
        <v>0</v>
      </c>
      <c r="CB458" s="352" t="s">
        <v>293</v>
      </c>
      <c r="CC458" s="353"/>
      <c r="CD458" s="184" t="s">
        <v>293</v>
      </c>
      <c r="CE458" s="531">
        <v>44823</v>
      </c>
      <c r="CF458" s="669" t="s">
        <v>5179</v>
      </c>
      <c r="CG458" s="295" t="s">
        <v>5180</v>
      </c>
      <c r="CH458" s="295" t="s">
        <v>5174</v>
      </c>
      <c r="CI458" s="698">
        <v>0</v>
      </c>
      <c r="CJ458" s="4" t="str">
        <f t="shared" si="12"/>
        <v>SIN AVANCE</v>
      </c>
      <c r="CK458" s="49" t="e">
        <f>(IF(CD458="CERRADO","NO APLICA ACCION CERRADA",AG458-#REF!))</f>
        <v>#REF!</v>
      </c>
      <c r="CL458" s="60" t="e">
        <f>(IF(CD458="CERRADO","NO APLICA ACCION CERRADA",IF(AK458&lt;=0,"VENCIDO",IF(AK458&lt;=#REF!,"POR VENCER","CON TIEMPO"))))</f>
        <v>#REF!</v>
      </c>
      <c r="CM458" s="994">
        <v>44882</v>
      </c>
      <c r="CN458" s="215" t="s">
        <v>5181</v>
      </c>
      <c r="CO458" s="166" t="s">
        <v>613</v>
      </c>
      <c r="CP458" s="828">
        <v>0</v>
      </c>
      <c r="CQ458" s="352" t="s">
        <v>443</v>
      </c>
      <c r="CR458" s="353"/>
      <c r="CS458" s="353"/>
      <c r="CT458" s="343"/>
      <c r="CU458" s="343"/>
      <c r="CV458" s="343"/>
      <c r="CW458" s="343"/>
      <c r="CX458" s="343"/>
      <c r="CY458" s="343"/>
      <c r="CZ458" s="343"/>
      <c r="DA458" s="343"/>
      <c r="DB458" s="343"/>
      <c r="DC458" s="343"/>
      <c r="DD458" s="343"/>
      <c r="DE458" s="343"/>
      <c r="DF458" s="343"/>
      <c r="DG458" s="343"/>
      <c r="DH458" s="343"/>
      <c r="DI458" s="343"/>
      <c r="DJ458" s="343"/>
      <c r="DK458" s="343"/>
      <c r="DL458" s="343"/>
      <c r="DM458" s="343"/>
      <c r="DN458" s="343"/>
      <c r="DO458" s="343"/>
      <c r="DP458" s="343"/>
      <c r="DQ458" s="343"/>
      <c r="DR458" s="343"/>
      <c r="DS458" s="343"/>
      <c r="DT458" s="343"/>
      <c r="DU458" s="343"/>
      <c r="DV458" s="343"/>
      <c r="DW458" s="343"/>
      <c r="DX458" s="343"/>
      <c r="DY458" s="343"/>
      <c r="DZ458" s="343"/>
      <c r="EA458" s="343"/>
      <c r="EB458" s="343"/>
      <c r="EC458" s="343"/>
      <c r="ED458" s="343"/>
      <c r="EE458" s="343"/>
      <c r="EF458" s="343"/>
      <c r="EG458" s="343"/>
      <c r="EH458" s="343"/>
      <c r="EI458" s="343"/>
      <c r="EJ458" s="343"/>
      <c r="EK458" s="343"/>
      <c r="EL458" s="343"/>
      <c r="EM458" s="343"/>
      <c r="EN458" s="343"/>
      <c r="EO458" s="343"/>
      <c r="EP458" s="343"/>
      <c r="EQ458" s="343"/>
      <c r="ER458" s="343"/>
      <c r="ES458" s="343"/>
      <c r="ET458" s="343"/>
      <c r="EU458" s="343"/>
      <c r="EV458" s="343"/>
      <c r="EW458" s="343"/>
      <c r="EX458" s="343"/>
      <c r="EY458" s="343"/>
      <c r="EZ458" s="343"/>
      <c r="FA458" s="343"/>
      <c r="FB458" s="343"/>
      <c r="FC458" s="343"/>
      <c r="FD458" s="343"/>
      <c r="FE458" s="343"/>
      <c r="FF458" s="343"/>
      <c r="FG458" s="343"/>
      <c r="FH458" s="343"/>
      <c r="FI458" s="343"/>
      <c r="FJ458" s="343"/>
      <c r="FK458" s="343"/>
      <c r="FL458" s="343"/>
      <c r="FM458" s="343"/>
      <c r="FN458" s="343"/>
      <c r="FO458" s="343"/>
      <c r="FP458" s="343"/>
      <c r="FQ458" s="343"/>
      <c r="FR458" s="343"/>
      <c r="FS458" s="343"/>
      <c r="FT458" s="343"/>
      <c r="FU458" s="343"/>
      <c r="FV458" s="343"/>
      <c r="FW458" s="343"/>
      <c r="FX458" s="343"/>
      <c r="FY458" s="343"/>
      <c r="FZ458" s="343"/>
      <c r="GA458" s="343"/>
      <c r="GB458" s="343"/>
      <c r="GC458" s="343"/>
      <c r="GD458" s="343"/>
      <c r="GE458" s="343"/>
      <c r="GF458" s="343"/>
      <c r="GG458" s="343"/>
      <c r="GH458" s="343"/>
      <c r="GI458" s="343"/>
      <c r="GJ458" s="343"/>
      <c r="GK458" s="343"/>
      <c r="GL458" s="343"/>
      <c r="GM458" s="343"/>
      <c r="GN458" s="343"/>
      <c r="GO458" s="343"/>
      <c r="GP458" s="343"/>
      <c r="GQ458" s="343"/>
      <c r="GR458" s="343"/>
      <c r="GS458" s="343"/>
      <c r="GT458" s="343"/>
      <c r="GU458" s="343"/>
      <c r="GV458" s="343"/>
      <c r="GW458" s="343"/>
      <c r="GX458" s="343"/>
      <c r="GY458" s="343"/>
      <c r="GZ458" s="343"/>
      <c r="HA458" s="343"/>
      <c r="HB458" s="343"/>
      <c r="HC458" s="343"/>
      <c r="HD458" s="343"/>
      <c r="HE458" s="343"/>
      <c r="HF458" s="343"/>
      <c r="HG458" s="343"/>
      <c r="HH458" s="343"/>
      <c r="HI458" s="343"/>
      <c r="HJ458" s="343"/>
      <c r="HK458" s="343"/>
      <c r="HL458" s="343"/>
      <c r="HM458" s="343"/>
      <c r="HN458" s="343"/>
      <c r="HO458" s="343"/>
      <c r="HP458" s="343"/>
      <c r="HQ458" s="343"/>
      <c r="HR458" s="343"/>
      <c r="HS458" s="343"/>
      <c r="HT458" s="343"/>
      <c r="HU458" s="343"/>
      <c r="HV458" s="343"/>
      <c r="HW458" s="343"/>
      <c r="HX458" s="343"/>
      <c r="HY458" s="343"/>
      <c r="HZ458" s="343"/>
      <c r="IA458" s="343"/>
      <c r="IB458" s="343"/>
      <c r="IC458" s="343"/>
      <c r="ID458" s="343"/>
      <c r="IE458" s="343"/>
      <c r="IF458" s="343"/>
      <c r="IG458" s="343"/>
      <c r="IH458" s="343"/>
      <c r="II458" s="343"/>
      <c r="IJ458" s="343"/>
      <c r="IK458" s="343"/>
      <c r="IL458" s="343"/>
      <c r="IM458" s="343"/>
      <c r="IN458" s="343"/>
      <c r="IO458" s="343"/>
      <c r="IP458" s="343"/>
      <c r="IQ458" s="343"/>
      <c r="IR458" s="343"/>
      <c r="IS458" s="343"/>
      <c r="IT458" s="343"/>
      <c r="IU458" s="343"/>
      <c r="IV458" s="343"/>
      <c r="IW458" s="343"/>
      <c r="IX458" s="343"/>
      <c r="IY458" s="343"/>
      <c r="IZ458" s="343"/>
      <c r="JA458" s="343"/>
      <c r="JB458" s="343"/>
      <c r="JC458" s="343"/>
      <c r="JD458" s="343"/>
      <c r="JE458" s="343"/>
      <c r="JF458" s="343"/>
      <c r="JG458" s="343"/>
      <c r="JH458" s="343"/>
      <c r="JI458" s="343"/>
      <c r="JJ458" s="343"/>
      <c r="JK458" s="343"/>
      <c r="JL458" s="343"/>
      <c r="JM458" s="343"/>
      <c r="JN458" s="343"/>
      <c r="JO458" s="343"/>
      <c r="JP458" s="343"/>
      <c r="JQ458" s="343"/>
      <c r="JR458" s="343"/>
      <c r="JS458" s="343"/>
      <c r="JT458" s="343"/>
      <c r="JU458" s="343"/>
      <c r="JV458" s="343"/>
      <c r="JW458" s="343"/>
      <c r="JX458" s="343"/>
      <c r="JY458" s="343"/>
      <c r="JZ458" s="343"/>
      <c r="KA458" s="343"/>
      <c r="KB458" s="343"/>
      <c r="KC458" s="343"/>
      <c r="KD458" s="343"/>
      <c r="KE458" s="343"/>
      <c r="KF458" s="343"/>
      <c r="KG458" s="343"/>
      <c r="KH458" s="343"/>
      <c r="KI458" s="343"/>
      <c r="KJ458" s="343"/>
      <c r="KK458" s="343"/>
      <c r="KL458" s="343"/>
      <c r="KM458" s="343"/>
      <c r="KN458" s="343"/>
      <c r="KO458" s="343"/>
      <c r="KP458" s="343"/>
      <c r="KQ458" s="343"/>
      <c r="KR458" s="343"/>
      <c r="KS458" s="343"/>
      <c r="KT458" s="343"/>
      <c r="KU458" s="343"/>
      <c r="KV458" s="343"/>
      <c r="KW458" s="343"/>
      <c r="KX458" s="343"/>
      <c r="KY458" s="343"/>
      <c r="KZ458" s="343"/>
      <c r="LA458" s="343"/>
      <c r="LB458" s="343"/>
      <c r="LC458" s="343"/>
      <c r="LD458" s="343"/>
      <c r="LE458" s="343"/>
      <c r="LF458" s="343"/>
      <c r="LG458" s="343"/>
      <c r="LH458" s="343"/>
      <c r="LI458" s="343"/>
      <c r="LJ458" s="343"/>
      <c r="LK458" s="343"/>
      <c r="LL458" s="343"/>
      <c r="LM458" s="343"/>
      <c r="LN458" s="343"/>
      <c r="LO458" s="343"/>
      <c r="LP458" s="343"/>
      <c r="LQ458" s="343"/>
      <c r="LR458" s="343"/>
      <c r="LS458" s="343"/>
      <c r="LT458" s="343"/>
      <c r="LU458" s="343"/>
      <c r="LV458" s="343"/>
      <c r="LW458" s="343"/>
      <c r="LX458" s="343"/>
      <c r="LY458" s="343"/>
      <c r="LZ458" s="343"/>
      <c r="MA458" s="343"/>
      <c r="MB458" s="343"/>
      <c r="MC458" s="343"/>
      <c r="MD458" s="343"/>
      <c r="ME458" s="343"/>
      <c r="MF458" s="343"/>
      <c r="MG458" s="343"/>
      <c r="MH458" s="343"/>
      <c r="MI458" s="343"/>
      <c r="MJ458" s="343"/>
      <c r="MK458" s="343"/>
      <c r="ML458" s="343"/>
      <c r="MM458" s="343"/>
      <c r="MN458" s="343"/>
      <c r="MO458" s="343"/>
      <c r="MP458" s="343"/>
      <c r="MQ458" s="343"/>
      <c r="MR458" s="343"/>
      <c r="MS458" s="343"/>
      <c r="MT458" s="343"/>
      <c r="MU458" s="343"/>
      <c r="MV458" s="343"/>
      <c r="MW458" s="343"/>
      <c r="MX458" s="343"/>
      <c r="MY458" s="343"/>
      <c r="MZ458" s="343"/>
      <c r="NA458" s="343"/>
      <c r="NB458" s="343"/>
      <c r="NC458" s="343"/>
      <c r="ND458" s="343"/>
      <c r="NE458" s="343"/>
      <c r="NF458" s="343"/>
      <c r="NG458" s="343"/>
      <c r="NH458" s="343"/>
      <c r="NI458" s="343"/>
      <c r="NJ458" s="343"/>
      <c r="NK458" s="343"/>
      <c r="NL458" s="343"/>
      <c r="NM458" s="343"/>
      <c r="NN458" s="343"/>
      <c r="NO458" s="343"/>
      <c r="NP458" s="343"/>
      <c r="NQ458" s="343"/>
      <c r="NR458" s="343"/>
      <c r="NS458" s="343"/>
      <c r="NT458" s="343"/>
      <c r="NU458" s="343"/>
      <c r="NV458" s="343"/>
      <c r="NW458" s="343"/>
      <c r="NX458" s="343"/>
      <c r="NY458" s="343"/>
      <c r="NZ458" s="343"/>
      <c r="OA458" s="343"/>
      <c r="OB458" s="343"/>
      <c r="OC458" s="343"/>
      <c r="OD458" s="343"/>
      <c r="OE458" s="343"/>
      <c r="OF458" s="343"/>
      <c r="OG458" s="343"/>
      <c r="OH458" s="343"/>
      <c r="OI458" s="343"/>
      <c r="OJ458" s="343"/>
      <c r="OK458" s="343"/>
      <c r="OL458" s="343"/>
      <c r="OM458" s="343"/>
      <c r="ON458" s="343"/>
      <c r="OO458" s="343"/>
      <c r="OP458" s="343"/>
      <c r="OQ458" s="343"/>
      <c r="OR458" s="343"/>
      <c r="OS458" s="343"/>
      <c r="OT458" s="343"/>
      <c r="OU458" s="343"/>
      <c r="OV458" s="343"/>
      <c r="OW458" s="343"/>
      <c r="OX458" s="343"/>
      <c r="OY458" s="343"/>
      <c r="OZ458" s="343"/>
      <c r="PA458" s="343"/>
      <c r="PB458" s="343"/>
      <c r="PC458" s="343"/>
      <c r="PD458" s="343"/>
      <c r="PE458" s="343"/>
      <c r="PF458" s="343"/>
      <c r="PG458" s="343"/>
      <c r="PH458" s="343"/>
      <c r="PI458" s="343"/>
      <c r="PJ458" s="343"/>
      <c r="PK458" s="343"/>
      <c r="PL458" s="343"/>
      <c r="PM458" s="343"/>
      <c r="PN458" s="343"/>
      <c r="PO458" s="343"/>
      <c r="PP458" s="343"/>
      <c r="PQ458" s="343"/>
      <c r="PR458" s="343"/>
      <c r="PS458" s="343"/>
      <c r="PT458" s="343"/>
      <c r="PU458" s="343"/>
      <c r="PV458" s="343"/>
      <c r="PW458" s="343"/>
      <c r="PX458" s="343"/>
      <c r="PY458" s="343"/>
      <c r="PZ458" s="343"/>
      <c r="QA458" s="343"/>
      <c r="QB458" s="343"/>
      <c r="QC458" s="343"/>
      <c r="QD458" s="343"/>
      <c r="QE458" s="343"/>
      <c r="QF458" s="343"/>
    </row>
    <row r="459" spans="1:448" s="347" customFormat="1" ht="118.5" customHeight="1" x14ac:dyDescent="0.25">
      <c r="A459" s="26">
        <v>458</v>
      </c>
      <c r="B459" s="42" t="s">
        <v>1372</v>
      </c>
      <c r="C459" s="174" t="s">
        <v>694</v>
      </c>
      <c r="D459" s="19" t="s">
        <v>344</v>
      </c>
      <c r="E459" s="310" t="s">
        <v>5182</v>
      </c>
      <c r="F459" s="41" t="s">
        <v>693</v>
      </c>
      <c r="G459" s="41" t="s">
        <v>694</v>
      </c>
      <c r="H459" s="19" t="s">
        <v>344</v>
      </c>
      <c r="I459" s="317"/>
      <c r="J459" s="41" t="s">
        <v>716</v>
      </c>
      <c r="K459" s="174" t="s">
        <v>717</v>
      </c>
      <c r="L459" s="174" t="s">
        <v>718</v>
      </c>
      <c r="M459" s="174" t="s">
        <v>719</v>
      </c>
      <c r="N459" s="174" t="s">
        <v>720</v>
      </c>
      <c r="O459" s="316" t="s">
        <v>17</v>
      </c>
      <c r="P459" s="310" t="s">
        <v>18</v>
      </c>
      <c r="Q459" s="19" t="s">
        <v>348</v>
      </c>
      <c r="R459" s="310" t="s">
        <v>250</v>
      </c>
      <c r="S459" s="316" t="s">
        <v>5183</v>
      </c>
      <c r="T459" s="310">
        <v>1</v>
      </c>
      <c r="U459" s="310" t="s">
        <v>5143</v>
      </c>
      <c r="V459" s="310">
        <v>2021</v>
      </c>
      <c r="W459" s="22" t="s">
        <v>5184</v>
      </c>
      <c r="X459" s="310" t="s">
        <v>5185</v>
      </c>
      <c r="Y459" s="310" t="s">
        <v>5186</v>
      </c>
      <c r="Z459" s="310" t="s">
        <v>5187</v>
      </c>
      <c r="AA459" s="434">
        <v>1</v>
      </c>
      <c r="AB459" s="310" t="s">
        <v>4371</v>
      </c>
      <c r="AC459" s="310" t="s">
        <v>4371</v>
      </c>
      <c r="AD459" s="728">
        <v>1</v>
      </c>
      <c r="AE459" s="310" t="s">
        <v>5188</v>
      </c>
      <c r="AF459" s="968">
        <v>44617</v>
      </c>
      <c r="AG459" s="968">
        <v>44737</v>
      </c>
      <c r="AH459" s="333"/>
      <c r="AI459" s="310" t="s">
        <v>309</v>
      </c>
      <c r="AJ459" s="310" t="s">
        <v>309</v>
      </c>
      <c r="AK459" s="310" t="e">
        <f>(IF(BA459=#REF!,#REF!,AG459-#REF!))</f>
        <v>#REF!</v>
      </c>
      <c r="AL459" s="307"/>
      <c r="AM459" s="31"/>
      <c r="AN459" s="31"/>
      <c r="AO459" s="31"/>
      <c r="AP459" s="32"/>
      <c r="AQ459" s="19"/>
      <c r="AR459" s="49"/>
      <c r="AS459" s="298"/>
      <c r="AT459" s="64"/>
      <c r="AU459" s="40"/>
      <c r="AV459" s="60"/>
      <c r="AW459" s="32"/>
      <c r="AX459" s="32"/>
      <c r="AY459" s="299"/>
      <c r="AZ459" s="87"/>
      <c r="BA459" s="243"/>
      <c r="BB459" s="30"/>
      <c r="BC459" s="30"/>
      <c r="BD459" s="30"/>
      <c r="BE459" s="30"/>
      <c r="BF459" s="30"/>
      <c r="BG459" s="19" t="s">
        <v>442</v>
      </c>
      <c r="BH459" s="49">
        <v>-44620</v>
      </c>
      <c r="BI459" s="60" t="s">
        <v>454</v>
      </c>
      <c r="BJ459" s="30"/>
      <c r="BK459" s="30"/>
      <c r="BL459" s="30"/>
      <c r="BM459" s="30"/>
      <c r="BN459" s="60"/>
      <c r="BO459" s="30"/>
      <c r="BP459" s="184" t="s">
        <v>293</v>
      </c>
      <c r="BQ459" s="150" t="s">
        <v>2244</v>
      </c>
      <c r="BR459" s="185">
        <v>44712</v>
      </c>
      <c r="BS459" s="131" t="s">
        <v>4157</v>
      </c>
      <c r="BT459" s="186">
        <v>0</v>
      </c>
      <c r="BU459" s="4" t="s">
        <v>442</v>
      </c>
      <c r="BV459" s="49">
        <v>26</v>
      </c>
      <c r="BW459" s="60" t="s">
        <v>454</v>
      </c>
      <c r="BX459" s="361">
        <v>44729</v>
      </c>
      <c r="BY459" s="362" t="s">
        <v>5138</v>
      </c>
      <c r="BZ459" s="362" t="s">
        <v>1018</v>
      </c>
      <c r="CA459" s="363">
        <v>0</v>
      </c>
      <c r="CB459" s="352" t="s">
        <v>293</v>
      </c>
      <c r="CC459" s="353"/>
      <c r="CD459" s="184" t="s">
        <v>293</v>
      </c>
      <c r="CE459" s="531">
        <v>44823</v>
      </c>
      <c r="CF459" s="669" t="s">
        <v>5189</v>
      </c>
      <c r="CG459" s="295" t="s">
        <v>5190</v>
      </c>
      <c r="CH459" s="555" t="s">
        <v>878</v>
      </c>
      <c r="CI459" s="678">
        <v>1</v>
      </c>
      <c r="CJ459" s="4" t="str">
        <f t="shared" si="12"/>
        <v>CUMPLIMIENTO TOTAL</v>
      </c>
      <c r="CK459" s="49" t="e">
        <f>(IF(CD459="CERRADO","NO APLICA ACCION CERRADA",AG459-#REF!))</f>
        <v>#REF!</v>
      </c>
      <c r="CL459" s="60" t="e">
        <f>(IF(CD459="CERRADO","NO APLICA ACCION CERRADA",IF(AK459&lt;=0,"VENCIDO",IF(AK459&lt;=#REF!,"POR VENCER","CON TIEMPO"))))</f>
        <v>#REF!</v>
      </c>
      <c r="CM459" s="994">
        <v>44882</v>
      </c>
      <c r="CN459" s="215" t="s">
        <v>5191</v>
      </c>
      <c r="CO459" s="166" t="s">
        <v>613</v>
      </c>
      <c r="CP459" s="828">
        <v>1</v>
      </c>
      <c r="CQ459" s="352" t="s">
        <v>294</v>
      </c>
      <c r="CR459" s="353"/>
      <c r="CS459" s="353"/>
      <c r="CT459" s="343"/>
      <c r="CU459" s="343"/>
      <c r="CV459" s="343"/>
      <c r="CW459" s="343"/>
      <c r="CX459" s="343"/>
      <c r="CY459" s="343"/>
      <c r="CZ459" s="343"/>
      <c r="DA459" s="343"/>
      <c r="DB459" s="343"/>
      <c r="DC459" s="343"/>
      <c r="DD459" s="343"/>
      <c r="DE459" s="343"/>
      <c r="DF459" s="343"/>
      <c r="DG459" s="343"/>
      <c r="DH459" s="343"/>
      <c r="DI459" s="343"/>
      <c r="DJ459" s="343"/>
      <c r="DK459" s="343"/>
      <c r="DL459" s="343"/>
      <c r="DM459" s="343"/>
      <c r="DN459" s="343"/>
      <c r="DO459" s="343"/>
      <c r="DP459" s="343"/>
      <c r="DQ459" s="343"/>
      <c r="DR459" s="343"/>
      <c r="DS459" s="343"/>
      <c r="DT459" s="343"/>
      <c r="DU459" s="343"/>
      <c r="DV459" s="343"/>
      <c r="DW459" s="343"/>
      <c r="DX459" s="343"/>
      <c r="DY459" s="343"/>
      <c r="DZ459" s="343"/>
      <c r="EA459" s="343"/>
      <c r="EB459" s="343"/>
      <c r="EC459" s="343"/>
      <c r="ED459" s="343"/>
      <c r="EE459" s="343"/>
      <c r="EF459" s="343"/>
      <c r="EG459" s="343"/>
      <c r="EH459" s="343"/>
      <c r="EI459" s="343"/>
      <c r="EJ459" s="343"/>
      <c r="EK459" s="343"/>
      <c r="EL459" s="343"/>
      <c r="EM459" s="343"/>
      <c r="EN459" s="343"/>
      <c r="EO459" s="343"/>
      <c r="EP459" s="343"/>
      <c r="EQ459" s="343"/>
      <c r="ER459" s="343"/>
      <c r="ES459" s="343"/>
      <c r="ET459" s="343"/>
      <c r="EU459" s="343"/>
      <c r="EV459" s="343"/>
      <c r="EW459" s="343"/>
      <c r="EX459" s="343"/>
      <c r="EY459" s="343"/>
      <c r="EZ459" s="343"/>
      <c r="FA459" s="343"/>
      <c r="FB459" s="343"/>
      <c r="FC459" s="343"/>
      <c r="FD459" s="343"/>
      <c r="FE459" s="343"/>
      <c r="FF459" s="343"/>
      <c r="FG459" s="343"/>
      <c r="FH459" s="343"/>
      <c r="FI459" s="343"/>
      <c r="FJ459" s="343"/>
      <c r="FK459" s="343"/>
      <c r="FL459" s="343"/>
      <c r="FM459" s="343"/>
      <c r="FN459" s="343"/>
      <c r="FO459" s="343"/>
      <c r="FP459" s="343"/>
      <c r="FQ459" s="343"/>
      <c r="FR459" s="343"/>
      <c r="FS459" s="343"/>
      <c r="FT459" s="343"/>
      <c r="FU459" s="343"/>
      <c r="FV459" s="343"/>
      <c r="FW459" s="343"/>
      <c r="FX459" s="343"/>
      <c r="FY459" s="343"/>
      <c r="FZ459" s="343"/>
      <c r="GA459" s="343"/>
      <c r="GB459" s="343"/>
      <c r="GC459" s="343"/>
      <c r="GD459" s="343"/>
      <c r="GE459" s="343"/>
      <c r="GF459" s="343"/>
      <c r="GG459" s="343"/>
      <c r="GH459" s="343"/>
      <c r="GI459" s="343"/>
      <c r="GJ459" s="343"/>
      <c r="GK459" s="343"/>
      <c r="GL459" s="343"/>
      <c r="GM459" s="343"/>
      <c r="GN459" s="343"/>
      <c r="GO459" s="343"/>
      <c r="GP459" s="343"/>
      <c r="GQ459" s="343"/>
      <c r="GR459" s="343"/>
      <c r="GS459" s="343"/>
      <c r="GT459" s="343"/>
      <c r="GU459" s="343"/>
      <c r="GV459" s="343"/>
      <c r="GW459" s="343"/>
      <c r="GX459" s="343"/>
      <c r="GY459" s="343"/>
      <c r="GZ459" s="343"/>
      <c r="HA459" s="343"/>
      <c r="HB459" s="343"/>
      <c r="HC459" s="343"/>
      <c r="HD459" s="343"/>
      <c r="HE459" s="343"/>
      <c r="HF459" s="343"/>
      <c r="HG459" s="343"/>
      <c r="HH459" s="343"/>
      <c r="HI459" s="343"/>
      <c r="HJ459" s="343"/>
      <c r="HK459" s="343"/>
      <c r="HL459" s="343"/>
      <c r="HM459" s="343"/>
      <c r="HN459" s="343"/>
      <c r="HO459" s="343"/>
      <c r="HP459" s="343"/>
      <c r="HQ459" s="343"/>
      <c r="HR459" s="343"/>
      <c r="HS459" s="343"/>
      <c r="HT459" s="343"/>
      <c r="HU459" s="343"/>
      <c r="HV459" s="343"/>
      <c r="HW459" s="343"/>
      <c r="HX459" s="343"/>
      <c r="HY459" s="343"/>
      <c r="HZ459" s="343"/>
      <c r="IA459" s="343"/>
      <c r="IB459" s="343"/>
      <c r="IC459" s="343"/>
      <c r="ID459" s="343"/>
      <c r="IE459" s="343"/>
      <c r="IF459" s="343"/>
      <c r="IG459" s="343"/>
      <c r="IH459" s="343"/>
      <c r="II459" s="343"/>
      <c r="IJ459" s="343"/>
      <c r="IK459" s="343"/>
      <c r="IL459" s="343"/>
      <c r="IM459" s="343"/>
      <c r="IN459" s="343"/>
      <c r="IO459" s="343"/>
      <c r="IP459" s="343"/>
      <c r="IQ459" s="343"/>
      <c r="IR459" s="343"/>
      <c r="IS459" s="343"/>
      <c r="IT459" s="343"/>
      <c r="IU459" s="343"/>
      <c r="IV459" s="343"/>
      <c r="IW459" s="343"/>
      <c r="IX459" s="343"/>
      <c r="IY459" s="343"/>
      <c r="IZ459" s="343"/>
      <c r="JA459" s="343"/>
      <c r="JB459" s="343"/>
      <c r="JC459" s="343"/>
      <c r="JD459" s="343"/>
      <c r="JE459" s="343"/>
      <c r="JF459" s="343"/>
      <c r="JG459" s="343"/>
      <c r="JH459" s="343"/>
      <c r="JI459" s="343"/>
      <c r="JJ459" s="343"/>
      <c r="JK459" s="343"/>
      <c r="JL459" s="343"/>
      <c r="JM459" s="343"/>
      <c r="JN459" s="343"/>
      <c r="JO459" s="343"/>
      <c r="JP459" s="343"/>
      <c r="JQ459" s="343"/>
      <c r="JR459" s="343"/>
      <c r="JS459" s="343"/>
      <c r="JT459" s="343"/>
      <c r="JU459" s="343"/>
      <c r="JV459" s="343"/>
      <c r="JW459" s="343"/>
      <c r="JX459" s="343"/>
      <c r="JY459" s="343"/>
      <c r="JZ459" s="343"/>
      <c r="KA459" s="343"/>
      <c r="KB459" s="343"/>
      <c r="KC459" s="343"/>
      <c r="KD459" s="343"/>
      <c r="KE459" s="343"/>
      <c r="KF459" s="343"/>
      <c r="KG459" s="343"/>
      <c r="KH459" s="343"/>
      <c r="KI459" s="343"/>
      <c r="KJ459" s="343"/>
      <c r="KK459" s="343"/>
      <c r="KL459" s="343"/>
      <c r="KM459" s="343"/>
      <c r="KN459" s="343"/>
      <c r="KO459" s="343"/>
      <c r="KP459" s="343"/>
      <c r="KQ459" s="343"/>
      <c r="KR459" s="343"/>
      <c r="KS459" s="343"/>
      <c r="KT459" s="343"/>
      <c r="KU459" s="343"/>
      <c r="KV459" s="343"/>
      <c r="KW459" s="343"/>
      <c r="KX459" s="343"/>
      <c r="KY459" s="343"/>
      <c r="KZ459" s="343"/>
      <c r="LA459" s="343"/>
      <c r="LB459" s="343"/>
      <c r="LC459" s="343"/>
      <c r="LD459" s="343"/>
      <c r="LE459" s="343"/>
      <c r="LF459" s="343"/>
      <c r="LG459" s="343"/>
      <c r="LH459" s="343"/>
      <c r="LI459" s="343"/>
      <c r="LJ459" s="343"/>
      <c r="LK459" s="343"/>
      <c r="LL459" s="343"/>
      <c r="LM459" s="343"/>
      <c r="LN459" s="343"/>
      <c r="LO459" s="343"/>
      <c r="LP459" s="343"/>
      <c r="LQ459" s="343"/>
      <c r="LR459" s="343"/>
      <c r="LS459" s="343"/>
      <c r="LT459" s="343"/>
      <c r="LU459" s="343"/>
      <c r="LV459" s="343"/>
      <c r="LW459" s="343"/>
      <c r="LX459" s="343"/>
      <c r="LY459" s="343"/>
      <c r="LZ459" s="343"/>
      <c r="MA459" s="343"/>
      <c r="MB459" s="343"/>
      <c r="MC459" s="343"/>
      <c r="MD459" s="343"/>
      <c r="ME459" s="343"/>
      <c r="MF459" s="343"/>
      <c r="MG459" s="343"/>
      <c r="MH459" s="343"/>
      <c r="MI459" s="343"/>
      <c r="MJ459" s="343"/>
      <c r="MK459" s="343"/>
      <c r="ML459" s="343"/>
      <c r="MM459" s="343"/>
      <c r="MN459" s="343"/>
      <c r="MO459" s="343"/>
      <c r="MP459" s="343"/>
      <c r="MQ459" s="343"/>
      <c r="MR459" s="343"/>
      <c r="MS459" s="343"/>
      <c r="MT459" s="343"/>
      <c r="MU459" s="343"/>
      <c r="MV459" s="343"/>
      <c r="MW459" s="343"/>
      <c r="MX459" s="343"/>
      <c r="MY459" s="343"/>
      <c r="MZ459" s="343"/>
      <c r="NA459" s="343"/>
      <c r="NB459" s="343"/>
      <c r="NC459" s="343"/>
      <c r="ND459" s="343"/>
      <c r="NE459" s="343"/>
      <c r="NF459" s="343"/>
      <c r="NG459" s="343"/>
      <c r="NH459" s="343"/>
      <c r="NI459" s="343"/>
      <c r="NJ459" s="343"/>
      <c r="NK459" s="343"/>
      <c r="NL459" s="343"/>
      <c r="NM459" s="343"/>
      <c r="NN459" s="343"/>
      <c r="NO459" s="343"/>
      <c r="NP459" s="343"/>
      <c r="NQ459" s="343"/>
      <c r="NR459" s="343"/>
      <c r="NS459" s="343"/>
      <c r="NT459" s="343"/>
      <c r="NU459" s="343"/>
      <c r="NV459" s="343"/>
      <c r="NW459" s="343"/>
      <c r="NX459" s="343"/>
      <c r="NY459" s="343"/>
      <c r="NZ459" s="343"/>
      <c r="OA459" s="343"/>
      <c r="OB459" s="343"/>
      <c r="OC459" s="343"/>
      <c r="OD459" s="343"/>
      <c r="OE459" s="343"/>
      <c r="OF459" s="343"/>
      <c r="OG459" s="343"/>
      <c r="OH459" s="343"/>
      <c r="OI459" s="343"/>
      <c r="OJ459" s="343"/>
      <c r="OK459" s="343"/>
      <c r="OL459" s="343"/>
      <c r="OM459" s="343"/>
      <c r="ON459" s="343"/>
      <c r="OO459" s="343"/>
      <c r="OP459" s="343"/>
      <c r="OQ459" s="343"/>
      <c r="OR459" s="343"/>
      <c r="OS459" s="343"/>
      <c r="OT459" s="343"/>
      <c r="OU459" s="343"/>
      <c r="OV459" s="343"/>
      <c r="OW459" s="343"/>
      <c r="OX459" s="343"/>
      <c r="OY459" s="343"/>
      <c r="OZ459" s="343"/>
      <c r="PA459" s="343"/>
      <c r="PB459" s="343"/>
      <c r="PC459" s="343"/>
      <c r="PD459" s="343"/>
      <c r="PE459" s="343"/>
      <c r="PF459" s="343"/>
      <c r="PG459" s="343"/>
      <c r="PH459" s="343"/>
      <c r="PI459" s="343"/>
      <c r="PJ459" s="343"/>
      <c r="PK459" s="343"/>
      <c r="PL459" s="343"/>
      <c r="PM459" s="343"/>
      <c r="PN459" s="343"/>
      <c r="PO459" s="343"/>
      <c r="PP459" s="343"/>
      <c r="PQ459" s="343"/>
      <c r="PR459" s="343"/>
      <c r="PS459" s="343"/>
      <c r="PT459" s="343"/>
      <c r="PU459" s="343"/>
      <c r="PV459" s="343"/>
      <c r="PW459" s="343"/>
      <c r="PX459" s="343"/>
      <c r="PY459" s="343"/>
      <c r="PZ459" s="343"/>
      <c r="QA459" s="343"/>
      <c r="QB459" s="343"/>
      <c r="QC459" s="343"/>
      <c r="QD459" s="343"/>
      <c r="QE459" s="343"/>
      <c r="QF459" s="343"/>
    </row>
    <row r="460" spans="1:448" s="347" customFormat="1" ht="118.5" customHeight="1" x14ac:dyDescent="0.25">
      <c r="A460" s="26">
        <v>459</v>
      </c>
      <c r="B460" s="42" t="s">
        <v>1551</v>
      </c>
      <c r="C460" s="175" t="s">
        <v>269</v>
      </c>
      <c r="D460" s="22" t="s">
        <v>341</v>
      </c>
      <c r="E460" s="310" t="s">
        <v>320</v>
      </c>
      <c r="F460" s="22" t="s">
        <v>1551</v>
      </c>
      <c r="G460" s="26" t="s">
        <v>269</v>
      </c>
      <c r="H460" s="19" t="s">
        <v>341</v>
      </c>
      <c r="I460" s="19" t="s">
        <v>349</v>
      </c>
      <c r="J460" s="19" t="s">
        <v>1552</v>
      </c>
      <c r="K460" s="19" t="s">
        <v>1237</v>
      </c>
      <c r="L460" s="19" t="s">
        <v>681</v>
      </c>
      <c r="M460" s="19" t="s">
        <v>328</v>
      </c>
      <c r="N460" s="19" t="s">
        <v>328</v>
      </c>
      <c r="O460" s="19" t="s">
        <v>17</v>
      </c>
      <c r="P460" s="19" t="s">
        <v>19</v>
      </c>
      <c r="Q460" s="19" t="s">
        <v>348</v>
      </c>
      <c r="R460" s="310" t="s">
        <v>250</v>
      </c>
      <c r="S460" s="316" t="s">
        <v>5192</v>
      </c>
      <c r="T460" s="310">
        <v>1</v>
      </c>
      <c r="U460" s="310" t="s">
        <v>5193</v>
      </c>
      <c r="V460" s="310">
        <v>2021</v>
      </c>
      <c r="W460" s="22" t="s">
        <v>5194</v>
      </c>
      <c r="X460" s="310" t="s">
        <v>5195</v>
      </c>
      <c r="Y460" s="310" t="s">
        <v>5196</v>
      </c>
      <c r="Z460" s="310" t="s">
        <v>5197</v>
      </c>
      <c r="AA460" s="434">
        <v>1</v>
      </c>
      <c r="AB460" s="310" t="s">
        <v>5198</v>
      </c>
      <c r="AC460" s="310" t="s">
        <v>5199</v>
      </c>
      <c r="AD460" s="728" t="s">
        <v>5200</v>
      </c>
      <c r="AE460" s="310" t="s">
        <v>5201</v>
      </c>
      <c r="AF460" s="968">
        <v>44621</v>
      </c>
      <c r="AG460" s="968">
        <v>44771</v>
      </c>
      <c r="AH460" s="424">
        <v>44743</v>
      </c>
      <c r="AI460" s="310" t="s">
        <v>309</v>
      </c>
      <c r="AJ460" s="310" t="s">
        <v>309</v>
      </c>
      <c r="AK460" s="310" t="e">
        <f>(IF(BA460=#REF!,#REF!,AG460-#REF!))</f>
        <v>#REF!</v>
      </c>
      <c r="AL460" s="307"/>
      <c r="AM460" s="31"/>
      <c r="AN460" s="31"/>
      <c r="AO460" s="31"/>
      <c r="AP460" s="32"/>
      <c r="AQ460" s="19"/>
      <c r="AR460" s="49"/>
      <c r="AS460" s="298"/>
      <c r="AT460" s="64"/>
      <c r="AU460" s="40"/>
      <c r="AV460" s="60"/>
      <c r="AW460" s="32"/>
      <c r="AX460" s="32"/>
      <c r="AY460" s="299"/>
      <c r="AZ460" s="87"/>
      <c r="BA460" s="243"/>
      <c r="BB460" s="30"/>
      <c r="BC460" s="30"/>
      <c r="BD460" s="30"/>
      <c r="BE460" s="30"/>
      <c r="BF460" s="30"/>
      <c r="BG460" s="19" t="s">
        <v>442</v>
      </c>
      <c r="BH460" s="49">
        <v>-44620</v>
      </c>
      <c r="BI460" s="60" t="s">
        <v>454</v>
      </c>
      <c r="BJ460" s="30"/>
      <c r="BK460" s="30"/>
      <c r="BL460" s="30"/>
      <c r="BM460" s="30"/>
      <c r="BN460" s="60"/>
      <c r="BO460" s="30"/>
      <c r="BP460" s="184" t="s">
        <v>293</v>
      </c>
      <c r="BQ460" s="150" t="s">
        <v>5202</v>
      </c>
      <c r="BR460" s="185">
        <v>44712</v>
      </c>
      <c r="BS460" s="131" t="s">
        <v>1565</v>
      </c>
      <c r="BT460" s="186">
        <v>1</v>
      </c>
      <c r="BU460" s="4" t="s">
        <v>436</v>
      </c>
      <c r="BV460" s="49">
        <v>60</v>
      </c>
      <c r="BW460" s="60" t="s">
        <v>454</v>
      </c>
      <c r="BX460" s="357">
        <v>44727</v>
      </c>
      <c r="BY460" s="353" t="s">
        <v>5203</v>
      </c>
      <c r="BZ460" s="353" t="s">
        <v>824</v>
      </c>
      <c r="CA460" s="360">
        <v>1</v>
      </c>
      <c r="CB460" s="352" t="s">
        <v>294</v>
      </c>
      <c r="CC460" s="353"/>
      <c r="CD460" s="352" t="s">
        <v>294</v>
      </c>
      <c r="CE460" s="131" t="s">
        <v>767</v>
      </c>
      <c r="CF460" s="131" t="s">
        <v>767</v>
      </c>
      <c r="CG460" s="202" t="s">
        <v>328</v>
      </c>
      <c r="CH460" s="131" t="s">
        <v>328</v>
      </c>
      <c r="CI460" s="186">
        <v>1</v>
      </c>
      <c r="CJ460" s="4" t="str">
        <f t="shared" si="12"/>
        <v>CUMPLIMIENTO TOTAL</v>
      </c>
      <c r="CK460" s="49" t="str">
        <f>(IF(CD460="CERRADO","NO APLICA ACCION CERRADA",AG460-#REF!))</f>
        <v>NO APLICA ACCION CERRADA</v>
      </c>
      <c r="CL460" s="60" t="str">
        <f>(IF(CD460="CERRADO","NO APLICA ACCION CERRADA",IF(AK460&lt;=0,"VENCIDO",IF(AK460&lt;=#REF!,"POR VENCER","CON TIEMPO"))))</f>
        <v>NO APLICA ACCION CERRADA</v>
      </c>
      <c r="CM460" s="458" t="s">
        <v>328</v>
      </c>
      <c r="CN460" s="348" t="s">
        <v>767</v>
      </c>
      <c r="CO460" s="349" t="s">
        <v>824</v>
      </c>
      <c r="CP460" s="473">
        <v>1</v>
      </c>
      <c r="CQ460" s="352" t="s">
        <v>294</v>
      </c>
      <c r="CR460" s="353"/>
      <c r="CS460" s="353"/>
      <c r="CT460" s="343"/>
      <c r="CU460" s="343"/>
      <c r="CV460" s="343"/>
      <c r="CW460" s="343"/>
      <c r="CX460" s="343"/>
      <c r="CY460" s="343"/>
      <c r="CZ460" s="343"/>
      <c r="DA460" s="343"/>
      <c r="DB460" s="343"/>
      <c r="DC460" s="343"/>
      <c r="DD460" s="343"/>
      <c r="DE460" s="343"/>
      <c r="DF460" s="343"/>
      <c r="DG460" s="343"/>
      <c r="DH460" s="343"/>
      <c r="DI460" s="343"/>
      <c r="DJ460" s="343"/>
      <c r="DK460" s="343"/>
      <c r="DL460" s="343"/>
      <c r="DM460" s="343"/>
      <c r="DN460" s="343"/>
      <c r="DO460" s="343"/>
      <c r="DP460" s="343"/>
      <c r="DQ460" s="343"/>
      <c r="DR460" s="343"/>
      <c r="DS460" s="343"/>
      <c r="DT460" s="343"/>
      <c r="DU460" s="343"/>
      <c r="DV460" s="343"/>
      <c r="DW460" s="343"/>
      <c r="DX460" s="343"/>
      <c r="DY460" s="343"/>
      <c r="DZ460" s="343"/>
      <c r="EA460" s="343"/>
      <c r="EB460" s="343"/>
      <c r="EC460" s="343"/>
      <c r="ED460" s="343"/>
      <c r="EE460" s="343"/>
      <c r="EF460" s="343"/>
      <c r="EG460" s="343"/>
      <c r="EH460" s="343"/>
      <c r="EI460" s="343"/>
      <c r="EJ460" s="343"/>
      <c r="EK460" s="343"/>
      <c r="EL460" s="343"/>
      <c r="EM460" s="343"/>
      <c r="EN460" s="343"/>
      <c r="EO460" s="343"/>
      <c r="EP460" s="343"/>
      <c r="EQ460" s="343"/>
      <c r="ER460" s="343"/>
      <c r="ES460" s="343"/>
      <c r="ET460" s="343"/>
      <c r="EU460" s="343"/>
      <c r="EV460" s="343"/>
      <c r="EW460" s="343"/>
      <c r="EX460" s="343"/>
      <c r="EY460" s="343"/>
      <c r="EZ460" s="343"/>
      <c r="FA460" s="343"/>
      <c r="FB460" s="343"/>
      <c r="FC460" s="343"/>
      <c r="FD460" s="343"/>
      <c r="FE460" s="343"/>
      <c r="FF460" s="343"/>
      <c r="FG460" s="343"/>
      <c r="FH460" s="343"/>
      <c r="FI460" s="343"/>
      <c r="FJ460" s="343"/>
      <c r="FK460" s="343"/>
      <c r="FL460" s="343"/>
      <c r="FM460" s="343"/>
      <c r="FN460" s="343"/>
      <c r="FO460" s="343"/>
      <c r="FP460" s="343"/>
      <c r="FQ460" s="343"/>
      <c r="FR460" s="343"/>
      <c r="FS460" s="343"/>
      <c r="FT460" s="343"/>
      <c r="FU460" s="343"/>
      <c r="FV460" s="343"/>
      <c r="FW460" s="343"/>
      <c r="FX460" s="343"/>
      <c r="FY460" s="343"/>
      <c r="FZ460" s="343"/>
      <c r="GA460" s="343"/>
      <c r="GB460" s="343"/>
      <c r="GC460" s="343"/>
      <c r="GD460" s="343"/>
      <c r="GE460" s="343"/>
      <c r="GF460" s="343"/>
      <c r="GG460" s="343"/>
      <c r="GH460" s="343"/>
      <c r="GI460" s="343"/>
      <c r="GJ460" s="343"/>
      <c r="GK460" s="343"/>
      <c r="GL460" s="343"/>
      <c r="GM460" s="343"/>
      <c r="GN460" s="343"/>
      <c r="GO460" s="343"/>
      <c r="GP460" s="343"/>
      <c r="GQ460" s="343"/>
      <c r="GR460" s="343"/>
      <c r="GS460" s="343"/>
      <c r="GT460" s="343"/>
      <c r="GU460" s="343"/>
      <c r="GV460" s="343"/>
      <c r="GW460" s="343"/>
      <c r="GX460" s="343"/>
      <c r="GY460" s="343"/>
      <c r="GZ460" s="343"/>
      <c r="HA460" s="343"/>
      <c r="HB460" s="343"/>
      <c r="HC460" s="343"/>
      <c r="HD460" s="343"/>
      <c r="HE460" s="343"/>
      <c r="HF460" s="343"/>
      <c r="HG460" s="343"/>
      <c r="HH460" s="343"/>
      <c r="HI460" s="343"/>
      <c r="HJ460" s="343"/>
      <c r="HK460" s="343"/>
      <c r="HL460" s="343"/>
      <c r="HM460" s="343"/>
      <c r="HN460" s="343"/>
      <c r="HO460" s="343"/>
      <c r="HP460" s="343"/>
      <c r="HQ460" s="343"/>
      <c r="HR460" s="343"/>
      <c r="HS460" s="343"/>
      <c r="HT460" s="343"/>
      <c r="HU460" s="343"/>
      <c r="HV460" s="343"/>
      <c r="HW460" s="343"/>
      <c r="HX460" s="343"/>
      <c r="HY460" s="343"/>
      <c r="HZ460" s="343"/>
      <c r="IA460" s="343"/>
      <c r="IB460" s="343"/>
      <c r="IC460" s="343"/>
      <c r="ID460" s="343"/>
      <c r="IE460" s="343"/>
      <c r="IF460" s="343"/>
      <c r="IG460" s="343"/>
      <c r="IH460" s="343"/>
      <c r="II460" s="343"/>
      <c r="IJ460" s="343"/>
      <c r="IK460" s="343"/>
      <c r="IL460" s="343"/>
      <c r="IM460" s="343"/>
      <c r="IN460" s="343"/>
      <c r="IO460" s="343"/>
      <c r="IP460" s="343"/>
      <c r="IQ460" s="343"/>
      <c r="IR460" s="343"/>
      <c r="IS460" s="343"/>
      <c r="IT460" s="343"/>
      <c r="IU460" s="343"/>
      <c r="IV460" s="343"/>
      <c r="IW460" s="343"/>
      <c r="IX460" s="343"/>
      <c r="IY460" s="343"/>
      <c r="IZ460" s="343"/>
      <c r="JA460" s="343"/>
      <c r="JB460" s="343"/>
      <c r="JC460" s="343"/>
      <c r="JD460" s="343"/>
      <c r="JE460" s="343"/>
      <c r="JF460" s="343"/>
      <c r="JG460" s="343"/>
      <c r="JH460" s="343"/>
      <c r="JI460" s="343"/>
      <c r="JJ460" s="343"/>
      <c r="JK460" s="343"/>
      <c r="JL460" s="343"/>
      <c r="JM460" s="343"/>
      <c r="JN460" s="343"/>
      <c r="JO460" s="343"/>
      <c r="JP460" s="343"/>
      <c r="JQ460" s="343"/>
      <c r="JR460" s="343"/>
      <c r="JS460" s="343"/>
      <c r="JT460" s="343"/>
      <c r="JU460" s="343"/>
      <c r="JV460" s="343"/>
      <c r="JW460" s="343"/>
      <c r="JX460" s="343"/>
      <c r="JY460" s="343"/>
      <c r="JZ460" s="343"/>
      <c r="KA460" s="343"/>
      <c r="KB460" s="343"/>
      <c r="KC460" s="343"/>
      <c r="KD460" s="343"/>
      <c r="KE460" s="343"/>
      <c r="KF460" s="343"/>
      <c r="KG460" s="343"/>
      <c r="KH460" s="343"/>
      <c r="KI460" s="343"/>
      <c r="KJ460" s="343"/>
      <c r="KK460" s="343"/>
      <c r="KL460" s="343"/>
      <c r="KM460" s="343"/>
      <c r="KN460" s="343"/>
      <c r="KO460" s="343"/>
      <c r="KP460" s="343"/>
      <c r="KQ460" s="343"/>
      <c r="KR460" s="343"/>
      <c r="KS460" s="343"/>
      <c r="KT460" s="343"/>
      <c r="KU460" s="343"/>
      <c r="KV460" s="343"/>
      <c r="KW460" s="343"/>
      <c r="KX460" s="343"/>
      <c r="KY460" s="343"/>
      <c r="KZ460" s="343"/>
      <c r="LA460" s="343"/>
      <c r="LB460" s="343"/>
      <c r="LC460" s="343"/>
      <c r="LD460" s="343"/>
      <c r="LE460" s="343"/>
      <c r="LF460" s="343"/>
      <c r="LG460" s="343"/>
      <c r="LH460" s="343"/>
      <c r="LI460" s="343"/>
      <c r="LJ460" s="343"/>
      <c r="LK460" s="343"/>
      <c r="LL460" s="343"/>
      <c r="LM460" s="343"/>
      <c r="LN460" s="343"/>
      <c r="LO460" s="343"/>
      <c r="LP460" s="343"/>
      <c r="LQ460" s="343"/>
      <c r="LR460" s="343"/>
      <c r="LS460" s="343"/>
      <c r="LT460" s="343"/>
      <c r="LU460" s="343"/>
      <c r="LV460" s="343"/>
      <c r="LW460" s="343"/>
      <c r="LX460" s="343"/>
      <c r="LY460" s="343"/>
      <c r="LZ460" s="343"/>
      <c r="MA460" s="343"/>
      <c r="MB460" s="343"/>
      <c r="MC460" s="343"/>
      <c r="MD460" s="343"/>
      <c r="ME460" s="343"/>
      <c r="MF460" s="343"/>
      <c r="MG460" s="343"/>
      <c r="MH460" s="343"/>
      <c r="MI460" s="343"/>
      <c r="MJ460" s="343"/>
      <c r="MK460" s="343"/>
      <c r="ML460" s="343"/>
      <c r="MM460" s="343"/>
      <c r="MN460" s="343"/>
      <c r="MO460" s="343"/>
      <c r="MP460" s="343"/>
      <c r="MQ460" s="343"/>
      <c r="MR460" s="343"/>
      <c r="MS460" s="343"/>
      <c r="MT460" s="343"/>
      <c r="MU460" s="343"/>
      <c r="MV460" s="343"/>
      <c r="MW460" s="343"/>
      <c r="MX460" s="343"/>
      <c r="MY460" s="343"/>
      <c r="MZ460" s="343"/>
      <c r="NA460" s="343"/>
      <c r="NB460" s="343"/>
      <c r="NC460" s="343"/>
      <c r="ND460" s="343"/>
      <c r="NE460" s="343"/>
      <c r="NF460" s="343"/>
      <c r="NG460" s="343"/>
      <c r="NH460" s="343"/>
      <c r="NI460" s="343"/>
      <c r="NJ460" s="343"/>
      <c r="NK460" s="343"/>
      <c r="NL460" s="343"/>
      <c r="NM460" s="343"/>
      <c r="NN460" s="343"/>
      <c r="NO460" s="343"/>
      <c r="NP460" s="343"/>
      <c r="NQ460" s="343"/>
      <c r="NR460" s="343"/>
      <c r="NS460" s="343"/>
      <c r="NT460" s="343"/>
      <c r="NU460" s="343"/>
      <c r="NV460" s="343"/>
      <c r="NW460" s="343"/>
      <c r="NX460" s="343"/>
      <c r="NY460" s="343"/>
      <c r="NZ460" s="343"/>
      <c r="OA460" s="343"/>
      <c r="OB460" s="343"/>
      <c r="OC460" s="343"/>
      <c r="OD460" s="343"/>
      <c r="OE460" s="343"/>
      <c r="OF460" s="343"/>
      <c r="OG460" s="343"/>
      <c r="OH460" s="343"/>
      <c r="OI460" s="343"/>
      <c r="OJ460" s="343"/>
      <c r="OK460" s="343"/>
      <c r="OL460" s="343"/>
      <c r="OM460" s="343"/>
      <c r="ON460" s="343"/>
      <c r="OO460" s="343"/>
      <c r="OP460" s="343"/>
      <c r="OQ460" s="343"/>
      <c r="OR460" s="343"/>
      <c r="OS460" s="343"/>
      <c r="OT460" s="343"/>
      <c r="OU460" s="343"/>
      <c r="OV460" s="343"/>
      <c r="OW460" s="343"/>
      <c r="OX460" s="343"/>
      <c r="OY460" s="343"/>
      <c r="OZ460" s="343"/>
      <c r="PA460" s="343"/>
      <c r="PB460" s="343"/>
      <c r="PC460" s="343"/>
      <c r="PD460" s="343"/>
      <c r="PE460" s="343"/>
      <c r="PF460" s="343"/>
      <c r="PG460" s="343"/>
      <c r="PH460" s="343"/>
      <c r="PI460" s="343"/>
      <c r="PJ460" s="343"/>
      <c r="PK460" s="343"/>
      <c r="PL460" s="343"/>
      <c r="PM460" s="343"/>
      <c r="PN460" s="343"/>
      <c r="PO460" s="343"/>
      <c r="PP460" s="343"/>
      <c r="PQ460" s="343"/>
      <c r="PR460" s="343"/>
      <c r="PS460" s="343"/>
      <c r="PT460" s="343"/>
      <c r="PU460" s="343"/>
      <c r="PV460" s="343"/>
      <c r="PW460" s="343"/>
      <c r="PX460" s="343"/>
      <c r="PY460" s="343"/>
      <c r="PZ460" s="343"/>
      <c r="QA460" s="343"/>
      <c r="QB460" s="343"/>
      <c r="QC460" s="343"/>
      <c r="QD460" s="343"/>
      <c r="QE460" s="343"/>
      <c r="QF460" s="343"/>
    </row>
    <row r="461" spans="1:448" s="347" customFormat="1" ht="118.5" customHeight="1" x14ac:dyDescent="0.25">
      <c r="A461" s="26">
        <v>460</v>
      </c>
      <c r="B461" s="42" t="s">
        <v>1551</v>
      </c>
      <c r="C461" s="175" t="s">
        <v>269</v>
      </c>
      <c r="D461" s="22" t="s">
        <v>341</v>
      </c>
      <c r="E461" s="310" t="s">
        <v>320</v>
      </c>
      <c r="F461" s="22" t="s">
        <v>1551</v>
      </c>
      <c r="G461" s="26" t="s">
        <v>269</v>
      </c>
      <c r="H461" s="19" t="s">
        <v>341</v>
      </c>
      <c r="I461" s="19" t="s">
        <v>349</v>
      </c>
      <c r="J461" s="19" t="s">
        <v>1552</v>
      </c>
      <c r="K461" s="19" t="s">
        <v>1237</v>
      </c>
      <c r="L461" s="19" t="s">
        <v>681</v>
      </c>
      <c r="M461" s="19" t="s">
        <v>328</v>
      </c>
      <c r="N461" s="19" t="s">
        <v>328</v>
      </c>
      <c r="O461" s="19" t="s">
        <v>17</v>
      </c>
      <c r="P461" s="19" t="s">
        <v>19</v>
      </c>
      <c r="Q461" s="19" t="s">
        <v>348</v>
      </c>
      <c r="R461" s="310" t="s">
        <v>250</v>
      </c>
      <c r="S461" s="316" t="s">
        <v>5204</v>
      </c>
      <c r="T461" s="310">
        <v>1</v>
      </c>
      <c r="U461" s="310" t="s">
        <v>5193</v>
      </c>
      <c r="V461" s="310">
        <v>2021</v>
      </c>
      <c r="W461" s="22" t="s">
        <v>5194</v>
      </c>
      <c r="X461" s="310" t="s">
        <v>5195</v>
      </c>
      <c r="Y461" s="310" t="s">
        <v>5196</v>
      </c>
      <c r="Z461" s="310" t="s">
        <v>5205</v>
      </c>
      <c r="AA461" s="434">
        <v>2</v>
      </c>
      <c r="AB461" s="310" t="s">
        <v>5206</v>
      </c>
      <c r="AC461" s="310" t="s">
        <v>5207</v>
      </c>
      <c r="AD461" s="728" t="s">
        <v>5200</v>
      </c>
      <c r="AE461" s="310" t="s">
        <v>5208</v>
      </c>
      <c r="AF461" s="968">
        <v>44621</v>
      </c>
      <c r="AG461" s="968">
        <v>44771</v>
      </c>
      <c r="AH461" s="333"/>
      <c r="AI461" s="310" t="s">
        <v>309</v>
      </c>
      <c r="AJ461" s="310" t="s">
        <v>309</v>
      </c>
      <c r="AK461" s="310" t="e">
        <f>(IF(BA461=#REF!,#REF!,AG461-#REF!))</f>
        <v>#REF!</v>
      </c>
      <c r="AL461" s="307"/>
      <c r="AM461" s="31"/>
      <c r="AN461" s="31"/>
      <c r="AO461" s="31"/>
      <c r="AP461" s="32"/>
      <c r="AQ461" s="19"/>
      <c r="AR461" s="49"/>
      <c r="AS461" s="298"/>
      <c r="AT461" s="64"/>
      <c r="AU461" s="40"/>
      <c r="AV461" s="60"/>
      <c r="AW461" s="32"/>
      <c r="AX461" s="32"/>
      <c r="AY461" s="299"/>
      <c r="AZ461" s="87"/>
      <c r="BA461" s="243"/>
      <c r="BB461" s="30"/>
      <c r="BC461" s="30"/>
      <c r="BD461" s="30"/>
      <c r="BE461" s="30"/>
      <c r="BF461" s="30"/>
      <c r="BG461" s="19" t="s">
        <v>442</v>
      </c>
      <c r="BH461" s="49">
        <v>-44620</v>
      </c>
      <c r="BI461" s="60" t="s">
        <v>454</v>
      </c>
      <c r="BJ461" s="30"/>
      <c r="BK461" s="30"/>
      <c r="BL461" s="30"/>
      <c r="BM461" s="30"/>
      <c r="BN461" s="60"/>
      <c r="BO461" s="30"/>
      <c r="BP461" s="184" t="s">
        <v>293</v>
      </c>
      <c r="BQ461" s="150" t="s">
        <v>5209</v>
      </c>
      <c r="BR461" s="185">
        <v>44712</v>
      </c>
      <c r="BS461" s="131" t="s">
        <v>5210</v>
      </c>
      <c r="BT461" s="186">
        <v>0.4</v>
      </c>
      <c r="BU461" s="4" t="s">
        <v>477</v>
      </c>
      <c r="BV461" s="49">
        <v>60</v>
      </c>
      <c r="BW461" s="60" t="s">
        <v>454</v>
      </c>
      <c r="BX461" s="357">
        <v>44727</v>
      </c>
      <c r="BY461" s="353" t="s">
        <v>5211</v>
      </c>
      <c r="BZ461" s="353" t="s">
        <v>824</v>
      </c>
      <c r="CA461" s="360">
        <v>0.4</v>
      </c>
      <c r="CB461" s="184" t="s">
        <v>293</v>
      </c>
      <c r="CC461" s="353"/>
      <c r="CD461" s="184" t="s">
        <v>293</v>
      </c>
      <c r="CE461" s="531">
        <v>44823</v>
      </c>
      <c r="CF461" s="521" t="s">
        <v>5212</v>
      </c>
      <c r="CG461" s="519" t="s">
        <v>5213</v>
      </c>
      <c r="CH461" s="225" t="s">
        <v>5214</v>
      </c>
      <c r="CI461" s="520">
        <v>1</v>
      </c>
      <c r="CJ461" s="4" t="str">
        <f t="shared" si="12"/>
        <v>CUMPLIMIENTO TOTAL</v>
      </c>
      <c r="CK461" s="49" t="e">
        <f>(IF(CD461="CERRADO","NO APLICA ACCION CERRADA",AG461-#REF!))</f>
        <v>#REF!</v>
      </c>
      <c r="CL461" s="60" t="e">
        <f>(IF(CD461="CERRADO","NO APLICA ACCION CERRADA",IF(AK461&lt;=0,"VENCIDO",IF(AK461&lt;=#REF!,"POR VENCER","CON TIEMPO"))))</f>
        <v>#REF!</v>
      </c>
      <c r="CM461" s="988">
        <v>44882</v>
      </c>
      <c r="CN461" s="166" t="s">
        <v>5215</v>
      </c>
      <c r="CO461" s="166" t="s">
        <v>613</v>
      </c>
      <c r="CP461" s="989">
        <v>1</v>
      </c>
      <c r="CQ461" s="352" t="s">
        <v>294</v>
      </c>
      <c r="CR461" s="353"/>
      <c r="CS461" s="353"/>
      <c r="CT461" s="343"/>
      <c r="CU461" s="343"/>
      <c r="CV461" s="343"/>
      <c r="CW461" s="343"/>
      <c r="CX461" s="343"/>
      <c r="CY461" s="343"/>
      <c r="CZ461" s="343"/>
      <c r="DA461" s="343"/>
      <c r="DB461" s="343"/>
      <c r="DC461" s="343"/>
      <c r="DD461" s="343"/>
      <c r="DE461" s="343"/>
      <c r="DF461" s="343"/>
      <c r="DG461" s="343"/>
      <c r="DH461" s="343"/>
      <c r="DI461" s="343"/>
      <c r="DJ461" s="343"/>
      <c r="DK461" s="343"/>
      <c r="DL461" s="343"/>
      <c r="DM461" s="343"/>
      <c r="DN461" s="343"/>
      <c r="DO461" s="343"/>
      <c r="DP461" s="343"/>
      <c r="DQ461" s="343"/>
      <c r="DR461" s="343"/>
      <c r="DS461" s="343"/>
      <c r="DT461" s="343"/>
      <c r="DU461" s="343"/>
      <c r="DV461" s="343"/>
      <c r="DW461" s="343"/>
      <c r="DX461" s="343"/>
      <c r="DY461" s="343"/>
      <c r="DZ461" s="343"/>
      <c r="EA461" s="343"/>
      <c r="EB461" s="343"/>
      <c r="EC461" s="343"/>
      <c r="ED461" s="343"/>
      <c r="EE461" s="343"/>
      <c r="EF461" s="343"/>
      <c r="EG461" s="343"/>
      <c r="EH461" s="343"/>
      <c r="EI461" s="343"/>
      <c r="EJ461" s="343"/>
      <c r="EK461" s="343"/>
      <c r="EL461" s="343"/>
      <c r="EM461" s="343"/>
      <c r="EN461" s="343"/>
      <c r="EO461" s="343"/>
      <c r="EP461" s="343"/>
      <c r="EQ461" s="343"/>
      <c r="ER461" s="343"/>
      <c r="ES461" s="343"/>
      <c r="ET461" s="343"/>
      <c r="EU461" s="343"/>
      <c r="EV461" s="343"/>
      <c r="EW461" s="343"/>
      <c r="EX461" s="343"/>
      <c r="EY461" s="343"/>
      <c r="EZ461" s="343"/>
      <c r="FA461" s="343"/>
      <c r="FB461" s="343"/>
      <c r="FC461" s="343"/>
      <c r="FD461" s="343"/>
      <c r="FE461" s="343"/>
      <c r="FF461" s="343"/>
      <c r="FG461" s="343"/>
      <c r="FH461" s="343"/>
      <c r="FI461" s="343"/>
      <c r="FJ461" s="343"/>
      <c r="FK461" s="343"/>
      <c r="FL461" s="343"/>
      <c r="FM461" s="343"/>
      <c r="FN461" s="343"/>
      <c r="FO461" s="343"/>
      <c r="FP461" s="343"/>
      <c r="FQ461" s="343"/>
      <c r="FR461" s="343"/>
      <c r="FS461" s="343"/>
      <c r="FT461" s="343"/>
      <c r="FU461" s="343"/>
      <c r="FV461" s="343"/>
      <c r="FW461" s="343"/>
      <c r="FX461" s="343"/>
      <c r="FY461" s="343"/>
      <c r="FZ461" s="343"/>
      <c r="GA461" s="343"/>
      <c r="GB461" s="343"/>
      <c r="GC461" s="343"/>
      <c r="GD461" s="343"/>
      <c r="GE461" s="343"/>
      <c r="GF461" s="343"/>
      <c r="GG461" s="343"/>
      <c r="GH461" s="343"/>
      <c r="GI461" s="343"/>
      <c r="GJ461" s="343"/>
      <c r="GK461" s="343"/>
      <c r="GL461" s="343"/>
      <c r="GM461" s="343"/>
      <c r="GN461" s="343"/>
      <c r="GO461" s="343"/>
      <c r="GP461" s="343"/>
      <c r="GQ461" s="343"/>
      <c r="GR461" s="343"/>
      <c r="GS461" s="343"/>
      <c r="GT461" s="343"/>
      <c r="GU461" s="343"/>
      <c r="GV461" s="343"/>
      <c r="GW461" s="343"/>
      <c r="GX461" s="343"/>
      <c r="GY461" s="343"/>
      <c r="GZ461" s="343"/>
      <c r="HA461" s="343"/>
      <c r="HB461" s="343"/>
      <c r="HC461" s="343"/>
      <c r="HD461" s="343"/>
      <c r="HE461" s="343"/>
      <c r="HF461" s="343"/>
      <c r="HG461" s="343"/>
      <c r="HH461" s="343"/>
      <c r="HI461" s="343"/>
      <c r="HJ461" s="343"/>
      <c r="HK461" s="343"/>
      <c r="HL461" s="343"/>
      <c r="HM461" s="343"/>
      <c r="HN461" s="343"/>
      <c r="HO461" s="343"/>
      <c r="HP461" s="343"/>
      <c r="HQ461" s="343"/>
      <c r="HR461" s="343"/>
      <c r="HS461" s="343"/>
      <c r="HT461" s="343"/>
      <c r="HU461" s="343"/>
      <c r="HV461" s="343"/>
      <c r="HW461" s="343"/>
      <c r="HX461" s="343"/>
      <c r="HY461" s="343"/>
      <c r="HZ461" s="343"/>
      <c r="IA461" s="343"/>
      <c r="IB461" s="343"/>
      <c r="IC461" s="343"/>
      <c r="ID461" s="343"/>
      <c r="IE461" s="343"/>
      <c r="IF461" s="343"/>
      <c r="IG461" s="343"/>
      <c r="IH461" s="343"/>
      <c r="II461" s="343"/>
      <c r="IJ461" s="343"/>
      <c r="IK461" s="343"/>
      <c r="IL461" s="343"/>
      <c r="IM461" s="343"/>
      <c r="IN461" s="343"/>
      <c r="IO461" s="343"/>
      <c r="IP461" s="343"/>
      <c r="IQ461" s="343"/>
      <c r="IR461" s="343"/>
      <c r="IS461" s="343"/>
      <c r="IT461" s="343"/>
      <c r="IU461" s="343"/>
      <c r="IV461" s="343"/>
      <c r="IW461" s="343"/>
      <c r="IX461" s="343"/>
      <c r="IY461" s="343"/>
      <c r="IZ461" s="343"/>
      <c r="JA461" s="343"/>
      <c r="JB461" s="343"/>
      <c r="JC461" s="343"/>
      <c r="JD461" s="343"/>
      <c r="JE461" s="343"/>
      <c r="JF461" s="343"/>
      <c r="JG461" s="343"/>
      <c r="JH461" s="343"/>
      <c r="JI461" s="343"/>
      <c r="JJ461" s="343"/>
      <c r="JK461" s="343"/>
      <c r="JL461" s="343"/>
      <c r="JM461" s="343"/>
      <c r="JN461" s="343"/>
      <c r="JO461" s="343"/>
      <c r="JP461" s="343"/>
      <c r="JQ461" s="343"/>
      <c r="JR461" s="343"/>
      <c r="JS461" s="343"/>
      <c r="JT461" s="343"/>
      <c r="JU461" s="343"/>
      <c r="JV461" s="343"/>
      <c r="JW461" s="343"/>
      <c r="JX461" s="343"/>
      <c r="JY461" s="343"/>
      <c r="JZ461" s="343"/>
      <c r="KA461" s="343"/>
      <c r="KB461" s="343"/>
      <c r="KC461" s="343"/>
      <c r="KD461" s="343"/>
      <c r="KE461" s="343"/>
      <c r="KF461" s="343"/>
      <c r="KG461" s="343"/>
      <c r="KH461" s="343"/>
      <c r="KI461" s="343"/>
      <c r="KJ461" s="343"/>
      <c r="KK461" s="343"/>
      <c r="KL461" s="343"/>
      <c r="KM461" s="343"/>
      <c r="KN461" s="343"/>
      <c r="KO461" s="343"/>
      <c r="KP461" s="343"/>
      <c r="KQ461" s="343"/>
      <c r="KR461" s="343"/>
      <c r="KS461" s="343"/>
      <c r="KT461" s="343"/>
      <c r="KU461" s="343"/>
      <c r="KV461" s="343"/>
      <c r="KW461" s="343"/>
      <c r="KX461" s="343"/>
      <c r="KY461" s="343"/>
      <c r="KZ461" s="343"/>
      <c r="LA461" s="343"/>
      <c r="LB461" s="343"/>
      <c r="LC461" s="343"/>
      <c r="LD461" s="343"/>
      <c r="LE461" s="343"/>
      <c r="LF461" s="343"/>
      <c r="LG461" s="343"/>
      <c r="LH461" s="343"/>
      <c r="LI461" s="343"/>
      <c r="LJ461" s="343"/>
      <c r="LK461" s="343"/>
      <c r="LL461" s="343"/>
      <c r="LM461" s="343"/>
      <c r="LN461" s="343"/>
      <c r="LO461" s="343"/>
      <c r="LP461" s="343"/>
      <c r="LQ461" s="343"/>
      <c r="LR461" s="343"/>
      <c r="LS461" s="343"/>
      <c r="LT461" s="343"/>
      <c r="LU461" s="343"/>
      <c r="LV461" s="343"/>
      <c r="LW461" s="343"/>
      <c r="LX461" s="343"/>
      <c r="LY461" s="343"/>
      <c r="LZ461" s="343"/>
      <c r="MA461" s="343"/>
      <c r="MB461" s="343"/>
      <c r="MC461" s="343"/>
      <c r="MD461" s="343"/>
      <c r="ME461" s="343"/>
      <c r="MF461" s="343"/>
      <c r="MG461" s="343"/>
      <c r="MH461" s="343"/>
      <c r="MI461" s="343"/>
      <c r="MJ461" s="343"/>
      <c r="MK461" s="343"/>
      <c r="ML461" s="343"/>
      <c r="MM461" s="343"/>
      <c r="MN461" s="343"/>
      <c r="MO461" s="343"/>
      <c r="MP461" s="343"/>
      <c r="MQ461" s="343"/>
      <c r="MR461" s="343"/>
      <c r="MS461" s="343"/>
      <c r="MT461" s="343"/>
      <c r="MU461" s="343"/>
      <c r="MV461" s="343"/>
      <c r="MW461" s="343"/>
      <c r="MX461" s="343"/>
      <c r="MY461" s="343"/>
      <c r="MZ461" s="343"/>
      <c r="NA461" s="343"/>
      <c r="NB461" s="343"/>
      <c r="NC461" s="343"/>
      <c r="ND461" s="343"/>
      <c r="NE461" s="343"/>
      <c r="NF461" s="343"/>
      <c r="NG461" s="343"/>
      <c r="NH461" s="343"/>
      <c r="NI461" s="343"/>
      <c r="NJ461" s="343"/>
      <c r="NK461" s="343"/>
      <c r="NL461" s="343"/>
      <c r="NM461" s="343"/>
      <c r="NN461" s="343"/>
      <c r="NO461" s="343"/>
      <c r="NP461" s="343"/>
      <c r="NQ461" s="343"/>
      <c r="NR461" s="343"/>
      <c r="NS461" s="343"/>
      <c r="NT461" s="343"/>
      <c r="NU461" s="343"/>
      <c r="NV461" s="343"/>
      <c r="NW461" s="343"/>
      <c r="NX461" s="343"/>
      <c r="NY461" s="343"/>
      <c r="NZ461" s="343"/>
      <c r="OA461" s="343"/>
      <c r="OB461" s="343"/>
      <c r="OC461" s="343"/>
      <c r="OD461" s="343"/>
      <c r="OE461" s="343"/>
      <c r="OF461" s="343"/>
      <c r="OG461" s="343"/>
      <c r="OH461" s="343"/>
      <c r="OI461" s="343"/>
      <c r="OJ461" s="343"/>
      <c r="OK461" s="343"/>
      <c r="OL461" s="343"/>
      <c r="OM461" s="343"/>
      <c r="ON461" s="343"/>
      <c r="OO461" s="343"/>
      <c r="OP461" s="343"/>
      <c r="OQ461" s="343"/>
      <c r="OR461" s="343"/>
      <c r="OS461" s="343"/>
      <c r="OT461" s="343"/>
      <c r="OU461" s="343"/>
      <c r="OV461" s="343"/>
      <c r="OW461" s="343"/>
      <c r="OX461" s="343"/>
      <c r="OY461" s="343"/>
      <c r="OZ461" s="343"/>
      <c r="PA461" s="343"/>
      <c r="PB461" s="343"/>
      <c r="PC461" s="343"/>
      <c r="PD461" s="343"/>
      <c r="PE461" s="343"/>
      <c r="PF461" s="343"/>
      <c r="PG461" s="343"/>
      <c r="PH461" s="343"/>
      <c r="PI461" s="343"/>
      <c r="PJ461" s="343"/>
      <c r="PK461" s="343"/>
      <c r="PL461" s="343"/>
      <c r="PM461" s="343"/>
      <c r="PN461" s="343"/>
      <c r="PO461" s="343"/>
      <c r="PP461" s="343"/>
      <c r="PQ461" s="343"/>
      <c r="PR461" s="343"/>
      <c r="PS461" s="343"/>
      <c r="PT461" s="343"/>
      <c r="PU461" s="343"/>
      <c r="PV461" s="343"/>
      <c r="PW461" s="343"/>
      <c r="PX461" s="343"/>
      <c r="PY461" s="343"/>
      <c r="PZ461" s="343"/>
      <c r="QA461" s="343"/>
      <c r="QB461" s="343"/>
      <c r="QC461" s="343"/>
      <c r="QD461" s="343"/>
      <c r="QE461" s="343"/>
      <c r="QF461" s="343"/>
    </row>
    <row r="462" spans="1:448" s="347" customFormat="1" ht="118.5" customHeight="1" x14ac:dyDescent="0.25">
      <c r="A462" s="26">
        <v>461</v>
      </c>
      <c r="B462" s="42" t="s">
        <v>1551</v>
      </c>
      <c r="C462" s="175" t="s">
        <v>269</v>
      </c>
      <c r="D462" s="22" t="s">
        <v>341</v>
      </c>
      <c r="E462" s="310" t="s">
        <v>707</v>
      </c>
      <c r="F462" s="22" t="s">
        <v>1551</v>
      </c>
      <c r="G462" s="26" t="s">
        <v>269</v>
      </c>
      <c r="H462" s="19" t="s">
        <v>341</v>
      </c>
      <c r="I462" s="19" t="s">
        <v>349</v>
      </c>
      <c r="J462" s="19" t="s">
        <v>1552</v>
      </c>
      <c r="K462" s="19" t="s">
        <v>1237</v>
      </c>
      <c r="L462" s="19" t="s">
        <v>681</v>
      </c>
      <c r="M462" s="19" t="s">
        <v>328</v>
      </c>
      <c r="N462" s="19" t="s">
        <v>328</v>
      </c>
      <c r="O462" s="316" t="s">
        <v>17</v>
      </c>
      <c r="P462" s="310" t="s">
        <v>18</v>
      </c>
      <c r="Q462" s="19" t="s">
        <v>348</v>
      </c>
      <c r="R462" s="310" t="s">
        <v>250</v>
      </c>
      <c r="S462" s="316" t="s">
        <v>5216</v>
      </c>
      <c r="T462" s="310">
        <v>2</v>
      </c>
      <c r="U462" s="310" t="s">
        <v>5193</v>
      </c>
      <c r="V462" s="310">
        <v>2021</v>
      </c>
      <c r="W462" s="22" t="s">
        <v>5217</v>
      </c>
      <c r="X462" s="310" t="s">
        <v>5218</v>
      </c>
      <c r="Y462" s="310" t="s">
        <v>5219</v>
      </c>
      <c r="Z462" s="310" t="s">
        <v>5220</v>
      </c>
      <c r="AA462" s="434">
        <v>1</v>
      </c>
      <c r="AB462" s="310" t="s">
        <v>5221</v>
      </c>
      <c r="AC462" s="310" t="s">
        <v>5222</v>
      </c>
      <c r="AD462" s="728" t="s">
        <v>5200</v>
      </c>
      <c r="AE462" s="310" t="s">
        <v>5223</v>
      </c>
      <c r="AF462" s="968">
        <v>44621</v>
      </c>
      <c r="AG462" s="968">
        <v>44803</v>
      </c>
      <c r="AH462" s="424">
        <v>44743</v>
      </c>
      <c r="AI462" s="310" t="s">
        <v>309</v>
      </c>
      <c r="AJ462" s="310" t="s">
        <v>309</v>
      </c>
      <c r="AK462" s="310" t="e">
        <f>(IF(BA462=#REF!,#REF!,AG462-#REF!))</f>
        <v>#REF!</v>
      </c>
      <c r="AL462" s="307"/>
      <c r="AM462" s="31"/>
      <c r="AN462" s="31"/>
      <c r="AO462" s="31"/>
      <c r="AP462" s="32"/>
      <c r="AQ462" s="19"/>
      <c r="AR462" s="49"/>
      <c r="AS462" s="298"/>
      <c r="AT462" s="64"/>
      <c r="AU462" s="40"/>
      <c r="AV462" s="60"/>
      <c r="AW462" s="32"/>
      <c r="AX462" s="32"/>
      <c r="AY462" s="299"/>
      <c r="AZ462" s="87"/>
      <c r="BA462" s="243"/>
      <c r="BB462" s="30"/>
      <c r="BC462" s="30"/>
      <c r="BD462" s="30"/>
      <c r="BE462" s="30"/>
      <c r="BF462" s="30"/>
      <c r="BG462" s="19" t="s">
        <v>442</v>
      </c>
      <c r="BH462" s="49">
        <v>-44620</v>
      </c>
      <c r="BI462" s="60" t="s">
        <v>454</v>
      </c>
      <c r="BJ462" s="30"/>
      <c r="BK462" s="30"/>
      <c r="BL462" s="30"/>
      <c r="BM462" s="30"/>
      <c r="BN462" s="60"/>
      <c r="BO462" s="30"/>
      <c r="BP462" s="184" t="s">
        <v>293</v>
      </c>
      <c r="BQ462" s="150" t="s">
        <v>5224</v>
      </c>
      <c r="BR462" s="185">
        <v>44712</v>
      </c>
      <c r="BS462" s="131" t="s">
        <v>1565</v>
      </c>
      <c r="BT462" s="186">
        <v>1</v>
      </c>
      <c r="BU462" s="4" t="s">
        <v>436</v>
      </c>
      <c r="BV462" s="49">
        <v>92</v>
      </c>
      <c r="BW462" s="60" t="s">
        <v>454</v>
      </c>
      <c r="BX462" s="357">
        <v>44727</v>
      </c>
      <c r="BY462" s="353" t="s">
        <v>5225</v>
      </c>
      <c r="BZ462" s="353" t="s">
        <v>824</v>
      </c>
      <c r="CA462" s="360">
        <v>1</v>
      </c>
      <c r="CB462" s="352" t="s">
        <v>294</v>
      </c>
      <c r="CC462" s="353"/>
      <c r="CD462" s="352" t="s">
        <v>294</v>
      </c>
      <c r="CE462" s="131" t="s">
        <v>767</v>
      </c>
      <c r="CF462" s="131" t="s">
        <v>767</v>
      </c>
      <c r="CG462" s="202" t="s">
        <v>328</v>
      </c>
      <c r="CH462" s="131" t="s">
        <v>328</v>
      </c>
      <c r="CI462" s="186">
        <v>1</v>
      </c>
      <c r="CJ462" s="4" t="str">
        <f t="shared" si="12"/>
        <v>CUMPLIMIENTO TOTAL</v>
      </c>
      <c r="CK462" s="49" t="str">
        <f>(IF(CD462="CERRADO","NO APLICA ACCION CERRADA",AG462-#REF!))</f>
        <v>NO APLICA ACCION CERRADA</v>
      </c>
      <c r="CL462" s="60" t="str">
        <f>(IF(CD462="CERRADO","NO APLICA ACCION CERRADA",IF(AK462&lt;=0,"VENCIDO",IF(AK462&lt;=#REF!,"POR VENCER","CON TIEMPO"))))</f>
        <v>NO APLICA ACCION CERRADA</v>
      </c>
      <c r="CM462" s="458" t="s">
        <v>328</v>
      </c>
      <c r="CN462" s="348" t="s">
        <v>767</v>
      </c>
      <c r="CO462" s="349" t="s">
        <v>824</v>
      </c>
      <c r="CP462" s="473">
        <v>1</v>
      </c>
      <c r="CQ462" s="352" t="s">
        <v>294</v>
      </c>
      <c r="CR462" s="353"/>
      <c r="CS462" s="353"/>
      <c r="CT462" s="343"/>
      <c r="CU462" s="343"/>
      <c r="CV462" s="343"/>
      <c r="CW462" s="343"/>
      <c r="CX462" s="343"/>
      <c r="CY462" s="343"/>
      <c r="CZ462" s="343"/>
      <c r="DA462" s="343"/>
      <c r="DB462" s="343"/>
      <c r="DC462" s="343"/>
      <c r="DD462" s="343"/>
      <c r="DE462" s="343"/>
      <c r="DF462" s="343"/>
      <c r="DG462" s="343"/>
      <c r="DH462" s="343"/>
      <c r="DI462" s="343"/>
      <c r="DJ462" s="343"/>
      <c r="DK462" s="343"/>
      <c r="DL462" s="343"/>
      <c r="DM462" s="343"/>
      <c r="DN462" s="343"/>
      <c r="DO462" s="343"/>
      <c r="DP462" s="343"/>
      <c r="DQ462" s="343"/>
      <c r="DR462" s="343"/>
      <c r="DS462" s="343"/>
      <c r="DT462" s="343"/>
      <c r="DU462" s="343"/>
      <c r="DV462" s="343"/>
      <c r="DW462" s="343"/>
      <c r="DX462" s="343"/>
      <c r="DY462" s="343"/>
      <c r="DZ462" s="343"/>
      <c r="EA462" s="343"/>
      <c r="EB462" s="343"/>
      <c r="EC462" s="343"/>
      <c r="ED462" s="343"/>
      <c r="EE462" s="343"/>
      <c r="EF462" s="343"/>
      <c r="EG462" s="343"/>
      <c r="EH462" s="343"/>
      <c r="EI462" s="343"/>
      <c r="EJ462" s="343"/>
      <c r="EK462" s="343"/>
      <c r="EL462" s="343"/>
      <c r="EM462" s="343"/>
      <c r="EN462" s="343"/>
      <c r="EO462" s="343"/>
      <c r="EP462" s="343"/>
      <c r="EQ462" s="343"/>
      <c r="ER462" s="343"/>
      <c r="ES462" s="343"/>
      <c r="ET462" s="343"/>
      <c r="EU462" s="343"/>
      <c r="EV462" s="343"/>
      <c r="EW462" s="343"/>
      <c r="EX462" s="343"/>
      <c r="EY462" s="343"/>
      <c r="EZ462" s="343"/>
      <c r="FA462" s="343"/>
      <c r="FB462" s="343"/>
      <c r="FC462" s="343"/>
      <c r="FD462" s="343"/>
      <c r="FE462" s="343"/>
      <c r="FF462" s="343"/>
      <c r="FG462" s="343"/>
      <c r="FH462" s="343"/>
      <c r="FI462" s="343"/>
      <c r="FJ462" s="343"/>
      <c r="FK462" s="343"/>
      <c r="FL462" s="343"/>
      <c r="FM462" s="343"/>
      <c r="FN462" s="343"/>
      <c r="FO462" s="343"/>
      <c r="FP462" s="343"/>
      <c r="FQ462" s="343"/>
      <c r="FR462" s="343"/>
      <c r="FS462" s="343"/>
      <c r="FT462" s="343"/>
      <c r="FU462" s="343"/>
      <c r="FV462" s="343"/>
      <c r="FW462" s="343"/>
      <c r="FX462" s="343"/>
      <c r="FY462" s="343"/>
      <c r="FZ462" s="343"/>
      <c r="GA462" s="343"/>
      <c r="GB462" s="343"/>
      <c r="GC462" s="343"/>
      <c r="GD462" s="343"/>
      <c r="GE462" s="343"/>
      <c r="GF462" s="343"/>
      <c r="GG462" s="343"/>
      <c r="GH462" s="343"/>
      <c r="GI462" s="343"/>
      <c r="GJ462" s="343"/>
      <c r="GK462" s="343"/>
      <c r="GL462" s="343"/>
      <c r="GM462" s="343"/>
      <c r="GN462" s="343"/>
      <c r="GO462" s="343"/>
      <c r="GP462" s="343"/>
      <c r="GQ462" s="343"/>
      <c r="GR462" s="343"/>
      <c r="GS462" s="343"/>
      <c r="GT462" s="343"/>
      <c r="GU462" s="343"/>
      <c r="GV462" s="343"/>
      <c r="GW462" s="343"/>
      <c r="GX462" s="343"/>
      <c r="GY462" s="343"/>
      <c r="GZ462" s="343"/>
      <c r="HA462" s="343"/>
      <c r="HB462" s="343"/>
      <c r="HC462" s="343"/>
      <c r="HD462" s="343"/>
      <c r="HE462" s="343"/>
      <c r="HF462" s="343"/>
      <c r="HG462" s="343"/>
      <c r="HH462" s="343"/>
      <c r="HI462" s="343"/>
      <c r="HJ462" s="343"/>
      <c r="HK462" s="343"/>
      <c r="HL462" s="343"/>
      <c r="HM462" s="343"/>
      <c r="HN462" s="343"/>
      <c r="HO462" s="343"/>
      <c r="HP462" s="343"/>
      <c r="HQ462" s="343"/>
      <c r="HR462" s="343"/>
      <c r="HS462" s="343"/>
      <c r="HT462" s="343"/>
      <c r="HU462" s="343"/>
      <c r="HV462" s="343"/>
      <c r="HW462" s="343"/>
      <c r="HX462" s="343"/>
      <c r="HY462" s="343"/>
      <c r="HZ462" s="343"/>
      <c r="IA462" s="343"/>
      <c r="IB462" s="343"/>
      <c r="IC462" s="343"/>
      <c r="ID462" s="343"/>
      <c r="IE462" s="343"/>
      <c r="IF462" s="343"/>
      <c r="IG462" s="343"/>
      <c r="IH462" s="343"/>
      <c r="II462" s="343"/>
      <c r="IJ462" s="343"/>
      <c r="IK462" s="343"/>
      <c r="IL462" s="343"/>
      <c r="IM462" s="343"/>
      <c r="IN462" s="343"/>
      <c r="IO462" s="343"/>
      <c r="IP462" s="343"/>
      <c r="IQ462" s="343"/>
      <c r="IR462" s="343"/>
      <c r="IS462" s="343"/>
      <c r="IT462" s="343"/>
      <c r="IU462" s="343"/>
      <c r="IV462" s="343"/>
      <c r="IW462" s="343"/>
      <c r="IX462" s="343"/>
      <c r="IY462" s="343"/>
      <c r="IZ462" s="343"/>
      <c r="JA462" s="343"/>
      <c r="JB462" s="343"/>
      <c r="JC462" s="343"/>
      <c r="JD462" s="343"/>
      <c r="JE462" s="343"/>
      <c r="JF462" s="343"/>
      <c r="JG462" s="343"/>
      <c r="JH462" s="343"/>
      <c r="JI462" s="343"/>
      <c r="JJ462" s="343"/>
      <c r="JK462" s="343"/>
      <c r="JL462" s="343"/>
      <c r="JM462" s="343"/>
      <c r="JN462" s="343"/>
      <c r="JO462" s="343"/>
      <c r="JP462" s="343"/>
      <c r="JQ462" s="343"/>
      <c r="JR462" s="343"/>
      <c r="JS462" s="343"/>
      <c r="JT462" s="343"/>
      <c r="JU462" s="343"/>
      <c r="JV462" s="343"/>
      <c r="JW462" s="343"/>
      <c r="JX462" s="343"/>
      <c r="JY462" s="343"/>
      <c r="JZ462" s="343"/>
      <c r="KA462" s="343"/>
      <c r="KB462" s="343"/>
      <c r="KC462" s="343"/>
      <c r="KD462" s="343"/>
      <c r="KE462" s="343"/>
      <c r="KF462" s="343"/>
      <c r="KG462" s="343"/>
      <c r="KH462" s="343"/>
      <c r="KI462" s="343"/>
      <c r="KJ462" s="343"/>
      <c r="KK462" s="343"/>
      <c r="KL462" s="343"/>
      <c r="KM462" s="343"/>
      <c r="KN462" s="343"/>
      <c r="KO462" s="343"/>
      <c r="KP462" s="343"/>
      <c r="KQ462" s="343"/>
      <c r="KR462" s="343"/>
      <c r="KS462" s="343"/>
      <c r="KT462" s="343"/>
      <c r="KU462" s="343"/>
      <c r="KV462" s="343"/>
      <c r="KW462" s="343"/>
      <c r="KX462" s="343"/>
      <c r="KY462" s="343"/>
      <c r="KZ462" s="343"/>
      <c r="LA462" s="343"/>
      <c r="LB462" s="343"/>
      <c r="LC462" s="343"/>
      <c r="LD462" s="343"/>
      <c r="LE462" s="343"/>
      <c r="LF462" s="343"/>
      <c r="LG462" s="343"/>
      <c r="LH462" s="343"/>
      <c r="LI462" s="343"/>
      <c r="LJ462" s="343"/>
      <c r="LK462" s="343"/>
      <c r="LL462" s="343"/>
      <c r="LM462" s="343"/>
      <c r="LN462" s="343"/>
      <c r="LO462" s="343"/>
      <c r="LP462" s="343"/>
      <c r="LQ462" s="343"/>
      <c r="LR462" s="343"/>
      <c r="LS462" s="343"/>
      <c r="LT462" s="343"/>
      <c r="LU462" s="343"/>
      <c r="LV462" s="343"/>
      <c r="LW462" s="343"/>
      <c r="LX462" s="343"/>
      <c r="LY462" s="343"/>
      <c r="LZ462" s="343"/>
      <c r="MA462" s="343"/>
      <c r="MB462" s="343"/>
      <c r="MC462" s="343"/>
      <c r="MD462" s="343"/>
      <c r="ME462" s="343"/>
      <c r="MF462" s="343"/>
      <c r="MG462" s="343"/>
      <c r="MH462" s="343"/>
      <c r="MI462" s="343"/>
      <c r="MJ462" s="343"/>
      <c r="MK462" s="343"/>
      <c r="ML462" s="343"/>
      <c r="MM462" s="343"/>
      <c r="MN462" s="343"/>
      <c r="MO462" s="343"/>
      <c r="MP462" s="343"/>
      <c r="MQ462" s="343"/>
      <c r="MR462" s="343"/>
      <c r="MS462" s="343"/>
      <c r="MT462" s="343"/>
      <c r="MU462" s="343"/>
      <c r="MV462" s="343"/>
      <c r="MW462" s="343"/>
      <c r="MX462" s="343"/>
      <c r="MY462" s="343"/>
      <c r="MZ462" s="343"/>
      <c r="NA462" s="343"/>
      <c r="NB462" s="343"/>
      <c r="NC462" s="343"/>
      <c r="ND462" s="343"/>
      <c r="NE462" s="343"/>
      <c r="NF462" s="343"/>
      <c r="NG462" s="343"/>
      <c r="NH462" s="343"/>
      <c r="NI462" s="343"/>
      <c r="NJ462" s="343"/>
      <c r="NK462" s="343"/>
      <c r="NL462" s="343"/>
      <c r="NM462" s="343"/>
      <c r="NN462" s="343"/>
      <c r="NO462" s="343"/>
      <c r="NP462" s="343"/>
      <c r="NQ462" s="343"/>
      <c r="NR462" s="343"/>
      <c r="NS462" s="343"/>
      <c r="NT462" s="343"/>
      <c r="NU462" s="343"/>
      <c r="NV462" s="343"/>
      <c r="NW462" s="343"/>
      <c r="NX462" s="343"/>
      <c r="NY462" s="343"/>
      <c r="NZ462" s="343"/>
      <c r="OA462" s="343"/>
      <c r="OB462" s="343"/>
      <c r="OC462" s="343"/>
      <c r="OD462" s="343"/>
      <c r="OE462" s="343"/>
      <c r="OF462" s="343"/>
      <c r="OG462" s="343"/>
      <c r="OH462" s="343"/>
      <c r="OI462" s="343"/>
      <c r="OJ462" s="343"/>
      <c r="OK462" s="343"/>
      <c r="OL462" s="343"/>
      <c r="OM462" s="343"/>
      <c r="ON462" s="343"/>
      <c r="OO462" s="343"/>
      <c r="OP462" s="343"/>
      <c r="OQ462" s="343"/>
      <c r="OR462" s="343"/>
      <c r="OS462" s="343"/>
      <c r="OT462" s="343"/>
      <c r="OU462" s="343"/>
      <c r="OV462" s="343"/>
      <c r="OW462" s="343"/>
      <c r="OX462" s="343"/>
      <c r="OY462" s="343"/>
      <c r="OZ462" s="343"/>
      <c r="PA462" s="343"/>
      <c r="PB462" s="343"/>
      <c r="PC462" s="343"/>
      <c r="PD462" s="343"/>
      <c r="PE462" s="343"/>
      <c r="PF462" s="343"/>
      <c r="PG462" s="343"/>
      <c r="PH462" s="343"/>
      <c r="PI462" s="343"/>
      <c r="PJ462" s="343"/>
      <c r="PK462" s="343"/>
      <c r="PL462" s="343"/>
      <c r="PM462" s="343"/>
      <c r="PN462" s="343"/>
      <c r="PO462" s="343"/>
      <c r="PP462" s="343"/>
      <c r="PQ462" s="343"/>
      <c r="PR462" s="343"/>
      <c r="PS462" s="343"/>
      <c r="PT462" s="343"/>
      <c r="PU462" s="343"/>
      <c r="PV462" s="343"/>
      <c r="PW462" s="343"/>
      <c r="PX462" s="343"/>
      <c r="PY462" s="343"/>
      <c r="PZ462" s="343"/>
      <c r="QA462" s="343"/>
      <c r="QB462" s="343"/>
      <c r="QC462" s="343"/>
      <c r="QD462" s="343"/>
      <c r="QE462" s="343"/>
      <c r="QF462" s="343"/>
    </row>
    <row r="463" spans="1:448" s="347" customFormat="1" ht="118.5" customHeight="1" x14ac:dyDescent="0.25">
      <c r="A463" s="26">
        <v>462</v>
      </c>
      <c r="B463" s="42" t="s">
        <v>1551</v>
      </c>
      <c r="C463" s="175" t="s">
        <v>269</v>
      </c>
      <c r="D463" s="22" t="s">
        <v>341</v>
      </c>
      <c r="E463" s="310" t="s">
        <v>5226</v>
      </c>
      <c r="F463" s="22" t="s">
        <v>707</v>
      </c>
      <c r="G463" s="26" t="s">
        <v>269</v>
      </c>
      <c r="H463" s="19" t="s">
        <v>341</v>
      </c>
      <c r="I463" s="22" t="s">
        <v>707</v>
      </c>
      <c r="J463" s="460" t="s">
        <v>708</v>
      </c>
      <c r="K463" s="461" t="s">
        <v>680</v>
      </c>
      <c r="L463" s="461" t="s">
        <v>681</v>
      </c>
      <c r="M463" s="460" t="s">
        <v>709</v>
      </c>
      <c r="N463" s="461" t="s">
        <v>710</v>
      </c>
      <c r="O463" s="316" t="s">
        <v>17</v>
      </c>
      <c r="P463" s="310" t="s">
        <v>18</v>
      </c>
      <c r="Q463" s="19" t="s">
        <v>711</v>
      </c>
      <c r="R463" s="310" t="s">
        <v>250</v>
      </c>
      <c r="S463" s="316" t="s">
        <v>5227</v>
      </c>
      <c r="T463" s="310">
        <v>2</v>
      </c>
      <c r="U463" s="310" t="s">
        <v>5193</v>
      </c>
      <c r="V463" s="310">
        <v>2021</v>
      </c>
      <c r="W463" s="22" t="s">
        <v>5217</v>
      </c>
      <c r="X463" s="310" t="s">
        <v>5218</v>
      </c>
      <c r="Y463" s="310" t="s">
        <v>5219</v>
      </c>
      <c r="Z463" s="310" t="s">
        <v>5228</v>
      </c>
      <c r="AA463" s="434">
        <v>2</v>
      </c>
      <c r="AB463" s="310" t="s">
        <v>5229</v>
      </c>
      <c r="AC463" s="310" t="s">
        <v>5230</v>
      </c>
      <c r="AD463" s="728">
        <v>1</v>
      </c>
      <c r="AE463" s="310" t="s">
        <v>5231</v>
      </c>
      <c r="AF463" s="968">
        <v>44621</v>
      </c>
      <c r="AG463" s="968">
        <v>44834</v>
      </c>
      <c r="AH463" s="424">
        <v>44743</v>
      </c>
      <c r="AI463" s="310" t="s">
        <v>309</v>
      </c>
      <c r="AJ463" s="310" t="s">
        <v>309</v>
      </c>
      <c r="AK463" s="310" t="e">
        <f>(IF(BA463=#REF!,#REF!,AG463-#REF!))</f>
        <v>#REF!</v>
      </c>
      <c r="AL463" s="307"/>
      <c r="AM463" s="31"/>
      <c r="AN463" s="31"/>
      <c r="AO463" s="31"/>
      <c r="AP463" s="32"/>
      <c r="AQ463" s="19"/>
      <c r="AR463" s="49"/>
      <c r="AS463" s="298"/>
      <c r="AT463" s="64"/>
      <c r="AU463" s="40"/>
      <c r="AV463" s="60"/>
      <c r="AW463" s="32"/>
      <c r="AX463" s="32"/>
      <c r="AY463" s="299"/>
      <c r="AZ463" s="87"/>
      <c r="BA463" s="243"/>
      <c r="BB463" s="30"/>
      <c r="BC463" s="30"/>
      <c r="BD463" s="30"/>
      <c r="BE463" s="30"/>
      <c r="BF463" s="30"/>
      <c r="BG463" s="19" t="s">
        <v>442</v>
      </c>
      <c r="BH463" s="49">
        <v>-44620</v>
      </c>
      <c r="BI463" s="60" t="s">
        <v>454</v>
      </c>
      <c r="BJ463" s="30"/>
      <c r="BK463" s="30"/>
      <c r="BL463" s="30"/>
      <c r="BM463" s="30"/>
      <c r="BN463" s="60"/>
      <c r="BO463" s="30"/>
      <c r="BP463" s="184" t="s">
        <v>293</v>
      </c>
      <c r="BQ463" s="150" t="s">
        <v>5232</v>
      </c>
      <c r="BR463" s="185">
        <v>44712</v>
      </c>
      <c r="BS463" s="131" t="s">
        <v>864</v>
      </c>
      <c r="BT463" s="186">
        <v>1</v>
      </c>
      <c r="BU463" s="4" t="s">
        <v>436</v>
      </c>
      <c r="BV463" s="49">
        <v>123</v>
      </c>
      <c r="BW463" s="60" t="s">
        <v>454</v>
      </c>
      <c r="BX463" s="357">
        <v>44734</v>
      </c>
      <c r="BY463" s="373" t="s">
        <v>5233</v>
      </c>
      <c r="BZ463" s="353" t="s">
        <v>521</v>
      </c>
      <c r="CA463" s="360">
        <v>1</v>
      </c>
      <c r="CB463" s="352" t="s">
        <v>294</v>
      </c>
      <c r="CC463" s="353"/>
      <c r="CD463" s="352" t="s">
        <v>294</v>
      </c>
      <c r="CE463" s="131" t="s">
        <v>767</v>
      </c>
      <c r="CF463" s="131" t="s">
        <v>767</v>
      </c>
      <c r="CG463" s="202" t="s">
        <v>328</v>
      </c>
      <c r="CH463" s="131" t="s">
        <v>328</v>
      </c>
      <c r="CI463" s="186">
        <v>1</v>
      </c>
      <c r="CJ463" s="4" t="str">
        <f t="shared" si="12"/>
        <v>CUMPLIMIENTO TOTAL</v>
      </c>
      <c r="CK463" s="49" t="str">
        <f>(IF(CD463="CERRADO","NO APLICA ACCION CERRADA",AG463-#REF!))</f>
        <v>NO APLICA ACCION CERRADA</v>
      </c>
      <c r="CL463" s="60" t="str">
        <f>(IF(CD463="CERRADO","NO APLICA ACCION CERRADA",IF(AK463&lt;=0,"VENCIDO",IF(AK463&lt;=#REF!,"POR VENCER","CON TIEMPO"))))</f>
        <v>NO APLICA ACCION CERRADA</v>
      </c>
      <c r="CM463" s="458" t="s">
        <v>328</v>
      </c>
      <c r="CN463" s="348" t="s">
        <v>767</v>
      </c>
      <c r="CO463" s="348" t="s">
        <v>339</v>
      </c>
      <c r="CP463" s="473">
        <v>1</v>
      </c>
      <c r="CQ463" s="352" t="s">
        <v>294</v>
      </c>
      <c r="CR463" s="353"/>
      <c r="CS463" s="353"/>
      <c r="CT463" s="343"/>
      <c r="CU463" s="343"/>
      <c r="CV463" s="343"/>
      <c r="CW463" s="343"/>
      <c r="CX463" s="343"/>
      <c r="CY463" s="343"/>
      <c r="CZ463" s="343"/>
      <c r="DA463" s="343"/>
      <c r="DB463" s="343"/>
      <c r="DC463" s="343"/>
      <c r="DD463" s="343"/>
      <c r="DE463" s="343"/>
      <c r="DF463" s="343"/>
      <c r="DG463" s="343"/>
      <c r="DH463" s="343"/>
      <c r="DI463" s="343"/>
      <c r="DJ463" s="343"/>
      <c r="DK463" s="343"/>
      <c r="DL463" s="343"/>
      <c r="DM463" s="343"/>
      <c r="DN463" s="343"/>
      <c r="DO463" s="343"/>
      <c r="DP463" s="343"/>
      <c r="DQ463" s="343"/>
      <c r="DR463" s="343"/>
      <c r="DS463" s="343"/>
      <c r="DT463" s="343"/>
      <c r="DU463" s="343"/>
      <c r="DV463" s="343"/>
      <c r="DW463" s="343"/>
      <c r="DX463" s="343"/>
      <c r="DY463" s="343"/>
      <c r="DZ463" s="343"/>
      <c r="EA463" s="343"/>
      <c r="EB463" s="343"/>
      <c r="EC463" s="343"/>
      <c r="ED463" s="343"/>
      <c r="EE463" s="343"/>
      <c r="EF463" s="343"/>
      <c r="EG463" s="343"/>
      <c r="EH463" s="343"/>
      <c r="EI463" s="343"/>
      <c r="EJ463" s="343"/>
      <c r="EK463" s="343"/>
      <c r="EL463" s="343"/>
      <c r="EM463" s="343"/>
      <c r="EN463" s="343"/>
      <c r="EO463" s="343"/>
      <c r="EP463" s="343"/>
      <c r="EQ463" s="343"/>
      <c r="ER463" s="343"/>
      <c r="ES463" s="343"/>
      <c r="ET463" s="343"/>
      <c r="EU463" s="343"/>
      <c r="EV463" s="343"/>
      <c r="EW463" s="343"/>
      <c r="EX463" s="343"/>
      <c r="EY463" s="343"/>
      <c r="EZ463" s="343"/>
      <c r="FA463" s="343"/>
      <c r="FB463" s="343"/>
      <c r="FC463" s="343"/>
      <c r="FD463" s="343"/>
      <c r="FE463" s="343"/>
      <c r="FF463" s="343"/>
      <c r="FG463" s="343"/>
      <c r="FH463" s="343"/>
      <c r="FI463" s="343"/>
      <c r="FJ463" s="343"/>
      <c r="FK463" s="343"/>
      <c r="FL463" s="343"/>
      <c r="FM463" s="343"/>
      <c r="FN463" s="343"/>
      <c r="FO463" s="343"/>
      <c r="FP463" s="343"/>
      <c r="FQ463" s="343"/>
      <c r="FR463" s="343"/>
      <c r="FS463" s="343"/>
      <c r="FT463" s="343"/>
      <c r="FU463" s="343"/>
      <c r="FV463" s="343"/>
      <c r="FW463" s="343"/>
      <c r="FX463" s="343"/>
      <c r="FY463" s="343"/>
      <c r="FZ463" s="343"/>
      <c r="GA463" s="343"/>
      <c r="GB463" s="343"/>
      <c r="GC463" s="343"/>
      <c r="GD463" s="343"/>
      <c r="GE463" s="343"/>
      <c r="GF463" s="343"/>
      <c r="GG463" s="343"/>
      <c r="GH463" s="343"/>
      <c r="GI463" s="343"/>
      <c r="GJ463" s="343"/>
      <c r="GK463" s="343"/>
      <c r="GL463" s="343"/>
      <c r="GM463" s="343"/>
      <c r="GN463" s="343"/>
      <c r="GO463" s="343"/>
      <c r="GP463" s="343"/>
      <c r="GQ463" s="343"/>
      <c r="GR463" s="343"/>
      <c r="GS463" s="343"/>
      <c r="GT463" s="343"/>
      <c r="GU463" s="343"/>
      <c r="GV463" s="343"/>
      <c r="GW463" s="343"/>
      <c r="GX463" s="343"/>
      <c r="GY463" s="343"/>
      <c r="GZ463" s="343"/>
      <c r="HA463" s="343"/>
      <c r="HB463" s="343"/>
      <c r="HC463" s="343"/>
      <c r="HD463" s="343"/>
      <c r="HE463" s="343"/>
      <c r="HF463" s="343"/>
      <c r="HG463" s="343"/>
      <c r="HH463" s="343"/>
      <c r="HI463" s="343"/>
      <c r="HJ463" s="343"/>
      <c r="HK463" s="343"/>
      <c r="HL463" s="343"/>
      <c r="HM463" s="343"/>
      <c r="HN463" s="343"/>
      <c r="HO463" s="343"/>
      <c r="HP463" s="343"/>
      <c r="HQ463" s="343"/>
      <c r="HR463" s="343"/>
      <c r="HS463" s="343"/>
      <c r="HT463" s="343"/>
      <c r="HU463" s="343"/>
      <c r="HV463" s="343"/>
      <c r="HW463" s="343"/>
      <c r="HX463" s="343"/>
      <c r="HY463" s="343"/>
      <c r="HZ463" s="343"/>
      <c r="IA463" s="343"/>
      <c r="IB463" s="343"/>
      <c r="IC463" s="343"/>
      <c r="ID463" s="343"/>
      <c r="IE463" s="343"/>
      <c r="IF463" s="343"/>
      <c r="IG463" s="343"/>
      <c r="IH463" s="343"/>
      <c r="II463" s="343"/>
      <c r="IJ463" s="343"/>
      <c r="IK463" s="343"/>
      <c r="IL463" s="343"/>
      <c r="IM463" s="343"/>
      <c r="IN463" s="343"/>
      <c r="IO463" s="343"/>
      <c r="IP463" s="343"/>
      <c r="IQ463" s="343"/>
      <c r="IR463" s="343"/>
      <c r="IS463" s="343"/>
      <c r="IT463" s="343"/>
      <c r="IU463" s="343"/>
      <c r="IV463" s="343"/>
      <c r="IW463" s="343"/>
      <c r="IX463" s="343"/>
      <c r="IY463" s="343"/>
      <c r="IZ463" s="343"/>
      <c r="JA463" s="343"/>
      <c r="JB463" s="343"/>
      <c r="JC463" s="343"/>
      <c r="JD463" s="343"/>
      <c r="JE463" s="343"/>
      <c r="JF463" s="343"/>
      <c r="JG463" s="343"/>
      <c r="JH463" s="343"/>
      <c r="JI463" s="343"/>
      <c r="JJ463" s="343"/>
      <c r="JK463" s="343"/>
      <c r="JL463" s="343"/>
      <c r="JM463" s="343"/>
      <c r="JN463" s="343"/>
      <c r="JO463" s="343"/>
      <c r="JP463" s="343"/>
      <c r="JQ463" s="343"/>
      <c r="JR463" s="343"/>
      <c r="JS463" s="343"/>
      <c r="JT463" s="343"/>
      <c r="JU463" s="343"/>
      <c r="JV463" s="343"/>
      <c r="JW463" s="343"/>
      <c r="JX463" s="343"/>
      <c r="JY463" s="343"/>
      <c r="JZ463" s="343"/>
      <c r="KA463" s="343"/>
      <c r="KB463" s="343"/>
      <c r="KC463" s="343"/>
      <c r="KD463" s="343"/>
      <c r="KE463" s="343"/>
      <c r="KF463" s="343"/>
      <c r="KG463" s="343"/>
      <c r="KH463" s="343"/>
      <c r="KI463" s="343"/>
      <c r="KJ463" s="343"/>
      <c r="KK463" s="343"/>
      <c r="KL463" s="343"/>
      <c r="KM463" s="343"/>
      <c r="KN463" s="343"/>
      <c r="KO463" s="343"/>
      <c r="KP463" s="343"/>
      <c r="KQ463" s="343"/>
      <c r="KR463" s="343"/>
      <c r="KS463" s="343"/>
      <c r="KT463" s="343"/>
      <c r="KU463" s="343"/>
      <c r="KV463" s="343"/>
      <c r="KW463" s="343"/>
      <c r="KX463" s="343"/>
      <c r="KY463" s="343"/>
      <c r="KZ463" s="343"/>
      <c r="LA463" s="343"/>
      <c r="LB463" s="343"/>
      <c r="LC463" s="343"/>
      <c r="LD463" s="343"/>
      <c r="LE463" s="343"/>
      <c r="LF463" s="343"/>
      <c r="LG463" s="343"/>
      <c r="LH463" s="343"/>
      <c r="LI463" s="343"/>
      <c r="LJ463" s="343"/>
      <c r="LK463" s="343"/>
      <c r="LL463" s="343"/>
      <c r="LM463" s="343"/>
      <c r="LN463" s="343"/>
      <c r="LO463" s="343"/>
      <c r="LP463" s="343"/>
      <c r="LQ463" s="343"/>
      <c r="LR463" s="343"/>
      <c r="LS463" s="343"/>
      <c r="LT463" s="343"/>
      <c r="LU463" s="343"/>
      <c r="LV463" s="343"/>
      <c r="LW463" s="343"/>
      <c r="LX463" s="343"/>
      <c r="LY463" s="343"/>
      <c r="LZ463" s="343"/>
      <c r="MA463" s="343"/>
      <c r="MB463" s="343"/>
      <c r="MC463" s="343"/>
      <c r="MD463" s="343"/>
      <c r="ME463" s="343"/>
      <c r="MF463" s="343"/>
      <c r="MG463" s="343"/>
      <c r="MH463" s="343"/>
      <c r="MI463" s="343"/>
      <c r="MJ463" s="343"/>
      <c r="MK463" s="343"/>
      <c r="ML463" s="343"/>
      <c r="MM463" s="343"/>
      <c r="MN463" s="343"/>
      <c r="MO463" s="343"/>
      <c r="MP463" s="343"/>
      <c r="MQ463" s="343"/>
      <c r="MR463" s="343"/>
      <c r="MS463" s="343"/>
      <c r="MT463" s="343"/>
      <c r="MU463" s="343"/>
      <c r="MV463" s="343"/>
      <c r="MW463" s="343"/>
      <c r="MX463" s="343"/>
      <c r="MY463" s="343"/>
      <c r="MZ463" s="343"/>
      <c r="NA463" s="343"/>
      <c r="NB463" s="343"/>
      <c r="NC463" s="343"/>
      <c r="ND463" s="343"/>
      <c r="NE463" s="343"/>
      <c r="NF463" s="343"/>
      <c r="NG463" s="343"/>
      <c r="NH463" s="343"/>
      <c r="NI463" s="343"/>
      <c r="NJ463" s="343"/>
      <c r="NK463" s="343"/>
      <c r="NL463" s="343"/>
      <c r="NM463" s="343"/>
      <c r="NN463" s="343"/>
      <c r="NO463" s="343"/>
      <c r="NP463" s="343"/>
      <c r="NQ463" s="343"/>
      <c r="NR463" s="343"/>
      <c r="NS463" s="343"/>
      <c r="NT463" s="343"/>
      <c r="NU463" s="343"/>
      <c r="NV463" s="343"/>
      <c r="NW463" s="343"/>
      <c r="NX463" s="343"/>
      <c r="NY463" s="343"/>
      <c r="NZ463" s="343"/>
      <c r="OA463" s="343"/>
      <c r="OB463" s="343"/>
      <c r="OC463" s="343"/>
      <c r="OD463" s="343"/>
      <c r="OE463" s="343"/>
      <c r="OF463" s="343"/>
      <c r="OG463" s="343"/>
      <c r="OH463" s="343"/>
      <c r="OI463" s="343"/>
      <c r="OJ463" s="343"/>
      <c r="OK463" s="343"/>
      <c r="OL463" s="343"/>
      <c r="OM463" s="343"/>
      <c r="ON463" s="343"/>
      <c r="OO463" s="343"/>
      <c r="OP463" s="343"/>
      <c r="OQ463" s="343"/>
      <c r="OR463" s="343"/>
      <c r="OS463" s="343"/>
      <c r="OT463" s="343"/>
      <c r="OU463" s="343"/>
      <c r="OV463" s="343"/>
      <c r="OW463" s="343"/>
      <c r="OX463" s="343"/>
      <c r="OY463" s="343"/>
      <c r="OZ463" s="343"/>
      <c r="PA463" s="343"/>
      <c r="PB463" s="343"/>
      <c r="PC463" s="343"/>
      <c r="PD463" s="343"/>
      <c r="PE463" s="343"/>
      <c r="PF463" s="343"/>
      <c r="PG463" s="343"/>
      <c r="PH463" s="343"/>
      <c r="PI463" s="343"/>
      <c r="PJ463" s="343"/>
      <c r="PK463" s="343"/>
      <c r="PL463" s="343"/>
      <c r="PM463" s="343"/>
      <c r="PN463" s="343"/>
      <c r="PO463" s="343"/>
      <c r="PP463" s="343"/>
      <c r="PQ463" s="343"/>
      <c r="PR463" s="343"/>
      <c r="PS463" s="343"/>
      <c r="PT463" s="343"/>
      <c r="PU463" s="343"/>
      <c r="PV463" s="343"/>
      <c r="PW463" s="343"/>
      <c r="PX463" s="343"/>
      <c r="PY463" s="343"/>
      <c r="PZ463" s="343"/>
      <c r="QA463" s="343"/>
      <c r="QB463" s="343"/>
      <c r="QC463" s="343"/>
      <c r="QD463" s="343"/>
      <c r="QE463" s="343"/>
      <c r="QF463" s="343"/>
    </row>
    <row r="464" spans="1:448" s="347" customFormat="1" ht="118.5" customHeight="1" x14ac:dyDescent="0.25">
      <c r="A464" s="26">
        <v>463</v>
      </c>
      <c r="B464" s="42" t="s">
        <v>1551</v>
      </c>
      <c r="C464" s="175" t="s">
        <v>269</v>
      </c>
      <c r="D464" s="22" t="s">
        <v>341</v>
      </c>
      <c r="E464" s="310" t="s">
        <v>5234</v>
      </c>
      <c r="F464" s="22" t="s">
        <v>1551</v>
      </c>
      <c r="G464" s="26" t="s">
        <v>269</v>
      </c>
      <c r="H464" s="19" t="s">
        <v>341</v>
      </c>
      <c r="I464" s="19" t="s">
        <v>349</v>
      </c>
      <c r="J464" s="19" t="s">
        <v>1552</v>
      </c>
      <c r="K464" s="19" t="s">
        <v>1237</v>
      </c>
      <c r="L464" s="19" t="s">
        <v>681</v>
      </c>
      <c r="M464" s="19" t="s">
        <v>328</v>
      </c>
      <c r="N464" s="19" t="s">
        <v>328</v>
      </c>
      <c r="O464" s="316" t="s">
        <v>17</v>
      </c>
      <c r="P464" s="310" t="s">
        <v>18</v>
      </c>
      <c r="Q464" s="19" t="s">
        <v>348</v>
      </c>
      <c r="R464" s="310" t="s">
        <v>250</v>
      </c>
      <c r="S464" s="316" t="s">
        <v>5235</v>
      </c>
      <c r="T464" s="310">
        <v>2</v>
      </c>
      <c r="U464" s="310" t="s">
        <v>5193</v>
      </c>
      <c r="V464" s="310">
        <v>2021</v>
      </c>
      <c r="W464" s="22" t="s">
        <v>5217</v>
      </c>
      <c r="X464" s="310" t="s">
        <v>5218</v>
      </c>
      <c r="Y464" s="310" t="s">
        <v>5219</v>
      </c>
      <c r="Z464" s="310" t="s">
        <v>5236</v>
      </c>
      <c r="AA464" s="434">
        <v>3</v>
      </c>
      <c r="AB464" s="310" t="s">
        <v>5237</v>
      </c>
      <c r="AC464" s="310" t="s">
        <v>5238</v>
      </c>
      <c r="AD464" s="728">
        <v>1</v>
      </c>
      <c r="AE464" s="310" t="s">
        <v>5239</v>
      </c>
      <c r="AF464" s="968">
        <v>44621</v>
      </c>
      <c r="AG464" s="968">
        <v>44895</v>
      </c>
      <c r="AH464" s="424">
        <v>44743</v>
      </c>
      <c r="AI464" s="310" t="s">
        <v>309</v>
      </c>
      <c r="AJ464" s="310" t="s">
        <v>309</v>
      </c>
      <c r="AK464" s="310" t="e">
        <f>(IF(BA464=#REF!,#REF!,AG464-#REF!))</f>
        <v>#REF!</v>
      </c>
      <c r="AL464" s="307"/>
      <c r="AM464" s="31"/>
      <c r="AN464" s="31"/>
      <c r="AO464" s="31"/>
      <c r="AP464" s="32"/>
      <c r="AQ464" s="19"/>
      <c r="AR464" s="49"/>
      <c r="AS464" s="298"/>
      <c r="AT464" s="64"/>
      <c r="AU464" s="40"/>
      <c r="AV464" s="60"/>
      <c r="AW464" s="32"/>
      <c r="AX464" s="32"/>
      <c r="AY464" s="299"/>
      <c r="AZ464" s="87"/>
      <c r="BA464" s="243"/>
      <c r="BB464" s="30"/>
      <c r="BC464" s="30"/>
      <c r="BD464" s="30"/>
      <c r="BE464" s="30"/>
      <c r="BF464" s="30"/>
      <c r="BG464" s="19" t="s">
        <v>442</v>
      </c>
      <c r="BH464" s="49">
        <v>-44620</v>
      </c>
      <c r="BI464" s="60" t="s">
        <v>454</v>
      </c>
      <c r="BJ464" s="30"/>
      <c r="BK464" s="30"/>
      <c r="BL464" s="30"/>
      <c r="BM464" s="30"/>
      <c r="BN464" s="60"/>
      <c r="BO464" s="30"/>
      <c r="BP464" s="184" t="s">
        <v>293</v>
      </c>
      <c r="BQ464" s="150" t="s">
        <v>5240</v>
      </c>
      <c r="BR464" s="185">
        <v>44712</v>
      </c>
      <c r="BS464" s="131" t="s">
        <v>1565</v>
      </c>
      <c r="BT464" s="186">
        <v>1</v>
      </c>
      <c r="BU464" s="4" t="s">
        <v>436</v>
      </c>
      <c r="BV464" s="49">
        <v>184</v>
      </c>
      <c r="BW464" s="60" t="s">
        <v>454</v>
      </c>
      <c r="BX464" s="357">
        <v>44727</v>
      </c>
      <c r="BY464" s="353" t="s">
        <v>5241</v>
      </c>
      <c r="BZ464" s="353" t="s">
        <v>824</v>
      </c>
      <c r="CA464" s="360">
        <v>1</v>
      </c>
      <c r="CB464" s="352" t="s">
        <v>294</v>
      </c>
      <c r="CC464" s="353"/>
      <c r="CD464" s="352" t="s">
        <v>294</v>
      </c>
      <c r="CE464" s="131" t="s">
        <v>767</v>
      </c>
      <c r="CF464" s="131" t="s">
        <v>767</v>
      </c>
      <c r="CG464" s="202" t="s">
        <v>328</v>
      </c>
      <c r="CH464" s="131" t="s">
        <v>328</v>
      </c>
      <c r="CI464" s="186">
        <v>1</v>
      </c>
      <c r="CJ464" s="4" t="str">
        <f t="shared" si="12"/>
        <v>CUMPLIMIENTO TOTAL</v>
      </c>
      <c r="CK464" s="49" t="str">
        <f>(IF(CD464="CERRADO","NO APLICA ACCION CERRADA",AG464-#REF!))</f>
        <v>NO APLICA ACCION CERRADA</v>
      </c>
      <c r="CL464" s="60" t="str">
        <f>(IF(CD464="CERRADO","NO APLICA ACCION CERRADA",IF(AK464&lt;=0,"VENCIDO",IF(AK464&lt;=#REF!,"POR VENCER","CON TIEMPO"))))</f>
        <v>NO APLICA ACCION CERRADA</v>
      </c>
      <c r="CM464" s="458" t="s">
        <v>328</v>
      </c>
      <c r="CN464" s="348" t="s">
        <v>767</v>
      </c>
      <c r="CO464" s="349" t="s">
        <v>824</v>
      </c>
      <c r="CP464" s="473">
        <v>1</v>
      </c>
      <c r="CQ464" s="352" t="s">
        <v>294</v>
      </c>
      <c r="CR464" s="353"/>
      <c r="CS464" s="353"/>
      <c r="CT464" s="343"/>
      <c r="CU464" s="343"/>
      <c r="CV464" s="343"/>
      <c r="CW464" s="343"/>
      <c r="CX464" s="343"/>
      <c r="CY464" s="343"/>
      <c r="CZ464" s="343"/>
      <c r="DA464" s="343"/>
      <c r="DB464" s="343"/>
      <c r="DC464" s="343"/>
      <c r="DD464" s="343"/>
      <c r="DE464" s="343"/>
      <c r="DF464" s="343"/>
      <c r="DG464" s="343"/>
      <c r="DH464" s="343"/>
      <c r="DI464" s="343"/>
      <c r="DJ464" s="343"/>
      <c r="DK464" s="343"/>
      <c r="DL464" s="343"/>
      <c r="DM464" s="343"/>
      <c r="DN464" s="343"/>
      <c r="DO464" s="343"/>
      <c r="DP464" s="343"/>
      <c r="DQ464" s="343"/>
      <c r="DR464" s="343"/>
      <c r="DS464" s="343"/>
      <c r="DT464" s="343"/>
      <c r="DU464" s="343"/>
      <c r="DV464" s="343"/>
      <c r="DW464" s="343"/>
      <c r="DX464" s="343"/>
      <c r="DY464" s="343"/>
      <c r="DZ464" s="343"/>
      <c r="EA464" s="343"/>
      <c r="EB464" s="343"/>
      <c r="EC464" s="343"/>
      <c r="ED464" s="343"/>
      <c r="EE464" s="343"/>
      <c r="EF464" s="343"/>
      <c r="EG464" s="343"/>
      <c r="EH464" s="343"/>
      <c r="EI464" s="343"/>
      <c r="EJ464" s="343"/>
      <c r="EK464" s="343"/>
      <c r="EL464" s="343"/>
      <c r="EM464" s="343"/>
      <c r="EN464" s="343"/>
      <c r="EO464" s="343"/>
      <c r="EP464" s="343"/>
      <c r="EQ464" s="343"/>
      <c r="ER464" s="343"/>
      <c r="ES464" s="343"/>
      <c r="ET464" s="343"/>
      <c r="EU464" s="343"/>
      <c r="EV464" s="343"/>
      <c r="EW464" s="343"/>
      <c r="EX464" s="343"/>
      <c r="EY464" s="343"/>
      <c r="EZ464" s="343"/>
      <c r="FA464" s="343"/>
      <c r="FB464" s="343"/>
      <c r="FC464" s="343"/>
      <c r="FD464" s="343"/>
      <c r="FE464" s="343"/>
      <c r="FF464" s="343"/>
      <c r="FG464" s="343"/>
      <c r="FH464" s="343"/>
      <c r="FI464" s="343"/>
      <c r="FJ464" s="343"/>
      <c r="FK464" s="343"/>
      <c r="FL464" s="343"/>
      <c r="FM464" s="343"/>
      <c r="FN464" s="343"/>
      <c r="FO464" s="343"/>
      <c r="FP464" s="343"/>
      <c r="FQ464" s="343"/>
      <c r="FR464" s="343"/>
      <c r="FS464" s="343"/>
      <c r="FT464" s="343"/>
      <c r="FU464" s="343"/>
      <c r="FV464" s="343"/>
      <c r="FW464" s="343"/>
      <c r="FX464" s="343"/>
      <c r="FY464" s="343"/>
      <c r="FZ464" s="343"/>
      <c r="GA464" s="343"/>
      <c r="GB464" s="343"/>
      <c r="GC464" s="343"/>
      <c r="GD464" s="343"/>
      <c r="GE464" s="343"/>
      <c r="GF464" s="343"/>
      <c r="GG464" s="343"/>
      <c r="GH464" s="343"/>
      <c r="GI464" s="343"/>
      <c r="GJ464" s="343"/>
      <c r="GK464" s="343"/>
      <c r="GL464" s="343"/>
      <c r="GM464" s="343"/>
      <c r="GN464" s="343"/>
      <c r="GO464" s="343"/>
      <c r="GP464" s="343"/>
      <c r="GQ464" s="343"/>
      <c r="GR464" s="343"/>
      <c r="GS464" s="343"/>
      <c r="GT464" s="343"/>
      <c r="GU464" s="343"/>
      <c r="GV464" s="343"/>
      <c r="GW464" s="343"/>
      <c r="GX464" s="343"/>
      <c r="GY464" s="343"/>
      <c r="GZ464" s="343"/>
      <c r="HA464" s="343"/>
      <c r="HB464" s="343"/>
      <c r="HC464" s="343"/>
      <c r="HD464" s="343"/>
      <c r="HE464" s="343"/>
      <c r="HF464" s="343"/>
      <c r="HG464" s="343"/>
      <c r="HH464" s="343"/>
      <c r="HI464" s="343"/>
      <c r="HJ464" s="343"/>
      <c r="HK464" s="343"/>
      <c r="HL464" s="343"/>
      <c r="HM464" s="343"/>
      <c r="HN464" s="343"/>
      <c r="HO464" s="343"/>
      <c r="HP464" s="343"/>
      <c r="HQ464" s="343"/>
      <c r="HR464" s="343"/>
      <c r="HS464" s="343"/>
      <c r="HT464" s="343"/>
      <c r="HU464" s="343"/>
      <c r="HV464" s="343"/>
      <c r="HW464" s="343"/>
      <c r="HX464" s="343"/>
      <c r="HY464" s="343"/>
      <c r="HZ464" s="343"/>
      <c r="IA464" s="343"/>
      <c r="IB464" s="343"/>
      <c r="IC464" s="343"/>
      <c r="ID464" s="343"/>
      <c r="IE464" s="343"/>
      <c r="IF464" s="343"/>
      <c r="IG464" s="343"/>
      <c r="IH464" s="343"/>
      <c r="II464" s="343"/>
      <c r="IJ464" s="343"/>
      <c r="IK464" s="343"/>
      <c r="IL464" s="343"/>
      <c r="IM464" s="343"/>
      <c r="IN464" s="343"/>
      <c r="IO464" s="343"/>
      <c r="IP464" s="343"/>
      <c r="IQ464" s="343"/>
      <c r="IR464" s="343"/>
      <c r="IS464" s="343"/>
      <c r="IT464" s="343"/>
      <c r="IU464" s="343"/>
      <c r="IV464" s="343"/>
      <c r="IW464" s="343"/>
      <c r="IX464" s="343"/>
      <c r="IY464" s="343"/>
      <c r="IZ464" s="343"/>
      <c r="JA464" s="343"/>
      <c r="JB464" s="343"/>
      <c r="JC464" s="343"/>
      <c r="JD464" s="343"/>
      <c r="JE464" s="343"/>
      <c r="JF464" s="343"/>
      <c r="JG464" s="343"/>
      <c r="JH464" s="343"/>
      <c r="JI464" s="343"/>
      <c r="JJ464" s="343"/>
      <c r="JK464" s="343"/>
      <c r="JL464" s="343"/>
      <c r="JM464" s="343"/>
      <c r="JN464" s="343"/>
      <c r="JO464" s="343"/>
      <c r="JP464" s="343"/>
      <c r="JQ464" s="343"/>
      <c r="JR464" s="343"/>
      <c r="JS464" s="343"/>
      <c r="JT464" s="343"/>
      <c r="JU464" s="343"/>
      <c r="JV464" s="343"/>
      <c r="JW464" s="343"/>
      <c r="JX464" s="343"/>
      <c r="JY464" s="343"/>
      <c r="JZ464" s="343"/>
      <c r="KA464" s="343"/>
      <c r="KB464" s="343"/>
      <c r="KC464" s="343"/>
      <c r="KD464" s="343"/>
      <c r="KE464" s="343"/>
      <c r="KF464" s="343"/>
      <c r="KG464" s="343"/>
      <c r="KH464" s="343"/>
      <c r="KI464" s="343"/>
      <c r="KJ464" s="343"/>
      <c r="KK464" s="343"/>
      <c r="KL464" s="343"/>
      <c r="KM464" s="343"/>
      <c r="KN464" s="343"/>
      <c r="KO464" s="343"/>
      <c r="KP464" s="343"/>
      <c r="KQ464" s="343"/>
      <c r="KR464" s="343"/>
      <c r="KS464" s="343"/>
      <c r="KT464" s="343"/>
      <c r="KU464" s="343"/>
      <c r="KV464" s="343"/>
      <c r="KW464" s="343"/>
      <c r="KX464" s="343"/>
      <c r="KY464" s="343"/>
      <c r="KZ464" s="343"/>
      <c r="LA464" s="343"/>
      <c r="LB464" s="343"/>
      <c r="LC464" s="343"/>
      <c r="LD464" s="343"/>
      <c r="LE464" s="343"/>
      <c r="LF464" s="343"/>
      <c r="LG464" s="343"/>
      <c r="LH464" s="343"/>
      <c r="LI464" s="343"/>
      <c r="LJ464" s="343"/>
      <c r="LK464" s="343"/>
      <c r="LL464" s="343"/>
      <c r="LM464" s="343"/>
      <c r="LN464" s="343"/>
      <c r="LO464" s="343"/>
      <c r="LP464" s="343"/>
      <c r="LQ464" s="343"/>
      <c r="LR464" s="343"/>
      <c r="LS464" s="343"/>
      <c r="LT464" s="343"/>
      <c r="LU464" s="343"/>
      <c r="LV464" s="343"/>
      <c r="LW464" s="343"/>
      <c r="LX464" s="343"/>
      <c r="LY464" s="343"/>
      <c r="LZ464" s="343"/>
      <c r="MA464" s="343"/>
      <c r="MB464" s="343"/>
      <c r="MC464" s="343"/>
      <c r="MD464" s="343"/>
      <c r="ME464" s="343"/>
      <c r="MF464" s="343"/>
      <c r="MG464" s="343"/>
      <c r="MH464" s="343"/>
      <c r="MI464" s="343"/>
      <c r="MJ464" s="343"/>
      <c r="MK464" s="343"/>
      <c r="ML464" s="343"/>
      <c r="MM464" s="343"/>
      <c r="MN464" s="343"/>
      <c r="MO464" s="343"/>
      <c r="MP464" s="343"/>
      <c r="MQ464" s="343"/>
      <c r="MR464" s="343"/>
      <c r="MS464" s="343"/>
      <c r="MT464" s="343"/>
      <c r="MU464" s="343"/>
      <c r="MV464" s="343"/>
      <c r="MW464" s="343"/>
      <c r="MX464" s="343"/>
      <c r="MY464" s="343"/>
      <c r="MZ464" s="343"/>
      <c r="NA464" s="343"/>
      <c r="NB464" s="343"/>
      <c r="NC464" s="343"/>
      <c r="ND464" s="343"/>
      <c r="NE464" s="343"/>
      <c r="NF464" s="343"/>
      <c r="NG464" s="343"/>
      <c r="NH464" s="343"/>
      <c r="NI464" s="343"/>
      <c r="NJ464" s="343"/>
      <c r="NK464" s="343"/>
      <c r="NL464" s="343"/>
      <c r="NM464" s="343"/>
      <c r="NN464" s="343"/>
      <c r="NO464" s="343"/>
      <c r="NP464" s="343"/>
      <c r="NQ464" s="343"/>
      <c r="NR464" s="343"/>
      <c r="NS464" s="343"/>
      <c r="NT464" s="343"/>
      <c r="NU464" s="343"/>
      <c r="NV464" s="343"/>
      <c r="NW464" s="343"/>
      <c r="NX464" s="343"/>
      <c r="NY464" s="343"/>
      <c r="NZ464" s="343"/>
      <c r="OA464" s="343"/>
      <c r="OB464" s="343"/>
      <c r="OC464" s="343"/>
      <c r="OD464" s="343"/>
      <c r="OE464" s="343"/>
      <c r="OF464" s="343"/>
      <c r="OG464" s="343"/>
      <c r="OH464" s="343"/>
      <c r="OI464" s="343"/>
      <c r="OJ464" s="343"/>
      <c r="OK464" s="343"/>
      <c r="OL464" s="343"/>
      <c r="OM464" s="343"/>
      <c r="ON464" s="343"/>
      <c r="OO464" s="343"/>
      <c r="OP464" s="343"/>
      <c r="OQ464" s="343"/>
      <c r="OR464" s="343"/>
      <c r="OS464" s="343"/>
      <c r="OT464" s="343"/>
      <c r="OU464" s="343"/>
      <c r="OV464" s="343"/>
      <c r="OW464" s="343"/>
      <c r="OX464" s="343"/>
      <c r="OY464" s="343"/>
      <c r="OZ464" s="343"/>
      <c r="PA464" s="343"/>
      <c r="PB464" s="343"/>
      <c r="PC464" s="343"/>
      <c r="PD464" s="343"/>
      <c r="PE464" s="343"/>
      <c r="PF464" s="343"/>
      <c r="PG464" s="343"/>
      <c r="PH464" s="343"/>
      <c r="PI464" s="343"/>
      <c r="PJ464" s="343"/>
      <c r="PK464" s="343"/>
      <c r="PL464" s="343"/>
      <c r="PM464" s="343"/>
      <c r="PN464" s="343"/>
      <c r="PO464" s="343"/>
      <c r="PP464" s="343"/>
      <c r="PQ464" s="343"/>
      <c r="PR464" s="343"/>
      <c r="PS464" s="343"/>
      <c r="PT464" s="343"/>
      <c r="PU464" s="343"/>
      <c r="PV464" s="343"/>
      <c r="PW464" s="343"/>
      <c r="PX464" s="343"/>
      <c r="PY464" s="343"/>
      <c r="PZ464" s="343"/>
      <c r="QA464" s="343"/>
      <c r="QB464" s="343"/>
      <c r="QC464" s="343"/>
      <c r="QD464" s="343"/>
      <c r="QE464" s="343"/>
      <c r="QF464" s="343"/>
    </row>
    <row r="465" spans="1:448" s="347" customFormat="1" ht="118.5" customHeight="1" x14ac:dyDescent="0.25">
      <c r="A465" s="26">
        <v>464</v>
      </c>
      <c r="B465" s="42" t="s">
        <v>1551</v>
      </c>
      <c r="C465" s="175" t="s">
        <v>269</v>
      </c>
      <c r="D465" s="22" t="s">
        <v>341</v>
      </c>
      <c r="E465" s="310" t="s">
        <v>320</v>
      </c>
      <c r="F465" s="22" t="s">
        <v>1551</v>
      </c>
      <c r="G465" s="26" t="s">
        <v>269</v>
      </c>
      <c r="H465" s="19" t="s">
        <v>341</v>
      </c>
      <c r="I465" s="19" t="s">
        <v>349</v>
      </c>
      <c r="J465" s="19" t="s">
        <v>1552</v>
      </c>
      <c r="K465" s="19" t="s">
        <v>1237</v>
      </c>
      <c r="L465" s="19" t="s">
        <v>681</v>
      </c>
      <c r="M465" s="19" t="s">
        <v>328</v>
      </c>
      <c r="N465" s="19" t="s">
        <v>328</v>
      </c>
      <c r="O465" s="316" t="s">
        <v>17</v>
      </c>
      <c r="P465" s="441" t="s">
        <v>18</v>
      </c>
      <c r="Q465" s="19" t="s">
        <v>348</v>
      </c>
      <c r="R465" s="310" t="s">
        <v>250</v>
      </c>
      <c r="S465" s="316" t="s">
        <v>5242</v>
      </c>
      <c r="T465" s="310">
        <v>3</v>
      </c>
      <c r="U465" s="310" t="s">
        <v>5193</v>
      </c>
      <c r="V465" s="310">
        <v>2021</v>
      </c>
      <c r="W465" s="22" t="s">
        <v>5243</v>
      </c>
      <c r="X465" s="310" t="s">
        <v>5244</v>
      </c>
      <c r="Y465" s="310" t="s">
        <v>5245</v>
      </c>
      <c r="Z465" s="310" t="s">
        <v>5246</v>
      </c>
      <c r="AA465" s="434">
        <v>1</v>
      </c>
      <c r="AB465" s="310" t="s">
        <v>5247</v>
      </c>
      <c r="AC465" s="310" t="s">
        <v>5248</v>
      </c>
      <c r="AD465" s="728">
        <v>1</v>
      </c>
      <c r="AE465" s="310" t="s">
        <v>5249</v>
      </c>
      <c r="AF465" s="968">
        <v>44593</v>
      </c>
      <c r="AG465" s="968">
        <v>44925</v>
      </c>
      <c r="AH465" s="333"/>
      <c r="AI465" s="310" t="s">
        <v>309</v>
      </c>
      <c r="AJ465" s="310" t="s">
        <v>309</v>
      </c>
      <c r="AK465" s="310" t="e">
        <f>(IF(BA465=#REF!,#REF!,AG465-#REF!))</f>
        <v>#REF!</v>
      </c>
      <c r="AL465" s="307"/>
      <c r="AM465" s="31"/>
      <c r="AN465" s="31"/>
      <c r="AO465" s="31"/>
      <c r="AP465" s="32"/>
      <c r="AQ465" s="19"/>
      <c r="AR465" s="49"/>
      <c r="AS465" s="298"/>
      <c r="AT465" s="64"/>
      <c r="AU465" s="40"/>
      <c r="AV465" s="60"/>
      <c r="AW465" s="32"/>
      <c r="AX465" s="32"/>
      <c r="AY465" s="299"/>
      <c r="AZ465" s="87"/>
      <c r="BA465" s="243"/>
      <c r="BB465" s="30"/>
      <c r="BC465" s="30"/>
      <c r="BD465" s="30"/>
      <c r="BE465" s="30"/>
      <c r="BF465" s="30"/>
      <c r="BG465" s="19" t="s">
        <v>442</v>
      </c>
      <c r="BH465" s="49">
        <v>-44620</v>
      </c>
      <c r="BI465" s="60" t="s">
        <v>454</v>
      </c>
      <c r="BJ465" s="30"/>
      <c r="BK465" s="30"/>
      <c r="BL465" s="30"/>
      <c r="BM465" s="30"/>
      <c r="BN465" s="60"/>
      <c r="BO465" s="30"/>
      <c r="BP465" s="184" t="s">
        <v>293</v>
      </c>
      <c r="BQ465" s="150" t="s">
        <v>5250</v>
      </c>
      <c r="BR465" s="185">
        <v>44712</v>
      </c>
      <c r="BS465" s="131" t="s">
        <v>5251</v>
      </c>
      <c r="BT465" s="186">
        <v>0.27</v>
      </c>
      <c r="BU465" s="4" t="s">
        <v>489</v>
      </c>
      <c r="BV465" s="49">
        <v>214</v>
      </c>
      <c r="BW465" s="60" t="s">
        <v>454</v>
      </c>
      <c r="BX465" s="357">
        <v>44727</v>
      </c>
      <c r="BY465" s="353" t="s">
        <v>5252</v>
      </c>
      <c r="BZ465" s="353" t="s">
        <v>824</v>
      </c>
      <c r="CA465" s="360">
        <v>0.3</v>
      </c>
      <c r="CB465" s="184" t="s">
        <v>293</v>
      </c>
      <c r="CC465" s="353"/>
      <c r="CD465" s="184" t="s">
        <v>293</v>
      </c>
      <c r="CE465" s="531">
        <v>44823</v>
      </c>
      <c r="CF465" s="521" t="s">
        <v>5253</v>
      </c>
      <c r="CG465" s="519" t="s">
        <v>5254</v>
      </c>
      <c r="CH465" s="225" t="s">
        <v>5255</v>
      </c>
      <c r="CI465" s="522">
        <v>0.8</v>
      </c>
      <c r="CJ465" s="4" t="str">
        <f t="shared" si="12"/>
        <v>AVANCE SIGNIFICATIVO</v>
      </c>
      <c r="CK465" s="49" t="e">
        <f>(IF(CD465="CERRADO","NO APLICA ACCION CERRADA",AG465-#REF!))</f>
        <v>#REF!</v>
      </c>
      <c r="CL465" s="60" t="e">
        <f>(IF(CD465="CERRADO","NO APLICA ACCION CERRADA",IF(AK465&lt;=0,"VENCIDO",IF(AK465&lt;=#REF!,"POR VENCER","CON TIEMPO"))))</f>
        <v>#REF!</v>
      </c>
      <c r="CM465" s="988">
        <v>44882</v>
      </c>
      <c r="CN465" s="166" t="s">
        <v>5256</v>
      </c>
      <c r="CO465" s="166" t="s">
        <v>613</v>
      </c>
      <c r="CP465" s="989">
        <v>0.55000000000000004</v>
      </c>
      <c r="CQ465" s="419" t="s">
        <v>293</v>
      </c>
      <c r="CR465" s="353"/>
      <c r="CS465" s="353"/>
      <c r="CT465" s="343"/>
      <c r="CU465" s="343"/>
      <c r="CV465" s="343"/>
      <c r="CW465" s="343"/>
      <c r="CX465" s="343"/>
      <c r="CY465" s="343"/>
      <c r="CZ465" s="343"/>
      <c r="DA465" s="343"/>
      <c r="DB465" s="343"/>
      <c r="DC465" s="343"/>
      <c r="DD465" s="343"/>
      <c r="DE465" s="343"/>
      <c r="DF465" s="343"/>
      <c r="DG465" s="343"/>
      <c r="DH465" s="343"/>
      <c r="DI465" s="343"/>
      <c r="DJ465" s="343"/>
      <c r="DK465" s="343"/>
      <c r="DL465" s="343"/>
      <c r="DM465" s="343"/>
      <c r="DN465" s="343"/>
      <c r="DO465" s="343"/>
      <c r="DP465" s="343"/>
      <c r="DQ465" s="343"/>
      <c r="DR465" s="343"/>
      <c r="DS465" s="343"/>
      <c r="DT465" s="343"/>
      <c r="DU465" s="343"/>
      <c r="DV465" s="343"/>
      <c r="DW465" s="343"/>
      <c r="DX465" s="343"/>
      <c r="DY465" s="343"/>
      <c r="DZ465" s="343"/>
      <c r="EA465" s="343"/>
      <c r="EB465" s="343"/>
      <c r="EC465" s="343"/>
      <c r="ED465" s="343"/>
      <c r="EE465" s="343"/>
      <c r="EF465" s="343"/>
      <c r="EG465" s="343"/>
      <c r="EH465" s="343"/>
      <c r="EI465" s="343"/>
      <c r="EJ465" s="343"/>
      <c r="EK465" s="343"/>
      <c r="EL465" s="343"/>
      <c r="EM465" s="343"/>
      <c r="EN465" s="343"/>
      <c r="EO465" s="343"/>
      <c r="EP465" s="343"/>
      <c r="EQ465" s="343"/>
      <c r="ER465" s="343"/>
      <c r="ES465" s="343"/>
      <c r="ET465" s="343"/>
      <c r="EU465" s="343"/>
      <c r="EV465" s="343"/>
      <c r="EW465" s="343"/>
      <c r="EX465" s="343"/>
      <c r="EY465" s="343"/>
      <c r="EZ465" s="343"/>
      <c r="FA465" s="343"/>
      <c r="FB465" s="343"/>
      <c r="FC465" s="343"/>
      <c r="FD465" s="343"/>
      <c r="FE465" s="343"/>
      <c r="FF465" s="343"/>
      <c r="FG465" s="343"/>
      <c r="FH465" s="343"/>
      <c r="FI465" s="343"/>
      <c r="FJ465" s="343"/>
      <c r="FK465" s="343"/>
      <c r="FL465" s="343"/>
      <c r="FM465" s="343"/>
      <c r="FN465" s="343"/>
      <c r="FO465" s="343"/>
      <c r="FP465" s="343"/>
      <c r="FQ465" s="343"/>
      <c r="FR465" s="343"/>
      <c r="FS465" s="343"/>
      <c r="FT465" s="343"/>
      <c r="FU465" s="343"/>
      <c r="FV465" s="343"/>
      <c r="FW465" s="343"/>
      <c r="FX465" s="343"/>
      <c r="FY465" s="343"/>
      <c r="FZ465" s="343"/>
      <c r="GA465" s="343"/>
      <c r="GB465" s="343"/>
      <c r="GC465" s="343"/>
      <c r="GD465" s="343"/>
      <c r="GE465" s="343"/>
      <c r="GF465" s="343"/>
      <c r="GG465" s="343"/>
      <c r="GH465" s="343"/>
      <c r="GI465" s="343"/>
      <c r="GJ465" s="343"/>
      <c r="GK465" s="343"/>
      <c r="GL465" s="343"/>
      <c r="GM465" s="343"/>
      <c r="GN465" s="343"/>
      <c r="GO465" s="343"/>
      <c r="GP465" s="343"/>
      <c r="GQ465" s="343"/>
      <c r="GR465" s="343"/>
      <c r="GS465" s="343"/>
      <c r="GT465" s="343"/>
      <c r="GU465" s="343"/>
      <c r="GV465" s="343"/>
      <c r="GW465" s="343"/>
      <c r="GX465" s="343"/>
      <c r="GY465" s="343"/>
      <c r="GZ465" s="343"/>
      <c r="HA465" s="343"/>
      <c r="HB465" s="343"/>
      <c r="HC465" s="343"/>
      <c r="HD465" s="343"/>
      <c r="HE465" s="343"/>
      <c r="HF465" s="343"/>
      <c r="HG465" s="343"/>
      <c r="HH465" s="343"/>
      <c r="HI465" s="343"/>
      <c r="HJ465" s="343"/>
      <c r="HK465" s="343"/>
      <c r="HL465" s="343"/>
      <c r="HM465" s="343"/>
      <c r="HN465" s="343"/>
      <c r="HO465" s="343"/>
      <c r="HP465" s="343"/>
      <c r="HQ465" s="343"/>
      <c r="HR465" s="343"/>
      <c r="HS465" s="343"/>
      <c r="HT465" s="343"/>
      <c r="HU465" s="343"/>
      <c r="HV465" s="343"/>
      <c r="HW465" s="343"/>
      <c r="HX465" s="343"/>
      <c r="HY465" s="343"/>
      <c r="HZ465" s="343"/>
      <c r="IA465" s="343"/>
      <c r="IB465" s="343"/>
      <c r="IC465" s="343"/>
      <c r="ID465" s="343"/>
      <c r="IE465" s="343"/>
      <c r="IF465" s="343"/>
      <c r="IG465" s="343"/>
      <c r="IH465" s="343"/>
      <c r="II465" s="343"/>
      <c r="IJ465" s="343"/>
      <c r="IK465" s="343"/>
      <c r="IL465" s="343"/>
      <c r="IM465" s="343"/>
      <c r="IN465" s="343"/>
      <c r="IO465" s="343"/>
      <c r="IP465" s="343"/>
      <c r="IQ465" s="343"/>
      <c r="IR465" s="343"/>
      <c r="IS465" s="343"/>
      <c r="IT465" s="343"/>
      <c r="IU465" s="343"/>
      <c r="IV465" s="343"/>
      <c r="IW465" s="343"/>
      <c r="IX465" s="343"/>
      <c r="IY465" s="343"/>
      <c r="IZ465" s="343"/>
      <c r="JA465" s="343"/>
      <c r="JB465" s="343"/>
      <c r="JC465" s="343"/>
      <c r="JD465" s="343"/>
      <c r="JE465" s="343"/>
      <c r="JF465" s="343"/>
      <c r="JG465" s="343"/>
      <c r="JH465" s="343"/>
      <c r="JI465" s="343"/>
      <c r="JJ465" s="343"/>
      <c r="JK465" s="343"/>
      <c r="JL465" s="343"/>
      <c r="JM465" s="343"/>
      <c r="JN465" s="343"/>
      <c r="JO465" s="343"/>
      <c r="JP465" s="343"/>
      <c r="JQ465" s="343"/>
      <c r="JR465" s="343"/>
      <c r="JS465" s="343"/>
      <c r="JT465" s="343"/>
      <c r="JU465" s="343"/>
      <c r="JV465" s="343"/>
      <c r="JW465" s="343"/>
      <c r="JX465" s="343"/>
      <c r="JY465" s="343"/>
      <c r="JZ465" s="343"/>
      <c r="KA465" s="343"/>
      <c r="KB465" s="343"/>
      <c r="KC465" s="343"/>
      <c r="KD465" s="343"/>
      <c r="KE465" s="343"/>
      <c r="KF465" s="343"/>
      <c r="KG465" s="343"/>
      <c r="KH465" s="343"/>
      <c r="KI465" s="343"/>
      <c r="KJ465" s="343"/>
      <c r="KK465" s="343"/>
      <c r="KL465" s="343"/>
      <c r="KM465" s="343"/>
      <c r="KN465" s="343"/>
      <c r="KO465" s="343"/>
      <c r="KP465" s="343"/>
      <c r="KQ465" s="343"/>
      <c r="KR465" s="343"/>
      <c r="KS465" s="343"/>
      <c r="KT465" s="343"/>
      <c r="KU465" s="343"/>
      <c r="KV465" s="343"/>
      <c r="KW465" s="343"/>
      <c r="KX465" s="343"/>
      <c r="KY465" s="343"/>
      <c r="KZ465" s="343"/>
      <c r="LA465" s="343"/>
      <c r="LB465" s="343"/>
      <c r="LC465" s="343"/>
      <c r="LD465" s="343"/>
      <c r="LE465" s="343"/>
      <c r="LF465" s="343"/>
      <c r="LG465" s="343"/>
      <c r="LH465" s="343"/>
      <c r="LI465" s="343"/>
      <c r="LJ465" s="343"/>
      <c r="LK465" s="343"/>
      <c r="LL465" s="343"/>
      <c r="LM465" s="343"/>
      <c r="LN465" s="343"/>
      <c r="LO465" s="343"/>
      <c r="LP465" s="343"/>
      <c r="LQ465" s="343"/>
      <c r="LR465" s="343"/>
      <c r="LS465" s="343"/>
      <c r="LT465" s="343"/>
      <c r="LU465" s="343"/>
      <c r="LV465" s="343"/>
      <c r="LW465" s="343"/>
      <c r="LX465" s="343"/>
      <c r="LY465" s="343"/>
      <c r="LZ465" s="343"/>
      <c r="MA465" s="343"/>
      <c r="MB465" s="343"/>
      <c r="MC465" s="343"/>
      <c r="MD465" s="343"/>
      <c r="ME465" s="343"/>
      <c r="MF465" s="343"/>
      <c r="MG465" s="343"/>
      <c r="MH465" s="343"/>
      <c r="MI465" s="343"/>
      <c r="MJ465" s="343"/>
      <c r="MK465" s="343"/>
      <c r="ML465" s="343"/>
      <c r="MM465" s="343"/>
      <c r="MN465" s="343"/>
      <c r="MO465" s="343"/>
      <c r="MP465" s="343"/>
      <c r="MQ465" s="343"/>
      <c r="MR465" s="343"/>
      <c r="MS465" s="343"/>
      <c r="MT465" s="343"/>
      <c r="MU465" s="343"/>
      <c r="MV465" s="343"/>
      <c r="MW465" s="343"/>
      <c r="MX465" s="343"/>
      <c r="MY465" s="343"/>
      <c r="MZ465" s="343"/>
      <c r="NA465" s="343"/>
      <c r="NB465" s="343"/>
      <c r="NC465" s="343"/>
      <c r="ND465" s="343"/>
      <c r="NE465" s="343"/>
      <c r="NF465" s="343"/>
      <c r="NG465" s="343"/>
      <c r="NH465" s="343"/>
      <c r="NI465" s="343"/>
      <c r="NJ465" s="343"/>
      <c r="NK465" s="343"/>
      <c r="NL465" s="343"/>
      <c r="NM465" s="343"/>
      <c r="NN465" s="343"/>
      <c r="NO465" s="343"/>
      <c r="NP465" s="343"/>
      <c r="NQ465" s="343"/>
      <c r="NR465" s="343"/>
      <c r="NS465" s="343"/>
      <c r="NT465" s="343"/>
      <c r="NU465" s="343"/>
      <c r="NV465" s="343"/>
      <c r="NW465" s="343"/>
      <c r="NX465" s="343"/>
      <c r="NY465" s="343"/>
      <c r="NZ465" s="343"/>
      <c r="OA465" s="343"/>
      <c r="OB465" s="343"/>
      <c r="OC465" s="343"/>
      <c r="OD465" s="343"/>
      <c r="OE465" s="343"/>
      <c r="OF465" s="343"/>
      <c r="OG465" s="343"/>
      <c r="OH465" s="343"/>
      <c r="OI465" s="343"/>
      <c r="OJ465" s="343"/>
      <c r="OK465" s="343"/>
      <c r="OL465" s="343"/>
      <c r="OM465" s="343"/>
      <c r="ON465" s="343"/>
      <c r="OO465" s="343"/>
      <c r="OP465" s="343"/>
      <c r="OQ465" s="343"/>
      <c r="OR465" s="343"/>
      <c r="OS465" s="343"/>
      <c r="OT465" s="343"/>
      <c r="OU465" s="343"/>
      <c r="OV465" s="343"/>
      <c r="OW465" s="343"/>
      <c r="OX465" s="343"/>
      <c r="OY465" s="343"/>
      <c r="OZ465" s="343"/>
      <c r="PA465" s="343"/>
      <c r="PB465" s="343"/>
      <c r="PC465" s="343"/>
      <c r="PD465" s="343"/>
      <c r="PE465" s="343"/>
      <c r="PF465" s="343"/>
      <c r="PG465" s="343"/>
      <c r="PH465" s="343"/>
      <c r="PI465" s="343"/>
      <c r="PJ465" s="343"/>
      <c r="PK465" s="343"/>
      <c r="PL465" s="343"/>
      <c r="PM465" s="343"/>
      <c r="PN465" s="343"/>
      <c r="PO465" s="343"/>
      <c r="PP465" s="343"/>
      <c r="PQ465" s="343"/>
      <c r="PR465" s="343"/>
      <c r="PS465" s="343"/>
      <c r="PT465" s="343"/>
      <c r="PU465" s="343"/>
      <c r="PV465" s="343"/>
      <c r="PW465" s="343"/>
      <c r="PX465" s="343"/>
      <c r="PY465" s="343"/>
      <c r="PZ465" s="343"/>
      <c r="QA465" s="343"/>
      <c r="QB465" s="343"/>
      <c r="QC465" s="343"/>
      <c r="QD465" s="343"/>
      <c r="QE465" s="343"/>
      <c r="QF465" s="343"/>
    </row>
    <row r="466" spans="1:448" s="356" customFormat="1" ht="118.5" customHeight="1" x14ac:dyDescent="0.25">
      <c r="A466" s="26">
        <v>465</v>
      </c>
      <c r="B466" s="254" t="s">
        <v>1551</v>
      </c>
      <c r="C466" s="420" t="s">
        <v>269</v>
      </c>
      <c r="D466" s="125" t="s">
        <v>341</v>
      </c>
      <c r="E466" s="323" t="s">
        <v>320</v>
      </c>
      <c r="F466" s="22" t="s">
        <v>1551</v>
      </c>
      <c r="G466" s="179" t="s">
        <v>269</v>
      </c>
      <c r="H466" s="124" t="s">
        <v>341</v>
      </c>
      <c r="I466" s="124" t="s">
        <v>349</v>
      </c>
      <c r="J466" s="19" t="s">
        <v>1552</v>
      </c>
      <c r="K466" s="19" t="s">
        <v>1237</v>
      </c>
      <c r="L466" s="19" t="s">
        <v>681</v>
      </c>
      <c r="M466" s="19" t="s">
        <v>328</v>
      </c>
      <c r="N466" s="19" t="s">
        <v>328</v>
      </c>
      <c r="O466" s="316" t="s">
        <v>17</v>
      </c>
      <c r="P466" s="441" t="s">
        <v>18</v>
      </c>
      <c r="Q466" s="124" t="s">
        <v>348</v>
      </c>
      <c r="R466" s="310" t="s">
        <v>250</v>
      </c>
      <c r="S466" s="316" t="s">
        <v>5257</v>
      </c>
      <c r="T466" s="310">
        <v>3</v>
      </c>
      <c r="U466" s="310" t="s">
        <v>5193</v>
      </c>
      <c r="V466" s="310">
        <v>2021</v>
      </c>
      <c r="W466" s="22" t="s">
        <v>5243</v>
      </c>
      <c r="X466" s="310" t="s">
        <v>5244</v>
      </c>
      <c r="Y466" s="310" t="s">
        <v>5245</v>
      </c>
      <c r="Z466" s="310" t="s">
        <v>5258</v>
      </c>
      <c r="AA466" s="434">
        <v>2</v>
      </c>
      <c r="AB466" s="310" t="s">
        <v>5259</v>
      </c>
      <c r="AC466" s="310" t="s">
        <v>5260</v>
      </c>
      <c r="AD466" s="728">
        <v>1</v>
      </c>
      <c r="AE466" s="310" t="s">
        <v>5261</v>
      </c>
      <c r="AF466" s="968">
        <v>44621</v>
      </c>
      <c r="AG466" s="968">
        <v>44895</v>
      </c>
      <c r="AH466" s="333"/>
      <c r="AI466" s="310" t="s">
        <v>309</v>
      </c>
      <c r="AJ466" s="310" t="s">
        <v>309</v>
      </c>
      <c r="AK466" s="310" t="e">
        <f>(IF(BA466=#REF!,#REF!,AG466-#REF!))</f>
        <v>#REF!</v>
      </c>
      <c r="AL466" s="324"/>
      <c r="AM466" s="325"/>
      <c r="AN466" s="325"/>
      <c r="AO466" s="325"/>
      <c r="AP466" s="326"/>
      <c r="AQ466" s="124"/>
      <c r="AR466" s="255"/>
      <c r="AS466" s="327"/>
      <c r="AT466" s="256"/>
      <c r="AU466" s="308"/>
      <c r="AV466" s="258"/>
      <c r="AW466" s="326"/>
      <c r="AX466" s="326"/>
      <c r="AY466" s="328"/>
      <c r="AZ466" s="262"/>
      <c r="BA466" s="329"/>
      <c r="BB466" s="152"/>
      <c r="BC466" s="152"/>
      <c r="BD466" s="152"/>
      <c r="BE466" s="152"/>
      <c r="BF466" s="152"/>
      <c r="BG466" s="124" t="s">
        <v>442</v>
      </c>
      <c r="BH466" s="255">
        <v>-44620</v>
      </c>
      <c r="BI466" s="258" t="s">
        <v>454</v>
      </c>
      <c r="BJ466" s="152"/>
      <c r="BK466" s="152"/>
      <c r="BL466" s="152"/>
      <c r="BM466" s="152"/>
      <c r="BN466" s="258"/>
      <c r="BO466" s="152"/>
      <c r="BP466" s="413" t="s">
        <v>293</v>
      </c>
      <c r="BQ466" s="169" t="s">
        <v>5262</v>
      </c>
      <c r="BR466" s="414">
        <v>44712</v>
      </c>
      <c r="BS466" s="308" t="s">
        <v>5263</v>
      </c>
      <c r="BT466" s="415">
        <v>0.5</v>
      </c>
      <c r="BU466" s="124" t="s">
        <v>477</v>
      </c>
      <c r="BV466" s="255">
        <v>184</v>
      </c>
      <c r="BW466" s="258" t="s">
        <v>454</v>
      </c>
      <c r="BX466" s="416">
        <v>44727</v>
      </c>
      <c r="BY466" s="417" t="s">
        <v>5264</v>
      </c>
      <c r="BZ466" s="417" t="s">
        <v>824</v>
      </c>
      <c r="CA466" s="418">
        <v>0.5</v>
      </c>
      <c r="CB466" s="184" t="s">
        <v>293</v>
      </c>
      <c r="CC466" s="417"/>
      <c r="CD466" s="184" t="s">
        <v>293</v>
      </c>
      <c r="CE466" s="531">
        <v>44823</v>
      </c>
      <c r="CF466" s="523" t="s">
        <v>5265</v>
      </c>
      <c r="CG466" s="524" t="s">
        <v>5266</v>
      </c>
      <c r="CH466" s="116" t="s">
        <v>5214</v>
      </c>
      <c r="CI466" s="525">
        <v>1</v>
      </c>
      <c r="CJ466" s="124" t="str">
        <f t="shared" si="12"/>
        <v>CUMPLIMIENTO TOTAL</v>
      </c>
      <c r="CK466" s="49" t="e">
        <f>(IF(CD466="CERRADO","NO APLICA ACCION CERRADA",AG466-#REF!))</f>
        <v>#REF!</v>
      </c>
      <c r="CL466" s="60" t="e">
        <f>(IF(CD466="CERRADO","NO APLICA ACCION CERRADA",IF(AK466&lt;=0,"VENCIDO",IF(AK466&lt;=#REF!,"POR VENCER","CON TIEMPO"))))</f>
        <v>#REF!</v>
      </c>
      <c r="CM466" s="994">
        <v>44882</v>
      </c>
      <c r="CN466" s="215" t="s">
        <v>5267</v>
      </c>
      <c r="CO466" s="166" t="s">
        <v>613</v>
      </c>
      <c r="CP466" s="828">
        <v>0.5</v>
      </c>
      <c r="CQ466" s="419" t="s">
        <v>293</v>
      </c>
      <c r="CR466" s="417"/>
      <c r="CS466" s="417"/>
    </row>
    <row r="467" spans="1:448" s="347" customFormat="1" ht="118.5" customHeight="1" x14ac:dyDescent="0.25">
      <c r="A467" s="26">
        <v>466</v>
      </c>
      <c r="B467" s="176" t="s">
        <v>695</v>
      </c>
      <c r="C467" s="175" t="s">
        <v>269</v>
      </c>
      <c r="D467" s="330" t="s">
        <v>341</v>
      </c>
      <c r="E467" s="331" t="s">
        <v>315</v>
      </c>
      <c r="F467" s="34" t="s">
        <v>676</v>
      </c>
      <c r="G467" s="27" t="s">
        <v>677</v>
      </c>
      <c r="H467" s="34" t="s">
        <v>338</v>
      </c>
      <c r="I467" s="27" t="s">
        <v>678</v>
      </c>
      <c r="J467" s="320" t="s">
        <v>679</v>
      </c>
      <c r="K467" s="132" t="s">
        <v>680</v>
      </c>
      <c r="L467" s="112" t="s">
        <v>681</v>
      </c>
      <c r="M467" s="134" t="s">
        <v>682</v>
      </c>
      <c r="N467" s="112" t="s">
        <v>683</v>
      </c>
      <c r="O467" s="19" t="s">
        <v>17</v>
      </c>
      <c r="P467" s="19" t="s">
        <v>19</v>
      </c>
      <c r="Q467" s="19" t="s">
        <v>684</v>
      </c>
      <c r="R467" s="19" t="s">
        <v>251</v>
      </c>
      <c r="S467" s="316" t="s">
        <v>5268</v>
      </c>
      <c r="T467" s="310" t="s">
        <v>1718</v>
      </c>
      <c r="U467" s="310">
        <v>86</v>
      </c>
      <c r="V467" s="310">
        <v>2022</v>
      </c>
      <c r="W467" s="310" t="s">
        <v>5269</v>
      </c>
      <c r="X467" s="310" t="s">
        <v>5270</v>
      </c>
      <c r="Y467" s="729" t="s">
        <v>4955</v>
      </c>
      <c r="Z467" s="421" t="s">
        <v>4956</v>
      </c>
      <c r="AA467" s="434">
        <v>1</v>
      </c>
      <c r="AB467" s="730" t="s">
        <v>4957</v>
      </c>
      <c r="AC467" s="334" t="s">
        <v>4958</v>
      </c>
      <c r="AD467" s="731">
        <v>0.1</v>
      </c>
      <c r="AE467" s="310" t="s">
        <v>4960</v>
      </c>
      <c r="AF467" s="968">
        <v>44656</v>
      </c>
      <c r="AG467" s="968">
        <v>44925</v>
      </c>
      <c r="AH467" s="333"/>
      <c r="AI467" s="310" t="s">
        <v>309</v>
      </c>
      <c r="AJ467" s="310" t="s">
        <v>309</v>
      </c>
      <c r="AK467" s="310" t="e">
        <f>(IF(BA467=#REF!,#REF!,AG467-#REF!))</f>
        <v>#REF!</v>
      </c>
      <c r="AL467" s="307"/>
      <c r="AM467" s="31"/>
      <c r="AN467" s="31"/>
      <c r="AO467" s="31"/>
      <c r="AP467" s="32"/>
      <c r="AQ467" s="19"/>
      <c r="AR467" s="49"/>
      <c r="AS467" s="298"/>
      <c r="AT467" s="64"/>
      <c r="AU467" s="40"/>
      <c r="AV467" s="60"/>
      <c r="AW467" s="32"/>
      <c r="AX467" s="32"/>
      <c r="AY467" s="299"/>
      <c r="AZ467" s="87"/>
      <c r="BA467" s="243"/>
      <c r="BB467" s="30"/>
      <c r="BC467" s="30"/>
      <c r="BD467" s="30"/>
      <c r="BE467" s="30"/>
      <c r="BF467" s="30"/>
      <c r="BG467" s="19" t="s">
        <v>442</v>
      </c>
      <c r="BH467" s="49">
        <v>-44620</v>
      </c>
      <c r="BI467" s="60" t="s">
        <v>454</v>
      </c>
      <c r="BJ467" s="30"/>
      <c r="BK467" s="30"/>
      <c r="BL467" s="30"/>
      <c r="BM467" s="30"/>
      <c r="BN467" s="60"/>
      <c r="BO467" s="30"/>
      <c r="BP467" s="184" t="s">
        <v>293</v>
      </c>
      <c r="BQ467" s="150" t="s">
        <v>2111</v>
      </c>
      <c r="BR467" s="185">
        <v>44712</v>
      </c>
      <c r="BS467" s="131" t="s">
        <v>3117</v>
      </c>
      <c r="BT467" s="186">
        <v>0</v>
      </c>
      <c r="BU467" s="4" t="s">
        <v>442</v>
      </c>
      <c r="BV467" s="49">
        <v>214</v>
      </c>
      <c r="BW467" s="60" t="s">
        <v>454</v>
      </c>
      <c r="BX467" s="357">
        <v>44725</v>
      </c>
      <c r="BY467" s="353" t="s">
        <v>5271</v>
      </c>
      <c r="BZ467" s="353" t="s">
        <v>824</v>
      </c>
      <c r="CA467" s="360">
        <v>0</v>
      </c>
      <c r="CB467" s="352" t="s">
        <v>293</v>
      </c>
      <c r="CC467" s="353"/>
      <c r="CD467" s="184" t="s">
        <v>293</v>
      </c>
      <c r="CE467" s="531">
        <v>44827</v>
      </c>
      <c r="CF467" s="551" t="s">
        <v>5272</v>
      </c>
      <c r="CG467" s="225" t="s">
        <v>5273</v>
      </c>
      <c r="CH467" s="225" t="s">
        <v>5274</v>
      </c>
      <c r="CI467" s="520">
        <v>0.5</v>
      </c>
      <c r="CJ467" s="4" t="str">
        <f t="shared" si="12"/>
        <v>AVANCE PARCIAL</v>
      </c>
      <c r="CK467" s="49" t="e">
        <f>(IF(CD467="CERRADO","NO APLICA ACCION CERRADA",AG467-#REF!))</f>
        <v>#REF!</v>
      </c>
      <c r="CL467" s="60" t="e">
        <f>(IF(CD467="CERRADO","NO APLICA ACCION CERRADA",IF(AK467&lt;=0,"VENCIDO",IF(AK467&lt;=#REF!,"POR VENCER","CON TIEMPO"))))</f>
        <v>#REF!</v>
      </c>
      <c r="CM467" s="874">
        <v>44881</v>
      </c>
      <c r="CN467" s="878" t="s">
        <v>5275</v>
      </c>
      <c r="CO467" s="878" t="s">
        <v>3120</v>
      </c>
      <c r="CP467" s="876">
        <v>0.5</v>
      </c>
      <c r="CQ467" s="877" t="s">
        <v>293</v>
      </c>
      <c r="CR467" s="875" t="s">
        <v>446</v>
      </c>
      <c r="CS467" s="353"/>
      <c r="CT467" s="343"/>
      <c r="CU467" s="343"/>
      <c r="CV467" s="343"/>
      <c r="CW467" s="343"/>
      <c r="CX467" s="343"/>
      <c r="CY467" s="343"/>
      <c r="CZ467" s="343"/>
      <c r="DA467" s="343"/>
      <c r="DB467" s="343"/>
      <c r="DC467" s="343"/>
      <c r="DD467" s="343"/>
      <c r="DE467" s="343"/>
      <c r="DF467" s="343"/>
      <c r="DG467" s="343"/>
      <c r="DH467" s="343"/>
      <c r="DI467" s="343"/>
      <c r="DJ467" s="343"/>
      <c r="DK467" s="343"/>
      <c r="DL467" s="343"/>
      <c r="DM467" s="343"/>
      <c r="DN467" s="343"/>
      <c r="DO467" s="343"/>
      <c r="DP467" s="343"/>
      <c r="DQ467" s="343"/>
      <c r="DR467" s="343"/>
      <c r="DS467" s="343"/>
      <c r="DT467" s="343"/>
      <c r="DU467" s="343"/>
      <c r="DV467" s="343"/>
      <c r="DW467" s="343"/>
      <c r="DX467" s="343"/>
      <c r="DY467" s="343"/>
      <c r="DZ467" s="343"/>
      <c r="EA467" s="343"/>
      <c r="EB467" s="343"/>
      <c r="EC467" s="343"/>
      <c r="ED467" s="343"/>
      <c r="EE467" s="343"/>
      <c r="EF467" s="343"/>
      <c r="EG467" s="343"/>
      <c r="EH467" s="343"/>
      <c r="EI467" s="343"/>
      <c r="EJ467" s="343"/>
      <c r="EK467" s="343"/>
      <c r="EL467" s="343"/>
      <c r="EM467" s="343"/>
      <c r="EN467" s="343"/>
      <c r="EO467" s="343"/>
      <c r="EP467" s="343"/>
      <c r="EQ467" s="343"/>
      <c r="ER467" s="343"/>
      <c r="ES467" s="343"/>
      <c r="ET467" s="343"/>
      <c r="EU467" s="343"/>
      <c r="EV467" s="343"/>
      <c r="EW467" s="343"/>
      <c r="EX467" s="343"/>
      <c r="EY467" s="343"/>
      <c r="EZ467" s="343"/>
      <c r="FA467" s="343"/>
      <c r="FB467" s="343"/>
      <c r="FC467" s="343"/>
      <c r="FD467" s="343"/>
      <c r="FE467" s="343"/>
      <c r="FF467" s="343"/>
      <c r="FG467" s="343"/>
      <c r="FH467" s="343"/>
      <c r="FI467" s="343"/>
      <c r="FJ467" s="343"/>
      <c r="FK467" s="343"/>
      <c r="FL467" s="343"/>
      <c r="FM467" s="343"/>
      <c r="FN467" s="343"/>
      <c r="FO467" s="343"/>
      <c r="FP467" s="343"/>
      <c r="FQ467" s="343"/>
      <c r="FR467" s="343"/>
      <c r="FS467" s="343"/>
      <c r="FT467" s="343"/>
      <c r="FU467" s="343"/>
      <c r="FV467" s="343"/>
      <c r="FW467" s="343"/>
      <c r="FX467" s="343"/>
      <c r="FY467" s="343"/>
      <c r="FZ467" s="343"/>
      <c r="GA467" s="343"/>
      <c r="GB467" s="343"/>
      <c r="GC467" s="343"/>
      <c r="GD467" s="343"/>
      <c r="GE467" s="343"/>
      <c r="GF467" s="343"/>
      <c r="GG467" s="343"/>
      <c r="GH467" s="343"/>
      <c r="GI467" s="343"/>
      <c r="GJ467" s="343"/>
      <c r="GK467" s="343"/>
      <c r="GL467" s="343"/>
      <c r="GM467" s="343"/>
      <c r="GN467" s="343"/>
      <c r="GO467" s="343"/>
      <c r="GP467" s="343"/>
      <c r="GQ467" s="343"/>
      <c r="GR467" s="343"/>
      <c r="GS467" s="343"/>
      <c r="GT467" s="343"/>
      <c r="GU467" s="343"/>
      <c r="GV467" s="343"/>
      <c r="GW467" s="343"/>
      <c r="GX467" s="343"/>
      <c r="GY467" s="343"/>
      <c r="GZ467" s="343"/>
      <c r="HA467" s="343"/>
      <c r="HB467" s="343"/>
      <c r="HC467" s="343"/>
      <c r="HD467" s="343"/>
      <c r="HE467" s="343"/>
      <c r="HF467" s="343"/>
      <c r="HG467" s="343"/>
      <c r="HH467" s="343"/>
      <c r="HI467" s="343"/>
      <c r="HJ467" s="343"/>
      <c r="HK467" s="343"/>
      <c r="HL467" s="343"/>
      <c r="HM467" s="343"/>
      <c r="HN467" s="343"/>
      <c r="HO467" s="343"/>
      <c r="HP467" s="343"/>
      <c r="HQ467" s="343"/>
      <c r="HR467" s="343"/>
      <c r="HS467" s="343"/>
      <c r="HT467" s="343"/>
      <c r="HU467" s="343"/>
      <c r="HV467" s="343"/>
      <c r="HW467" s="343"/>
      <c r="HX467" s="343"/>
      <c r="HY467" s="343"/>
      <c r="HZ467" s="343"/>
      <c r="IA467" s="343"/>
      <c r="IB467" s="343"/>
      <c r="IC467" s="343"/>
      <c r="ID467" s="343"/>
      <c r="IE467" s="343"/>
      <c r="IF467" s="343"/>
      <c r="IG467" s="343"/>
      <c r="IH467" s="343"/>
      <c r="II467" s="343"/>
      <c r="IJ467" s="343"/>
      <c r="IK467" s="343"/>
      <c r="IL467" s="343"/>
      <c r="IM467" s="343"/>
      <c r="IN467" s="343"/>
      <c r="IO467" s="343"/>
      <c r="IP467" s="343"/>
      <c r="IQ467" s="343"/>
      <c r="IR467" s="343"/>
      <c r="IS467" s="343"/>
      <c r="IT467" s="343"/>
      <c r="IU467" s="343"/>
      <c r="IV467" s="343"/>
      <c r="IW467" s="343"/>
      <c r="IX467" s="343"/>
      <c r="IY467" s="343"/>
      <c r="IZ467" s="343"/>
      <c r="JA467" s="343"/>
      <c r="JB467" s="343"/>
      <c r="JC467" s="343"/>
      <c r="JD467" s="343"/>
      <c r="JE467" s="343"/>
      <c r="JF467" s="343"/>
      <c r="JG467" s="343"/>
      <c r="JH467" s="343"/>
      <c r="JI467" s="343"/>
      <c r="JJ467" s="343"/>
      <c r="JK467" s="343"/>
      <c r="JL467" s="343"/>
      <c r="JM467" s="343"/>
      <c r="JN467" s="343"/>
      <c r="JO467" s="343"/>
      <c r="JP467" s="343"/>
      <c r="JQ467" s="343"/>
      <c r="JR467" s="343"/>
      <c r="JS467" s="343"/>
      <c r="JT467" s="343"/>
      <c r="JU467" s="343"/>
      <c r="JV467" s="343"/>
      <c r="JW467" s="343"/>
      <c r="JX467" s="343"/>
      <c r="JY467" s="343"/>
      <c r="JZ467" s="343"/>
      <c r="KA467" s="343"/>
      <c r="KB467" s="343"/>
      <c r="KC467" s="343"/>
      <c r="KD467" s="343"/>
      <c r="KE467" s="343"/>
      <c r="KF467" s="343"/>
      <c r="KG467" s="343"/>
      <c r="KH467" s="343"/>
      <c r="KI467" s="343"/>
      <c r="KJ467" s="343"/>
      <c r="KK467" s="343"/>
      <c r="KL467" s="343"/>
      <c r="KM467" s="343"/>
      <c r="KN467" s="343"/>
      <c r="KO467" s="343"/>
      <c r="KP467" s="343"/>
      <c r="KQ467" s="343"/>
      <c r="KR467" s="343"/>
      <c r="KS467" s="343"/>
      <c r="KT467" s="343"/>
      <c r="KU467" s="343"/>
      <c r="KV467" s="343"/>
      <c r="KW467" s="343"/>
      <c r="KX467" s="343"/>
      <c r="KY467" s="343"/>
      <c r="KZ467" s="343"/>
      <c r="LA467" s="343"/>
      <c r="LB467" s="343"/>
      <c r="LC467" s="343"/>
      <c r="LD467" s="343"/>
      <c r="LE467" s="343"/>
      <c r="LF467" s="343"/>
      <c r="LG467" s="343"/>
      <c r="LH467" s="343"/>
      <c r="LI467" s="343"/>
      <c r="LJ467" s="343"/>
      <c r="LK467" s="343"/>
      <c r="LL467" s="343"/>
      <c r="LM467" s="343"/>
      <c r="LN467" s="343"/>
      <c r="LO467" s="343"/>
      <c r="LP467" s="343"/>
      <c r="LQ467" s="343"/>
      <c r="LR467" s="343"/>
      <c r="LS467" s="343"/>
      <c r="LT467" s="343"/>
      <c r="LU467" s="343"/>
      <c r="LV467" s="343"/>
      <c r="LW467" s="343"/>
      <c r="LX467" s="343"/>
      <c r="LY467" s="343"/>
      <c r="LZ467" s="343"/>
      <c r="MA467" s="343"/>
      <c r="MB467" s="343"/>
      <c r="MC467" s="343"/>
      <c r="MD467" s="343"/>
      <c r="ME467" s="343"/>
      <c r="MF467" s="343"/>
      <c r="MG467" s="343"/>
      <c r="MH467" s="343"/>
      <c r="MI467" s="343"/>
      <c r="MJ467" s="343"/>
      <c r="MK467" s="343"/>
      <c r="ML467" s="343"/>
      <c r="MM467" s="343"/>
      <c r="MN467" s="343"/>
      <c r="MO467" s="343"/>
      <c r="MP467" s="343"/>
      <c r="MQ467" s="343"/>
      <c r="MR467" s="343"/>
      <c r="MS467" s="343"/>
      <c r="MT467" s="343"/>
      <c r="MU467" s="343"/>
      <c r="MV467" s="343"/>
      <c r="MW467" s="343"/>
      <c r="MX467" s="343"/>
      <c r="MY467" s="343"/>
      <c r="MZ467" s="343"/>
      <c r="NA467" s="343"/>
      <c r="NB467" s="343"/>
      <c r="NC467" s="343"/>
      <c r="ND467" s="343"/>
      <c r="NE467" s="343"/>
      <c r="NF467" s="343"/>
      <c r="NG467" s="343"/>
      <c r="NH467" s="343"/>
      <c r="NI467" s="343"/>
      <c r="NJ467" s="343"/>
      <c r="NK467" s="343"/>
      <c r="NL467" s="343"/>
      <c r="NM467" s="343"/>
      <c r="NN467" s="343"/>
      <c r="NO467" s="343"/>
      <c r="NP467" s="343"/>
      <c r="NQ467" s="343"/>
      <c r="NR467" s="343"/>
      <c r="NS467" s="343"/>
      <c r="NT467" s="343"/>
      <c r="NU467" s="343"/>
      <c r="NV467" s="343"/>
      <c r="NW467" s="343"/>
      <c r="NX467" s="343"/>
      <c r="NY467" s="343"/>
      <c r="NZ467" s="343"/>
      <c r="OA467" s="343"/>
      <c r="OB467" s="343"/>
      <c r="OC467" s="343"/>
      <c r="OD467" s="343"/>
      <c r="OE467" s="343"/>
      <c r="OF467" s="343"/>
      <c r="OG467" s="343"/>
      <c r="OH467" s="343"/>
      <c r="OI467" s="343"/>
      <c r="OJ467" s="343"/>
      <c r="OK467" s="343"/>
      <c r="OL467" s="343"/>
      <c r="OM467" s="343"/>
      <c r="ON467" s="343"/>
      <c r="OO467" s="343"/>
      <c r="OP467" s="343"/>
      <c r="OQ467" s="343"/>
      <c r="OR467" s="343"/>
      <c r="OS467" s="343"/>
      <c r="OT467" s="343"/>
      <c r="OU467" s="343"/>
      <c r="OV467" s="343"/>
      <c r="OW467" s="343"/>
      <c r="OX467" s="343"/>
      <c r="OY467" s="343"/>
      <c r="OZ467" s="343"/>
      <c r="PA467" s="343"/>
      <c r="PB467" s="343"/>
      <c r="PC467" s="343"/>
      <c r="PD467" s="343"/>
      <c r="PE467" s="343"/>
      <c r="PF467" s="343"/>
      <c r="PG467" s="343"/>
      <c r="PH467" s="343"/>
      <c r="PI467" s="343"/>
      <c r="PJ467" s="343"/>
      <c r="PK467" s="343"/>
      <c r="PL467" s="343"/>
      <c r="PM467" s="343"/>
      <c r="PN467" s="343"/>
      <c r="PO467" s="343"/>
      <c r="PP467" s="343"/>
      <c r="PQ467" s="343"/>
      <c r="PR467" s="343"/>
      <c r="PS467" s="343"/>
      <c r="PT467" s="343"/>
      <c r="PU467" s="343"/>
      <c r="PV467" s="343"/>
      <c r="PW467" s="343"/>
      <c r="PX467" s="343"/>
      <c r="PY467" s="343"/>
      <c r="PZ467" s="343"/>
      <c r="QA467" s="343"/>
      <c r="QB467" s="343"/>
      <c r="QC467" s="343"/>
      <c r="QD467" s="343"/>
      <c r="QE467" s="343"/>
      <c r="QF467" s="343"/>
    </row>
    <row r="468" spans="1:448" s="347" customFormat="1" ht="153.75" customHeight="1" x14ac:dyDescent="0.25">
      <c r="A468" s="26">
        <v>467</v>
      </c>
      <c r="B468" s="176" t="s">
        <v>695</v>
      </c>
      <c r="C468" s="175" t="s">
        <v>269</v>
      </c>
      <c r="D468" s="330" t="s">
        <v>341</v>
      </c>
      <c r="E468" s="331" t="s">
        <v>315</v>
      </c>
      <c r="F468" s="34" t="s">
        <v>676</v>
      </c>
      <c r="G468" s="34" t="s">
        <v>677</v>
      </c>
      <c r="H468" s="34" t="s">
        <v>338</v>
      </c>
      <c r="I468" s="27" t="s">
        <v>678</v>
      </c>
      <c r="J468" s="320" t="s">
        <v>679</v>
      </c>
      <c r="K468" s="132" t="s">
        <v>680</v>
      </c>
      <c r="L468" s="112" t="s">
        <v>681</v>
      </c>
      <c r="M468" s="134" t="s">
        <v>682</v>
      </c>
      <c r="N468" s="112" t="s">
        <v>683</v>
      </c>
      <c r="O468" s="19" t="s">
        <v>17</v>
      </c>
      <c r="P468" s="19" t="s">
        <v>19</v>
      </c>
      <c r="Q468" s="19" t="s">
        <v>684</v>
      </c>
      <c r="R468" s="19" t="s">
        <v>251</v>
      </c>
      <c r="S468" s="316" t="s">
        <v>5276</v>
      </c>
      <c r="T468" s="310" t="s">
        <v>1718</v>
      </c>
      <c r="U468" s="310">
        <v>86</v>
      </c>
      <c r="V468" s="310">
        <v>2022</v>
      </c>
      <c r="W468" s="310" t="s">
        <v>5269</v>
      </c>
      <c r="X468" s="310" t="s">
        <v>5277</v>
      </c>
      <c r="Y468" s="729" t="s">
        <v>4964</v>
      </c>
      <c r="Z468" s="422" t="s">
        <v>5278</v>
      </c>
      <c r="AA468" s="434">
        <v>2</v>
      </c>
      <c r="AB468" s="422" t="s">
        <v>5279</v>
      </c>
      <c r="AC468" s="334" t="s">
        <v>4967</v>
      </c>
      <c r="AD468" s="732">
        <v>1</v>
      </c>
      <c r="AE468" s="310" t="s">
        <v>4968</v>
      </c>
      <c r="AF468" s="968">
        <v>44656</v>
      </c>
      <c r="AG468" s="968">
        <v>44926</v>
      </c>
      <c r="AH468" s="333"/>
      <c r="AI468" s="310" t="s">
        <v>309</v>
      </c>
      <c r="AJ468" s="310" t="s">
        <v>309</v>
      </c>
      <c r="AK468" s="310" t="e">
        <f>(IF(BA468=#REF!,#REF!,AG468-#REF!))</f>
        <v>#REF!</v>
      </c>
      <c r="AL468" s="307"/>
      <c r="AM468" s="31"/>
      <c r="AN468" s="31"/>
      <c r="AO468" s="31"/>
      <c r="AP468" s="32"/>
      <c r="AQ468" s="19"/>
      <c r="AR468" s="49"/>
      <c r="AS468" s="298"/>
      <c r="AT468" s="64"/>
      <c r="AU468" s="40"/>
      <c r="AV468" s="60"/>
      <c r="AW468" s="32"/>
      <c r="AX468" s="32"/>
      <c r="AY468" s="299"/>
      <c r="AZ468" s="87"/>
      <c r="BA468" s="243"/>
      <c r="BB468" s="30"/>
      <c r="BC468" s="30"/>
      <c r="BD468" s="30"/>
      <c r="BE468" s="30"/>
      <c r="BF468" s="30"/>
      <c r="BG468" s="19" t="s">
        <v>442</v>
      </c>
      <c r="BH468" s="49">
        <v>-44620</v>
      </c>
      <c r="BI468" s="60" t="s">
        <v>454</v>
      </c>
      <c r="BJ468" s="30"/>
      <c r="BK468" s="30"/>
      <c r="BL468" s="30"/>
      <c r="BM468" s="30"/>
      <c r="BN468" s="60"/>
      <c r="BO468" s="30"/>
      <c r="BP468" s="184" t="s">
        <v>293</v>
      </c>
      <c r="BQ468" s="150" t="s">
        <v>2111</v>
      </c>
      <c r="BR468" s="185">
        <v>44712</v>
      </c>
      <c r="BS468" s="131" t="s">
        <v>3117</v>
      </c>
      <c r="BT468" s="186">
        <v>0</v>
      </c>
      <c r="BU468" s="4" t="s">
        <v>442</v>
      </c>
      <c r="BV468" s="49">
        <v>215</v>
      </c>
      <c r="BW468" s="60" t="s">
        <v>454</v>
      </c>
      <c r="BX468" s="357">
        <v>44725</v>
      </c>
      <c r="BY468" s="353" t="s">
        <v>5271</v>
      </c>
      <c r="BZ468" s="353" t="s">
        <v>824</v>
      </c>
      <c r="CA468" s="360">
        <v>0</v>
      </c>
      <c r="CB468" s="352" t="s">
        <v>293</v>
      </c>
      <c r="CC468" s="353"/>
      <c r="CD468" s="184" t="s">
        <v>293</v>
      </c>
      <c r="CE468" s="531">
        <v>44827</v>
      </c>
      <c r="CF468" s="115" t="s">
        <v>5280</v>
      </c>
      <c r="CG468" s="116" t="s">
        <v>1124</v>
      </c>
      <c r="CH468" s="120" t="s">
        <v>328</v>
      </c>
      <c r="CI468" s="525">
        <v>1</v>
      </c>
      <c r="CJ468" s="4" t="str">
        <f t="shared" si="12"/>
        <v>CUMPLIMIENTO TOTAL</v>
      </c>
      <c r="CK468" s="49" t="e">
        <f>(IF(CD468="CERRADO","NO APLICA ACCION CERRADA",AG468-#REF!))</f>
        <v>#REF!</v>
      </c>
      <c r="CL468" s="60" t="e">
        <f>(IF(CD468="CERRADO","NO APLICA ACCION CERRADA",IF(AK468&lt;=0,"VENCIDO",IF(AK468&lt;=#REF!,"POR VENCER","CON TIEMPO"))))</f>
        <v>#REF!</v>
      </c>
      <c r="CM468" s="376">
        <v>44881</v>
      </c>
      <c r="CN468" s="348" t="s">
        <v>5281</v>
      </c>
      <c r="CO468" s="348" t="s">
        <v>3120</v>
      </c>
      <c r="CP468" s="377">
        <v>1</v>
      </c>
      <c r="CQ468" s="352" t="s">
        <v>294</v>
      </c>
      <c r="CR468" s="375" t="s">
        <v>446</v>
      </c>
      <c r="CS468" s="353"/>
      <c r="CT468" s="343"/>
      <c r="CU468" s="343"/>
      <c r="CV468" s="343"/>
      <c r="CW468" s="343"/>
      <c r="CX468" s="343"/>
      <c r="CY468" s="343"/>
      <c r="CZ468" s="343"/>
      <c r="DA468" s="343"/>
      <c r="DB468" s="343"/>
      <c r="DC468" s="343"/>
      <c r="DD468" s="343"/>
      <c r="DE468" s="343"/>
      <c r="DF468" s="343"/>
      <c r="DG468" s="343"/>
      <c r="DH468" s="343"/>
      <c r="DI468" s="343"/>
      <c r="DJ468" s="343"/>
      <c r="DK468" s="343"/>
      <c r="DL468" s="343"/>
      <c r="DM468" s="343"/>
      <c r="DN468" s="343"/>
      <c r="DO468" s="343"/>
      <c r="DP468" s="343"/>
      <c r="DQ468" s="343"/>
      <c r="DR468" s="343"/>
      <c r="DS468" s="343"/>
      <c r="DT468" s="343"/>
      <c r="DU468" s="343"/>
      <c r="DV468" s="343"/>
      <c r="DW468" s="343"/>
      <c r="DX468" s="343"/>
      <c r="DY468" s="343"/>
      <c r="DZ468" s="343"/>
      <c r="EA468" s="343"/>
      <c r="EB468" s="343"/>
      <c r="EC468" s="343"/>
      <c r="ED468" s="343"/>
      <c r="EE468" s="343"/>
      <c r="EF468" s="343"/>
      <c r="EG468" s="343"/>
      <c r="EH468" s="343"/>
      <c r="EI468" s="343"/>
      <c r="EJ468" s="343"/>
      <c r="EK468" s="343"/>
      <c r="EL468" s="343"/>
      <c r="EM468" s="343"/>
      <c r="EN468" s="343"/>
      <c r="EO468" s="343"/>
      <c r="EP468" s="343"/>
      <c r="EQ468" s="343"/>
      <c r="ER468" s="343"/>
      <c r="ES468" s="343"/>
      <c r="ET468" s="343"/>
      <c r="EU468" s="343"/>
      <c r="EV468" s="343"/>
      <c r="EW468" s="343"/>
      <c r="EX468" s="343"/>
      <c r="EY468" s="343"/>
      <c r="EZ468" s="343"/>
      <c r="FA468" s="343"/>
      <c r="FB468" s="343"/>
      <c r="FC468" s="343"/>
      <c r="FD468" s="343"/>
      <c r="FE468" s="343"/>
      <c r="FF468" s="343"/>
      <c r="FG468" s="343"/>
      <c r="FH468" s="343"/>
      <c r="FI468" s="343"/>
      <c r="FJ468" s="343"/>
      <c r="FK468" s="343"/>
      <c r="FL468" s="343"/>
      <c r="FM468" s="343"/>
      <c r="FN468" s="343"/>
      <c r="FO468" s="343"/>
      <c r="FP468" s="343"/>
      <c r="FQ468" s="343"/>
      <c r="FR468" s="343"/>
      <c r="FS468" s="343"/>
      <c r="FT468" s="343"/>
      <c r="FU468" s="343"/>
      <c r="FV468" s="343"/>
      <c r="FW468" s="343"/>
      <c r="FX468" s="343"/>
      <c r="FY468" s="343"/>
      <c r="FZ468" s="343"/>
      <c r="GA468" s="343"/>
      <c r="GB468" s="343"/>
      <c r="GC468" s="343"/>
      <c r="GD468" s="343"/>
      <c r="GE468" s="343"/>
      <c r="GF468" s="343"/>
      <c r="GG468" s="343"/>
      <c r="GH468" s="343"/>
      <c r="GI468" s="343"/>
      <c r="GJ468" s="343"/>
      <c r="GK468" s="343"/>
      <c r="GL468" s="343"/>
      <c r="GM468" s="343"/>
      <c r="GN468" s="343"/>
      <c r="GO468" s="343"/>
      <c r="GP468" s="343"/>
      <c r="GQ468" s="343"/>
      <c r="GR468" s="343"/>
      <c r="GS468" s="343"/>
      <c r="GT468" s="343"/>
      <c r="GU468" s="343"/>
      <c r="GV468" s="343"/>
      <c r="GW468" s="343"/>
      <c r="GX468" s="343"/>
      <c r="GY468" s="343"/>
      <c r="GZ468" s="343"/>
      <c r="HA468" s="343"/>
      <c r="HB468" s="343"/>
      <c r="HC468" s="343"/>
      <c r="HD468" s="343"/>
      <c r="HE468" s="343"/>
      <c r="HF468" s="343"/>
      <c r="HG468" s="343"/>
      <c r="HH468" s="343"/>
      <c r="HI468" s="343"/>
      <c r="HJ468" s="343"/>
      <c r="HK468" s="343"/>
      <c r="HL468" s="343"/>
      <c r="HM468" s="343"/>
      <c r="HN468" s="343"/>
      <c r="HO468" s="343"/>
      <c r="HP468" s="343"/>
      <c r="HQ468" s="343"/>
      <c r="HR468" s="343"/>
      <c r="HS468" s="343"/>
      <c r="HT468" s="343"/>
      <c r="HU468" s="343"/>
      <c r="HV468" s="343"/>
      <c r="HW468" s="343"/>
      <c r="HX468" s="343"/>
      <c r="HY468" s="343"/>
      <c r="HZ468" s="343"/>
      <c r="IA468" s="343"/>
      <c r="IB468" s="343"/>
      <c r="IC468" s="343"/>
      <c r="ID468" s="343"/>
      <c r="IE468" s="343"/>
      <c r="IF468" s="343"/>
      <c r="IG468" s="343"/>
      <c r="IH468" s="343"/>
      <c r="II468" s="343"/>
      <c r="IJ468" s="343"/>
      <c r="IK468" s="343"/>
      <c r="IL468" s="343"/>
      <c r="IM468" s="343"/>
      <c r="IN468" s="343"/>
      <c r="IO468" s="343"/>
      <c r="IP468" s="343"/>
      <c r="IQ468" s="343"/>
      <c r="IR468" s="343"/>
      <c r="IS468" s="343"/>
      <c r="IT468" s="343"/>
      <c r="IU468" s="343"/>
      <c r="IV468" s="343"/>
      <c r="IW468" s="343"/>
      <c r="IX468" s="343"/>
      <c r="IY468" s="343"/>
      <c r="IZ468" s="343"/>
      <c r="JA468" s="343"/>
      <c r="JB468" s="343"/>
      <c r="JC468" s="343"/>
      <c r="JD468" s="343"/>
      <c r="JE468" s="343"/>
      <c r="JF468" s="343"/>
      <c r="JG468" s="343"/>
      <c r="JH468" s="343"/>
      <c r="JI468" s="343"/>
      <c r="JJ468" s="343"/>
      <c r="JK468" s="343"/>
      <c r="JL468" s="343"/>
      <c r="JM468" s="343"/>
      <c r="JN468" s="343"/>
      <c r="JO468" s="343"/>
      <c r="JP468" s="343"/>
      <c r="JQ468" s="343"/>
      <c r="JR468" s="343"/>
      <c r="JS468" s="343"/>
      <c r="JT468" s="343"/>
      <c r="JU468" s="343"/>
      <c r="JV468" s="343"/>
      <c r="JW468" s="343"/>
      <c r="JX468" s="343"/>
      <c r="JY468" s="343"/>
      <c r="JZ468" s="343"/>
      <c r="KA468" s="343"/>
      <c r="KB468" s="343"/>
      <c r="KC468" s="343"/>
      <c r="KD468" s="343"/>
      <c r="KE468" s="343"/>
      <c r="KF468" s="343"/>
      <c r="KG468" s="343"/>
      <c r="KH468" s="343"/>
      <c r="KI468" s="343"/>
      <c r="KJ468" s="343"/>
      <c r="KK468" s="343"/>
      <c r="KL468" s="343"/>
      <c r="KM468" s="343"/>
      <c r="KN468" s="343"/>
      <c r="KO468" s="343"/>
      <c r="KP468" s="343"/>
      <c r="KQ468" s="343"/>
      <c r="KR468" s="343"/>
      <c r="KS468" s="343"/>
      <c r="KT468" s="343"/>
      <c r="KU468" s="343"/>
      <c r="KV468" s="343"/>
      <c r="KW468" s="343"/>
      <c r="KX468" s="343"/>
      <c r="KY468" s="343"/>
      <c r="KZ468" s="343"/>
      <c r="LA468" s="343"/>
      <c r="LB468" s="343"/>
      <c r="LC468" s="343"/>
      <c r="LD468" s="343"/>
      <c r="LE468" s="343"/>
      <c r="LF468" s="343"/>
      <c r="LG468" s="343"/>
      <c r="LH468" s="343"/>
      <c r="LI468" s="343"/>
      <c r="LJ468" s="343"/>
      <c r="LK468" s="343"/>
      <c r="LL468" s="343"/>
      <c r="LM468" s="343"/>
      <c r="LN468" s="343"/>
      <c r="LO468" s="343"/>
      <c r="LP468" s="343"/>
      <c r="LQ468" s="343"/>
      <c r="LR468" s="343"/>
      <c r="LS468" s="343"/>
      <c r="LT468" s="343"/>
      <c r="LU468" s="343"/>
      <c r="LV468" s="343"/>
      <c r="LW468" s="343"/>
      <c r="LX468" s="343"/>
      <c r="LY468" s="343"/>
      <c r="LZ468" s="343"/>
      <c r="MA468" s="343"/>
      <c r="MB468" s="343"/>
      <c r="MC468" s="343"/>
      <c r="MD468" s="343"/>
      <c r="ME468" s="343"/>
      <c r="MF468" s="343"/>
      <c r="MG468" s="343"/>
      <c r="MH468" s="343"/>
      <c r="MI468" s="343"/>
      <c r="MJ468" s="343"/>
      <c r="MK468" s="343"/>
      <c r="ML468" s="343"/>
      <c r="MM468" s="343"/>
      <c r="MN468" s="343"/>
      <c r="MO468" s="343"/>
      <c r="MP468" s="343"/>
      <c r="MQ468" s="343"/>
      <c r="MR468" s="343"/>
      <c r="MS468" s="343"/>
      <c r="MT468" s="343"/>
      <c r="MU468" s="343"/>
      <c r="MV468" s="343"/>
      <c r="MW468" s="343"/>
      <c r="MX468" s="343"/>
      <c r="MY468" s="343"/>
      <c r="MZ468" s="343"/>
      <c r="NA468" s="343"/>
      <c r="NB468" s="343"/>
      <c r="NC468" s="343"/>
      <c r="ND468" s="343"/>
      <c r="NE468" s="343"/>
      <c r="NF468" s="343"/>
      <c r="NG468" s="343"/>
      <c r="NH468" s="343"/>
      <c r="NI468" s="343"/>
      <c r="NJ468" s="343"/>
      <c r="NK468" s="343"/>
      <c r="NL468" s="343"/>
      <c r="NM468" s="343"/>
      <c r="NN468" s="343"/>
      <c r="NO468" s="343"/>
      <c r="NP468" s="343"/>
      <c r="NQ468" s="343"/>
      <c r="NR468" s="343"/>
      <c r="NS468" s="343"/>
      <c r="NT468" s="343"/>
      <c r="NU468" s="343"/>
      <c r="NV468" s="343"/>
      <c r="NW468" s="343"/>
      <c r="NX468" s="343"/>
      <c r="NY468" s="343"/>
      <c r="NZ468" s="343"/>
      <c r="OA468" s="343"/>
      <c r="OB468" s="343"/>
      <c r="OC468" s="343"/>
      <c r="OD468" s="343"/>
      <c r="OE468" s="343"/>
      <c r="OF468" s="343"/>
      <c r="OG468" s="343"/>
      <c r="OH468" s="343"/>
      <c r="OI468" s="343"/>
      <c r="OJ468" s="343"/>
      <c r="OK468" s="343"/>
      <c r="OL468" s="343"/>
      <c r="OM468" s="343"/>
      <c r="ON468" s="343"/>
      <c r="OO468" s="343"/>
      <c r="OP468" s="343"/>
      <c r="OQ468" s="343"/>
      <c r="OR468" s="343"/>
      <c r="OS468" s="343"/>
      <c r="OT468" s="343"/>
      <c r="OU468" s="343"/>
      <c r="OV468" s="343"/>
      <c r="OW468" s="343"/>
      <c r="OX468" s="343"/>
      <c r="OY468" s="343"/>
      <c r="OZ468" s="343"/>
      <c r="PA468" s="343"/>
      <c r="PB468" s="343"/>
      <c r="PC468" s="343"/>
      <c r="PD468" s="343"/>
      <c r="PE468" s="343"/>
      <c r="PF468" s="343"/>
      <c r="PG468" s="343"/>
      <c r="PH468" s="343"/>
      <c r="PI468" s="343"/>
      <c r="PJ468" s="343"/>
      <c r="PK468" s="343"/>
      <c r="PL468" s="343"/>
      <c r="PM468" s="343"/>
      <c r="PN468" s="343"/>
      <c r="PO468" s="343"/>
      <c r="PP468" s="343"/>
      <c r="PQ468" s="343"/>
      <c r="PR468" s="343"/>
      <c r="PS468" s="343"/>
      <c r="PT468" s="343"/>
      <c r="PU468" s="343"/>
      <c r="PV468" s="343"/>
      <c r="PW468" s="343"/>
      <c r="PX468" s="343"/>
      <c r="PY468" s="343"/>
      <c r="PZ468" s="343"/>
      <c r="QA468" s="343"/>
      <c r="QB468" s="343"/>
      <c r="QC468" s="343"/>
      <c r="QD468" s="343"/>
      <c r="QE468" s="343"/>
      <c r="QF468" s="343"/>
    </row>
    <row r="469" spans="1:448" s="347" customFormat="1" ht="118.5" customHeight="1" x14ac:dyDescent="0.25">
      <c r="A469" s="26">
        <v>468</v>
      </c>
      <c r="B469" s="176" t="s">
        <v>695</v>
      </c>
      <c r="C469" s="175" t="s">
        <v>269</v>
      </c>
      <c r="D469" s="330" t="s">
        <v>341</v>
      </c>
      <c r="E469" s="334" t="s">
        <v>5282</v>
      </c>
      <c r="F469" s="41" t="s">
        <v>693</v>
      </c>
      <c r="G469" s="41" t="s">
        <v>694</v>
      </c>
      <c r="H469" s="19" t="s">
        <v>344</v>
      </c>
      <c r="I469" s="27" t="s">
        <v>2505</v>
      </c>
      <c r="J469" s="41" t="s">
        <v>1287</v>
      </c>
      <c r="K469" s="174" t="s">
        <v>1237</v>
      </c>
      <c r="L469" s="174" t="s">
        <v>681</v>
      </c>
      <c r="M469" s="174" t="s">
        <v>1288</v>
      </c>
      <c r="N469" s="174" t="s">
        <v>710</v>
      </c>
      <c r="O469" s="316" t="s">
        <v>158</v>
      </c>
      <c r="P469" s="310" t="s">
        <v>392</v>
      </c>
      <c r="Q469" s="19" t="s">
        <v>348</v>
      </c>
      <c r="R469" s="19" t="s">
        <v>251</v>
      </c>
      <c r="S469" s="316" t="s">
        <v>5283</v>
      </c>
      <c r="T469" s="310" t="s">
        <v>1775</v>
      </c>
      <c r="U469" s="310">
        <v>86</v>
      </c>
      <c r="V469" s="310">
        <v>2022</v>
      </c>
      <c r="W469" s="310" t="s">
        <v>5284</v>
      </c>
      <c r="X469" s="310" t="s">
        <v>5285</v>
      </c>
      <c r="Y469" s="729" t="s">
        <v>5286</v>
      </c>
      <c r="Z469" s="421" t="s">
        <v>5287</v>
      </c>
      <c r="AA469" s="434">
        <v>1</v>
      </c>
      <c r="AB469" s="730" t="s">
        <v>5288</v>
      </c>
      <c r="AC469" s="334" t="s">
        <v>5288</v>
      </c>
      <c r="AD469" s="732">
        <v>1</v>
      </c>
      <c r="AE469" s="310" t="s">
        <v>5288</v>
      </c>
      <c r="AF469" s="968">
        <v>44655</v>
      </c>
      <c r="AG469" s="531">
        <v>44742</v>
      </c>
      <c r="AH469" s="333"/>
      <c r="AI469" s="310" t="s">
        <v>309</v>
      </c>
      <c r="AJ469" s="310" t="s">
        <v>309</v>
      </c>
      <c r="AK469" s="310" t="e">
        <f>(IF(BA469=#REF!,#REF!,AG469-#REF!))</f>
        <v>#REF!</v>
      </c>
      <c r="AL469" s="307"/>
      <c r="AM469" s="31"/>
      <c r="AN469" s="31"/>
      <c r="AO469" s="31"/>
      <c r="AP469" s="32"/>
      <c r="AQ469" s="19"/>
      <c r="AR469" s="49"/>
      <c r="AS469" s="298"/>
      <c r="AT469" s="64"/>
      <c r="AU469" s="40"/>
      <c r="AV469" s="60"/>
      <c r="AW469" s="32"/>
      <c r="AX469" s="32"/>
      <c r="AY469" s="299"/>
      <c r="AZ469" s="87"/>
      <c r="BA469" s="243"/>
      <c r="BB469" s="30"/>
      <c r="BC469" s="30"/>
      <c r="BD469" s="30"/>
      <c r="BE469" s="30"/>
      <c r="BF469" s="30"/>
      <c r="BG469" s="19" t="s">
        <v>442</v>
      </c>
      <c r="BH469" s="49">
        <v>-44620</v>
      </c>
      <c r="BI469" s="60" t="e">
        <v>#REF!</v>
      </c>
      <c r="BJ469" s="30"/>
      <c r="BK469" s="30"/>
      <c r="BL469" s="30"/>
      <c r="BM469" s="30"/>
      <c r="BN469" s="60"/>
      <c r="BO469" s="30"/>
      <c r="BP469" s="184" t="s">
        <v>293</v>
      </c>
      <c r="BQ469" s="150" t="s">
        <v>2244</v>
      </c>
      <c r="BR469" s="185">
        <v>44712</v>
      </c>
      <c r="BS469" s="131" t="s">
        <v>4157</v>
      </c>
      <c r="BT469" s="186">
        <v>0</v>
      </c>
      <c r="BU469" s="4" t="s">
        <v>442</v>
      </c>
      <c r="BV469" s="49">
        <v>31</v>
      </c>
      <c r="BW469" s="60" t="s">
        <v>454</v>
      </c>
      <c r="BX469" s="357">
        <v>44726</v>
      </c>
      <c r="BY469" s="353" t="s">
        <v>5289</v>
      </c>
      <c r="BZ469" s="353" t="s">
        <v>459</v>
      </c>
      <c r="CA469" s="360">
        <v>0</v>
      </c>
      <c r="CB469" s="352" t="s">
        <v>293</v>
      </c>
      <c r="CC469" s="353"/>
      <c r="CD469" s="184" t="s">
        <v>293</v>
      </c>
      <c r="CE469" s="531">
        <v>44823</v>
      </c>
      <c r="CF469" s="118" t="s">
        <v>5290</v>
      </c>
      <c r="CG469" s="295" t="s">
        <v>5291</v>
      </c>
      <c r="CH469" s="556" t="s">
        <v>878</v>
      </c>
      <c r="CI469" s="679">
        <v>1</v>
      </c>
      <c r="CJ469" s="4" t="str">
        <f t="shared" si="12"/>
        <v>CUMPLIMIENTO TOTAL</v>
      </c>
      <c r="CK469" s="49" t="e">
        <f>(IF(CD469="CERRADO","NO APLICA ACCION CERRADA",AG469-#REF!))</f>
        <v>#REF!</v>
      </c>
      <c r="CL469" s="60" t="e">
        <f>(IF(CD469="CERRADO","NO APLICA ACCION CERRADA",IF(AK469&lt;=0,"VENCIDO",IF(AK469&lt;=#REF!,"POR VENCER","CON TIEMPO"))))</f>
        <v>#REF!</v>
      </c>
      <c r="CM469" s="458" t="s">
        <v>328</v>
      </c>
      <c r="CN469" s="348" t="s">
        <v>1684</v>
      </c>
      <c r="CO469" s="349" t="s">
        <v>464</v>
      </c>
      <c r="CP469" s="380">
        <v>1</v>
      </c>
      <c r="CQ469" s="352" t="s">
        <v>294</v>
      </c>
      <c r="CR469" s="375" t="s">
        <v>438</v>
      </c>
      <c r="CS469" s="353"/>
      <c r="CT469" s="343"/>
      <c r="CU469" s="343"/>
      <c r="CV469" s="343"/>
      <c r="CW469" s="343"/>
      <c r="CX469" s="343"/>
      <c r="CY469" s="343"/>
      <c r="CZ469" s="343"/>
      <c r="DA469" s="343"/>
      <c r="DB469" s="343"/>
      <c r="DC469" s="343"/>
      <c r="DD469" s="343"/>
      <c r="DE469" s="343"/>
      <c r="DF469" s="343"/>
      <c r="DG469" s="343"/>
      <c r="DH469" s="343"/>
      <c r="DI469" s="343"/>
      <c r="DJ469" s="343"/>
      <c r="DK469" s="343"/>
      <c r="DL469" s="343"/>
      <c r="DM469" s="343"/>
      <c r="DN469" s="343"/>
      <c r="DO469" s="343"/>
      <c r="DP469" s="343"/>
      <c r="DQ469" s="343"/>
      <c r="DR469" s="343"/>
      <c r="DS469" s="343"/>
      <c r="DT469" s="343"/>
      <c r="DU469" s="343"/>
      <c r="DV469" s="343"/>
      <c r="DW469" s="343"/>
      <c r="DX469" s="343"/>
      <c r="DY469" s="343"/>
      <c r="DZ469" s="343"/>
      <c r="EA469" s="343"/>
      <c r="EB469" s="343"/>
      <c r="EC469" s="343"/>
      <c r="ED469" s="343"/>
      <c r="EE469" s="343"/>
      <c r="EF469" s="343"/>
      <c r="EG469" s="343"/>
      <c r="EH469" s="343"/>
      <c r="EI469" s="343"/>
      <c r="EJ469" s="343"/>
      <c r="EK469" s="343"/>
      <c r="EL469" s="343"/>
      <c r="EM469" s="343"/>
      <c r="EN469" s="343"/>
      <c r="EO469" s="343"/>
      <c r="EP469" s="343"/>
      <c r="EQ469" s="343"/>
      <c r="ER469" s="343"/>
      <c r="ES469" s="343"/>
      <c r="ET469" s="343"/>
      <c r="EU469" s="343"/>
      <c r="EV469" s="343"/>
      <c r="EW469" s="343"/>
      <c r="EX469" s="343"/>
      <c r="EY469" s="343"/>
      <c r="EZ469" s="343"/>
      <c r="FA469" s="343"/>
      <c r="FB469" s="343"/>
      <c r="FC469" s="343"/>
      <c r="FD469" s="343"/>
      <c r="FE469" s="343"/>
      <c r="FF469" s="343"/>
      <c r="FG469" s="343"/>
      <c r="FH469" s="343"/>
      <c r="FI469" s="343"/>
      <c r="FJ469" s="343"/>
      <c r="FK469" s="343"/>
      <c r="FL469" s="343"/>
      <c r="FM469" s="343"/>
      <c r="FN469" s="343"/>
      <c r="FO469" s="343"/>
      <c r="FP469" s="343"/>
      <c r="FQ469" s="343"/>
      <c r="FR469" s="343"/>
      <c r="FS469" s="343"/>
      <c r="FT469" s="343"/>
      <c r="FU469" s="343"/>
      <c r="FV469" s="343"/>
      <c r="FW469" s="343"/>
      <c r="FX469" s="343"/>
      <c r="FY469" s="343"/>
      <c r="FZ469" s="343"/>
      <c r="GA469" s="343"/>
      <c r="GB469" s="343"/>
      <c r="GC469" s="343"/>
      <c r="GD469" s="343"/>
      <c r="GE469" s="343"/>
      <c r="GF469" s="343"/>
      <c r="GG469" s="343"/>
      <c r="GH469" s="343"/>
      <c r="GI469" s="343"/>
      <c r="GJ469" s="343"/>
      <c r="GK469" s="343"/>
      <c r="GL469" s="343"/>
      <c r="GM469" s="343"/>
      <c r="GN469" s="343"/>
      <c r="GO469" s="343"/>
      <c r="GP469" s="343"/>
      <c r="GQ469" s="343"/>
      <c r="GR469" s="343"/>
      <c r="GS469" s="343"/>
      <c r="GT469" s="343"/>
      <c r="GU469" s="343"/>
      <c r="GV469" s="343"/>
      <c r="GW469" s="343"/>
      <c r="GX469" s="343"/>
      <c r="GY469" s="343"/>
      <c r="GZ469" s="343"/>
      <c r="HA469" s="343"/>
      <c r="HB469" s="343"/>
      <c r="HC469" s="343"/>
      <c r="HD469" s="343"/>
      <c r="HE469" s="343"/>
      <c r="HF469" s="343"/>
      <c r="HG469" s="343"/>
      <c r="HH469" s="343"/>
      <c r="HI469" s="343"/>
      <c r="HJ469" s="343"/>
      <c r="HK469" s="343"/>
      <c r="HL469" s="343"/>
      <c r="HM469" s="343"/>
      <c r="HN469" s="343"/>
      <c r="HO469" s="343"/>
      <c r="HP469" s="343"/>
      <c r="HQ469" s="343"/>
      <c r="HR469" s="343"/>
      <c r="HS469" s="343"/>
      <c r="HT469" s="343"/>
      <c r="HU469" s="343"/>
      <c r="HV469" s="343"/>
      <c r="HW469" s="343"/>
      <c r="HX469" s="343"/>
      <c r="HY469" s="343"/>
      <c r="HZ469" s="343"/>
      <c r="IA469" s="343"/>
      <c r="IB469" s="343"/>
      <c r="IC469" s="343"/>
      <c r="ID469" s="343"/>
      <c r="IE469" s="343"/>
      <c r="IF469" s="343"/>
      <c r="IG469" s="343"/>
      <c r="IH469" s="343"/>
      <c r="II469" s="343"/>
      <c r="IJ469" s="343"/>
      <c r="IK469" s="343"/>
      <c r="IL469" s="343"/>
      <c r="IM469" s="343"/>
      <c r="IN469" s="343"/>
      <c r="IO469" s="343"/>
      <c r="IP469" s="343"/>
      <c r="IQ469" s="343"/>
      <c r="IR469" s="343"/>
      <c r="IS469" s="343"/>
      <c r="IT469" s="343"/>
      <c r="IU469" s="343"/>
      <c r="IV469" s="343"/>
      <c r="IW469" s="343"/>
      <c r="IX469" s="343"/>
      <c r="IY469" s="343"/>
      <c r="IZ469" s="343"/>
      <c r="JA469" s="343"/>
      <c r="JB469" s="343"/>
      <c r="JC469" s="343"/>
      <c r="JD469" s="343"/>
      <c r="JE469" s="343"/>
      <c r="JF469" s="343"/>
      <c r="JG469" s="343"/>
      <c r="JH469" s="343"/>
      <c r="JI469" s="343"/>
      <c r="JJ469" s="343"/>
      <c r="JK469" s="343"/>
      <c r="JL469" s="343"/>
      <c r="JM469" s="343"/>
      <c r="JN469" s="343"/>
      <c r="JO469" s="343"/>
      <c r="JP469" s="343"/>
      <c r="JQ469" s="343"/>
      <c r="JR469" s="343"/>
      <c r="JS469" s="343"/>
      <c r="JT469" s="343"/>
      <c r="JU469" s="343"/>
      <c r="JV469" s="343"/>
      <c r="JW469" s="343"/>
      <c r="JX469" s="343"/>
      <c r="JY469" s="343"/>
      <c r="JZ469" s="343"/>
      <c r="KA469" s="343"/>
      <c r="KB469" s="343"/>
      <c r="KC469" s="343"/>
      <c r="KD469" s="343"/>
      <c r="KE469" s="343"/>
      <c r="KF469" s="343"/>
      <c r="KG469" s="343"/>
      <c r="KH469" s="343"/>
      <c r="KI469" s="343"/>
      <c r="KJ469" s="343"/>
      <c r="KK469" s="343"/>
      <c r="KL469" s="343"/>
      <c r="KM469" s="343"/>
      <c r="KN469" s="343"/>
      <c r="KO469" s="343"/>
      <c r="KP469" s="343"/>
      <c r="KQ469" s="343"/>
      <c r="KR469" s="343"/>
      <c r="KS469" s="343"/>
      <c r="KT469" s="343"/>
      <c r="KU469" s="343"/>
      <c r="KV469" s="343"/>
      <c r="KW469" s="343"/>
      <c r="KX469" s="343"/>
      <c r="KY469" s="343"/>
      <c r="KZ469" s="343"/>
      <c r="LA469" s="343"/>
      <c r="LB469" s="343"/>
      <c r="LC469" s="343"/>
      <c r="LD469" s="343"/>
      <c r="LE469" s="343"/>
      <c r="LF469" s="343"/>
      <c r="LG469" s="343"/>
      <c r="LH469" s="343"/>
      <c r="LI469" s="343"/>
      <c r="LJ469" s="343"/>
      <c r="LK469" s="343"/>
      <c r="LL469" s="343"/>
      <c r="LM469" s="343"/>
      <c r="LN469" s="343"/>
      <c r="LO469" s="343"/>
      <c r="LP469" s="343"/>
      <c r="LQ469" s="343"/>
      <c r="LR469" s="343"/>
      <c r="LS469" s="343"/>
      <c r="LT469" s="343"/>
      <c r="LU469" s="343"/>
      <c r="LV469" s="343"/>
      <c r="LW469" s="343"/>
      <c r="LX469" s="343"/>
      <c r="LY469" s="343"/>
      <c r="LZ469" s="343"/>
      <c r="MA469" s="343"/>
      <c r="MB469" s="343"/>
      <c r="MC469" s="343"/>
      <c r="MD469" s="343"/>
      <c r="ME469" s="343"/>
      <c r="MF469" s="343"/>
      <c r="MG469" s="343"/>
      <c r="MH469" s="343"/>
      <c r="MI469" s="343"/>
      <c r="MJ469" s="343"/>
      <c r="MK469" s="343"/>
      <c r="ML469" s="343"/>
      <c r="MM469" s="343"/>
      <c r="MN469" s="343"/>
      <c r="MO469" s="343"/>
      <c r="MP469" s="343"/>
      <c r="MQ469" s="343"/>
      <c r="MR469" s="343"/>
      <c r="MS469" s="343"/>
      <c r="MT469" s="343"/>
      <c r="MU469" s="343"/>
      <c r="MV469" s="343"/>
      <c r="MW469" s="343"/>
      <c r="MX469" s="343"/>
      <c r="MY469" s="343"/>
      <c r="MZ469" s="343"/>
      <c r="NA469" s="343"/>
      <c r="NB469" s="343"/>
      <c r="NC469" s="343"/>
      <c r="ND469" s="343"/>
      <c r="NE469" s="343"/>
      <c r="NF469" s="343"/>
      <c r="NG469" s="343"/>
      <c r="NH469" s="343"/>
      <c r="NI469" s="343"/>
      <c r="NJ469" s="343"/>
      <c r="NK469" s="343"/>
      <c r="NL469" s="343"/>
      <c r="NM469" s="343"/>
      <c r="NN469" s="343"/>
      <c r="NO469" s="343"/>
      <c r="NP469" s="343"/>
      <c r="NQ469" s="343"/>
      <c r="NR469" s="343"/>
      <c r="NS469" s="343"/>
      <c r="NT469" s="343"/>
      <c r="NU469" s="343"/>
      <c r="NV469" s="343"/>
      <c r="NW469" s="343"/>
      <c r="NX469" s="343"/>
      <c r="NY469" s="343"/>
      <c r="NZ469" s="343"/>
      <c r="OA469" s="343"/>
      <c r="OB469" s="343"/>
      <c r="OC469" s="343"/>
      <c r="OD469" s="343"/>
      <c r="OE469" s="343"/>
      <c r="OF469" s="343"/>
      <c r="OG469" s="343"/>
      <c r="OH469" s="343"/>
      <c r="OI469" s="343"/>
      <c r="OJ469" s="343"/>
      <c r="OK469" s="343"/>
      <c r="OL469" s="343"/>
      <c r="OM469" s="343"/>
      <c r="ON469" s="343"/>
      <c r="OO469" s="343"/>
      <c r="OP469" s="343"/>
      <c r="OQ469" s="343"/>
      <c r="OR469" s="343"/>
      <c r="OS469" s="343"/>
      <c r="OT469" s="343"/>
      <c r="OU469" s="343"/>
      <c r="OV469" s="343"/>
      <c r="OW469" s="343"/>
      <c r="OX469" s="343"/>
      <c r="OY469" s="343"/>
      <c r="OZ469" s="343"/>
      <c r="PA469" s="343"/>
      <c r="PB469" s="343"/>
      <c r="PC469" s="343"/>
      <c r="PD469" s="343"/>
      <c r="PE469" s="343"/>
      <c r="PF469" s="343"/>
      <c r="PG469" s="343"/>
      <c r="PH469" s="343"/>
      <c r="PI469" s="343"/>
      <c r="PJ469" s="343"/>
      <c r="PK469" s="343"/>
      <c r="PL469" s="343"/>
      <c r="PM469" s="343"/>
      <c r="PN469" s="343"/>
      <c r="PO469" s="343"/>
      <c r="PP469" s="343"/>
      <c r="PQ469" s="343"/>
      <c r="PR469" s="343"/>
      <c r="PS469" s="343"/>
      <c r="PT469" s="343"/>
      <c r="PU469" s="343"/>
      <c r="PV469" s="343"/>
      <c r="PW469" s="343"/>
      <c r="PX469" s="343"/>
      <c r="PY469" s="343"/>
      <c r="PZ469" s="343"/>
      <c r="QA469" s="343"/>
      <c r="QB469" s="343"/>
      <c r="QC469" s="343"/>
      <c r="QD469" s="343"/>
      <c r="QE469" s="343"/>
      <c r="QF469" s="343"/>
    </row>
    <row r="470" spans="1:448" s="347" customFormat="1" ht="118.5" customHeight="1" x14ac:dyDescent="0.25">
      <c r="A470" s="26">
        <v>469</v>
      </c>
      <c r="B470" s="176" t="s">
        <v>695</v>
      </c>
      <c r="C470" s="175" t="s">
        <v>269</v>
      </c>
      <c r="D470" s="330" t="s">
        <v>341</v>
      </c>
      <c r="E470" s="335" t="s">
        <v>5282</v>
      </c>
      <c r="F470" s="41" t="s">
        <v>693</v>
      </c>
      <c r="G470" s="41" t="s">
        <v>694</v>
      </c>
      <c r="H470" s="19" t="s">
        <v>344</v>
      </c>
      <c r="I470" s="27" t="s">
        <v>2505</v>
      </c>
      <c r="J470" s="41" t="s">
        <v>1287</v>
      </c>
      <c r="K470" s="174" t="s">
        <v>1237</v>
      </c>
      <c r="L470" s="174" t="s">
        <v>681</v>
      </c>
      <c r="M470" s="174" t="s">
        <v>1288</v>
      </c>
      <c r="N470" s="174" t="s">
        <v>710</v>
      </c>
      <c r="O470" s="316" t="s">
        <v>158</v>
      </c>
      <c r="P470" s="310" t="s">
        <v>392</v>
      </c>
      <c r="Q470" s="19" t="s">
        <v>348</v>
      </c>
      <c r="R470" s="19" t="s">
        <v>251</v>
      </c>
      <c r="S470" s="316" t="s">
        <v>5292</v>
      </c>
      <c r="T470" s="310" t="s">
        <v>1775</v>
      </c>
      <c r="U470" s="310">
        <v>86</v>
      </c>
      <c r="V470" s="310">
        <v>2022</v>
      </c>
      <c r="W470" s="310" t="s">
        <v>5284</v>
      </c>
      <c r="X470" s="310" t="s">
        <v>5285</v>
      </c>
      <c r="Y470" s="729" t="s">
        <v>5293</v>
      </c>
      <c r="Z470" s="422" t="s">
        <v>5294</v>
      </c>
      <c r="AA470" s="434">
        <v>2</v>
      </c>
      <c r="AB470" s="730" t="s">
        <v>5288</v>
      </c>
      <c r="AC470" s="733" t="s">
        <v>5288</v>
      </c>
      <c r="AD470" s="732">
        <v>1</v>
      </c>
      <c r="AE470" s="310" t="s">
        <v>5288</v>
      </c>
      <c r="AF470" s="968">
        <v>44655</v>
      </c>
      <c r="AG470" s="969">
        <v>44926</v>
      </c>
      <c r="AH470" s="333"/>
      <c r="AI470" s="310" t="s">
        <v>309</v>
      </c>
      <c r="AJ470" s="310" t="s">
        <v>309</v>
      </c>
      <c r="AK470" s="310" t="e">
        <f>(IF(BA470=#REF!,#REF!,AG470-#REF!))</f>
        <v>#REF!</v>
      </c>
      <c r="AL470" s="307"/>
      <c r="AM470" s="31"/>
      <c r="AN470" s="31"/>
      <c r="AO470" s="31"/>
      <c r="AP470" s="32"/>
      <c r="AQ470" s="19"/>
      <c r="AR470" s="49"/>
      <c r="AS470" s="298"/>
      <c r="AT470" s="64"/>
      <c r="AU470" s="40"/>
      <c r="AV470" s="60"/>
      <c r="AW470" s="32"/>
      <c r="AX470" s="32"/>
      <c r="AY470" s="299"/>
      <c r="AZ470" s="87"/>
      <c r="BA470" s="243"/>
      <c r="BB470" s="30"/>
      <c r="BC470" s="30"/>
      <c r="BD470" s="30"/>
      <c r="BE470" s="30"/>
      <c r="BF470" s="30"/>
      <c r="BG470" s="19" t="s">
        <v>442</v>
      </c>
      <c r="BH470" s="49">
        <v>-44620</v>
      </c>
      <c r="BI470" s="60" t="e">
        <v>#REF!</v>
      </c>
      <c r="BJ470" s="30"/>
      <c r="BK470" s="30"/>
      <c r="BL470" s="30"/>
      <c r="BM470" s="30"/>
      <c r="BN470" s="60"/>
      <c r="BO470" s="30"/>
      <c r="BP470" s="184" t="s">
        <v>293</v>
      </c>
      <c r="BQ470" s="150" t="s">
        <v>2244</v>
      </c>
      <c r="BR470" s="185">
        <v>44712</v>
      </c>
      <c r="BS470" s="131" t="s">
        <v>4157</v>
      </c>
      <c r="BT470" s="186">
        <v>0</v>
      </c>
      <c r="BU470" s="4" t="s">
        <v>442</v>
      </c>
      <c r="BV470" s="49">
        <v>215</v>
      </c>
      <c r="BW470" s="60" t="s">
        <v>454</v>
      </c>
      <c r="BX470" s="458">
        <v>44726</v>
      </c>
      <c r="BY470" s="348" t="s">
        <v>5289</v>
      </c>
      <c r="BZ470" s="348" t="s">
        <v>459</v>
      </c>
      <c r="CA470" s="380">
        <v>0</v>
      </c>
      <c r="CB470" s="352" t="s">
        <v>293</v>
      </c>
      <c r="CC470" s="353"/>
      <c r="CD470" s="184" t="s">
        <v>293</v>
      </c>
      <c r="CE470" s="531">
        <v>44823</v>
      </c>
      <c r="CF470" s="819" t="s">
        <v>5295</v>
      </c>
      <c r="CG470" s="295" t="s">
        <v>5296</v>
      </c>
      <c r="CH470" s="116" t="s">
        <v>5288</v>
      </c>
      <c r="CI470" s="525">
        <v>1</v>
      </c>
      <c r="CJ470" s="4" t="str">
        <f t="shared" si="12"/>
        <v>CUMPLIMIENTO TOTAL</v>
      </c>
      <c r="CK470" s="49" t="e">
        <f>(IF(CD470="CERRADO","NO APLICA ACCION CERRADA",AG470-#REF!))</f>
        <v>#REF!</v>
      </c>
      <c r="CL470" s="60" t="e">
        <f>(IF(CD470="CERRADO","NO APLICA ACCION CERRADA",IF(AK470&lt;=0,"VENCIDO",IF(AK470&lt;=#REF!,"POR VENCER","CON TIEMPO"))))</f>
        <v>#REF!</v>
      </c>
      <c r="CM470" s="376">
        <v>44880</v>
      </c>
      <c r="CN470" s="348" t="s">
        <v>5297</v>
      </c>
      <c r="CO470" s="375" t="s">
        <v>458</v>
      </c>
      <c r="CP470" s="377">
        <v>1</v>
      </c>
      <c r="CQ470" s="352" t="s">
        <v>294</v>
      </c>
      <c r="CR470" s="375" t="s">
        <v>446</v>
      </c>
      <c r="CS470" s="353"/>
      <c r="CT470" s="343"/>
      <c r="CU470" s="343"/>
      <c r="CV470" s="343"/>
      <c r="CW470" s="343"/>
      <c r="CX470" s="343"/>
      <c r="CY470" s="343"/>
      <c r="CZ470" s="343"/>
      <c r="DA470" s="343"/>
      <c r="DB470" s="343"/>
      <c r="DC470" s="343"/>
      <c r="DD470" s="343"/>
      <c r="DE470" s="343"/>
      <c r="DF470" s="343"/>
      <c r="DG470" s="343"/>
      <c r="DH470" s="343"/>
      <c r="DI470" s="343"/>
      <c r="DJ470" s="343"/>
      <c r="DK470" s="343"/>
      <c r="DL470" s="343"/>
      <c r="DM470" s="343"/>
      <c r="DN470" s="343"/>
      <c r="DO470" s="343"/>
      <c r="DP470" s="343"/>
      <c r="DQ470" s="343"/>
      <c r="DR470" s="343"/>
      <c r="DS470" s="343"/>
      <c r="DT470" s="343"/>
      <c r="DU470" s="343"/>
      <c r="DV470" s="343"/>
      <c r="DW470" s="343"/>
      <c r="DX470" s="343"/>
      <c r="DY470" s="343"/>
      <c r="DZ470" s="343"/>
      <c r="EA470" s="343"/>
      <c r="EB470" s="343"/>
      <c r="EC470" s="343"/>
      <c r="ED470" s="343"/>
      <c r="EE470" s="343"/>
      <c r="EF470" s="343"/>
      <c r="EG470" s="343"/>
      <c r="EH470" s="343"/>
      <c r="EI470" s="343"/>
      <c r="EJ470" s="343"/>
      <c r="EK470" s="343"/>
      <c r="EL470" s="343"/>
      <c r="EM470" s="343"/>
      <c r="EN470" s="343"/>
      <c r="EO470" s="343"/>
      <c r="EP470" s="343"/>
      <c r="EQ470" s="343"/>
      <c r="ER470" s="343"/>
      <c r="ES470" s="343"/>
      <c r="ET470" s="343"/>
      <c r="EU470" s="343"/>
      <c r="EV470" s="343"/>
      <c r="EW470" s="343"/>
      <c r="EX470" s="343"/>
      <c r="EY470" s="343"/>
      <c r="EZ470" s="343"/>
      <c r="FA470" s="343"/>
      <c r="FB470" s="343"/>
      <c r="FC470" s="343"/>
      <c r="FD470" s="343"/>
      <c r="FE470" s="343"/>
      <c r="FF470" s="343"/>
      <c r="FG470" s="343"/>
      <c r="FH470" s="343"/>
      <c r="FI470" s="343"/>
      <c r="FJ470" s="343"/>
      <c r="FK470" s="343"/>
      <c r="FL470" s="343"/>
      <c r="FM470" s="343"/>
      <c r="FN470" s="343"/>
      <c r="FO470" s="343"/>
      <c r="FP470" s="343"/>
      <c r="FQ470" s="343"/>
      <c r="FR470" s="343"/>
      <c r="FS470" s="343"/>
      <c r="FT470" s="343"/>
      <c r="FU470" s="343"/>
      <c r="FV470" s="343"/>
      <c r="FW470" s="343"/>
      <c r="FX470" s="343"/>
      <c r="FY470" s="343"/>
      <c r="FZ470" s="343"/>
      <c r="GA470" s="343"/>
      <c r="GB470" s="343"/>
      <c r="GC470" s="343"/>
      <c r="GD470" s="343"/>
      <c r="GE470" s="343"/>
      <c r="GF470" s="343"/>
      <c r="GG470" s="343"/>
      <c r="GH470" s="343"/>
      <c r="GI470" s="343"/>
      <c r="GJ470" s="343"/>
      <c r="GK470" s="343"/>
      <c r="GL470" s="343"/>
      <c r="GM470" s="343"/>
      <c r="GN470" s="343"/>
      <c r="GO470" s="343"/>
      <c r="GP470" s="343"/>
      <c r="GQ470" s="343"/>
      <c r="GR470" s="343"/>
      <c r="GS470" s="343"/>
      <c r="GT470" s="343"/>
      <c r="GU470" s="343"/>
      <c r="GV470" s="343"/>
      <c r="GW470" s="343"/>
      <c r="GX470" s="343"/>
      <c r="GY470" s="343"/>
      <c r="GZ470" s="343"/>
      <c r="HA470" s="343"/>
      <c r="HB470" s="343"/>
      <c r="HC470" s="343"/>
      <c r="HD470" s="343"/>
      <c r="HE470" s="343"/>
      <c r="HF470" s="343"/>
      <c r="HG470" s="343"/>
      <c r="HH470" s="343"/>
      <c r="HI470" s="343"/>
      <c r="HJ470" s="343"/>
      <c r="HK470" s="343"/>
      <c r="HL470" s="343"/>
      <c r="HM470" s="343"/>
      <c r="HN470" s="343"/>
      <c r="HO470" s="343"/>
      <c r="HP470" s="343"/>
      <c r="HQ470" s="343"/>
      <c r="HR470" s="343"/>
      <c r="HS470" s="343"/>
      <c r="HT470" s="343"/>
      <c r="HU470" s="343"/>
      <c r="HV470" s="343"/>
      <c r="HW470" s="343"/>
      <c r="HX470" s="343"/>
      <c r="HY470" s="343"/>
      <c r="HZ470" s="343"/>
      <c r="IA470" s="343"/>
      <c r="IB470" s="343"/>
      <c r="IC470" s="343"/>
      <c r="ID470" s="343"/>
      <c r="IE470" s="343"/>
      <c r="IF470" s="343"/>
      <c r="IG470" s="343"/>
      <c r="IH470" s="343"/>
      <c r="II470" s="343"/>
      <c r="IJ470" s="343"/>
      <c r="IK470" s="343"/>
      <c r="IL470" s="343"/>
      <c r="IM470" s="343"/>
      <c r="IN470" s="343"/>
      <c r="IO470" s="343"/>
      <c r="IP470" s="343"/>
      <c r="IQ470" s="343"/>
      <c r="IR470" s="343"/>
      <c r="IS470" s="343"/>
      <c r="IT470" s="343"/>
      <c r="IU470" s="343"/>
      <c r="IV470" s="343"/>
      <c r="IW470" s="343"/>
      <c r="IX470" s="343"/>
      <c r="IY470" s="343"/>
      <c r="IZ470" s="343"/>
      <c r="JA470" s="343"/>
      <c r="JB470" s="343"/>
      <c r="JC470" s="343"/>
      <c r="JD470" s="343"/>
      <c r="JE470" s="343"/>
      <c r="JF470" s="343"/>
      <c r="JG470" s="343"/>
      <c r="JH470" s="343"/>
      <c r="JI470" s="343"/>
      <c r="JJ470" s="343"/>
      <c r="JK470" s="343"/>
      <c r="JL470" s="343"/>
      <c r="JM470" s="343"/>
      <c r="JN470" s="343"/>
      <c r="JO470" s="343"/>
      <c r="JP470" s="343"/>
      <c r="JQ470" s="343"/>
      <c r="JR470" s="343"/>
      <c r="JS470" s="343"/>
      <c r="JT470" s="343"/>
      <c r="JU470" s="343"/>
      <c r="JV470" s="343"/>
      <c r="JW470" s="343"/>
      <c r="JX470" s="343"/>
      <c r="JY470" s="343"/>
      <c r="JZ470" s="343"/>
      <c r="KA470" s="343"/>
      <c r="KB470" s="343"/>
      <c r="KC470" s="343"/>
      <c r="KD470" s="343"/>
      <c r="KE470" s="343"/>
      <c r="KF470" s="343"/>
      <c r="KG470" s="343"/>
      <c r="KH470" s="343"/>
      <c r="KI470" s="343"/>
      <c r="KJ470" s="343"/>
      <c r="KK470" s="343"/>
      <c r="KL470" s="343"/>
      <c r="KM470" s="343"/>
      <c r="KN470" s="343"/>
      <c r="KO470" s="343"/>
      <c r="KP470" s="343"/>
      <c r="KQ470" s="343"/>
      <c r="KR470" s="343"/>
      <c r="KS470" s="343"/>
      <c r="KT470" s="343"/>
      <c r="KU470" s="343"/>
      <c r="KV470" s="343"/>
      <c r="KW470" s="343"/>
      <c r="KX470" s="343"/>
      <c r="KY470" s="343"/>
      <c r="KZ470" s="343"/>
      <c r="LA470" s="343"/>
      <c r="LB470" s="343"/>
      <c r="LC470" s="343"/>
      <c r="LD470" s="343"/>
      <c r="LE470" s="343"/>
      <c r="LF470" s="343"/>
      <c r="LG470" s="343"/>
      <c r="LH470" s="343"/>
      <c r="LI470" s="343"/>
      <c r="LJ470" s="343"/>
      <c r="LK470" s="343"/>
      <c r="LL470" s="343"/>
      <c r="LM470" s="343"/>
      <c r="LN470" s="343"/>
      <c r="LO470" s="343"/>
      <c r="LP470" s="343"/>
      <c r="LQ470" s="343"/>
      <c r="LR470" s="343"/>
      <c r="LS470" s="343"/>
      <c r="LT470" s="343"/>
      <c r="LU470" s="343"/>
      <c r="LV470" s="343"/>
      <c r="LW470" s="343"/>
      <c r="LX470" s="343"/>
      <c r="LY470" s="343"/>
      <c r="LZ470" s="343"/>
      <c r="MA470" s="343"/>
      <c r="MB470" s="343"/>
      <c r="MC470" s="343"/>
      <c r="MD470" s="343"/>
      <c r="ME470" s="343"/>
      <c r="MF470" s="343"/>
      <c r="MG470" s="343"/>
      <c r="MH470" s="343"/>
      <c r="MI470" s="343"/>
      <c r="MJ470" s="343"/>
      <c r="MK470" s="343"/>
      <c r="ML470" s="343"/>
      <c r="MM470" s="343"/>
      <c r="MN470" s="343"/>
      <c r="MO470" s="343"/>
      <c r="MP470" s="343"/>
      <c r="MQ470" s="343"/>
      <c r="MR470" s="343"/>
      <c r="MS470" s="343"/>
      <c r="MT470" s="343"/>
      <c r="MU470" s="343"/>
      <c r="MV470" s="343"/>
      <c r="MW470" s="343"/>
      <c r="MX470" s="343"/>
      <c r="MY470" s="343"/>
      <c r="MZ470" s="343"/>
      <c r="NA470" s="343"/>
      <c r="NB470" s="343"/>
      <c r="NC470" s="343"/>
      <c r="ND470" s="343"/>
      <c r="NE470" s="343"/>
      <c r="NF470" s="343"/>
      <c r="NG470" s="343"/>
      <c r="NH470" s="343"/>
      <c r="NI470" s="343"/>
      <c r="NJ470" s="343"/>
      <c r="NK470" s="343"/>
      <c r="NL470" s="343"/>
      <c r="NM470" s="343"/>
      <c r="NN470" s="343"/>
      <c r="NO470" s="343"/>
      <c r="NP470" s="343"/>
      <c r="NQ470" s="343"/>
      <c r="NR470" s="343"/>
      <c r="NS470" s="343"/>
      <c r="NT470" s="343"/>
      <c r="NU470" s="343"/>
      <c r="NV470" s="343"/>
      <c r="NW470" s="343"/>
      <c r="NX470" s="343"/>
      <c r="NY470" s="343"/>
      <c r="NZ470" s="343"/>
      <c r="OA470" s="343"/>
      <c r="OB470" s="343"/>
      <c r="OC470" s="343"/>
      <c r="OD470" s="343"/>
      <c r="OE470" s="343"/>
      <c r="OF470" s="343"/>
      <c r="OG470" s="343"/>
      <c r="OH470" s="343"/>
      <c r="OI470" s="343"/>
      <c r="OJ470" s="343"/>
      <c r="OK470" s="343"/>
      <c r="OL470" s="343"/>
      <c r="OM470" s="343"/>
      <c r="ON470" s="343"/>
      <c r="OO470" s="343"/>
      <c r="OP470" s="343"/>
      <c r="OQ470" s="343"/>
      <c r="OR470" s="343"/>
      <c r="OS470" s="343"/>
      <c r="OT470" s="343"/>
      <c r="OU470" s="343"/>
      <c r="OV470" s="343"/>
      <c r="OW470" s="343"/>
      <c r="OX470" s="343"/>
      <c r="OY470" s="343"/>
      <c r="OZ470" s="343"/>
      <c r="PA470" s="343"/>
      <c r="PB470" s="343"/>
      <c r="PC470" s="343"/>
      <c r="PD470" s="343"/>
      <c r="PE470" s="343"/>
      <c r="PF470" s="343"/>
      <c r="PG470" s="343"/>
      <c r="PH470" s="343"/>
      <c r="PI470" s="343"/>
      <c r="PJ470" s="343"/>
      <c r="PK470" s="343"/>
      <c r="PL470" s="343"/>
      <c r="PM470" s="343"/>
      <c r="PN470" s="343"/>
      <c r="PO470" s="343"/>
      <c r="PP470" s="343"/>
      <c r="PQ470" s="343"/>
      <c r="PR470" s="343"/>
      <c r="PS470" s="343"/>
      <c r="PT470" s="343"/>
      <c r="PU470" s="343"/>
      <c r="PV470" s="343"/>
      <c r="PW470" s="343"/>
      <c r="PX470" s="343"/>
      <c r="PY470" s="343"/>
      <c r="PZ470" s="343"/>
      <c r="QA470" s="343"/>
      <c r="QB470" s="343"/>
      <c r="QC470" s="343"/>
      <c r="QD470" s="343"/>
      <c r="QE470" s="343"/>
      <c r="QF470" s="343"/>
    </row>
    <row r="471" spans="1:448" s="347" customFormat="1" ht="118.5" customHeight="1" x14ac:dyDescent="0.25">
      <c r="A471" s="26">
        <v>470</v>
      </c>
      <c r="B471" s="176" t="s">
        <v>695</v>
      </c>
      <c r="C471" s="175" t="s">
        <v>269</v>
      </c>
      <c r="D471" s="330" t="s">
        <v>341</v>
      </c>
      <c r="E471" s="335" t="s">
        <v>5282</v>
      </c>
      <c r="F471" s="41" t="s">
        <v>693</v>
      </c>
      <c r="G471" s="41" t="s">
        <v>694</v>
      </c>
      <c r="H471" s="19" t="s">
        <v>344</v>
      </c>
      <c r="I471" s="27" t="s">
        <v>2505</v>
      </c>
      <c r="J471" s="41" t="s">
        <v>1287</v>
      </c>
      <c r="K471" s="174" t="s">
        <v>1237</v>
      </c>
      <c r="L471" s="174" t="s">
        <v>681</v>
      </c>
      <c r="M471" s="174" t="s">
        <v>1288</v>
      </c>
      <c r="N471" s="174" t="s">
        <v>710</v>
      </c>
      <c r="O471" s="316" t="s">
        <v>158</v>
      </c>
      <c r="P471" s="310" t="s">
        <v>169</v>
      </c>
      <c r="Q471" s="19" t="s">
        <v>348</v>
      </c>
      <c r="R471" s="19" t="s">
        <v>251</v>
      </c>
      <c r="S471" s="316" t="s">
        <v>5298</v>
      </c>
      <c r="T471" s="310" t="s">
        <v>554</v>
      </c>
      <c r="U471" s="310">
        <v>86</v>
      </c>
      <c r="V471" s="310">
        <v>2022</v>
      </c>
      <c r="W471" s="310" t="s">
        <v>5284</v>
      </c>
      <c r="X471" s="310" t="s">
        <v>5299</v>
      </c>
      <c r="Y471" s="729" t="s">
        <v>5300</v>
      </c>
      <c r="Z471" s="421" t="s">
        <v>5301</v>
      </c>
      <c r="AA471" s="434">
        <v>1</v>
      </c>
      <c r="AB471" s="730" t="s">
        <v>5302</v>
      </c>
      <c r="AC471" s="334" t="s">
        <v>5302</v>
      </c>
      <c r="AD471" s="732">
        <v>1</v>
      </c>
      <c r="AE471" s="310" t="s">
        <v>5302</v>
      </c>
      <c r="AF471" s="968">
        <v>44655</v>
      </c>
      <c r="AG471" s="968">
        <v>44742</v>
      </c>
      <c r="AH471" s="333"/>
      <c r="AI471" s="310" t="s">
        <v>309</v>
      </c>
      <c r="AJ471" s="310" t="s">
        <v>309</v>
      </c>
      <c r="AK471" s="310" t="e">
        <f>(IF(BA471=#REF!,#REF!,AG471-#REF!))</f>
        <v>#REF!</v>
      </c>
      <c r="AL471" s="307"/>
      <c r="AM471" s="31"/>
      <c r="AN471" s="31"/>
      <c r="AO471" s="31"/>
      <c r="AP471" s="32"/>
      <c r="AQ471" s="19"/>
      <c r="AR471" s="49"/>
      <c r="AS471" s="298"/>
      <c r="AT471" s="64"/>
      <c r="AU471" s="40"/>
      <c r="AV471" s="60"/>
      <c r="AW471" s="32"/>
      <c r="AX471" s="32"/>
      <c r="AY471" s="299"/>
      <c r="AZ471" s="87"/>
      <c r="BA471" s="243"/>
      <c r="BB471" s="30"/>
      <c r="BC471" s="30"/>
      <c r="BD471" s="30"/>
      <c r="BE471" s="30"/>
      <c r="BF471" s="30"/>
      <c r="BG471" s="19" t="s">
        <v>442</v>
      </c>
      <c r="BH471" s="49">
        <v>-44620</v>
      </c>
      <c r="BI471" s="60" t="s">
        <v>454</v>
      </c>
      <c r="BJ471" s="30"/>
      <c r="BK471" s="30"/>
      <c r="BL471" s="30"/>
      <c r="BM471" s="30"/>
      <c r="BN471" s="60"/>
      <c r="BO471" s="30"/>
      <c r="BP471" s="184" t="s">
        <v>293</v>
      </c>
      <c r="BQ471" s="150" t="s">
        <v>2244</v>
      </c>
      <c r="BR471" s="185">
        <v>44712</v>
      </c>
      <c r="BS471" s="131" t="s">
        <v>4157</v>
      </c>
      <c r="BT471" s="186">
        <v>0</v>
      </c>
      <c r="BU471" s="4" t="s">
        <v>442</v>
      </c>
      <c r="BV471" s="49">
        <v>31</v>
      </c>
      <c r="BW471" s="60" t="s">
        <v>454</v>
      </c>
      <c r="BX471" s="357">
        <v>44726</v>
      </c>
      <c r="BY471" s="353" t="s">
        <v>5289</v>
      </c>
      <c r="BZ471" s="353" t="s">
        <v>459</v>
      </c>
      <c r="CA471" s="360">
        <v>0</v>
      </c>
      <c r="CB471" s="352" t="s">
        <v>293</v>
      </c>
      <c r="CC471" s="353"/>
      <c r="CD471" s="184" t="s">
        <v>293</v>
      </c>
      <c r="CE471" s="531">
        <v>44823</v>
      </c>
      <c r="CF471" s="693" t="s">
        <v>5303</v>
      </c>
      <c r="CG471" s="555" t="s">
        <v>5304</v>
      </c>
      <c r="CH471" s="555" t="s">
        <v>878</v>
      </c>
      <c r="CI471" s="678">
        <v>1</v>
      </c>
      <c r="CJ471" s="4" t="str">
        <f t="shared" si="12"/>
        <v>CUMPLIMIENTO TOTAL</v>
      </c>
      <c r="CK471" s="49" t="e">
        <f>(IF(CD471="CERRADO","NO APLICA ACCION CERRADA",AG471-#REF!))</f>
        <v>#REF!</v>
      </c>
      <c r="CL471" s="60" t="e">
        <f>(IF(CD471="CERRADO","NO APLICA ACCION CERRADA",IF(AK471&lt;=0,"VENCIDO",IF(AK471&lt;=#REF!,"POR VENCER","CON TIEMPO"))))</f>
        <v>#REF!</v>
      </c>
      <c r="CM471" s="458" t="s">
        <v>328</v>
      </c>
      <c r="CN471" s="349" t="s">
        <v>5305</v>
      </c>
      <c r="CO471" s="349" t="s">
        <v>464</v>
      </c>
      <c r="CP471" s="380">
        <v>1</v>
      </c>
      <c r="CQ471" s="352" t="s">
        <v>294</v>
      </c>
      <c r="CR471" s="375" t="s">
        <v>5306</v>
      </c>
      <c r="CS471" s="353"/>
      <c r="CT471" s="343"/>
      <c r="CU471" s="343"/>
      <c r="CV471" s="343"/>
      <c r="CW471" s="343"/>
      <c r="CX471" s="343"/>
      <c r="CY471" s="343"/>
      <c r="CZ471" s="343"/>
      <c r="DA471" s="343"/>
      <c r="DB471" s="343"/>
      <c r="DC471" s="343"/>
      <c r="DD471" s="343"/>
      <c r="DE471" s="343"/>
      <c r="DF471" s="343"/>
      <c r="DG471" s="343"/>
      <c r="DH471" s="343"/>
      <c r="DI471" s="343"/>
      <c r="DJ471" s="343"/>
      <c r="DK471" s="343"/>
      <c r="DL471" s="343"/>
      <c r="DM471" s="343"/>
      <c r="DN471" s="343"/>
      <c r="DO471" s="343"/>
      <c r="DP471" s="343"/>
      <c r="DQ471" s="343"/>
      <c r="DR471" s="343"/>
      <c r="DS471" s="343"/>
      <c r="DT471" s="343"/>
      <c r="DU471" s="343"/>
      <c r="DV471" s="343"/>
      <c r="DW471" s="343"/>
      <c r="DX471" s="343"/>
      <c r="DY471" s="343"/>
      <c r="DZ471" s="343"/>
      <c r="EA471" s="343"/>
      <c r="EB471" s="343"/>
      <c r="EC471" s="343"/>
      <c r="ED471" s="343"/>
      <c r="EE471" s="343"/>
      <c r="EF471" s="343"/>
      <c r="EG471" s="343"/>
      <c r="EH471" s="343"/>
      <c r="EI471" s="343"/>
      <c r="EJ471" s="343"/>
      <c r="EK471" s="343"/>
      <c r="EL471" s="343"/>
      <c r="EM471" s="343"/>
      <c r="EN471" s="343"/>
      <c r="EO471" s="343"/>
      <c r="EP471" s="343"/>
      <c r="EQ471" s="343"/>
      <c r="ER471" s="343"/>
      <c r="ES471" s="343"/>
      <c r="ET471" s="343"/>
      <c r="EU471" s="343"/>
      <c r="EV471" s="343"/>
      <c r="EW471" s="343"/>
      <c r="EX471" s="343"/>
      <c r="EY471" s="343"/>
      <c r="EZ471" s="343"/>
      <c r="FA471" s="343"/>
      <c r="FB471" s="343"/>
      <c r="FC471" s="343"/>
      <c r="FD471" s="343"/>
      <c r="FE471" s="343"/>
      <c r="FF471" s="343"/>
      <c r="FG471" s="343"/>
      <c r="FH471" s="343"/>
      <c r="FI471" s="343"/>
      <c r="FJ471" s="343"/>
      <c r="FK471" s="343"/>
      <c r="FL471" s="343"/>
      <c r="FM471" s="343"/>
      <c r="FN471" s="343"/>
      <c r="FO471" s="343"/>
      <c r="FP471" s="343"/>
      <c r="FQ471" s="343"/>
      <c r="FR471" s="343"/>
      <c r="FS471" s="343"/>
      <c r="FT471" s="343"/>
      <c r="FU471" s="343"/>
      <c r="FV471" s="343"/>
      <c r="FW471" s="343"/>
      <c r="FX471" s="343"/>
      <c r="FY471" s="343"/>
      <c r="FZ471" s="343"/>
      <c r="GA471" s="343"/>
      <c r="GB471" s="343"/>
      <c r="GC471" s="343"/>
      <c r="GD471" s="343"/>
      <c r="GE471" s="343"/>
      <c r="GF471" s="343"/>
      <c r="GG471" s="343"/>
      <c r="GH471" s="343"/>
      <c r="GI471" s="343"/>
      <c r="GJ471" s="343"/>
      <c r="GK471" s="343"/>
      <c r="GL471" s="343"/>
      <c r="GM471" s="343"/>
      <c r="GN471" s="343"/>
      <c r="GO471" s="343"/>
      <c r="GP471" s="343"/>
      <c r="GQ471" s="343"/>
      <c r="GR471" s="343"/>
      <c r="GS471" s="343"/>
      <c r="GT471" s="343"/>
      <c r="GU471" s="343"/>
      <c r="GV471" s="343"/>
      <c r="GW471" s="343"/>
      <c r="GX471" s="343"/>
      <c r="GY471" s="343"/>
      <c r="GZ471" s="343"/>
      <c r="HA471" s="343"/>
      <c r="HB471" s="343"/>
      <c r="HC471" s="343"/>
      <c r="HD471" s="343"/>
      <c r="HE471" s="343"/>
      <c r="HF471" s="343"/>
      <c r="HG471" s="343"/>
      <c r="HH471" s="343"/>
      <c r="HI471" s="343"/>
      <c r="HJ471" s="343"/>
      <c r="HK471" s="343"/>
      <c r="HL471" s="343"/>
      <c r="HM471" s="343"/>
      <c r="HN471" s="343"/>
      <c r="HO471" s="343"/>
      <c r="HP471" s="343"/>
      <c r="HQ471" s="343"/>
      <c r="HR471" s="343"/>
      <c r="HS471" s="343"/>
      <c r="HT471" s="343"/>
      <c r="HU471" s="343"/>
      <c r="HV471" s="343"/>
      <c r="HW471" s="343"/>
      <c r="HX471" s="343"/>
      <c r="HY471" s="343"/>
      <c r="HZ471" s="343"/>
      <c r="IA471" s="343"/>
      <c r="IB471" s="343"/>
      <c r="IC471" s="343"/>
      <c r="ID471" s="343"/>
      <c r="IE471" s="343"/>
      <c r="IF471" s="343"/>
      <c r="IG471" s="343"/>
      <c r="IH471" s="343"/>
      <c r="II471" s="343"/>
      <c r="IJ471" s="343"/>
      <c r="IK471" s="343"/>
      <c r="IL471" s="343"/>
      <c r="IM471" s="343"/>
      <c r="IN471" s="343"/>
      <c r="IO471" s="343"/>
      <c r="IP471" s="343"/>
      <c r="IQ471" s="343"/>
      <c r="IR471" s="343"/>
      <c r="IS471" s="343"/>
      <c r="IT471" s="343"/>
      <c r="IU471" s="343"/>
      <c r="IV471" s="343"/>
      <c r="IW471" s="343"/>
      <c r="IX471" s="343"/>
      <c r="IY471" s="343"/>
      <c r="IZ471" s="343"/>
      <c r="JA471" s="343"/>
      <c r="JB471" s="343"/>
      <c r="JC471" s="343"/>
      <c r="JD471" s="343"/>
      <c r="JE471" s="343"/>
      <c r="JF471" s="343"/>
      <c r="JG471" s="343"/>
      <c r="JH471" s="343"/>
      <c r="JI471" s="343"/>
      <c r="JJ471" s="343"/>
      <c r="JK471" s="343"/>
      <c r="JL471" s="343"/>
      <c r="JM471" s="343"/>
      <c r="JN471" s="343"/>
      <c r="JO471" s="343"/>
      <c r="JP471" s="343"/>
      <c r="JQ471" s="343"/>
      <c r="JR471" s="343"/>
      <c r="JS471" s="343"/>
      <c r="JT471" s="343"/>
      <c r="JU471" s="343"/>
      <c r="JV471" s="343"/>
      <c r="JW471" s="343"/>
      <c r="JX471" s="343"/>
      <c r="JY471" s="343"/>
      <c r="JZ471" s="343"/>
      <c r="KA471" s="343"/>
      <c r="KB471" s="343"/>
      <c r="KC471" s="343"/>
      <c r="KD471" s="343"/>
      <c r="KE471" s="343"/>
      <c r="KF471" s="343"/>
      <c r="KG471" s="343"/>
      <c r="KH471" s="343"/>
      <c r="KI471" s="343"/>
      <c r="KJ471" s="343"/>
      <c r="KK471" s="343"/>
      <c r="KL471" s="343"/>
      <c r="KM471" s="343"/>
      <c r="KN471" s="343"/>
      <c r="KO471" s="343"/>
      <c r="KP471" s="343"/>
      <c r="KQ471" s="343"/>
      <c r="KR471" s="343"/>
      <c r="KS471" s="343"/>
      <c r="KT471" s="343"/>
      <c r="KU471" s="343"/>
      <c r="KV471" s="343"/>
      <c r="KW471" s="343"/>
      <c r="KX471" s="343"/>
      <c r="KY471" s="343"/>
      <c r="KZ471" s="343"/>
      <c r="LA471" s="343"/>
      <c r="LB471" s="343"/>
      <c r="LC471" s="343"/>
      <c r="LD471" s="343"/>
      <c r="LE471" s="343"/>
      <c r="LF471" s="343"/>
      <c r="LG471" s="343"/>
      <c r="LH471" s="343"/>
      <c r="LI471" s="343"/>
      <c r="LJ471" s="343"/>
      <c r="LK471" s="343"/>
      <c r="LL471" s="343"/>
      <c r="LM471" s="343"/>
      <c r="LN471" s="343"/>
      <c r="LO471" s="343"/>
      <c r="LP471" s="343"/>
      <c r="LQ471" s="343"/>
      <c r="LR471" s="343"/>
      <c r="LS471" s="343"/>
      <c r="LT471" s="343"/>
      <c r="LU471" s="343"/>
      <c r="LV471" s="343"/>
      <c r="LW471" s="343"/>
      <c r="LX471" s="343"/>
      <c r="LY471" s="343"/>
      <c r="LZ471" s="343"/>
      <c r="MA471" s="343"/>
      <c r="MB471" s="343"/>
      <c r="MC471" s="343"/>
      <c r="MD471" s="343"/>
      <c r="ME471" s="343"/>
      <c r="MF471" s="343"/>
      <c r="MG471" s="343"/>
      <c r="MH471" s="343"/>
      <c r="MI471" s="343"/>
      <c r="MJ471" s="343"/>
      <c r="MK471" s="343"/>
      <c r="ML471" s="343"/>
      <c r="MM471" s="343"/>
      <c r="MN471" s="343"/>
      <c r="MO471" s="343"/>
      <c r="MP471" s="343"/>
      <c r="MQ471" s="343"/>
      <c r="MR471" s="343"/>
      <c r="MS471" s="343"/>
      <c r="MT471" s="343"/>
      <c r="MU471" s="343"/>
      <c r="MV471" s="343"/>
      <c r="MW471" s="343"/>
      <c r="MX471" s="343"/>
      <c r="MY471" s="343"/>
      <c r="MZ471" s="343"/>
      <c r="NA471" s="343"/>
      <c r="NB471" s="343"/>
      <c r="NC471" s="343"/>
      <c r="ND471" s="343"/>
      <c r="NE471" s="343"/>
      <c r="NF471" s="343"/>
      <c r="NG471" s="343"/>
      <c r="NH471" s="343"/>
      <c r="NI471" s="343"/>
      <c r="NJ471" s="343"/>
      <c r="NK471" s="343"/>
      <c r="NL471" s="343"/>
      <c r="NM471" s="343"/>
      <c r="NN471" s="343"/>
      <c r="NO471" s="343"/>
      <c r="NP471" s="343"/>
      <c r="NQ471" s="343"/>
      <c r="NR471" s="343"/>
      <c r="NS471" s="343"/>
      <c r="NT471" s="343"/>
      <c r="NU471" s="343"/>
      <c r="NV471" s="343"/>
      <c r="NW471" s="343"/>
      <c r="NX471" s="343"/>
      <c r="NY471" s="343"/>
      <c r="NZ471" s="343"/>
      <c r="OA471" s="343"/>
      <c r="OB471" s="343"/>
      <c r="OC471" s="343"/>
      <c r="OD471" s="343"/>
      <c r="OE471" s="343"/>
      <c r="OF471" s="343"/>
      <c r="OG471" s="343"/>
      <c r="OH471" s="343"/>
      <c r="OI471" s="343"/>
      <c r="OJ471" s="343"/>
      <c r="OK471" s="343"/>
      <c r="OL471" s="343"/>
      <c r="OM471" s="343"/>
      <c r="ON471" s="343"/>
      <c r="OO471" s="343"/>
      <c r="OP471" s="343"/>
      <c r="OQ471" s="343"/>
      <c r="OR471" s="343"/>
      <c r="OS471" s="343"/>
      <c r="OT471" s="343"/>
      <c r="OU471" s="343"/>
      <c r="OV471" s="343"/>
      <c r="OW471" s="343"/>
      <c r="OX471" s="343"/>
      <c r="OY471" s="343"/>
      <c r="OZ471" s="343"/>
      <c r="PA471" s="343"/>
      <c r="PB471" s="343"/>
      <c r="PC471" s="343"/>
      <c r="PD471" s="343"/>
      <c r="PE471" s="343"/>
      <c r="PF471" s="343"/>
      <c r="PG471" s="343"/>
      <c r="PH471" s="343"/>
      <c r="PI471" s="343"/>
      <c r="PJ471" s="343"/>
      <c r="PK471" s="343"/>
      <c r="PL471" s="343"/>
      <c r="PM471" s="343"/>
      <c r="PN471" s="343"/>
      <c r="PO471" s="343"/>
      <c r="PP471" s="343"/>
      <c r="PQ471" s="343"/>
      <c r="PR471" s="343"/>
      <c r="PS471" s="343"/>
      <c r="PT471" s="343"/>
      <c r="PU471" s="343"/>
      <c r="PV471" s="343"/>
      <c r="PW471" s="343"/>
      <c r="PX471" s="343"/>
      <c r="PY471" s="343"/>
      <c r="PZ471" s="343"/>
      <c r="QA471" s="343"/>
      <c r="QB471" s="343"/>
      <c r="QC471" s="343"/>
      <c r="QD471" s="343"/>
      <c r="QE471" s="343"/>
      <c r="QF471" s="343"/>
    </row>
    <row r="472" spans="1:448" s="347" customFormat="1" ht="118.5" customHeight="1" x14ac:dyDescent="0.25">
      <c r="A472" s="26">
        <v>471</v>
      </c>
      <c r="B472" s="176" t="s">
        <v>695</v>
      </c>
      <c r="C472" s="175" t="s">
        <v>269</v>
      </c>
      <c r="D472" s="330" t="s">
        <v>341</v>
      </c>
      <c r="E472" s="335" t="s">
        <v>5282</v>
      </c>
      <c r="F472" s="41" t="s">
        <v>693</v>
      </c>
      <c r="G472" s="41" t="s">
        <v>694</v>
      </c>
      <c r="H472" s="19" t="s">
        <v>344</v>
      </c>
      <c r="I472" s="27" t="s">
        <v>2505</v>
      </c>
      <c r="J472" s="41" t="s">
        <v>1287</v>
      </c>
      <c r="K472" s="174" t="s">
        <v>1237</v>
      </c>
      <c r="L472" s="174" t="s">
        <v>681</v>
      </c>
      <c r="M472" s="174" t="s">
        <v>1288</v>
      </c>
      <c r="N472" s="174" t="s">
        <v>710</v>
      </c>
      <c r="O472" s="316" t="s">
        <v>158</v>
      </c>
      <c r="P472" s="310" t="s">
        <v>169</v>
      </c>
      <c r="Q472" s="19" t="s">
        <v>348</v>
      </c>
      <c r="R472" s="19" t="s">
        <v>251</v>
      </c>
      <c r="S472" s="316" t="s">
        <v>5307</v>
      </c>
      <c r="T472" s="310" t="s">
        <v>554</v>
      </c>
      <c r="U472" s="310">
        <v>86</v>
      </c>
      <c r="V472" s="310">
        <v>2022</v>
      </c>
      <c r="W472" s="310" t="s">
        <v>5284</v>
      </c>
      <c r="X472" s="310" t="s">
        <v>5299</v>
      </c>
      <c r="Y472" s="729" t="s">
        <v>5300</v>
      </c>
      <c r="Z472" s="422" t="s">
        <v>5308</v>
      </c>
      <c r="AA472" s="434">
        <v>2</v>
      </c>
      <c r="AB472" s="730" t="s">
        <v>5309</v>
      </c>
      <c r="AC472" s="733" t="s">
        <v>5310</v>
      </c>
      <c r="AD472" s="732">
        <v>1</v>
      </c>
      <c r="AE472" s="310" t="s">
        <v>5311</v>
      </c>
      <c r="AF472" s="968">
        <v>44655</v>
      </c>
      <c r="AG472" s="968">
        <v>44925</v>
      </c>
      <c r="AH472" s="333"/>
      <c r="AI472" s="310" t="s">
        <v>309</v>
      </c>
      <c r="AJ472" s="310" t="s">
        <v>309</v>
      </c>
      <c r="AK472" s="310" t="e">
        <f>(IF(BA472=#REF!,#REF!,AG472-#REF!))</f>
        <v>#REF!</v>
      </c>
      <c r="AL472" s="307"/>
      <c r="AM472" s="31"/>
      <c r="AN472" s="31"/>
      <c r="AO472" s="31"/>
      <c r="AP472" s="32"/>
      <c r="AQ472" s="19"/>
      <c r="AR472" s="49"/>
      <c r="AS472" s="298"/>
      <c r="AT472" s="64"/>
      <c r="AU472" s="40"/>
      <c r="AV472" s="60"/>
      <c r="AW472" s="32"/>
      <c r="AX472" s="32"/>
      <c r="AY472" s="299"/>
      <c r="AZ472" s="87"/>
      <c r="BA472" s="243"/>
      <c r="BB472" s="30"/>
      <c r="BC472" s="30"/>
      <c r="BD472" s="30"/>
      <c r="BE472" s="30"/>
      <c r="BF472" s="30"/>
      <c r="BG472" s="19" t="s">
        <v>442</v>
      </c>
      <c r="BH472" s="49">
        <v>-44620</v>
      </c>
      <c r="BI472" s="60" t="s">
        <v>454</v>
      </c>
      <c r="BJ472" s="30"/>
      <c r="BK472" s="30"/>
      <c r="BL472" s="30"/>
      <c r="BM472" s="30"/>
      <c r="BN472" s="60"/>
      <c r="BO472" s="30"/>
      <c r="BP472" s="184" t="s">
        <v>293</v>
      </c>
      <c r="BQ472" s="150" t="s">
        <v>2244</v>
      </c>
      <c r="BR472" s="185">
        <v>44712</v>
      </c>
      <c r="BS472" s="131" t="s">
        <v>4157</v>
      </c>
      <c r="BT472" s="186">
        <v>0</v>
      </c>
      <c r="BU472" s="4" t="s">
        <v>442</v>
      </c>
      <c r="BV472" s="49">
        <v>214</v>
      </c>
      <c r="BW472" s="60" t="s">
        <v>454</v>
      </c>
      <c r="BX472" s="376">
        <v>44726</v>
      </c>
      <c r="BY472" s="348" t="s">
        <v>5289</v>
      </c>
      <c r="BZ472" s="348" t="s">
        <v>459</v>
      </c>
      <c r="CA472" s="377">
        <v>0</v>
      </c>
      <c r="CB472" s="352" t="s">
        <v>293</v>
      </c>
      <c r="CC472" s="353"/>
      <c r="CD472" s="184" t="s">
        <v>293</v>
      </c>
      <c r="CE472" s="531">
        <v>44823</v>
      </c>
      <c r="CF472" s="669" t="s">
        <v>5312</v>
      </c>
      <c r="CG472" s="295" t="s">
        <v>5313</v>
      </c>
      <c r="CH472" s="120" t="s">
        <v>878</v>
      </c>
      <c r="CI472" s="553">
        <v>1</v>
      </c>
      <c r="CJ472" s="4" t="str">
        <f t="shared" si="12"/>
        <v>CUMPLIMIENTO TOTAL</v>
      </c>
      <c r="CK472" s="49" t="e">
        <f>(IF(CD472="CERRADO","NO APLICA ACCION CERRADA",AG472-#REF!))</f>
        <v>#REF!</v>
      </c>
      <c r="CL472" s="60" t="e">
        <f>(IF(CD472="CERRADO","NO APLICA ACCION CERRADA",IF(AK472&lt;=0,"VENCIDO",IF(AK472&lt;=#REF!,"POR VENCER","CON TIEMPO"))))</f>
        <v>#REF!</v>
      </c>
      <c r="CM472" s="458">
        <v>44880</v>
      </c>
      <c r="CN472" s="348" t="s">
        <v>5314</v>
      </c>
      <c r="CO472" s="348" t="s">
        <v>458</v>
      </c>
      <c r="CP472" s="380">
        <v>1</v>
      </c>
      <c r="CQ472" s="352" t="s">
        <v>294</v>
      </c>
      <c r="CR472" s="375" t="s">
        <v>446</v>
      </c>
      <c r="CS472" s="353"/>
      <c r="CT472" s="343"/>
      <c r="CU472" s="343"/>
      <c r="CV472" s="343"/>
      <c r="CW472" s="343"/>
      <c r="CX472" s="343"/>
      <c r="CY472" s="343"/>
      <c r="CZ472" s="343"/>
      <c r="DA472" s="343"/>
      <c r="DB472" s="343"/>
      <c r="DC472" s="343"/>
      <c r="DD472" s="343"/>
      <c r="DE472" s="343"/>
      <c r="DF472" s="343"/>
      <c r="DG472" s="343"/>
      <c r="DH472" s="343"/>
      <c r="DI472" s="343"/>
      <c r="DJ472" s="343"/>
      <c r="DK472" s="343"/>
      <c r="DL472" s="343"/>
      <c r="DM472" s="343"/>
      <c r="DN472" s="343"/>
      <c r="DO472" s="343"/>
      <c r="DP472" s="343"/>
      <c r="DQ472" s="343"/>
      <c r="DR472" s="343"/>
      <c r="DS472" s="343"/>
      <c r="DT472" s="343"/>
      <c r="DU472" s="343"/>
      <c r="DV472" s="343"/>
      <c r="DW472" s="343"/>
      <c r="DX472" s="343"/>
      <c r="DY472" s="343"/>
      <c r="DZ472" s="343"/>
      <c r="EA472" s="343"/>
      <c r="EB472" s="343"/>
      <c r="EC472" s="343"/>
      <c r="ED472" s="343"/>
      <c r="EE472" s="343"/>
      <c r="EF472" s="343"/>
      <c r="EG472" s="343"/>
      <c r="EH472" s="343"/>
      <c r="EI472" s="343"/>
      <c r="EJ472" s="343"/>
      <c r="EK472" s="343"/>
      <c r="EL472" s="343"/>
      <c r="EM472" s="343"/>
      <c r="EN472" s="343"/>
      <c r="EO472" s="343"/>
      <c r="EP472" s="343"/>
      <c r="EQ472" s="343"/>
      <c r="ER472" s="343"/>
      <c r="ES472" s="343"/>
      <c r="ET472" s="343"/>
      <c r="EU472" s="343"/>
      <c r="EV472" s="343"/>
      <c r="EW472" s="343"/>
      <c r="EX472" s="343"/>
      <c r="EY472" s="343"/>
      <c r="EZ472" s="343"/>
      <c r="FA472" s="343"/>
      <c r="FB472" s="343"/>
      <c r="FC472" s="343"/>
      <c r="FD472" s="343"/>
      <c r="FE472" s="343"/>
      <c r="FF472" s="343"/>
      <c r="FG472" s="343"/>
      <c r="FH472" s="343"/>
      <c r="FI472" s="343"/>
      <c r="FJ472" s="343"/>
      <c r="FK472" s="343"/>
      <c r="FL472" s="343"/>
      <c r="FM472" s="343"/>
      <c r="FN472" s="343"/>
      <c r="FO472" s="343"/>
      <c r="FP472" s="343"/>
      <c r="FQ472" s="343"/>
      <c r="FR472" s="343"/>
      <c r="FS472" s="343"/>
      <c r="FT472" s="343"/>
      <c r="FU472" s="343"/>
      <c r="FV472" s="343"/>
      <c r="FW472" s="343"/>
      <c r="FX472" s="343"/>
      <c r="FY472" s="343"/>
      <c r="FZ472" s="343"/>
      <c r="GA472" s="343"/>
      <c r="GB472" s="343"/>
      <c r="GC472" s="343"/>
      <c r="GD472" s="343"/>
      <c r="GE472" s="343"/>
      <c r="GF472" s="343"/>
      <c r="GG472" s="343"/>
      <c r="GH472" s="343"/>
      <c r="GI472" s="343"/>
      <c r="GJ472" s="343"/>
      <c r="GK472" s="343"/>
      <c r="GL472" s="343"/>
      <c r="GM472" s="343"/>
      <c r="GN472" s="343"/>
      <c r="GO472" s="343"/>
      <c r="GP472" s="343"/>
      <c r="GQ472" s="343"/>
      <c r="GR472" s="343"/>
      <c r="GS472" s="343"/>
      <c r="GT472" s="343"/>
      <c r="GU472" s="343"/>
      <c r="GV472" s="343"/>
      <c r="GW472" s="343"/>
      <c r="GX472" s="343"/>
      <c r="GY472" s="343"/>
      <c r="GZ472" s="343"/>
      <c r="HA472" s="343"/>
      <c r="HB472" s="343"/>
      <c r="HC472" s="343"/>
      <c r="HD472" s="343"/>
      <c r="HE472" s="343"/>
      <c r="HF472" s="343"/>
      <c r="HG472" s="343"/>
      <c r="HH472" s="343"/>
      <c r="HI472" s="343"/>
      <c r="HJ472" s="343"/>
      <c r="HK472" s="343"/>
      <c r="HL472" s="343"/>
      <c r="HM472" s="343"/>
      <c r="HN472" s="343"/>
      <c r="HO472" s="343"/>
      <c r="HP472" s="343"/>
      <c r="HQ472" s="343"/>
      <c r="HR472" s="343"/>
      <c r="HS472" s="343"/>
      <c r="HT472" s="343"/>
      <c r="HU472" s="343"/>
      <c r="HV472" s="343"/>
      <c r="HW472" s="343"/>
      <c r="HX472" s="343"/>
      <c r="HY472" s="343"/>
      <c r="HZ472" s="343"/>
      <c r="IA472" s="343"/>
      <c r="IB472" s="343"/>
      <c r="IC472" s="343"/>
      <c r="ID472" s="343"/>
      <c r="IE472" s="343"/>
      <c r="IF472" s="343"/>
      <c r="IG472" s="343"/>
      <c r="IH472" s="343"/>
      <c r="II472" s="343"/>
      <c r="IJ472" s="343"/>
      <c r="IK472" s="343"/>
      <c r="IL472" s="343"/>
      <c r="IM472" s="343"/>
      <c r="IN472" s="343"/>
      <c r="IO472" s="343"/>
      <c r="IP472" s="343"/>
      <c r="IQ472" s="343"/>
      <c r="IR472" s="343"/>
      <c r="IS472" s="343"/>
      <c r="IT472" s="343"/>
      <c r="IU472" s="343"/>
      <c r="IV472" s="343"/>
      <c r="IW472" s="343"/>
      <c r="IX472" s="343"/>
      <c r="IY472" s="343"/>
      <c r="IZ472" s="343"/>
      <c r="JA472" s="343"/>
      <c r="JB472" s="343"/>
      <c r="JC472" s="343"/>
      <c r="JD472" s="343"/>
      <c r="JE472" s="343"/>
      <c r="JF472" s="343"/>
      <c r="JG472" s="343"/>
      <c r="JH472" s="343"/>
      <c r="JI472" s="343"/>
      <c r="JJ472" s="343"/>
      <c r="JK472" s="343"/>
      <c r="JL472" s="343"/>
      <c r="JM472" s="343"/>
      <c r="JN472" s="343"/>
      <c r="JO472" s="343"/>
      <c r="JP472" s="343"/>
      <c r="JQ472" s="343"/>
      <c r="JR472" s="343"/>
      <c r="JS472" s="343"/>
      <c r="JT472" s="343"/>
      <c r="JU472" s="343"/>
      <c r="JV472" s="343"/>
      <c r="JW472" s="343"/>
      <c r="JX472" s="343"/>
      <c r="JY472" s="343"/>
      <c r="JZ472" s="343"/>
      <c r="KA472" s="343"/>
      <c r="KB472" s="343"/>
      <c r="KC472" s="343"/>
      <c r="KD472" s="343"/>
      <c r="KE472" s="343"/>
      <c r="KF472" s="343"/>
      <c r="KG472" s="343"/>
      <c r="KH472" s="343"/>
      <c r="KI472" s="343"/>
      <c r="KJ472" s="343"/>
      <c r="KK472" s="343"/>
      <c r="KL472" s="343"/>
      <c r="KM472" s="343"/>
      <c r="KN472" s="343"/>
      <c r="KO472" s="343"/>
      <c r="KP472" s="343"/>
      <c r="KQ472" s="343"/>
      <c r="KR472" s="343"/>
      <c r="KS472" s="343"/>
      <c r="KT472" s="343"/>
      <c r="KU472" s="343"/>
      <c r="KV472" s="343"/>
      <c r="KW472" s="343"/>
      <c r="KX472" s="343"/>
      <c r="KY472" s="343"/>
      <c r="KZ472" s="343"/>
      <c r="LA472" s="343"/>
      <c r="LB472" s="343"/>
      <c r="LC472" s="343"/>
      <c r="LD472" s="343"/>
      <c r="LE472" s="343"/>
      <c r="LF472" s="343"/>
      <c r="LG472" s="343"/>
      <c r="LH472" s="343"/>
      <c r="LI472" s="343"/>
      <c r="LJ472" s="343"/>
      <c r="LK472" s="343"/>
      <c r="LL472" s="343"/>
      <c r="LM472" s="343"/>
      <c r="LN472" s="343"/>
      <c r="LO472" s="343"/>
      <c r="LP472" s="343"/>
      <c r="LQ472" s="343"/>
      <c r="LR472" s="343"/>
      <c r="LS472" s="343"/>
      <c r="LT472" s="343"/>
      <c r="LU472" s="343"/>
      <c r="LV472" s="343"/>
      <c r="LW472" s="343"/>
      <c r="LX472" s="343"/>
      <c r="LY472" s="343"/>
      <c r="LZ472" s="343"/>
      <c r="MA472" s="343"/>
      <c r="MB472" s="343"/>
      <c r="MC472" s="343"/>
      <c r="MD472" s="343"/>
      <c r="ME472" s="343"/>
      <c r="MF472" s="343"/>
      <c r="MG472" s="343"/>
      <c r="MH472" s="343"/>
      <c r="MI472" s="343"/>
      <c r="MJ472" s="343"/>
      <c r="MK472" s="343"/>
      <c r="ML472" s="343"/>
      <c r="MM472" s="343"/>
      <c r="MN472" s="343"/>
      <c r="MO472" s="343"/>
      <c r="MP472" s="343"/>
      <c r="MQ472" s="343"/>
      <c r="MR472" s="343"/>
      <c r="MS472" s="343"/>
      <c r="MT472" s="343"/>
      <c r="MU472" s="343"/>
      <c r="MV472" s="343"/>
      <c r="MW472" s="343"/>
      <c r="MX472" s="343"/>
      <c r="MY472" s="343"/>
      <c r="MZ472" s="343"/>
      <c r="NA472" s="343"/>
      <c r="NB472" s="343"/>
      <c r="NC472" s="343"/>
      <c r="ND472" s="343"/>
      <c r="NE472" s="343"/>
      <c r="NF472" s="343"/>
      <c r="NG472" s="343"/>
      <c r="NH472" s="343"/>
      <c r="NI472" s="343"/>
      <c r="NJ472" s="343"/>
      <c r="NK472" s="343"/>
      <c r="NL472" s="343"/>
      <c r="NM472" s="343"/>
      <c r="NN472" s="343"/>
      <c r="NO472" s="343"/>
      <c r="NP472" s="343"/>
      <c r="NQ472" s="343"/>
      <c r="NR472" s="343"/>
      <c r="NS472" s="343"/>
      <c r="NT472" s="343"/>
      <c r="NU472" s="343"/>
      <c r="NV472" s="343"/>
      <c r="NW472" s="343"/>
      <c r="NX472" s="343"/>
      <c r="NY472" s="343"/>
      <c r="NZ472" s="343"/>
      <c r="OA472" s="343"/>
      <c r="OB472" s="343"/>
      <c r="OC472" s="343"/>
      <c r="OD472" s="343"/>
      <c r="OE472" s="343"/>
      <c r="OF472" s="343"/>
      <c r="OG472" s="343"/>
      <c r="OH472" s="343"/>
      <c r="OI472" s="343"/>
      <c r="OJ472" s="343"/>
      <c r="OK472" s="343"/>
      <c r="OL472" s="343"/>
      <c r="OM472" s="343"/>
      <c r="ON472" s="343"/>
      <c r="OO472" s="343"/>
      <c r="OP472" s="343"/>
      <c r="OQ472" s="343"/>
      <c r="OR472" s="343"/>
      <c r="OS472" s="343"/>
      <c r="OT472" s="343"/>
      <c r="OU472" s="343"/>
      <c r="OV472" s="343"/>
      <c r="OW472" s="343"/>
      <c r="OX472" s="343"/>
      <c r="OY472" s="343"/>
      <c r="OZ472" s="343"/>
      <c r="PA472" s="343"/>
      <c r="PB472" s="343"/>
      <c r="PC472" s="343"/>
      <c r="PD472" s="343"/>
      <c r="PE472" s="343"/>
      <c r="PF472" s="343"/>
      <c r="PG472" s="343"/>
      <c r="PH472" s="343"/>
      <c r="PI472" s="343"/>
      <c r="PJ472" s="343"/>
      <c r="PK472" s="343"/>
      <c r="PL472" s="343"/>
      <c r="PM472" s="343"/>
      <c r="PN472" s="343"/>
      <c r="PO472" s="343"/>
      <c r="PP472" s="343"/>
      <c r="PQ472" s="343"/>
      <c r="PR472" s="343"/>
      <c r="PS472" s="343"/>
      <c r="PT472" s="343"/>
      <c r="PU472" s="343"/>
      <c r="PV472" s="343"/>
      <c r="PW472" s="343"/>
      <c r="PX472" s="343"/>
      <c r="PY472" s="343"/>
      <c r="PZ472" s="343"/>
      <c r="QA472" s="343"/>
      <c r="QB472" s="343"/>
      <c r="QC472" s="343"/>
      <c r="QD472" s="343"/>
      <c r="QE472" s="343"/>
      <c r="QF472" s="343"/>
    </row>
    <row r="473" spans="1:448" s="347" customFormat="1" ht="118.5" customHeight="1" x14ac:dyDescent="0.25">
      <c r="A473" s="26">
        <v>472</v>
      </c>
      <c r="B473" s="176" t="s">
        <v>695</v>
      </c>
      <c r="C473" s="175" t="s">
        <v>269</v>
      </c>
      <c r="D473" s="330" t="s">
        <v>341</v>
      </c>
      <c r="E473" s="336" t="s">
        <v>315</v>
      </c>
      <c r="F473" s="34" t="s">
        <v>676</v>
      </c>
      <c r="G473" s="34" t="s">
        <v>677</v>
      </c>
      <c r="H473" s="34" t="s">
        <v>338</v>
      </c>
      <c r="I473" s="27" t="s">
        <v>678</v>
      </c>
      <c r="J473" s="320" t="s">
        <v>679</v>
      </c>
      <c r="K473" s="132" t="s">
        <v>680</v>
      </c>
      <c r="L473" s="112" t="s">
        <v>681</v>
      </c>
      <c r="M473" s="134" t="s">
        <v>682</v>
      </c>
      <c r="N473" s="112" t="s">
        <v>683</v>
      </c>
      <c r="O473" s="316" t="s">
        <v>24</v>
      </c>
      <c r="P473" s="310" t="s">
        <v>367</v>
      </c>
      <c r="Q473" s="19" t="s">
        <v>684</v>
      </c>
      <c r="R473" s="19" t="s">
        <v>251</v>
      </c>
      <c r="S473" s="316" t="s">
        <v>5315</v>
      </c>
      <c r="T473" s="310" t="s">
        <v>556</v>
      </c>
      <c r="U473" s="310">
        <v>86</v>
      </c>
      <c r="V473" s="310">
        <v>2022</v>
      </c>
      <c r="W473" s="310" t="s">
        <v>5316</v>
      </c>
      <c r="X473" s="310" t="s">
        <v>5317</v>
      </c>
      <c r="Y473" s="729" t="s">
        <v>5318</v>
      </c>
      <c r="Z473" s="422" t="s">
        <v>5319</v>
      </c>
      <c r="AA473" s="434">
        <v>1</v>
      </c>
      <c r="AB473" s="421" t="s">
        <v>5320</v>
      </c>
      <c r="AC473" s="733" t="s">
        <v>5321</v>
      </c>
      <c r="AD473" s="732">
        <v>1</v>
      </c>
      <c r="AE473" s="310" t="s">
        <v>5322</v>
      </c>
      <c r="AF473" s="968">
        <v>44656</v>
      </c>
      <c r="AG473" s="968">
        <v>45015</v>
      </c>
      <c r="AH473" s="333"/>
      <c r="AI473" s="310" t="s">
        <v>309</v>
      </c>
      <c r="AJ473" s="310" t="s">
        <v>309</v>
      </c>
      <c r="AK473" s="310" t="e">
        <f>(IF(BA473=#REF!,#REF!,AG473-#REF!))</f>
        <v>#REF!</v>
      </c>
      <c r="AL473" s="307"/>
      <c r="AM473" s="31"/>
      <c r="AN473" s="31"/>
      <c r="AO473" s="31"/>
      <c r="AP473" s="32"/>
      <c r="AQ473" s="19"/>
      <c r="AR473" s="49"/>
      <c r="AS473" s="298"/>
      <c r="AT473" s="64"/>
      <c r="AU473" s="40"/>
      <c r="AV473" s="60"/>
      <c r="AW473" s="32"/>
      <c r="AX473" s="32"/>
      <c r="AY473" s="299"/>
      <c r="AZ473" s="87"/>
      <c r="BA473" s="243"/>
      <c r="BB473" s="30"/>
      <c r="BC473" s="30"/>
      <c r="BD473" s="30"/>
      <c r="BE473" s="30"/>
      <c r="BF473" s="30"/>
      <c r="BG473" s="19" t="s">
        <v>442</v>
      </c>
      <c r="BH473" s="49">
        <v>-44620</v>
      </c>
      <c r="BI473" s="60" t="s">
        <v>454</v>
      </c>
      <c r="BJ473" s="30"/>
      <c r="BK473" s="30"/>
      <c r="BL473" s="30"/>
      <c r="BM473" s="30"/>
      <c r="BN473" s="60"/>
      <c r="BO473" s="30"/>
      <c r="BP473" s="184" t="s">
        <v>293</v>
      </c>
      <c r="BQ473" s="150" t="s">
        <v>2111</v>
      </c>
      <c r="BR473" s="185">
        <v>44712</v>
      </c>
      <c r="BS473" s="131" t="s">
        <v>3117</v>
      </c>
      <c r="BT473" s="186">
        <v>0</v>
      </c>
      <c r="BU473" s="4" t="s">
        <v>442</v>
      </c>
      <c r="BV473" s="49">
        <v>304</v>
      </c>
      <c r="BW473" s="60" t="s">
        <v>454</v>
      </c>
      <c r="BX473" s="357">
        <v>44725</v>
      </c>
      <c r="BY473" s="353" t="s">
        <v>5271</v>
      </c>
      <c r="BZ473" s="353" t="s">
        <v>824</v>
      </c>
      <c r="CA473" s="360">
        <v>0</v>
      </c>
      <c r="CB473" s="352" t="s">
        <v>293</v>
      </c>
      <c r="CC473" s="353"/>
      <c r="CD473" s="184" t="s">
        <v>293</v>
      </c>
      <c r="CE473" s="531">
        <v>44827</v>
      </c>
      <c r="CF473" s="109" t="s">
        <v>1069</v>
      </c>
      <c r="CG473" s="225" t="s">
        <v>1069</v>
      </c>
      <c r="CH473" s="225" t="s">
        <v>1069</v>
      </c>
      <c r="CI473" s="522">
        <v>0</v>
      </c>
      <c r="CJ473" s="4" t="str">
        <f t="shared" si="12"/>
        <v>SIN AVANCE</v>
      </c>
      <c r="CK473" s="49" t="e">
        <f>(IF(CD473="CERRADO","NO APLICA ACCION CERRADA",AG473-#REF!))</f>
        <v>#REF!</v>
      </c>
      <c r="CL473" s="60" t="e">
        <f>(IF(CD473="CERRADO","NO APLICA ACCION CERRADA",IF(AK473&lt;=0,"VENCIDO",IF(AK473&lt;=#REF!,"POR VENCER","CON TIEMPO"))))</f>
        <v>#REF!</v>
      </c>
      <c r="CM473" s="376">
        <v>44881</v>
      </c>
      <c r="CN473" s="348" t="s">
        <v>5323</v>
      </c>
      <c r="CO473" s="348" t="s">
        <v>3120</v>
      </c>
      <c r="CP473" s="377">
        <v>0</v>
      </c>
      <c r="CQ473" s="352" t="s">
        <v>293</v>
      </c>
      <c r="CR473" s="375" t="s">
        <v>446</v>
      </c>
      <c r="CS473" s="353"/>
      <c r="CT473" s="343"/>
      <c r="CU473" s="343"/>
      <c r="CV473" s="343"/>
      <c r="CW473" s="343"/>
      <c r="CX473" s="343"/>
      <c r="CY473" s="343"/>
      <c r="CZ473" s="343"/>
      <c r="DA473" s="343"/>
      <c r="DB473" s="343"/>
      <c r="DC473" s="343"/>
      <c r="DD473" s="343"/>
      <c r="DE473" s="343"/>
      <c r="DF473" s="343"/>
      <c r="DG473" s="343"/>
      <c r="DH473" s="343"/>
      <c r="DI473" s="343"/>
      <c r="DJ473" s="343"/>
      <c r="DK473" s="343"/>
      <c r="DL473" s="343"/>
      <c r="DM473" s="343"/>
      <c r="DN473" s="343"/>
      <c r="DO473" s="343"/>
      <c r="DP473" s="343"/>
      <c r="DQ473" s="343"/>
      <c r="DR473" s="343"/>
      <c r="DS473" s="343"/>
      <c r="DT473" s="343"/>
      <c r="DU473" s="343"/>
      <c r="DV473" s="343"/>
      <c r="DW473" s="343"/>
      <c r="DX473" s="343"/>
      <c r="DY473" s="343"/>
      <c r="DZ473" s="343"/>
      <c r="EA473" s="343"/>
      <c r="EB473" s="343"/>
      <c r="EC473" s="343"/>
      <c r="ED473" s="343"/>
      <c r="EE473" s="343"/>
      <c r="EF473" s="343"/>
      <c r="EG473" s="343"/>
      <c r="EH473" s="343"/>
      <c r="EI473" s="343"/>
      <c r="EJ473" s="343"/>
      <c r="EK473" s="343"/>
      <c r="EL473" s="343"/>
      <c r="EM473" s="343"/>
      <c r="EN473" s="343"/>
      <c r="EO473" s="343"/>
      <c r="EP473" s="343"/>
      <c r="EQ473" s="343"/>
      <c r="ER473" s="343"/>
      <c r="ES473" s="343"/>
      <c r="ET473" s="343"/>
      <c r="EU473" s="343"/>
      <c r="EV473" s="343"/>
      <c r="EW473" s="343"/>
      <c r="EX473" s="343"/>
      <c r="EY473" s="343"/>
      <c r="EZ473" s="343"/>
      <c r="FA473" s="343"/>
      <c r="FB473" s="343"/>
      <c r="FC473" s="343"/>
      <c r="FD473" s="343"/>
      <c r="FE473" s="343"/>
      <c r="FF473" s="343"/>
      <c r="FG473" s="343"/>
      <c r="FH473" s="343"/>
      <c r="FI473" s="343"/>
      <c r="FJ473" s="343"/>
      <c r="FK473" s="343"/>
      <c r="FL473" s="343"/>
      <c r="FM473" s="343"/>
      <c r="FN473" s="343"/>
      <c r="FO473" s="343"/>
      <c r="FP473" s="343"/>
      <c r="FQ473" s="343"/>
      <c r="FR473" s="343"/>
      <c r="FS473" s="343"/>
      <c r="FT473" s="343"/>
      <c r="FU473" s="343"/>
      <c r="FV473" s="343"/>
      <c r="FW473" s="343"/>
      <c r="FX473" s="343"/>
      <c r="FY473" s="343"/>
      <c r="FZ473" s="343"/>
      <c r="GA473" s="343"/>
      <c r="GB473" s="343"/>
      <c r="GC473" s="343"/>
      <c r="GD473" s="343"/>
      <c r="GE473" s="343"/>
      <c r="GF473" s="343"/>
      <c r="GG473" s="343"/>
      <c r="GH473" s="343"/>
      <c r="GI473" s="343"/>
      <c r="GJ473" s="343"/>
      <c r="GK473" s="343"/>
      <c r="GL473" s="343"/>
      <c r="GM473" s="343"/>
      <c r="GN473" s="343"/>
      <c r="GO473" s="343"/>
      <c r="GP473" s="343"/>
      <c r="GQ473" s="343"/>
      <c r="GR473" s="343"/>
      <c r="GS473" s="343"/>
      <c r="GT473" s="343"/>
      <c r="GU473" s="343"/>
      <c r="GV473" s="343"/>
      <c r="GW473" s="343"/>
      <c r="GX473" s="343"/>
      <c r="GY473" s="343"/>
      <c r="GZ473" s="343"/>
      <c r="HA473" s="343"/>
      <c r="HB473" s="343"/>
      <c r="HC473" s="343"/>
      <c r="HD473" s="343"/>
      <c r="HE473" s="343"/>
      <c r="HF473" s="343"/>
      <c r="HG473" s="343"/>
      <c r="HH473" s="343"/>
      <c r="HI473" s="343"/>
      <c r="HJ473" s="343"/>
      <c r="HK473" s="343"/>
      <c r="HL473" s="343"/>
      <c r="HM473" s="343"/>
      <c r="HN473" s="343"/>
      <c r="HO473" s="343"/>
      <c r="HP473" s="343"/>
      <c r="HQ473" s="343"/>
      <c r="HR473" s="343"/>
      <c r="HS473" s="343"/>
      <c r="HT473" s="343"/>
      <c r="HU473" s="343"/>
      <c r="HV473" s="343"/>
      <c r="HW473" s="343"/>
      <c r="HX473" s="343"/>
      <c r="HY473" s="343"/>
      <c r="HZ473" s="343"/>
      <c r="IA473" s="343"/>
      <c r="IB473" s="343"/>
      <c r="IC473" s="343"/>
      <c r="ID473" s="343"/>
      <c r="IE473" s="343"/>
      <c r="IF473" s="343"/>
      <c r="IG473" s="343"/>
      <c r="IH473" s="343"/>
      <c r="II473" s="343"/>
      <c r="IJ473" s="343"/>
      <c r="IK473" s="343"/>
      <c r="IL473" s="343"/>
      <c r="IM473" s="343"/>
      <c r="IN473" s="343"/>
      <c r="IO473" s="343"/>
      <c r="IP473" s="343"/>
      <c r="IQ473" s="343"/>
      <c r="IR473" s="343"/>
      <c r="IS473" s="343"/>
      <c r="IT473" s="343"/>
      <c r="IU473" s="343"/>
      <c r="IV473" s="343"/>
      <c r="IW473" s="343"/>
      <c r="IX473" s="343"/>
      <c r="IY473" s="343"/>
      <c r="IZ473" s="343"/>
      <c r="JA473" s="343"/>
      <c r="JB473" s="343"/>
      <c r="JC473" s="343"/>
      <c r="JD473" s="343"/>
      <c r="JE473" s="343"/>
      <c r="JF473" s="343"/>
      <c r="JG473" s="343"/>
      <c r="JH473" s="343"/>
      <c r="JI473" s="343"/>
      <c r="JJ473" s="343"/>
      <c r="JK473" s="343"/>
      <c r="JL473" s="343"/>
      <c r="JM473" s="343"/>
      <c r="JN473" s="343"/>
      <c r="JO473" s="343"/>
      <c r="JP473" s="343"/>
      <c r="JQ473" s="343"/>
      <c r="JR473" s="343"/>
      <c r="JS473" s="343"/>
      <c r="JT473" s="343"/>
      <c r="JU473" s="343"/>
      <c r="JV473" s="343"/>
      <c r="JW473" s="343"/>
      <c r="JX473" s="343"/>
      <c r="JY473" s="343"/>
      <c r="JZ473" s="343"/>
      <c r="KA473" s="343"/>
      <c r="KB473" s="343"/>
      <c r="KC473" s="343"/>
      <c r="KD473" s="343"/>
      <c r="KE473" s="343"/>
      <c r="KF473" s="343"/>
      <c r="KG473" s="343"/>
      <c r="KH473" s="343"/>
      <c r="KI473" s="343"/>
      <c r="KJ473" s="343"/>
      <c r="KK473" s="343"/>
      <c r="KL473" s="343"/>
      <c r="KM473" s="343"/>
      <c r="KN473" s="343"/>
      <c r="KO473" s="343"/>
      <c r="KP473" s="343"/>
      <c r="KQ473" s="343"/>
      <c r="KR473" s="343"/>
      <c r="KS473" s="343"/>
      <c r="KT473" s="343"/>
      <c r="KU473" s="343"/>
      <c r="KV473" s="343"/>
      <c r="KW473" s="343"/>
      <c r="KX473" s="343"/>
      <c r="KY473" s="343"/>
      <c r="KZ473" s="343"/>
      <c r="LA473" s="343"/>
      <c r="LB473" s="343"/>
      <c r="LC473" s="343"/>
      <c r="LD473" s="343"/>
      <c r="LE473" s="343"/>
      <c r="LF473" s="343"/>
      <c r="LG473" s="343"/>
      <c r="LH473" s="343"/>
      <c r="LI473" s="343"/>
      <c r="LJ473" s="343"/>
      <c r="LK473" s="343"/>
      <c r="LL473" s="343"/>
      <c r="LM473" s="343"/>
      <c r="LN473" s="343"/>
      <c r="LO473" s="343"/>
      <c r="LP473" s="343"/>
      <c r="LQ473" s="343"/>
      <c r="LR473" s="343"/>
      <c r="LS473" s="343"/>
      <c r="LT473" s="343"/>
      <c r="LU473" s="343"/>
      <c r="LV473" s="343"/>
      <c r="LW473" s="343"/>
      <c r="LX473" s="343"/>
      <c r="LY473" s="343"/>
      <c r="LZ473" s="343"/>
      <c r="MA473" s="343"/>
      <c r="MB473" s="343"/>
      <c r="MC473" s="343"/>
      <c r="MD473" s="343"/>
      <c r="ME473" s="343"/>
      <c r="MF473" s="343"/>
      <c r="MG473" s="343"/>
      <c r="MH473" s="343"/>
      <c r="MI473" s="343"/>
      <c r="MJ473" s="343"/>
      <c r="MK473" s="343"/>
      <c r="ML473" s="343"/>
      <c r="MM473" s="343"/>
      <c r="MN473" s="343"/>
      <c r="MO473" s="343"/>
      <c r="MP473" s="343"/>
      <c r="MQ473" s="343"/>
      <c r="MR473" s="343"/>
      <c r="MS473" s="343"/>
      <c r="MT473" s="343"/>
      <c r="MU473" s="343"/>
      <c r="MV473" s="343"/>
      <c r="MW473" s="343"/>
      <c r="MX473" s="343"/>
      <c r="MY473" s="343"/>
      <c r="MZ473" s="343"/>
      <c r="NA473" s="343"/>
      <c r="NB473" s="343"/>
      <c r="NC473" s="343"/>
      <c r="ND473" s="343"/>
      <c r="NE473" s="343"/>
      <c r="NF473" s="343"/>
      <c r="NG473" s="343"/>
      <c r="NH473" s="343"/>
      <c r="NI473" s="343"/>
      <c r="NJ473" s="343"/>
      <c r="NK473" s="343"/>
      <c r="NL473" s="343"/>
      <c r="NM473" s="343"/>
      <c r="NN473" s="343"/>
      <c r="NO473" s="343"/>
      <c r="NP473" s="343"/>
      <c r="NQ473" s="343"/>
      <c r="NR473" s="343"/>
      <c r="NS473" s="343"/>
      <c r="NT473" s="343"/>
      <c r="NU473" s="343"/>
      <c r="NV473" s="343"/>
      <c r="NW473" s="343"/>
      <c r="NX473" s="343"/>
      <c r="NY473" s="343"/>
      <c r="NZ473" s="343"/>
      <c r="OA473" s="343"/>
      <c r="OB473" s="343"/>
      <c r="OC473" s="343"/>
      <c r="OD473" s="343"/>
      <c r="OE473" s="343"/>
      <c r="OF473" s="343"/>
      <c r="OG473" s="343"/>
      <c r="OH473" s="343"/>
      <c r="OI473" s="343"/>
      <c r="OJ473" s="343"/>
      <c r="OK473" s="343"/>
      <c r="OL473" s="343"/>
      <c r="OM473" s="343"/>
      <c r="ON473" s="343"/>
      <c r="OO473" s="343"/>
      <c r="OP473" s="343"/>
      <c r="OQ473" s="343"/>
      <c r="OR473" s="343"/>
      <c r="OS473" s="343"/>
      <c r="OT473" s="343"/>
      <c r="OU473" s="343"/>
      <c r="OV473" s="343"/>
      <c r="OW473" s="343"/>
      <c r="OX473" s="343"/>
      <c r="OY473" s="343"/>
      <c r="OZ473" s="343"/>
      <c r="PA473" s="343"/>
      <c r="PB473" s="343"/>
      <c r="PC473" s="343"/>
      <c r="PD473" s="343"/>
      <c r="PE473" s="343"/>
      <c r="PF473" s="343"/>
      <c r="PG473" s="343"/>
      <c r="PH473" s="343"/>
      <c r="PI473" s="343"/>
      <c r="PJ473" s="343"/>
      <c r="PK473" s="343"/>
      <c r="PL473" s="343"/>
      <c r="PM473" s="343"/>
      <c r="PN473" s="343"/>
      <c r="PO473" s="343"/>
      <c r="PP473" s="343"/>
      <c r="PQ473" s="343"/>
      <c r="PR473" s="343"/>
      <c r="PS473" s="343"/>
      <c r="PT473" s="343"/>
      <c r="PU473" s="343"/>
      <c r="PV473" s="343"/>
      <c r="PW473" s="343"/>
      <c r="PX473" s="343"/>
      <c r="PY473" s="343"/>
      <c r="PZ473" s="343"/>
      <c r="QA473" s="343"/>
      <c r="QB473" s="343"/>
      <c r="QC473" s="343"/>
      <c r="QD473" s="343"/>
      <c r="QE473" s="343"/>
      <c r="QF473" s="343"/>
    </row>
    <row r="474" spans="1:448" s="347" customFormat="1" ht="118.5" customHeight="1" x14ac:dyDescent="0.25">
      <c r="A474" s="26">
        <v>473</v>
      </c>
      <c r="B474" s="176" t="s">
        <v>695</v>
      </c>
      <c r="C474" s="175" t="s">
        <v>269</v>
      </c>
      <c r="D474" s="330" t="s">
        <v>341</v>
      </c>
      <c r="E474" s="335" t="s">
        <v>5324</v>
      </c>
      <c r="F474" s="19" t="s">
        <v>695</v>
      </c>
      <c r="G474" s="26" t="s">
        <v>269</v>
      </c>
      <c r="H474" s="19" t="s">
        <v>341</v>
      </c>
      <c r="I474" s="22" t="s">
        <v>696</v>
      </c>
      <c r="J474" s="41" t="s">
        <v>697</v>
      </c>
      <c r="K474" s="174" t="s">
        <v>698</v>
      </c>
      <c r="L474" s="174" t="s">
        <v>699</v>
      </c>
      <c r="M474" s="174" t="s">
        <v>700</v>
      </c>
      <c r="N474" s="174" t="s">
        <v>701</v>
      </c>
      <c r="O474" s="316" t="s">
        <v>24</v>
      </c>
      <c r="P474" s="310" t="s">
        <v>44</v>
      </c>
      <c r="Q474" s="19" t="s">
        <v>684</v>
      </c>
      <c r="R474" s="19" t="s">
        <v>251</v>
      </c>
      <c r="S474" s="316" t="s">
        <v>5325</v>
      </c>
      <c r="T474" s="310" t="s">
        <v>559</v>
      </c>
      <c r="U474" s="310">
        <v>86</v>
      </c>
      <c r="V474" s="310">
        <v>2022</v>
      </c>
      <c r="W474" s="310" t="s">
        <v>5326</v>
      </c>
      <c r="X474" s="310" t="s">
        <v>5327</v>
      </c>
      <c r="Y474" s="729" t="s">
        <v>5328</v>
      </c>
      <c r="Z474" s="421" t="s">
        <v>5329</v>
      </c>
      <c r="AA474" s="434">
        <v>1</v>
      </c>
      <c r="AB474" s="421" t="s">
        <v>5330</v>
      </c>
      <c r="AC474" s="733" t="s">
        <v>5331</v>
      </c>
      <c r="AD474" s="732">
        <v>1</v>
      </c>
      <c r="AE474" s="310" t="s">
        <v>5332</v>
      </c>
      <c r="AF474" s="968">
        <v>44683</v>
      </c>
      <c r="AG474" s="968">
        <v>44895</v>
      </c>
      <c r="AH474" s="333"/>
      <c r="AI474" s="310" t="s">
        <v>309</v>
      </c>
      <c r="AJ474" s="310" t="s">
        <v>309</v>
      </c>
      <c r="AK474" s="310" t="e">
        <f>(IF(BA474=#REF!,#REF!,AG474-#REF!))</f>
        <v>#REF!</v>
      </c>
      <c r="AL474" s="307"/>
      <c r="AM474" s="31"/>
      <c r="AN474" s="31"/>
      <c r="AO474" s="31"/>
      <c r="AP474" s="32"/>
      <c r="AQ474" s="19"/>
      <c r="AR474" s="49"/>
      <c r="AS474" s="298"/>
      <c r="AT474" s="64"/>
      <c r="AU474" s="40"/>
      <c r="AV474" s="60"/>
      <c r="AW474" s="32"/>
      <c r="AX474" s="32"/>
      <c r="AY474" s="299"/>
      <c r="AZ474" s="87"/>
      <c r="BA474" s="243"/>
      <c r="BB474" s="30"/>
      <c r="BC474" s="30"/>
      <c r="BD474" s="30"/>
      <c r="BE474" s="30"/>
      <c r="BF474" s="30"/>
      <c r="BG474" s="19" t="s">
        <v>442</v>
      </c>
      <c r="BH474" s="49">
        <v>-44620</v>
      </c>
      <c r="BI474" s="60" t="s">
        <v>454</v>
      </c>
      <c r="BJ474" s="30"/>
      <c r="BK474" s="30"/>
      <c r="BL474" s="30"/>
      <c r="BM474" s="30"/>
      <c r="BN474" s="60"/>
      <c r="BO474" s="30"/>
      <c r="BP474" s="184" t="s">
        <v>293</v>
      </c>
      <c r="BQ474" s="150" t="s">
        <v>3045</v>
      </c>
      <c r="BR474" s="185">
        <v>44712</v>
      </c>
      <c r="BS474" s="131" t="s">
        <v>5333</v>
      </c>
      <c r="BT474" s="186">
        <v>0</v>
      </c>
      <c r="BU474" s="4" t="s">
        <v>442</v>
      </c>
      <c r="BV474" s="49">
        <v>184</v>
      </c>
      <c r="BW474" s="60" t="s">
        <v>454</v>
      </c>
      <c r="BX474" s="361">
        <v>44722</v>
      </c>
      <c r="BY474" s="362" t="s">
        <v>5334</v>
      </c>
      <c r="BZ474" s="362" t="s">
        <v>1018</v>
      </c>
      <c r="CA474" s="363">
        <v>0</v>
      </c>
      <c r="CB474" s="352" t="s">
        <v>293</v>
      </c>
      <c r="CC474" s="353"/>
      <c r="CD474" s="184" t="s">
        <v>293</v>
      </c>
      <c r="CE474" s="531">
        <v>44819</v>
      </c>
      <c r="CF474" s="545" t="s">
        <v>5335</v>
      </c>
      <c r="CG474" s="664"/>
      <c r="CH474" s="665" t="s">
        <v>5336</v>
      </c>
      <c r="CI474" s="658">
        <v>0</v>
      </c>
      <c r="CJ474" s="4" t="str">
        <f t="shared" si="12"/>
        <v>SIN AVANCE</v>
      </c>
      <c r="CK474" s="49" t="e">
        <f>(IF(CD474="CERRADO","NO APLICA ACCION CERRADA",AG474-#REF!))</f>
        <v>#REF!</v>
      </c>
      <c r="CL474" s="60" t="e">
        <f>(IF(CD474="CERRADO","NO APLICA ACCION CERRADA",IF(AK474&lt;=0,"VENCIDO",IF(AK474&lt;=#REF!,"POR VENCER","CON TIEMPO"))))</f>
        <v>#REF!</v>
      </c>
      <c r="CM474" s="361">
        <v>44875</v>
      </c>
      <c r="CN474" s="362" t="s">
        <v>5337</v>
      </c>
      <c r="CO474" s="362" t="s">
        <v>464</v>
      </c>
      <c r="CP474" s="473">
        <v>0</v>
      </c>
      <c r="CQ474" s="352" t="s">
        <v>293</v>
      </c>
      <c r="CR474" s="375" t="s">
        <v>446</v>
      </c>
      <c r="CS474" s="353"/>
      <c r="CT474" s="343"/>
      <c r="CU474" s="343"/>
      <c r="CV474" s="343"/>
      <c r="CW474" s="343"/>
      <c r="CX474" s="343"/>
      <c r="CY474" s="343"/>
      <c r="CZ474" s="343"/>
      <c r="DA474" s="343"/>
      <c r="DB474" s="343"/>
      <c r="DC474" s="343"/>
      <c r="DD474" s="343"/>
      <c r="DE474" s="343"/>
      <c r="DF474" s="343"/>
      <c r="DG474" s="343"/>
      <c r="DH474" s="343"/>
      <c r="DI474" s="343"/>
      <c r="DJ474" s="343"/>
      <c r="DK474" s="343"/>
      <c r="DL474" s="343"/>
      <c r="DM474" s="343"/>
      <c r="DN474" s="343"/>
      <c r="DO474" s="343"/>
      <c r="DP474" s="343"/>
      <c r="DQ474" s="343"/>
      <c r="DR474" s="343"/>
      <c r="DS474" s="343"/>
      <c r="DT474" s="343"/>
      <c r="DU474" s="343"/>
      <c r="DV474" s="343"/>
      <c r="DW474" s="343"/>
      <c r="DX474" s="343"/>
      <c r="DY474" s="343"/>
      <c r="DZ474" s="343"/>
      <c r="EA474" s="343"/>
      <c r="EB474" s="343"/>
      <c r="EC474" s="343"/>
      <c r="ED474" s="343"/>
      <c r="EE474" s="343"/>
      <c r="EF474" s="343"/>
      <c r="EG474" s="343"/>
      <c r="EH474" s="343"/>
      <c r="EI474" s="343"/>
      <c r="EJ474" s="343"/>
      <c r="EK474" s="343"/>
      <c r="EL474" s="343"/>
      <c r="EM474" s="343"/>
      <c r="EN474" s="343"/>
      <c r="EO474" s="343"/>
      <c r="EP474" s="343"/>
      <c r="EQ474" s="343"/>
      <c r="ER474" s="343"/>
      <c r="ES474" s="343"/>
      <c r="ET474" s="343"/>
      <c r="EU474" s="343"/>
      <c r="EV474" s="343"/>
      <c r="EW474" s="343"/>
      <c r="EX474" s="343"/>
      <c r="EY474" s="343"/>
      <c r="EZ474" s="343"/>
      <c r="FA474" s="343"/>
      <c r="FB474" s="343"/>
      <c r="FC474" s="343"/>
      <c r="FD474" s="343"/>
      <c r="FE474" s="343"/>
      <c r="FF474" s="343"/>
      <c r="FG474" s="343"/>
      <c r="FH474" s="343"/>
      <c r="FI474" s="343"/>
      <c r="FJ474" s="343"/>
      <c r="FK474" s="343"/>
      <c r="FL474" s="343"/>
      <c r="FM474" s="343"/>
      <c r="FN474" s="343"/>
      <c r="FO474" s="343"/>
      <c r="FP474" s="343"/>
      <c r="FQ474" s="343"/>
      <c r="FR474" s="343"/>
      <c r="FS474" s="343"/>
      <c r="FT474" s="343"/>
      <c r="FU474" s="343"/>
      <c r="FV474" s="343"/>
      <c r="FW474" s="343"/>
      <c r="FX474" s="343"/>
      <c r="FY474" s="343"/>
      <c r="FZ474" s="343"/>
      <c r="GA474" s="343"/>
      <c r="GB474" s="343"/>
      <c r="GC474" s="343"/>
      <c r="GD474" s="343"/>
      <c r="GE474" s="343"/>
      <c r="GF474" s="343"/>
      <c r="GG474" s="343"/>
      <c r="GH474" s="343"/>
      <c r="GI474" s="343"/>
      <c r="GJ474" s="343"/>
      <c r="GK474" s="343"/>
      <c r="GL474" s="343"/>
      <c r="GM474" s="343"/>
      <c r="GN474" s="343"/>
      <c r="GO474" s="343"/>
      <c r="GP474" s="343"/>
      <c r="GQ474" s="343"/>
      <c r="GR474" s="343"/>
      <c r="GS474" s="343"/>
      <c r="GT474" s="343"/>
      <c r="GU474" s="343"/>
      <c r="GV474" s="343"/>
      <c r="GW474" s="343"/>
      <c r="GX474" s="343"/>
      <c r="GY474" s="343"/>
      <c r="GZ474" s="343"/>
      <c r="HA474" s="343"/>
      <c r="HB474" s="343"/>
      <c r="HC474" s="343"/>
      <c r="HD474" s="343"/>
      <c r="HE474" s="343"/>
      <c r="HF474" s="343"/>
      <c r="HG474" s="343"/>
      <c r="HH474" s="343"/>
      <c r="HI474" s="343"/>
      <c r="HJ474" s="343"/>
      <c r="HK474" s="343"/>
      <c r="HL474" s="343"/>
      <c r="HM474" s="343"/>
      <c r="HN474" s="343"/>
      <c r="HO474" s="343"/>
      <c r="HP474" s="343"/>
      <c r="HQ474" s="343"/>
      <c r="HR474" s="343"/>
      <c r="HS474" s="343"/>
      <c r="HT474" s="343"/>
      <c r="HU474" s="343"/>
      <c r="HV474" s="343"/>
      <c r="HW474" s="343"/>
      <c r="HX474" s="343"/>
      <c r="HY474" s="343"/>
      <c r="HZ474" s="343"/>
      <c r="IA474" s="343"/>
      <c r="IB474" s="343"/>
      <c r="IC474" s="343"/>
      <c r="ID474" s="343"/>
      <c r="IE474" s="343"/>
      <c r="IF474" s="343"/>
      <c r="IG474" s="343"/>
      <c r="IH474" s="343"/>
      <c r="II474" s="343"/>
      <c r="IJ474" s="343"/>
      <c r="IK474" s="343"/>
      <c r="IL474" s="343"/>
      <c r="IM474" s="343"/>
      <c r="IN474" s="343"/>
      <c r="IO474" s="343"/>
      <c r="IP474" s="343"/>
      <c r="IQ474" s="343"/>
      <c r="IR474" s="343"/>
      <c r="IS474" s="343"/>
      <c r="IT474" s="343"/>
      <c r="IU474" s="343"/>
      <c r="IV474" s="343"/>
      <c r="IW474" s="343"/>
      <c r="IX474" s="343"/>
      <c r="IY474" s="343"/>
      <c r="IZ474" s="343"/>
      <c r="JA474" s="343"/>
      <c r="JB474" s="343"/>
      <c r="JC474" s="343"/>
      <c r="JD474" s="343"/>
      <c r="JE474" s="343"/>
      <c r="JF474" s="343"/>
      <c r="JG474" s="343"/>
      <c r="JH474" s="343"/>
      <c r="JI474" s="343"/>
      <c r="JJ474" s="343"/>
      <c r="JK474" s="343"/>
      <c r="JL474" s="343"/>
      <c r="JM474" s="343"/>
      <c r="JN474" s="343"/>
      <c r="JO474" s="343"/>
      <c r="JP474" s="343"/>
      <c r="JQ474" s="343"/>
      <c r="JR474" s="343"/>
      <c r="JS474" s="343"/>
      <c r="JT474" s="343"/>
      <c r="JU474" s="343"/>
      <c r="JV474" s="343"/>
      <c r="JW474" s="343"/>
      <c r="JX474" s="343"/>
      <c r="JY474" s="343"/>
      <c r="JZ474" s="343"/>
      <c r="KA474" s="343"/>
      <c r="KB474" s="343"/>
      <c r="KC474" s="343"/>
      <c r="KD474" s="343"/>
      <c r="KE474" s="343"/>
      <c r="KF474" s="343"/>
      <c r="KG474" s="343"/>
      <c r="KH474" s="343"/>
      <c r="KI474" s="343"/>
      <c r="KJ474" s="343"/>
      <c r="KK474" s="343"/>
      <c r="KL474" s="343"/>
      <c r="KM474" s="343"/>
      <c r="KN474" s="343"/>
      <c r="KO474" s="343"/>
      <c r="KP474" s="343"/>
      <c r="KQ474" s="343"/>
      <c r="KR474" s="343"/>
      <c r="KS474" s="343"/>
      <c r="KT474" s="343"/>
      <c r="KU474" s="343"/>
      <c r="KV474" s="343"/>
      <c r="KW474" s="343"/>
      <c r="KX474" s="343"/>
      <c r="KY474" s="343"/>
      <c r="KZ474" s="343"/>
      <c r="LA474" s="343"/>
      <c r="LB474" s="343"/>
      <c r="LC474" s="343"/>
      <c r="LD474" s="343"/>
      <c r="LE474" s="343"/>
      <c r="LF474" s="343"/>
      <c r="LG474" s="343"/>
      <c r="LH474" s="343"/>
      <c r="LI474" s="343"/>
      <c r="LJ474" s="343"/>
      <c r="LK474" s="343"/>
      <c r="LL474" s="343"/>
      <c r="LM474" s="343"/>
      <c r="LN474" s="343"/>
      <c r="LO474" s="343"/>
      <c r="LP474" s="343"/>
      <c r="LQ474" s="343"/>
      <c r="LR474" s="343"/>
      <c r="LS474" s="343"/>
      <c r="LT474" s="343"/>
      <c r="LU474" s="343"/>
      <c r="LV474" s="343"/>
      <c r="LW474" s="343"/>
      <c r="LX474" s="343"/>
      <c r="LY474" s="343"/>
      <c r="LZ474" s="343"/>
      <c r="MA474" s="343"/>
      <c r="MB474" s="343"/>
      <c r="MC474" s="343"/>
      <c r="MD474" s="343"/>
      <c r="ME474" s="343"/>
      <c r="MF474" s="343"/>
      <c r="MG474" s="343"/>
      <c r="MH474" s="343"/>
      <c r="MI474" s="343"/>
      <c r="MJ474" s="343"/>
      <c r="MK474" s="343"/>
      <c r="ML474" s="343"/>
      <c r="MM474" s="343"/>
      <c r="MN474" s="343"/>
      <c r="MO474" s="343"/>
      <c r="MP474" s="343"/>
      <c r="MQ474" s="343"/>
      <c r="MR474" s="343"/>
      <c r="MS474" s="343"/>
      <c r="MT474" s="343"/>
      <c r="MU474" s="343"/>
      <c r="MV474" s="343"/>
      <c r="MW474" s="343"/>
      <c r="MX474" s="343"/>
      <c r="MY474" s="343"/>
      <c r="MZ474" s="343"/>
      <c r="NA474" s="343"/>
      <c r="NB474" s="343"/>
      <c r="NC474" s="343"/>
      <c r="ND474" s="343"/>
      <c r="NE474" s="343"/>
      <c r="NF474" s="343"/>
      <c r="NG474" s="343"/>
      <c r="NH474" s="343"/>
      <c r="NI474" s="343"/>
      <c r="NJ474" s="343"/>
      <c r="NK474" s="343"/>
      <c r="NL474" s="343"/>
      <c r="NM474" s="343"/>
      <c r="NN474" s="343"/>
      <c r="NO474" s="343"/>
      <c r="NP474" s="343"/>
      <c r="NQ474" s="343"/>
      <c r="NR474" s="343"/>
      <c r="NS474" s="343"/>
      <c r="NT474" s="343"/>
      <c r="NU474" s="343"/>
      <c r="NV474" s="343"/>
      <c r="NW474" s="343"/>
      <c r="NX474" s="343"/>
      <c r="NY474" s="343"/>
      <c r="NZ474" s="343"/>
      <c r="OA474" s="343"/>
      <c r="OB474" s="343"/>
      <c r="OC474" s="343"/>
      <c r="OD474" s="343"/>
      <c r="OE474" s="343"/>
      <c r="OF474" s="343"/>
      <c r="OG474" s="343"/>
      <c r="OH474" s="343"/>
      <c r="OI474" s="343"/>
      <c r="OJ474" s="343"/>
      <c r="OK474" s="343"/>
      <c r="OL474" s="343"/>
      <c r="OM474" s="343"/>
      <c r="ON474" s="343"/>
      <c r="OO474" s="343"/>
      <c r="OP474" s="343"/>
      <c r="OQ474" s="343"/>
      <c r="OR474" s="343"/>
      <c r="OS474" s="343"/>
      <c r="OT474" s="343"/>
      <c r="OU474" s="343"/>
      <c r="OV474" s="343"/>
      <c r="OW474" s="343"/>
      <c r="OX474" s="343"/>
      <c r="OY474" s="343"/>
      <c r="OZ474" s="343"/>
      <c r="PA474" s="343"/>
      <c r="PB474" s="343"/>
      <c r="PC474" s="343"/>
      <c r="PD474" s="343"/>
      <c r="PE474" s="343"/>
      <c r="PF474" s="343"/>
      <c r="PG474" s="343"/>
      <c r="PH474" s="343"/>
      <c r="PI474" s="343"/>
      <c r="PJ474" s="343"/>
      <c r="PK474" s="343"/>
      <c r="PL474" s="343"/>
      <c r="PM474" s="343"/>
      <c r="PN474" s="343"/>
      <c r="PO474" s="343"/>
      <c r="PP474" s="343"/>
      <c r="PQ474" s="343"/>
      <c r="PR474" s="343"/>
      <c r="PS474" s="343"/>
      <c r="PT474" s="343"/>
      <c r="PU474" s="343"/>
      <c r="PV474" s="343"/>
      <c r="PW474" s="343"/>
      <c r="PX474" s="343"/>
      <c r="PY474" s="343"/>
      <c r="PZ474" s="343"/>
      <c r="QA474" s="343"/>
      <c r="QB474" s="343"/>
      <c r="QC474" s="343"/>
      <c r="QD474" s="343"/>
      <c r="QE474" s="343"/>
      <c r="QF474" s="343"/>
    </row>
    <row r="475" spans="1:448" s="347" customFormat="1" ht="134.25" customHeight="1" x14ac:dyDescent="0.25">
      <c r="A475" s="26">
        <v>474</v>
      </c>
      <c r="B475" s="176" t="s">
        <v>695</v>
      </c>
      <c r="C475" s="175" t="s">
        <v>269</v>
      </c>
      <c r="D475" s="330" t="s">
        <v>341</v>
      </c>
      <c r="E475" s="335" t="s">
        <v>5338</v>
      </c>
      <c r="F475" s="34" t="s">
        <v>676</v>
      </c>
      <c r="G475" s="34" t="s">
        <v>677</v>
      </c>
      <c r="H475" s="34" t="s">
        <v>338</v>
      </c>
      <c r="I475" s="27" t="s">
        <v>678</v>
      </c>
      <c r="J475" s="320" t="s">
        <v>679</v>
      </c>
      <c r="K475" s="132" t="s">
        <v>680</v>
      </c>
      <c r="L475" s="112" t="s">
        <v>681</v>
      </c>
      <c r="M475" s="134" t="s">
        <v>682</v>
      </c>
      <c r="N475" s="112" t="s">
        <v>683</v>
      </c>
      <c r="O475" s="316" t="s">
        <v>24</v>
      </c>
      <c r="P475" s="310" t="s">
        <v>61</v>
      </c>
      <c r="Q475" s="19" t="s">
        <v>684</v>
      </c>
      <c r="R475" s="19" t="s">
        <v>251</v>
      </c>
      <c r="S475" s="316" t="s">
        <v>5339</v>
      </c>
      <c r="T475" s="310" t="s">
        <v>586</v>
      </c>
      <c r="U475" s="310">
        <v>86</v>
      </c>
      <c r="V475" s="310">
        <v>2022</v>
      </c>
      <c r="W475" s="310" t="s">
        <v>5340</v>
      </c>
      <c r="X475" s="310" t="s">
        <v>5341</v>
      </c>
      <c r="Y475" s="729" t="s">
        <v>5342</v>
      </c>
      <c r="Z475" s="421" t="s">
        <v>5343</v>
      </c>
      <c r="AA475" s="434">
        <v>1</v>
      </c>
      <c r="AB475" s="730" t="s">
        <v>5344</v>
      </c>
      <c r="AC475" s="733" t="s">
        <v>5345</v>
      </c>
      <c r="AD475" s="734">
        <v>1</v>
      </c>
      <c r="AE475" s="310" t="s">
        <v>5346</v>
      </c>
      <c r="AF475" s="968">
        <v>44683</v>
      </c>
      <c r="AG475" s="968">
        <v>44834</v>
      </c>
      <c r="AH475" s="333"/>
      <c r="AI475" s="310" t="s">
        <v>309</v>
      </c>
      <c r="AJ475" s="310" t="s">
        <v>309</v>
      </c>
      <c r="AK475" s="310" t="e">
        <f>(IF(BA475=#REF!,#REF!,AG475-#REF!))</f>
        <v>#REF!</v>
      </c>
      <c r="AL475" s="307"/>
      <c r="AM475" s="31"/>
      <c r="AN475" s="31"/>
      <c r="AO475" s="31"/>
      <c r="AP475" s="32"/>
      <c r="AQ475" s="19"/>
      <c r="AR475" s="49"/>
      <c r="AS475" s="298"/>
      <c r="AT475" s="64"/>
      <c r="AU475" s="40"/>
      <c r="AV475" s="60"/>
      <c r="AW475" s="32"/>
      <c r="AX475" s="32"/>
      <c r="AY475" s="299"/>
      <c r="AZ475" s="87"/>
      <c r="BA475" s="243"/>
      <c r="BB475" s="30"/>
      <c r="BC475" s="30"/>
      <c r="BD475" s="30"/>
      <c r="BE475" s="30"/>
      <c r="BF475" s="30"/>
      <c r="BG475" s="19" t="s">
        <v>442</v>
      </c>
      <c r="BH475" s="49">
        <v>-44620</v>
      </c>
      <c r="BI475" s="60" t="s">
        <v>454</v>
      </c>
      <c r="BJ475" s="30"/>
      <c r="BK475" s="30"/>
      <c r="BL475" s="30"/>
      <c r="BM475" s="30"/>
      <c r="BN475" s="60"/>
      <c r="BO475" s="30"/>
      <c r="BP475" s="184" t="s">
        <v>293</v>
      </c>
      <c r="BQ475" s="150" t="s">
        <v>2111</v>
      </c>
      <c r="BR475" s="185">
        <v>44712</v>
      </c>
      <c r="BS475" s="131" t="s">
        <v>3117</v>
      </c>
      <c r="BT475" s="186">
        <v>0</v>
      </c>
      <c r="BU475" s="4" t="s">
        <v>442</v>
      </c>
      <c r="BV475" s="49">
        <v>123</v>
      </c>
      <c r="BW475" s="60" t="s">
        <v>454</v>
      </c>
      <c r="BX475" s="357">
        <v>44725</v>
      </c>
      <c r="BY475" s="353" t="s">
        <v>5347</v>
      </c>
      <c r="BZ475" s="353" t="s">
        <v>824</v>
      </c>
      <c r="CA475" s="360">
        <v>0</v>
      </c>
      <c r="CB475" s="352" t="s">
        <v>293</v>
      </c>
      <c r="CC475" s="353"/>
      <c r="CD475" s="184" t="s">
        <v>293</v>
      </c>
      <c r="CE475" s="531">
        <v>44827</v>
      </c>
      <c r="CF475" s="826" t="s">
        <v>5348</v>
      </c>
      <c r="CG475" s="666"/>
      <c r="CH475" s="660" t="s">
        <v>5336</v>
      </c>
      <c r="CI475" s="661">
        <v>0</v>
      </c>
      <c r="CJ475" s="4" t="str">
        <f t="shared" si="12"/>
        <v>SIN AVANCE</v>
      </c>
      <c r="CK475" s="49" t="e">
        <f>(IF(CD475="CERRADO","NO APLICA ACCION CERRADA",AG475-#REF!))</f>
        <v>#REF!</v>
      </c>
      <c r="CL475" s="60" t="e">
        <f>(IF(CD475="CERRADO","NO APLICA ACCION CERRADA",IF(AK475&lt;=0,"VENCIDO",IF(AK475&lt;=#REF!,"POR VENCER","CON TIEMPO"))))</f>
        <v>#REF!</v>
      </c>
      <c r="CM475" s="458">
        <v>44881</v>
      </c>
      <c r="CN475" s="348" t="s">
        <v>5349</v>
      </c>
      <c r="CO475" s="348" t="s">
        <v>3120</v>
      </c>
      <c r="CP475" s="380">
        <v>0</v>
      </c>
      <c r="CQ475" s="352" t="s">
        <v>293</v>
      </c>
      <c r="CR475" s="375" t="s">
        <v>446</v>
      </c>
      <c r="CS475" s="353"/>
      <c r="CT475" s="343"/>
      <c r="CU475" s="343"/>
      <c r="CV475" s="343"/>
      <c r="CW475" s="343"/>
      <c r="CX475" s="343"/>
      <c r="CY475" s="343"/>
      <c r="CZ475" s="343"/>
      <c r="DA475" s="343"/>
      <c r="DB475" s="343"/>
      <c r="DC475" s="343"/>
      <c r="DD475" s="343"/>
      <c r="DE475" s="343"/>
      <c r="DF475" s="343"/>
      <c r="DG475" s="343"/>
      <c r="DH475" s="343"/>
      <c r="DI475" s="343"/>
      <c r="DJ475" s="343"/>
      <c r="DK475" s="343"/>
      <c r="DL475" s="343"/>
      <c r="DM475" s="343"/>
      <c r="DN475" s="343"/>
      <c r="DO475" s="343"/>
      <c r="DP475" s="343"/>
      <c r="DQ475" s="343"/>
      <c r="DR475" s="343"/>
      <c r="DS475" s="343"/>
      <c r="DT475" s="343"/>
      <c r="DU475" s="343"/>
      <c r="DV475" s="343"/>
      <c r="DW475" s="343"/>
      <c r="DX475" s="343"/>
      <c r="DY475" s="343"/>
      <c r="DZ475" s="343"/>
      <c r="EA475" s="343"/>
      <c r="EB475" s="343"/>
      <c r="EC475" s="343"/>
      <c r="ED475" s="343"/>
      <c r="EE475" s="343"/>
      <c r="EF475" s="343"/>
      <c r="EG475" s="343"/>
      <c r="EH475" s="343"/>
      <c r="EI475" s="343"/>
      <c r="EJ475" s="343"/>
      <c r="EK475" s="343"/>
      <c r="EL475" s="343"/>
      <c r="EM475" s="343"/>
      <c r="EN475" s="343"/>
      <c r="EO475" s="343"/>
      <c r="EP475" s="343"/>
      <c r="EQ475" s="343"/>
      <c r="ER475" s="343"/>
      <c r="ES475" s="343"/>
      <c r="ET475" s="343"/>
      <c r="EU475" s="343"/>
      <c r="EV475" s="343"/>
      <c r="EW475" s="343"/>
      <c r="EX475" s="343"/>
      <c r="EY475" s="343"/>
      <c r="EZ475" s="343"/>
      <c r="FA475" s="343"/>
      <c r="FB475" s="343"/>
      <c r="FC475" s="343"/>
      <c r="FD475" s="343"/>
      <c r="FE475" s="343"/>
      <c r="FF475" s="343"/>
      <c r="FG475" s="343"/>
      <c r="FH475" s="343"/>
      <c r="FI475" s="343"/>
      <c r="FJ475" s="343"/>
      <c r="FK475" s="343"/>
      <c r="FL475" s="343"/>
      <c r="FM475" s="343"/>
      <c r="FN475" s="343"/>
      <c r="FO475" s="343"/>
      <c r="FP475" s="343"/>
      <c r="FQ475" s="343"/>
      <c r="FR475" s="343"/>
      <c r="FS475" s="343"/>
      <c r="FT475" s="343"/>
      <c r="FU475" s="343"/>
      <c r="FV475" s="343"/>
      <c r="FW475" s="343"/>
      <c r="FX475" s="343"/>
      <c r="FY475" s="343"/>
      <c r="FZ475" s="343"/>
      <c r="GA475" s="343"/>
      <c r="GB475" s="343"/>
      <c r="GC475" s="343"/>
      <c r="GD475" s="343"/>
      <c r="GE475" s="343"/>
      <c r="GF475" s="343"/>
      <c r="GG475" s="343"/>
      <c r="GH475" s="343"/>
      <c r="GI475" s="343"/>
      <c r="GJ475" s="343"/>
      <c r="GK475" s="343"/>
      <c r="GL475" s="343"/>
      <c r="GM475" s="343"/>
      <c r="GN475" s="343"/>
      <c r="GO475" s="343"/>
      <c r="GP475" s="343"/>
      <c r="GQ475" s="343"/>
      <c r="GR475" s="343"/>
      <c r="GS475" s="343"/>
      <c r="GT475" s="343"/>
      <c r="GU475" s="343"/>
      <c r="GV475" s="343"/>
      <c r="GW475" s="343"/>
      <c r="GX475" s="343"/>
      <c r="GY475" s="343"/>
      <c r="GZ475" s="343"/>
      <c r="HA475" s="343"/>
      <c r="HB475" s="343"/>
      <c r="HC475" s="343"/>
      <c r="HD475" s="343"/>
      <c r="HE475" s="343"/>
      <c r="HF475" s="343"/>
      <c r="HG475" s="343"/>
      <c r="HH475" s="343"/>
      <c r="HI475" s="343"/>
      <c r="HJ475" s="343"/>
      <c r="HK475" s="343"/>
      <c r="HL475" s="343"/>
      <c r="HM475" s="343"/>
      <c r="HN475" s="343"/>
      <c r="HO475" s="343"/>
      <c r="HP475" s="343"/>
      <c r="HQ475" s="343"/>
      <c r="HR475" s="343"/>
      <c r="HS475" s="343"/>
      <c r="HT475" s="343"/>
      <c r="HU475" s="343"/>
      <c r="HV475" s="343"/>
      <c r="HW475" s="343"/>
      <c r="HX475" s="343"/>
      <c r="HY475" s="343"/>
      <c r="HZ475" s="343"/>
      <c r="IA475" s="343"/>
      <c r="IB475" s="343"/>
      <c r="IC475" s="343"/>
      <c r="ID475" s="343"/>
      <c r="IE475" s="343"/>
      <c r="IF475" s="343"/>
      <c r="IG475" s="343"/>
      <c r="IH475" s="343"/>
      <c r="II475" s="343"/>
      <c r="IJ475" s="343"/>
      <c r="IK475" s="343"/>
      <c r="IL475" s="343"/>
      <c r="IM475" s="343"/>
      <c r="IN475" s="343"/>
      <c r="IO475" s="343"/>
      <c r="IP475" s="343"/>
      <c r="IQ475" s="343"/>
      <c r="IR475" s="343"/>
      <c r="IS475" s="343"/>
      <c r="IT475" s="343"/>
      <c r="IU475" s="343"/>
      <c r="IV475" s="343"/>
      <c r="IW475" s="343"/>
      <c r="IX475" s="343"/>
      <c r="IY475" s="343"/>
      <c r="IZ475" s="343"/>
      <c r="JA475" s="343"/>
      <c r="JB475" s="343"/>
      <c r="JC475" s="343"/>
      <c r="JD475" s="343"/>
      <c r="JE475" s="343"/>
      <c r="JF475" s="343"/>
      <c r="JG475" s="343"/>
      <c r="JH475" s="343"/>
      <c r="JI475" s="343"/>
      <c r="JJ475" s="343"/>
      <c r="JK475" s="343"/>
      <c r="JL475" s="343"/>
      <c r="JM475" s="343"/>
      <c r="JN475" s="343"/>
      <c r="JO475" s="343"/>
      <c r="JP475" s="343"/>
      <c r="JQ475" s="343"/>
      <c r="JR475" s="343"/>
      <c r="JS475" s="343"/>
      <c r="JT475" s="343"/>
      <c r="JU475" s="343"/>
      <c r="JV475" s="343"/>
      <c r="JW475" s="343"/>
      <c r="JX475" s="343"/>
      <c r="JY475" s="343"/>
      <c r="JZ475" s="343"/>
      <c r="KA475" s="343"/>
      <c r="KB475" s="343"/>
      <c r="KC475" s="343"/>
      <c r="KD475" s="343"/>
      <c r="KE475" s="343"/>
      <c r="KF475" s="343"/>
      <c r="KG475" s="343"/>
      <c r="KH475" s="343"/>
      <c r="KI475" s="343"/>
      <c r="KJ475" s="343"/>
      <c r="KK475" s="343"/>
      <c r="KL475" s="343"/>
      <c r="KM475" s="343"/>
      <c r="KN475" s="343"/>
      <c r="KO475" s="343"/>
      <c r="KP475" s="343"/>
      <c r="KQ475" s="343"/>
      <c r="KR475" s="343"/>
      <c r="KS475" s="343"/>
      <c r="KT475" s="343"/>
      <c r="KU475" s="343"/>
      <c r="KV475" s="343"/>
      <c r="KW475" s="343"/>
      <c r="KX475" s="343"/>
      <c r="KY475" s="343"/>
      <c r="KZ475" s="343"/>
      <c r="LA475" s="343"/>
      <c r="LB475" s="343"/>
      <c r="LC475" s="343"/>
      <c r="LD475" s="343"/>
      <c r="LE475" s="343"/>
      <c r="LF475" s="343"/>
      <c r="LG475" s="343"/>
      <c r="LH475" s="343"/>
      <c r="LI475" s="343"/>
      <c r="LJ475" s="343"/>
      <c r="LK475" s="343"/>
      <c r="LL475" s="343"/>
      <c r="LM475" s="343"/>
      <c r="LN475" s="343"/>
      <c r="LO475" s="343"/>
      <c r="LP475" s="343"/>
      <c r="LQ475" s="343"/>
      <c r="LR475" s="343"/>
      <c r="LS475" s="343"/>
      <c r="LT475" s="343"/>
      <c r="LU475" s="343"/>
      <c r="LV475" s="343"/>
      <c r="LW475" s="343"/>
      <c r="LX475" s="343"/>
      <c r="LY475" s="343"/>
      <c r="LZ475" s="343"/>
      <c r="MA475" s="343"/>
      <c r="MB475" s="343"/>
      <c r="MC475" s="343"/>
      <c r="MD475" s="343"/>
      <c r="ME475" s="343"/>
      <c r="MF475" s="343"/>
      <c r="MG475" s="343"/>
      <c r="MH475" s="343"/>
      <c r="MI475" s="343"/>
      <c r="MJ475" s="343"/>
      <c r="MK475" s="343"/>
      <c r="ML475" s="343"/>
      <c r="MM475" s="343"/>
      <c r="MN475" s="343"/>
      <c r="MO475" s="343"/>
      <c r="MP475" s="343"/>
      <c r="MQ475" s="343"/>
      <c r="MR475" s="343"/>
      <c r="MS475" s="343"/>
      <c r="MT475" s="343"/>
      <c r="MU475" s="343"/>
      <c r="MV475" s="343"/>
      <c r="MW475" s="343"/>
      <c r="MX475" s="343"/>
      <c r="MY475" s="343"/>
      <c r="MZ475" s="343"/>
      <c r="NA475" s="343"/>
      <c r="NB475" s="343"/>
      <c r="NC475" s="343"/>
      <c r="ND475" s="343"/>
      <c r="NE475" s="343"/>
      <c r="NF475" s="343"/>
      <c r="NG475" s="343"/>
      <c r="NH475" s="343"/>
      <c r="NI475" s="343"/>
      <c r="NJ475" s="343"/>
      <c r="NK475" s="343"/>
      <c r="NL475" s="343"/>
      <c r="NM475" s="343"/>
      <c r="NN475" s="343"/>
      <c r="NO475" s="343"/>
      <c r="NP475" s="343"/>
      <c r="NQ475" s="343"/>
      <c r="NR475" s="343"/>
      <c r="NS475" s="343"/>
      <c r="NT475" s="343"/>
      <c r="NU475" s="343"/>
      <c r="NV475" s="343"/>
      <c r="NW475" s="343"/>
      <c r="NX475" s="343"/>
      <c r="NY475" s="343"/>
      <c r="NZ475" s="343"/>
      <c r="OA475" s="343"/>
      <c r="OB475" s="343"/>
      <c r="OC475" s="343"/>
      <c r="OD475" s="343"/>
      <c r="OE475" s="343"/>
      <c r="OF475" s="343"/>
      <c r="OG475" s="343"/>
      <c r="OH475" s="343"/>
      <c r="OI475" s="343"/>
      <c r="OJ475" s="343"/>
      <c r="OK475" s="343"/>
      <c r="OL475" s="343"/>
      <c r="OM475" s="343"/>
      <c r="ON475" s="343"/>
      <c r="OO475" s="343"/>
      <c r="OP475" s="343"/>
      <c r="OQ475" s="343"/>
      <c r="OR475" s="343"/>
      <c r="OS475" s="343"/>
      <c r="OT475" s="343"/>
      <c r="OU475" s="343"/>
      <c r="OV475" s="343"/>
      <c r="OW475" s="343"/>
      <c r="OX475" s="343"/>
      <c r="OY475" s="343"/>
      <c r="OZ475" s="343"/>
      <c r="PA475" s="343"/>
      <c r="PB475" s="343"/>
      <c r="PC475" s="343"/>
      <c r="PD475" s="343"/>
      <c r="PE475" s="343"/>
      <c r="PF475" s="343"/>
      <c r="PG475" s="343"/>
      <c r="PH475" s="343"/>
      <c r="PI475" s="343"/>
      <c r="PJ475" s="343"/>
      <c r="PK475" s="343"/>
      <c r="PL475" s="343"/>
      <c r="PM475" s="343"/>
      <c r="PN475" s="343"/>
      <c r="PO475" s="343"/>
      <c r="PP475" s="343"/>
      <c r="PQ475" s="343"/>
      <c r="PR475" s="343"/>
      <c r="PS475" s="343"/>
      <c r="PT475" s="343"/>
      <c r="PU475" s="343"/>
      <c r="PV475" s="343"/>
      <c r="PW475" s="343"/>
      <c r="PX475" s="343"/>
      <c r="PY475" s="343"/>
      <c r="PZ475" s="343"/>
      <c r="QA475" s="343"/>
      <c r="QB475" s="343"/>
      <c r="QC475" s="343"/>
      <c r="QD475" s="343"/>
      <c r="QE475" s="343"/>
      <c r="QF475" s="343"/>
    </row>
    <row r="476" spans="1:448" s="347" customFormat="1" ht="118.5" customHeight="1" x14ac:dyDescent="0.25">
      <c r="A476" s="26">
        <v>475</v>
      </c>
      <c r="B476" s="176" t="s">
        <v>695</v>
      </c>
      <c r="C476" s="175" t="s">
        <v>269</v>
      </c>
      <c r="D476" s="330" t="s">
        <v>341</v>
      </c>
      <c r="E476" s="335" t="s">
        <v>5350</v>
      </c>
      <c r="F476" s="41" t="s">
        <v>695</v>
      </c>
      <c r="G476" s="19" t="s">
        <v>269</v>
      </c>
      <c r="H476" s="19" t="s">
        <v>341</v>
      </c>
      <c r="I476" s="19" t="s">
        <v>696</v>
      </c>
      <c r="J476" s="41" t="s">
        <v>697</v>
      </c>
      <c r="K476" s="174" t="s">
        <v>698</v>
      </c>
      <c r="L476" s="174" t="s">
        <v>699</v>
      </c>
      <c r="M476" s="174" t="s">
        <v>700</v>
      </c>
      <c r="N476" s="174" t="s">
        <v>701</v>
      </c>
      <c r="O476" s="316" t="s">
        <v>24</v>
      </c>
      <c r="P476" s="310" t="s">
        <v>61</v>
      </c>
      <c r="Q476" s="19" t="s">
        <v>702</v>
      </c>
      <c r="R476" s="19" t="s">
        <v>251</v>
      </c>
      <c r="S476" s="316" t="s">
        <v>5351</v>
      </c>
      <c r="T476" s="310" t="s">
        <v>586</v>
      </c>
      <c r="U476" s="310">
        <v>86</v>
      </c>
      <c r="V476" s="310">
        <v>2022</v>
      </c>
      <c r="W476" s="310" t="s">
        <v>5340</v>
      </c>
      <c r="X476" s="310" t="s">
        <v>5341</v>
      </c>
      <c r="Y476" s="729" t="s">
        <v>5342</v>
      </c>
      <c r="Z476" s="421" t="s">
        <v>5352</v>
      </c>
      <c r="AA476" s="434">
        <v>2</v>
      </c>
      <c r="AB476" s="730" t="s">
        <v>5330</v>
      </c>
      <c r="AC476" s="733" t="s">
        <v>5331</v>
      </c>
      <c r="AD476" s="732">
        <v>1</v>
      </c>
      <c r="AE476" s="310" t="s">
        <v>5332</v>
      </c>
      <c r="AF476" s="968">
        <v>44683</v>
      </c>
      <c r="AG476" s="968">
        <v>44895</v>
      </c>
      <c r="AH476" s="333"/>
      <c r="AI476" s="310" t="s">
        <v>309</v>
      </c>
      <c r="AJ476" s="310" t="s">
        <v>309</v>
      </c>
      <c r="AK476" s="310" t="e">
        <f>(IF(BA476=#REF!,#REF!,AG476-#REF!))</f>
        <v>#REF!</v>
      </c>
      <c r="AL476" s="307"/>
      <c r="AM476" s="31"/>
      <c r="AN476" s="31"/>
      <c r="AO476" s="31"/>
      <c r="AP476" s="32"/>
      <c r="AQ476" s="19"/>
      <c r="AR476" s="49"/>
      <c r="AS476" s="298"/>
      <c r="AT476" s="64"/>
      <c r="AU476" s="40"/>
      <c r="AV476" s="60"/>
      <c r="AW476" s="32"/>
      <c r="AX476" s="32"/>
      <c r="AY476" s="299"/>
      <c r="AZ476" s="87"/>
      <c r="BA476" s="243"/>
      <c r="BB476" s="30"/>
      <c r="BC476" s="30"/>
      <c r="BD476" s="30"/>
      <c r="BE476" s="30"/>
      <c r="BF476" s="30"/>
      <c r="BG476" s="19" t="s">
        <v>442</v>
      </c>
      <c r="BH476" s="49">
        <v>-44620</v>
      </c>
      <c r="BI476" s="60" t="s">
        <v>454</v>
      </c>
      <c r="BJ476" s="30"/>
      <c r="BK476" s="30"/>
      <c r="BL476" s="30"/>
      <c r="BM476" s="30"/>
      <c r="BN476" s="60"/>
      <c r="BO476" s="30"/>
      <c r="BP476" s="184" t="s">
        <v>293</v>
      </c>
      <c r="BQ476" s="150" t="s">
        <v>5353</v>
      </c>
      <c r="BR476" s="185">
        <v>44712</v>
      </c>
      <c r="BS476" s="131" t="s">
        <v>5354</v>
      </c>
      <c r="BT476" s="186">
        <v>0</v>
      </c>
      <c r="BU476" s="4" t="s">
        <v>442</v>
      </c>
      <c r="BV476" s="49">
        <v>184</v>
      </c>
      <c r="BW476" s="60" t="s">
        <v>454</v>
      </c>
      <c r="BX476" s="361">
        <v>44722</v>
      </c>
      <c r="BY476" s="362" t="s">
        <v>5334</v>
      </c>
      <c r="BZ476" s="362" t="s">
        <v>1018</v>
      </c>
      <c r="CA476" s="363">
        <v>0</v>
      </c>
      <c r="CB476" s="352" t="s">
        <v>293</v>
      </c>
      <c r="CC476" s="353"/>
      <c r="CD476" s="184" t="s">
        <v>293</v>
      </c>
      <c r="CE476" s="531">
        <v>44819</v>
      </c>
      <c r="CF476" s="546" t="s">
        <v>5355</v>
      </c>
      <c r="CG476" s="542" t="s">
        <v>5356</v>
      </c>
      <c r="CH476" s="667" t="s">
        <v>878</v>
      </c>
      <c r="CI476" s="661">
        <v>1</v>
      </c>
      <c r="CJ476" s="4" t="str">
        <f t="shared" si="12"/>
        <v>CUMPLIMIENTO TOTAL</v>
      </c>
      <c r="CK476" s="49" t="e">
        <f>(IF(CD476="CERRADO","NO APLICA ACCION CERRADA",AG476-#REF!))</f>
        <v>#REF!</v>
      </c>
      <c r="CL476" s="60" t="e">
        <f>(IF(CD476="CERRADO","NO APLICA ACCION CERRADA",IF(AK476&lt;=0,"VENCIDO",IF(AK476&lt;=#REF!,"POR VENCER","CON TIEMPO"))))</f>
        <v>#REF!</v>
      </c>
      <c r="CM476" s="361">
        <v>44875</v>
      </c>
      <c r="CN476" s="362" t="s">
        <v>5357</v>
      </c>
      <c r="CO476" s="362" t="s">
        <v>464</v>
      </c>
      <c r="CP476" s="820" t="s">
        <v>5358</v>
      </c>
      <c r="CQ476" s="352" t="s">
        <v>293</v>
      </c>
      <c r="CR476" s="375" t="s">
        <v>446</v>
      </c>
      <c r="CS476" s="353"/>
      <c r="CT476" s="343"/>
      <c r="CU476" s="343"/>
      <c r="CV476" s="343"/>
      <c r="CW476" s="343"/>
      <c r="CX476" s="343"/>
      <c r="CY476" s="343"/>
      <c r="CZ476" s="343"/>
      <c r="DA476" s="343"/>
      <c r="DB476" s="343"/>
      <c r="DC476" s="343"/>
      <c r="DD476" s="343"/>
      <c r="DE476" s="343"/>
      <c r="DF476" s="343"/>
      <c r="DG476" s="343"/>
      <c r="DH476" s="343"/>
      <c r="DI476" s="343"/>
      <c r="DJ476" s="343"/>
      <c r="DK476" s="343"/>
      <c r="DL476" s="343"/>
      <c r="DM476" s="343"/>
      <c r="DN476" s="343"/>
      <c r="DO476" s="343"/>
      <c r="DP476" s="343"/>
      <c r="DQ476" s="343"/>
      <c r="DR476" s="343"/>
      <c r="DS476" s="343"/>
      <c r="DT476" s="343"/>
      <c r="DU476" s="343"/>
      <c r="DV476" s="343"/>
      <c r="DW476" s="343"/>
      <c r="DX476" s="343"/>
      <c r="DY476" s="343"/>
      <c r="DZ476" s="343"/>
      <c r="EA476" s="343"/>
      <c r="EB476" s="343"/>
      <c r="EC476" s="343"/>
      <c r="ED476" s="343"/>
      <c r="EE476" s="343"/>
      <c r="EF476" s="343"/>
      <c r="EG476" s="343"/>
      <c r="EH476" s="343"/>
      <c r="EI476" s="343"/>
      <c r="EJ476" s="343"/>
      <c r="EK476" s="343"/>
      <c r="EL476" s="343"/>
      <c r="EM476" s="343"/>
      <c r="EN476" s="343"/>
      <c r="EO476" s="343"/>
      <c r="EP476" s="343"/>
      <c r="EQ476" s="343"/>
      <c r="ER476" s="343"/>
      <c r="ES476" s="343"/>
      <c r="ET476" s="343"/>
      <c r="EU476" s="343"/>
      <c r="EV476" s="343"/>
      <c r="EW476" s="343"/>
      <c r="EX476" s="343"/>
      <c r="EY476" s="343"/>
      <c r="EZ476" s="343"/>
      <c r="FA476" s="343"/>
      <c r="FB476" s="343"/>
      <c r="FC476" s="343"/>
      <c r="FD476" s="343"/>
      <c r="FE476" s="343"/>
      <c r="FF476" s="343"/>
      <c r="FG476" s="343"/>
      <c r="FH476" s="343"/>
      <c r="FI476" s="343"/>
      <c r="FJ476" s="343"/>
      <c r="FK476" s="343"/>
      <c r="FL476" s="343"/>
      <c r="FM476" s="343"/>
      <c r="FN476" s="343"/>
      <c r="FO476" s="343"/>
      <c r="FP476" s="343"/>
      <c r="FQ476" s="343"/>
      <c r="FR476" s="343"/>
      <c r="FS476" s="343"/>
      <c r="FT476" s="343"/>
      <c r="FU476" s="343"/>
      <c r="FV476" s="343"/>
      <c r="FW476" s="343"/>
      <c r="FX476" s="343"/>
      <c r="FY476" s="343"/>
      <c r="FZ476" s="343"/>
      <c r="GA476" s="343"/>
      <c r="GB476" s="343"/>
      <c r="GC476" s="343"/>
      <c r="GD476" s="343"/>
      <c r="GE476" s="343"/>
      <c r="GF476" s="343"/>
      <c r="GG476" s="343"/>
      <c r="GH476" s="343"/>
      <c r="GI476" s="343"/>
      <c r="GJ476" s="343"/>
      <c r="GK476" s="343"/>
      <c r="GL476" s="343"/>
      <c r="GM476" s="343"/>
      <c r="GN476" s="343"/>
      <c r="GO476" s="343"/>
      <c r="GP476" s="343"/>
      <c r="GQ476" s="343"/>
      <c r="GR476" s="343"/>
      <c r="GS476" s="343"/>
      <c r="GT476" s="343"/>
      <c r="GU476" s="343"/>
      <c r="GV476" s="343"/>
      <c r="GW476" s="343"/>
      <c r="GX476" s="343"/>
      <c r="GY476" s="343"/>
      <c r="GZ476" s="343"/>
      <c r="HA476" s="343"/>
      <c r="HB476" s="343"/>
      <c r="HC476" s="343"/>
      <c r="HD476" s="343"/>
      <c r="HE476" s="343"/>
      <c r="HF476" s="343"/>
      <c r="HG476" s="343"/>
      <c r="HH476" s="343"/>
      <c r="HI476" s="343"/>
      <c r="HJ476" s="343"/>
      <c r="HK476" s="343"/>
      <c r="HL476" s="343"/>
      <c r="HM476" s="343"/>
      <c r="HN476" s="343"/>
      <c r="HO476" s="343"/>
      <c r="HP476" s="343"/>
      <c r="HQ476" s="343"/>
      <c r="HR476" s="343"/>
      <c r="HS476" s="343"/>
      <c r="HT476" s="343"/>
      <c r="HU476" s="343"/>
      <c r="HV476" s="343"/>
      <c r="HW476" s="343"/>
      <c r="HX476" s="343"/>
      <c r="HY476" s="343"/>
      <c r="HZ476" s="343"/>
      <c r="IA476" s="343"/>
      <c r="IB476" s="343"/>
      <c r="IC476" s="343"/>
      <c r="ID476" s="343"/>
      <c r="IE476" s="343"/>
      <c r="IF476" s="343"/>
      <c r="IG476" s="343"/>
      <c r="IH476" s="343"/>
      <c r="II476" s="343"/>
      <c r="IJ476" s="343"/>
      <c r="IK476" s="343"/>
      <c r="IL476" s="343"/>
      <c r="IM476" s="343"/>
      <c r="IN476" s="343"/>
      <c r="IO476" s="343"/>
      <c r="IP476" s="343"/>
      <c r="IQ476" s="343"/>
      <c r="IR476" s="343"/>
      <c r="IS476" s="343"/>
      <c r="IT476" s="343"/>
      <c r="IU476" s="343"/>
      <c r="IV476" s="343"/>
      <c r="IW476" s="343"/>
      <c r="IX476" s="343"/>
      <c r="IY476" s="343"/>
      <c r="IZ476" s="343"/>
      <c r="JA476" s="343"/>
      <c r="JB476" s="343"/>
      <c r="JC476" s="343"/>
      <c r="JD476" s="343"/>
      <c r="JE476" s="343"/>
      <c r="JF476" s="343"/>
      <c r="JG476" s="343"/>
      <c r="JH476" s="343"/>
      <c r="JI476" s="343"/>
      <c r="JJ476" s="343"/>
      <c r="JK476" s="343"/>
      <c r="JL476" s="343"/>
      <c r="JM476" s="343"/>
      <c r="JN476" s="343"/>
      <c r="JO476" s="343"/>
      <c r="JP476" s="343"/>
      <c r="JQ476" s="343"/>
      <c r="JR476" s="343"/>
      <c r="JS476" s="343"/>
      <c r="JT476" s="343"/>
      <c r="JU476" s="343"/>
      <c r="JV476" s="343"/>
      <c r="JW476" s="343"/>
      <c r="JX476" s="343"/>
      <c r="JY476" s="343"/>
      <c r="JZ476" s="343"/>
      <c r="KA476" s="343"/>
      <c r="KB476" s="343"/>
      <c r="KC476" s="343"/>
      <c r="KD476" s="343"/>
      <c r="KE476" s="343"/>
      <c r="KF476" s="343"/>
      <c r="KG476" s="343"/>
      <c r="KH476" s="343"/>
      <c r="KI476" s="343"/>
      <c r="KJ476" s="343"/>
      <c r="KK476" s="343"/>
      <c r="KL476" s="343"/>
      <c r="KM476" s="343"/>
      <c r="KN476" s="343"/>
      <c r="KO476" s="343"/>
      <c r="KP476" s="343"/>
      <c r="KQ476" s="343"/>
      <c r="KR476" s="343"/>
      <c r="KS476" s="343"/>
      <c r="KT476" s="343"/>
      <c r="KU476" s="343"/>
      <c r="KV476" s="343"/>
      <c r="KW476" s="343"/>
      <c r="KX476" s="343"/>
      <c r="KY476" s="343"/>
      <c r="KZ476" s="343"/>
      <c r="LA476" s="343"/>
      <c r="LB476" s="343"/>
      <c r="LC476" s="343"/>
      <c r="LD476" s="343"/>
      <c r="LE476" s="343"/>
      <c r="LF476" s="343"/>
      <c r="LG476" s="343"/>
      <c r="LH476" s="343"/>
      <c r="LI476" s="343"/>
      <c r="LJ476" s="343"/>
      <c r="LK476" s="343"/>
      <c r="LL476" s="343"/>
      <c r="LM476" s="343"/>
      <c r="LN476" s="343"/>
      <c r="LO476" s="343"/>
      <c r="LP476" s="343"/>
      <c r="LQ476" s="343"/>
      <c r="LR476" s="343"/>
      <c r="LS476" s="343"/>
      <c r="LT476" s="343"/>
      <c r="LU476" s="343"/>
      <c r="LV476" s="343"/>
      <c r="LW476" s="343"/>
      <c r="LX476" s="343"/>
      <c r="LY476" s="343"/>
      <c r="LZ476" s="343"/>
      <c r="MA476" s="343"/>
      <c r="MB476" s="343"/>
      <c r="MC476" s="343"/>
      <c r="MD476" s="343"/>
      <c r="ME476" s="343"/>
      <c r="MF476" s="343"/>
      <c r="MG476" s="343"/>
      <c r="MH476" s="343"/>
      <c r="MI476" s="343"/>
      <c r="MJ476" s="343"/>
      <c r="MK476" s="343"/>
      <c r="ML476" s="343"/>
      <c r="MM476" s="343"/>
      <c r="MN476" s="343"/>
      <c r="MO476" s="343"/>
      <c r="MP476" s="343"/>
      <c r="MQ476" s="343"/>
      <c r="MR476" s="343"/>
      <c r="MS476" s="343"/>
      <c r="MT476" s="343"/>
      <c r="MU476" s="343"/>
      <c r="MV476" s="343"/>
      <c r="MW476" s="343"/>
      <c r="MX476" s="343"/>
      <c r="MY476" s="343"/>
      <c r="MZ476" s="343"/>
      <c r="NA476" s="343"/>
      <c r="NB476" s="343"/>
      <c r="NC476" s="343"/>
      <c r="ND476" s="343"/>
      <c r="NE476" s="343"/>
      <c r="NF476" s="343"/>
      <c r="NG476" s="343"/>
      <c r="NH476" s="343"/>
      <c r="NI476" s="343"/>
      <c r="NJ476" s="343"/>
      <c r="NK476" s="343"/>
      <c r="NL476" s="343"/>
      <c r="NM476" s="343"/>
      <c r="NN476" s="343"/>
      <c r="NO476" s="343"/>
      <c r="NP476" s="343"/>
      <c r="NQ476" s="343"/>
      <c r="NR476" s="343"/>
      <c r="NS476" s="343"/>
      <c r="NT476" s="343"/>
      <c r="NU476" s="343"/>
      <c r="NV476" s="343"/>
      <c r="NW476" s="343"/>
      <c r="NX476" s="343"/>
      <c r="NY476" s="343"/>
      <c r="NZ476" s="343"/>
      <c r="OA476" s="343"/>
      <c r="OB476" s="343"/>
      <c r="OC476" s="343"/>
      <c r="OD476" s="343"/>
      <c r="OE476" s="343"/>
      <c r="OF476" s="343"/>
      <c r="OG476" s="343"/>
      <c r="OH476" s="343"/>
      <c r="OI476" s="343"/>
      <c r="OJ476" s="343"/>
      <c r="OK476" s="343"/>
      <c r="OL476" s="343"/>
      <c r="OM476" s="343"/>
      <c r="ON476" s="343"/>
      <c r="OO476" s="343"/>
      <c r="OP476" s="343"/>
      <c r="OQ476" s="343"/>
      <c r="OR476" s="343"/>
      <c r="OS476" s="343"/>
      <c r="OT476" s="343"/>
      <c r="OU476" s="343"/>
      <c r="OV476" s="343"/>
      <c r="OW476" s="343"/>
      <c r="OX476" s="343"/>
      <c r="OY476" s="343"/>
      <c r="OZ476" s="343"/>
      <c r="PA476" s="343"/>
      <c r="PB476" s="343"/>
      <c r="PC476" s="343"/>
      <c r="PD476" s="343"/>
      <c r="PE476" s="343"/>
      <c r="PF476" s="343"/>
      <c r="PG476" s="343"/>
      <c r="PH476" s="343"/>
      <c r="PI476" s="343"/>
      <c r="PJ476" s="343"/>
      <c r="PK476" s="343"/>
      <c r="PL476" s="343"/>
      <c r="PM476" s="343"/>
      <c r="PN476" s="343"/>
      <c r="PO476" s="343"/>
      <c r="PP476" s="343"/>
      <c r="PQ476" s="343"/>
      <c r="PR476" s="343"/>
      <c r="PS476" s="343"/>
      <c r="PT476" s="343"/>
      <c r="PU476" s="343"/>
      <c r="PV476" s="343"/>
      <c r="PW476" s="343"/>
      <c r="PX476" s="343"/>
      <c r="PY476" s="343"/>
      <c r="PZ476" s="343"/>
      <c r="QA476" s="343"/>
      <c r="QB476" s="343"/>
      <c r="QC476" s="343"/>
      <c r="QD476" s="343"/>
      <c r="QE476" s="343"/>
      <c r="QF476" s="343"/>
    </row>
    <row r="477" spans="1:448" s="347" customFormat="1" ht="118.5" customHeight="1" x14ac:dyDescent="0.25">
      <c r="A477" s="26">
        <v>476</v>
      </c>
      <c r="B477" s="176" t="s">
        <v>695</v>
      </c>
      <c r="C477" s="175" t="s">
        <v>269</v>
      </c>
      <c r="D477" s="330" t="s">
        <v>341</v>
      </c>
      <c r="E477" s="335" t="s">
        <v>5359</v>
      </c>
      <c r="F477" s="41" t="s">
        <v>695</v>
      </c>
      <c r="G477" s="178" t="s">
        <v>269</v>
      </c>
      <c r="H477" s="41" t="s">
        <v>341</v>
      </c>
      <c r="I477" s="41" t="s">
        <v>696</v>
      </c>
      <c r="J477" s="41" t="s">
        <v>697</v>
      </c>
      <c r="K477" s="174" t="s">
        <v>698</v>
      </c>
      <c r="L477" s="174" t="s">
        <v>699</v>
      </c>
      <c r="M477" s="174" t="s">
        <v>700</v>
      </c>
      <c r="N477" s="174" t="s">
        <v>701</v>
      </c>
      <c r="O477" s="316" t="s">
        <v>24</v>
      </c>
      <c r="P477" s="310" t="s">
        <v>61</v>
      </c>
      <c r="Q477" s="19" t="s">
        <v>702</v>
      </c>
      <c r="R477" s="19" t="s">
        <v>251</v>
      </c>
      <c r="S477" s="316" t="s">
        <v>5360</v>
      </c>
      <c r="T477" s="310" t="s">
        <v>586</v>
      </c>
      <c r="U477" s="310">
        <v>86</v>
      </c>
      <c r="V477" s="310">
        <v>2022</v>
      </c>
      <c r="W477" s="310" t="s">
        <v>5340</v>
      </c>
      <c r="X477" s="310" t="s">
        <v>5341</v>
      </c>
      <c r="Y477" s="729" t="s">
        <v>5342</v>
      </c>
      <c r="Z477" s="421" t="s">
        <v>5361</v>
      </c>
      <c r="AA477" s="434">
        <v>3</v>
      </c>
      <c r="AB477" s="730" t="s">
        <v>5362</v>
      </c>
      <c r="AC477" s="735" t="s">
        <v>5363</v>
      </c>
      <c r="AD477" s="734">
        <v>1</v>
      </c>
      <c r="AE477" s="310" t="s">
        <v>5364</v>
      </c>
      <c r="AF477" s="968">
        <v>44683</v>
      </c>
      <c r="AG477" s="968">
        <v>44804</v>
      </c>
      <c r="AH477" s="333"/>
      <c r="AI477" s="310" t="s">
        <v>309</v>
      </c>
      <c r="AJ477" s="310" t="s">
        <v>309</v>
      </c>
      <c r="AK477" s="310" t="e">
        <f>(IF(BA477=#REF!,#REF!,AG477-#REF!))</f>
        <v>#REF!</v>
      </c>
      <c r="AL477" s="307"/>
      <c r="AM477" s="31"/>
      <c r="AN477" s="31"/>
      <c r="AO477" s="31"/>
      <c r="AP477" s="32"/>
      <c r="AQ477" s="19"/>
      <c r="AR477" s="49"/>
      <c r="AS477" s="298"/>
      <c r="AT477" s="64"/>
      <c r="AU477" s="40"/>
      <c r="AV477" s="60"/>
      <c r="AW477" s="32"/>
      <c r="AX477" s="32"/>
      <c r="AY477" s="299"/>
      <c r="AZ477" s="87"/>
      <c r="BA477" s="243"/>
      <c r="BB477" s="30"/>
      <c r="BC477" s="30"/>
      <c r="BD477" s="30"/>
      <c r="BE477" s="30"/>
      <c r="BF477" s="30"/>
      <c r="BG477" s="19" t="s">
        <v>442</v>
      </c>
      <c r="BH477" s="49">
        <v>-44620</v>
      </c>
      <c r="BI477" s="60" t="s">
        <v>454</v>
      </c>
      <c r="BJ477" s="30"/>
      <c r="BK477" s="30"/>
      <c r="BL477" s="30"/>
      <c r="BM477" s="30"/>
      <c r="BN477" s="60"/>
      <c r="BO477" s="30"/>
      <c r="BP477" s="184" t="s">
        <v>293</v>
      </c>
      <c r="BQ477" s="150" t="s">
        <v>5353</v>
      </c>
      <c r="BR477" s="185">
        <v>44712</v>
      </c>
      <c r="BS477" s="131" t="s">
        <v>5354</v>
      </c>
      <c r="BT477" s="186">
        <v>0</v>
      </c>
      <c r="BU477" s="4" t="s">
        <v>442</v>
      </c>
      <c r="BV477" s="49">
        <v>93</v>
      </c>
      <c r="BW477" s="60" t="s">
        <v>454</v>
      </c>
      <c r="BX477" s="361">
        <v>44722</v>
      </c>
      <c r="BY477" s="362" t="s">
        <v>5334</v>
      </c>
      <c r="BZ477" s="362" t="s">
        <v>1018</v>
      </c>
      <c r="CA477" s="363">
        <v>0</v>
      </c>
      <c r="CB477" s="352" t="s">
        <v>293</v>
      </c>
      <c r="CC477" s="353"/>
      <c r="CD477" s="184" t="s">
        <v>293</v>
      </c>
      <c r="CE477" s="531">
        <v>44819</v>
      </c>
      <c r="CF477" s="515" t="s">
        <v>1069</v>
      </c>
      <c r="CG477" s="515" t="s">
        <v>1069</v>
      </c>
      <c r="CH477" s="515" t="s">
        <v>1069</v>
      </c>
      <c r="CI477" s="186">
        <v>0</v>
      </c>
      <c r="CJ477" s="4" t="str">
        <f t="shared" si="12"/>
        <v>SIN AVANCE</v>
      </c>
      <c r="CK477" s="49" t="e">
        <f>(IF(CD477="CERRADO","NO APLICA ACCION CERRADA",AG477-#REF!))</f>
        <v>#REF!</v>
      </c>
      <c r="CL477" s="60" t="e">
        <f>(IF(CD477="CERRADO","NO APLICA ACCION CERRADA",IF(AK477&lt;=0,"VENCIDO",IF(AK477&lt;=#REF!,"POR VENCER","CON TIEMPO"))))</f>
        <v>#REF!</v>
      </c>
      <c r="CM477" s="361">
        <v>44875</v>
      </c>
      <c r="CN477" s="362" t="s">
        <v>5365</v>
      </c>
      <c r="CO477" s="362" t="s">
        <v>464</v>
      </c>
      <c r="CP477" s="360">
        <v>1</v>
      </c>
      <c r="CQ477" s="352" t="s">
        <v>294</v>
      </c>
      <c r="CR477" s="375" t="s">
        <v>446</v>
      </c>
      <c r="CS477" s="353"/>
      <c r="CT477" s="343"/>
      <c r="CU477" s="343"/>
      <c r="CV477" s="343"/>
      <c r="CW477" s="343"/>
      <c r="CX477" s="343"/>
      <c r="CY477" s="343"/>
      <c r="CZ477" s="343"/>
      <c r="DA477" s="343"/>
      <c r="DB477" s="343"/>
      <c r="DC477" s="343"/>
      <c r="DD477" s="343"/>
      <c r="DE477" s="343"/>
      <c r="DF477" s="343"/>
      <c r="DG477" s="343"/>
      <c r="DH477" s="343"/>
      <c r="DI477" s="343"/>
      <c r="DJ477" s="343"/>
      <c r="DK477" s="343"/>
      <c r="DL477" s="343"/>
      <c r="DM477" s="343"/>
      <c r="DN477" s="343"/>
      <c r="DO477" s="343"/>
      <c r="DP477" s="343"/>
      <c r="DQ477" s="343"/>
      <c r="DR477" s="343"/>
      <c r="DS477" s="343"/>
      <c r="DT477" s="343"/>
      <c r="DU477" s="343"/>
      <c r="DV477" s="343"/>
      <c r="DW477" s="343"/>
      <c r="DX477" s="343"/>
      <c r="DY477" s="343"/>
      <c r="DZ477" s="343"/>
      <c r="EA477" s="343"/>
      <c r="EB477" s="343"/>
      <c r="EC477" s="343"/>
      <c r="ED477" s="343"/>
      <c r="EE477" s="343"/>
      <c r="EF477" s="343"/>
      <c r="EG477" s="343"/>
      <c r="EH477" s="343"/>
      <c r="EI477" s="343"/>
      <c r="EJ477" s="343"/>
      <c r="EK477" s="343"/>
      <c r="EL477" s="343"/>
      <c r="EM477" s="343"/>
      <c r="EN477" s="343"/>
      <c r="EO477" s="343"/>
      <c r="EP477" s="343"/>
      <c r="EQ477" s="343"/>
      <c r="ER477" s="343"/>
      <c r="ES477" s="343"/>
      <c r="ET477" s="343"/>
      <c r="EU477" s="343"/>
      <c r="EV477" s="343"/>
      <c r="EW477" s="343"/>
      <c r="EX477" s="343"/>
      <c r="EY477" s="343"/>
      <c r="EZ477" s="343"/>
      <c r="FA477" s="343"/>
      <c r="FB477" s="343"/>
      <c r="FC477" s="343"/>
      <c r="FD477" s="343"/>
      <c r="FE477" s="343"/>
      <c r="FF477" s="343"/>
      <c r="FG477" s="343"/>
      <c r="FH477" s="343"/>
      <c r="FI477" s="343"/>
      <c r="FJ477" s="343"/>
      <c r="FK477" s="343"/>
      <c r="FL477" s="343"/>
      <c r="FM477" s="343"/>
      <c r="FN477" s="343"/>
      <c r="FO477" s="343"/>
      <c r="FP477" s="343"/>
      <c r="FQ477" s="343"/>
      <c r="FR477" s="343"/>
      <c r="FS477" s="343"/>
      <c r="FT477" s="343"/>
      <c r="FU477" s="343"/>
      <c r="FV477" s="343"/>
      <c r="FW477" s="343"/>
      <c r="FX477" s="343"/>
      <c r="FY477" s="343"/>
      <c r="FZ477" s="343"/>
      <c r="GA477" s="343"/>
      <c r="GB477" s="343"/>
      <c r="GC477" s="343"/>
      <c r="GD477" s="343"/>
      <c r="GE477" s="343"/>
      <c r="GF477" s="343"/>
      <c r="GG477" s="343"/>
      <c r="GH477" s="343"/>
      <c r="GI477" s="343"/>
      <c r="GJ477" s="343"/>
      <c r="GK477" s="343"/>
      <c r="GL477" s="343"/>
      <c r="GM477" s="343"/>
      <c r="GN477" s="343"/>
      <c r="GO477" s="343"/>
      <c r="GP477" s="343"/>
      <c r="GQ477" s="343"/>
      <c r="GR477" s="343"/>
      <c r="GS477" s="343"/>
      <c r="GT477" s="343"/>
      <c r="GU477" s="343"/>
      <c r="GV477" s="343"/>
      <c r="GW477" s="343"/>
      <c r="GX477" s="343"/>
      <c r="GY477" s="343"/>
      <c r="GZ477" s="343"/>
      <c r="HA477" s="343"/>
      <c r="HB477" s="343"/>
      <c r="HC477" s="343"/>
      <c r="HD477" s="343"/>
      <c r="HE477" s="343"/>
      <c r="HF477" s="343"/>
      <c r="HG477" s="343"/>
      <c r="HH477" s="343"/>
      <c r="HI477" s="343"/>
      <c r="HJ477" s="343"/>
      <c r="HK477" s="343"/>
      <c r="HL477" s="343"/>
      <c r="HM477" s="343"/>
      <c r="HN477" s="343"/>
      <c r="HO477" s="343"/>
      <c r="HP477" s="343"/>
      <c r="HQ477" s="343"/>
      <c r="HR477" s="343"/>
      <c r="HS477" s="343"/>
      <c r="HT477" s="343"/>
      <c r="HU477" s="343"/>
      <c r="HV477" s="343"/>
      <c r="HW477" s="343"/>
      <c r="HX477" s="343"/>
      <c r="HY477" s="343"/>
      <c r="HZ477" s="343"/>
      <c r="IA477" s="343"/>
      <c r="IB477" s="343"/>
      <c r="IC477" s="343"/>
      <c r="ID477" s="343"/>
      <c r="IE477" s="343"/>
      <c r="IF477" s="343"/>
      <c r="IG477" s="343"/>
      <c r="IH477" s="343"/>
      <c r="II477" s="343"/>
      <c r="IJ477" s="343"/>
      <c r="IK477" s="343"/>
      <c r="IL477" s="343"/>
      <c r="IM477" s="343"/>
      <c r="IN477" s="343"/>
      <c r="IO477" s="343"/>
      <c r="IP477" s="343"/>
      <c r="IQ477" s="343"/>
      <c r="IR477" s="343"/>
      <c r="IS477" s="343"/>
      <c r="IT477" s="343"/>
      <c r="IU477" s="343"/>
      <c r="IV477" s="343"/>
      <c r="IW477" s="343"/>
      <c r="IX477" s="343"/>
      <c r="IY477" s="343"/>
      <c r="IZ477" s="343"/>
      <c r="JA477" s="343"/>
      <c r="JB477" s="343"/>
      <c r="JC477" s="343"/>
      <c r="JD477" s="343"/>
      <c r="JE477" s="343"/>
      <c r="JF477" s="343"/>
      <c r="JG477" s="343"/>
      <c r="JH477" s="343"/>
      <c r="JI477" s="343"/>
      <c r="JJ477" s="343"/>
      <c r="JK477" s="343"/>
      <c r="JL477" s="343"/>
      <c r="JM477" s="343"/>
      <c r="JN477" s="343"/>
      <c r="JO477" s="343"/>
      <c r="JP477" s="343"/>
      <c r="JQ477" s="343"/>
      <c r="JR477" s="343"/>
      <c r="JS477" s="343"/>
      <c r="JT477" s="343"/>
      <c r="JU477" s="343"/>
      <c r="JV477" s="343"/>
      <c r="JW477" s="343"/>
      <c r="JX477" s="343"/>
      <c r="JY477" s="343"/>
      <c r="JZ477" s="343"/>
      <c r="KA477" s="343"/>
      <c r="KB477" s="343"/>
      <c r="KC477" s="343"/>
      <c r="KD477" s="343"/>
      <c r="KE477" s="343"/>
      <c r="KF477" s="343"/>
      <c r="KG477" s="343"/>
      <c r="KH477" s="343"/>
      <c r="KI477" s="343"/>
      <c r="KJ477" s="343"/>
      <c r="KK477" s="343"/>
      <c r="KL477" s="343"/>
      <c r="KM477" s="343"/>
      <c r="KN477" s="343"/>
      <c r="KO477" s="343"/>
      <c r="KP477" s="343"/>
      <c r="KQ477" s="343"/>
      <c r="KR477" s="343"/>
      <c r="KS477" s="343"/>
      <c r="KT477" s="343"/>
      <c r="KU477" s="343"/>
      <c r="KV477" s="343"/>
      <c r="KW477" s="343"/>
      <c r="KX477" s="343"/>
      <c r="KY477" s="343"/>
      <c r="KZ477" s="343"/>
      <c r="LA477" s="343"/>
      <c r="LB477" s="343"/>
      <c r="LC477" s="343"/>
      <c r="LD477" s="343"/>
      <c r="LE477" s="343"/>
      <c r="LF477" s="343"/>
      <c r="LG477" s="343"/>
      <c r="LH477" s="343"/>
      <c r="LI477" s="343"/>
      <c r="LJ477" s="343"/>
      <c r="LK477" s="343"/>
      <c r="LL477" s="343"/>
      <c r="LM477" s="343"/>
      <c r="LN477" s="343"/>
      <c r="LO477" s="343"/>
      <c r="LP477" s="343"/>
      <c r="LQ477" s="343"/>
      <c r="LR477" s="343"/>
      <c r="LS477" s="343"/>
      <c r="LT477" s="343"/>
      <c r="LU477" s="343"/>
      <c r="LV477" s="343"/>
      <c r="LW477" s="343"/>
      <c r="LX477" s="343"/>
      <c r="LY477" s="343"/>
      <c r="LZ477" s="343"/>
      <c r="MA477" s="343"/>
      <c r="MB477" s="343"/>
      <c r="MC477" s="343"/>
      <c r="MD477" s="343"/>
      <c r="ME477" s="343"/>
      <c r="MF477" s="343"/>
      <c r="MG477" s="343"/>
      <c r="MH477" s="343"/>
      <c r="MI477" s="343"/>
      <c r="MJ477" s="343"/>
      <c r="MK477" s="343"/>
      <c r="ML477" s="343"/>
      <c r="MM477" s="343"/>
      <c r="MN477" s="343"/>
      <c r="MO477" s="343"/>
      <c r="MP477" s="343"/>
      <c r="MQ477" s="343"/>
      <c r="MR477" s="343"/>
      <c r="MS477" s="343"/>
      <c r="MT477" s="343"/>
      <c r="MU477" s="343"/>
      <c r="MV477" s="343"/>
      <c r="MW477" s="343"/>
      <c r="MX477" s="343"/>
      <c r="MY477" s="343"/>
      <c r="MZ477" s="343"/>
      <c r="NA477" s="343"/>
      <c r="NB477" s="343"/>
      <c r="NC477" s="343"/>
      <c r="ND477" s="343"/>
      <c r="NE477" s="343"/>
      <c r="NF477" s="343"/>
      <c r="NG477" s="343"/>
      <c r="NH477" s="343"/>
      <c r="NI477" s="343"/>
      <c r="NJ477" s="343"/>
      <c r="NK477" s="343"/>
      <c r="NL477" s="343"/>
      <c r="NM477" s="343"/>
      <c r="NN477" s="343"/>
      <c r="NO477" s="343"/>
      <c r="NP477" s="343"/>
      <c r="NQ477" s="343"/>
      <c r="NR477" s="343"/>
      <c r="NS477" s="343"/>
      <c r="NT477" s="343"/>
      <c r="NU477" s="343"/>
      <c r="NV477" s="343"/>
      <c r="NW477" s="343"/>
      <c r="NX477" s="343"/>
      <c r="NY477" s="343"/>
      <c r="NZ477" s="343"/>
      <c r="OA477" s="343"/>
      <c r="OB477" s="343"/>
      <c r="OC477" s="343"/>
      <c r="OD477" s="343"/>
      <c r="OE477" s="343"/>
      <c r="OF477" s="343"/>
      <c r="OG477" s="343"/>
      <c r="OH477" s="343"/>
      <c r="OI477" s="343"/>
      <c r="OJ477" s="343"/>
      <c r="OK477" s="343"/>
      <c r="OL477" s="343"/>
      <c r="OM477" s="343"/>
      <c r="ON477" s="343"/>
      <c r="OO477" s="343"/>
      <c r="OP477" s="343"/>
      <c r="OQ477" s="343"/>
      <c r="OR477" s="343"/>
      <c r="OS477" s="343"/>
      <c r="OT477" s="343"/>
      <c r="OU477" s="343"/>
      <c r="OV477" s="343"/>
      <c r="OW477" s="343"/>
      <c r="OX477" s="343"/>
      <c r="OY477" s="343"/>
      <c r="OZ477" s="343"/>
      <c r="PA477" s="343"/>
      <c r="PB477" s="343"/>
      <c r="PC477" s="343"/>
      <c r="PD477" s="343"/>
      <c r="PE477" s="343"/>
      <c r="PF477" s="343"/>
      <c r="PG477" s="343"/>
      <c r="PH477" s="343"/>
      <c r="PI477" s="343"/>
      <c r="PJ477" s="343"/>
      <c r="PK477" s="343"/>
      <c r="PL477" s="343"/>
      <c r="PM477" s="343"/>
      <c r="PN477" s="343"/>
      <c r="PO477" s="343"/>
      <c r="PP477" s="343"/>
      <c r="PQ477" s="343"/>
      <c r="PR477" s="343"/>
      <c r="PS477" s="343"/>
      <c r="PT477" s="343"/>
      <c r="PU477" s="343"/>
      <c r="PV477" s="343"/>
      <c r="PW477" s="343"/>
      <c r="PX477" s="343"/>
      <c r="PY477" s="343"/>
      <c r="PZ477" s="343"/>
      <c r="QA477" s="343"/>
      <c r="QB477" s="343"/>
      <c r="QC477" s="343"/>
      <c r="QD477" s="343"/>
      <c r="QE477" s="343"/>
      <c r="QF477" s="343"/>
    </row>
    <row r="478" spans="1:448" s="347" customFormat="1" ht="118.5" customHeight="1" x14ac:dyDescent="0.25">
      <c r="A478" s="26">
        <v>477</v>
      </c>
      <c r="B478" s="176" t="s">
        <v>695</v>
      </c>
      <c r="C478" s="175" t="s">
        <v>269</v>
      </c>
      <c r="D478" s="330" t="s">
        <v>341</v>
      </c>
      <c r="E478" s="335" t="s">
        <v>5366</v>
      </c>
      <c r="F478" s="34" t="s">
        <v>676</v>
      </c>
      <c r="G478" s="34" t="s">
        <v>677</v>
      </c>
      <c r="H478" s="34" t="s">
        <v>338</v>
      </c>
      <c r="I478" s="27" t="s">
        <v>678</v>
      </c>
      <c r="J478" s="320" t="s">
        <v>679</v>
      </c>
      <c r="K478" s="132" t="s">
        <v>680</v>
      </c>
      <c r="L478" s="112" t="s">
        <v>681</v>
      </c>
      <c r="M478" s="134" t="s">
        <v>682</v>
      </c>
      <c r="N478" s="112" t="s">
        <v>683</v>
      </c>
      <c r="O478" s="316" t="s">
        <v>24</v>
      </c>
      <c r="P478" s="310" t="s">
        <v>61</v>
      </c>
      <c r="Q478" s="19" t="s">
        <v>684</v>
      </c>
      <c r="R478" s="19" t="s">
        <v>251</v>
      </c>
      <c r="S478" s="316" t="s">
        <v>5367</v>
      </c>
      <c r="T478" s="310" t="s">
        <v>560</v>
      </c>
      <c r="U478" s="310">
        <v>86</v>
      </c>
      <c r="V478" s="310">
        <v>2022</v>
      </c>
      <c r="W478" s="310" t="s">
        <v>5368</v>
      </c>
      <c r="X478" s="310" t="s">
        <v>5369</v>
      </c>
      <c r="Y478" s="729" t="s">
        <v>5342</v>
      </c>
      <c r="Z478" s="421" t="s">
        <v>5370</v>
      </c>
      <c r="AA478" s="434">
        <v>1</v>
      </c>
      <c r="AB478" s="421" t="s">
        <v>5344</v>
      </c>
      <c r="AC478" s="334" t="s">
        <v>5345</v>
      </c>
      <c r="AD478" s="734">
        <v>1</v>
      </c>
      <c r="AE478" s="310" t="s">
        <v>5346</v>
      </c>
      <c r="AF478" s="968">
        <v>44683</v>
      </c>
      <c r="AG478" s="968">
        <v>44834</v>
      </c>
      <c r="AH478" s="333"/>
      <c r="AI478" s="310" t="s">
        <v>309</v>
      </c>
      <c r="AJ478" s="310" t="s">
        <v>309</v>
      </c>
      <c r="AK478" s="310" t="e">
        <f>(IF(BA478=#REF!,#REF!,AG478-#REF!))</f>
        <v>#REF!</v>
      </c>
      <c r="AL478" s="307"/>
      <c r="AM478" s="31"/>
      <c r="AN478" s="31"/>
      <c r="AO478" s="31"/>
      <c r="AP478" s="32"/>
      <c r="AQ478" s="19"/>
      <c r="AR478" s="49"/>
      <c r="AS478" s="298"/>
      <c r="AT478" s="64"/>
      <c r="AU478" s="40"/>
      <c r="AV478" s="60"/>
      <c r="AW478" s="32"/>
      <c r="AX478" s="32"/>
      <c r="AY478" s="299"/>
      <c r="AZ478" s="87"/>
      <c r="BA478" s="243"/>
      <c r="BB478" s="30"/>
      <c r="BC478" s="30"/>
      <c r="BD478" s="30"/>
      <c r="BE478" s="30"/>
      <c r="BF478" s="30"/>
      <c r="BG478" s="19" t="s">
        <v>442</v>
      </c>
      <c r="BH478" s="49">
        <v>-44620</v>
      </c>
      <c r="BI478" s="60" t="s">
        <v>454</v>
      </c>
      <c r="BJ478" s="30"/>
      <c r="BK478" s="30"/>
      <c r="BL478" s="30"/>
      <c r="BM478" s="30"/>
      <c r="BN478" s="60"/>
      <c r="BO478" s="30"/>
      <c r="BP478" s="184" t="s">
        <v>293</v>
      </c>
      <c r="BQ478" s="150" t="s">
        <v>2111</v>
      </c>
      <c r="BR478" s="185">
        <v>44712</v>
      </c>
      <c r="BS478" s="131" t="s">
        <v>3117</v>
      </c>
      <c r="BT478" s="186">
        <v>0</v>
      </c>
      <c r="BU478" s="4" t="s">
        <v>442</v>
      </c>
      <c r="BV478" s="49">
        <v>123</v>
      </c>
      <c r="BW478" s="60" t="s">
        <v>454</v>
      </c>
      <c r="BX478" s="357">
        <v>44725</v>
      </c>
      <c r="BY478" s="353" t="s">
        <v>5371</v>
      </c>
      <c r="BZ478" s="353" t="s">
        <v>824</v>
      </c>
      <c r="CA478" s="360">
        <v>0</v>
      </c>
      <c r="CB478" s="352" t="s">
        <v>293</v>
      </c>
      <c r="CC478" s="353"/>
      <c r="CD478" s="184" t="s">
        <v>293</v>
      </c>
      <c r="CE478" s="531">
        <v>44827</v>
      </c>
      <c r="CF478" s="551" t="s">
        <v>5372</v>
      </c>
      <c r="CG478" s="225" t="s">
        <v>5373</v>
      </c>
      <c r="CH478" s="120" t="s">
        <v>328</v>
      </c>
      <c r="CI478" s="522">
        <v>1</v>
      </c>
      <c r="CJ478" s="4" t="str">
        <f t="shared" si="12"/>
        <v>CUMPLIMIENTO TOTAL</v>
      </c>
      <c r="CK478" s="49" t="e">
        <f>(IF(CD478="CERRADO","NO APLICA ACCION CERRADA",AG478-#REF!))</f>
        <v>#REF!</v>
      </c>
      <c r="CL478" s="60" t="e">
        <f>(IF(CD478="CERRADO","NO APLICA ACCION CERRADA",IF(AK478&lt;=0,"VENCIDO",IF(AK478&lt;=#REF!,"POR VENCER","CON TIEMPO"))))</f>
        <v>#REF!</v>
      </c>
      <c r="CM478" s="376">
        <v>44881</v>
      </c>
      <c r="CN478" s="348" t="s">
        <v>5374</v>
      </c>
      <c r="CO478" s="348" t="s">
        <v>3120</v>
      </c>
      <c r="CP478" s="377">
        <v>1</v>
      </c>
      <c r="CQ478" s="352" t="s">
        <v>294</v>
      </c>
      <c r="CR478" s="375" t="s">
        <v>446</v>
      </c>
      <c r="CS478" s="353"/>
      <c r="CT478" s="343"/>
      <c r="CU478" s="343"/>
      <c r="CV478" s="343"/>
      <c r="CW478" s="343"/>
      <c r="CX478" s="343"/>
      <c r="CY478" s="343"/>
      <c r="CZ478" s="343"/>
      <c r="DA478" s="343"/>
      <c r="DB478" s="343"/>
      <c r="DC478" s="343"/>
      <c r="DD478" s="343"/>
      <c r="DE478" s="343"/>
      <c r="DF478" s="343"/>
      <c r="DG478" s="343"/>
      <c r="DH478" s="343"/>
      <c r="DI478" s="343"/>
      <c r="DJ478" s="343"/>
      <c r="DK478" s="343"/>
      <c r="DL478" s="343"/>
      <c r="DM478" s="343"/>
      <c r="DN478" s="343"/>
      <c r="DO478" s="343"/>
      <c r="DP478" s="343"/>
      <c r="DQ478" s="343"/>
      <c r="DR478" s="343"/>
      <c r="DS478" s="343"/>
      <c r="DT478" s="343"/>
      <c r="DU478" s="343"/>
      <c r="DV478" s="343"/>
      <c r="DW478" s="343"/>
      <c r="DX478" s="343"/>
      <c r="DY478" s="343"/>
      <c r="DZ478" s="343"/>
      <c r="EA478" s="343"/>
      <c r="EB478" s="343"/>
      <c r="EC478" s="343"/>
      <c r="ED478" s="343"/>
      <c r="EE478" s="343"/>
      <c r="EF478" s="343"/>
      <c r="EG478" s="343"/>
      <c r="EH478" s="343"/>
      <c r="EI478" s="343"/>
      <c r="EJ478" s="343"/>
      <c r="EK478" s="343"/>
      <c r="EL478" s="343"/>
      <c r="EM478" s="343"/>
      <c r="EN478" s="343"/>
      <c r="EO478" s="343"/>
      <c r="EP478" s="343"/>
      <c r="EQ478" s="343"/>
      <c r="ER478" s="343"/>
      <c r="ES478" s="343"/>
      <c r="ET478" s="343"/>
      <c r="EU478" s="343"/>
      <c r="EV478" s="343"/>
      <c r="EW478" s="343"/>
      <c r="EX478" s="343"/>
      <c r="EY478" s="343"/>
      <c r="EZ478" s="343"/>
      <c r="FA478" s="343"/>
      <c r="FB478" s="343"/>
      <c r="FC478" s="343"/>
      <c r="FD478" s="343"/>
      <c r="FE478" s="343"/>
      <c r="FF478" s="343"/>
      <c r="FG478" s="343"/>
      <c r="FH478" s="343"/>
      <c r="FI478" s="343"/>
      <c r="FJ478" s="343"/>
      <c r="FK478" s="343"/>
      <c r="FL478" s="343"/>
      <c r="FM478" s="343"/>
      <c r="FN478" s="343"/>
      <c r="FO478" s="343"/>
      <c r="FP478" s="343"/>
      <c r="FQ478" s="343"/>
      <c r="FR478" s="343"/>
      <c r="FS478" s="343"/>
      <c r="FT478" s="343"/>
      <c r="FU478" s="343"/>
      <c r="FV478" s="343"/>
      <c r="FW478" s="343"/>
      <c r="FX478" s="343"/>
      <c r="FY478" s="343"/>
      <c r="FZ478" s="343"/>
      <c r="GA478" s="343"/>
      <c r="GB478" s="343"/>
      <c r="GC478" s="343"/>
      <c r="GD478" s="343"/>
      <c r="GE478" s="343"/>
      <c r="GF478" s="343"/>
      <c r="GG478" s="343"/>
      <c r="GH478" s="343"/>
      <c r="GI478" s="343"/>
      <c r="GJ478" s="343"/>
      <c r="GK478" s="343"/>
      <c r="GL478" s="343"/>
      <c r="GM478" s="343"/>
      <c r="GN478" s="343"/>
      <c r="GO478" s="343"/>
      <c r="GP478" s="343"/>
      <c r="GQ478" s="343"/>
      <c r="GR478" s="343"/>
      <c r="GS478" s="343"/>
      <c r="GT478" s="343"/>
      <c r="GU478" s="343"/>
      <c r="GV478" s="343"/>
      <c r="GW478" s="343"/>
      <c r="GX478" s="343"/>
      <c r="GY478" s="343"/>
      <c r="GZ478" s="343"/>
      <c r="HA478" s="343"/>
      <c r="HB478" s="343"/>
      <c r="HC478" s="343"/>
      <c r="HD478" s="343"/>
      <c r="HE478" s="343"/>
      <c r="HF478" s="343"/>
      <c r="HG478" s="343"/>
      <c r="HH478" s="343"/>
      <c r="HI478" s="343"/>
      <c r="HJ478" s="343"/>
      <c r="HK478" s="343"/>
      <c r="HL478" s="343"/>
      <c r="HM478" s="343"/>
      <c r="HN478" s="343"/>
      <c r="HO478" s="343"/>
      <c r="HP478" s="343"/>
      <c r="HQ478" s="343"/>
      <c r="HR478" s="343"/>
      <c r="HS478" s="343"/>
      <c r="HT478" s="343"/>
      <c r="HU478" s="343"/>
      <c r="HV478" s="343"/>
      <c r="HW478" s="343"/>
      <c r="HX478" s="343"/>
      <c r="HY478" s="343"/>
      <c r="HZ478" s="343"/>
      <c r="IA478" s="343"/>
      <c r="IB478" s="343"/>
      <c r="IC478" s="343"/>
      <c r="ID478" s="343"/>
      <c r="IE478" s="343"/>
      <c r="IF478" s="343"/>
      <c r="IG478" s="343"/>
      <c r="IH478" s="343"/>
      <c r="II478" s="343"/>
      <c r="IJ478" s="343"/>
      <c r="IK478" s="343"/>
      <c r="IL478" s="343"/>
      <c r="IM478" s="343"/>
      <c r="IN478" s="343"/>
      <c r="IO478" s="343"/>
      <c r="IP478" s="343"/>
      <c r="IQ478" s="343"/>
      <c r="IR478" s="343"/>
      <c r="IS478" s="343"/>
      <c r="IT478" s="343"/>
      <c r="IU478" s="343"/>
      <c r="IV478" s="343"/>
      <c r="IW478" s="343"/>
      <c r="IX478" s="343"/>
      <c r="IY478" s="343"/>
      <c r="IZ478" s="343"/>
      <c r="JA478" s="343"/>
      <c r="JB478" s="343"/>
      <c r="JC478" s="343"/>
      <c r="JD478" s="343"/>
      <c r="JE478" s="343"/>
      <c r="JF478" s="343"/>
      <c r="JG478" s="343"/>
      <c r="JH478" s="343"/>
      <c r="JI478" s="343"/>
      <c r="JJ478" s="343"/>
      <c r="JK478" s="343"/>
      <c r="JL478" s="343"/>
      <c r="JM478" s="343"/>
      <c r="JN478" s="343"/>
      <c r="JO478" s="343"/>
      <c r="JP478" s="343"/>
      <c r="JQ478" s="343"/>
      <c r="JR478" s="343"/>
      <c r="JS478" s="343"/>
      <c r="JT478" s="343"/>
      <c r="JU478" s="343"/>
      <c r="JV478" s="343"/>
      <c r="JW478" s="343"/>
      <c r="JX478" s="343"/>
      <c r="JY478" s="343"/>
      <c r="JZ478" s="343"/>
      <c r="KA478" s="343"/>
      <c r="KB478" s="343"/>
      <c r="KC478" s="343"/>
      <c r="KD478" s="343"/>
      <c r="KE478" s="343"/>
      <c r="KF478" s="343"/>
      <c r="KG478" s="343"/>
      <c r="KH478" s="343"/>
      <c r="KI478" s="343"/>
      <c r="KJ478" s="343"/>
      <c r="KK478" s="343"/>
      <c r="KL478" s="343"/>
      <c r="KM478" s="343"/>
      <c r="KN478" s="343"/>
      <c r="KO478" s="343"/>
      <c r="KP478" s="343"/>
      <c r="KQ478" s="343"/>
      <c r="KR478" s="343"/>
      <c r="KS478" s="343"/>
      <c r="KT478" s="343"/>
      <c r="KU478" s="343"/>
      <c r="KV478" s="343"/>
      <c r="KW478" s="343"/>
      <c r="KX478" s="343"/>
      <c r="KY478" s="343"/>
      <c r="KZ478" s="343"/>
      <c r="LA478" s="343"/>
      <c r="LB478" s="343"/>
      <c r="LC478" s="343"/>
      <c r="LD478" s="343"/>
      <c r="LE478" s="343"/>
      <c r="LF478" s="343"/>
      <c r="LG478" s="343"/>
      <c r="LH478" s="343"/>
      <c r="LI478" s="343"/>
      <c r="LJ478" s="343"/>
      <c r="LK478" s="343"/>
      <c r="LL478" s="343"/>
      <c r="LM478" s="343"/>
      <c r="LN478" s="343"/>
      <c r="LO478" s="343"/>
      <c r="LP478" s="343"/>
      <c r="LQ478" s="343"/>
      <c r="LR478" s="343"/>
      <c r="LS478" s="343"/>
      <c r="LT478" s="343"/>
      <c r="LU478" s="343"/>
      <c r="LV478" s="343"/>
      <c r="LW478" s="343"/>
      <c r="LX478" s="343"/>
      <c r="LY478" s="343"/>
      <c r="LZ478" s="343"/>
      <c r="MA478" s="343"/>
      <c r="MB478" s="343"/>
      <c r="MC478" s="343"/>
      <c r="MD478" s="343"/>
      <c r="ME478" s="343"/>
      <c r="MF478" s="343"/>
      <c r="MG478" s="343"/>
      <c r="MH478" s="343"/>
      <c r="MI478" s="343"/>
      <c r="MJ478" s="343"/>
      <c r="MK478" s="343"/>
      <c r="ML478" s="343"/>
      <c r="MM478" s="343"/>
      <c r="MN478" s="343"/>
      <c r="MO478" s="343"/>
      <c r="MP478" s="343"/>
      <c r="MQ478" s="343"/>
      <c r="MR478" s="343"/>
      <c r="MS478" s="343"/>
      <c r="MT478" s="343"/>
      <c r="MU478" s="343"/>
      <c r="MV478" s="343"/>
      <c r="MW478" s="343"/>
      <c r="MX478" s="343"/>
      <c r="MY478" s="343"/>
      <c r="MZ478" s="343"/>
      <c r="NA478" s="343"/>
      <c r="NB478" s="343"/>
      <c r="NC478" s="343"/>
      <c r="ND478" s="343"/>
      <c r="NE478" s="343"/>
      <c r="NF478" s="343"/>
      <c r="NG478" s="343"/>
      <c r="NH478" s="343"/>
      <c r="NI478" s="343"/>
      <c r="NJ478" s="343"/>
      <c r="NK478" s="343"/>
      <c r="NL478" s="343"/>
      <c r="NM478" s="343"/>
      <c r="NN478" s="343"/>
      <c r="NO478" s="343"/>
      <c r="NP478" s="343"/>
      <c r="NQ478" s="343"/>
      <c r="NR478" s="343"/>
      <c r="NS478" s="343"/>
      <c r="NT478" s="343"/>
      <c r="NU478" s="343"/>
      <c r="NV478" s="343"/>
      <c r="NW478" s="343"/>
      <c r="NX478" s="343"/>
      <c r="NY478" s="343"/>
      <c r="NZ478" s="343"/>
      <c r="OA478" s="343"/>
      <c r="OB478" s="343"/>
      <c r="OC478" s="343"/>
      <c r="OD478" s="343"/>
      <c r="OE478" s="343"/>
      <c r="OF478" s="343"/>
      <c r="OG478" s="343"/>
      <c r="OH478" s="343"/>
      <c r="OI478" s="343"/>
      <c r="OJ478" s="343"/>
      <c r="OK478" s="343"/>
      <c r="OL478" s="343"/>
      <c r="OM478" s="343"/>
      <c r="ON478" s="343"/>
      <c r="OO478" s="343"/>
      <c r="OP478" s="343"/>
      <c r="OQ478" s="343"/>
      <c r="OR478" s="343"/>
      <c r="OS478" s="343"/>
      <c r="OT478" s="343"/>
      <c r="OU478" s="343"/>
      <c r="OV478" s="343"/>
      <c r="OW478" s="343"/>
      <c r="OX478" s="343"/>
      <c r="OY478" s="343"/>
      <c r="OZ478" s="343"/>
      <c r="PA478" s="343"/>
      <c r="PB478" s="343"/>
      <c r="PC478" s="343"/>
      <c r="PD478" s="343"/>
      <c r="PE478" s="343"/>
      <c r="PF478" s="343"/>
      <c r="PG478" s="343"/>
      <c r="PH478" s="343"/>
      <c r="PI478" s="343"/>
      <c r="PJ478" s="343"/>
      <c r="PK478" s="343"/>
      <c r="PL478" s="343"/>
      <c r="PM478" s="343"/>
      <c r="PN478" s="343"/>
      <c r="PO478" s="343"/>
      <c r="PP478" s="343"/>
      <c r="PQ478" s="343"/>
      <c r="PR478" s="343"/>
      <c r="PS478" s="343"/>
      <c r="PT478" s="343"/>
      <c r="PU478" s="343"/>
      <c r="PV478" s="343"/>
      <c r="PW478" s="343"/>
      <c r="PX478" s="343"/>
      <c r="PY478" s="343"/>
      <c r="PZ478" s="343"/>
      <c r="QA478" s="343"/>
      <c r="QB478" s="343"/>
      <c r="QC478" s="343"/>
      <c r="QD478" s="343"/>
      <c r="QE478" s="343"/>
      <c r="QF478" s="343"/>
    </row>
    <row r="479" spans="1:448" s="347" customFormat="1" ht="118.5" customHeight="1" x14ac:dyDescent="0.25">
      <c r="A479" s="26">
        <v>478</v>
      </c>
      <c r="B479" s="176" t="s">
        <v>695</v>
      </c>
      <c r="C479" s="175" t="s">
        <v>269</v>
      </c>
      <c r="D479" s="330" t="s">
        <v>341</v>
      </c>
      <c r="E479" s="335" t="s">
        <v>5375</v>
      </c>
      <c r="F479" s="22" t="s">
        <v>707</v>
      </c>
      <c r="G479" s="26" t="s">
        <v>269</v>
      </c>
      <c r="H479" s="19" t="s">
        <v>341</v>
      </c>
      <c r="I479" s="19" t="s">
        <v>707</v>
      </c>
      <c r="J479" s="460" t="s">
        <v>708</v>
      </c>
      <c r="K479" s="461" t="s">
        <v>680</v>
      </c>
      <c r="L479" s="461" t="s">
        <v>681</v>
      </c>
      <c r="M479" s="460" t="s">
        <v>709</v>
      </c>
      <c r="N479" s="461" t="s">
        <v>710</v>
      </c>
      <c r="O479" s="316" t="s">
        <v>24</v>
      </c>
      <c r="P479" s="310" t="s">
        <v>61</v>
      </c>
      <c r="Q479" s="19" t="s">
        <v>711</v>
      </c>
      <c r="R479" s="19" t="s">
        <v>251</v>
      </c>
      <c r="S479" s="316" t="s">
        <v>5376</v>
      </c>
      <c r="T479" s="310" t="s">
        <v>560</v>
      </c>
      <c r="U479" s="310">
        <v>86</v>
      </c>
      <c r="V479" s="310">
        <v>2022</v>
      </c>
      <c r="W479" s="310" t="s">
        <v>5368</v>
      </c>
      <c r="X479" s="310" t="s">
        <v>5369</v>
      </c>
      <c r="Y479" s="729" t="s">
        <v>5377</v>
      </c>
      <c r="Z479" s="421" t="s">
        <v>5378</v>
      </c>
      <c r="AA479" s="434">
        <v>2</v>
      </c>
      <c r="AB479" s="421" t="s">
        <v>5330</v>
      </c>
      <c r="AC479" s="334" t="s">
        <v>5331</v>
      </c>
      <c r="AD479" s="732">
        <v>1</v>
      </c>
      <c r="AE479" s="310" t="s">
        <v>5332</v>
      </c>
      <c r="AF479" s="968">
        <v>44683</v>
      </c>
      <c r="AG479" s="968">
        <v>44895</v>
      </c>
      <c r="AH479" s="333"/>
      <c r="AI479" s="310" t="s">
        <v>309</v>
      </c>
      <c r="AJ479" s="310" t="s">
        <v>309</v>
      </c>
      <c r="AK479" s="310" t="e">
        <f>(IF(BA479=#REF!,#REF!,AG479-#REF!))</f>
        <v>#REF!</v>
      </c>
      <c r="AL479" s="307"/>
      <c r="AM479" s="31"/>
      <c r="AN479" s="31"/>
      <c r="AO479" s="31"/>
      <c r="AP479" s="32"/>
      <c r="AQ479" s="19"/>
      <c r="AR479" s="49"/>
      <c r="AS479" s="298"/>
      <c r="AT479" s="64"/>
      <c r="AU479" s="40"/>
      <c r="AV479" s="60"/>
      <c r="AW479" s="32"/>
      <c r="AX479" s="32"/>
      <c r="AY479" s="299"/>
      <c r="AZ479" s="87"/>
      <c r="BA479" s="243"/>
      <c r="BB479" s="30"/>
      <c r="BC479" s="30"/>
      <c r="BD479" s="30"/>
      <c r="BE479" s="30"/>
      <c r="BF479" s="30"/>
      <c r="BG479" s="19" t="s">
        <v>442</v>
      </c>
      <c r="BH479" s="49">
        <v>-44620</v>
      </c>
      <c r="BI479" s="60" t="s">
        <v>454</v>
      </c>
      <c r="BJ479" s="30"/>
      <c r="BK479" s="30"/>
      <c r="BL479" s="30"/>
      <c r="BM479" s="30"/>
      <c r="BN479" s="60"/>
      <c r="BO479" s="30"/>
      <c r="BP479" s="184" t="s">
        <v>293</v>
      </c>
      <c r="BQ479" s="150" t="s">
        <v>3045</v>
      </c>
      <c r="BR479" s="185">
        <v>44712</v>
      </c>
      <c r="BS479" s="131" t="s">
        <v>5333</v>
      </c>
      <c r="BT479" s="186">
        <v>0</v>
      </c>
      <c r="BU479" s="4" t="s">
        <v>442</v>
      </c>
      <c r="BV479" s="49">
        <v>184</v>
      </c>
      <c r="BW479" s="60" t="s">
        <v>454</v>
      </c>
      <c r="BX479" s="357">
        <v>44722</v>
      </c>
      <c r="BY479" s="368" t="s">
        <v>5379</v>
      </c>
      <c r="BZ479" s="368" t="s">
        <v>458</v>
      </c>
      <c r="CA479" s="369">
        <v>0</v>
      </c>
      <c r="CB479" s="352" t="s">
        <v>293</v>
      </c>
      <c r="CC479" s="353"/>
      <c r="CD479" s="184" t="s">
        <v>293</v>
      </c>
      <c r="CE479" s="531">
        <v>44823</v>
      </c>
      <c r="CF479" s="543" t="s">
        <v>5380</v>
      </c>
      <c r="CG479" s="643"/>
      <c r="CH479" s="225" t="s">
        <v>5381</v>
      </c>
      <c r="CI479" s="599">
        <v>0</v>
      </c>
      <c r="CJ479" s="4" t="str">
        <f t="shared" si="12"/>
        <v>SIN AVANCE</v>
      </c>
      <c r="CK479" s="49" t="e">
        <f>(IF(CD479="CERRADO","NO APLICA ACCION CERRADA",AG479-#REF!))</f>
        <v>#REF!</v>
      </c>
      <c r="CL479" s="60" t="e">
        <f>(IF(CD479="CERRADO","NO APLICA ACCION CERRADA",IF(AK479&lt;=0,"VENCIDO",IF(AK479&lt;=#REF!,"POR VENCER","CON TIEMPO"))))</f>
        <v>#REF!</v>
      </c>
      <c r="CM479" s="827">
        <v>44883</v>
      </c>
      <c r="CN479" s="167" t="s">
        <v>5382</v>
      </c>
      <c r="CO479" s="215" t="s">
        <v>1156</v>
      </c>
      <c r="CP479" s="828">
        <v>0</v>
      </c>
      <c r="CQ479" s="842" t="s">
        <v>293</v>
      </c>
      <c r="CR479" s="375" t="s">
        <v>446</v>
      </c>
      <c r="CS479" s="353"/>
      <c r="CT479" s="343"/>
      <c r="CU479" s="343"/>
      <c r="CV479" s="343"/>
      <c r="CW479" s="343"/>
      <c r="CX479" s="343"/>
      <c r="CY479" s="343"/>
      <c r="CZ479" s="343"/>
      <c r="DA479" s="343"/>
      <c r="DB479" s="343"/>
      <c r="DC479" s="343"/>
      <c r="DD479" s="343"/>
      <c r="DE479" s="343"/>
      <c r="DF479" s="343"/>
      <c r="DG479" s="343"/>
      <c r="DH479" s="343"/>
      <c r="DI479" s="343"/>
      <c r="DJ479" s="343"/>
      <c r="DK479" s="343"/>
      <c r="DL479" s="343"/>
      <c r="DM479" s="343"/>
      <c r="DN479" s="343"/>
      <c r="DO479" s="343"/>
      <c r="DP479" s="343"/>
      <c r="DQ479" s="343"/>
      <c r="DR479" s="343"/>
      <c r="DS479" s="343"/>
      <c r="DT479" s="343"/>
      <c r="DU479" s="343"/>
      <c r="DV479" s="343"/>
      <c r="DW479" s="343"/>
      <c r="DX479" s="343"/>
      <c r="DY479" s="343"/>
      <c r="DZ479" s="343"/>
      <c r="EA479" s="343"/>
      <c r="EB479" s="343"/>
      <c r="EC479" s="343"/>
      <c r="ED479" s="343"/>
      <c r="EE479" s="343"/>
      <c r="EF479" s="343"/>
      <c r="EG479" s="343"/>
      <c r="EH479" s="343"/>
      <c r="EI479" s="343"/>
      <c r="EJ479" s="343"/>
      <c r="EK479" s="343"/>
      <c r="EL479" s="343"/>
      <c r="EM479" s="343"/>
      <c r="EN479" s="343"/>
      <c r="EO479" s="343"/>
      <c r="EP479" s="343"/>
      <c r="EQ479" s="343"/>
      <c r="ER479" s="343"/>
      <c r="ES479" s="343"/>
      <c r="ET479" s="343"/>
      <c r="EU479" s="343"/>
      <c r="EV479" s="343"/>
      <c r="EW479" s="343"/>
      <c r="EX479" s="343"/>
      <c r="EY479" s="343"/>
      <c r="EZ479" s="343"/>
      <c r="FA479" s="343"/>
      <c r="FB479" s="343"/>
      <c r="FC479" s="343"/>
      <c r="FD479" s="343"/>
      <c r="FE479" s="343"/>
      <c r="FF479" s="343"/>
      <c r="FG479" s="343"/>
      <c r="FH479" s="343"/>
      <c r="FI479" s="343"/>
      <c r="FJ479" s="343"/>
      <c r="FK479" s="343"/>
      <c r="FL479" s="343"/>
      <c r="FM479" s="343"/>
      <c r="FN479" s="343"/>
      <c r="FO479" s="343"/>
      <c r="FP479" s="343"/>
      <c r="FQ479" s="343"/>
      <c r="FR479" s="343"/>
      <c r="FS479" s="343"/>
      <c r="FT479" s="343"/>
      <c r="FU479" s="343"/>
      <c r="FV479" s="343"/>
      <c r="FW479" s="343"/>
      <c r="FX479" s="343"/>
      <c r="FY479" s="343"/>
      <c r="FZ479" s="343"/>
      <c r="GA479" s="343"/>
      <c r="GB479" s="343"/>
      <c r="GC479" s="343"/>
      <c r="GD479" s="343"/>
      <c r="GE479" s="343"/>
      <c r="GF479" s="343"/>
      <c r="GG479" s="343"/>
      <c r="GH479" s="343"/>
      <c r="GI479" s="343"/>
      <c r="GJ479" s="343"/>
      <c r="GK479" s="343"/>
      <c r="GL479" s="343"/>
      <c r="GM479" s="343"/>
      <c r="GN479" s="343"/>
      <c r="GO479" s="343"/>
      <c r="GP479" s="343"/>
      <c r="GQ479" s="343"/>
      <c r="GR479" s="343"/>
      <c r="GS479" s="343"/>
      <c r="GT479" s="343"/>
      <c r="GU479" s="343"/>
      <c r="GV479" s="343"/>
      <c r="GW479" s="343"/>
      <c r="GX479" s="343"/>
      <c r="GY479" s="343"/>
      <c r="GZ479" s="343"/>
      <c r="HA479" s="343"/>
      <c r="HB479" s="343"/>
      <c r="HC479" s="343"/>
      <c r="HD479" s="343"/>
      <c r="HE479" s="343"/>
      <c r="HF479" s="343"/>
      <c r="HG479" s="343"/>
      <c r="HH479" s="343"/>
      <c r="HI479" s="343"/>
      <c r="HJ479" s="343"/>
      <c r="HK479" s="343"/>
      <c r="HL479" s="343"/>
      <c r="HM479" s="343"/>
      <c r="HN479" s="343"/>
      <c r="HO479" s="343"/>
      <c r="HP479" s="343"/>
      <c r="HQ479" s="343"/>
      <c r="HR479" s="343"/>
      <c r="HS479" s="343"/>
      <c r="HT479" s="343"/>
      <c r="HU479" s="343"/>
      <c r="HV479" s="343"/>
      <c r="HW479" s="343"/>
      <c r="HX479" s="343"/>
      <c r="HY479" s="343"/>
      <c r="HZ479" s="343"/>
      <c r="IA479" s="343"/>
      <c r="IB479" s="343"/>
      <c r="IC479" s="343"/>
      <c r="ID479" s="343"/>
      <c r="IE479" s="343"/>
      <c r="IF479" s="343"/>
      <c r="IG479" s="343"/>
      <c r="IH479" s="343"/>
      <c r="II479" s="343"/>
      <c r="IJ479" s="343"/>
      <c r="IK479" s="343"/>
      <c r="IL479" s="343"/>
      <c r="IM479" s="343"/>
      <c r="IN479" s="343"/>
      <c r="IO479" s="343"/>
      <c r="IP479" s="343"/>
      <c r="IQ479" s="343"/>
      <c r="IR479" s="343"/>
      <c r="IS479" s="343"/>
      <c r="IT479" s="343"/>
      <c r="IU479" s="343"/>
      <c r="IV479" s="343"/>
      <c r="IW479" s="343"/>
      <c r="IX479" s="343"/>
      <c r="IY479" s="343"/>
      <c r="IZ479" s="343"/>
      <c r="JA479" s="343"/>
      <c r="JB479" s="343"/>
      <c r="JC479" s="343"/>
      <c r="JD479" s="343"/>
      <c r="JE479" s="343"/>
      <c r="JF479" s="343"/>
      <c r="JG479" s="343"/>
      <c r="JH479" s="343"/>
      <c r="JI479" s="343"/>
      <c r="JJ479" s="343"/>
      <c r="JK479" s="343"/>
      <c r="JL479" s="343"/>
      <c r="JM479" s="343"/>
      <c r="JN479" s="343"/>
      <c r="JO479" s="343"/>
      <c r="JP479" s="343"/>
      <c r="JQ479" s="343"/>
      <c r="JR479" s="343"/>
      <c r="JS479" s="343"/>
      <c r="JT479" s="343"/>
      <c r="JU479" s="343"/>
      <c r="JV479" s="343"/>
      <c r="JW479" s="343"/>
      <c r="JX479" s="343"/>
      <c r="JY479" s="343"/>
      <c r="JZ479" s="343"/>
      <c r="KA479" s="343"/>
      <c r="KB479" s="343"/>
      <c r="KC479" s="343"/>
      <c r="KD479" s="343"/>
      <c r="KE479" s="343"/>
      <c r="KF479" s="343"/>
      <c r="KG479" s="343"/>
      <c r="KH479" s="343"/>
      <c r="KI479" s="343"/>
      <c r="KJ479" s="343"/>
      <c r="KK479" s="343"/>
      <c r="KL479" s="343"/>
      <c r="KM479" s="343"/>
      <c r="KN479" s="343"/>
      <c r="KO479" s="343"/>
      <c r="KP479" s="343"/>
      <c r="KQ479" s="343"/>
      <c r="KR479" s="343"/>
      <c r="KS479" s="343"/>
      <c r="KT479" s="343"/>
      <c r="KU479" s="343"/>
      <c r="KV479" s="343"/>
      <c r="KW479" s="343"/>
      <c r="KX479" s="343"/>
      <c r="KY479" s="343"/>
      <c r="KZ479" s="343"/>
      <c r="LA479" s="343"/>
      <c r="LB479" s="343"/>
      <c r="LC479" s="343"/>
      <c r="LD479" s="343"/>
      <c r="LE479" s="343"/>
      <c r="LF479" s="343"/>
      <c r="LG479" s="343"/>
      <c r="LH479" s="343"/>
      <c r="LI479" s="343"/>
      <c r="LJ479" s="343"/>
      <c r="LK479" s="343"/>
      <c r="LL479" s="343"/>
      <c r="LM479" s="343"/>
      <c r="LN479" s="343"/>
      <c r="LO479" s="343"/>
      <c r="LP479" s="343"/>
      <c r="LQ479" s="343"/>
      <c r="LR479" s="343"/>
      <c r="LS479" s="343"/>
      <c r="LT479" s="343"/>
      <c r="LU479" s="343"/>
      <c r="LV479" s="343"/>
      <c r="LW479" s="343"/>
      <c r="LX479" s="343"/>
      <c r="LY479" s="343"/>
      <c r="LZ479" s="343"/>
      <c r="MA479" s="343"/>
      <c r="MB479" s="343"/>
      <c r="MC479" s="343"/>
      <c r="MD479" s="343"/>
      <c r="ME479" s="343"/>
      <c r="MF479" s="343"/>
      <c r="MG479" s="343"/>
      <c r="MH479" s="343"/>
      <c r="MI479" s="343"/>
      <c r="MJ479" s="343"/>
      <c r="MK479" s="343"/>
      <c r="ML479" s="343"/>
      <c r="MM479" s="343"/>
      <c r="MN479" s="343"/>
      <c r="MO479" s="343"/>
      <c r="MP479" s="343"/>
      <c r="MQ479" s="343"/>
      <c r="MR479" s="343"/>
      <c r="MS479" s="343"/>
      <c r="MT479" s="343"/>
      <c r="MU479" s="343"/>
      <c r="MV479" s="343"/>
      <c r="MW479" s="343"/>
      <c r="MX479" s="343"/>
      <c r="MY479" s="343"/>
      <c r="MZ479" s="343"/>
      <c r="NA479" s="343"/>
      <c r="NB479" s="343"/>
      <c r="NC479" s="343"/>
      <c r="ND479" s="343"/>
      <c r="NE479" s="343"/>
      <c r="NF479" s="343"/>
      <c r="NG479" s="343"/>
      <c r="NH479" s="343"/>
      <c r="NI479" s="343"/>
      <c r="NJ479" s="343"/>
      <c r="NK479" s="343"/>
      <c r="NL479" s="343"/>
      <c r="NM479" s="343"/>
      <c r="NN479" s="343"/>
      <c r="NO479" s="343"/>
      <c r="NP479" s="343"/>
      <c r="NQ479" s="343"/>
      <c r="NR479" s="343"/>
      <c r="NS479" s="343"/>
      <c r="NT479" s="343"/>
      <c r="NU479" s="343"/>
      <c r="NV479" s="343"/>
      <c r="NW479" s="343"/>
      <c r="NX479" s="343"/>
      <c r="NY479" s="343"/>
      <c r="NZ479" s="343"/>
      <c r="OA479" s="343"/>
      <c r="OB479" s="343"/>
      <c r="OC479" s="343"/>
      <c r="OD479" s="343"/>
      <c r="OE479" s="343"/>
      <c r="OF479" s="343"/>
      <c r="OG479" s="343"/>
      <c r="OH479" s="343"/>
      <c r="OI479" s="343"/>
      <c r="OJ479" s="343"/>
      <c r="OK479" s="343"/>
      <c r="OL479" s="343"/>
      <c r="OM479" s="343"/>
      <c r="ON479" s="343"/>
      <c r="OO479" s="343"/>
      <c r="OP479" s="343"/>
      <c r="OQ479" s="343"/>
      <c r="OR479" s="343"/>
      <c r="OS479" s="343"/>
      <c r="OT479" s="343"/>
      <c r="OU479" s="343"/>
      <c r="OV479" s="343"/>
      <c r="OW479" s="343"/>
      <c r="OX479" s="343"/>
      <c r="OY479" s="343"/>
      <c r="OZ479" s="343"/>
      <c r="PA479" s="343"/>
      <c r="PB479" s="343"/>
      <c r="PC479" s="343"/>
      <c r="PD479" s="343"/>
      <c r="PE479" s="343"/>
      <c r="PF479" s="343"/>
      <c r="PG479" s="343"/>
      <c r="PH479" s="343"/>
      <c r="PI479" s="343"/>
      <c r="PJ479" s="343"/>
      <c r="PK479" s="343"/>
      <c r="PL479" s="343"/>
      <c r="PM479" s="343"/>
      <c r="PN479" s="343"/>
      <c r="PO479" s="343"/>
      <c r="PP479" s="343"/>
      <c r="PQ479" s="343"/>
      <c r="PR479" s="343"/>
      <c r="PS479" s="343"/>
      <c r="PT479" s="343"/>
      <c r="PU479" s="343"/>
      <c r="PV479" s="343"/>
      <c r="PW479" s="343"/>
      <c r="PX479" s="343"/>
      <c r="PY479" s="343"/>
      <c r="PZ479" s="343"/>
      <c r="QA479" s="343"/>
      <c r="QB479" s="343"/>
      <c r="QC479" s="343"/>
      <c r="QD479" s="343"/>
      <c r="QE479" s="343"/>
      <c r="QF479" s="343"/>
    </row>
    <row r="480" spans="1:448" s="347" customFormat="1" ht="118.5" customHeight="1" x14ac:dyDescent="0.25">
      <c r="A480" s="26">
        <v>479</v>
      </c>
      <c r="B480" s="176" t="s">
        <v>695</v>
      </c>
      <c r="C480" s="175" t="s">
        <v>269</v>
      </c>
      <c r="D480" s="330" t="s">
        <v>341</v>
      </c>
      <c r="E480" s="336" t="s">
        <v>5359</v>
      </c>
      <c r="F480" s="41" t="s">
        <v>695</v>
      </c>
      <c r="G480" s="178" t="s">
        <v>269</v>
      </c>
      <c r="H480" s="41" t="s">
        <v>341</v>
      </c>
      <c r="I480" s="41" t="s">
        <v>696</v>
      </c>
      <c r="J480" s="41" t="s">
        <v>697</v>
      </c>
      <c r="K480" s="174" t="s">
        <v>698</v>
      </c>
      <c r="L480" s="174" t="s">
        <v>699</v>
      </c>
      <c r="M480" s="174" t="s">
        <v>700</v>
      </c>
      <c r="N480" s="174" t="s">
        <v>701</v>
      </c>
      <c r="O480" s="316" t="s">
        <v>24</v>
      </c>
      <c r="P480" s="310" t="s">
        <v>61</v>
      </c>
      <c r="Q480" s="19" t="s">
        <v>702</v>
      </c>
      <c r="R480" s="19" t="s">
        <v>251</v>
      </c>
      <c r="S480" s="316" t="s">
        <v>5383</v>
      </c>
      <c r="T480" s="310" t="s">
        <v>560</v>
      </c>
      <c r="U480" s="310">
        <v>86</v>
      </c>
      <c r="V480" s="310">
        <v>2022</v>
      </c>
      <c r="W480" s="310" t="s">
        <v>5368</v>
      </c>
      <c r="X480" s="310" t="s">
        <v>5369</v>
      </c>
      <c r="Y480" s="729" t="s">
        <v>5377</v>
      </c>
      <c r="Z480" s="421" t="s">
        <v>5361</v>
      </c>
      <c r="AA480" s="434">
        <v>3</v>
      </c>
      <c r="AB480" s="421" t="s">
        <v>5362</v>
      </c>
      <c r="AC480" s="735" t="s">
        <v>5363</v>
      </c>
      <c r="AD480" s="734">
        <v>1</v>
      </c>
      <c r="AE480" s="310" t="s">
        <v>5364</v>
      </c>
      <c r="AF480" s="968">
        <v>44683</v>
      </c>
      <c r="AG480" s="968">
        <v>44804</v>
      </c>
      <c r="AH480" s="333"/>
      <c r="AI480" s="310" t="s">
        <v>309</v>
      </c>
      <c r="AJ480" s="310" t="s">
        <v>309</v>
      </c>
      <c r="AK480" s="310" t="e">
        <f>(IF(BA480=#REF!,#REF!,AG480-#REF!))</f>
        <v>#REF!</v>
      </c>
      <c r="AL480" s="307"/>
      <c r="AM480" s="31"/>
      <c r="AN480" s="31"/>
      <c r="AO480" s="31"/>
      <c r="AP480" s="32"/>
      <c r="AQ480" s="19"/>
      <c r="AR480" s="49"/>
      <c r="AS480" s="298"/>
      <c r="AT480" s="64"/>
      <c r="AU480" s="40"/>
      <c r="AV480" s="60"/>
      <c r="AW480" s="32"/>
      <c r="AX480" s="32"/>
      <c r="AY480" s="299"/>
      <c r="AZ480" s="87"/>
      <c r="BA480" s="243"/>
      <c r="BB480" s="30"/>
      <c r="BC480" s="30"/>
      <c r="BD480" s="30"/>
      <c r="BE480" s="30"/>
      <c r="BF480" s="30"/>
      <c r="BG480" s="19" t="s">
        <v>442</v>
      </c>
      <c r="BH480" s="49">
        <v>-44620</v>
      </c>
      <c r="BI480" s="60" t="s">
        <v>454</v>
      </c>
      <c r="BJ480" s="30"/>
      <c r="BK480" s="30"/>
      <c r="BL480" s="30"/>
      <c r="BM480" s="30"/>
      <c r="BN480" s="60"/>
      <c r="BO480" s="30"/>
      <c r="BP480" s="184" t="s">
        <v>293</v>
      </c>
      <c r="BQ480" s="150" t="s">
        <v>5353</v>
      </c>
      <c r="BR480" s="185">
        <v>44712</v>
      </c>
      <c r="BS480" s="131" t="s">
        <v>5354</v>
      </c>
      <c r="BT480" s="186">
        <v>0</v>
      </c>
      <c r="BU480" s="4" t="s">
        <v>442</v>
      </c>
      <c r="BV480" s="49">
        <v>93</v>
      </c>
      <c r="BW480" s="60" t="s">
        <v>454</v>
      </c>
      <c r="BX480" s="361">
        <v>44722</v>
      </c>
      <c r="BY480" s="362" t="s">
        <v>5334</v>
      </c>
      <c r="BZ480" s="362" t="s">
        <v>1018</v>
      </c>
      <c r="CA480" s="363">
        <v>0</v>
      </c>
      <c r="CB480" s="352" t="s">
        <v>293</v>
      </c>
      <c r="CC480" s="353"/>
      <c r="CD480" s="184" t="s">
        <v>293</v>
      </c>
      <c r="CE480" s="531">
        <v>44819</v>
      </c>
      <c r="CF480" s="545" t="s">
        <v>5355</v>
      </c>
      <c r="CG480" s="540" t="s">
        <v>5356</v>
      </c>
      <c r="CH480" s="657" t="s">
        <v>878</v>
      </c>
      <c r="CI480" s="658">
        <v>1</v>
      </c>
      <c r="CJ480" s="4" t="str">
        <f t="shared" si="12"/>
        <v>CUMPLIMIENTO TOTAL</v>
      </c>
      <c r="CK480" s="49" t="e">
        <f>(IF(CD480="CERRADO","NO APLICA ACCION CERRADA",AG480-#REF!))</f>
        <v>#REF!</v>
      </c>
      <c r="CL480" s="60" t="e">
        <f>(IF(CD480="CERRADO","NO APLICA ACCION CERRADA",IF(AK480&lt;=0,"VENCIDO",IF(AK480&lt;=#REF!,"POR VENCER","CON TIEMPO"))))</f>
        <v>#REF!</v>
      </c>
      <c r="CM480" s="361">
        <v>44876</v>
      </c>
      <c r="CN480" s="362" t="s">
        <v>5384</v>
      </c>
      <c r="CO480" s="362" t="s">
        <v>464</v>
      </c>
      <c r="CP480" s="549">
        <v>1</v>
      </c>
      <c r="CQ480" s="352" t="s">
        <v>294</v>
      </c>
      <c r="CR480" s="375" t="s">
        <v>446</v>
      </c>
      <c r="CS480" s="353"/>
      <c r="CT480" s="343"/>
      <c r="CU480" s="343"/>
      <c r="CV480" s="343"/>
      <c r="CW480" s="343"/>
      <c r="CX480" s="343"/>
      <c r="CY480" s="343"/>
      <c r="CZ480" s="343"/>
      <c r="DA480" s="343"/>
      <c r="DB480" s="343"/>
      <c r="DC480" s="343"/>
      <c r="DD480" s="343"/>
      <c r="DE480" s="343"/>
      <c r="DF480" s="343"/>
      <c r="DG480" s="343"/>
      <c r="DH480" s="343"/>
      <c r="DI480" s="343"/>
      <c r="DJ480" s="343"/>
      <c r="DK480" s="343"/>
      <c r="DL480" s="343"/>
      <c r="DM480" s="343"/>
      <c r="DN480" s="343"/>
      <c r="DO480" s="343"/>
      <c r="DP480" s="343"/>
      <c r="DQ480" s="343"/>
      <c r="DR480" s="343"/>
      <c r="DS480" s="343"/>
      <c r="DT480" s="343"/>
      <c r="DU480" s="343"/>
      <c r="DV480" s="343"/>
      <c r="DW480" s="343"/>
      <c r="DX480" s="343"/>
      <c r="DY480" s="343"/>
      <c r="DZ480" s="343"/>
      <c r="EA480" s="343"/>
      <c r="EB480" s="343"/>
      <c r="EC480" s="343"/>
      <c r="ED480" s="343"/>
      <c r="EE480" s="343"/>
      <c r="EF480" s="343"/>
      <c r="EG480" s="343"/>
      <c r="EH480" s="343"/>
      <c r="EI480" s="343"/>
      <c r="EJ480" s="343"/>
      <c r="EK480" s="343"/>
      <c r="EL480" s="343"/>
      <c r="EM480" s="343"/>
      <c r="EN480" s="343"/>
      <c r="EO480" s="343"/>
      <c r="EP480" s="343"/>
      <c r="EQ480" s="343"/>
      <c r="ER480" s="343"/>
      <c r="ES480" s="343"/>
      <c r="ET480" s="343"/>
      <c r="EU480" s="343"/>
      <c r="EV480" s="343"/>
      <c r="EW480" s="343"/>
      <c r="EX480" s="343"/>
      <c r="EY480" s="343"/>
      <c r="EZ480" s="343"/>
      <c r="FA480" s="343"/>
      <c r="FB480" s="343"/>
      <c r="FC480" s="343"/>
      <c r="FD480" s="343"/>
      <c r="FE480" s="343"/>
      <c r="FF480" s="343"/>
      <c r="FG480" s="343"/>
      <c r="FH480" s="343"/>
      <c r="FI480" s="343"/>
      <c r="FJ480" s="343"/>
      <c r="FK480" s="343"/>
      <c r="FL480" s="343"/>
      <c r="FM480" s="343"/>
      <c r="FN480" s="343"/>
      <c r="FO480" s="343"/>
      <c r="FP480" s="343"/>
      <c r="FQ480" s="343"/>
      <c r="FR480" s="343"/>
      <c r="FS480" s="343"/>
      <c r="FT480" s="343"/>
      <c r="FU480" s="343"/>
      <c r="FV480" s="343"/>
      <c r="FW480" s="343"/>
      <c r="FX480" s="343"/>
      <c r="FY480" s="343"/>
      <c r="FZ480" s="343"/>
      <c r="GA480" s="343"/>
      <c r="GB480" s="343"/>
      <c r="GC480" s="343"/>
      <c r="GD480" s="343"/>
      <c r="GE480" s="343"/>
      <c r="GF480" s="343"/>
      <c r="GG480" s="343"/>
      <c r="GH480" s="343"/>
      <c r="GI480" s="343"/>
      <c r="GJ480" s="343"/>
      <c r="GK480" s="343"/>
      <c r="GL480" s="343"/>
      <c r="GM480" s="343"/>
      <c r="GN480" s="343"/>
      <c r="GO480" s="343"/>
      <c r="GP480" s="343"/>
      <c r="GQ480" s="343"/>
      <c r="GR480" s="343"/>
      <c r="GS480" s="343"/>
      <c r="GT480" s="343"/>
      <c r="GU480" s="343"/>
      <c r="GV480" s="343"/>
      <c r="GW480" s="343"/>
      <c r="GX480" s="343"/>
      <c r="GY480" s="343"/>
      <c r="GZ480" s="343"/>
      <c r="HA480" s="343"/>
      <c r="HB480" s="343"/>
      <c r="HC480" s="343"/>
      <c r="HD480" s="343"/>
      <c r="HE480" s="343"/>
      <c r="HF480" s="343"/>
      <c r="HG480" s="343"/>
      <c r="HH480" s="343"/>
      <c r="HI480" s="343"/>
      <c r="HJ480" s="343"/>
      <c r="HK480" s="343"/>
      <c r="HL480" s="343"/>
      <c r="HM480" s="343"/>
      <c r="HN480" s="343"/>
      <c r="HO480" s="343"/>
      <c r="HP480" s="343"/>
      <c r="HQ480" s="343"/>
      <c r="HR480" s="343"/>
      <c r="HS480" s="343"/>
      <c r="HT480" s="343"/>
      <c r="HU480" s="343"/>
      <c r="HV480" s="343"/>
      <c r="HW480" s="343"/>
      <c r="HX480" s="343"/>
      <c r="HY480" s="343"/>
      <c r="HZ480" s="343"/>
      <c r="IA480" s="343"/>
      <c r="IB480" s="343"/>
      <c r="IC480" s="343"/>
      <c r="ID480" s="343"/>
      <c r="IE480" s="343"/>
      <c r="IF480" s="343"/>
      <c r="IG480" s="343"/>
      <c r="IH480" s="343"/>
      <c r="II480" s="343"/>
      <c r="IJ480" s="343"/>
      <c r="IK480" s="343"/>
      <c r="IL480" s="343"/>
      <c r="IM480" s="343"/>
      <c r="IN480" s="343"/>
      <c r="IO480" s="343"/>
      <c r="IP480" s="343"/>
      <c r="IQ480" s="343"/>
      <c r="IR480" s="343"/>
      <c r="IS480" s="343"/>
      <c r="IT480" s="343"/>
      <c r="IU480" s="343"/>
      <c r="IV480" s="343"/>
      <c r="IW480" s="343"/>
      <c r="IX480" s="343"/>
      <c r="IY480" s="343"/>
      <c r="IZ480" s="343"/>
      <c r="JA480" s="343"/>
      <c r="JB480" s="343"/>
      <c r="JC480" s="343"/>
      <c r="JD480" s="343"/>
      <c r="JE480" s="343"/>
      <c r="JF480" s="343"/>
      <c r="JG480" s="343"/>
      <c r="JH480" s="343"/>
      <c r="JI480" s="343"/>
      <c r="JJ480" s="343"/>
      <c r="JK480" s="343"/>
      <c r="JL480" s="343"/>
      <c r="JM480" s="343"/>
      <c r="JN480" s="343"/>
      <c r="JO480" s="343"/>
      <c r="JP480" s="343"/>
      <c r="JQ480" s="343"/>
      <c r="JR480" s="343"/>
      <c r="JS480" s="343"/>
      <c r="JT480" s="343"/>
      <c r="JU480" s="343"/>
      <c r="JV480" s="343"/>
      <c r="JW480" s="343"/>
      <c r="JX480" s="343"/>
      <c r="JY480" s="343"/>
      <c r="JZ480" s="343"/>
      <c r="KA480" s="343"/>
      <c r="KB480" s="343"/>
      <c r="KC480" s="343"/>
      <c r="KD480" s="343"/>
      <c r="KE480" s="343"/>
      <c r="KF480" s="343"/>
      <c r="KG480" s="343"/>
      <c r="KH480" s="343"/>
      <c r="KI480" s="343"/>
      <c r="KJ480" s="343"/>
      <c r="KK480" s="343"/>
      <c r="KL480" s="343"/>
      <c r="KM480" s="343"/>
      <c r="KN480" s="343"/>
      <c r="KO480" s="343"/>
      <c r="KP480" s="343"/>
      <c r="KQ480" s="343"/>
      <c r="KR480" s="343"/>
      <c r="KS480" s="343"/>
      <c r="KT480" s="343"/>
      <c r="KU480" s="343"/>
      <c r="KV480" s="343"/>
      <c r="KW480" s="343"/>
      <c r="KX480" s="343"/>
      <c r="KY480" s="343"/>
      <c r="KZ480" s="343"/>
      <c r="LA480" s="343"/>
      <c r="LB480" s="343"/>
      <c r="LC480" s="343"/>
      <c r="LD480" s="343"/>
      <c r="LE480" s="343"/>
      <c r="LF480" s="343"/>
      <c r="LG480" s="343"/>
      <c r="LH480" s="343"/>
      <c r="LI480" s="343"/>
      <c r="LJ480" s="343"/>
      <c r="LK480" s="343"/>
      <c r="LL480" s="343"/>
      <c r="LM480" s="343"/>
      <c r="LN480" s="343"/>
      <c r="LO480" s="343"/>
      <c r="LP480" s="343"/>
      <c r="LQ480" s="343"/>
      <c r="LR480" s="343"/>
      <c r="LS480" s="343"/>
      <c r="LT480" s="343"/>
      <c r="LU480" s="343"/>
      <c r="LV480" s="343"/>
      <c r="LW480" s="343"/>
      <c r="LX480" s="343"/>
      <c r="LY480" s="343"/>
      <c r="LZ480" s="343"/>
      <c r="MA480" s="343"/>
      <c r="MB480" s="343"/>
      <c r="MC480" s="343"/>
      <c r="MD480" s="343"/>
      <c r="ME480" s="343"/>
      <c r="MF480" s="343"/>
      <c r="MG480" s="343"/>
      <c r="MH480" s="343"/>
      <c r="MI480" s="343"/>
      <c r="MJ480" s="343"/>
      <c r="MK480" s="343"/>
      <c r="ML480" s="343"/>
      <c r="MM480" s="343"/>
      <c r="MN480" s="343"/>
      <c r="MO480" s="343"/>
      <c r="MP480" s="343"/>
      <c r="MQ480" s="343"/>
      <c r="MR480" s="343"/>
      <c r="MS480" s="343"/>
      <c r="MT480" s="343"/>
      <c r="MU480" s="343"/>
      <c r="MV480" s="343"/>
      <c r="MW480" s="343"/>
      <c r="MX480" s="343"/>
      <c r="MY480" s="343"/>
      <c r="MZ480" s="343"/>
      <c r="NA480" s="343"/>
      <c r="NB480" s="343"/>
      <c r="NC480" s="343"/>
      <c r="ND480" s="343"/>
      <c r="NE480" s="343"/>
      <c r="NF480" s="343"/>
      <c r="NG480" s="343"/>
      <c r="NH480" s="343"/>
      <c r="NI480" s="343"/>
      <c r="NJ480" s="343"/>
      <c r="NK480" s="343"/>
      <c r="NL480" s="343"/>
      <c r="NM480" s="343"/>
      <c r="NN480" s="343"/>
      <c r="NO480" s="343"/>
      <c r="NP480" s="343"/>
      <c r="NQ480" s="343"/>
      <c r="NR480" s="343"/>
      <c r="NS480" s="343"/>
      <c r="NT480" s="343"/>
      <c r="NU480" s="343"/>
      <c r="NV480" s="343"/>
      <c r="NW480" s="343"/>
      <c r="NX480" s="343"/>
      <c r="NY480" s="343"/>
      <c r="NZ480" s="343"/>
      <c r="OA480" s="343"/>
      <c r="OB480" s="343"/>
      <c r="OC480" s="343"/>
      <c r="OD480" s="343"/>
      <c r="OE480" s="343"/>
      <c r="OF480" s="343"/>
      <c r="OG480" s="343"/>
      <c r="OH480" s="343"/>
      <c r="OI480" s="343"/>
      <c r="OJ480" s="343"/>
      <c r="OK480" s="343"/>
      <c r="OL480" s="343"/>
      <c r="OM480" s="343"/>
      <c r="ON480" s="343"/>
      <c r="OO480" s="343"/>
      <c r="OP480" s="343"/>
      <c r="OQ480" s="343"/>
      <c r="OR480" s="343"/>
      <c r="OS480" s="343"/>
      <c r="OT480" s="343"/>
      <c r="OU480" s="343"/>
      <c r="OV480" s="343"/>
      <c r="OW480" s="343"/>
      <c r="OX480" s="343"/>
      <c r="OY480" s="343"/>
      <c r="OZ480" s="343"/>
      <c r="PA480" s="343"/>
      <c r="PB480" s="343"/>
      <c r="PC480" s="343"/>
      <c r="PD480" s="343"/>
      <c r="PE480" s="343"/>
      <c r="PF480" s="343"/>
      <c r="PG480" s="343"/>
      <c r="PH480" s="343"/>
      <c r="PI480" s="343"/>
      <c r="PJ480" s="343"/>
      <c r="PK480" s="343"/>
      <c r="PL480" s="343"/>
      <c r="PM480" s="343"/>
      <c r="PN480" s="343"/>
      <c r="PO480" s="343"/>
      <c r="PP480" s="343"/>
      <c r="PQ480" s="343"/>
      <c r="PR480" s="343"/>
      <c r="PS480" s="343"/>
      <c r="PT480" s="343"/>
      <c r="PU480" s="343"/>
      <c r="PV480" s="343"/>
      <c r="PW480" s="343"/>
      <c r="PX480" s="343"/>
      <c r="PY480" s="343"/>
      <c r="PZ480" s="343"/>
      <c r="QA480" s="343"/>
      <c r="QB480" s="343"/>
      <c r="QC480" s="343"/>
      <c r="QD480" s="343"/>
      <c r="QE480" s="343"/>
      <c r="QF480" s="343"/>
    </row>
    <row r="481" spans="1:448" s="347" customFormat="1" ht="118.5" customHeight="1" x14ac:dyDescent="0.25">
      <c r="A481" s="26">
        <v>480</v>
      </c>
      <c r="B481" s="176" t="s">
        <v>695</v>
      </c>
      <c r="C481" s="175" t="s">
        <v>269</v>
      </c>
      <c r="D481" s="330" t="s">
        <v>341</v>
      </c>
      <c r="E481" s="335" t="s">
        <v>5338</v>
      </c>
      <c r="F481" s="34" t="s">
        <v>676</v>
      </c>
      <c r="G481" s="34" t="s">
        <v>677</v>
      </c>
      <c r="H481" s="34" t="s">
        <v>338</v>
      </c>
      <c r="I481" s="27" t="s">
        <v>678</v>
      </c>
      <c r="J481" s="320" t="s">
        <v>679</v>
      </c>
      <c r="K481" s="132" t="s">
        <v>680</v>
      </c>
      <c r="L481" s="112" t="s">
        <v>681</v>
      </c>
      <c r="M481" s="134" t="s">
        <v>682</v>
      </c>
      <c r="N481" s="112" t="s">
        <v>683</v>
      </c>
      <c r="O481" s="316" t="s">
        <v>24</v>
      </c>
      <c r="P481" s="310" t="s">
        <v>61</v>
      </c>
      <c r="Q481" s="19" t="s">
        <v>684</v>
      </c>
      <c r="R481" s="19" t="s">
        <v>251</v>
      </c>
      <c r="S481" s="316" t="s">
        <v>5385</v>
      </c>
      <c r="T481" s="310" t="s">
        <v>5386</v>
      </c>
      <c r="U481" s="310">
        <v>86</v>
      </c>
      <c r="V481" s="310">
        <v>2022</v>
      </c>
      <c r="W481" s="310" t="s">
        <v>5387</v>
      </c>
      <c r="X481" s="310" t="s">
        <v>5388</v>
      </c>
      <c r="Y481" s="729" t="s">
        <v>5342</v>
      </c>
      <c r="Z481" s="421" t="s">
        <v>5389</v>
      </c>
      <c r="AA481" s="434">
        <v>1</v>
      </c>
      <c r="AB481" s="421" t="s">
        <v>5344</v>
      </c>
      <c r="AC481" s="334" t="s">
        <v>5345</v>
      </c>
      <c r="AD481" s="734">
        <v>1</v>
      </c>
      <c r="AE481" s="310" t="s">
        <v>5346</v>
      </c>
      <c r="AF481" s="968">
        <v>44683</v>
      </c>
      <c r="AG481" s="968">
        <v>44834</v>
      </c>
      <c r="AH481" s="333"/>
      <c r="AI481" s="310" t="s">
        <v>309</v>
      </c>
      <c r="AJ481" s="310" t="s">
        <v>309</v>
      </c>
      <c r="AK481" s="310" t="e">
        <f>(IF(BA481=#REF!,#REF!,AG481-#REF!))</f>
        <v>#REF!</v>
      </c>
      <c r="AL481" s="307"/>
      <c r="AM481" s="31"/>
      <c r="AN481" s="31"/>
      <c r="AO481" s="31"/>
      <c r="AP481" s="32"/>
      <c r="AQ481" s="19"/>
      <c r="AR481" s="49"/>
      <c r="AS481" s="298"/>
      <c r="AT481" s="64"/>
      <c r="AU481" s="40"/>
      <c r="AV481" s="60"/>
      <c r="AW481" s="32"/>
      <c r="AX481" s="32"/>
      <c r="AY481" s="299"/>
      <c r="AZ481" s="87"/>
      <c r="BA481" s="243"/>
      <c r="BB481" s="30"/>
      <c r="BC481" s="30"/>
      <c r="BD481" s="30"/>
      <c r="BE481" s="30"/>
      <c r="BF481" s="30"/>
      <c r="BG481" s="19" t="s">
        <v>442</v>
      </c>
      <c r="BH481" s="49">
        <v>-44620</v>
      </c>
      <c r="BI481" s="60" t="s">
        <v>454</v>
      </c>
      <c r="BJ481" s="30"/>
      <c r="BK481" s="30"/>
      <c r="BL481" s="30"/>
      <c r="BM481" s="30"/>
      <c r="BN481" s="60"/>
      <c r="BO481" s="30"/>
      <c r="BP481" s="184" t="s">
        <v>293</v>
      </c>
      <c r="BQ481" s="150" t="s">
        <v>2111</v>
      </c>
      <c r="BR481" s="185">
        <v>44712</v>
      </c>
      <c r="BS481" s="131" t="s">
        <v>3117</v>
      </c>
      <c r="BT481" s="186">
        <v>0</v>
      </c>
      <c r="BU481" s="4" t="s">
        <v>442</v>
      </c>
      <c r="BV481" s="49">
        <v>123</v>
      </c>
      <c r="BW481" s="60" t="s">
        <v>454</v>
      </c>
      <c r="BX481" s="357">
        <v>44725</v>
      </c>
      <c r="BY481" s="353" t="s">
        <v>5390</v>
      </c>
      <c r="BZ481" s="353" t="s">
        <v>824</v>
      </c>
      <c r="CA481" s="360">
        <v>0</v>
      </c>
      <c r="CB481" s="352" t="s">
        <v>293</v>
      </c>
      <c r="CC481" s="353"/>
      <c r="CD481" s="184" t="s">
        <v>293</v>
      </c>
      <c r="CE481" s="531">
        <v>44827</v>
      </c>
      <c r="CF481" s="551" t="s">
        <v>5372</v>
      </c>
      <c r="CG481" s="225" t="s">
        <v>5373</v>
      </c>
      <c r="CH481" s="120" t="s">
        <v>328</v>
      </c>
      <c r="CI481" s="522">
        <v>1</v>
      </c>
      <c r="CJ481" s="4" t="str">
        <f t="shared" ref="CJ481:CJ519" si="14">IF(CI481&lt;=0%,"SIN AVANCE",IF(CI481&lt;33%,"AVANCE MINIMO",IF(CI481&lt;66%,"AVANCE PARCIAL",IF(CI481&lt;=99.9%,"AVANCE SIGNIFICATIVO",IF(CI481=100%,"CUMPLIMIENTO TOTAL","ERROR")))))</f>
        <v>CUMPLIMIENTO TOTAL</v>
      </c>
      <c r="CK481" s="49" t="e">
        <f>(IF(CD481="CERRADO","NO APLICA ACCION CERRADA",AG481-#REF!))</f>
        <v>#REF!</v>
      </c>
      <c r="CL481" s="60" t="e">
        <f>(IF(CD481="CERRADO","NO APLICA ACCION CERRADA",IF(AK481&lt;=0,"VENCIDO",IF(AK481&lt;=#REF!,"POR VENCER","CON TIEMPO"))))</f>
        <v>#REF!</v>
      </c>
      <c r="CM481" s="376">
        <v>44881</v>
      </c>
      <c r="CN481" s="348" t="s">
        <v>5374</v>
      </c>
      <c r="CO481" s="348" t="s">
        <v>3120</v>
      </c>
      <c r="CP481" s="377">
        <v>1</v>
      </c>
      <c r="CQ481" s="352" t="s">
        <v>294</v>
      </c>
      <c r="CR481" s="375" t="s">
        <v>446</v>
      </c>
      <c r="CS481" s="353"/>
      <c r="CT481" s="343"/>
      <c r="CU481" s="343"/>
      <c r="CV481" s="343"/>
      <c r="CW481" s="343"/>
      <c r="CX481" s="343"/>
      <c r="CY481" s="343"/>
      <c r="CZ481" s="343"/>
      <c r="DA481" s="343"/>
      <c r="DB481" s="343"/>
      <c r="DC481" s="343"/>
      <c r="DD481" s="343"/>
      <c r="DE481" s="343"/>
      <c r="DF481" s="343"/>
      <c r="DG481" s="343"/>
      <c r="DH481" s="343"/>
      <c r="DI481" s="343"/>
      <c r="DJ481" s="343"/>
      <c r="DK481" s="343"/>
      <c r="DL481" s="343"/>
      <c r="DM481" s="343"/>
      <c r="DN481" s="343"/>
      <c r="DO481" s="343"/>
      <c r="DP481" s="343"/>
      <c r="DQ481" s="343"/>
      <c r="DR481" s="343"/>
      <c r="DS481" s="343"/>
      <c r="DT481" s="343"/>
      <c r="DU481" s="343"/>
      <c r="DV481" s="343"/>
      <c r="DW481" s="343"/>
      <c r="DX481" s="343"/>
      <c r="DY481" s="343"/>
      <c r="DZ481" s="343"/>
      <c r="EA481" s="343"/>
      <c r="EB481" s="343"/>
      <c r="EC481" s="343"/>
      <c r="ED481" s="343"/>
      <c r="EE481" s="343"/>
      <c r="EF481" s="343"/>
      <c r="EG481" s="343"/>
      <c r="EH481" s="343"/>
      <c r="EI481" s="343"/>
      <c r="EJ481" s="343"/>
      <c r="EK481" s="343"/>
      <c r="EL481" s="343"/>
      <c r="EM481" s="343"/>
      <c r="EN481" s="343"/>
      <c r="EO481" s="343"/>
      <c r="EP481" s="343"/>
      <c r="EQ481" s="343"/>
      <c r="ER481" s="343"/>
      <c r="ES481" s="343"/>
      <c r="ET481" s="343"/>
      <c r="EU481" s="343"/>
      <c r="EV481" s="343"/>
      <c r="EW481" s="343"/>
      <c r="EX481" s="343"/>
      <c r="EY481" s="343"/>
      <c r="EZ481" s="343"/>
      <c r="FA481" s="343"/>
      <c r="FB481" s="343"/>
      <c r="FC481" s="343"/>
      <c r="FD481" s="343"/>
      <c r="FE481" s="343"/>
      <c r="FF481" s="343"/>
      <c r="FG481" s="343"/>
      <c r="FH481" s="343"/>
      <c r="FI481" s="343"/>
      <c r="FJ481" s="343"/>
      <c r="FK481" s="343"/>
      <c r="FL481" s="343"/>
      <c r="FM481" s="343"/>
      <c r="FN481" s="343"/>
      <c r="FO481" s="343"/>
      <c r="FP481" s="343"/>
      <c r="FQ481" s="343"/>
      <c r="FR481" s="343"/>
      <c r="FS481" s="343"/>
      <c r="FT481" s="343"/>
      <c r="FU481" s="343"/>
      <c r="FV481" s="343"/>
      <c r="FW481" s="343"/>
      <c r="FX481" s="343"/>
      <c r="FY481" s="343"/>
      <c r="FZ481" s="343"/>
      <c r="GA481" s="343"/>
      <c r="GB481" s="343"/>
      <c r="GC481" s="343"/>
      <c r="GD481" s="343"/>
      <c r="GE481" s="343"/>
      <c r="GF481" s="343"/>
      <c r="GG481" s="343"/>
      <c r="GH481" s="343"/>
      <c r="GI481" s="343"/>
      <c r="GJ481" s="343"/>
      <c r="GK481" s="343"/>
      <c r="GL481" s="343"/>
      <c r="GM481" s="343"/>
      <c r="GN481" s="343"/>
      <c r="GO481" s="343"/>
      <c r="GP481" s="343"/>
      <c r="GQ481" s="343"/>
      <c r="GR481" s="343"/>
      <c r="GS481" s="343"/>
      <c r="GT481" s="343"/>
      <c r="GU481" s="343"/>
      <c r="GV481" s="343"/>
      <c r="GW481" s="343"/>
      <c r="GX481" s="343"/>
      <c r="GY481" s="343"/>
      <c r="GZ481" s="343"/>
      <c r="HA481" s="343"/>
      <c r="HB481" s="343"/>
      <c r="HC481" s="343"/>
      <c r="HD481" s="343"/>
      <c r="HE481" s="343"/>
      <c r="HF481" s="343"/>
      <c r="HG481" s="343"/>
      <c r="HH481" s="343"/>
      <c r="HI481" s="343"/>
      <c r="HJ481" s="343"/>
      <c r="HK481" s="343"/>
      <c r="HL481" s="343"/>
      <c r="HM481" s="343"/>
      <c r="HN481" s="343"/>
      <c r="HO481" s="343"/>
      <c r="HP481" s="343"/>
      <c r="HQ481" s="343"/>
      <c r="HR481" s="343"/>
      <c r="HS481" s="343"/>
      <c r="HT481" s="343"/>
      <c r="HU481" s="343"/>
      <c r="HV481" s="343"/>
      <c r="HW481" s="343"/>
      <c r="HX481" s="343"/>
      <c r="HY481" s="343"/>
      <c r="HZ481" s="343"/>
      <c r="IA481" s="343"/>
      <c r="IB481" s="343"/>
      <c r="IC481" s="343"/>
      <c r="ID481" s="343"/>
      <c r="IE481" s="343"/>
      <c r="IF481" s="343"/>
      <c r="IG481" s="343"/>
      <c r="IH481" s="343"/>
      <c r="II481" s="343"/>
      <c r="IJ481" s="343"/>
      <c r="IK481" s="343"/>
      <c r="IL481" s="343"/>
      <c r="IM481" s="343"/>
      <c r="IN481" s="343"/>
      <c r="IO481" s="343"/>
      <c r="IP481" s="343"/>
      <c r="IQ481" s="343"/>
      <c r="IR481" s="343"/>
      <c r="IS481" s="343"/>
      <c r="IT481" s="343"/>
      <c r="IU481" s="343"/>
      <c r="IV481" s="343"/>
      <c r="IW481" s="343"/>
      <c r="IX481" s="343"/>
      <c r="IY481" s="343"/>
      <c r="IZ481" s="343"/>
      <c r="JA481" s="343"/>
      <c r="JB481" s="343"/>
      <c r="JC481" s="343"/>
      <c r="JD481" s="343"/>
      <c r="JE481" s="343"/>
      <c r="JF481" s="343"/>
      <c r="JG481" s="343"/>
      <c r="JH481" s="343"/>
      <c r="JI481" s="343"/>
      <c r="JJ481" s="343"/>
      <c r="JK481" s="343"/>
      <c r="JL481" s="343"/>
      <c r="JM481" s="343"/>
      <c r="JN481" s="343"/>
      <c r="JO481" s="343"/>
      <c r="JP481" s="343"/>
      <c r="JQ481" s="343"/>
      <c r="JR481" s="343"/>
      <c r="JS481" s="343"/>
      <c r="JT481" s="343"/>
      <c r="JU481" s="343"/>
      <c r="JV481" s="343"/>
      <c r="JW481" s="343"/>
      <c r="JX481" s="343"/>
      <c r="JY481" s="343"/>
      <c r="JZ481" s="343"/>
      <c r="KA481" s="343"/>
      <c r="KB481" s="343"/>
      <c r="KC481" s="343"/>
      <c r="KD481" s="343"/>
      <c r="KE481" s="343"/>
      <c r="KF481" s="343"/>
      <c r="KG481" s="343"/>
      <c r="KH481" s="343"/>
      <c r="KI481" s="343"/>
      <c r="KJ481" s="343"/>
      <c r="KK481" s="343"/>
      <c r="KL481" s="343"/>
      <c r="KM481" s="343"/>
      <c r="KN481" s="343"/>
      <c r="KO481" s="343"/>
      <c r="KP481" s="343"/>
      <c r="KQ481" s="343"/>
      <c r="KR481" s="343"/>
      <c r="KS481" s="343"/>
      <c r="KT481" s="343"/>
      <c r="KU481" s="343"/>
      <c r="KV481" s="343"/>
      <c r="KW481" s="343"/>
      <c r="KX481" s="343"/>
      <c r="KY481" s="343"/>
      <c r="KZ481" s="343"/>
      <c r="LA481" s="343"/>
      <c r="LB481" s="343"/>
      <c r="LC481" s="343"/>
      <c r="LD481" s="343"/>
      <c r="LE481" s="343"/>
      <c r="LF481" s="343"/>
      <c r="LG481" s="343"/>
      <c r="LH481" s="343"/>
      <c r="LI481" s="343"/>
      <c r="LJ481" s="343"/>
      <c r="LK481" s="343"/>
      <c r="LL481" s="343"/>
      <c r="LM481" s="343"/>
      <c r="LN481" s="343"/>
      <c r="LO481" s="343"/>
      <c r="LP481" s="343"/>
      <c r="LQ481" s="343"/>
      <c r="LR481" s="343"/>
      <c r="LS481" s="343"/>
      <c r="LT481" s="343"/>
      <c r="LU481" s="343"/>
      <c r="LV481" s="343"/>
      <c r="LW481" s="343"/>
      <c r="LX481" s="343"/>
      <c r="LY481" s="343"/>
      <c r="LZ481" s="343"/>
      <c r="MA481" s="343"/>
      <c r="MB481" s="343"/>
      <c r="MC481" s="343"/>
      <c r="MD481" s="343"/>
      <c r="ME481" s="343"/>
      <c r="MF481" s="343"/>
      <c r="MG481" s="343"/>
      <c r="MH481" s="343"/>
      <c r="MI481" s="343"/>
      <c r="MJ481" s="343"/>
      <c r="MK481" s="343"/>
      <c r="ML481" s="343"/>
      <c r="MM481" s="343"/>
      <c r="MN481" s="343"/>
      <c r="MO481" s="343"/>
      <c r="MP481" s="343"/>
      <c r="MQ481" s="343"/>
      <c r="MR481" s="343"/>
      <c r="MS481" s="343"/>
      <c r="MT481" s="343"/>
      <c r="MU481" s="343"/>
      <c r="MV481" s="343"/>
      <c r="MW481" s="343"/>
      <c r="MX481" s="343"/>
      <c r="MY481" s="343"/>
      <c r="MZ481" s="343"/>
      <c r="NA481" s="343"/>
      <c r="NB481" s="343"/>
      <c r="NC481" s="343"/>
      <c r="ND481" s="343"/>
      <c r="NE481" s="343"/>
      <c r="NF481" s="343"/>
      <c r="NG481" s="343"/>
      <c r="NH481" s="343"/>
      <c r="NI481" s="343"/>
      <c r="NJ481" s="343"/>
      <c r="NK481" s="343"/>
      <c r="NL481" s="343"/>
      <c r="NM481" s="343"/>
      <c r="NN481" s="343"/>
      <c r="NO481" s="343"/>
      <c r="NP481" s="343"/>
      <c r="NQ481" s="343"/>
      <c r="NR481" s="343"/>
      <c r="NS481" s="343"/>
      <c r="NT481" s="343"/>
      <c r="NU481" s="343"/>
      <c r="NV481" s="343"/>
      <c r="NW481" s="343"/>
      <c r="NX481" s="343"/>
      <c r="NY481" s="343"/>
      <c r="NZ481" s="343"/>
      <c r="OA481" s="343"/>
      <c r="OB481" s="343"/>
      <c r="OC481" s="343"/>
      <c r="OD481" s="343"/>
      <c r="OE481" s="343"/>
      <c r="OF481" s="343"/>
      <c r="OG481" s="343"/>
      <c r="OH481" s="343"/>
      <c r="OI481" s="343"/>
      <c r="OJ481" s="343"/>
      <c r="OK481" s="343"/>
      <c r="OL481" s="343"/>
      <c r="OM481" s="343"/>
      <c r="ON481" s="343"/>
      <c r="OO481" s="343"/>
      <c r="OP481" s="343"/>
      <c r="OQ481" s="343"/>
      <c r="OR481" s="343"/>
      <c r="OS481" s="343"/>
      <c r="OT481" s="343"/>
      <c r="OU481" s="343"/>
      <c r="OV481" s="343"/>
      <c r="OW481" s="343"/>
      <c r="OX481" s="343"/>
      <c r="OY481" s="343"/>
      <c r="OZ481" s="343"/>
      <c r="PA481" s="343"/>
      <c r="PB481" s="343"/>
      <c r="PC481" s="343"/>
      <c r="PD481" s="343"/>
      <c r="PE481" s="343"/>
      <c r="PF481" s="343"/>
      <c r="PG481" s="343"/>
      <c r="PH481" s="343"/>
      <c r="PI481" s="343"/>
      <c r="PJ481" s="343"/>
      <c r="PK481" s="343"/>
      <c r="PL481" s="343"/>
      <c r="PM481" s="343"/>
      <c r="PN481" s="343"/>
      <c r="PO481" s="343"/>
      <c r="PP481" s="343"/>
      <c r="PQ481" s="343"/>
      <c r="PR481" s="343"/>
      <c r="PS481" s="343"/>
      <c r="PT481" s="343"/>
      <c r="PU481" s="343"/>
      <c r="PV481" s="343"/>
      <c r="PW481" s="343"/>
      <c r="PX481" s="343"/>
      <c r="PY481" s="343"/>
      <c r="PZ481" s="343"/>
      <c r="QA481" s="343"/>
      <c r="QB481" s="343"/>
      <c r="QC481" s="343"/>
      <c r="QD481" s="343"/>
      <c r="QE481" s="343"/>
      <c r="QF481" s="343"/>
    </row>
    <row r="482" spans="1:448" s="347" customFormat="1" ht="118.5" customHeight="1" x14ac:dyDescent="0.25">
      <c r="A482" s="26">
        <v>481</v>
      </c>
      <c r="B482" s="176" t="s">
        <v>695</v>
      </c>
      <c r="C482" s="175" t="s">
        <v>269</v>
      </c>
      <c r="D482" s="330" t="s">
        <v>341</v>
      </c>
      <c r="E482" s="335" t="s">
        <v>5391</v>
      </c>
      <c r="F482" s="41" t="s">
        <v>695</v>
      </c>
      <c r="G482" s="19" t="s">
        <v>269</v>
      </c>
      <c r="H482" s="19" t="s">
        <v>341</v>
      </c>
      <c r="I482" s="19" t="s">
        <v>696</v>
      </c>
      <c r="J482" s="41" t="s">
        <v>697</v>
      </c>
      <c r="K482" s="174" t="s">
        <v>698</v>
      </c>
      <c r="L482" s="174" t="s">
        <v>699</v>
      </c>
      <c r="M482" s="174" t="s">
        <v>700</v>
      </c>
      <c r="N482" s="174" t="s">
        <v>701</v>
      </c>
      <c r="O482" s="316" t="s">
        <v>24</v>
      </c>
      <c r="P482" s="310" t="s">
        <v>61</v>
      </c>
      <c r="Q482" s="19" t="s">
        <v>702</v>
      </c>
      <c r="R482" s="19" t="s">
        <v>251</v>
      </c>
      <c r="S482" s="316" t="s">
        <v>5392</v>
      </c>
      <c r="T482" s="310" t="s">
        <v>5386</v>
      </c>
      <c r="U482" s="310">
        <v>86</v>
      </c>
      <c r="V482" s="310">
        <v>2022</v>
      </c>
      <c r="W482" s="310" t="s">
        <v>5387</v>
      </c>
      <c r="X482" s="310" t="s">
        <v>5388</v>
      </c>
      <c r="Y482" s="729" t="s">
        <v>5342</v>
      </c>
      <c r="Z482" s="421" t="s">
        <v>5329</v>
      </c>
      <c r="AA482" s="434">
        <v>2</v>
      </c>
      <c r="AB482" s="421" t="s">
        <v>5330</v>
      </c>
      <c r="AC482" s="334" t="s">
        <v>5331</v>
      </c>
      <c r="AD482" s="732">
        <v>1</v>
      </c>
      <c r="AE482" s="310" t="s">
        <v>5332</v>
      </c>
      <c r="AF482" s="968">
        <v>44683</v>
      </c>
      <c r="AG482" s="968">
        <v>44895</v>
      </c>
      <c r="AH482" s="333"/>
      <c r="AI482" s="310" t="s">
        <v>309</v>
      </c>
      <c r="AJ482" s="310" t="s">
        <v>309</v>
      </c>
      <c r="AK482" s="310" t="e">
        <f>(IF(BA482=#REF!,#REF!,AG482-#REF!))</f>
        <v>#REF!</v>
      </c>
      <c r="AL482" s="307"/>
      <c r="AM482" s="31"/>
      <c r="AN482" s="31"/>
      <c r="AO482" s="31"/>
      <c r="AP482" s="32"/>
      <c r="AQ482" s="19"/>
      <c r="AR482" s="49"/>
      <c r="AS482" s="298"/>
      <c r="AT482" s="64"/>
      <c r="AU482" s="40"/>
      <c r="AV482" s="60"/>
      <c r="AW482" s="32"/>
      <c r="AX482" s="32"/>
      <c r="AY482" s="299"/>
      <c r="AZ482" s="87"/>
      <c r="BA482" s="243"/>
      <c r="BB482" s="30"/>
      <c r="BC482" s="30"/>
      <c r="BD482" s="30"/>
      <c r="BE482" s="30"/>
      <c r="BF482" s="30"/>
      <c r="BG482" s="19" t="s">
        <v>442</v>
      </c>
      <c r="BH482" s="49">
        <v>-44620</v>
      </c>
      <c r="BI482" s="60" t="s">
        <v>454</v>
      </c>
      <c r="BJ482" s="30"/>
      <c r="BK482" s="30"/>
      <c r="BL482" s="30"/>
      <c r="BM482" s="30"/>
      <c r="BN482" s="60"/>
      <c r="BO482" s="30"/>
      <c r="BP482" s="184" t="s">
        <v>293</v>
      </c>
      <c r="BQ482" s="150" t="s">
        <v>5353</v>
      </c>
      <c r="BR482" s="185">
        <v>44712</v>
      </c>
      <c r="BS482" s="131" t="s">
        <v>5354</v>
      </c>
      <c r="BT482" s="186">
        <v>0</v>
      </c>
      <c r="BU482" s="4" t="s">
        <v>442</v>
      </c>
      <c r="BV482" s="49">
        <v>184</v>
      </c>
      <c r="BW482" s="60" t="s">
        <v>454</v>
      </c>
      <c r="BX482" s="361">
        <v>44722</v>
      </c>
      <c r="BY482" s="362" t="s">
        <v>5334</v>
      </c>
      <c r="BZ482" s="362" t="s">
        <v>1018</v>
      </c>
      <c r="CA482" s="363">
        <v>0</v>
      </c>
      <c r="CB482" s="352" t="s">
        <v>293</v>
      </c>
      <c r="CC482" s="353"/>
      <c r="CD482" s="184" t="s">
        <v>293</v>
      </c>
      <c r="CE482" s="531">
        <v>44819</v>
      </c>
      <c r="CF482" s="545" t="s">
        <v>5335</v>
      </c>
      <c r="CG482" s="664"/>
      <c r="CH482" s="665" t="s">
        <v>5329</v>
      </c>
      <c r="CI482" s="658">
        <v>0</v>
      </c>
      <c r="CJ482" s="4" t="str">
        <f t="shared" si="14"/>
        <v>SIN AVANCE</v>
      </c>
      <c r="CK482" s="49" t="e">
        <f>(IF(CD482="CERRADO","NO APLICA ACCION CERRADA",AG482-#REF!))</f>
        <v>#REF!</v>
      </c>
      <c r="CL482" s="60" t="e">
        <f>(IF(CD482="CERRADO","NO APLICA ACCION CERRADA",IF(AK482&lt;=0,"VENCIDO",IF(AK482&lt;=#REF!,"POR VENCER","CON TIEMPO"))))</f>
        <v>#REF!</v>
      </c>
      <c r="CM482" s="361">
        <v>44876</v>
      </c>
      <c r="CN482" s="362" t="s">
        <v>5393</v>
      </c>
      <c r="CO482" s="362" t="s">
        <v>464</v>
      </c>
      <c r="CP482" s="473">
        <v>1</v>
      </c>
      <c r="CQ482" s="352" t="s">
        <v>293</v>
      </c>
      <c r="CR482" s="375" t="s">
        <v>446</v>
      </c>
      <c r="CS482" s="353"/>
      <c r="CT482" s="343"/>
      <c r="CU482" s="343"/>
      <c r="CV482" s="343"/>
      <c r="CW482" s="343"/>
      <c r="CX482" s="343"/>
      <c r="CY482" s="343"/>
      <c r="CZ482" s="343"/>
      <c r="DA482" s="343"/>
      <c r="DB482" s="343"/>
      <c r="DC482" s="343"/>
      <c r="DD482" s="343"/>
      <c r="DE482" s="343"/>
      <c r="DF482" s="343"/>
      <c r="DG482" s="343"/>
      <c r="DH482" s="343"/>
      <c r="DI482" s="343"/>
      <c r="DJ482" s="343"/>
      <c r="DK482" s="343"/>
      <c r="DL482" s="343"/>
      <c r="DM482" s="343"/>
      <c r="DN482" s="343"/>
      <c r="DO482" s="343"/>
      <c r="DP482" s="343"/>
      <c r="DQ482" s="343"/>
      <c r="DR482" s="343"/>
      <c r="DS482" s="343"/>
      <c r="DT482" s="343"/>
      <c r="DU482" s="343"/>
      <c r="DV482" s="343"/>
      <c r="DW482" s="343"/>
      <c r="DX482" s="343"/>
      <c r="DY482" s="343"/>
      <c r="DZ482" s="343"/>
      <c r="EA482" s="343"/>
      <c r="EB482" s="343"/>
      <c r="EC482" s="343"/>
      <c r="ED482" s="343"/>
      <c r="EE482" s="343"/>
      <c r="EF482" s="343"/>
      <c r="EG482" s="343"/>
      <c r="EH482" s="343"/>
      <c r="EI482" s="343"/>
      <c r="EJ482" s="343"/>
      <c r="EK482" s="343"/>
      <c r="EL482" s="343"/>
      <c r="EM482" s="343"/>
      <c r="EN482" s="343"/>
      <c r="EO482" s="343"/>
      <c r="EP482" s="343"/>
      <c r="EQ482" s="343"/>
      <c r="ER482" s="343"/>
      <c r="ES482" s="343"/>
      <c r="ET482" s="343"/>
      <c r="EU482" s="343"/>
      <c r="EV482" s="343"/>
      <c r="EW482" s="343"/>
      <c r="EX482" s="343"/>
      <c r="EY482" s="343"/>
      <c r="EZ482" s="343"/>
      <c r="FA482" s="343"/>
      <c r="FB482" s="343"/>
      <c r="FC482" s="343"/>
      <c r="FD482" s="343"/>
      <c r="FE482" s="343"/>
      <c r="FF482" s="343"/>
      <c r="FG482" s="343"/>
      <c r="FH482" s="343"/>
      <c r="FI482" s="343"/>
      <c r="FJ482" s="343"/>
      <c r="FK482" s="343"/>
      <c r="FL482" s="343"/>
      <c r="FM482" s="343"/>
      <c r="FN482" s="343"/>
      <c r="FO482" s="343"/>
      <c r="FP482" s="343"/>
      <c r="FQ482" s="343"/>
      <c r="FR482" s="343"/>
      <c r="FS482" s="343"/>
      <c r="FT482" s="343"/>
      <c r="FU482" s="343"/>
      <c r="FV482" s="343"/>
      <c r="FW482" s="343"/>
      <c r="FX482" s="343"/>
      <c r="FY482" s="343"/>
      <c r="FZ482" s="343"/>
      <c r="GA482" s="343"/>
      <c r="GB482" s="343"/>
      <c r="GC482" s="343"/>
      <c r="GD482" s="343"/>
      <c r="GE482" s="343"/>
      <c r="GF482" s="343"/>
      <c r="GG482" s="343"/>
      <c r="GH482" s="343"/>
      <c r="GI482" s="343"/>
      <c r="GJ482" s="343"/>
      <c r="GK482" s="343"/>
      <c r="GL482" s="343"/>
      <c r="GM482" s="343"/>
      <c r="GN482" s="343"/>
      <c r="GO482" s="343"/>
      <c r="GP482" s="343"/>
      <c r="GQ482" s="343"/>
      <c r="GR482" s="343"/>
      <c r="GS482" s="343"/>
      <c r="GT482" s="343"/>
      <c r="GU482" s="343"/>
      <c r="GV482" s="343"/>
      <c r="GW482" s="343"/>
      <c r="GX482" s="343"/>
      <c r="GY482" s="343"/>
      <c r="GZ482" s="343"/>
      <c r="HA482" s="343"/>
      <c r="HB482" s="343"/>
      <c r="HC482" s="343"/>
      <c r="HD482" s="343"/>
      <c r="HE482" s="343"/>
      <c r="HF482" s="343"/>
      <c r="HG482" s="343"/>
      <c r="HH482" s="343"/>
      <c r="HI482" s="343"/>
      <c r="HJ482" s="343"/>
      <c r="HK482" s="343"/>
      <c r="HL482" s="343"/>
      <c r="HM482" s="343"/>
      <c r="HN482" s="343"/>
      <c r="HO482" s="343"/>
      <c r="HP482" s="343"/>
      <c r="HQ482" s="343"/>
      <c r="HR482" s="343"/>
      <c r="HS482" s="343"/>
      <c r="HT482" s="343"/>
      <c r="HU482" s="343"/>
      <c r="HV482" s="343"/>
      <c r="HW482" s="343"/>
      <c r="HX482" s="343"/>
      <c r="HY482" s="343"/>
      <c r="HZ482" s="343"/>
      <c r="IA482" s="343"/>
      <c r="IB482" s="343"/>
      <c r="IC482" s="343"/>
      <c r="ID482" s="343"/>
      <c r="IE482" s="343"/>
      <c r="IF482" s="343"/>
      <c r="IG482" s="343"/>
      <c r="IH482" s="343"/>
      <c r="II482" s="343"/>
      <c r="IJ482" s="343"/>
      <c r="IK482" s="343"/>
      <c r="IL482" s="343"/>
      <c r="IM482" s="343"/>
      <c r="IN482" s="343"/>
      <c r="IO482" s="343"/>
      <c r="IP482" s="343"/>
      <c r="IQ482" s="343"/>
      <c r="IR482" s="343"/>
      <c r="IS482" s="343"/>
      <c r="IT482" s="343"/>
      <c r="IU482" s="343"/>
      <c r="IV482" s="343"/>
      <c r="IW482" s="343"/>
      <c r="IX482" s="343"/>
      <c r="IY482" s="343"/>
      <c r="IZ482" s="343"/>
      <c r="JA482" s="343"/>
      <c r="JB482" s="343"/>
      <c r="JC482" s="343"/>
      <c r="JD482" s="343"/>
      <c r="JE482" s="343"/>
      <c r="JF482" s="343"/>
      <c r="JG482" s="343"/>
      <c r="JH482" s="343"/>
      <c r="JI482" s="343"/>
      <c r="JJ482" s="343"/>
      <c r="JK482" s="343"/>
      <c r="JL482" s="343"/>
      <c r="JM482" s="343"/>
      <c r="JN482" s="343"/>
      <c r="JO482" s="343"/>
      <c r="JP482" s="343"/>
      <c r="JQ482" s="343"/>
      <c r="JR482" s="343"/>
      <c r="JS482" s="343"/>
      <c r="JT482" s="343"/>
      <c r="JU482" s="343"/>
      <c r="JV482" s="343"/>
      <c r="JW482" s="343"/>
      <c r="JX482" s="343"/>
      <c r="JY482" s="343"/>
      <c r="JZ482" s="343"/>
      <c r="KA482" s="343"/>
      <c r="KB482" s="343"/>
      <c r="KC482" s="343"/>
      <c r="KD482" s="343"/>
      <c r="KE482" s="343"/>
      <c r="KF482" s="343"/>
      <c r="KG482" s="343"/>
      <c r="KH482" s="343"/>
      <c r="KI482" s="343"/>
      <c r="KJ482" s="343"/>
      <c r="KK482" s="343"/>
      <c r="KL482" s="343"/>
      <c r="KM482" s="343"/>
      <c r="KN482" s="343"/>
      <c r="KO482" s="343"/>
      <c r="KP482" s="343"/>
      <c r="KQ482" s="343"/>
      <c r="KR482" s="343"/>
      <c r="KS482" s="343"/>
      <c r="KT482" s="343"/>
      <c r="KU482" s="343"/>
      <c r="KV482" s="343"/>
      <c r="KW482" s="343"/>
      <c r="KX482" s="343"/>
      <c r="KY482" s="343"/>
      <c r="KZ482" s="343"/>
      <c r="LA482" s="343"/>
      <c r="LB482" s="343"/>
      <c r="LC482" s="343"/>
      <c r="LD482" s="343"/>
      <c r="LE482" s="343"/>
      <c r="LF482" s="343"/>
      <c r="LG482" s="343"/>
      <c r="LH482" s="343"/>
      <c r="LI482" s="343"/>
      <c r="LJ482" s="343"/>
      <c r="LK482" s="343"/>
      <c r="LL482" s="343"/>
      <c r="LM482" s="343"/>
      <c r="LN482" s="343"/>
      <c r="LO482" s="343"/>
      <c r="LP482" s="343"/>
      <c r="LQ482" s="343"/>
      <c r="LR482" s="343"/>
      <c r="LS482" s="343"/>
      <c r="LT482" s="343"/>
      <c r="LU482" s="343"/>
      <c r="LV482" s="343"/>
      <c r="LW482" s="343"/>
      <c r="LX482" s="343"/>
      <c r="LY482" s="343"/>
      <c r="LZ482" s="343"/>
      <c r="MA482" s="343"/>
      <c r="MB482" s="343"/>
      <c r="MC482" s="343"/>
      <c r="MD482" s="343"/>
      <c r="ME482" s="343"/>
      <c r="MF482" s="343"/>
      <c r="MG482" s="343"/>
      <c r="MH482" s="343"/>
      <c r="MI482" s="343"/>
      <c r="MJ482" s="343"/>
      <c r="MK482" s="343"/>
      <c r="ML482" s="343"/>
      <c r="MM482" s="343"/>
      <c r="MN482" s="343"/>
      <c r="MO482" s="343"/>
      <c r="MP482" s="343"/>
      <c r="MQ482" s="343"/>
      <c r="MR482" s="343"/>
      <c r="MS482" s="343"/>
      <c r="MT482" s="343"/>
      <c r="MU482" s="343"/>
      <c r="MV482" s="343"/>
      <c r="MW482" s="343"/>
      <c r="MX482" s="343"/>
      <c r="MY482" s="343"/>
      <c r="MZ482" s="343"/>
      <c r="NA482" s="343"/>
      <c r="NB482" s="343"/>
      <c r="NC482" s="343"/>
      <c r="ND482" s="343"/>
      <c r="NE482" s="343"/>
      <c r="NF482" s="343"/>
      <c r="NG482" s="343"/>
      <c r="NH482" s="343"/>
      <c r="NI482" s="343"/>
      <c r="NJ482" s="343"/>
      <c r="NK482" s="343"/>
      <c r="NL482" s="343"/>
      <c r="NM482" s="343"/>
      <c r="NN482" s="343"/>
      <c r="NO482" s="343"/>
      <c r="NP482" s="343"/>
      <c r="NQ482" s="343"/>
      <c r="NR482" s="343"/>
      <c r="NS482" s="343"/>
      <c r="NT482" s="343"/>
      <c r="NU482" s="343"/>
      <c r="NV482" s="343"/>
      <c r="NW482" s="343"/>
      <c r="NX482" s="343"/>
      <c r="NY482" s="343"/>
      <c r="NZ482" s="343"/>
      <c r="OA482" s="343"/>
      <c r="OB482" s="343"/>
      <c r="OC482" s="343"/>
      <c r="OD482" s="343"/>
      <c r="OE482" s="343"/>
      <c r="OF482" s="343"/>
      <c r="OG482" s="343"/>
      <c r="OH482" s="343"/>
      <c r="OI482" s="343"/>
      <c r="OJ482" s="343"/>
      <c r="OK482" s="343"/>
      <c r="OL482" s="343"/>
      <c r="OM482" s="343"/>
      <c r="ON482" s="343"/>
      <c r="OO482" s="343"/>
      <c r="OP482" s="343"/>
      <c r="OQ482" s="343"/>
      <c r="OR482" s="343"/>
      <c r="OS482" s="343"/>
      <c r="OT482" s="343"/>
      <c r="OU482" s="343"/>
      <c r="OV482" s="343"/>
      <c r="OW482" s="343"/>
      <c r="OX482" s="343"/>
      <c r="OY482" s="343"/>
      <c r="OZ482" s="343"/>
      <c r="PA482" s="343"/>
      <c r="PB482" s="343"/>
      <c r="PC482" s="343"/>
      <c r="PD482" s="343"/>
      <c r="PE482" s="343"/>
      <c r="PF482" s="343"/>
      <c r="PG482" s="343"/>
      <c r="PH482" s="343"/>
      <c r="PI482" s="343"/>
      <c r="PJ482" s="343"/>
      <c r="PK482" s="343"/>
      <c r="PL482" s="343"/>
      <c r="PM482" s="343"/>
      <c r="PN482" s="343"/>
      <c r="PO482" s="343"/>
      <c r="PP482" s="343"/>
      <c r="PQ482" s="343"/>
      <c r="PR482" s="343"/>
      <c r="PS482" s="343"/>
      <c r="PT482" s="343"/>
      <c r="PU482" s="343"/>
      <c r="PV482" s="343"/>
      <c r="PW482" s="343"/>
      <c r="PX482" s="343"/>
      <c r="PY482" s="343"/>
      <c r="PZ482" s="343"/>
      <c r="QA482" s="343"/>
      <c r="QB482" s="343"/>
      <c r="QC482" s="343"/>
      <c r="QD482" s="343"/>
      <c r="QE482" s="343"/>
      <c r="QF482" s="343"/>
    </row>
    <row r="483" spans="1:448" s="347" customFormat="1" ht="118.5" customHeight="1" x14ac:dyDescent="0.25">
      <c r="A483" s="26">
        <v>482</v>
      </c>
      <c r="B483" s="176" t="s">
        <v>695</v>
      </c>
      <c r="C483" s="175" t="s">
        <v>269</v>
      </c>
      <c r="D483" s="330" t="s">
        <v>341</v>
      </c>
      <c r="E483" s="336" t="s">
        <v>5359</v>
      </c>
      <c r="F483" s="41" t="s">
        <v>695</v>
      </c>
      <c r="G483" s="178" t="s">
        <v>269</v>
      </c>
      <c r="H483" s="41" t="s">
        <v>341</v>
      </c>
      <c r="I483" s="41" t="s">
        <v>696</v>
      </c>
      <c r="J483" s="41" t="s">
        <v>697</v>
      </c>
      <c r="K483" s="174" t="s">
        <v>698</v>
      </c>
      <c r="L483" s="174" t="s">
        <v>699</v>
      </c>
      <c r="M483" s="174" t="s">
        <v>700</v>
      </c>
      <c r="N483" s="174" t="s">
        <v>701</v>
      </c>
      <c r="O483" s="316" t="s">
        <v>24</v>
      </c>
      <c r="P483" s="310" t="s">
        <v>61</v>
      </c>
      <c r="Q483" s="19" t="s">
        <v>702</v>
      </c>
      <c r="R483" s="19" t="s">
        <v>251</v>
      </c>
      <c r="S483" s="316" t="s">
        <v>5394</v>
      </c>
      <c r="T483" s="310" t="s">
        <v>5386</v>
      </c>
      <c r="U483" s="310">
        <v>86</v>
      </c>
      <c r="V483" s="310">
        <v>2022</v>
      </c>
      <c r="W483" s="310" t="s">
        <v>5387</v>
      </c>
      <c r="X483" s="310" t="s">
        <v>5388</v>
      </c>
      <c r="Y483" s="729" t="s">
        <v>5342</v>
      </c>
      <c r="Z483" s="421" t="s">
        <v>5361</v>
      </c>
      <c r="AA483" s="434">
        <v>3</v>
      </c>
      <c r="AB483" s="421" t="s">
        <v>5362</v>
      </c>
      <c r="AC483" s="735" t="s">
        <v>5363</v>
      </c>
      <c r="AD483" s="734">
        <v>1</v>
      </c>
      <c r="AE483" s="310" t="s">
        <v>5364</v>
      </c>
      <c r="AF483" s="968">
        <v>44683</v>
      </c>
      <c r="AG483" s="968">
        <v>44804</v>
      </c>
      <c r="AH483" s="333"/>
      <c r="AI483" s="310" t="s">
        <v>309</v>
      </c>
      <c r="AJ483" s="310" t="s">
        <v>309</v>
      </c>
      <c r="AK483" s="310" t="e">
        <f>(IF(BA483=#REF!,#REF!,AG483-#REF!))</f>
        <v>#REF!</v>
      </c>
      <c r="AL483" s="307"/>
      <c r="AM483" s="31"/>
      <c r="AN483" s="31"/>
      <c r="AO483" s="31"/>
      <c r="AP483" s="32"/>
      <c r="AQ483" s="19"/>
      <c r="AR483" s="49"/>
      <c r="AS483" s="298"/>
      <c r="AT483" s="64"/>
      <c r="AU483" s="40"/>
      <c r="AV483" s="60"/>
      <c r="AW483" s="32"/>
      <c r="AX483" s="32"/>
      <c r="AY483" s="299"/>
      <c r="AZ483" s="87"/>
      <c r="BA483" s="243"/>
      <c r="BB483" s="30"/>
      <c r="BC483" s="30"/>
      <c r="BD483" s="30"/>
      <c r="BE483" s="30"/>
      <c r="BF483" s="30"/>
      <c r="BG483" s="19" t="s">
        <v>442</v>
      </c>
      <c r="BH483" s="49">
        <v>-44620</v>
      </c>
      <c r="BI483" s="60" t="s">
        <v>454</v>
      </c>
      <c r="BJ483" s="30"/>
      <c r="BK483" s="30"/>
      <c r="BL483" s="30"/>
      <c r="BM483" s="30"/>
      <c r="BN483" s="60"/>
      <c r="BO483" s="30"/>
      <c r="BP483" s="184" t="s">
        <v>293</v>
      </c>
      <c r="BQ483" s="150" t="s">
        <v>5353</v>
      </c>
      <c r="BR483" s="185">
        <v>44712</v>
      </c>
      <c r="BS483" s="131" t="s">
        <v>5354</v>
      </c>
      <c r="BT483" s="186">
        <v>0</v>
      </c>
      <c r="BU483" s="4" t="s">
        <v>442</v>
      </c>
      <c r="BV483" s="49">
        <v>93</v>
      </c>
      <c r="BW483" s="60" t="s">
        <v>454</v>
      </c>
      <c r="BX483" s="361">
        <v>44722</v>
      </c>
      <c r="BY483" s="362" t="s">
        <v>5395</v>
      </c>
      <c r="BZ483" s="362" t="s">
        <v>1018</v>
      </c>
      <c r="CA483" s="363">
        <v>0</v>
      </c>
      <c r="CB483" s="352" t="s">
        <v>293</v>
      </c>
      <c r="CC483" s="353"/>
      <c r="CD483" s="184" t="s">
        <v>293</v>
      </c>
      <c r="CE483" s="531">
        <v>44819</v>
      </c>
      <c r="CF483" s="546" t="s">
        <v>5355</v>
      </c>
      <c r="CG483" s="542" t="s">
        <v>5356</v>
      </c>
      <c r="CH483" s="667" t="s">
        <v>878</v>
      </c>
      <c r="CI483" s="661">
        <v>1</v>
      </c>
      <c r="CJ483" s="4" t="str">
        <f t="shared" si="14"/>
        <v>CUMPLIMIENTO TOTAL</v>
      </c>
      <c r="CK483" s="49" t="e">
        <f>(IF(CD483="CERRADO","NO APLICA ACCION CERRADA",AG483-#REF!))</f>
        <v>#REF!</v>
      </c>
      <c r="CL483" s="60" t="e">
        <f>(IF(CD483="CERRADO","NO APLICA ACCION CERRADA",IF(AK483&lt;=0,"VENCIDO",IF(AK483&lt;=#REF!,"POR VENCER","CON TIEMPO"))))</f>
        <v>#REF!</v>
      </c>
      <c r="CM483" s="361">
        <v>44876</v>
      </c>
      <c r="CN483" s="362" t="s">
        <v>5396</v>
      </c>
      <c r="CO483" s="362" t="s">
        <v>464</v>
      </c>
      <c r="CP483" s="549">
        <v>1</v>
      </c>
      <c r="CQ483" s="352" t="s">
        <v>294</v>
      </c>
      <c r="CR483" s="375" t="s">
        <v>446</v>
      </c>
      <c r="CS483" s="353"/>
      <c r="CT483" s="343"/>
      <c r="CU483" s="343"/>
      <c r="CV483" s="343"/>
      <c r="CW483" s="343"/>
      <c r="CX483" s="343"/>
      <c r="CY483" s="343"/>
      <c r="CZ483" s="343"/>
      <c r="DA483" s="343"/>
      <c r="DB483" s="343"/>
      <c r="DC483" s="343"/>
      <c r="DD483" s="343"/>
      <c r="DE483" s="343"/>
      <c r="DF483" s="343"/>
      <c r="DG483" s="343"/>
      <c r="DH483" s="343"/>
      <c r="DI483" s="343"/>
      <c r="DJ483" s="343"/>
      <c r="DK483" s="343"/>
      <c r="DL483" s="343"/>
      <c r="DM483" s="343"/>
      <c r="DN483" s="343"/>
      <c r="DO483" s="343"/>
      <c r="DP483" s="343"/>
      <c r="DQ483" s="343"/>
      <c r="DR483" s="343"/>
      <c r="DS483" s="343"/>
      <c r="DT483" s="343"/>
      <c r="DU483" s="343"/>
      <c r="DV483" s="343"/>
      <c r="DW483" s="343"/>
      <c r="DX483" s="343"/>
      <c r="DY483" s="343"/>
      <c r="DZ483" s="343"/>
      <c r="EA483" s="343"/>
      <c r="EB483" s="343"/>
      <c r="EC483" s="343"/>
      <c r="ED483" s="343"/>
      <c r="EE483" s="343"/>
      <c r="EF483" s="343"/>
      <c r="EG483" s="343"/>
      <c r="EH483" s="343"/>
      <c r="EI483" s="343"/>
      <c r="EJ483" s="343"/>
      <c r="EK483" s="343"/>
      <c r="EL483" s="343"/>
      <c r="EM483" s="343"/>
      <c r="EN483" s="343"/>
      <c r="EO483" s="343"/>
      <c r="EP483" s="343"/>
      <c r="EQ483" s="343"/>
      <c r="ER483" s="343"/>
      <c r="ES483" s="343"/>
      <c r="ET483" s="343"/>
      <c r="EU483" s="343"/>
      <c r="EV483" s="343"/>
      <c r="EW483" s="343"/>
      <c r="EX483" s="343"/>
      <c r="EY483" s="343"/>
      <c r="EZ483" s="343"/>
      <c r="FA483" s="343"/>
      <c r="FB483" s="343"/>
      <c r="FC483" s="343"/>
      <c r="FD483" s="343"/>
      <c r="FE483" s="343"/>
      <c r="FF483" s="343"/>
      <c r="FG483" s="343"/>
      <c r="FH483" s="343"/>
      <c r="FI483" s="343"/>
      <c r="FJ483" s="343"/>
      <c r="FK483" s="343"/>
      <c r="FL483" s="343"/>
      <c r="FM483" s="343"/>
      <c r="FN483" s="343"/>
      <c r="FO483" s="343"/>
      <c r="FP483" s="343"/>
      <c r="FQ483" s="343"/>
      <c r="FR483" s="343"/>
      <c r="FS483" s="343"/>
      <c r="FT483" s="343"/>
      <c r="FU483" s="343"/>
      <c r="FV483" s="343"/>
      <c r="FW483" s="343"/>
      <c r="FX483" s="343"/>
      <c r="FY483" s="343"/>
      <c r="FZ483" s="343"/>
      <c r="GA483" s="343"/>
      <c r="GB483" s="343"/>
      <c r="GC483" s="343"/>
      <c r="GD483" s="343"/>
      <c r="GE483" s="343"/>
      <c r="GF483" s="343"/>
      <c r="GG483" s="343"/>
      <c r="GH483" s="343"/>
      <c r="GI483" s="343"/>
      <c r="GJ483" s="343"/>
      <c r="GK483" s="343"/>
      <c r="GL483" s="343"/>
      <c r="GM483" s="343"/>
      <c r="GN483" s="343"/>
      <c r="GO483" s="343"/>
      <c r="GP483" s="343"/>
      <c r="GQ483" s="343"/>
      <c r="GR483" s="343"/>
      <c r="GS483" s="343"/>
      <c r="GT483" s="343"/>
      <c r="GU483" s="343"/>
      <c r="GV483" s="343"/>
      <c r="GW483" s="343"/>
      <c r="GX483" s="343"/>
      <c r="GY483" s="343"/>
      <c r="GZ483" s="343"/>
      <c r="HA483" s="343"/>
      <c r="HB483" s="343"/>
      <c r="HC483" s="343"/>
      <c r="HD483" s="343"/>
      <c r="HE483" s="343"/>
      <c r="HF483" s="343"/>
      <c r="HG483" s="343"/>
      <c r="HH483" s="343"/>
      <c r="HI483" s="343"/>
      <c r="HJ483" s="343"/>
      <c r="HK483" s="343"/>
      <c r="HL483" s="343"/>
      <c r="HM483" s="343"/>
      <c r="HN483" s="343"/>
      <c r="HO483" s="343"/>
      <c r="HP483" s="343"/>
      <c r="HQ483" s="343"/>
      <c r="HR483" s="343"/>
      <c r="HS483" s="343"/>
      <c r="HT483" s="343"/>
      <c r="HU483" s="343"/>
      <c r="HV483" s="343"/>
      <c r="HW483" s="343"/>
      <c r="HX483" s="343"/>
      <c r="HY483" s="343"/>
      <c r="HZ483" s="343"/>
      <c r="IA483" s="343"/>
      <c r="IB483" s="343"/>
      <c r="IC483" s="343"/>
      <c r="ID483" s="343"/>
      <c r="IE483" s="343"/>
      <c r="IF483" s="343"/>
      <c r="IG483" s="343"/>
      <c r="IH483" s="343"/>
      <c r="II483" s="343"/>
      <c r="IJ483" s="343"/>
      <c r="IK483" s="343"/>
      <c r="IL483" s="343"/>
      <c r="IM483" s="343"/>
      <c r="IN483" s="343"/>
      <c r="IO483" s="343"/>
      <c r="IP483" s="343"/>
      <c r="IQ483" s="343"/>
      <c r="IR483" s="343"/>
      <c r="IS483" s="343"/>
      <c r="IT483" s="343"/>
      <c r="IU483" s="343"/>
      <c r="IV483" s="343"/>
      <c r="IW483" s="343"/>
      <c r="IX483" s="343"/>
      <c r="IY483" s="343"/>
      <c r="IZ483" s="343"/>
      <c r="JA483" s="343"/>
      <c r="JB483" s="343"/>
      <c r="JC483" s="343"/>
      <c r="JD483" s="343"/>
      <c r="JE483" s="343"/>
      <c r="JF483" s="343"/>
      <c r="JG483" s="343"/>
      <c r="JH483" s="343"/>
      <c r="JI483" s="343"/>
      <c r="JJ483" s="343"/>
      <c r="JK483" s="343"/>
      <c r="JL483" s="343"/>
      <c r="JM483" s="343"/>
      <c r="JN483" s="343"/>
      <c r="JO483" s="343"/>
      <c r="JP483" s="343"/>
      <c r="JQ483" s="343"/>
      <c r="JR483" s="343"/>
      <c r="JS483" s="343"/>
      <c r="JT483" s="343"/>
      <c r="JU483" s="343"/>
      <c r="JV483" s="343"/>
      <c r="JW483" s="343"/>
      <c r="JX483" s="343"/>
      <c r="JY483" s="343"/>
      <c r="JZ483" s="343"/>
      <c r="KA483" s="343"/>
      <c r="KB483" s="343"/>
      <c r="KC483" s="343"/>
      <c r="KD483" s="343"/>
      <c r="KE483" s="343"/>
      <c r="KF483" s="343"/>
      <c r="KG483" s="343"/>
      <c r="KH483" s="343"/>
      <c r="KI483" s="343"/>
      <c r="KJ483" s="343"/>
      <c r="KK483" s="343"/>
      <c r="KL483" s="343"/>
      <c r="KM483" s="343"/>
      <c r="KN483" s="343"/>
      <c r="KO483" s="343"/>
      <c r="KP483" s="343"/>
      <c r="KQ483" s="343"/>
      <c r="KR483" s="343"/>
      <c r="KS483" s="343"/>
      <c r="KT483" s="343"/>
      <c r="KU483" s="343"/>
      <c r="KV483" s="343"/>
      <c r="KW483" s="343"/>
      <c r="KX483" s="343"/>
      <c r="KY483" s="343"/>
      <c r="KZ483" s="343"/>
      <c r="LA483" s="343"/>
      <c r="LB483" s="343"/>
      <c r="LC483" s="343"/>
      <c r="LD483" s="343"/>
      <c r="LE483" s="343"/>
      <c r="LF483" s="343"/>
      <c r="LG483" s="343"/>
      <c r="LH483" s="343"/>
      <c r="LI483" s="343"/>
      <c r="LJ483" s="343"/>
      <c r="LK483" s="343"/>
      <c r="LL483" s="343"/>
      <c r="LM483" s="343"/>
      <c r="LN483" s="343"/>
      <c r="LO483" s="343"/>
      <c r="LP483" s="343"/>
      <c r="LQ483" s="343"/>
      <c r="LR483" s="343"/>
      <c r="LS483" s="343"/>
      <c r="LT483" s="343"/>
      <c r="LU483" s="343"/>
      <c r="LV483" s="343"/>
      <c r="LW483" s="343"/>
      <c r="LX483" s="343"/>
      <c r="LY483" s="343"/>
      <c r="LZ483" s="343"/>
      <c r="MA483" s="343"/>
      <c r="MB483" s="343"/>
      <c r="MC483" s="343"/>
      <c r="MD483" s="343"/>
      <c r="ME483" s="343"/>
      <c r="MF483" s="343"/>
      <c r="MG483" s="343"/>
      <c r="MH483" s="343"/>
      <c r="MI483" s="343"/>
      <c r="MJ483" s="343"/>
      <c r="MK483" s="343"/>
      <c r="ML483" s="343"/>
      <c r="MM483" s="343"/>
      <c r="MN483" s="343"/>
      <c r="MO483" s="343"/>
      <c r="MP483" s="343"/>
      <c r="MQ483" s="343"/>
      <c r="MR483" s="343"/>
      <c r="MS483" s="343"/>
      <c r="MT483" s="343"/>
      <c r="MU483" s="343"/>
      <c r="MV483" s="343"/>
      <c r="MW483" s="343"/>
      <c r="MX483" s="343"/>
      <c r="MY483" s="343"/>
      <c r="MZ483" s="343"/>
      <c r="NA483" s="343"/>
      <c r="NB483" s="343"/>
      <c r="NC483" s="343"/>
      <c r="ND483" s="343"/>
      <c r="NE483" s="343"/>
      <c r="NF483" s="343"/>
      <c r="NG483" s="343"/>
      <c r="NH483" s="343"/>
      <c r="NI483" s="343"/>
      <c r="NJ483" s="343"/>
      <c r="NK483" s="343"/>
      <c r="NL483" s="343"/>
      <c r="NM483" s="343"/>
      <c r="NN483" s="343"/>
      <c r="NO483" s="343"/>
      <c r="NP483" s="343"/>
      <c r="NQ483" s="343"/>
      <c r="NR483" s="343"/>
      <c r="NS483" s="343"/>
      <c r="NT483" s="343"/>
      <c r="NU483" s="343"/>
      <c r="NV483" s="343"/>
      <c r="NW483" s="343"/>
      <c r="NX483" s="343"/>
      <c r="NY483" s="343"/>
      <c r="NZ483" s="343"/>
      <c r="OA483" s="343"/>
      <c r="OB483" s="343"/>
      <c r="OC483" s="343"/>
      <c r="OD483" s="343"/>
      <c r="OE483" s="343"/>
      <c r="OF483" s="343"/>
      <c r="OG483" s="343"/>
      <c r="OH483" s="343"/>
      <c r="OI483" s="343"/>
      <c r="OJ483" s="343"/>
      <c r="OK483" s="343"/>
      <c r="OL483" s="343"/>
      <c r="OM483" s="343"/>
      <c r="ON483" s="343"/>
      <c r="OO483" s="343"/>
      <c r="OP483" s="343"/>
      <c r="OQ483" s="343"/>
      <c r="OR483" s="343"/>
      <c r="OS483" s="343"/>
      <c r="OT483" s="343"/>
      <c r="OU483" s="343"/>
      <c r="OV483" s="343"/>
      <c r="OW483" s="343"/>
      <c r="OX483" s="343"/>
      <c r="OY483" s="343"/>
      <c r="OZ483" s="343"/>
      <c r="PA483" s="343"/>
      <c r="PB483" s="343"/>
      <c r="PC483" s="343"/>
      <c r="PD483" s="343"/>
      <c r="PE483" s="343"/>
      <c r="PF483" s="343"/>
      <c r="PG483" s="343"/>
      <c r="PH483" s="343"/>
      <c r="PI483" s="343"/>
      <c r="PJ483" s="343"/>
      <c r="PK483" s="343"/>
      <c r="PL483" s="343"/>
      <c r="PM483" s="343"/>
      <c r="PN483" s="343"/>
      <c r="PO483" s="343"/>
      <c r="PP483" s="343"/>
      <c r="PQ483" s="343"/>
      <c r="PR483" s="343"/>
      <c r="PS483" s="343"/>
      <c r="PT483" s="343"/>
      <c r="PU483" s="343"/>
      <c r="PV483" s="343"/>
      <c r="PW483" s="343"/>
      <c r="PX483" s="343"/>
      <c r="PY483" s="343"/>
      <c r="PZ483" s="343"/>
      <c r="QA483" s="343"/>
      <c r="QB483" s="343"/>
      <c r="QC483" s="343"/>
      <c r="QD483" s="343"/>
      <c r="QE483" s="343"/>
      <c r="QF483" s="343"/>
    </row>
    <row r="484" spans="1:448" s="343" customFormat="1" ht="118.5" customHeight="1" x14ac:dyDescent="0.25">
      <c r="A484" s="26">
        <v>483</v>
      </c>
      <c r="B484" s="176" t="s">
        <v>5397</v>
      </c>
      <c r="C484" s="174" t="s">
        <v>694</v>
      </c>
      <c r="D484" s="19" t="s">
        <v>344</v>
      </c>
      <c r="E484" s="337" t="s">
        <v>5398</v>
      </c>
      <c r="F484" s="41" t="s">
        <v>693</v>
      </c>
      <c r="G484" s="41" t="s">
        <v>694</v>
      </c>
      <c r="H484" s="27" t="s">
        <v>344</v>
      </c>
      <c r="I484" s="27" t="s">
        <v>2505</v>
      </c>
      <c r="J484" s="41" t="s">
        <v>1287</v>
      </c>
      <c r="K484" s="174" t="s">
        <v>1237</v>
      </c>
      <c r="L484" s="174" t="s">
        <v>681</v>
      </c>
      <c r="M484" s="174" t="s">
        <v>1288</v>
      </c>
      <c r="N484" s="174" t="s">
        <v>710</v>
      </c>
      <c r="O484" s="316" t="s">
        <v>17</v>
      </c>
      <c r="P484" s="310" t="s">
        <v>384</v>
      </c>
      <c r="Q484" s="19" t="s">
        <v>348</v>
      </c>
      <c r="R484" s="310" t="s">
        <v>250</v>
      </c>
      <c r="S484" s="316" t="s">
        <v>5399</v>
      </c>
      <c r="T484" s="310" t="s">
        <v>3896</v>
      </c>
      <c r="U484" s="310" t="s">
        <v>5400</v>
      </c>
      <c r="V484" s="310">
        <v>2022</v>
      </c>
      <c r="W484" s="310" t="s">
        <v>5401</v>
      </c>
      <c r="X484" s="310" t="s">
        <v>5402</v>
      </c>
      <c r="Y484" s="438" t="s">
        <v>5403</v>
      </c>
      <c r="Z484" s="338" t="s">
        <v>5404</v>
      </c>
      <c r="AA484" s="310">
        <v>1</v>
      </c>
      <c r="AB484" s="338" t="s">
        <v>5405</v>
      </c>
      <c r="AC484" s="339" t="s">
        <v>5406</v>
      </c>
      <c r="AD484" s="340">
        <v>1</v>
      </c>
      <c r="AE484" s="310" t="s">
        <v>5406</v>
      </c>
      <c r="AF484" s="968">
        <v>44617</v>
      </c>
      <c r="AG484" s="968">
        <v>44920</v>
      </c>
      <c r="AH484" s="333"/>
      <c r="AI484" s="310" t="s">
        <v>309</v>
      </c>
      <c r="AJ484" s="310" t="s">
        <v>309</v>
      </c>
      <c r="AK484" s="310" t="e">
        <f>(IF(BA484=#REF!,#REF!,AG484-#REF!))</f>
        <v>#REF!</v>
      </c>
      <c r="AL484" s="307"/>
      <c r="AM484" s="31"/>
      <c r="AN484" s="31"/>
      <c r="AO484" s="31"/>
      <c r="AP484" s="32"/>
      <c r="AQ484" s="19"/>
      <c r="AR484" s="49"/>
      <c r="AS484" s="298"/>
      <c r="AT484" s="64"/>
      <c r="AU484" s="40"/>
      <c r="AV484" s="60"/>
      <c r="AW484" s="32"/>
      <c r="AX484" s="32"/>
      <c r="AY484" s="299"/>
      <c r="AZ484" s="87"/>
      <c r="BA484" s="243"/>
      <c r="BB484" s="30"/>
      <c r="BC484" s="30"/>
      <c r="BD484" s="30"/>
      <c r="BE484" s="30"/>
      <c r="BF484" s="30"/>
      <c r="BG484" s="19" t="s">
        <v>442</v>
      </c>
      <c r="BH484" s="49">
        <v>-44620</v>
      </c>
      <c r="BI484" s="60" t="s">
        <v>454</v>
      </c>
      <c r="BJ484" s="30"/>
      <c r="BK484" s="30"/>
      <c r="BL484" s="30"/>
      <c r="BM484" s="30"/>
      <c r="BN484" s="60"/>
      <c r="BO484" s="30"/>
      <c r="BP484" s="184" t="s">
        <v>293</v>
      </c>
      <c r="BQ484" s="150" t="s">
        <v>2244</v>
      </c>
      <c r="BR484" s="185">
        <v>44712</v>
      </c>
      <c r="BS484" s="131" t="s">
        <v>4157</v>
      </c>
      <c r="BT484" s="186">
        <v>0</v>
      </c>
      <c r="BU484" s="4" t="s">
        <v>442</v>
      </c>
      <c r="BV484" s="49">
        <v>209</v>
      </c>
      <c r="BW484" s="60" t="s">
        <v>454</v>
      </c>
      <c r="BX484" s="361">
        <v>44729</v>
      </c>
      <c r="BY484" s="362" t="s">
        <v>5138</v>
      </c>
      <c r="BZ484" s="362" t="s">
        <v>5407</v>
      </c>
      <c r="CA484" s="363">
        <v>0</v>
      </c>
      <c r="CB484" s="352" t="s">
        <v>293</v>
      </c>
      <c r="CC484" s="353"/>
      <c r="CD484" s="184" t="s">
        <v>293</v>
      </c>
      <c r="CE484" s="531">
        <v>44823</v>
      </c>
      <c r="CF484" s="115" t="s">
        <v>5408</v>
      </c>
      <c r="CG484" s="116"/>
      <c r="CH484" s="225" t="s">
        <v>5409</v>
      </c>
      <c r="CI484" s="522">
        <v>0</v>
      </c>
      <c r="CJ484" s="4" t="str">
        <f t="shared" si="14"/>
        <v>SIN AVANCE</v>
      </c>
      <c r="CK484" s="49" t="e">
        <f>(IF(CD484="CERRADO","NO APLICA ACCION CERRADA",AG484-#REF!))</f>
        <v>#REF!</v>
      </c>
      <c r="CL484" s="60" t="e">
        <f>(IF(CD484="CERRADO","NO APLICA ACCION CERRADA",IF(AK484&lt;=0,"VENCIDO",IF(AK484&lt;=#REF!,"POR VENCER","CON TIEMPO"))))</f>
        <v>#REF!</v>
      </c>
      <c r="CM484" s="361">
        <v>44878</v>
      </c>
      <c r="CN484" s="362" t="s">
        <v>5410</v>
      </c>
      <c r="CO484" s="362" t="s">
        <v>5411</v>
      </c>
      <c r="CP484" s="363"/>
      <c r="CQ484" s="352" t="s">
        <v>293</v>
      </c>
      <c r="CR484" s="353"/>
      <c r="CS484" s="353"/>
    </row>
    <row r="485" spans="1:448" s="343" customFormat="1" ht="118.5" customHeight="1" x14ac:dyDescent="0.25">
      <c r="A485" s="26">
        <v>484</v>
      </c>
      <c r="B485" s="176" t="s">
        <v>5397</v>
      </c>
      <c r="C485" s="174" t="s">
        <v>694</v>
      </c>
      <c r="D485" s="19" t="s">
        <v>344</v>
      </c>
      <c r="E485" s="337" t="s">
        <v>344</v>
      </c>
      <c r="F485" s="41" t="s">
        <v>693</v>
      </c>
      <c r="G485" s="41" t="s">
        <v>694</v>
      </c>
      <c r="H485" s="27" t="s">
        <v>344</v>
      </c>
      <c r="I485" s="27" t="s">
        <v>2505</v>
      </c>
      <c r="J485" s="41" t="s">
        <v>1287</v>
      </c>
      <c r="K485" s="174" t="s">
        <v>1237</v>
      </c>
      <c r="L485" s="174" t="s">
        <v>681</v>
      </c>
      <c r="M485" s="174" t="s">
        <v>1288</v>
      </c>
      <c r="N485" s="174" t="s">
        <v>710</v>
      </c>
      <c r="O485" s="316" t="s">
        <v>399</v>
      </c>
      <c r="P485" s="310" t="s">
        <v>5412</v>
      </c>
      <c r="Q485" s="19" t="s">
        <v>348</v>
      </c>
      <c r="R485" s="310" t="s">
        <v>250</v>
      </c>
      <c r="S485" s="316" t="s">
        <v>5413</v>
      </c>
      <c r="T485" s="310" t="s">
        <v>3910</v>
      </c>
      <c r="U485" s="310" t="s">
        <v>5400</v>
      </c>
      <c r="V485" s="310">
        <v>2022</v>
      </c>
      <c r="W485" s="310" t="s">
        <v>5414</v>
      </c>
      <c r="X485" s="310" t="s">
        <v>5415</v>
      </c>
      <c r="Y485" s="438" t="s">
        <v>5416</v>
      </c>
      <c r="Z485" s="338" t="s">
        <v>5417</v>
      </c>
      <c r="AA485" s="310">
        <v>1</v>
      </c>
      <c r="AB485" s="338" t="s">
        <v>5418</v>
      </c>
      <c r="AC485" s="339" t="s">
        <v>5419</v>
      </c>
      <c r="AD485" s="340">
        <v>1</v>
      </c>
      <c r="AE485" s="310" t="s">
        <v>5420</v>
      </c>
      <c r="AF485" s="968">
        <v>44617</v>
      </c>
      <c r="AG485" s="968">
        <v>44925</v>
      </c>
      <c r="AH485" s="333"/>
      <c r="AI485" s="310" t="s">
        <v>309</v>
      </c>
      <c r="AJ485" s="310" t="s">
        <v>309</v>
      </c>
      <c r="AK485" s="310" t="e">
        <f>(IF(BA485=#REF!,#REF!,AG485-#REF!))</f>
        <v>#REF!</v>
      </c>
      <c r="AL485" s="307"/>
      <c r="AM485" s="31"/>
      <c r="AN485" s="31"/>
      <c r="AO485" s="31"/>
      <c r="AP485" s="32"/>
      <c r="AQ485" s="19"/>
      <c r="AR485" s="49"/>
      <c r="AS485" s="298"/>
      <c r="AT485" s="64"/>
      <c r="AU485" s="40"/>
      <c r="AV485" s="60"/>
      <c r="AW485" s="32"/>
      <c r="AX485" s="32"/>
      <c r="AY485" s="299"/>
      <c r="AZ485" s="87"/>
      <c r="BA485" s="243"/>
      <c r="BB485" s="30"/>
      <c r="BC485" s="30"/>
      <c r="BD485" s="30"/>
      <c r="BE485" s="30"/>
      <c r="BF485" s="30"/>
      <c r="BG485" s="19" t="s">
        <v>442</v>
      </c>
      <c r="BH485" s="49">
        <v>-44620</v>
      </c>
      <c r="BI485" s="60" t="s">
        <v>454</v>
      </c>
      <c r="BJ485" s="30"/>
      <c r="BK485" s="30"/>
      <c r="BL485" s="30"/>
      <c r="BM485" s="30"/>
      <c r="BN485" s="60"/>
      <c r="BO485" s="30"/>
      <c r="BP485" s="184" t="s">
        <v>293</v>
      </c>
      <c r="BQ485" s="150" t="s">
        <v>2244</v>
      </c>
      <c r="BR485" s="185">
        <v>44712</v>
      </c>
      <c r="BS485" s="131" t="s">
        <v>4157</v>
      </c>
      <c r="BT485" s="186">
        <v>0</v>
      </c>
      <c r="BU485" s="4" t="s">
        <v>442</v>
      </c>
      <c r="BV485" s="49">
        <v>214</v>
      </c>
      <c r="BW485" s="60" t="s">
        <v>454</v>
      </c>
      <c r="BX485" s="361">
        <v>44729</v>
      </c>
      <c r="BY485" s="362" t="s">
        <v>5138</v>
      </c>
      <c r="BZ485" s="362" t="s">
        <v>1018</v>
      </c>
      <c r="CA485" s="363">
        <v>0</v>
      </c>
      <c r="CB485" s="352" t="s">
        <v>293</v>
      </c>
      <c r="CC485" s="353"/>
      <c r="CD485" s="184" t="s">
        <v>293</v>
      </c>
      <c r="CE485" s="531">
        <v>44823</v>
      </c>
      <c r="CF485" s="115" t="s">
        <v>5408</v>
      </c>
      <c r="CG485" s="116"/>
      <c r="CH485" s="116" t="s">
        <v>5417</v>
      </c>
      <c r="CI485" s="525">
        <v>0</v>
      </c>
      <c r="CJ485" s="4" t="str">
        <f t="shared" si="14"/>
        <v>SIN AVANCE</v>
      </c>
      <c r="CK485" s="49" t="e">
        <f>(IF(CD485="CERRADO","NO APLICA ACCION CERRADA",AG485-#REF!))</f>
        <v>#REF!</v>
      </c>
      <c r="CL485" s="60" t="e">
        <f>(IF(CD485="CERRADO","NO APLICA ACCION CERRADA",IF(AK485&lt;=0,"VENCIDO",IF(AK485&lt;=#REF!,"POR VENCER","CON TIEMPO"))))</f>
        <v>#REF!</v>
      </c>
      <c r="CM485" s="361">
        <v>44878</v>
      </c>
      <c r="CN485" s="362" t="s">
        <v>5410</v>
      </c>
      <c r="CO485" s="362" t="s">
        <v>5411</v>
      </c>
      <c r="CP485" s="363"/>
      <c r="CQ485" s="352" t="s">
        <v>293</v>
      </c>
      <c r="CR485" s="353"/>
      <c r="CS485" s="353"/>
    </row>
    <row r="486" spans="1:448" s="343" customFormat="1" ht="118.5" customHeight="1" x14ac:dyDescent="0.25">
      <c r="A486" s="26">
        <v>485</v>
      </c>
      <c r="B486" s="176" t="s">
        <v>5397</v>
      </c>
      <c r="C486" s="174" t="s">
        <v>694</v>
      </c>
      <c r="D486" s="19" t="s">
        <v>344</v>
      </c>
      <c r="E486" s="337" t="s">
        <v>5421</v>
      </c>
      <c r="F486" s="41" t="s">
        <v>693</v>
      </c>
      <c r="G486" s="41" t="s">
        <v>694</v>
      </c>
      <c r="H486" s="27" t="s">
        <v>344</v>
      </c>
      <c r="I486" s="27" t="s">
        <v>2505</v>
      </c>
      <c r="J486" s="41" t="s">
        <v>1287</v>
      </c>
      <c r="K486" s="174" t="s">
        <v>1237</v>
      </c>
      <c r="L486" s="174" t="s">
        <v>681</v>
      </c>
      <c r="M486" s="174" t="s">
        <v>1288</v>
      </c>
      <c r="N486" s="174" t="s">
        <v>710</v>
      </c>
      <c r="O486" s="316" t="s">
        <v>399</v>
      </c>
      <c r="P486" s="310" t="s">
        <v>5412</v>
      </c>
      <c r="Q486" s="19" t="s">
        <v>348</v>
      </c>
      <c r="R486" s="310" t="s">
        <v>250</v>
      </c>
      <c r="S486" s="316" t="s">
        <v>5422</v>
      </c>
      <c r="T486" s="310" t="s">
        <v>3910</v>
      </c>
      <c r="U486" s="310" t="s">
        <v>5400</v>
      </c>
      <c r="V486" s="310">
        <v>2022</v>
      </c>
      <c r="W486" s="310" t="s">
        <v>5414</v>
      </c>
      <c r="X486" s="310" t="s">
        <v>5415</v>
      </c>
      <c r="Y486" s="438" t="s">
        <v>5423</v>
      </c>
      <c r="Z486" s="338" t="s">
        <v>5424</v>
      </c>
      <c r="AA486" s="310">
        <v>2</v>
      </c>
      <c r="AB486" s="338" t="s">
        <v>5425</v>
      </c>
      <c r="AC486" s="339" t="s">
        <v>5426</v>
      </c>
      <c r="AD486" s="340">
        <v>1</v>
      </c>
      <c r="AE486" s="310" t="s">
        <v>5427</v>
      </c>
      <c r="AF486" s="968">
        <v>44617</v>
      </c>
      <c r="AG486" s="968">
        <v>44798</v>
      </c>
      <c r="AH486" s="333"/>
      <c r="AI486" s="310" t="s">
        <v>309</v>
      </c>
      <c r="AJ486" s="310" t="s">
        <v>309</v>
      </c>
      <c r="AK486" s="310" t="e">
        <f>(IF(BA486=#REF!,#REF!,AG486-#REF!))</f>
        <v>#REF!</v>
      </c>
      <c r="AL486" s="307"/>
      <c r="AM486" s="31"/>
      <c r="AN486" s="31"/>
      <c r="AO486" s="31"/>
      <c r="AP486" s="32"/>
      <c r="AQ486" s="19"/>
      <c r="AR486" s="49"/>
      <c r="AS486" s="298"/>
      <c r="AT486" s="64"/>
      <c r="AU486" s="40"/>
      <c r="AV486" s="60"/>
      <c r="AW486" s="32"/>
      <c r="AX486" s="32"/>
      <c r="AY486" s="299"/>
      <c r="AZ486" s="87"/>
      <c r="BA486" s="243"/>
      <c r="BB486" s="30"/>
      <c r="BC486" s="30"/>
      <c r="BD486" s="30"/>
      <c r="BE486" s="30"/>
      <c r="BF486" s="30"/>
      <c r="BG486" s="19" t="s">
        <v>442</v>
      </c>
      <c r="BH486" s="49">
        <v>-44620</v>
      </c>
      <c r="BI486" s="60" t="s">
        <v>454</v>
      </c>
      <c r="BJ486" s="30"/>
      <c r="BK486" s="30"/>
      <c r="BL486" s="30"/>
      <c r="BM486" s="30"/>
      <c r="BN486" s="60"/>
      <c r="BO486" s="30"/>
      <c r="BP486" s="184" t="s">
        <v>293</v>
      </c>
      <c r="BQ486" s="150" t="s">
        <v>2244</v>
      </c>
      <c r="BR486" s="185">
        <v>44712</v>
      </c>
      <c r="BS486" s="131" t="s">
        <v>4157</v>
      </c>
      <c r="BT486" s="186">
        <v>0</v>
      </c>
      <c r="BU486" s="4" t="s">
        <v>442</v>
      </c>
      <c r="BV486" s="49">
        <v>87</v>
      </c>
      <c r="BW486" s="60" t="s">
        <v>454</v>
      </c>
      <c r="BX486" s="361">
        <v>44729</v>
      </c>
      <c r="BY486" s="362" t="s">
        <v>5138</v>
      </c>
      <c r="BZ486" s="362" t="s">
        <v>1018</v>
      </c>
      <c r="CA486" s="363">
        <v>0</v>
      </c>
      <c r="CB486" s="352" t="s">
        <v>293</v>
      </c>
      <c r="CC486" s="353"/>
      <c r="CD486" s="184" t="s">
        <v>293</v>
      </c>
      <c r="CE486" s="531">
        <v>44823</v>
      </c>
      <c r="CF486" s="701" t="s">
        <v>5152</v>
      </c>
      <c r="CG486" s="702"/>
      <c r="CH486" s="116" t="s">
        <v>5428</v>
      </c>
      <c r="CI486" s="525">
        <v>0</v>
      </c>
      <c r="CJ486" s="4" t="str">
        <f t="shared" si="14"/>
        <v>SIN AVANCE</v>
      </c>
      <c r="CK486" s="49" t="e">
        <f>(IF(CD486="CERRADO","NO APLICA ACCION CERRADA",AG486-#REF!))</f>
        <v>#REF!</v>
      </c>
      <c r="CL486" s="60" t="e">
        <f>(IF(CD486="CERRADO","NO APLICA ACCION CERRADA",IF(AK486&lt;=0,"VENCIDO",IF(AK486&lt;=#REF!,"POR VENCER","CON TIEMPO"))))</f>
        <v>#REF!</v>
      </c>
      <c r="CM486" s="361">
        <v>44878</v>
      </c>
      <c r="CN486" s="362" t="s">
        <v>5410</v>
      </c>
      <c r="CO486" s="362" t="s">
        <v>5411</v>
      </c>
      <c r="CP486" s="363"/>
      <c r="CQ486" s="352" t="s">
        <v>443</v>
      </c>
      <c r="CR486" s="353"/>
      <c r="CS486" s="353"/>
    </row>
    <row r="487" spans="1:448" s="343" customFormat="1" ht="118.5" customHeight="1" x14ac:dyDescent="0.25">
      <c r="A487" s="26">
        <v>486</v>
      </c>
      <c r="B487" s="176" t="s">
        <v>5397</v>
      </c>
      <c r="C487" s="174" t="s">
        <v>694</v>
      </c>
      <c r="D487" s="19" t="s">
        <v>344</v>
      </c>
      <c r="E487" s="337" t="s">
        <v>344</v>
      </c>
      <c r="F487" s="41" t="s">
        <v>693</v>
      </c>
      <c r="G487" s="41" t="s">
        <v>694</v>
      </c>
      <c r="H487" s="27" t="s">
        <v>344</v>
      </c>
      <c r="I487" s="27" t="s">
        <v>2505</v>
      </c>
      <c r="J487" s="41" t="s">
        <v>1287</v>
      </c>
      <c r="K487" s="174" t="s">
        <v>1237</v>
      </c>
      <c r="L487" s="174" t="s">
        <v>681</v>
      </c>
      <c r="M487" s="174" t="s">
        <v>1288</v>
      </c>
      <c r="N487" s="174" t="s">
        <v>710</v>
      </c>
      <c r="O487" s="316" t="s">
        <v>399</v>
      </c>
      <c r="P487" s="310" t="s">
        <v>5412</v>
      </c>
      <c r="Q487" s="19" t="s">
        <v>348</v>
      </c>
      <c r="R487" s="310" t="s">
        <v>250</v>
      </c>
      <c r="S487" s="316" t="s">
        <v>5429</v>
      </c>
      <c r="T487" s="310" t="s">
        <v>3910</v>
      </c>
      <c r="U487" s="310" t="s">
        <v>5400</v>
      </c>
      <c r="V487" s="310">
        <v>2022</v>
      </c>
      <c r="W487" s="310" t="s">
        <v>5414</v>
      </c>
      <c r="X487" s="310" t="s">
        <v>5415</v>
      </c>
      <c r="Y487" s="438" t="s">
        <v>5430</v>
      </c>
      <c r="Z487" s="338" t="s">
        <v>5431</v>
      </c>
      <c r="AA487" s="310">
        <v>3</v>
      </c>
      <c r="AB487" s="338" t="s">
        <v>5432</v>
      </c>
      <c r="AC487" s="339" t="s">
        <v>5432</v>
      </c>
      <c r="AD487" s="340">
        <v>1</v>
      </c>
      <c r="AE487" s="310" t="s">
        <v>5432</v>
      </c>
      <c r="AF487" s="968">
        <v>44617</v>
      </c>
      <c r="AG487" s="968">
        <v>44920</v>
      </c>
      <c r="AH487" s="333"/>
      <c r="AI487" s="310" t="s">
        <v>309</v>
      </c>
      <c r="AJ487" s="310" t="s">
        <v>309</v>
      </c>
      <c r="AK487" s="310" t="e">
        <f>(IF(BA487=#REF!,#REF!,AG487-#REF!))</f>
        <v>#REF!</v>
      </c>
      <c r="AL487" s="307"/>
      <c r="AM487" s="31"/>
      <c r="AN487" s="31"/>
      <c r="AO487" s="31"/>
      <c r="AP487" s="32"/>
      <c r="AQ487" s="19"/>
      <c r="AR487" s="49"/>
      <c r="AS487" s="298"/>
      <c r="AT487" s="64"/>
      <c r="AU487" s="40"/>
      <c r="AV487" s="60"/>
      <c r="AW487" s="32"/>
      <c r="AX487" s="32"/>
      <c r="AY487" s="299"/>
      <c r="AZ487" s="87"/>
      <c r="BA487" s="243"/>
      <c r="BB487" s="30"/>
      <c r="BC487" s="30"/>
      <c r="BD487" s="30"/>
      <c r="BE487" s="30"/>
      <c r="BF487" s="30"/>
      <c r="BG487" s="19" t="s">
        <v>442</v>
      </c>
      <c r="BH487" s="49">
        <v>-44620</v>
      </c>
      <c r="BI487" s="60" t="s">
        <v>454</v>
      </c>
      <c r="BJ487" s="30"/>
      <c r="BK487" s="30"/>
      <c r="BL487" s="30"/>
      <c r="BM487" s="30"/>
      <c r="BN487" s="60"/>
      <c r="BO487" s="30"/>
      <c r="BP487" s="184" t="s">
        <v>293</v>
      </c>
      <c r="BQ487" s="150" t="s">
        <v>2244</v>
      </c>
      <c r="BR487" s="185">
        <v>44712</v>
      </c>
      <c r="BS487" s="131" t="s">
        <v>4157</v>
      </c>
      <c r="BT487" s="186">
        <v>0</v>
      </c>
      <c r="BU487" s="4" t="s">
        <v>442</v>
      </c>
      <c r="BV487" s="49">
        <v>209</v>
      </c>
      <c r="BW487" s="60" t="s">
        <v>454</v>
      </c>
      <c r="BX487" s="361">
        <v>44729</v>
      </c>
      <c r="BY487" s="362" t="s">
        <v>5138</v>
      </c>
      <c r="BZ487" s="362" t="s">
        <v>1018</v>
      </c>
      <c r="CA487" s="363">
        <v>0</v>
      </c>
      <c r="CB487" s="352" t="s">
        <v>293</v>
      </c>
      <c r="CC487" s="353"/>
      <c r="CD487" s="184" t="s">
        <v>293</v>
      </c>
      <c r="CE487" s="531">
        <v>44823</v>
      </c>
      <c r="CF487" s="115" t="s">
        <v>5408</v>
      </c>
      <c r="CG487" s="116"/>
      <c r="CH487" s="703" t="s">
        <v>5431</v>
      </c>
      <c r="CI487" s="525">
        <v>0</v>
      </c>
      <c r="CJ487" s="4" t="str">
        <f t="shared" si="14"/>
        <v>SIN AVANCE</v>
      </c>
      <c r="CK487" s="49" t="e">
        <f>(IF(CD487="CERRADO","NO APLICA ACCION CERRADA",AG487-#REF!))</f>
        <v>#REF!</v>
      </c>
      <c r="CL487" s="60" t="e">
        <f>(IF(CD487="CERRADO","NO APLICA ACCION CERRADA",IF(AK487&lt;=0,"VENCIDO",IF(AK487&lt;=#REF!,"POR VENCER","CON TIEMPO"))))</f>
        <v>#REF!</v>
      </c>
      <c r="CM487" s="361">
        <v>44878</v>
      </c>
      <c r="CN487" s="362" t="s">
        <v>5410</v>
      </c>
      <c r="CO487" s="362" t="s">
        <v>5411</v>
      </c>
      <c r="CP487" s="363"/>
      <c r="CQ487" s="352" t="s">
        <v>293</v>
      </c>
      <c r="CR487" s="353"/>
      <c r="CS487" s="353"/>
    </row>
    <row r="488" spans="1:448" s="343" customFormat="1" ht="118.5" customHeight="1" x14ac:dyDescent="0.25">
      <c r="A488" s="26">
        <v>487</v>
      </c>
      <c r="B488" s="176" t="s">
        <v>5397</v>
      </c>
      <c r="C488" s="174" t="s">
        <v>694</v>
      </c>
      <c r="D488" s="19" t="s">
        <v>344</v>
      </c>
      <c r="E488" s="337" t="s">
        <v>5121</v>
      </c>
      <c r="F488" s="41" t="s">
        <v>693</v>
      </c>
      <c r="G488" s="41" t="s">
        <v>694</v>
      </c>
      <c r="H488" s="27" t="s">
        <v>344</v>
      </c>
      <c r="I488" s="27" t="s">
        <v>2505</v>
      </c>
      <c r="J488" s="41" t="s">
        <v>1287</v>
      </c>
      <c r="K488" s="174" t="s">
        <v>1237</v>
      </c>
      <c r="L488" s="174" t="s">
        <v>681</v>
      </c>
      <c r="M488" s="174" t="s">
        <v>1288</v>
      </c>
      <c r="N488" s="174" t="s">
        <v>710</v>
      </c>
      <c r="O488" s="316" t="s">
        <v>88</v>
      </c>
      <c r="P488" s="310" t="s">
        <v>379</v>
      </c>
      <c r="Q488" s="19" t="s">
        <v>348</v>
      </c>
      <c r="R488" s="310" t="s">
        <v>250</v>
      </c>
      <c r="S488" s="316" t="s">
        <v>5433</v>
      </c>
      <c r="T488" s="310" t="s">
        <v>4072</v>
      </c>
      <c r="U488" s="310" t="s">
        <v>5400</v>
      </c>
      <c r="V488" s="310">
        <v>2022</v>
      </c>
      <c r="W488" s="310" t="s">
        <v>5434</v>
      </c>
      <c r="X488" s="310" t="s">
        <v>5435</v>
      </c>
      <c r="Y488" s="318" t="s">
        <v>5126</v>
      </c>
      <c r="Z488" s="338" t="s">
        <v>5126</v>
      </c>
      <c r="AA488" s="310">
        <v>1</v>
      </c>
      <c r="AB488" s="338" t="s">
        <v>5127</v>
      </c>
      <c r="AC488" s="339" t="s">
        <v>5128</v>
      </c>
      <c r="AD488" s="340">
        <v>1</v>
      </c>
      <c r="AE488" s="310" t="s">
        <v>5129</v>
      </c>
      <c r="AF488" s="968">
        <v>44617</v>
      </c>
      <c r="AG488" s="968">
        <v>44895</v>
      </c>
      <c r="AH488" s="333"/>
      <c r="AI488" s="310" t="s">
        <v>309</v>
      </c>
      <c r="AJ488" s="310" t="s">
        <v>309</v>
      </c>
      <c r="AK488" s="310" t="e">
        <f>(IF(BA488=#REF!,#REF!,AG488-#REF!))</f>
        <v>#REF!</v>
      </c>
      <c r="AL488" s="307"/>
      <c r="AM488" s="31"/>
      <c r="AN488" s="31"/>
      <c r="AO488" s="31"/>
      <c r="AP488" s="32"/>
      <c r="AQ488" s="19"/>
      <c r="AR488" s="49"/>
      <c r="AS488" s="298"/>
      <c r="AT488" s="64"/>
      <c r="AU488" s="40"/>
      <c r="AV488" s="60"/>
      <c r="AW488" s="32"/>
      <c r="AX488" s="32"/>
      <c r="AY488" s="299"/>
      <c r="AZ488" s="87"/>
      <c r="BA488" s="243"/>
      <c r="BB488" s="30"/>
      <c r="BC488" s="30"/>
      <c r="BD488" s="30"/>
      <c r="BE488" s="30"/>
      <c r="BF488" s="30"/>
      <c r="BG488" s="19" t="s">
        <v>442</v>
      </c>
      <c r="BH488" s="49">
        <v>-44620</v>
      </c>
      <c r="BI488" s="60" t="s">
        <v>454</v>
      </c>
      <c r="BJ488" s="30"/>
      <c r="BK488" s="30"/>
      <c r="BL488" s="30"/>
      <c r="BM488" s="30"/>
      <c r="BN488" s="60"/>
      <c r="BO488" s="30"/>
      <c r="BP488" s="184" t="s">
        <v>293</v>
      </c>
      <c r="BQ488" s="150" t="s">
        <v>2244</v>
      </c>
      <c r="BR488" s="185">
        <v>44712</v>
      </c>
      <c r="BS488" s="131" t="s">
        <v>4157</v>
      </c>
      <c r="BT488" s="186">
        <v>0</v>
      </c>
      <c r="BU488" s="4" t="s">
        <v>442</v>
      </c>
      <c r="BV488" s="49">
        <v>184</v>
      </c>
      <c r="BW488" s="60" t="s">
        <v>454</v>
      </c>
      <c r="BX488" s="361">
        <v>44729</v>
      </c>
      <c r="BY488" s="362" t="s">
        <v>5138</v>
      </c>
      <c r="BZ488" s="362" t="s">
        <v>1018</v>
      </c>
      <c r="CA488" s="363">
        <v>0</v>
      </c>
      <c r="CB488" s="352" t="s">
        <v>293</v>
      </c>
      <c r="CC488" s="353"/>
      <c r="CD488" s="184" t="s">
        <v>293</v>
      </c>
      <c r="CE488" s="531">
        <v>44823</v>
      </c>
      <c r="CF488" s="115" t="s">
        <v>5408</v>
      </c>
      <c r="CG488" s="116"/>
      <c r="CH488" s="704" t="s">
        <v>5126</v>
      </c>
      <c r="CI488" s="525">
        <v>0</v>
      </c>
      <c r="CJ488" s="4" t="str">
        <f t="shared" si="14"/>
        <v>SIN AVANCE</v>
      </c>
      <c r="CK488" s="49" t="e">
        <f>(IF(CD488="CERRADO","NO APLICA ACCION CERRADA",AG488-#REF!))</f>
        <v>#REF!</v>
      </c>
      <c r="CL488" s="60" t="e">
        <f>(IF(CD488="CERRADO","NO APLICA ACCION CERRADA",IF(AK488&lt;=0,"VENCIDO",IF(AK488&lt;=#REF!,"POR VENCER","CON TIEMPO"))))</f>
        <v>#REF!</v>
      </c>
      <c r="CM488" s="361">
        <v>44878</v>
      </c>
      <c r="CN488" s="362" t="s">
        <v>5410</v>
      </c>
      <c r="CO488" s="362" t="s">
        <v>5411</v>
      </c>
      <c r="CP488" s="363"/>
      <c r="CQ488" s="352" t="s">
        <v>293</v>
      </c>
      <c r="CR488" s="353"/>
      <c r="CS488" s="353"/>
    </row>
    <row r="489" spans="1:448" s="343" customFormat="1" ht="118.5" customHeight="1" x14ac:dyDescent="0.25">
      <c r="A489" s="26">
        <v>488</v>
      </c>
      <c r="B489" s="176" t="s">
        <v>5397</v>
      </c>
      <c r="C489" s="174" t="s">
        <v>694</v>
      </c>
      <c r="D489" s="19" t="s">
        <v>344</v>
      </c>
      <c r="E489" s="337" t="s">
        <v>5436</v>
      </c>
      <c r="F489" s="42" t="s">
        <v>666</v>
      </c>
      <c r="G489" s="26" t="s">
        <v>269</v>
      </c>
      <c r="H489" s="19" t="s">
        <v>341</v>
      </c>
      <c r="I489" s="41" t="s">
        <v>667</v>
      </c>
      <c r="J489" s="460" t="s">
        <v>1287</v>
      </c>
      <c r="K489" s="440" t="s">
        <v>680</v>
      </c>
      <c r="L489" s="461" t="s">
        <v>681</v>
      </c>
      <c r="M489" s="460" t="s">
        <v>709</v>
      </c>
      <c r="N489" s="461" t="s">
        <v>710</v>
      </c>
      <c r="O489" s="19" t="s">
        <v>17</v>
      </c>
      <c r="P489" s="19" t="s">
        <v>19</v>
      </c>
      <c r="Q489" s="19" t="s">
        <v>711</v>
      </c>
      <c r="R489" s="310" t="s">
        <v>250</v>
      </c>
      <c r="S489" s="316" t="s">
        <v>5437</v>
      </c>
      <c r="T489" s="312" t="s">
        <v>4095</v>
      </c>
      <c r="U489" s="310" t="s">
        <v>5400</v>
      </c>
      <c r="V489" s="310">
        <v>2022</v>
      </c>
      <c r="W489" s="310" t="s">
        <v>5438</v>
      </c>
      <c r="X489" s="311" t="s">
        <v>5439</v>
      </c>
      <c r="Y489" s="313" t="s">
        <v>5440</v>
      </c>
      <c r="Z489" s="311" t="s">
        <v>5441</v>
      </c>
      <c r="AA489" s="312">
        <v>1</v>
      </c>
      <c r="AB489" s="310" t="s">
        <v>5442</v>
      </c>
      <c r="AC489" s="310" t="s">
        <v>5443</v>
      </c>
      <c r="AD489" s="314">
        <v>1</v>
      </c>
      <c r="AE489" s="310" t="s">
        <v>5442</v>
      </c>
      <c r="AF489" s="968">
        <v>44621</v>
      </c>
      <c r="AG489" s="968">
        <v>44864</v>
      </c>
      <c r="AH489" s="333"/>
      <c r="AI489" s="310" t="s">
        <v>309</v>
      </c>
      <c r="AJ489" s="310" t="s">
        <v>309</v>
      </c>
      <c r="AK489" s="310" t="e">
        <f>(IF(BA489=#REF!,#REF!,AG489-#REF!))</f>
        <v>#REF!</v>
      </c>
      <c r="AL489" s="307"/>
      <c r="AM489" s="31"/>
      <c r="AN489" s="31"/>
      <c r="AO489" s="31"/>
      <c r="AP489" s="32"/>
      <c r="AQ489" s="19"/>
      <c r="AR489" s="49"/>
      <c r="AS489" s="298"/>
      <c r="AT489" s="64"/>
      <c r="AU489" s="40"/>
      <c r="AV489" s="60"/>
      <c r="AW489" s="32"/>
      <c r="AX489" s="32"/>
      <c r="AY489" s="299"/>
      <c r="AZ489" s="87"/>
      <c r="BA489" s="243"/>
      <c r="BB489" s="30"/>
      <c r="BC489" s="30"/>
      <c r="BD489" s="30"/>
      <c r="BE489" s="30"/>
      <c r="BF489" s="30"/>
      <c r="BG489" s="19" t="s">
        <v>442</v>
      </c>
      <c r="BH489" s="49">
        <v>-44620</v>
      </c>
      <c r="BI489" s="60" t="s">
        <v>454</v>
      </c>
      <c r="BJ489" s="30"/>
      <c r="BK489" s="30"/>
      <c r="BL489" s="30"/>
      <c r="BM489" s="30"/>
      <c r="BN489" s="60"/>
      <c r="BO489" s="30"/>
      <c r="BP489" s="184" t="s">
        <v>293</v>
      </c>
      <c r="BQ489" s="150" t="s">
        <v>5444</v>
      </c>
      <c r="BR489" s="185">
        <v>44712</v>
      </c>
      <c r="BS489" s="131" t="s">
        <v>5445</v>
      </c>
      <c r="BT489" s="186">
        <v>0.25</v>
      </c>
      <c r="BU489" s="4" t="s">
        <v>489</v>
      </c>
      <c r="BV489" s="49">
        <v>153</v>
      </c>
      <c r="BW489" s="60" t="s">
        <v>454</v>
      </c>
      <c r="BX489" s="368" t="s">
        <v>819</v>
      </c>
      <c r="BY489" s="809" t="s">
        <v>5446</v>
      </c>
      <c r="BZ489" s="375" t="s">
        <v>458</v>
      </c>
      <c r="CA489" s="377">
        <v>0.25</v>
      </c>
      <c r="CB489" s="352" t="s">
        <v>293</v>
      </c>
      <c r="CC489" s="353"/>
      <c r="CD489" s="184" t="s">
        <v>293</v>
      </c>
      <c r="CE489" s="531">
        <v>44818</v>
      </c>
      <c r="CF489" s="621" t="s">
        <v>5447</v>
      </c>
      <c r="CG489" s="622" t="s">
        <v>5448</v>
      </c>
      <c r="CH489" s="567" t="s">
        <v>328</v>
      </c>
      <c r="CI489" s="564">
        <v>1</v>
      </c>
      <c r="CJ489" s="4" t="str">
        <f t="shared" si="14"/>
        <v>CUMPLIMIENTO TOTAL</v>
      </c>
      <c r="CK489" s="49" t="e">
        <f>(IF(CD489="CERRADO","NO APLICA ACCION CERRADA",AG489-#REF!))</f>
        <v>#REF!</v>
      </c>
      <c r="CL489" s="60" t="e">
        <f>(IF(CD489="CERRADO","NO APLICA ACCION CERRADA",IF(AK489&lt;=0,"VENCIDO",IF(AK489&lt;=#REF!,"POR VENCER","CON TIEMPO"))))</f>
        <v>#REF!</v>
      </c>
      <c r="CM489" s="868">
        <v>44880</v>
      </c>
      <c r="CN489" s="865" t="s">
        <v>5449</v>
      </c>
      <c r="CO489" s="869" t="s">
        <v>458</v>
      </c>
      <c r="CP489" s="377">
        <v>0</v>
      </c>
      <c r="CQ489" s="352" t="s">
        <v>293</v>
      </c>
      <c r="CR489" s="353"/>
      <c r="CS489" s="353"/>
    </row>
    <row r="490" spans="1:448" s="343" customFormat="1" ht="118.5" customHeight="1" x14ac:dyDescent="0.25">
      <c r="A490" s="26">
        <v>489</v>
      </c>
      <c r="B490" s="176" t="s">
        <v>5397</v>
      </c>
      <c r="C490" s="174" t="s">
        <v>694</v>
      </c>
      <c r="D490" s="19" t="s">
        <v>344</v>
      </c>
      <c r="E490" s="337" t="s">
        <v>5450</v>
      </c>
      <c r="F490" s="42" t="s">
        <v>666</v>
      </c>
      <c r="G490" s="26" t="s">
        <v>269</v>
      </c>
      <c r="H490" s="19" t="s">
        <v>341</v>
      </c>
      <c r="I490" s="41" t="s">
        <v>667</v>
      </c>
      <c r="J490" s="460" t="s">
        <v>1287</v>
      </c>
      <c r="K490" s="440" t="s">
        <v>680</v>
      </c>
      <c r="L490" s="461" t="s">
        <v>681</v>
      </c>
      <c r="M490" s="460" t="s">
        <v>709</v>
      </c>
      <c r="N490" s="461" t="s">
        <v>710</v>
      </c>
      <c r="O490" s="19" t="s">
        <v>17</v>
      </c>
      <c r="P490" s="19" t="s">
        <v>19</v>
      </c>
      <c r="Q490" s="19" t="s">
        <v>711</v>
      </c>
      <c r="R490" s="310" t="s">
        <v>250</v>
      </c>
      <c r="S490" s="316" t="s">
        <v>5451</v>
      </c>
      <c r="T490" s="312" t="s">
        <v>4095</v>
      </c>
      <c r="U490" s="310" t="s">
        <v>5400</v>
      </c>
      <c r="V490" s="310">
        <v>2022</v>
      </c>
      <c r="W490" s="310" t="s">
        <v>5438</v>
      </c>
      <c r="X490" s="311" t="s">
        <v>5439</v>
      </c>
      <c r="Y490" s="313" t="s">
        <v>5440</v>
      </c>
      <c r="Z490" s="311" t="s">
        <v>5452</v>
      </c>
      <c r="AA490" s="312">
        <v>2</v>
      </c>
      <c r="AB490" s="310" t="s">
        <v>5453</v>
      </c>
      <c r="AC490" s="310" t="s">
        <v>5454</v>
      </c>
      <c r="AD490" s="314">
        <v>1</v>
      </c>
      <c r="AE490" s="310" t="s">
        <v>3844</v>
      </c>
      <c r="AF490" s="968">
        <v>44621</v>
      </c>
      <c r="AG490" s="968">
        <v>44771</v>
      </c>
      <c r="AH490" s="333"/>
      <c r="AI490" s="310" t="s">
        <v>309</v>
      </c>
      <c r="AJ490" s="310" t="s">
        <v>309</v>
      </c>
      <c r="AK490" s="310" t="e">
        <f>(IF(BA490=#REF!,#REF!,AG490-#REF!))</f>
        <v>#REF!</v>
      </c>
      <c r="AL490" s="307"/>
      <c r="AM490" s="31"/>
      <c r="AN490" s="31"/>
      <c r="AO490" s="31"/>
      <c r="AP490" s="32"/>
      <c r="AQ490" s="19"/>
      <c r="AR490" s="49"/>
      <c r="AS490" s="298"/>
      <c r="AT490" s="64"/>
      <c r="AU490" s="40"/>
      <c r="AV490" s="60"/>
      <c r="AW490" s="32"/>
      <c r="AX490" s="32"/>
      <c r="AY490" s="299"/>
      <c r="AZ490" s="87"/>
      <c r="BA490" s="243"/>
      <c r="BB490" s="30"/>
      <c r="BC490" s="30"/>
      <c r="BD490" s="30"/>
      <c r="BE490" s="30"/>
      <c r="BF490" s="30"/>
      <c r="BG490" s="19" t="s">
        <v>442</v>
      </c>
      <c r="BH490" s="49">
        <v>-44620</v>
      </c>
      <c r="BI490" s="60" t="s">
        <v>454</v>
      </c>
      <c r="BJ490" s="30"/>
      <c r="BK490" s="30"/>
      <c r="BL490" s="30"/>
      <c r="BM490" s="30"/>
      <c r="BN490" s="60"/>
      <c r="BO490" s="30"/>
      <c r="BP490" s="184" t="s">
        <v>293</v>
      </c>
      <c r="BQ490" s="150" t="s">
        <v>5455</v>
      </c>
      <c r="BR490" s="185">
        <v>44712</v>
      </c>
      <c r="BS490" s="131" t="s">
        <v>5456</v>
      </c>
      <c r="BT490" s="186">
        <v>0.33300000000000002</v>
      </c>
      <c r="BU490" s="4" t="s">
        <v>477</v>
      </c>
      <c r="BV490" s="49">
        <v>60</v>
      </c>
      <c r="BW490" s="60" t="s">
        <v>454</v>
      </c>
      <c r="BX490" s="368" t="s">
        <v>819</v>
      </c>
      <c r="BY490" s="809" t="s">
        <v>5457</v>
      </c>
      <c r="BZ490" s="375" t="s">
        <v>458</v>
      </c>
      <c r="CA490" s="377">
        <v>0.33</v>
      </c>
      <c r="CB490" s="352" t="s">
        <v>293</v>
      </c>
      <c r="CC490" s="353"/>
      <c r="CD490" s="184" t="s">
        <v>293</v>
      </c>
      <c r="CE490" s="531">
        <v>44818</v>
      </c>
      <c r="CF490" s="546" t="s">
        <v>5458</v>
      </c>
      <c r="CG490" s="616" t="s">
        <v>5459</v>
      </c>
      <c r="CH490" s="120" t="s">
        <v>328</v>
      </c>
      <c r="CI490" s="553">
        <v>1</v>
      </c>
      <c r="CJ490" s="4" t="str">
        <f t="shared" si="14"/>
        <v>CUMPLIMIENTO TOTAL</v>
      </c>
      <c r="CK490" s="49" t="e">
        <f>(IF(CD490="CERRADO","NO APLICA ACCION CERRADA",AG490-#REF!))</f>
        <v>#REF!</v>
      </c>
      <c r="CL490" s="60" t="e">
        <f>(IF(CD490="CERRADO","NO APLICA ACCION CERRADA",IF(AK490&lt;=0,"VENCIDO",IF(AK490&lt;=#REF!,"POR VENCER","CON TIEMPO"))))</f>
        <v>#REF!</v>
      </c>
      <c r="CM490" s="868">
        <v>44880</v>
      </c>
      <c r="CN490" s="865" t="s">
        <v>5460</v>
      </c>
      <c r="CO490" s="869" t="s">
        <v>458</v>
      </c>
      <c r="CP490" s="377">
        <v>0</v>
      </c>
      <c r="CQ490" s="352" t="s">
        <v>293</v>
      </c>
      <c r="CR490" s="353"/>
      <c r="CS490" s="353"/>
    </row>
    <row r="491" spans="1:448" ht="118.5" customHeight="1" x14ac:dyDescent="0.25">
      <c r="A491" s="20">
        <v>490</v>
      </c>
      <c r="B491" s="174" t="s">
        <v>5397</v>
      </c>
      <c r="C491" s="174" t="s">
        <v>694</v>
      </c>
      <c r="D491" s="19" t="s">
        <v>344</v>
      </c>
      <c r="E491" s="456"/>
      <c r="F491" s="41" t="s">
        <v>707</v>
      </c>
      <c r="G491" s="20" t="s">
        <v>269</v>
      </c>
      <c r="H491" s="19" t="s">
        <v>341</v>
      </c>
      <c r="I491" s="41" t="s">
        <v>707</v>
      </c>
      <c r="J491" s="460" t="s">
        <v>708</v>
      </c>
      <c r="K491" s="460" t="s">
        <v>680</v>
      </c>
      <c r="L491" s="460" t="s">
        <v>681</v>
      </c>
      <c r="M491" s="460" t="s">
        <v>709</v>
      </c>
      <c r="N491" s="460" t="s">
        <v>710</v>
      </c>
      <c r="O491" s="316" t="s">
        <v>26</v>
      </c>
      <c r="P491" s="310" t="s">
        <v>377</v>
      </c>
      <c r="Q491" s="19" t="s">
        <v>711</v>
      </c>
      <c r="R491" s="310" t="s">
        <v>250</v>
      </c>
      <c r="S491" s="316" t="s">
        <v>5461</v>
      </c>
      <c r="T491" s="923" t="s">
        <v>4084</v>
      </c>
      <c r="U491" s="310" t="s">
        <v>5400</v>
      </c>
      <c r="V491" s="310">
        <v>2022</v>
      </c>
      <c r="W491" s="310" t="s">
        <v>5462</v>
      </c>
      <c r="X491" s="306" t="s">
        <v>5463</v>
      </c>
      <c r="Y491" s="445" t="s">
        <v>5464</v>
      </c>
      <c r="Z491" s="306" t="s">
        <v>5465</v>
      </c>
      <c r="AA491" s="447">
        <v>1</v>
      </c>
      <c r="AB491" s="447" t="s">
        <v>5466</v>
      </c>
      <c r="AC491" s="447" t="s">
        <v>5467</v>
      </c>
      <c r="AD491" s="305">
        <v>1</v>
      </c>
      <c r="AE491" s="447" t="s">
        <v>5468</v>
      </c>
      <c r="AF491" s="970">
        <v>44621</v>
      </c>
      <c r="AG491" s="970">
        <v>44895</v>
      </c>
      <c r="AH491" s="921"/>
      <c r="AI491" s="310" t="s">
        <v>309</v>
      </c>
      <c r="AJ491" s="310" t="s">
        <v>309</v>
      </c>
      <c r="AK491" s="310" t="e">
        <f>(IF(BA491=#REF!,#REF!,AG491-#REF!))</f>
        <v>#REF!</v>
      </c>
      <c r="AL491" s="307"/>
      <c r="AM491" s="40"/>
      <c r="AN491" s="40"/>
      <c r="AO491" s="40"/>
      <c r="AP491" s="137"/>
      <c r="AQ491" s="19"/>
      <c r="AR491" s="49"/>
      <c r="AS491" s="298"/>
      <c r="AT491" s="66"/>
      <c r="AU491" s="40"/>
      <c r="AV491" s="60"/>
      <c r="AW491" s="137"/>
      <c r="AX491" s="137"/>
      <c r="AY491" s="299"/>
      <c r="AZ491" s="87"/>
      <c r="BA491" s="243"/>
      <c r="BB491" s="127"/>
      <c r="BC491" s="127"/>
      <c r="BD491" s="127"/>
      <c r="BE491" s="127"/>
      <c r="BF491" s="127"/>
      <c r="BG491" s="19" t="s">
        <v>442</v>
      </c>
      <c r="BH491" s="49">
        <v>-44620</v>
      </c>
      <c r="BI491" s="60" t="s">
        <v>454</v>
      </c>
      <c r="BJ491" s="127"/>
      <c r="BK491" s="127"/>
      <c r="BL491" s="127"/>
      <c r="BM491" s="127"/>
      <c r="BN491" s="60"/>
      <c r="BO491" s="127"/>
      <c r="BP491" s="910" t="s">
        <v>293</v>
      </c>
      <c r="BQ491" s="150" t="s">
        <v>5469</v>
      </c>
      <c r="BR491" s="911">
        <v>44712</v>
      </c>
      <c r="BS491" s="131" t="s">
        <v>5470</v>
      </c>
      <c r="BT491" s="186">
        <v>0.2</v>
      </c>
      <c r="BU491" s="4" t="s">
        <v>489</v>
      </c>
      <c r="BV491" s="49">
        <v>184</v>
      </c>
      <c r="BW491" s="60" t="s">
        <v>454</v>
      </c>
      <c r="BX491" s="912">
        <v>44734</v>
      </c>
      <c r="BY491" s="371" t="s">
        <v>5471</v>
      </c>
      <c r="BZ491" s="371" t="s">
        <v>466</v>
      </c>
      <c r="CA491" s="814">
        <v>0</v>
      </c>
      <c r="CB491" s="352" t="s">
        <v>293</v>
      </c>
      <c r="CC491" s="371"/>
      <c r="CD491" s="910" t="s">
        <v>293</v>
      </c>
      <c r="CE491" s="531">
        <v>44823</v>
      </c>
      <c r="CF491" s="942" t="s">
        <v>5472</v>
      </c>
      <c r="CG491" s="615" t="s">
        <v>5473</v>
      </c>
      <c r="CH491" s="557" t="s">
        <v>3396</v>
      </c>
      <c r="CI491" s="924">
        <v>1</v>
      </c>
      <c r="CJ491" s="4" t="str">
        <f t="shared" si="14"/>
        <v>CUMPLIMIENTO TOTAL</v>
      </c>
      <c r="CK491" s="49" t="e">
        <f>(IF(CD491="CERRADO","NO APLICA ACCION CERRADA",AG491-#REF!))</f>
        <v>#REF!</v>
      </c>
      <c r="CL491" s="60" t="e">
        <f>(IF(CD491="CERRADO","NO APLICA ACCION CERRADA",IF(AK491&lt;=0,"VENCIDO",IF(AK491&lt;=#REF!,"POR VENCER","CON TIEMPO"))))</f>
        <v>#REF!</v>
      </c>
      <c r="CM491" s="458">
        <v>44883</v>
      </c>
      <c r="CN491" s="863" t="s">
        <v>5474</v>
      </c>
      <c r="CO491" s="348" t="s">
        <v>947</v>
      </c>
      <c r="CP491" s="380"/>
      <c r="CQ491" s="352" t="s">
        <v>294</v>
      </c>
      <c r="CR491" s="371"/>
      <c r="CS491" s="371"/>
    </row>
    <row r="492" spans="1:448" ht="118.5" customHeight="1" x14ac:dyDescent="0.25">
      <c r="A492" s="20">
        <v>491</v>
      </c>
      <c r="B492" s="174" t="s">
        <v>5397</v>
      </c>
      <c r="C492" s="174" t="s">
        <v>694</v>
      </c>
      <c r="D492" s="19" t="s">
        <v>344</v>
      </c>
      <c r="E492" s="456" t="s">
        <v>5475</v>
      </c>
      <c r="F492" s="41" t="s">
        <v>707</v>
      </c>
      <c r="G492" s="20" t="s">
        <v>269</v>
      </c>
      <c r="H492" s="19" t="s">
        <v>341</v>
      </c>
      <c r="I492" s="41" t="s">
        <v>707</v>
      </c>
      <c r="J492" s="460" t="s">
        <v>708</v>
      </c>
      <c r="K492" s="460" t="s">
        <v>680</v>
      </c>
      <c r="L492" s="460" t="s">
        <v>681</v>
      </c>
      <c r="M492" s="460" t="s">
        <v>709</v>
      </c>
      <c r="N492" s="460" t="s">
        <v>710</v>
      </c>
      <c r="O492" s="316" t="s">
        <v>26</v>
      </c>
      <c r="P492" s="310" t="s">
        <v>377</v>
      </c>
      <c r="Q492" s="19" t="s">
        <v>711</v>
      </c>
      <c r="R492" s="310" t="s">
        <v>250</v>
      </c>
      <c r="S492" s="316" t="s">
        <v>5476</v>
      </c>
      <c r="T492" s="923" t="s">
        <v>4084</v>
      </c>
      <c r="U492" s="310" t="s">
        <v>5400</v>
      </c>
      <c r="V492" s="310">
        <v>2022</v>
      </c>
      <c r="W492" s="310" t="s">
        <v>5462</v>
      </c>
      <c r="X492" s="306" t="s">
        <v>5463</v>
      </c>
      <c r="Y492" s="445" t="s">
        <v>5464</v>
      </c>
      <c r="Z492" s="306" t="s">
        <v>5477</v>
      </c>
      <c r="AA492" s="447">
        <v>2</v>
      </c>
      <c r="AB492" s="447" t="s">
        <v>5478</v>
      </c>
      <c r="AC492" s="447" t="s">
        <v>5479</v>
      </c>
      <c r="AD492" s="305">
        <v>1</v>
      </c>
      <c r="AE492" s="447" t="s">
        <v>5480</v>
      </c>
      <c r="AF492" s="970">
        <v>44621</v>
      </c>
      <c r="AG492" s="970">
        <v>44712</v>
      </c>
      <c r="AH492" s="921"/>
      <c r="AI492" s="310" t="s">
        <v>309</v>
      </c>
      <c r="AJ492" s="310" t="s">
        <v>309</v>
      </c>
      <c r="AK492" s="310" t="e">
        <f>(IF(BA492=#REF!,#REF!,AG492-#REF!))</f>
        <v>#REF!</v>
      </c>
      <c r="AL492" s="307"/>
      <c r="AM492" s="40"/>
      <c r="AN492" s="40"/>
      <c r="AO492" s="40"/>
      <c r="AP492" s="137"/>
      <c r="AQ492" s="19"/>
      <c r="AR492" s="49"/>
      <c r="AS492" s="298"/>
      <c r="AT492" s="66"/>
      <c r="AU492" s="40"/>
      <c r="AV492" s="60"/>
      <c r="AW492" s="137"/>
      <c r="AX492" s="137"/>
      <c r="AY492" s="299"/>
      <c r="AZ492" s="87"/>
      <c r="BA492" s="243"/>
      <c r="BB492" s="127"/>
      <c r="BC492" s="127"/>
      <c r="BD492" s="127"/>
      <c r="BE492" s="127"/>
      <c r="BF492" s="127"/>
      <c r="BG492" s="19" t="s">
        <v>442</v>
      </c>
      <c r="BH492" s="49">
        <v>-44620</v>
      </c>
      <c r="BI492" s="60" t="s">
        <v>454</v>
      </c>
      <c r="BJ492" s="127"/>
      <c r="BK492" s="127"/>
      <c r="BL492" s="127"/>
      <c r="BM492" s="127"/>
      <c r="BN492" s="60"/>
      <c r="BO492" s="127"/>
      <c r="BP492" s="910" t="s">
        <v>293</v>
      </c>
      <c r="BQ492" s="150" t="s">
        <v>3045</v>
      </c>
      <c r="BR492" s="911">
        <v>44712</v>
      </c>
      <c r="BS492" s="131" t="s">
        <v>5481</v>
      </c>
      <c r="BT492" s="186">
        <v>0</v>
      </c>
      <c r="BU492" s="4" t="s">
        <v>442</v>
      </c>
      <c r="BV492" s="49">
        <v>1</v>
      </c>
      <c r="BW492" s="60" t="s">
        <v>670</v>
      </c>
      <c r="BX492" s="912">
        <v>44734</v>
      </c>
      <c r="BY492" s="371" t="s">
        <v>5482</v>
      </c>
      <c r="BZ492" s="371" t="s">
        <v>466</v>
      </c>
      <c r="CA492" s="814">
        <v>0</v>
      </c>
      <c r="CB492" s="352" t="s">
        <v>443</v>
      </c>
      <c r="CC492" s="371"/>
      <c r="CD492" s="910" t="s">
        <v>293</v>
      </c>
      <c r="CE492" s="531">
        <v>44823</v>
      </c>
      <c r="CF492" s="943" t="s">
        <v>5483</v>
      </c>
      <c r="CG492" s="644" t="s">
        <v>5484</v>
      </c>
      <c r="CH492" s="560" t="s">
        <v>5485</v>
      </c>
      <c r="CI492" s="925">
        <v>0.75</v>
      </c>
      <c r="CJ492" s="4" t="str">
        <f t="shared" si="14"/>
        <v>AVANCE SIGNIFICATIVO</v>
      </c>
      <c r="CK492" s="49" t="e">
        <f>(IF(CD492="CERRADO","NO APLICA ACCION CERRADA",AG492-#REF!))</f>
        <v>#REF!</v>
      </c>
      <c r="CL492" s="60" t="e">
        <f>(IF(CD492="CERRADO","NO APLICA ACCION CERRADA",IF(AK492&lt;=0,"VENCIDO",IF(AK492&lt;=#REF!,"POR VENCER","CON TIEMPO"))))</f>
        <v>#REF!</v>
      </c>
      <c r="CM492" s="458">
        <v>44883</v>
      </c>
      <c r="CN492" s="348" t="s">
        <v>5486</v>
      </c>
      <c r="CO492" s="348" t="s">
        <v>947</v>
      </c>
      <c r="CP492" s="380"/>
      <c r="CQ492" s="352" t="s">
        <v>294</v>
      </c>
      <c r="CR492" s="371"/>
      <c r="CS492" s="371"/>
    </row>
    <row r="493" spans="1:448" ht="118.5" customHeight="1" x14ac:dyDescent="0.25">
      <c r="A493" s="20">
        <v>492</v>
      </c>
      <c r="B493" s="174" t="s">
        <v>5397</v>
      </c>
      <c r="C493" s="174" t="s">
        <v>694</v>
      </c>
      <c r="D493" s="19" t="s">
        <v>344</v>
      </c>
      <c r="E493" s="456"/>
      <c r="F493" s="41" t="s">
        <v>707</v>
      </c>
      <c r="G493" s="20" t="s">
        <v>269</v>
      </c>
      <c r="H493" s="19" t="s">
        <v>341</v>
      </c>
      <c r="I493" s="41" t="s">
        <v>707</v>
      </c>
      <c r="J493" s="460" t="s">
        <v>708</v>
      </c>
      <c r="K493" s="460" t="s">
        <v>680</v>
      </c>
      <c r="L493" s="460" t="s">
        <v>681</v>
      </c>
      <c r="M493" s="460" t="s">
        <v>709</v>
      </c>
      <c r="N493" s="460" t="s">
        <v>710</v>
      </c>
      <c r="O493" s="316" t="s">
        <v>26</v>
      </c>
      <c r="P493" s="310" t="s">
        <v>377</v>
      </c>
      <c r="Q493" s="19" t="s">
        <v>711</v>
      </c>
      <c r="R493" s="310" t="s">
        <v>250</v>
      </c>
      <c r="S493" s="316" t="s">
        <v>5487</v>
      </c>
      <c r="T493" s="923" t="s">
        <v>4084</v>
      </c>
      <c r="U493" s="310" t="s">
        <v>5400</v>
      </c>
      <c r="V493" s="310">
        <v>2022</v>
      </c>
      <c r="W493" s="310" t="s">
        <v>5462</v>
      </c>
      <c r="X493" s="306" t="s">
        <v>5463</v>
      </c>
      <c r="Y493" s="445" t="s">
        <v>5464</v>
      </c>
      <c r="Z493" s="306" t="s">
        <v>5488</v>
      </c>
      <c r="AA493" s="447">
        <v>3</v>
      </c>
      <c r="AB493" s="434" t="s">
        <v>5489</v>
      </c>
      <c r="AC493" s="447" t="s">
        <v>5490</v>
      </c>
      <c r="AD493" s="447">
        <v>1</v>
      </c>
      <c r="AE493" s="447" t="s">
        <v>5491</v>
      </c>
      <c r="AF493" s="970">
        <v>44621</v>
      </c>
      <c r="AG493" s="970">
        <v>44712</v>
      </c>
      <c r="AH493" s="921"/>
      <c r="AI493" s="310" t="s">
        <v>309</v>
      </c>
      <c r="AJ493" s="310" t="s">
        <v>309</v>
      </c>
      <c r="AK493" s="310" t="e">
        <f>(IF(BA493=#REF!,#REF!,AG493-#REF!))</f>
        <v>#REF!</v>
      </c>
      <c r="AL493" s="307"/>
      <c r="AM493" s="40"/>
      <c r="AN493" s="40"/>
      <c r="AO493" s="40"/>
      <c r="AP493" s="137"/>
      <c r="AQ493" s="19"/>
      <c r="AR493" s="49"/>
      <c r="AS493" s="298"/>
      <c r="AT493" s="66"/>
      <c r="AU493" s="40"/>
      <c r="AV493" s="60"/>
      <c r="AW493" s="137"/>
      <c r="AX493" s="137"/>
      <c r="AY493" s="299"/>
      <c r="AZ493" s="87"/>
      <c r="BA493" s="243"/>
      <c r="BB493" s="127"/>
      <c r="BC493" s="127"/>
      <c r="BD493" s="127"/>
      <c r="BE493" s="127"/>
      <c r="BF493" s="127"/>
      <c r="BG493" s="19" t="s">
        <v>442</v>
      </c>
      <c r="BH493" s="49">
        <v>-44620</v>
      </c>
      <c r="BI493" s="60" t="s">
        <v>454</v>
      </c>
      <c r="BJ493" s="127"/>
      <c r="BK493" s="127"/>
      <c r="BL493" s="127"/>
      <c r="BM493" s="127"/>
      <c r="BN493" s="60"/>
      <c r="BO493" s="127"/>
      <c r="BP493" s="910" t="s">
        <v>293</v>
      </c>
      <c r="BQ493" s="150" t="s">
        <v>3045</v>
      </c>
      <c r="BR493" s="911">
        <v>44712</v>
      </c>
      <c r="BS493" s="131" t="s">
        <v>5492</v>
      </c>
      <c r="BT493" s="186">
        <v>0</v>
      </c>
      <c r="BU493" s="4" t="s">
        <v>442</v>
      </c>
      <c r="BV493" s="49">
        <v>1</v>
      </c>
      <c r="BW493" s="60" t="s">
        <v>670</v>
      </c>
      <c r="BX493" s="912">
        <v>44734</v>
      </c>
      <c r="BY493" s="371" t="s">
        <v>5493</v>
      </c>
      <c r="BZ493" s="371" t="s">
        <v>466</v>
      </c>
      <c r="CA493" s="814">
        <v>0</v>
      </c>
      <c r="CB493" s="352" t="s">
        <v>443</v>
      </c>
      <c r="CC493" s="371"/>
      <c r="CD493" s="910" t="s">
        <v>293</v>
      </c>
      <c r="CE493" s="531">
        <v>44823</v>
      </c>
      <c r="CF493" s="943" t="s">
        <v>5494</v>
      </c>
      <c r="CG493" s="644" t="s">
        <v>5495</v>
      </c>
      <c r="CH493" s="560" t="s">
        <v>5496</v>
      </c>
      <c r="CI493" s="925">
        <v>0</v>
      </c>
      <c r="CJ493" s="4" t="str">
        <f t="shared" si="14"/>
        <v>SIN AVANCE</v>
      </c>
      <c r="CK493" s="49" t="e">
        <f>(IF(CD493="CERRADO","NO APLICA ACCION CERRADA",AG493-#REF!))</f>
        <v>#REF!</v>
      </c>
      <c r="CL493" s="60" t="e">
        <f>(IF(CD493="CERRADO","NO APLICA ACCION CERRADA",IF(AK493&lt;=0,"VENCIDO",IF(AK493&lt;=#REF!,"POR VENCER","CON TIEMPO"))))</f>
        <v>#REF!</v>
      </c>
      <c r="CM493" s="458">
        <v>44883</v>
      </c>
      <c r="CN493" s="348" t="s">
        <v>5497</v>
      </c>
      <c r="CO493" s="348" t="s">
        <v>947</v>
      </c>
      <c r="CP493" s="380"/>
      <c r="CQ493" s="352" t="s">
        <v>443</v>
      </c>
      <c r="CR493" s="371"/>
      <c r="CS493" s="371"/>
    </row>
    <row r="494" spans="1:448" ht="118.5" customHeight="1" x14ac:dyDescent="0.25">
      <c r="A494" s="20">
        <v>493</v>
      </c>
      <c r="B494" s="174" t="s">
        <v>5397</v>
      </c>
      <c r="C494" s="174" t="s">
        <v>694</v>
      </c>
      <c r="D494" s="19" t="s">
        <v>344</v>
      </c>
      <c r="E494" s="456"/>
      <c r="F494" s="19" t="s">
        <v>843</v>
      </c>
      <c r="G494" s="20" t="s">
        <v>269</v>
      </c>
      <c r="H494" s="19" t="s">
        <v>341</v>
      </c>
      <c r="I494" s="41" t="s">
        <v>844</v>
      </c>
      <c r="J494" s="462" t="s">
        <v>845</v>
      </c>
      <c r="K494" s="462" t="s">
        <v>680</v>
      </c>
      <c r="L494" s="134" t="s">
        <v>681</v>
      </c>
      <c r="M494" s="134" t="s">
        <v>705</v>
      </c>
      <c r="N494" s="134" t="s">
        <v>706</v>
      </c>
      <c r="O494" s="316" t="s">
        <v>236</v>
      </c>
      <c r="P494" s="310" t="s">
        <v>369</v>
      </c>
      <c r="Q494" s="19" t="s">
        <v>711</v>
      </c>
      <c r="R494" s="310" t="s">
        <v>250</v>
      </c>
      <c r="S494" s="316" t="s">
        <v>5498</v>
      </c>
      <c r="T494" s="923" t="s">
        <v>4106</v>
      </c>
      <c r="U494" s="310" t="s">
        <v>5400</v>
      </c>
      <c r="V494" s="310">
        <v>2022</v>
      </c>
      <c r="W494" s="310" t="s">
        <v>5499</v>
      </c>
      <c r="X494" s="306" t="s">
        <v>5500</v>
      </c>
      <c r="Y494" s="445" t="s">
        <v>5501</v>
      </c>
      <c r="Z494" s="306" t="s">
        <v>5502</v>
      </c>
      <c r="AA494" s="447">
        <v>1</v>
      </c>
      <c r="AB494" s="447" t="s">
        <v>5503</v>
      </c>
      <c r="AC494" s="447" t="s">
        <v>5504</v>
      </c>
      <c r="AD494" s="447">
        <v>1</v>
      </c>
      <c r="AE494" s="447" t="s">
        <v>5505</v>
      </c>
      <c r="AF494" s="970">
        <v>44621</v>
      </c>
      <c r="AG494" s="970">
        <v>44742</v>
      </c>
      <c r="AH494" s="921"/>
      <c r="AI494" s="310" t="s">
        <v>309</v>
      </c>
      <c r="AJ494" s="310" t="s">
        <v>309</v>
      </c>
      <c r="AK494" s="310" t="e">
        <f>(IF(BA494=#REF!,#REF!,AG494-#REF!))</f>
        <v>#REF!</v>
      </c>
      <c r="AL494" s="307"/>
      <c r="AM494" s="40"/>
      <c r="AN494" s="40"/>
      <c r="AO494" s="40"/>
      <c r="AP494" s="137"/>
      <c r="AQ494" s="19"/>
      <c r="AR494" s="49"/>
      <c r="AS494" s="298"/>
      <c r="AT494" s="66"/>
      <c r="AU494" s="40"/>
      <c r="AV494" s="60"/>
      <c r="AW494" s="137"/>
      <c r="AX494" s="137"/>
      <c r="AY494" s="299"/>
      <c r="AZ494" s="87"/>
      <c r="BA494" s="243"/>
      <c r="BB494" s="127"/>
      <c r="BC494" s="127"/>
      <c r="BD494" s="127"/>
      <c r="BE494" s="127"/>
      <c r="BF494" s="127"/>
      <c r="BG494" s="19" t="s">
        <v>442</v>
      </c>
      <c r="BH494" s="49">
        <v>-44620</v>
      </c>
      <c r="BI494" s="60" t="s">
        <v>454</v>
      </c>
      <c r="BJ494" s="127"/>
      <c r="BK494" s="127"/>
      <c r="BL494" s="127"/>
      <c r="BM494" s="127"/>
      <c r="BN494" s="60"/>
      <c r="BO494" s="127"/>
      <c r="BP494" s="910" t="s">
        <v>293</v>
      </c>
      <c r="BQ494" s="150" t="s">
        <v>5506</v>
      </c>
      <c r="BR494" s="911">
        <v>44712</v>
      </c>
      <c r="BS494" s="131" t="s">
        <v>5507</v>
      </c>
      <c r="BT494" s="186">
        <v>0.25</v>
      </c>
      <c r="BU494" s="4" t="s">
        <v>489</v>
      </c>
      <c r="BV494" s="49">
        <v>31</v>
      </c>
      <c r="BW494" s="60" t="s">
        <v>454</v>
      </c>
      <c r="BX494" s="912">
        <v>44734</v>
      </c>
      <c r="BY494" s="374" t="s">
        <v>5508</v>
      </c>
      <c r="BZ494" s="371" t="s">
        <v>466</v>
      </c>
      <c r="CA494" s="814">
        <v>0.3</v>
      </c>
      <c r="CB494" s="352" t="s">
        <v>293</v>
      </c>
      <c r="CC494" s="371"/>
      <c r="CD494" s="910" t="s">
        <v>293</v>
      </c>
      <c r="CE494" s="150"/>
      <c r="CF494" s="543" t="s">
        <v>5509</v>
      </c>
      <c r="CG494" s="945" t="s">
        <v>5510</v>
      </c>
      <c r="CH494" s="645" t="s">
        <v>3631</v>
      </c>
      <c r="CI494" s="646">
        <v>1</v>
      </c>
      <c r="CJ494" s="4" t="str">
        <f t="shared" si="14"/>
        <v>CUMPLIMIENTO TOTAL</v>
      </c>
      <c r="CK494" s="49" t="e">
        <f>(IF(CD494="CERRADO","NO APLICA ACCION CERRADA",AG494-#REF!))</f>
        <v>#REF!</v>
      </c>
      <c r="CL494" s="60" t="e">
        <f>(IF(CD494="CERRADO","NO APLICA ACCION CERRADA",IF(AK494&lt;=0,"VENCIDO",IF(AK494&lt;=#REF!,"POR VENCER","CON TIEMPO"))))</f>
        <v>#REF!</v>
      </c>
      <c r="CM494" s="458">
        <v>44883</v>
      </c>
      <c r="CN494" s="946" t="s">
        <v>5511</v>
      </c>
      <c r="CO494" s="348" t="s">
        <v>947</v>
      </c>
      <c r="CP494" s="380"/>
      <c r="CQ494" s="352" t="s">
        <v>294</v>
      </c>
      <c r="CR494" s="371"/>
      <c r="CS494" s="371"/>
    </row>
    <row r="495" spans="1:448" s="343" customFormat="1" ht="118.5" customHeight="1" x14ac:dyDescent="0.25">
      <c r="A495" s="26">
        <v>494</v>
      </c>
      <c r="B495" s="176" t="s">
        <v>1551</v>
      </c>
      <c r="C495" s="174" t="s">
        <v>269</v>
      </c>
      <c r="D495" s="19" t="s">
        <v>341</v>
      </c>
      <c r="E495" s="337"/>
      <c r="F495" s="22" t="s">
        <v>1551</v>
      </c>
      <c r="G495" s="26" t="s">
        <v>269</v>
      </c>
      <c r="H495" s="19" t="s">
        <v>341</v>
      </c>
      <c r="I495" s="41" t="s">
        <v>349</v>
      </c>
      <c r="J495" s="19" t="s">
        <v>1552</v>
      </c>
      <c r="K495" s="19" t="s">
        <v>1237</v>
      </c>
      <c r="L495" s="19" t="s">
        <v>681</v>
      </c>
      <c r="M495" s="19" t="s">
        <v>328</v>
      </c>
      <c r="N495" s="19" t="s">
        <v>328</v>
      </c>
      <c r="O495" s="316" t="s">
        <v>349</v>
      </c>
      <c r="P495" s="310" t="s">
        <v>350</v>
      </c>
      <c r="Q495" s="19" t="s">
        <v>348</v>
      </c>
      <c r="R495" s="310" t="s">
        <v>250</v>
      </c>
      <c r="S495" s="316" t="s">
        <v>5512</v>
      </c>
      <c r="T495" s="341" t="s">
        <v>3896</v>
      </c>
      <c r="U495" s="310" t="s">
        <v>5513</v>
      </c>
      <c r="V495" s="310">
        <v>2021</v>
      </c>
      <c r="W495" s="310" t="s">
        <v>5514</v>
      </c>
      <c r="X495" s="306" t="s">
        <v>5515</v>
      </c>
      <c r="Y495" s="445" t="s">
        <v>5516</v>
      </c>
      <c r="Z495" s="306" t="s">
        <v>5517</v>
      </c>
      <c r="AA495" s="439">
        <v>1</v>
      </c>
      <c r="AB495" s="447" t="s">
        <v>5518</v>
      </c>
      <c r="AC495" s="447" t="s">
        <v>5519</v>
      </c>
      <c r="AD495" s="439">
        <v>1</v>
      </c>
      <c r="AE495" s="447" t="s">
        <v>5518</v>
      </c>
      <c r="AF495" s="971">
        <v>44683</v>
      </c>
      <c r="AG495" s="971">
        <v>44804</v>
      </c>
      <c r="AH495" s="333"/>
      <c r="AI495" s="310" t="s">
        <v>309</v>
      </c>
      <c r="AJ495" s="310" t="s">
        <v>309</v>
      </c>
      <c r="AK495" s="310" t="e">
        <f>(IF(BA495=#REF!,#REF!,AG495-#REF!))</f>
        <v>#REF!</v>
      </c>
      <c r="AL495" s="307"/>
      <c r="AM495" s="31"/>
      <c r="AN495" s="31"/>
      <c r="AO495" s="31"/>
      <c r="AP495" s="32"/>
      <c r="AQ495" s="19"/>
      <c r="AR495" s="49"/>
      <c r="AS495" s="298"/>
      <c r="AT495" s="64"/>
      <c r="AU495" s="40"/>
      <c r="AV495" s="60"/>
      <c r="AW495" s="32"/>
      <c r="AX495" s="32"/>
      <c r="AY495" s="299"/>
      <c r="AZ495" s="87"/>
      <c r="BA495" s="243"/>
      <c r="BB495" s="30"/>
      <c r="BC495" s="30"/>
      <c r="BD495" s="30"/>
      <c r="BE495" s="30"/>
      <c r="BF495" s="30"/>
      <c r="BG495" s="19" t="s">
        <v>442</v>
      </c>
      <c r="BH495" s="49">
        <v>-44620</v>
      </c>
      <c r="BI495" s="60" t="s">
        <v>454</v>
      </c>
      <c r="BJ495" s="30"/>
      <c r="BK495" s="30"/>
      <c r="BL495" s="30"/>
      <c r="BM495" s="30"/>
      <c r="BN495" s="60"/>
      <c r="BO495" s="30"/>
      <c r="BP495" s="184" t="s">
        <v>293</v>
      </c>
      <c r="BQ495" s="150" t="s">
        <v>2162</v>
      </c>
      <c r="BR495" s="185">
        <v>44712</v>
      </c>
      <c r="BS495" s="131" t="s">
        <v>328</v>
      </c>
      <c r="BT495" s="186">
        <v>0</v>
      </c>
      <c r="BU495" s="4" t="s">
        <v>442</v>
      </c>
      <c r="BV495" s="49">
        <v>93</v>
      </c>
      <c r="BW495" s="60" t="s">
        <v>454</v>
      </c>
      <c r="BX495" s="357">
        <v>44729</v>
      </c>
      <c r="BY495" s="353" t="s">
        <v>5520</v>
      </c>
      <c r="BZ495" s="353" t="s">
        <v>824</v>
      </c>
      <c r="CA495" s="360">
        <v>0</v>
      </c>
      <c r="CB495" s="184" t="s">
        <v>293</v>
      </c>
      <c r="CC495" s="353"/>
      <c r="CD495" s="184" t="s">
        <v>293</v>
      </c>
      <c r="CE495" s="531">
        <v>44823</v>
      </c>
      <c r="CF495" s="526" t="s">
        <v>5521</v>
      </c>
      <c r="CG495" s="527" t="s">
        <v>5522</v>
      </c>
      <c r="CH495" s="225" t="s">
        <v>5523</v>
      </c>
      <c r="CI495" s="522">
        <v>0.8</v>
      </c>
      <c r="CJ495" s="4" t="str">
        <f t="shared" si="14"/>
        <v>AVANCE SIGNIFICATIVO</v>
      </c>
      <c r="CK495" s="49" t="e">
        <f>(IF(CD495="CERRADO","NO APLICA ACCION CERRADA",AG495-#REF!))</f>
        <v>#REF!</v>
      </c>
      <c r="CL495" s="60" t="e">
        <f>(IF(CD495="CERRADO","NO APLICA ACCION CERRADA",IF(AK495&lt;=0,"VENCIDO",IF(AK495&lt;=#REF!,"POR VENCER","CON TIEMPO"))))</f>
        <v>#REF!</v>
      </c>
      <c r="CM495" s="988">
        <v>44882</v>
      </c>
      <c r="CN495" s="166" t="s">
        <v>5524</v>
      </c>
      <c r="CO495" s="166" t="s">
        <v>613</v>
      </c>
      <c r="CP495" s="989">
        <v>0.8</v>
      </c>
      <c r="CQ495" s="419" t="s">
        <v>293</v>
      </c>
      <c r="CR495" s="353"/>
      <c r="CS495" s="353"/>
    </row>
    <row r="496" spans="1:448" s="343" customFormat="1" ht="118.5" customHeight="1" x14ac:dyDescent="0.25">
      <c r="A496" s="26">
        <v>495</v>
      </c>
      <c r="B496" s="176" t="s">
        <v>1551</v>
      </c>
      <c r="C496" s="174" t="s">
        <v>269</v>
      </c>
      <c r="D496" s="19" t="s">
        <v>341</v>
      </c>
      <c r="E496" s="337"/>
      <c r="F496" s="22" t="s">
        <v>1551</v>
      </c>
      <c r="G496" s="26" t="s">
        <v>269</v>
      </c>
      <c r="H496" s="19" t="s">
        <v>341</v>
      </c>
      <c r="I496" s="41" t="s">
        <v>349</v>
      </c>
      <c r="J496" s="19" t="s">
        <v>1552</v>
      </c>
      <c r="K496" s="19" t="s">
        <v>1237</v>
      </c>
      <c r="L496" s="19" t="s">
        <v>681</v>
      </c>
      <c r="M496" s="19" t="s">
        <v>328</v>
      </c>
      <c r="N496" s="19" t="s">
        <v>328</v>
      </c>
      <c r="O496" s="316" t="s">
        <v>349</v>
      </c>
      <c r="P496" s="310" t="s">
        <v>350</v>
      </c>
      <c r="Q496" s="19" t="s">
        <v>348</v>
      </c>
      <c r="R496" s="310" t="s">
        <v>250</v>
      </c>
      <c r="S496" s="316" t="s">
        <v>5525</v>
      </c>
      <c r="T496" s="341" t="s">
        <v>3896</v>
      </c>
      <c r="U496" s="310" t="s">
        <v>5513</v>
      </c>
      <c r="V496" s="310">
        <v>2021</v>
      </c>
      <c r="W496" s="310" t="s">
        <v>5514</v>
      </c>
      <c r="X496" s="306" t="s">
        <v>5515</v>
      </c>
      <c r="Y496" s="445" t="s">
        <v>5516</v>
      </c>
      <c r="Z496" s="306" t="s">
        <v>5526</v>
      </c>
      <c r="AA496" s="439">
        <v>2</v>
      </c>
      <c r="AB496" s="447" t="s">
        <v>5527</v>
      </c>
      <c r="AC496" s="447" t="s">
        <v>5528</v>
      </c>
      <c r="AD496" s="439">
        <v>1</v>
      </c>
      <c r="AE496" s="447" t="s">
        <v>5529</v>
      </c>
      <c r="AF496" s="971">
        <v>44713</v>
      </c>
      <c r="AG496" s="971">
        <v>44925</v>
      </c>
      <c r="AH496" s="333"/>
      <c r="AI496" s="310" t="s">
        <v>309</v>
      </c>
      <c r="AJ496" s="310" t="s">
        <v>309</v>
      </c>
      <c r="AK496" s="310" t="e">
        <f>(IF(BA496=#REF!,#REF!,AG496-#REF!))</f>
        <v>#REF!</v>
      </c>
      <c r="AL496" s="307"/>
      <c r="AM496" s="31"/>
      <c r="AN496" s="31"/>
      <c r="AO496" s="31"/>
      <c r="AP496" s="32"/>
      <c r="AQ496" s="19"/>
      <c r="AR496" s="49"/>
      <c r="AS496" s="298"/>
      <c r="AT496" s="64"/>
      <c r="AU496" s="40"/>
      <c r="AV496" s="60"/>
      <c r="AW496" s="32"/>
      <c r="AX496" s="32"/>
      <c r="AY496" s="299"/>
      <c r="AZ496" s="87"/>
      <c r="BA496" s="243"/>
      <c r="BB496" s="30"/>
      <c r="BC496" s="30"/>
      <c r="BD496" s="30"/>
      <c r="BE496" s="30"/>
      <c r="BF496" s="30"/>
      <c r="BG496" s="19" t="s">
        <v>442</v>
      </c>
      <c r="BH496" s="49">
        <v>-44620</v>
      </c>
      <c r="BI496" s="60" t="s">
        <v>454</v>
      </c>
      <c r="BJ496" s="30"/>
      <c r="BK496" s="30"/>
      <c r="BL496" s="30"/>
      <c r="BM496" s="30"/>
      <c r="BN496" s="60"/>
      <c r="BO496" s="30"/>
      <c r="BP496" s="184" t="s">
        <v>293</v>
      </c>
      <c r="BQ496" s="150" t="s">
        <v>2162</v>
      </c>
      <c r="BR496" s="185">
        <v>44712</v>
      </c>
      <c r="BS496" s="131" t="s">
        <v>328</v>
      </c>
      <c r="BT496" s="186">
        <v>0</v>
      </c>
      <c r="BU496" s="4" t="s">
        <v>442</v>
      </c>
      <c r="BV496" s="49">
        <v>214</v>
      </c>
      <c r="BW496" s="60" t="s">
        <v>454</v>
      </c>
      <c r="BX496" s="357">
        <v>44729</v>
      </c>
      <c r="BY496" s="353" t="s">
        <v>5530</v>
      </c>
      <c r="BZ496" s="353" t="s">
        <v>824</v>
      </c>
      <c r="CA496" s="360">
        <v>0</v>
      </c>
      <c r="CB496" s="184" t="s">
        <v>293</v>
      </c>
      <c r="CC496" s="353"/>
      <c r="CD496" s="184" t="s">
        <v>293</v>
      </c>
      <c r="CE496" s="531">
        <v>44823</v>
      </c>
      <c r="CF496" s="528" t="s">
        <v>5531</v>
      </c>
      <c r="CG496" s="529"/>
      <c r="CH496" s="116" t="s">
        <v>5532</v>
      </c>
      <c r="CI496" s="525">
        <v>0</v>
      </c>
      <c r="CJ496" s="4" t="str">
        <f t="shared" si="14"/>
        <v>SIN AVANCE</v>
      </c>
      <c r="CK496" s="49" t="e">
        <f>(IF(CD496="CERRADO","NO APLICA ACCION CERRADA",AG496-#REF!))</f>
        <v>#REF!</v>
      </c>
      <c r="CL496" s="60" t="e">
        <f>(IF(CD496="CERRADO","NO APLICA ACCION CERRADA",IF(AK496&lt;=0,"VENCIDO",IF(AK496&lt;=#REF!,"POR VENCER","CON TIEMPO"))))</f>
        <v>#REF!</v>
      </c>
      <c r="CM496" s="988">
        <v>44882</v>
      </c>
      <c r="CN496" s="166" t="s">
        <v>5533</v>
      </c>
      <c r="CO496" s="166" t="s">
        <v>613</v>
      </c>
      <c r="CP496" s="989">
        <v>0</v>
      </c>
      <c r="CQ496" s="419" t="s">
        <v>293</v>
      </c>
      <c r="CR496" s="353"/>
      <c r="CS496" s="353"/>
    </row>
    <row r="497" spans="1:97" s="343" customFormat="1" ht="118.5" customHeight="1" x14ac:dyDescent="0.25">
      <c r="A497" s="26">
        <v>496</v>
      </c>
      <c r="B497" s="176" t="s">
        <v>1551</v>
      </c>
      <c r="C497" s="174" t="s">
        <v>269</v>
      </c>
      <c r="D497" s="19" t="s">
        <v>341</v>
      </c>
      <c r="E497" s="337"/>
      <c r="F497" s="22" t="s">
        <v>1551</v>
      </c>
      <c r="G497" s="26" t="s">
        <v>269</v>
      </c>
      <c r="H497" s="19" t="s">
        <v>341</v>
      </c>
      <c r="I497" s="41" t="s">
        <v>349</v>
      </c>
      <c r="J497" s="19" t="s">
        <v>1552</v>
      </c>
      <c r="K497" s="19" t="s">
        <v>1237</v>
      </c>
      <c r="L497" s="19" t="s">
        <v>681</v>
      </c>
      <c r="M497" s="19" t="s">
        <v>328</v>
      </c>
      <c r="N497" s="19" t="s">
        <v>328</v>
      </c>
      <c r="O497" s="316" t="s">
        <v>349</v>
      </c>
      <c r="P497" s="310" t="s">
        <v>14</v>
      </c>
      <c r="Q497" s="19" t="s">
        <v>348</v>
      </c>
      <c r="R497" s="310" t="s">
        <v>250</v>
      </c>
      <c r="S497" s="316" t="s">
        <v>5534</v>
      </c>
      <c r="T497" s="341" t="s">
        <v>3896</v>
      </c>
      <c r="U497" s="310" t="s">
        <v>5513</v>
      </c>
      <c r="V497" s="310">
        <v>2021</v>
      </c>
      <c r="W497" s="310" t="s">
        <v>5535</v>
      </c>
      <c r="X497" s="306" t="s">
        <v>5536</v>
      </c>
      <c r="Y497" s="445" t="s">
        <v>5537</v>
      </c>
      <c r="Z497" s="306" t="s">
        <v>5538</v>
      </c>
      <c r="AA497" s="439">
        <v>1</v>
      </c>
      <c r="AB497" s="447" t="s">
        <v>5539</v>
      </c>
      <c r="AC497" s="447" t="s">
        <v>5540</v>
      </c>
      <c r="AD497" s="439">
        <v>1</v>
      </c>
      <c r="AE497" s="447" t="s">
        <v>5541</v>
      </c>
      <c r="AF497" s="971">
        <v>44683</v>
      </c>
      <c r="AG497" s="971">
        <v>44925</v>
      </c>
      <c r="AH497" s="333"/>
      <c r="AI497" s="310" t="s">
        <v>309</v>
      </c>
      <c r="AJ497" s="310" t="s">
        <v>309</v>
      </c>
      <c r="AK497" s="310" t="e">
        <f>(IF(BA497=#REF!,#REF!,AG497-#REF!))</f>
        <v>#REF!</v>
      </c>
      <c r="AL497" s="307"/>
      <c r="AM497" s="31"/>
      <c r="AN497" s="31"/>
      <c r="AO497" s="31"/>
      <c r="AP497" s="32"/>
      <c r="AQ497" s="19"/>
      <c r="AR497" s="49"/>
      <c r="AS497" s="298"/>
      <c r="AT497" s="64"/>
      <c r="AU497" s="40"/>
      <c r="AV497" s="60"/>
      <c r="AW497" s="32"/>
      <c r="AX497" s="32"/>
      <c r="AY497" s="299"/>
      <c r="AZ497" s="87"/>
      <c r="BA497" s="243"/>
      <c r="BB497" s="30"/>
      <c r="BC497" s="30"/>
      <c r="BD497" s="30"/>
      <c r="BE497" s="30"/>
      <c r="BF497" s="30"/>
      <c r="BG497" s="19" t="s">
        <v>442</v>
      </c>
      <c r="BH497" s="49">
        <v>-44620</v>
      </c>
      <c r="BI497" s="60" t="s">
        <v>454</v>
      </c>
      <c r="BJ497" s="30"/>
      <c r="BK497" s="30"/>
      <c r="BL497" s="30"/>
      <c r="BM497" s="30"/>
      <c r="BN497" s="60"/>
      <c r="BO497" s="30"/>
      <c r="BP497" s="184" t="s">
        <v>293</v>
      </c>
      <c r="BQ497" s="150" t="s">
        <v>2162</v>
      </c>
      <c r="BR497" s="185">
        <v>44712</v>
      </c>
      <c r="BS497" s="131" t="s">
        <v>328</v>
      </c>
      <c r="BT497" s="186">
        <v>0</v>
      </c>
      <c r="BU497" s="4" t="s">
        <v>442</v>
      </c>
      <c r="BV497" s="49">
        <v>214</v>
      </c>
      <c r="BW497" s="60" t="s">
        <v>454</v>
      </c>
      <c r="BX497" s="357">
        <v>44729</v>
      </c>
      <c r="BY497" s="353" t="s">
        <v>5542</v>
      </c>
      <c r="BZ497" s="353" t="s">
        <v>824</v>
      </c>
      <c r="CA497" s="360">
        <v>0</v>
      </c>
      <c r="CB497" s="184" t="s">
        <v>293</v>
      </c>
      <c r="CC497" s="353"/>
      <c r="CD497" s="184" t="s">
        <v>293</v>
      </c>
      <c r="CE497" s="531">
        <v>44823</v>
      </c>
      <c r="CF497" s="528" t="s">
        <v>5543</v>
      </c>
      <c r="CG497" s="529" t="s">
        <v>5544</v>
      </c>
      <c r="CH497" s="116" t="s">
        <v>5214</v>
      </c>
      <c r="CI497" s="525">
        <v>1</v>
      </c>
      <c r="CJ497" s="4" t="str">
        <f t="shared" si="14"/>
        <v>CUMPLIMIENTO TOTAL</v>
      </c>
      <c r="CK497" s="49" t="e">
        <f>(IF(CD497="CERRADO","NO APLICA ACCION CERRADA",AG497-#REF!))</f>
        <v>#REF!</v>
      </c>
      <c r="CL497" s="60" t="e">
        <f>(IF(CD497="CERRADO","NO APLICA ACCION CERRADA",IF(AK497&lt;=0,"VENCIDO",IF(AK497&lt;=#REF!,"POR VENCER","CON TIEMPO"))))</f>
        <v>#REF!</v>
      </c>
      <c r="CM497" s="988">
        <v>44882</v>
      </c>
      <c r="CN497" s="166" t="s">
        <v>5545</v>
      </c>
      <c r="CO497" s="166" t="s">
        <v>613</v>
      </c>
      <c r="CP497" s="989">
        <v>1</v>
      </c>
      <c r="CQ497" s="352" t="s">
        <v>294</v>
      </c>
      <c r="CR497" s="353"/>
      <c r="CS497" s="353"/>
    </row>
    <row r="498" spans="1:97" s="343" customFormat="1" ht="118.5" customHeight="1" x14ac:dyDescent="0.25">
      <c r="A498" s="26">
        <v>497</v>
      </c>
      <c r="B498" s="176" t="s">
        <v>1551</v>
      </c>
      <c r="C498" s="174" t="s">
        <v>269</v>
      </c>
      <c r="D498" s="19" t="s">
        <v>341</v>
      </c>
      <c r="E498" s="337"/>
      <c r="F498" s="22" t="s">
        <v>1551</v>
      </c>
      <c r="G498" s="26" t="s">
        <v>269</v>
      </c>
      <c r="H498" s="19" t="s">
        <v>341</v>
      </c>
      <c r="I498" s="41" t="s">
        <v>349</v>
      </c>
      <c r="J498" s="19" t="s">
        <v>1552</v>
      </c>
      <c r="K498" s="19" t="s">
        <v>1237</v>
      </c>
      <c r="L498" s="19" t="s">
        <v>681</v>
      </c>
      <c r="M498" s="19" t="s">
        <v>328</v>
      </c>
      <c r="N498" s="19" t="s">
        <v>328</v>
      </c>
      <c r="O498" s="316" t="s">
        <v>349</v>
      </c>
      <c r="P498" s="310" t="s">
        <v>14</v>
      </c>
      <c r="Q498" s="19" t="s">
        <v>348</v>
      </c>
      <c r="R498" s="310" t="s">
        <v>250</v>
      </c>
      <c r="S498" s="316" t="s">
        <v>5546</v>
      </c>
      <c r="T498" s="341" t="s">
        <v>3896</v>
      </c>
      <c r="U498" s="310" t="s">
        <v>5513</v>
      </c>
      <c r="V498" s="310">
        <v>2021</v>
      </c>
      <c r="W498" s="310" t="s">
        <v>5535</v>
      </c>
      <c r="X498" s="306" t="s">
        <v>5536</v>
      </c>
      <c r="Y498" s="445" t="s">
        <v>5537</v>
      </c>
      <c r="Z498" s="306" t="s">
        <v>5547</v>
      </c>
      <c r="AA498" s="439">
        <v>2</v>
      </c>
      <c r="AB498" s="447" t="s">
        <v>5548</v>
      </c>
      <c r="AC498" s="447" t="s">
        <v>5549</v>
      </c>
      <c r="AD498" s="439">
        <v>1</v>
      </c>
      <c r="AE498" s="447" t="s">
        <v>5550</v>
      </c>
      <c r="AF498" s="971">
        <v>44713</v>
      </c>
      <c r="AG498" s="971">
        <v>44925</v>
      </c>
      <c r="AH498" s="333"/>
      <c r="AI498" s="310" t="s">
        <v>309</v>
      </c>
      <c r="AJ498" s="310" t="s">
        <v>309</v>
      </c>
      <c r="AK498" s="310" t="e">
        <f>(IF(BA498=#REF!,#REF!,AG498-#REF!))</f>
        <v>#REF!</v>
      </c>
      <c r="AL498" s="307"/>
      <c r="AM498" s="31"/>
      <c r="AN498" s="31"/>
      <c r="AO498" s="31"/>
      <c r="AP498" s="32"/>
      <c r="AQ498" s="19"/>
      <c r="AR498" s="49"/>
      <c r="AS498" s="298"/>
      <c r="AT498" s="64"/>
      <c r="AU498" s="40"/>
      <c r="AV498" s="60"/>
      <c r="AW498" s="32"/>
      <c r="AX498" s="32"/>
      <c r="AY498" s="299"/>
      <c r="AZ498" s="87"/>
      <c r="BA498" s="243"/>
      <c r="BB498" s="30"/>
      <c r="BC498" s="30"/>
      <c r="BD498" s="30"/>
      <c r="BE498" s="30"/>
      <c r="BF498" s="30"/>
      <c r="BG498" s="19" t="s">
        <v>442</v>
      </c>
      <c r="BH498" s="49">
        <v>-44620</v>
      </c>
      <c r="BI498" s="60" t="s">
        <v>454</v>
      </c>
      <c r="BJ498" s="30"/>
      <c r="BK498" s="30"/>
      <c r="BL498" s="30"/>
      <c r="BM498" s="30"/>
      <c r="BN498" s="60"/>
      <c r="BO498" s="30"/>
      <c r="BP498" s="184" t="s">
        <v>293</v>
      </c>
      <c r="BQ498" s="150" t="s">
        <v>2162</v>
      </c>
      <c r="BR498" s="185">
        <v>44712</v>
      </c>
      <c r="BS498" s="131" t="s">
        <v>328</v>
      </c>
      <c r="BT498" s="186">
        <v>0</v>
      </c>
      <c r="BU498" s="4" t="s">
        <v>442</v>
      </c>
      <c r="BV498" s="49">
        <v>214</v>
      </c>
      <c r="BW498" s="60" t="s">
        <v>454</v>
      </c>
      <c r="BX498" s="357">
        <v>44729</v>
      </c>
      <c r="BY498" s="353" t="s">
        <v>5551</v>
      </c>
      <c r="BZ498" s="353" t="s">
        <v>824</v>
      </c>
      <c r="CA498" s="360">
        <v>0</v>
      </c>
      <c r="CB498" s="184" t="s">
        <v>293</v>
      </c>
      <c r="CC498" s="353"/>
      <c r="CD498" s="184" t="s">
        <v>293</v>
      </c>
      <c r="CE498" s="531">
        <v>44823</v>
      </c>
      <c r="CF498" s="528" t="s">
        <v>5552</v>
      </c>
      <c r="CG498" s="529" t="s">
        <v>5553</v>
      </c>
      <c r="CH498" s="116" t="s">
        <v>5214</v>
      </c>
      <c r="CI498" s="525">
        <v>1</v>
      </c>
      <c r="CJ498" s="4" t="str">
        <f t="shared" si="14"/>
        <v>CUMPLIMIENTO TOTAL</v>
      </c>
      <c r="CK498" s="49" t="e">
        <f>(IF(CD498="CERRADO","NO APLICA ACCION CERRADA",AG498-#REF!))</f>
        <v>#REF!</v>
      </c>
      <c r="CL498" s="60" t="e">
        <f>(IF(CD498="CERRADO","NO APLICA ACCION CERRADA",IF(AK498&lt;=0,"VENCIDO",IF(AK498&lt;=#REF!,"POR VENCER","CON TIEMPO"))))</f>
        <v>#REF!</v>
      </c>
      <c r="CM498" s="988">
        <v>44882</v>
      </c>
      <c r="CN498" s="166" t="s">
        <v>5554</v>
      </c>
      <c r="CO498" s="166" t="s">
        <v>613</v>
      </c>
      <c r="CP498" s="989">
        <v>1</v>
      </c>
      <c r="CQ498" s="352" t="s">
        <v>294</v>
      </c>
      <c r="CR498" s="353"/>
      <c r="CS498" s="353"/>
    </row>
    <row r="499" spans="1:97" s="343" customFormat="1" ht="118.5" customHeight="1" x14ac:dyDescent="0.25">
      <c r="A499" s="26">
        <v>498</v>
      </c>
      <c r="B499" s="176" t="s">
        <v>1551</v>
      </c>
      <c r="C499" s="174" t="s">
        <v>269</v>
      </c>
      <c r="D499" s="19" t="s">
        <v>341</v>
      </c>
      <c r="E499" s="337"/>
      <c r="F499" s="22" t="s">
        <v>1551</v>
      </c>
      <c r="G499" s="26" t="s">
        <v>269</v>
      </c>
      <c r="H499" s="19" t="s">
        <v>341</v>
      </c>
      <c r="I499" s="41" t="s">
        <v>349</v>
      </c>
      <c r="J499" s="19" t="s">
        <v>1552</v>
      </c>
      <c r="K499" s="19" t="s">
        <v>1237</v>
      </c>
      <c r="L499" s="19" t="s">
        <v>681</v>
      </c>
      <c r="M499" s="19" t="s">
        <v>328</v>
      </c>
      <c r="N499" s="19" t="s">
        <v>328</v>
      </c>
      <c r="O499" s="316" t="s">
        <v>349</v>
      </c>
      <c r="P499" s="310" t="s">
        <v>8</v>
      </c>
      <c r="Q499" s="19" t="s">
        <v>348</v>
      </c>
      <c r="R499" s="310" t="s">
        <v>250</v>
      </c>
      <c r="S499" s="316" t="s">
        <v>5555</v>
      </c>
      <c r="T499" s="341" t="s">
        <v>3896</v>
      </c>
      <c r="U499" s="310" t="s">
        <v>5513</v>
      </c>
      <c r="V499" s="310">
        <v>2021</v>
      </c>
      <c r="W499" s="310" t="s">
        <v>5556</v>
      </c>
      <c r="X499" s="306" t="s">
        <v>5557</v>
      </c>
      <c r="Y499" s="445" t="s">
        <v>5558</v>
      </c>
      <c r="Z499" s="306" t="s">
        <v>5559</v>
      </c>
      <c r="AA499" s="439">
        <v>1</v>
      </c>
      <c r="AB499" s="447" t="s">
        <v>5560</v>
      </c>
      <c r="AC499" s="447" t="s">
        <v>5561</v>
      </c>
      <c r="AD499" s="439">
        <v>1</v>
      </c>
      <c r="AE499" s="447" t="s">
        <v>5480</v>
      </c>
      <c r="AF499" s="971">
        <v>44683</v>
      </c>
      <c r="AG499" s="971">
        <v>44804</v>
      </c>
      <c r="AH499" s="333"/>
      <c r="AI499" s="310" t="s">
        <v>309</v>
      </c>
      <c r="AJ499" s="310" t="s">
        <v>309</v>
      </c>
      <c r="AK499" s="310" t="e">
        <f>(IF(BA499=#REF!,#REF!,AG499-#REF!))</f>
        <v>#REF!</v>
      </c>
      <c r="AL499" s="307"/>
      <c r="AM499" s="31"/>
      <c r="AN499" s="31"/>
      <c r="AO499" s="31"/>
      <c r="AP499" s="32"/>
      <c r="AQ499" s="19"/>
      <c r="AR499" s="49"/>
      <c r="AS499" s="298"/>
      <c r="AT499" s="64"/>
      <c r="AU499" s="40"/>
      <c r="AV499" s="60"/>
      <c r="AW499" s="32"/>
      <c r="AX499" s="32"/>
      <c r="AY499" s="299"/>
      <c r="AZ499" s="87"/>
      <c r="BA499" s="243"/>
      <c r="BB499" s="30"/>
      <c r="BC499" s="30"/>
      <c r="BD499" s="30"/>
      <c r="BE499" s="30"/>
      <c r="BF499" s="30"/>
      <c r="BG499" s="19" t="s">
        <v>442</v>
      </c>
      <c r="BH499" s="49">
        <v>-44620</v>
      </c>
      <c r="BI499" s="60" t="s">
        <v>454</v>
      </c>
      <c r="BJ499" s="30"/>
      <c r="BK499" s="30"/>
      <c r="BL499" s="30"/>
      <c r="BM499" s="30"/>
      <c r="BN499" s="60"/>
      <c r="BO499" s="30"/>
      <c r="BP499" s="184" t="s">
        <v>293</v>
      </c>
      <c r="BQ499" s="150" t="s">
        <v>2162</v>
      </c>
      <c r="BR499" s="185">
        <v>44712</v>
      </c>
      <c r="BS499" s="131" t="s">
        <v>328</v>
      </c>
      <c r="BT499" s="186">
        <v>0</v>
      </c>
      <c r="BU499" s="4" t="s">
        <v>442</v>
      </c>
      <c r="BV499" s="49">
        <v>93</v>
      </c>
      <c r="BW499" s="60" t="s">
        <v>454</v>
      </c>
      <c r="BX499" s="357">
        <v>44729</v>
      </c>
      <c r="BY499" s="353" t="s">
        <v>5562</v>
      </c>
      <c r="BZ499" s="353" t="s">
        <v>824</v>
      </c>
      <c r="CA499" s="360">
        <v>0</v>
      </c>
      <c r="CB499" s="184" t="s">
        <v>293</v>
      </c>
      <c r="CC499" s="353"/>
      <c r="CD499" s="184" t="s">
        <v>293</v>
      </c>
      <c r="CE499" s="531">
        <v>44823</v>
      </c>
      <c r="CF499" s="528" t="s">
        <v>5563</v>
      </c>
      <c r="CG499" s="529" t="s">
        <v>5564</v>
      </c>
      <c r="CH499" s="116" t="s">
        <v>5214</v>
      </c>
      <c r="CI499" s="525">
        <v>1</v>
      </c>
      <c r="CJ499" s="4" t="str">
        <f t="shared" si="14"/>
        <v>CUMPLIMIENTO TOTAL</v>
      </c>
      <c r="CK499" s="49" t="e">
        <f>(IF(CD499="CERRADO","NO APLICA ACCION CERRADA",AG499-#REF!))</f>
        <v>#REF!</v>
      </c>
      <c r="CL499" s="60" t="e">
        <f>(IF(CD499="CERRADO","NO APLICA ACCION CERRADA",IF(AK499&lt;=0,"VENCIDO",IF(AK499&lt;=#REF!,"POR VENCER","CON TIEMPO"))))</f>
        <v>#REF!</v>
      </c>
      <c r="CM499" s="988">
        <v>44882</v>
      </c>
      <c r="CN499" s="166" t="s">
        <v>5565</v>
      </c>
      <c r="CO499" s="166" t="s">
        <v>613</v>
      </c>
      <c r="CP499" s="989">
        <v>0</v>
      </c>
      <c r="CQ499" s="352" t="s">
        <v>443</v>
      </c>
      <c r="CR499" s="353"/>
      <c r="CS499" s="353"/>
    </row>
    <row r="500" spans="1:97" s="343" customFormat="1" ht="118.5" customHeight="1" x14ac:dyDescent="0.25">
      <c r="A500" s="26">
        <v>499</v>
      </c>
      <c r="B500" s="176" t="s">
        <v>1551</v>
      </c>
      <c r="C500" s="174" t="s">
        <v>269</v>
      </c>
      <c r="D500" s="19" t="s">
        <v>341</v>
      </c>
      <c r="E500" s="337"/>
      <c r="F500" s="22" t="s">
        <v>1551</v>
      </c>
      <c r="G500" s="26" t="s">
        <v>269</v>
      </c>
      <c r="H500" s="19" t="s">
        <v>341</v>
      </c>
      <c r="I500" s="41" t="s">
        <v>349</v>
      </c>
      <c r="J500" s="19" t="s">
        <v>1552</v>
      </c>
      <c r="K500" s="19" t="s">
        <v>1237</v>
      </c>
      <c r="L500" s="19" t="s">
        <v>681</v>
      </c>
      <c r="M500" s="19" t="s">
        <v>328</v>
      </c>
      <c r="N500" s="19" t="s">
        <v>328</v>
      </c>
      <c r="O500" s="316" t="s">
        <v>349</v>
      </c>
      <c r="P500" s="310" t="s">
        <v>8</v>
      </c>
      <c r="Q500" s="19" t="s">
        <v>348</v>
      </c>
      <c r="R500" s="310" t="s">
        <v>250</v>
      </c>
      <c r="S500" s="316" t="s">
        <v>5566</v>
      </c>
      <c r="T500" s="341" t="s">
        <v>3896</v>
      </c>
      <c r="U500" s="310" t="s">
        <v>5513</v>
      </c>
      <c r="V500" s="310">
        <v>2021</v>
      </c>
      <c r="W500" s="310" t="s">
        <v>5556</v>
      </c>
      <c r="X500" s="306" t="s">
        <v>5557</v>
      </c>
      <c r="Y500" s="445" t="s">
        <v>5558</v>
      </c>
      <c r="Z500" s="306" t="s">
        <v>5567</v>
      </c>
      <c r="AA500" s="439">
        <v>2</v>
      </c>
      <c r="AB500" s="447" t="s">
        <v>5568</v>
      </c>
      <c r="AC500" s="447" t="s">
        <v>5549</v>
      </c>
      <c r="AD500" s="439">
        <v>1</v>
      </c>
      <c r="AE500" s="447" t="s">
        <v>5550</v>
      </c>
      <c r="AF500" s="971">
        <v>44713</v>
      </c>
      <c r="AG500" s="971">
        <v>44925</v>
      </c>
      <c r="AH500" s="333"/>
      <c r="AI500" s="310" t="s">
        <v>309</v>
      </c>
      <c r="AJ500" s="310" t="s">
        <v>309</v>
      </c>
      <c r="AK500" s="310" t="e">
        <f>(IF(BA500=#REF!,#REF!,AG500-#REF!))</f>
        <v>#REF!</v>
      </c>
      <c r="AL500" s="307"/>
      <c r="AM500" s="31"/>
      <c r="AN500" s="31"/>
      <c r="AO500" s="31"/>
      <c r="AP500" s="32"/>
      <c r="AQ500" s="19"/>
      <c r="AR500" s="49"/>
      <c r="AS500" s="298"/>
      <c r="AT500" s="64"/>
      <c r="AU500" s="40"/>
      <c r="AV500" s="60"/>
      <c r="AW500" s="32"/>
      <c r="AX500" s="32"/>
      <c r="AY500" s="299"/>
      <c r="AZ500" s="87"/>
      <c r="BA500" s="243"/>
      <c r="BB500" s="30"/>
      <c r="BC500" s="30"/>
      <c r="BD500" s="30"/>
      <c r="BE500" s="30"/>
      <c r="BF500" s="30"/>
      <c r="BG500" s="19" t="s">
        <v>442</v>
      </c>
      <c r="BH500" s="49">
        <v>-44620</v>
      </c>
      <c r="BI500" s="60" t="s">
        <v>454</v>
      </c>
      <c r="BJ500" s="30"/>
      <c r="BK500" s="30"/>
      <c r="BL500" s="30"/>
      <c r="BM500" s="30"/>
      <c r="BN500" s="60"/>
      <c r="BO500" s="30"/>
      <c r="BP500" s="184" t="s">
        <v>293</v>
      </c>
      <c r="BQ500" s="150" t="s">
        <v>2162</v>
      </c>
      <c r="BR500" s="185">
        <v>44712</v>
      </c>
      <c r="BS500" s="131" t="s">
        <v>328</v>
      </c>
      <c r="BT500" s="186">
        <v>0</v>
      </c>
      <c r="BU500" s="4" t="s">
        <v>442</v>
      </c>
      <c r="BV500" s="49">
        <v>214</v>
      </c>
      <c r="BW500" s="60" t="s">
        <v>454</v>
      </c>
      <c r="BX500" s="357">
        <v>44729</v>
      </c>
      <c r="BY500" s="353" t="s">
        <v>5569</v>
      </c>
      <c r="BZ500" s="353" t="s">
        <v>824</v>
      </c>
      <c r="CA500" s="360">
        <v>0</v>
      </c>
      <c r="CB500" s="184" t="s">
        <v>293</v>
      </c>
      <c r="CC500" s="353"/>
      <c r="CD500" s="184" t="s">
        <v>293</v>
      </c>
      <c r="CE500" s="531">
        <v>44823</v>
      </c>
      <c r="CF500" s="528" t="s">
        <v>5570</v>
      </c>
      <c r="CG500" s="529" t="s">
        <v>5553</v>
      </c>
      <c r="CH500" s="116" t="s">
        <v>5214</v>
      </c>
      <c r="CI500" s="525">
        <v>1</v>
      </c>
      <c r="CJ500" s="4" t="str">
        <f t="shared" si="14"/>
        <v>CUMPLIMIENTO TOTAL</v>
      </c>
      <c r="CK500" s="49" t="e">
        <f>(IF(CD500="CERRADO","NO APLICA ACCION CERRADA",AG500-#REF!))</f>
        <v>#REF!</v>
      </c>
      <c r="CL500" s="60" t="e">
        <f>(IF(CD500="CERRADO","NO APLICA ACCION CERRADA",IF(AK500&lt;=0,"VENCIDO",IF(AK500&lt;=#REF!,"POR VENCER","CON TIEMPO"))))</f>
        <v>#REF!</v>
      </c>
      <c r="CM500" s="988">
        <v>44882</v>
      </c>
      <c r="CN500" s="166" t="s">
        <v>5571</v>
      </c>
      <c r="CO500" s="166" t="s">
        <v>613</v>
      </c>
      <c r="CP500" s="989">
        <v>1</v>
      </c>
      <c r="CQ500" s="352" t="s">
        <v>294</v>
      </c>
      <c r="CR500" s="353"/>
      <c r="CS500" s="353"/>
    </row>
    <row r="501" spans="1:97" s="343" customFormat="1" ht="118.5" customHeight="1" x14ac:dyDescent="0.25">
      <c r="A501" s="26">
        <v>500</v>
      </c>
      <c r="B501" s="404" t="s">
        <v>5572</v>
      </c>
      <c r="C501" s="404" t="s">
        <v>315</v>
      </c>
      <c r="D501" s="19" t="s">
        <v>338</v>
      </c>
      <c r="E501" s="337"/>
      <c r="F501" s="34" t="s">
        <v>676</v>
      </c>
      <c r="G501" s="405" t="s">
        <v>315</v>
      </c>
      <c r="H501" s="406" t="s">
        <v>338</v>
      </c>
      <c r="I501" s="406" t="s">
        <v>24</v>
      </c>
      <c r="J501" s="320" t="s">
        <v>679</v>
      </c>
      <c r="K501" s="132" t="s">
        <v>680</v>
      </c>
      <c r="L501" s="112" t="s">
        <v>681</v>
      </c>
      <c r="M501" s="134" t="s">
        <v>682</v>
      </c>
      <c r="N501" s="112" t="s">
        <v>683</v>
      </c>
      <c r="O501" s="316" t="s">
        <v>24</v>
      </c>
      <c r="P501" s="310" t="s">
        <v>44</v>
      </c>
      <c r="Q501" s="19" t="s">
        <v>684</v>
      </c>
      <c r="R501" s="19" t="s">
        <v>251</v>
      </c>
      <c r="S501" s="316" t="s">
        <v>5573</v>
      </c>
      <c r="T501" s="736" t="s">
        <v>5574</v>
      </c>
      <c r="U501" s="486">
        <v>88</v>
      </c>
      <c r="V501" s="486">
        <v>2022</v>
      </c>
      <c r="W501" s="310" t="s">
        <v>5575</v>
      </c>
      <c r="X501" s="737" t="s">
        <v>5576</v>
      </c>
      <c r="Y501" s="738" t="s">
        <v>5577</v>
      </c>
      <c r="Z501" s="739" t="s">
        <v>5578</v>
      </c>
      <c r="AA501" s="736">
        <v>1</v>
      </c>
      <c r="AB501" s="738" t="s">
        <v>5579</v>
      </c>
      <c r="AC501" s="738" t="s">
        <v>5579</v>
      </c>
      <c r="AD501" s="740">
        <v>1</v>
      </c>
      <c r="AE501" s="737" t="s">
        <v>5580</v>
      </c>
      <c r="AF501" s="972">
        <v>44715</v>
      </c>
      <c r="AG501" s="972">
        <v>44925</v>
      </c>
      <c r="AH501" s="333"/>
      <c r="AI501" s="310" t="s">
        <v>309</v>
      </c>
      <c r="AJ501" s="310" t="s">
        <v>309</v>
      </c>
      <c r="AK501" s="310" t="e">
        <f>(IF(BA501=#REF!,#REF!,AG501-#REF!))</f>
        <v>#REF!</v>
      </c>
      <c r="AL501" s="307"/>
      <c r="AM501" s="31"/>
      <c r="AN501" s="31"/>
      <c r="AO501" s="31"/>
      <c r="AP501" s="32"/>
      <c r="AQ501" s="19"/>
      <c r="AR501" s="49"/>
      <c r="AS501" s="298"/>
      <c r="AT501" s="64"/>
      <c r="AU501" s="40"/>
      <c r="AV501" s="60"/>
      <c r="AW501" s="32"/>
      <c r="AX501" s="32"/>
      <c r="AY501" s="299"/>
      <c r="AZ501" s="87"/>
      <c r="BA501" s="243"/>
      <c r="BB501" s="30"/>
      <c r="BC501" s="30"/>
      <c r="BD501" s="30"/>
      <c r="BE501" s="30"/>
      <c r="BF501" s="30"/>
      <c r="BG501" s="19"/>
      <c r="BH501" s="49"/>
      <c r="BI501" s="60"/>
      <c r="BJ501" s="30"/>
      <c r="BK501" s="30"/>
      <c r="BL501" s="30"/>
      <c r="BM501" s="30"/>
      <c r="BN501" s="60"/>
      <c r="BO501" s="30"/>
      <c r="BP501" s="184"/>
      <c r="BQ501" s="150"/>
      <c r="BR501" s="185"/>
      <c r="BS501" s="131"/>
      <c r="BT501" s="186"/>
      <c r="BU501" s="4"/>
      <c r="BV501" s="49"/>
      <c r="BW501" s="60"/>
      <c r="BX501" s="357"/>
      <c r="BY501" s="353"/>
      <c r="BZ501" s="353"/>
      <c r="CA501" s="360"/>
      <c r="CB501" s="352" t="s">
        <v>293</v>
      </c>
      <c r="CC501" s="353"/>
      <c r="CD501" s="184" t="s">
        <v>293</v>
      </c>
      <c r="CE501" s="531">
        <v>44827</v>
      </c>
      <c r="CF501" s="551" t="s">
        <v>5581</v>
      </c>
      <c r="CG501" s="225" t="s">
        <v>5582</v>
      </c>
      <c r="CH501" s="120" t="s">
        <v>328</v>
      </c>
      <c r="CI501" s="520">
        <v>1</v>
      </c>
      <c r="CJ501" s="4" t="str">
        <f t="shared" si="14"/>
        <v>CUMPLIMIENTO TOTAL</v>
      </c>
      <c r="CK501" s="49" t="e">
        <f>(IF(CD501="CERRADO","NO APLICA ACCION CERRADA",AG501-#REF!))</f>
        <v>#REF!</v>
      </c>
      <c r="CL501" s="60" t="e">
        <f>(IF(CD501="CERRADO","NO APLICA ACCION CERRADA",IF(AK501&lt;=0,"VENCIDO",IF(AK501&lt;=#REF!,"POR VENCER","CON TIEMPO"))))</f>
        <v>#REF!</v>
      </c>
      <c r="CM501" s="357">
        <v>44880</v>
      </c>
      <c r="CN501" s="371" t="s">
        <v>5583</v>
      </c>
      <c r="CO501" s="371" t="s">
        <v>5411</v>
      </c>
      <c r="CP501" s="360"/>
      <c r="CQ501" s="352" t="s">
        <v>293</v>
      </c>
      <c r="CR501" s="375" t="s">
        <v>446</v>
      </c>
      <c r="CS501" s="353"/>
    </row>
    <row r="502" spans="1:97" s="343" customFormat="1" ht="118.5" customHeight="1" x14ac:dyDescent="0.25">
      <c r="A502" s="26">
        <v>501</v>
      </c>
      <c r="B502" s="404" t="s">
        <v>5572</v>
      </c>
      <c r="C502" s="404" t="s">
        <v>315</v>
      </c>
      <c r="D502" s="19" t="s">
        <v>338</v>
      </c>
      <c r="E502" s="337"/>
      <c r="F502" s="34" t="s">
        <v>676</v>
      </c>
      <c r="G502" s="405" t="s">
        <v>315</v>
      </c>
      <c r="H502" s="406" t="s">
        <v>338</v>
      </c>
      <c r="I502" s="406" t="s">
        <v>24</v>
      </c>
      <c r="J502" s="320" t="s">
        <v>679</v>
      </c>
      <c r="K502" s="132" t="s">
        <v>680</v>
      </c>
      <c r="L502" s="112" t="s">
        <v>681</v>
      </c>
      <c r="M502" s="134" t="s">
        <v>682</v>
      </c>
      <c r="N502" s="112" t="s">
        <v>683</v>
      </c>
      <c r="O502" s="316" t="s">
        <v>24</v>
      </c>
      <c r="P502" s="310" t="s">
        <v>44</v>
      </c>
      <c r="Q502" s="19" t="s">
        <v>684</v>
      </c>
      <c r="R502" s="19" t="s">
        <v>251</v>
      </c>
      <c r="S502" s="316" t="s">
        <v>5584</v>
      </c>
      <c r="T502" s="736" t="s">
        <v>5574</v>
      </c>
      <c r="U502" s="486">
        <v>88</v>
      </c>
      <c r="V502" s="486">
        <v>2022</v>
      </c>
      <c r="W502" s="310" t="s">
        <v>5575</v>
      </c>
      <c r="X502" s="737" t="s">
        <v>5576</v>
      </c>
      <c r="Y502" s="738" t="s">
        <v>5585</v>
      </c>
      <c r="Z502" s="738" t="s">
        <v>5586</v>
      </c>
      <c r="AA502" s="736">
        <v>2</v>
      </c>
      <c r="AB502" s="738" t="s">
        <v>5579</v>
      </c>
      <c r="AC502" s="738" t="s">
        <v>5579</v>
      </c>
      <c r="AD502" s="740">
        <v>1</v>
      </c>
      <c r="AE502" s="737" t="s">
        <v>5580</v>
      </c>
      <c r="AF502" s="972">
        <v>44715</v>
      </c>
      <c r="AG502" s="972">
        <v>44925</v>
      </c>
      <c r="AH502" s="333"/>
      <c r="AI502" s="310" t="s">
        <v>309</v>
      </c>
      <c r="AJ502" s="310" t="s">
        <v>309</v>
      </c>
      <c r="AK502" s="310" t="e">
        <f>(IF(BA502=#REF!,#REF!,AG502-#REF!))</f>
        <v>#REF!</v>
      </c>
      <c r="AL502" s="307"/>
      <c r="AM502" s="31"/>
      <c r="AN502" s="31"/>
      <c r="AO502" s="31"/>
      <c r="AP502" s="32"/>
      <c r="AQ502" s="19"/>
      <c r="AR502" s="49"/>
      <c r="AS502" s="298"/>
      <c r="AT502" s="64"/>
      <c r="AU502" s="40"/>
      <c r="AV502" s="60"/>
      <c r="AW502" s="32"/>
      <c r="AX502" s="32"/>
      <c r="AY502" s="299"/>
      <c r="AZ502" s="87"/>
      <c r="BA502" s="243"/>
      <c r="BB502" s="30"/>
      <c r="BC502" s="30"/>
      <c r="BD502" s="30"/>
      <c r="BE502" s="30"/>
      <c r="BF502" s="30"/>
      <c r="BG502" s="19"/>
      <c r="BH502" s="49"/>
      <c r="BI502" s="60"/>
      <c r="BJ502" s="30"/>
      <c r="BK502" s="30"/>
      <c r="BL502" s="30"/>
      <c r="BM502" s="30"/>
      <c r="BN502" s="60"/>
      <c r="BO502" s="30"/>
      <c r="BP502" s="184"/>
      <c r="BQ502" s="150"/>
      <c r="BR502" s="185"/>
      <c r="BS502" s="131"/>
      <c r="BT502" s="186"/>
      <c r="BU502" s="4"/>
      <c r="BV502" s="49"/>
      <c r="BW502" s="60"/>
      <c r="BX502" s="357"/>
      <c r="BY502" s="353"/>
      <c r="BZ502" s="353"/>
      <c r="CA502" s="360"/>
      <c r="CB502" s="352" t="s">
        <v>293</v>
      </c>
      <c r="CC502" s="353"/>
      <c r="CD502" s="184" t="s">
        <v>293</v>
      </c>
      <c r="CE502" s="531">
        <v>44827</v>
      </c>
      <c r="CF502" s="552" t="s">
        <v>4970</v>
      </c>
      <c r="CG502" s="116" t="s">
        <v>5582</v>
      </c>
      <c r="CH502" s="120" t="s">
        <v>328</v>
      </c>
      <c r="CI502" s="553">
        <v>1</v>
      </c>
      <c r="CJ502" s="4" t="str">
        <f t="shared" si="14"/>
        <v>CUMPLIMIENTO TOTAL</v>
      </c>
      <c r="CK502" s="49" t="e">
        <f>(IF(CD502="CERRADO","NO APLICA ACCION CERRADA",AG502-#REF!))</f>
        <v>#REF!</v>
      </c>
      <c r="CL502" s="60" t="e">
        <f>(IF(CD502="CERRADO","NO APLICA ACCION CERRADA",IF(AK502&lt;=0,"VENCIDO",IF(AK502&lt;=#REF!,"POR VENCER","CON TIEMPO"))))</f>
        <v>#REF!</v>
      </c>
      <c r="CM502" s="357">
        <v>44880</v>
      </c>
      <c r="CN502" s="371" t="s">
        <v>5587</v>
      </c>
      <c r="CO502" s="371" t="s">
        <v>5411</v>
      </c>
      <c r="CP502" s="360"/>
      <c r="CQ502" s="352" t="s">
        <v>294</v>
      </c>
      <c r="CR502" s="375" t="s">
        <v>446</v>
      </c>
      <c r="CS502" s="353"/>
    </row>
    <row r="503" spans="1:97" s="343" customFormat="1" ht="118.5" customHeight="1" x14ac:dyDescent="0.25">
      <c r="A503" s="26">
        <v>502</v>
      </c>
      <c r="B503" s="404" t="s">
        <v>5572</v>
      </c>
      <c r="C503" s="404" t="s">
        <v>315</v>
      </c>
      <c r="D503" s="19" t="s">
        <v>338</v>
      </c>
      <c r="E503" s="337"/>
      <c r="F503" s="34" t="s">
        <v>676</v>
      </c>
      <c r="G503" s="405" t="s">
        <v>315</v>
      </c>
      <c r="H503" s="406" t="s">
        <v>338</v>
      </c>
      <c r="I503" s="406" t="s">
        <v>24</v>
      </c>
      <c r="J503" s="320" t="s">
        <v>679</v>
      </c>
      <c r="K503" s="132" t="s">
        <v>680</v>
      </c>
      <c r="L503" s="112" t="s">
        <v>681</v>
      </c>
      <c r="M503" s="134" t="s">
        <v>682</v>
      </c>
      <c r="N503" s="112" t="s">
        <v>683</v>
      </c>
      <c r="O503" s="19" t="s">
        <v>17</v>
      </c>
      <c r="P503" s="19" t="s">
        <v>19</v>
      </c>
      <c r="Q503" s="19" t="s">
        <v>684</v>
      </c>
      <c r="R503" s="19" t="s">
        <v>251</v>
      </c>
      <c r="S503" s="316" t="s">
        <v>5588</v>
      </c>
      <c r="T503" s="408" t="s">
        <v>770</v>
      </c>
      <c r="U503" s="486">
        <v>88</v>
      </c>
      <c r="V503" s="486">
        <v>2022</v>
      </c>
      <c r="W503" s="310" t="s">
        <v>5589</v>
      </c>
      <c r="X503" s="405" t="s">
        <v>5590</v>
      </c>
      <c r="Y503" s="738" t="s">
        <v>5591</v>
      </c>
      <c r="Z503" s="738" t="s">
        <v>5592</v>
      </c>
      <c r="AA503" s="408">
        <v>1</v>
      </c>
      <c r="AB503" s="738" t="s">
        <v>5579</v>
      </c>
      <c r="AC503" s="741" t="s">
        <v>5579</v>
      </c>
      <c r="AD503" s="740">
        <v>1</v>
      </c>
      <c r="AE503" s="737" t="s">
        <v>5580</v>
      </c>
      <c r="AF503" s="972">
        <v>44715</v>
      </c>
      <c r="AG503" s="972">
        <v>44925</v>
      </c>
      <c r="AH503" s="333"/>
      <c r="AI503" s="310" t="s">
        <v>309</v>
      </c>
      <c r="AJ503" s="310" t="s">
        <v>309</v>
      </c>
      <c r="AK503" s="310" t="e">
        <f>(IF(BA503=#REF!,#REF!,AG503-#REF!))</f>
        <v>#REF!</v>
      </c>
      <c r="AL503" s="307"/>
      <c r="AM503" s="31"/>
      <c r="AN503" s="31"/>
      <c r="AO503" s="31"/>
      <c r="AP503" s="32"/>
      <c r="AQ503" s="19"/>
      <c r="AR503" s="49"/>
      <c r="AS503" s="298"/>
      <c r="AT503" s="64"/>
      <c r="AU503" s="40"/>
      <c r="AV503" s="60"/>
      <c r="AW503" s="32"/>
      <c r="AX503" s="32"/>
      <c r="AY503" s="299"/>
      <c r="AZ503" s="87"/>
      <c r="BA503" s="243"/>
      <c r="BB503" s="30"/>
      <c r="BC503" s="30"/>
      <c r="BD503" s="30"/>
      <c r="BE503" s="30"/>
      <c r="BF503" s="30"/>
      <c r="BG503" s="19"/>
      <c r="BH503" s="49"/>
      <c r="BI503" s="60"/>
      <c r="BJ503" s="30"/>
      <c r="BK503" s="30"/>
      <c r="BL503" s="30"/>
      <c r="BM503" s="30"/>
      <c r="BN503" s="60"/>
      <c r="BO503" s="30"/>
      <c r="BP503" s="184"/>
      <c r="BQ503" s="150"/>
      <c r="BR503" s="185"/>
      <c r="BS503" s="131"/>
      <c r="BT503" s="186"/>
      <c r="BU503" s="4"/>
      <c r="BV503" s="49"/>
      <c r="BW503" s="60"/>
      <c r="BX503" s="357"/>
      <c r="BY503" s="353"/>
      <c r="BZ503" s="353"/>
      <c r="CA503" s="360"/>
      <c r="CB503" s="352" t="s">
        <v>293</v>
      </c>
      <c r="CC503" s="353"/>
      <c r="CD503" s="184" t="s">
        <v>293</v>
      </c>
      <c r="CE503" s="531">
        <v>44827</v>
      </c>
      <c r="CF503" s="552" t="s">
        <v>5593</v>
      </c>
      <c r="CG503" s="116" t="s">
        <v>5594</v>
      </c>
      <c r="CH503" s="120" t="s">
        <v>328</v>
      </c>
      <c r="CI503" s="553">
        <v>1</v>
      </c>
      <c r="CJ503" s="4" t="str">
        <f t="shared" si="14"/>
        <v>CUMPLIMIENTO TOTAL</v>
      </c>
      <c r="CK503" s="49" t="e">
        <f>(IF(CD503="CERRADO","NO APLICA ACCION CERRADA",AG503-#REF!))</f>
        <v>#REF!</v>
      </c>
      <c r="CL503" s="60" t="e">
        <f>(IF(CD503="CERRADO","NO APLICA ACCION CERRADA",IF(AK503&lt;=0,"VENCIDO",IF(AK503&lt;=#REF!,"POR VENCER","CON TIEMPO"))))</f>
        <v>#REF!</v>
      </c>
      <c r="CM503" s="357">
        <v>44880</v>
      </c>
      <c r="CN503" s="371" t="s">
        <v>5595</v>
      </c>
      <c r="CO503" s="349" t="s">
        <v>824</v>
      </c>
      <c r="CP503" s="473">
        <v>1</v>
      </c>
      <c r="CQ503" s="352" t="s">
        <v>294</v>
      </c>
      <c r="CR503" s="375" t="s">
        <v>446</v>
      </c>
      <c r="CS503" s="353"/>
    </row>
    <row r="504" spans="1:97" s="343" customFormat="1" ht="118.5" customHeight="1" x14ac:dyDescent="0.25">
      <c r="A504" s="26">
        <v>503</v>
      </c>
      <c r="B504" s="404" t="s">
        <v>5572</v>
      </c>
      <c r="C504" s="404" t="s">
        <v>315</v>
      </c>
      <c r="D504" s="19" t="s">
        <v>338</v>
      </c>
      <c r="E504" s="337"/>
      <c r="F504" s="34" t="s">
        <v>676</v>
      </c>
      <c r="G504" s="405" t="s">
        <v>315</v>
      </c>
      <c r="H504" s="406" t="s">
        <v>338</v>
      </c>
      <c r="I504" s="406" t="s">
        <v>24</v>
      </c>
      <c r="J504" s="320" t="s">
        <v>679</v>
      </c>
      <c r="K504" s="132" t="s">
        <v>680</v>
      </c>
      <c r="L504" s="112" t="s">
        <v>681</v>
      </c>
      <c r="M504" s="134" t="s">
        <v>682</v>
      </c>
      <c r="N504" s="112" t="s">
        <v>683</v>
      </c>
      <c r="O504" s="316" t="s">
        <v>24</v>
      </c>
      <c r="P504" s="310" t="s">
        <v>368</v>
      </c>
      <c r="Q504" s="19" t="s">
        <v>684</v>
      </c>
      <c r="R504" s="19" t="s">
        <v>251</v>
      </c>
      <c r="S504" s="316" t="s">
        <v>5596</v>
      </c>
      <c r="T504" s="408" t="s">
        <v>460</v>
      </c>
      <c r="U504" s="486">
        <v>88</v>
      </c>
      <c r="V504" s="486">
        <v>2022</v>
      </c>
      <c r="W504" s="310" t="s">
        <v>5597</v>
      </c>
      <c r="X504" s="405" t="s">
        <v>5598</v>
      </c>
      <c r="Y504" s="738" t="s">
        <v>5599</v>
      </c>
      <c r="Z504" s="738" t="s">
        <v>5600</v>
      </c>
      <c r="AA504" s="408">
        <v>1</v>
      </c>
      <c r="AB504" s="738" t="s">
        <v>5601</v>
      </c>
      <c r="AC504" s="738" t="s">
        <v>5602</v>
      </c>
      <c r="AD504" s="740">
        <v>1</v>
      </c>
      <c r="AE504" s="737" t="s">
        <v>5602</v>
      </c>
      <c r="AF504" s="972">
        <v>44715</v>
      </c>
      <c r="AG504" s="972">
        <v>44925</v>
      </c>
      <c r="AH504" s="333"/>
      <c r="AI504" s="310" t="s">
        <v>309</v>
      </c>
      <c r="AJ504" s="310" t="s">
        <v>309</v>
      </c>
      <c r="AK504" s="310" t="e">
        <f>(IF(BA504=#REF!,#REF!,AG504-#REF!))</f>
        <v>#REF!</v>
      </c>
      <c r="AL504" s="307"/>
      <c r="AM504" s="31"/>
      <c r="AN504" s="31"/>
      <c r="AO504" s="31"/>
      <c r="AP504" s="32"/>
      <c r="AQ504" s="19"/>
      <c r="AR504" s="49"/>
      <c r="AS504" s="298"/>
      <c r="AT504" s="64"/>
      <c r="AU504" s="40"/>
      <c r="AV504" s="60"/>
      <c r="AW504" s="32"/>
      <c r="AX504" s="32"/>
      <c r="AY504" s="299"/>
      <c r="AZ504" s="87"/>
      <c r="BA504" s="243"/>
      <c r="BB504" s="30"/>
      <c r="BC504" s="30"/>
      <c r="BD504" s="30"/>
      <c r="BE504" s="30"/>
      <c r="BF504" s="30"/>
      <c r="BG504" s="19"/>
      <c r="BH504" s="49"/>
      <c r="BI504" s="60"/>
      <c r="BJ504" s="30"/>
      <c r="BK504" s="30"/>
      <c r="BL504" s="30"/>
      <c r="BM504" s="30"/>
      <c r="BN504" s="60"/>
      <c r="BO504" s="30"/>
      <c r="BP504" s="184"/>
      <c r="BQ504" s="150"/>
      <c r="BR504" s="185"/>
      <c r="BS504" s="131"/>
      <c r="BT504" s="186"/>
      <c r="BU504" s="4"/>
      <c r="BV504" s="49"/>
      <c r="BW504" s="60"/>
      <c r="BX504" s="357"/>
      <c r="BY504" s="353"/>
      <c r="BZ504" s="353"/>
      <c r="CA504" s="360"/>
      <c r="CB504" s="352" t="s">
        <v>293</v>
      </c>
      <c r="CC504" s="353"/>
      <c r="CD504" s="184" t="s">
        <v>293</v>
      </c>
      <c r="CE504" s="531">
        <v>44827</v>
      </c>
      <c r="CF504" s="115" t="s">
        <v>5603</v>
      </c>
      <c r="CG504" s="116" t="s">
        <v>5604</v>
      </c>
      <c r="CH504" s="120" t="s">
        <v>328</v>
      </c>
      <c r="CI504" s="553">
        <v>1</v>
      </c>
      <c r="CJ504" s="4" t="str">
        <f t="shared" si="14"/>
        <v>CUMPLIMIENTO TOTAL</v>
      </c>
      <c r="CK504" s="49" t="e">
        <f>(IF(CD504="CERRADO","NO APLICA ACCION CERRADA",AG504-#REF!))</f>
        <v>#REF!</v>
      </c>
      <c r="CL504" s="60" t="e">
        <f>(IF(CD504="CERRADO","NO APLICA ACCION CERRADA",IF(AK504&lt;=0,"VENCIDO",IF(AK504&lt;=#REF!,"POR VENCER","CON TIEMPO"))))</f>
        <v>#REF!</v>
      </c>
      <c r="CM504" s="357">
        <v>44880</v>
      </c>
      <c r="CN504" s="371" t="s">
        <v>5605</v>
      </c>
      <c r="CO504" s="349" t="s">
        <v>824</v>
      </c>
      <c r="CP504" s="473">
        <v>1</v>
      </c>
      <c r="CQ504" s="352" t="s">
        <v>294</v>
      </c>
      <c r="CR504" s="375" t="s">
        <v>446</v>
      </c>
      <c r="CS504" s="353"/>
    </row>
    <row r="505" spans="1:97" s="343" customFormat="1" ht="118.5" customHeight="1" x14ac:dyDescent="0.25">
      <c r="A505" s="26">
        <v>504</v>
      </c>
      <c r="B505" s="404" t="s">
        <v>5572</v>
      </c>
      <c r="C505" s="404" t="s">
        <v>315</v>
      </c>
      <c r="D505" s="19" t="s">
        <v>338</v>
      </c>
      <c r="E505" s="337"/>
      <c r="F505" s="34" t="s">
        <v>676</v>
      </c>
      <c r="G505" s="405" t="s">
        <v>315</v>
      </c>
      <c r="H505" s="406" t="s">
        <v>338</v>
      </c>
      <c r="I505" s="406" t="s">
        <v>24</v>
      </c>
      <c r="J505" s="320" t="s">
        <v>679</v>
      </c>
      <c r="K505" s="132" t="s">
        <v>680</v>
      </c>
      <c r="L505" s="112" t="s">
        <v>681</v>
      </c>
      <c r="M505" s="134" t="s">
        <v>682</v>
      </c>
      <c r="N505" s="112" t="s">
        <v>683</v>
      </c>
      <c r="O505" s="316" t="s">
        <v>24</v>
      </c>
      <c r="P505" s="310" t="s">
        <v>61</v>
      </c>
      <c r="Q505" s="19" t="s">
        <v>684</v>
      </c>
      <c r="R505" s="19" t="s">
        <v>251</v>
      </c>
      <c r="S505" s="316" t="s">
        <v>5606</v>
      </c>
      <c r="T505" s="408" t="s">
        <v>5607</v>
      </c>
      <c r="U505" s="486">
        <v>88</v>
      </c>
      <c r="V505" s="486">
        <v>2022</v>
      </c>
      <c r="W505" s="310" t="s">
        <v>5608</v>
      </c>
      <c r="X505" s="405" t="s">
        <v>5609</v>
      </c>
      <c r="Y505" s="738" t="s">
        <v>5610</v>
      </c>
      <c r="Z505" s="742" t="s">
        <v>5611</v>
      </c>
      <c r="AA505" s="408">
        <v>1</v>
      </c>
      <c r="AB505" s="742" t="s">
        <v>5612</v>
      </c>
      <c r="AC505" s="741" t="s">
        <v>5612</v>
      </c>
      <c r="AD505" s="740">
        <v>1</v>
      </c>
      <c r="AE505" s="737" t="s">
        <v>5612</v>
      </c>
      <c r="AF505" s="972">
        <v>44715</v>
      </c>
      <c r="AG505" s="972">
        <v>44925</v>
      </c>
      <c r="AH505" s="333"/>
      <c r="AI505" s="310" t="s">
        <v>309</v>
      </c>
      <c r="AJ505" s="310" t="s">
        <v>309</v>
      </c>
      <c r="AK505" s="310" t="e">
        <f>(IF(BA505=#REF!,#REF!,AG505-#REF!))</f>
        <v>#REF!</v>
      </c>
      <c r="AL505" s="307"/>
      <c r="AM505" s="31"/>
      <c r="AN505" s="31"/>
      <c r="AO505" s="31"/>
      <c r="AP505" s="32"/>
      <c r="AQ505" s="19"/>
      <c r="AR505" s="49"/>
      <c r="AS505" s="298"/>
      <c r="AT505" s="64"/>
      <c r="AU505" s="40"/>
      <c r="AV505" s="60"/>
      <c r="AW505" s="32"/>
      <c r="AX505" s="32"/>
      <c r="AY505" s="299"/>
      <c r="AZ505" s="87"/>
      <c r="BA505" s="243"/>
      <c r="BB505" s="30"/>
      <c r="BC505" s="30"/>
      <c r="BD505" s="30"/>
      <c r="BE505" s="30"/>
      <c r="BF505" s="30"/>
      <c r="BG505" s="19"/>
      <c r="BH505" s="49"/>
      <c r="BI505" s="60"/>
      <c r="BJ505" s="30"/>
      <c r="BK505" s="30"/>
      <c r="BL505" s="30"/>
      <c r="BM505" s="30"/>
      <c r="BN505" s="60"/>
      <c r="BO505" s="30"/>
      <c r="BP505" s="184"/>
      <c r="BQ505" s="150"/>
      <c r="BR505" s="185"/>
      <c r="BS505" s="131"/>
      <c r="BT505" s="186"/>
      <c r="BU505" s="4"/>
      <c r="BV505" s="49"/>
      <c r="BW505" s="60"/>
      <c r="BX505" s="357"/>
      <c r="BY505" s="353"/>
      <c r="BZ505" s="353"/>
      <c r="CA505" s="360"/>
      <c r="CB505" s="352" t="s">
        <v>293</v>
      </c>
      <c r="CC505" s="353"/>
      <c r="CD505" s="184" t="s">
        <v>293</v>
      </c>
      <c r="CE505" s="531">
        <v>44827</v>
      </c>
      <c r="CF505" s="115" t="s">
        <v>1069</v>
      </c>
      <c r="CG505" s="116" t="s">
        <v>1069</v>
      </c>
      <c r="CH505" s="116" t="s">
        <v>1069</v>
      </c>
      <c r="CI505" s="553">
        <v>0</v>
      </c>
      <c r="CJ505" s="4" t="str">
        <f t="shared" si="14"/>
        <v>SIN AVANCE</v>
      </c>
      <c r="CK505" s="49" t="e">
        <f>(IF(CD505="CERRADO","NO APLICA ACCION CERRADA",AG505-#REF!))</f>
        <v>#REF!</v>
      </c>
      <c r="CL505" s="60" t="e">
        <f>(IF(CD505="CERRADO","NO APLICA ACCION CERRADA",IF(AK505&lt;=0,"VENCIDO",IF(AK505&lt;=#REF!,"POR VENCER","CON TIEMPO"))))</f>
        <v>#REF!</v>
      </c>
      <c r="CM505" s="357">
        <v>44880</v>
      </c>
      <c r="CN505" s="353" t="s">
        <v>5613</v>
      </c>
      <c r="CO505" s="371" t="s">
        <v>5411</v>
      </c>
      <c r="CP505" s="360"/>
      <c r="CQ505" s="352" t="s">
        <v>293</v>
      </c>
      <c r="CR505" s="375" t="s">
        <v>446</v>
      </c>
      <c r="CS505" s="353"/>
    </row>
    <row r="506" spans="1:97" s="343" customFormat="1" ht="118.5" customHeight="1" x14ac:dyDescent="0.25">
      <c r="A506" s="26">
        <v>505</v>
      </c>
      <c r="B506" s="404" t="s">
        <v>5572</v>
      </c>
      <c r="C506" s="404" t="s">
        <v>315</v>
      </c>
      <c r="D506" s="19" t="s">
        <v>338</v>
      </c>
      <c r="E506" s="337"/>
      <c r="F506" s="34" t="s">
        <v>676</v>
      </c>
      <c r="G506" s="405" t="s">
        <v>315</v>
      </c>
      <c r="H506" s="406" t="s">
        <v>338</v>
      </c>
      <c r="I506" s="406" t="s">
        <v>24</v>
      </c>
      <c r="J506" s="320" t="s">
        <v>679</v>
      </c>
      <c r="K506" s="132" t="s">
        <v>680</v>
      </c>
      <c r="L506" s="112" t="s">
        <v>681</v>
      </c>
      <c r="M506" s="134" t="s">
        <v>682</v>
      </c>
      <c r="N506" s="112" t="s">
        <v>683</v>
      </c>
      <c r="O506" s="316" t="s">
        <v>24</v>
      </c>
      <c r="P506" s="310" t="s">
        <v>61</v>
      </c>
      <c r="Q506" s="19" t="s">
        <v>684</v>
      </c>
      <c r="R506" s="19" t="s">
        <v>251</v>
      </c>
      <c r="S506" s="316" t="s">
        <v>5614</v>
      </c>
      <c r="T506" s="408" t="s">
        <v>5607</v>
      </c>
      <c r="U506" s="486">
        <v>88</v>
      </c>
      <c r="V506" s="486">
        <v>2022</v>
      </c>
      <c r="W506" s="310" t="s">
        <v>5615</v>
      </c>
      <c r="X506" s="405" t="s">
        <v>5616</v>
      </c>
      <c r="Y506" s="738" t="s">
        <v>5617</v>
      </c>
      <c r="Z506" s="738" t="s">
        <v>5618</v>
      </c>
      <c r="AA506" s="408">
        <v>2</v>
      </c>
      <c r="AB506" s="738" t="s">
        <v>5619</v>
      </c>
      <c r="AC506" s="741" t="s">
        <v>5620</v>
      </c>
      <c r="AD506" s="740">
        <v>1</v>
      </c>
      <c r="AE506" s="737" t="s">
        <v>5621</v>
      </c>
      <c r="AF506" s="972">
        <v>44715</v>
      </c>
      <c r="AG506" s="972">
        <v>45076</v>
      </c>
      <c r="AH506" s="333"/>
      <c r="AI506" s="310" t="s">
        <v>309</v>
      </c>
      <c r="AJ506" s="310" t="s">
        <v>309</v>
      </c>
      <c r="AK506" s="310" t="e">
        <f>(IF(BA506=#REF!,#REF!,AG506-#REF!))</f>
        <v>#REF!</v>
      </c>
      <c r="AL506" s="307"/>
      <c r="AM506" s="31"/>
      <c r="AN506" s="31"/>
      <c r="AO506" s="31"/>
      <c r="AP506" s="32"/>
      <c r="AQ506" s="19"/>
      <c r="AR506" s="49"/>
      <c r="AS506" s="298"/>
      <c r="AT506" s="64"/>
      <c r="AU506" s="40"/>
      <c r="AV506" s="60"/>
      <c r="AW506" s="32"/>
      <c r="AX506" s="32"/>
      <c r="AY506" s="299"/>
      <c r="AZ506" s="87"/>
      <c r="BA506" s="243"/>
      <c r="BB506" s="30"/>
      <c r="BC506" s="30"/>
      <c r="BD506" s="30"/>
      <c r="BE506" s="30"/>
      <c r="BF506" s="30"/>
      <c r="BG506" s="19"/>
      <c r="BH506" s="49"/>
      <c r="BI506" s="60"/>
      <c r="BJ506" s="30"/>
      <c r="BK506" s="30"/>
      <c r="BL506" s="30"/>
      <c r="BM506" s="30"/>
      <c r="BN506" s="60"/>
      <c r="BO506" s="30"/>
      <c r="BP506" s="184"/>
      <c r="BQ506" s="150"/>
      <c r="BR506" s="185"/>
      <c r="BS506" s="131"/>
      <c r="BT506" s="186"/>
      <c r="BU506" s="4"/>
      <c r="BV506" s="49"/>
      <c r="BW506" s="60"/>
      <c r="BX506" s="357"/>
      <c r="BY506" s="353"/>
      <c r="BZ506" s="353"/>
      <c r="CA506" s="360"/>
      <c r="CB506" s="352" t="s">
        <v>293</v>
      </c>
      <c r="CC506" s="353"/>
      <c r="CD506" s="184" t="s">
        <v>293</v>
      </c>
      <c r="CE506" s="531">
        <v>44827</v>
      </c>
      <c r="CF506" s="115" t="s">
        <v>5622</v>
      </c>
      <c r="CG506" s="116" t="s">
        <v>5623</v>
      </c>
      <c r="CH506" s="555"/>
      <c r="CI506" s="553">
        <v>0.25</v>
      </c>
      <c r="CJ506" s="4" t="str">
        <f t="shared" si="14"/>
        <v>AVANCE MINIMO</v>
      </c>
      <c r="CK506" s="49" t="e">
        <f>(IF(CD506="CERRADO","NO APLICA ACCION CERRADA",AG506-#REF!))</f>
        <v>#REF!</v>
      </c>
      <c r="CL506" s="60" t="e">
        <f>(IF(CD506="CERRADO","NO APLICA ACCION CERRADA",IF(AK506&lt;=0,"VENCIDO",IF(AK506&lt;=#REF!,"POR VENCER","CON TIEMPO"))))</f>
        <v>#REF!</v>
      </c>
      <c r="CM506" s="357">
        <v>44880</v>
      </c>
      <c r="CN506" s="371" t="s">
        <v>5624</v>
      </c>
      <c r="CO506" s="371" t="s">
        <v>5411</v>
      </c>
      <c r="CP506" s="360"/>
      <c r="CQ506" s="352" t="s">
        <v>293</v>
      </c>
      <c r="CR506" s="375" t="s">
        <v>446</v>
      </c>
      <c r="CS506" s="353"/>
    </row>
    <row r="507" spans="1:97" s="343" customFormat="1" ht="118.5" customHeight="1" x14ac:dyDescent="0.25">
      <c r="A507" s="26">
        <v>506</v>
      </c>
      <c r="B507" s="404" t="s">
        <v>5572</v>
      </c>
      <c r="C507" s="404" t="s">
        <v>315</v>
      </c>
      <c r="D507" s="19" t="s">
        <v>338</v>
      </c>
      <c r="E507" s="406" t="s">
        <v>326</v>
      </c>
      <c r="F507" s="34" t="s">
        <v>676</v>
      </c>
      <c r="G507" s="405" t="s">
        <v>5625</v>
      </c>
      <c r="H507" s="406" t="s">
        <v>338</v>
      </c>
      <c r="I507" s="406" t="s">
        <v>24</v>
      </c>
      <c r="J507" s="320" t="s">
        <v>679</v>
      </c>
      <c r="K507" s="132" t="s">
        <v>680</v>
      </c>
      <c r="L507" s="112" t="s">
        <v>681</v>
      </c>
      <c r="M507" s="134" t="s">
        <v>682</v>
      </c>
      <c r="N507" s="112" t="s">
        <v>683</v>
      </c>
      <c r="O507" s="316" t="s">
        <v>24</v>
      </c>
      <c r="P507" s="310" t="s">
        <v>61</v>
      </c>
      <c r="Q507" s="19" t="s">
        <v>684</v>
      </c>
      <c r="R507" s="19" t="s">
        <v>251</v>
      </c>
      <c r="S507" s="316" t="s">
        <v>5626</v>
      </c>
      <c r="T507" s="408" t="s">
        <v>5607</v>
      </c>
      <c r="U507" s="486">
        <v>88</v>
      </c>
      <c r="V507" s="486">
        <v>2022</v>
      </c>
      <c r="W507" s="310" t="s">
        <v>5627</v>
      </c>
      <c r="X507" s="405" t="s">
        <v>5628</v>
      </c>
      <c r="Y507" s="738" t="s">
        <v>5629</v>
      </c>
      <c r="Z507" s="742" t="s">
        <v>5630</v>
      </c>
      <c r="AA507" s="408">
        <v>3</v>
      </c>
      <c r="AB507" s="738" t="s">
        <v>5631</v>
      </c>
      <c r="AC507" s="738" t="s">
        <v>5632</v>
      </c>
      <c r="AD507" s="740">
        <v>1</v>
      </c>
      <c r="AE507" s="737" t="s">
        <v>5633</v>
      </c>
      <c r="AF507" s="972">
        <v>44715</v>
      </c>
      <c r="AG507" s="972">
        <v>44925</v>
      </c>
      <c r="AH507" s="333"/>
      <c r="AI507" s="310" t="s">
        <v>309</v>
      </c>
      <c r="AJ507" s="310" t="s">
        <v>309</v>
      </c>
      <c r="AK507" s="310" t="e">
        <f>(IF(BA507=#REF!,#REF!,AG507-#REF!))</f>
        <v>#REF!</v>
      </c>
      <c r="AL507" s="307"/>
      <c r="AM507" s="31"/>
      <c r="AN507" s="31"/>
      <c r="AO507" s="31"/>
      <c r="AP507" s="32"/>
      <c r="AQ507" s="19"/>
      <c r="AR507" s="49"/>
      <c r="AS507" s="298"/>
      <c r="AT507" s="64"/>
      <c r="AU507" s="40"/>
      <c r="AV507" s="60"/>
      <c r="AW507" s="32"/>
      <c r="AX507" s="32"/>
      <c r="AY507" s="299"/>
      <c r="AZ507" s="87"/>
      <c r="BA507" s="243"/>
      <c r="BB507" s="30"/>
      <c r="BC507" s="30"/>
      <c r="BD507" s="30"/>
      <c r="BE507" s="30"/>
      <c r="BF507" s="30"/>
      <c r="BG507" s="19"/>
      <c r="BH507" s="49"/>
      <c r="BI507" s="60"/>
      <c r="BJ507" s="30"/>
      <c r="BK507" s="30"/>
      <c r="BL507" s="30"/>
      <c r="BM507" s="30"/>
      <c r="BN507" s="60"/>
      <c r="BO507" s="30"/>
      <c r="BP507" s="184"/>
      <c r="BQ507" s="150"/>
      <c r="BR507" s="185"/>
      <c r="BS507" s="131"/>
      <c r="BT507" s="186"/>
      <c r="BU507" s="4"/>
      <c r="BV507" s="49"/>
      <c r="BW507" s="60"/>
      <c r="BX507" s="357"/>
      <c r="BY507" s="353"/>
      <c r="BZ507" s="353"/>
      <c r="CA507" s="360"/>
      <c r="CB507" s="352" t="s">
        <v>293</v>
      </c>
      <c r="CC507" s="353"/>
      <c r="CD507" s="184" t="s">
        <v>293</v>
      </c>
      <c r="CE507" s="531">
        <v>44827</v>
      </c>
      <c r="CF507" s="551" t="s">
        <v>5634</v>
      </c>
      <c r="CG507" s="225" t="s">
        <v>5635</v>
      </c>
      <c r="CH507" s="120" t="s">
        <v>328</v>
      </c>
      <c r="CI507" s="520">
        <v>1</v>
      </c>
      <c r="CJ507" s="4" t="str">
        <f t="shared" si="14"/>
        <v>CUMPLIMIENTO TOTAL</v>
      </c>
      <c r="CK507" s="49" t="e">
        <f>(IF(CD507="CERRADO","NO APLICA ACCION CERRADA",AG507-#REF!))</f>
        <v>#REF!</v>
      </c>
      <c r="CL507" s="60" t="e">
        <f>(IF(CD507="CERRADO","NO APLICA ACCION CERRADA",IF(AK507&lt;=0,"VENCIDO",IF(AK507&lt;=#REF!,"POR VENCER","CON TIEMPO"))))</f>
        <v>#REF!</v>
      </c>
      <c r="CM507" s="357">
        <v>44880</v>
      </c>
      <c r="CN507" s="371" t="s">
        <v>5636</v>
      </c>
      <c r="CO507" s="371" t="s">
        <v>5411</v>
      </c>
      <c r="CP507" s="360"/>
      <c r="CQ507" s="352" t="s">
        <v>294</v>
      </c>
      <c r="CR507" s="375" t="s">
        <v>446</v>
      </c>
      <c r="CS507" s="353"/>
    </row>
    <row r="508" spans="1:97" ht="118.5" customHeight="1" x14ac:dyDescent="0.25">
      <c r="A508" s="20">
        <v>507</v>
      </c>
      <c r="B508" s="404" t="s">
        <v>5572</v>
      </c>
      <c r="C508" s="404" t="s">
        <v>315</v>
      </c>
      <c r="D508" s="19" t="s">
        <v>338</v>
      </c>
      <c r="E508" s="456"/>
      <c r="F508" s="27" t="s">
        <v>676</v>
      </c>
      <c r="G508" s="405" t="s">
        <v>315</v>
      </c>
      <c r="H508" s="406" t="s">
        <v>338</v>
      </c>
      <c r="I508" s="406" t="s">
        <v>24</v>
      </c>
      <c r="J508" s="320" t="s">
        <v>679</v>
      </c>
      <c r="K508" s="462" t="s">
        <v>680</v>
      </c>
      <c r="L508" s="134" t="s">
        <v>681</v>
      </c>
      <c r="M508" s="134" t="s">
        <v>682</v>
      </c>
      <c r="N508" s="134" t="s">
        <v>683</v>
      </c>
      <c r="O508" s="316" t="s">
        <v>24</v>
      </c>
      <c r="P508" s="310" t="s">
        <v>61</v>
      </c>
      <c r="Q508" s="19" t="s">
        <v>684</v>
      </c>
      <c r="R508" s="19" t="s">
        <v>251</v>
      </c>
      <c r="S508" s="316" t="s">
        <v>5637</v>
      </c>
      <c r="T508" s="406" t="s">
        <v>5607</v>
      </c>
      <c r="U508" s="486">
        <v>88</v>
      </c>
      <c r="V508" s="486">
        <v>2022</v>
      </c>
      <c r="W508" s="310" t="s">
        <v>5627</v>
      </c>
      <c r="X508" s="405" t="s">
        <v>5628</v>
      </c>
      <c r="Y508" s="738" t="s">
        <v>5629</v>
      </c>
      <c r="Z508" s="738" t="s">
        <v>5638</v>
      </c>
      <c r="AA508" s="406">
        <v>4</v>
      </c>
      <c r="AB508" s="738" t="s">
        <v>5639</v>
      </c>
      <c r="AC508" s="738" t="s">
        <v>5640</v>
      </c>
      <c r="AD508" s="926">
        <v>1</v>
      </c>
      <c r="AE508" s="737" t="s">
        <v>5580</v>
      </c>
      <c r="AF508" s="973">
        <v>44715</v>
      </c>
      <c r="AG508" s="973">
        <v>44925</v>
      </c>
      <c r="AH508" s="921"/>
      <c r="AI508" s="310" t="s">
        <v>309</v>
      </c>
      <c r="AJ508" s="310" t="s">
        <v>309</v>
      </c>
      <c r="AK508" s="310" t="e">
        <f>(IF(BA508=#REF!,#REF!,AG508-#REF!))</f>
        <v>#REF!</v>
      </c>
      <c r="AL508" s="307"/>
      <c r="AM508" s="40"/>
      <c r="AN508" s="40"/>
      <c r="AO508" s="40"/>
      <c r="AP508" s="137"/>
      <c r="AQ508" s="19"/>
      <c r="AR508" s="49"/>
      <c r="AS508" s="298"/>
      <c r="AT508" s="66"/>
      <c r="AU508" s="40"/>
      <c r="AV508" s="60"/>
      <c r="AW508" s="137"/>
      <c r="AX508" s="137"/>
      <c r="AY508" s="299"/>
      <c r="AZ508" s="87"/>
      <c r="BA508" s="243"/>
      <c r="BB508" s="127"/>
      <c r="BC508" s="127"/>
      <c r="BD508" s="127"/>
      <c r="BE508" s="127"/>
      <c r="BF508" s="127"/>
      <c r="BG508" s="19"/>
      <c r="BH508" s="49"/>
      <c r="BI508" s="60"/>
      <c r="BJ508" s="127"/>
      <c r="BK508" s="127"/>
      <c r="BL508" s="127"/>
      <c r="BM508" s="127"/>
      <c r="BN508" s="60"/>
      <c r="BO508" s="127"/>
      <c r="BP508" s="910"/>
      <c r="BQ508" s="150"/>
      <c r="BR508" s="911"/>
      <c r="BS508" s="131"/>
      <c r="BT508" s="186"/>
      <c r="BU508" s="4"/>
      <c r="BV508" s="49"/>
      <c r="BW508" s="60"/>
      <c r="BX508" s="912"/>
      <c r="BY508" s="371"/>
      <c r="BZ508" s="371"/>
      <c r="CA508" s="814"/>
      <c r="CB508" s="352" t="s">
        <v>293</v>
      </c>
      <c r="CC508" s="371"/>
      <c r="CD508" s="910" t="s">
        <v>293</v>
      </c>
      <c r="CE508" s="531">
        <v>44827</v>
      </c>
      <c r="CF508" s="109" t="s">
        <v>5641</v>
      </c>
      <c r="CG508" s="225" t="s">
        <v>5642</v>
      </c>
      <c r="CH508" s="116" t="s">
        <v>328</v>
      </c>
      <c r="CI508" s="522">
        <v>1</v>
      </c>
      <c r="CJ508" s="4" t="str">
        <f t="shared" si="14"/>
        <v>CUMPLIMIENTO TOTAL</v>
      </c>
      <c r="CK508" s="49" t="e">
        <f>(IF(CD508="CERRADO","NO APLICA ACCION CERRADA",AG508-#REF!))</f>
        <v>#REF!</v>
      </c>
      <c r="CL508" s="60" t="e">
        <f>(IF(CD508="CERRADO","NO APLICA ACCION CERRADA",IF(AK508&lt;=0,"VENCIDO",IF(AK508&lt;=#REF!,"POR VENCER","CON TIEMPO"))))</f>
        <v>#REF!</v>
      </c>
      <c r="CM508" s="458">
        <v>44883</v>
      </c>
      <c r="CN508" s="348" t="s">
        <v>5643</v>
      </c>
      <c r="CO508" s="348" t="s">
        <v>947</v>
      </c>
      <c r="CP508" s="380"/>
      <c r="CQ508" s="352" t="s">
        <v>294</v>
      </c>
      <c r="CR508" s="348" t="s">
        <v>446</v>
      </c>
      <c r="CS508" s="371"/>
    </row>
    <row r="509" spans="1:97" ht="118.5" customHeight="1" x14ac:dyDescent="0.25">
      <c r="A509" s="20">
        <v>508</v>
      </c>
      <c r="B509" s="404" t="s">
        <v>5572</v>
      </c>
      <c r="C509" s="404" t="s">
        <v>315</v>
      </c>
      <c r="D509" s="19" t="s">
        <v>338</v>
      </c>
      <c r="E509" s="456"/>
      <c r="F509" s="27" t="s">
        <v>676</v>
      </c>
      <c r="G509" s="405" t="s">
        <v>315</v>
      </c>
      <c r="H509" s="406" t="s">
        <v>338</v>
      </c>
      <c r="I509" s="406" t="s">
        <v>24</v>
      </c>
      <c r="J509" s="320" t="s">
        <v>679</v>
      </c>
      <c r="K509" s="462" t="s">
        <v>680</v>
      </c>
      <c r="L509" s="134" t="s">
        <v>681</v>
      </c>
      <c r="M509" s="134" t="s">
        <v>682</v>
      </c>
      <c r="N509" s="134" t="s">
        <v>683</v>
      </c>
      <c r="O509" s="316" t="s">
        <v>24</v>
      </c>
      <c r="P509" s="310" t="s">
        <v>366</v>
      </c>
      <c r="Q509" s="19" t="s">
        <v>684</v>
      </c>
      <c r="R509" s="19" t="s">
        <v>251</v>
      </c>
      <c r="S509" s="316" t="s">
        <v>5644</v>
      </c>
      <c r="T509" s="406" t="s">
        <v>5645</v>
      </c>
      <c r="U509" s="486">
        <v>88</v>
      </c>
      <c r="V509" s="486">
        <v>2022</v>
      </c>
      <c r="W509" s="310" t="s">
        <v>5646</v>
      </c>
      <c r="X509" s="405" t="s">
        <v>5647</v>
      </c>
      <c r="Y509" s="402" t="s">
        <v>5648</v>
      </c>
      <c r="Z509" s="402" t="s">
        <v>5649</v>
      </c>
      <c r="AA509" s="406">
        <v>1</v>
      </c>
      <c r="AB509" s="402" t="s">
        <v>5619</v>
      </c>
      <c r="AC509" s="403" t="s">
        <v>5620</v>
      </c>
      <c r="AD509" s="745">
        <v>1</v>
      </c>
      <c r="AE509" s="405" t="s">
        <v>5621</v>
      </c>
      <c r="AF509" s="973">
        <v>44715</v>
      </c>
      <c r="AG509" s="973">
        <v>45076</v>
      </c>
      <c r="AH509" s="921"/>
      <c r="AI509" s="310" t="s">
        <v>309</v>
      </c>
      <c r="AJ509" s="310" t="s">
        <v>309</v>
      </c>
      <c r="AK509" s="310" t="e">
        <f>(IF(BA509=#REF!,#REF!,AG509-#REF!))</f>
        <v>#REF!</v>
      </c>
      <c r="AL509" s="307"/>
      <c r="AM509" s="40"/>
      <c r="AN509" s="40"/>
      <c r="AO509" s="40"/>
      <c r="AP509" s="137"/>
      <c r="AQ509" s="19"/>
      <c r="AR509" s="49"/>
      <c r="AS509" s="298"/>
      <c r="AT509" s="66"/>
      <c r="AU509" s="40"/>
      <c r="AV509" s="60"/>
      <c r="AW509" s="137"/>
      <c r="AX509" s="137"/>
      <c r="AY509" s="299"/>
      <c r="AZ509" s="87"/>
      <c r="BA509" s="243"/>
      <c r="BB509" s="127"/>
      <c r="BC509" s="127"/>
      <c r="BD509" s="127"/>
      <c r="BE509" s="127"/>
      <c r="BF509" s="127"/>
      <c r="BG509" s="19"/>
      <c r="BH509" s="49"/>
      <c r="BI509" s="60"/>
      <c r="BJ509" s="127"/>
      <c r="BK509" s="127"/>
      <c r="BL509" s="127"/>
      <c r="BM509" s="127"/>
      <c r="BN509" s="60"/>
      <c r="BO509" s="127"/>
      <c r="BP509" s="910"/>
      <c r="BQ509" s="150"/>
      <c r="BR509" s="911"/>
      <c r="BS509" s="131"/>
      <c r="BT509" s="186"/>
      <c r="BU509" s="4"/>
      <c r="BV509" s="49"/>
      <c r="BW509" s="60"/>
      <c r="BX509" s="912"/>
      <c r="BY509" s="371"/>
      <c r="BZ509" s="371"/>
      <c r="CA509" s="814"/>
      <c r="CB509" s="352" t="s">
        <v>293</v>
      </c>
      <c r="CC509" s="371"/>
      <c r="CD509" s="910" t="s">
        <v>293</v>
      </c>
      <c r="CE509" s="531">
        <v>44827</v>
      </c>
      <c r="CF509" s="115" t="s">
        <v>5650</v>
      </c>
      <c r="CG509" s="116" t="s">
        <v>5651</v>
      </c>
      <c r="CH509" s="116" t="s">
        <v>328</v>
      </c>
      <c r="CI509" s="525">
        <v>1</v>
      </c>
      <c r="CJ509" s="4" t="str">
        <f t="shared" si="14"/>
        <v>CUMPLIMIENTO TOTAL</v>
      </c>
      <c r="CK509" s="49" t="e">
        <f>(IF(CD509="CERRADO","NO APLICA ACCION CERRADA",AG509-#REF!))</f>
        <v>#REF!</v>
      </c>
      <c r="CL509" s="60" t="e">
        <f>(IF(CD509="CERRADO","NO APLICA ACCION CERRADA",IF(AK509&lt;=0,"VENCIDO",IF(AK509&lt;=#REF!,"POR VENCER","CON TIEMPO"))))</f>
        <v>#REF!</v>
      </c>
      <c r="CM509" s="458">
        <v>44883</v>
      </c>
      <c r="CN509" s="348" t="s">
        <v>5652</v>
      </c>
      <c r="CO509" s="348" t="s">
        <v>947</v>
      </c>
      <c r="CP509" s="380"/>
      <c r="CQ509" s="352" t="s">
        <v>293</v>
      </c>
      <c r="CR509" s="348" t="s">
        <v>446</v>
      </c>
      <c r="CS509" s="371"/>
    </row>
    <row r="510" spans="1:97" s="343" customFormat="1" ht="118.5" customHeight="1" x14ac:dyDescent="0.25">
      <c r="A510" s="26">
        <v>509</v>
      </c>
      <c r="B510" s="404" t="s">
        <v>5572</v>
      </c>
      <c r="C510" s="404" t="s">
        <v>315</v>
      </c>
      <c r="D510" s="19" t="s">
        <v>338</v>
      </c>
      <c r="E510" s="337"/>
      <c r="F510" s="405" t="s">
        <v>1425</v>
      </c>
      <c r="G510" s="405" t="s">
        <v>646</v>
      </c>
      <c r="H510" s="406" t="s">
        <v>341</v>
      </c>
      <c r="I510" s="406" t="s">
        <v>5653</v>
      </c>
      <c r="J510" s="461" t="s">
        <v>102</v>
      </c>
      <c r="K510" s="440" t="s">
        <v>680</v>
      </c>
      <c r="L510" s="461" t="s">
        <v>681</v>
      </c>
      <c r="M510" s="460" t="s">
        <v>1427</v>
      </c>
      <c r="N510" s="461" t="s">
        <v>1428</v>
      </c>
      <c r="O510" s="316" t="s">
        <v>24</v>
      </c>
      <c r="P510" s="310" t="s">
        <v>366</v>
      </c>
      <c r="Q510" s="19" t="s">
        <v>684</v>
      </c>
      <c r="R510" s="19" t="s">
        <v>251</v>
      </c>
      <c r="S510" s="316" t="s">
        <v>5654</v>
      </c>
      <c r="T510" s="736" t="s">
        <v>5645</v>
      </c>
      <c r="U510" s="487">
        <v>88</v>
      </c>
      <c r="V510" s="487">
        <v>2022</v>
      </c>
      <c r="W510" s="310" t="s">
        <v>5646</v>
      </c>
      <c r="X510" s="737" t="s">
        <v>5655</v>
      </c>
      <c r="Y510" s="743" t="s">
        <v>5656</v>
      </c>
      <c r="Z510" s="737" t="s">
        <v>5657</v>
      </c>
      <c r="AA510" s="736">
        <v>2</v>
      </c>
      <c r="AB510" s="485" t="s">
        <v>5658</v>
      </c>
      <c r="AC510" s="485" t="s">
        <v>5659</v>
      </c>
      <c r="AD510" s="744">
        <v>2</v>
      </c>
      <c r="AE510" s="737" t="s">
        <v>5660</v>
      </c>
      <c r="AF510" s="974">
        <v>44743</v>
      </c>
      <c r="AG510" s="974">
        <v>44895</v>
      </c>
      <c r="AH510" s="333"/>
      <c r="AI510" s="310" t="s">
        <v>309</v>
      </c>
      <c r="AJ510" s="310" t="s">
        <v>309</v>
      </c>
      <c r="AK510" s="310" t="e">
        <f>(IF(BA510=#REF!,#REF!,AG510-#REF!))</f>
        <v>#REF!</v>
      </c>
      <c r="AL510" s="307"/>
      <c r="AM510" s="31"/>
      <c r="AN510" s="31"/>
      <c r="AO510" s="31"/>
      <c r="AP510" s="32"/>
      <c r="AQ510" s="19"/>
      <c r="AR510" s="49"/>
      <c r="AS510" s="298"/>
      <c r="AT510" s="64"/>
      <c r="AU510" s="40"/>
      <c r="AV510" s="60"/>
      <c r="AW510" s="32"/>
      <c r="AX510" s="32"/>
      <c r="AY510" s="299"/>
      <c r="AZ510" s="87"/>
      <c r="BA510" s="243"/>
      <c r="BB510" s="30"/>
      <c r="BC510" s="30"/>
      <c r="BD510" s="30"/>
      <c r="BE510" s="30"/>
      <c r="BF510" s="30"/>
      <c r="BG510" s="19"/>
      <c r="BH510" s="49"/>
      <c r="BI510" s="60"/>
      <c r="BJ510" s="30"/>
      <c r="BK510" s="30"/>
      <c r="BL510" s="30"/>
      <c r="BM510" s="30"/>
      <c r="BN510" s="60"/>
      <c r="BO510" s="30"/>
      <c r="BP510" s="184"/>
      <c r="BQ510" s="150"/>
      <c r="BR510" s="185"/>
      <c r="BS510" s="131"/>
      <c r="BT510" s="186"/>
      <c r="BU510" s="4"/>
      <c r="BV510" s="49"/>
      <c r="BW510" s="60"/>
      <c r="BX510" s="357"/>
      <c r="BY510" s="353"/>
      <c r="BZ510" s="353"/>
      <c r="CA510" s="360"/>
      <c r="CB510" s="352" t="s">
        <v>293</v>
      </c>
      <c r="CC510" s="353"/>
      <c r="CD510" s="184" t="s">
        <v>293</v>
      </c>
      <c r="CE510" s="531">
        <v>44792</v>
      </c>
      <c r="CF510" s="608" t="s">
        <v>5661</v>
      </c>
      <c r="CG510" s="611"/>
      <c r="CH510" s="211" t="s">
        <v>5662</v>
      </c>
      <c r="CI510" s="602">
        <v>0</v>
      </c>
      <c r="CJ510" s="4" t="str">
        <f t="shared" si="14"/>
        <v>SIN AVANCE</v>
      </c>
      <c r="CK510" s="49" t="e">
        <f>(IF(CD510="CERRADO","NO APLICA ACCION CERRADA",AG510-#REF!))</f>
        <v>#REF!</v>
      </c>
      <c r="CL510" s="60" t="e">
        <f>(IF(CD510="CERRADO","NO APLICA ACCION CERRADA",IF(AK510&lt;=0,"VENCIDO",IF(AK510&lt;=#REF!,"POR VENCER","CON TIEMPO"))))</f>
        <v>#REF!</v>
      </c>
      <c r="CM510" s="988">
        <v>44882</v>
      </c>
      <c r="CN510" s="995" t="s">
        <v>5663</v>
      </c>
      <c r="CO510" s="993" t="s">
        <v>613</v>
      </c>
      <c r="CP510" s="989">
        <v>0</v>
      </c>
      <c r="CQ510" s="419" t="s">
        <v>293</v>
      </c>
      <c r="CR510" s="375" t="s">
        <v>446</v>
      </c>
      <c r="CS510" s="353"/>
    </row>
    <row r="511" spans="1:97" ht="118.5" customHeight="1" x14ac:dyDescent="0.25">
      <c r="A511" s="20">
        <v>510</v>
      </c>
      <c r="B511" s="404" t="s">
        <v>5572</v>
      </c>
      <c r="C511" s="404" t="s">
        <v>315</v>
      </c>
      <c r="D511" s="19" t="s">
        <v>338</v>
      </c>
      <c r="E511" s="456"/>
      <c r="F511" s="27" t="s">
        <v>676</v>
      </c>
      <c r="G511" s="405" t="s">
        <v>315</v>
      </c>
      <c r="H511" s="406" t="s">
        <v>338</v>
      </c>
      <c r="I511" s="406" t="s">
        <v>24</v>
      </c>
      <c r="J511" s="320" t="s">
        <v>679</v>
      </c>
      <c r="K511" s="462" t="s">
        <v>680</v>
      </c>
      <c r="L511" s="134" t="s">
        <v>681</v>
      </c>
      <c r="M511" s="134" t="s">
        <v>682</v>
      </c>
      <c r="N511" s="134" t="s">
        <v>683</v>
      </c>
      <c r="O511" s="316" t="s">
        <v>24</v>
      </c>
      <c r="P511" s="310" t="s">
        <v>44</v>
      </c>
      <c r="Q511" s="19" t="s">
        <v>684</v>
      </c>
      <c r="R511" s="19" t="s">
        <v>251</v>
      </c>
      <c r="S511" s="316" t="s">
        <v>5664</v>
      </c>
      <c r="T511" s="406" t="s">
        <v>5665</v>
      </c>
      <c r="U511" s="487">
        <v>88</v>
      </c>
      <c r="V511" s="487">
        <v>2022</v>
      </c>
      <c r="W511" s="310" t="s">
        <v>5666</v>
      </c>
      <c r="X511" s="405" t="s">
        <v>5667</v>
      </c>
      <c r="Y511" s="402" t="s">
        <v>5668</v>
      </c>
      <c r="Z511" s="402" t="s">
        <v>5669</v>
      </c>
      <c r="AA511" s="406">
        <v>1</v>
      </c>
      <c r="AB511" s="402" t="s">
        <v>5670</v>
      </c>
      <c r="AC511" s="403" t="s">
        <v>5671</v>
      </c>
      <c r="AD511" s="745">
        <v>1</v>
      </c>
      <c r="AE511" s="737" t="s">
        <v>5672</v>
      </c>
      <c r="AF511" s="973">
        <v>44715</v>
      </c>
      <c r="AG511" s="973">
        <v>44925</v>
      </c>
      <c r="AH511" s="921"/>
      <c r="AI511" s="310" t="s">
        <v>309</v>
      </c>
      <c r="AJ511" s="310" t="s">
        <v>309</v>
      </c>
      <c r="AK511" s="310" t="e">
        <f>(IF(BA511=#REF!,#REF!,AG511-#REF!))</f>
        <v>#REF!</v>
      </c>
      <c r="AL511" s="307"/>
      <c r="AM511" s="40"/>
      <c r="AN511" s="40"/>
      <c r="AO511" s="40"/>
      <c r="AP511" s="137"/>
      <c r="AQ511" s="19"/>
      <c r="AR511" s="49"/>
      <c r="AS511" s="298"/>
      <c r="AT511" s="66"/>
      <c r="AU511" s="40"/>
      <c r="AV511" s="60"/>
      <c r="AW511" s="137"/>
      <c r="AX511" s="137"/>
      <c r="AY511" s="299"/>
      <c r="AZ511" s="87"/>
      <c r="BA511" s="243"/>
      <c r="BB511" s="127"/>
      <c r="BC511" s="127"/>
      <c r="BD511" s="127"/>
      <c r="BE511" s="127"/>
      <c r="BF511" s="127"/>
      <c r="BG511" s="19"/>
      <c r="BH511" s="49"/>
      <c r="BI511" s="60"/>
      <c r="BJ511" s="127"/>
      <c r="BK511" s="127"/>
      <c r="BL511" s="127"/>
      <c r="BM511" s="127"/>
      <c r="BN511" s="60"/>
      <c r="BO511" s="127"/>
      <c r="BP511" s="910"/>
      <c r="BQ511" s="150"/>
      <c r="BR511" s="911"/>
      <c r="BS511" s="131"/>
      <c r="BT511" s="186"/>
      <c r="BU511" s="4"/>
      <c r="BV511" s="49"/>
      <c r="BW511" s="60"/>
      <c r="BX511" s="912"/>
      <c r="BY511" s="371"/>
      <c r="BZ511" s="371"/>
      <c r="CA511" s="814"/>
      <c r="CB511" s="352" t="s">
        <v>293</v>
      </c>
      <c r="CC511" s="371"/>
      <c r="CD511" s="910" t="s">
        <v>293</v>
      </c>
      <c r="CE511" s="531">
        <v>44827</v>
      </c>
      <c r="CF511" s="551" t="s">
        <v>5673</v>
      </c>
      <c r="CG511" s="225" t="s">
        <v>5674</v>
      </c>
      <c r="CH511" s="116" t="s">
        <v>328</v>
      </c>
      <c r="CI511" s="522">
        <v>1</v>
      </c>
      <c r="CJ511" s="4" t="str">
        <f t="shared" si="14"/>
        <v>CUMPLIMIENTO TOTAL</v>
      </c>
      <c r="CK511" s="49" t="e">
        <f>(IF(CD511="CERRADO","NO APLICA ACCION CERRADA",AG511-#REF!))</f>
        <v>#REF!</v>
      </c>
      <c r="CL511" s="60" t="e">
        <f>(IF(CD511="CERRADO","NO APLICA ACCION CERRADA",IF(AK511&lt;=0,"VENCIDO",IF(AK511&lt;=#REF!,"POR VENCER","CON TIEMPO"))))</f>
        <v>#REF!</v>
      </c>
      <c r="CM511" s="458">
        <v>44883</v>
      </c>
      <c r="CN511" s="109" t="s">
        <v>5675</v>
      </c>
      <c r="CO511" s="348" t="s">
        <v>947</v>
      </c>
      <c r="CP511" s="380"/>
      <c r="CQ511" s="352" t="s">
        <v>294</v>
      </c>
      <c r="CR511" s="348" t="s">
        <v>446</v>
      </c>
      <c r="CS511" s="371"/>
    </row>
    <row r="512" spans="1:97" ht="118.5" customHeight="1" x14ac:dyDescent="0.25">
      <c r="A512" s="20">
        <v>511</v>
      </c>
      <c r="B512" s="404" t="s">
        <v>5572</v>
      </c>
      <c r="C512" s="404" t="s">
        <v>315</v>
      </c>
      <c r="D512" s="19" t="s">
        <v>338</v>
      </c>
      <c r="E512" s="456"/>
      <c r="F512" s="27" t="s">
        <v>676</v>
      </c>
      <c r="G512" s="405" t="s">
        <v>315</v>
      </c>
      <c r="H512" s="406" t="s">
        <v>338</v>
      </c>
      <c r="I512" s="406" t="s">
        <v>24</v>
      </c>
      <c r="J512" s="320" t="s">
        <v>679</v>
      </c>
      <c r="K512" s="462" t="s">
        <v>680</v>
      </c>
      <c r="L512" s="134" t="s">
        <v>681</v>
      </c>
      <c r="M512" s="134" t="s">
        <v>682</v>
      </c>
      <c r="N512" s="134" t="s">
        <v>683</v>
      </c>
      <c r="O512" s="316" t="s">
        <v>24</v>
      </c>
      <c r="P512" s="310" t="s">
        <v>56</v>
      </c>
      <c r="Q512" s="19" t="s">
        <v>684</v>
      </c>
      <c r="R512" s="19" t="s">
        <v>251</v>
      </c>
      <c r="S512" s="316" t="s">
        <v>5676</v>
      </c>
      <c r="T512" s="485" t="s">
        <v>5677</v>
      </c>
      <c r="U512" s="487">
        <v>88</v>
      </c>
      <c r="V512" s="487">
        <v>2022</v>
      </c>
      <c r="W512" s="310" t="s">
        <v>5678</v>
      </c>
      <c r="X512" s="737" t="s">
        <v>5679</v>
      </c>
      <c r="Y512" s="402" t="s">
        <v>5680</v>
      </c>
      <c r="Z512" s="402" t="s">
        <v>5638</v>
      </c>
      <c r="AA512" s="485">
        <v>1</v>
      </c>
      <c r="AB512" s="402" t="s">
        <v>5639</v>
      </c>
      <c r="AC512" s="745" t="s">
        <v>5640</v>
      </c>
      <c r="AD512" s="745">
        <v>1</v>
      </c>
      <c r="AE512" s="737" t="s">
        <v>5681</v>
      </c>
      <c r="AF512" s="973">
        <v>44715</v>
      </c>
      <c r="AG512" s="973">
        <v>44925</v>
      </c>
      <c r="AH512" s="921"/>
      <c r="AI512" s="310" t="s">
        <v>309</v>
      </c>
      <c r="AJ512" s="310" t="s">
        <v>309</v>
      </c>
      <c r="AK512" s="310" t="e">
        <f>(IF(BA512=#REF!,#REF!,AG512-#REF!))</f>
        <v>#REF!</v>
      </c>
      <c r="AL512" s="307"/>
      <c r="AM512" s="40"/>
      <c r="AN512" s="40"/>
      <c r="AO512" s="40"/>
      <c r="AP512" s="137"/>
      <c r="AQ512" s="19"/>
      <c r="AR512" s="49"/>
      <c r="AS512" s="298"/>
      <c r="AT512" s="66"/>
      <c r="AU512" s="40"/>
      <c r="AV512" s="60"/>
      <c r="AW512" s="137"/>
      <c r="AX512" s="137"/>
      <c r="AY512" s="299"/>
      <c r="AZ512" s="87"/>
      <c r="BA512" s="243"/>
      <c r="BB512" s="127"/>
      <c r="BC512" s="127"/>
      <c r="BD512" s="127"/>
      <c r="BE512" s="127"/>
      <c r="BF512" s="127"/>
      <c r="BG512" s="19"/>
      <c r="BH512" s="49"/>
      <c r="BI512" s="60"/>
      <c r="BJ512" s="127"/>
      <c r="BK512" s="127"/>
      <c r="BL512" s="127"/>
      <c r="BM512" s="127"/>
      <c r="BN512" s="60"/>
      <c r="BO512" s="127"/>
      <c r="BP512" s="910"/>
      <c r="BQ512" s="150"/>
      <c r="BR512" s="911"/>
      <c r="BS512" s="131"/>
      <c r="BT512" s="186"/>
      <c r="BU512" s="4"/>
      <c r="BV512" s="49"/>
      <c r="BW512" s="60"/>
      <c r="BX512" s="912"/>
      <c r="BY512" s="371"/>
      <c r="BZ512" s="371"/>
      <c r="CA512" s="814"/>
      <c r="CB512" s="352" t="s">
        <v>293</v>
      </c>
      <c r="CC512" s="371"/>
      <c r="CD512" s="910" t="s">
        <v>293</v>
      </c>
      <c r="CE512" s="531">
        <v>44827</v>
      </c>
      <c r="CF512" s="115" t="s">
        <v>5682</v>
      </c>
      <c r="CG512" s="116" t="s">
        <v>5683</v>
      </c>
      <c r="CH512" s="116" t="s">
        <v>328</v>
      </c>
      <c r="CI512" s="525">
        <v>1</v>
      </c>
      <c r="CJ512" s="4" t="str">
        <f t="shared" si="14"/>
        <v>CUMPLIMIENTO TOTAL</v>
      </c>
      <c r="CK512" s="49" t="e">
        <f>(IF(CD512="CERRADO","NO APLICA ACCION CERRADA",AG512-#REF!))</f>
        <v>#REF!</v>
      </c>
      <c r="CL512" s="60" t="e">
        <f>(IF(CD512="CERRADO","NO APLICA ACCION CERRADA",IF(AK512&lt;=0,"VENCIDO",IF(AK512&lt;=#REF!,"POR VENCER","CON TIEMPO"))))</f>
        <v>#REF!</v>
      </c>
      <c r="CM512" s="458">
        <v>44883</v>
      </c>
      <c r="CN512" s="348" t="s">
        <v>5643</v>
      </c>
      <c r="CO512" s="348" t="s">
        <v>947</v>
      </c>
      <c r="CP512" s="380"/>
      <c r="CQ512" s="352" t="s">
        <v>294</v>
      </c>
      <c r="CR512" s="348" t="s">
        <v>446</v>
      </c>
      <c r="CS512" s="371"/>
    </row>
    <row r="513" spans="1:97" ht="118.5" customHeight="1" x14ac:dyDescent="0.25">
      <c r="A513" s="20">
        <v>512</v>
      </c>
      <c r="B513" s="404" t="s">
        <v>5572</v>
      </c>
      <c r="C513" s="404" t="s">
        <v>315</v>
      </c>
      <c r="D513" s="19" t="s">
        <v>338</v>
      </c>
      <c r="E513" s="406" t="s">
        <v>326</v>
      </c>
      <c r="F513" s="27" t="s">
        <v>676</v>
      </c>
      <c r="G513" s="405" t="s">
        <v>5684</v>
      </c>
      <c r="H513" s="406" t="s">
        <v>338</v>
      </c>
      <c r="I513" s="405" t="s">
        <v>24</v>
      </c>
      <c r="J513" s="320" t="s">
        <v>679</v>
      </c>
      <c r="K513" s="462" t="s">
        <v>680</v>
      </c>
      <c r="L513" s="134" t="s">
        <v>681</v>
      </c>
      <c r="M513" s="134" t="s">
        <v>682</v>
      </c>
      <c r="N513" s="134" t="s">
        <v>683</v>
      </c>
      <c r="O513" s="316" t="s">
        <v>24</v>
      </c>
      <c r="P513" s="310" t="s">
        <v>44</v>
      </c>
      <c r="Q513" s="19" t="s">
        <v>684</v>
      </c>
      <c r="R513" s="19" t="s">
        <v>251</v>
      </c>
      <c r="S513" s="316" t="s">
        <v>5685</v>
      </c>
      <c r="T513" s="406" t="s">
        <v>5686</v>
      </c>
      <c r="U513" s="487">
        <v>88</v>
      </c>
      <c r="V513" s="487">
        <v>2022</v>
      </c>
      <c r="W513" s="310" t="s">
        <v>5687</v>
      </c>
      <c r="X513" s="405" t="s">
        <v>5688</v>
      </c>
      <c r="Y513" s="401" t="s">
        <v>5689</v>
      </c>
      <c r="Z513" s="405" t="s">
        <v>5690</v>
      </c>
      <c r="AA513" s="406">
        <v>1</v>
      </c>
      <c r="AB513" s="406" t="s">
        <v>5691</v>
      </c>
      <c r="AC513" s="406" t="s">
        <v>5692</v>
      </c>
      <c r="AD513" s="406">
        <v>1</v>
      </c>
      <c r="AE513" s="405" t="s">
        <v>5693</v>
      </c>
      <c r="AF513" s="975">
        <v>44743</v>
      </c>
      <c r="AG513" s="975">
        <v>44895</v>
      </c>
      <c r="AH513" s="921"/>
      <c r="AI513" s="310" t="s">
        <v>309</v>
      </c>
      <c r="AJ513" s="310" t="s">
        <v>309</v>
      </c>
      <c r="AK513" s="310" t="e">
        <f>(IF(BA513=#REF!,#REF!,AG513-#REF!))</f>
        <v>#REF!</v>
      </c>
      <c r="AL513" s="307"/>
      <c r="AM513" s="40"/>
      <c r="AN513" s="40"/>
      <c r="AO513" s="40"/>
      <c r="AP513" s="137"/>
      <c r="AQ513" s="19"/>
      <c r="AR513" s="49"/>
      <c r="AS513" s="298"/>
      <c r="AT513" s="66"/>
      <c r="AU513" s="40"/>
      <c r="AV513" s="60"/>
      <c r="AW513" s="137"/>
      <c r="AX513" s="137"/>
      <c r="AY513" s="299"/>
      <c r="AZ513" s="87"/>
      <c r="BA513" s="243"/>
      <c r="BB513" s="127"/>
      <c r="BC513" s="127"/>
      <c r="BD513" s="127"/>
      <c r="BE513" s="127"/>
      <c r="BF513" s="127"/>
      <c r="BG513" s="19"/>
      <c r="BH513" s="49"/>
      <c r="BI513" s="60"/>
      <c r="BJ513" s="127"/>
      <c r="BK513" s="127"/>
      <c r="BL513" s="127"/>
      <c r="BM513" s="127"/>
      <c r="BN513" s="60"/>
      <c r="BO513" s="127"/>
      <c r="BP513" s="910"/>
      <c r="BQ513" s="150"/>
      <c r="BR513" s="911"/>
      <c r="BS513" s="131"/>
      <c r="BT513" s="186"/>
      <c r="BU513" s="4"/>
      <c r="BV513" s="49"/>
      <c r="BW513" s="60"/>
      <c r="BX513" s="912"/>
      <c r="BY513" s="371"/>
      <c r="BZ513" s="371"/>
      <c r="CA513" s="814"/>
      <c r="CB513" s="352" t="s">
        <v>293</v>
      </c>
      <c r="CC513" s="371"/>
      <c r="CD513" s="910" t="s">
        <v>293</v>
      </c>
      <c r="CE513" s="531">
        <v>44827</v>
      </c>
      <c r="CF513" s="109" t="s">
        <v>5694</v>
      </c>
      <c r="CG513" s="225" t="s">
        <v>5695</v>
      </c>
      <c r="CH513" s="116" t="s">
        <v>328</v>
      </c>
      <c r="CI513" s="522">
        <v>1</v>
      </c>
      <c r="CJ513" s="4" t="str">
        <f t="shared" si="14"/>
        <v>CUMPLIMIENTO TOTAL</v>
      </c>
      <c r="CK513" s="49" t="e">
        <f>(IF(CD513="CERRADO","NO APLICA ACCION CERRADA",AG513-#REF!))</f>
        <v>#REF!</v>
      </c>
      <c r="CL513" s="60" t="e">
        <f>(IF(CD513="CERRADO","NO APLICA ACCION CERRADA",IF(AK513&lt;=0,"VENCIDO",IF(AK513&lt;=#REF!,"POR VENCER","CON TIEMPO"))))</f>
        <v>#REF!</v>
      </c>
      <c r="CM513" s="458">
        <v>44883</v>
      </c>
      <c r="CN513" s="937" t="s">
        <v>5696</v>
      </c>
      <c r="CO513" s="348" t="s">
        <v>947</v>
      </c>
      <c r="CP513" s="380"/>
      <c r="CQ513" s="352" t="s">
        <v>294</v>
      </c>
      <c r="CR513" s="348" t="s">
        <v>446</v>
      </c>
      <c r="CS513" s="371"/>
    </row>
    <row r="514" spans="1:97" ht="118.5" customHeight="1" x14ac:dyDescent="0.25">
      <c r="A514" s="20">
        <v>513</v>
      </c>
      <c r="B514" s="404" t="s">
        <v>5572</v>
      </c>
      <c r="C514" s="404" t="s">
        <v>315</v>
      </c>
      <c r="D514" s="19" t="s">
        <v>338</v>
      </c>
      <c r="E514" s="456"/>
      <c r="F514" s="27" t="s">
        <v>676</v>
      </c>
      <c r="G514" s="405" t="s">
        <v>315</v>
      </c>
      <c r="H514" s="406" t="s">
        <v>338</v>
      </c>
      <c r="I514" s="406" t="s">
        <v>24</v>
      </c>
      <c r="J514" s="320" t="s">
        <v>679</v>
      </c>
      <c r="K514" s="462" t="s">
        <v>680</v>
      </c>
      <c r="L514" s="134" t="s">
        <v>681</v>
      </c>
      <c r="M514" s="134" t="s">
        <v>682</v>
      </c>
      <c r="N514" s="134" t="s">
        <v>683</v>
      </c>
      <c r="O514" s="316" t="s">
        <v>24</v>
      </c>
      <c r="P514" s="310" t="s">
        <v>44</v>
      </c>
      <c r="Q514" s="19" t="s">
        <v>684</v>
      </c>
      <c r="R514" s="19" t="s">
        <v>251</v>
      </c>
      <c r="S514" s="316" t="s">
        <v>5697</v>
      </c>
      <c r="T514" s="485" t="s">
        <v>5698</v>
      </c>
      <c r="U514" s="487">
        <v>88</v>
      </c>
      <c r="V514" s="487">
        <v>2022</v>
      </c>
      <c r="W514" s="310" t="s">
        <v>5699</v>
      </c>
      <c r="X514" s="737" t="s">
        <v>5700</v>
      </c>
      <c r="Y514" s="738" t="s">
        <v>5701</v>
      </c>
      <c r="Z514" s="738" t="s">
        <v>5702</v>
      </c>
      <c r="AA514" s="485">
        <v>1</v>
      </c>
      <c r="AB514" s="738" t="s">
        <v>5703</v>
      </c>
      <c r="AC514" s="746" t="s">
        <v>5704</v>
      </c>
      <c r="AD514" s="746">
        <v>1</v>
      </c>
      <c r="AE514" s="737" t="s">
        <v>5705</v>
      </c>
      <c r="AF514" s="973">
        <v>44715</v>
      </c>
      <c r="AG514" s="973">
        <v>44925</v>
      </c>
      <c r="AH514" s="921"/>
      <c r="AI514" s="310" t="s">
        <v>309</v>
      </c>
      <c r="AJ514" s="310" t="s">
        <v>309</v>
      </c>
      <c r="AK514" s="310" t="e">
        <f>(IF(BA514=#REF!,#REF!,AG514-#REF!))</f>
        <v>#REF!</v>
      </c>
      <c r="AL514" s="307"/>
      <c r="AM514" s="40"/>
      <c r="AN514" s="40"/>
      <c r="AO514" s="40"/>
      <c r="AP514" s="137"/>
      <c r="AQ514" s="19"/>
      <c r="AR514" s="49"/>
      <c r="AS514" s="298"/>
      <c r="AT514" s="66"/>
      <c r="AU514" s="40"/>
      <c r="AV514" s="60"/>
      <c r="AW514" s="137"/>
      <c r="AX514" s="137"/>
      <c r="AY514" s="299"/>
      <c r="AZ514" s="87"/>
      <c r="BA514" s="243"/>
      <c r="BB514" s="127"/>
      <c r="BC514" s="127"/>
      <c r="BD514" s="127"/>
      <c r="BE514" s="127"/>
      <c r="BF514" s="127"/>
      <c r="BG514" s="19"/>
      <c r="BH514" s="49"/>
      <c r="BI514" s="60"/>
      <c r="BJ514" s="127"/>
      <c r="BK514" s="127"/>
      <c r="BL514" s="127"/>
      <c r="BM514" s="127"/>
      <c r="BN514" s="60"/>
      <c r="BO514" s="127"/>
      <c r="BP514" s="910"/>
      <c r="BQ514" s="150"/>
      <c r="BR514" s="911"/>
      <c r="BS514" s="131"/>
      <c r="BT514" s="186"/>
      <c r="BU514" s="4"/>
      <c r="BV514" s="49"/>
      <c r="BW514" s="60"/>
      <c r="BX514" s="912"/>
      <c r="BY514" s="371"/>
      <c r="BZ514" s="371"/>
      <c r="CA514" s="814"/>
      <c r="CB514" s="352" t="s">
        <v>293</v>
      </c>
      <c r="CC514" s="371"/>
      <c r="CD514" s="910" t="s">
        <v>293</v>
      </c>
      <c r="CE514" s="531">
        <v>44827</v>
      </c>
      <c r="CF514" s="562" t="s">
        <v>5706</v>
      </c>
      <c r="CG514" s="563" t="s">
        <v>5707</v>
      </c>
      <c r="CH514" s="116" t="s">
        <v>328</v>
      </c>
      <c r="CI514" s="569">
        <v>1</v>
      </c>
      <c r="CJ514" s="4" t="str">
        <f t="shared" si="14"/>
        <v>CUMPLIMIENTO TOTAL</v>
      </c>
      <c r="CK514" s="49" t="e">
        <f>(IF(CD514="CERRADO","NO APLICA ACCION CERRADA",AG514-#REF!))</f>
        <v>#REF!</v>
      </c>
      <c r="CL514" s="60" t="e">
        <f>(IF(CD514="CERRADO","NO APLICA ACCION CERRADA",IF(AK514&lt;=0,"VENCIDO",IF(AK514&lt;=#REF!,"POR VENCER","CON TIEMPO"))))</f>
        <v>#REF!</v>
      </c>
      <c r="CM514" s="935">
        <v>44883</v>
      </c>
      <c r="CN514" s="934" t="s">
        <v>5708</v>
      </c>
      <c r="CO514" s="936" t="s">
        <v>947</v>
      </c>
      <c r="CP514" s="380"/>
      <c r="CQ514" s="352" t="s">
        <v>294</v>
      </c>
      <c r="CR514" s="348" t="s">
        <v>446</v>
      </c>
      <c r="CS514" s="371"/>
    </row>
    <row r="515" spans="1:97" ht="118.5" customHeight="1" x14ac:dyDescent="0.25">
      <c r="A515" s="20">
        <v>514</v>
      </c>
      <c r="B515" s="404" t="s">
        <v>5572</v>
      </c>
      <c r="C515" s="404" t="s">
        <v>315</v>
      </c>
      <c r="D515" s="19" t="s">
        <v>338</v>
      </c>
      <c r="E515" s="456"/>
      <c r="F515" s="27" t="s">
        <v>676</v>
      </c>
      <c r="G515" s="405" t="s">
        <v>315</v>
      </c>
      <c r="H515" s="406" t="s">
        <v>338</v>
      </c>
      <c r="I515" s="406" t="s">
        <v>24</v>
      </c>
      <c r="J515" s="320" t="s">
        <v>679</v>
      </c>
      <c r="K515" s="462" t="s">
        <v>680</v>
      </c>
      <c r="L515" s="134" t="s">
        <v>681</v>
      </c>
      <c r="M515" s="134" t="s">
        <v>682</v>
      </c>
      <c r="N515" s="134" t="s">
        <v>683</v>
      </c>
      <c r="O515" s="316" t="s">
        <v>24</v>
      </c>
      <c r="P515" s="310" t="s">
        <v>56</v>
      </c>
      <c r="Q515" s="19" t="s">
        <v>684</v>
      </c>
      <c r="R515" s="19" t="s">
        <v>251</v>
      </c>
      <c r="S515" s="316" t="s">
        <v>5709</v>
      </c>
      <c r="T515" s="485" t="s">
        <v>5710</v>
      </c>
      <c r="U515" s="487">
        <v>88</v>
      </c>
      <c r="V515" s="487">
        <v>2022</v>
      </c>
      <c r="W515" s="310" t="s">
        <v>5711</v>
      </c>
      <c r="X515" s="737" t="s">
        <v>5712</v>
      </c>
      <c r="Y515" s="738" t="s">
        <v>5713</v>
      </c>
      <c r="Z515" s="738" t="s">
        <v>5714</v>
      </c>
      <c r="AA515" s="485">
        <v>1</v>
      </c>
      <c r="AB515" s="738" t="s">
        <v>5715</v>
      </c>
      <c r="AC515" s="746" t="s">
        <v>5716</v>
      </c>
      <c r="AD515" s="927">
        <v>1</v>
      </c>
      <c r="AE515" s="737" t="s">
        <v>5717</v>
      </c>
      <c r="AF515" s="973">
        <v>44715</v>
      </c>
      <c r="AG515" s="973">
        <v>45076</v>
      </c>
      <c r="AH515" s="921"/>
      <c r="AI515" s="310" t="s">
        <v>309</v>
      </c>
      <c r="AJ515" s="310" t="s">
        <v>309</v>
      </c>
      <c r="AK515" s="310" t="e">
        <f>(IF(BA515=#REF!,#REF!,AG515-#REF!))</f>
        <v>#REF!</v>
      </c>
      <c r="AL515" s="307"/>
      <c r="AM515" s="40"/>
      <c r="AN515" s="40"/>
      <c r="AO515" s="40"/>
      <c r="AP515" s="137"/>
      <c r="AQ515" s="19"/>
      <c r="AR515" s="49"/>
      <c r="AS515" s="298"/>
      <c r="AT515" s="66"/>
      <c r="AU515" s="40"/>
      <c r="AV515" s="60"/>
      <c r="AW515" s="137"/>
      <c r="AX515" s="137"/>
      <c r="AY515" s="299"/>
      <c r="AZ515" s="87"/>
      <c r="BA515" s="243"/>
      <c r="BB515" s="127"/>
      <c r="BC515" s="127"/>
      <c r="BD515" s="127"/>
      <c r="BE515" s="127"/>
      <c r="BF515" s="127"/>
      <c r="BG515" s="19"/>
      <c r="BH515" s="49"/>
      <c r="BI515" s="60"/>
      <c r="BJ515" s="127"/>
      <c r="BK515" s="127"/>
      <c r="BL515" s="127"/>
      <c r="BM515" s="127"/>
      <c r="BN515" s="60"/>
      <c r="BO515" s="127"/>
      <c r="BP515" s="910"/>
      <c r="BQ515" s="150"/>
      <c r="BR515" s="911"/>
      <c r="BS515" s="131"/>
      <c r="BT515" s="186"/>
      <c r="BU515" s="4"/>
      <c r="BV515" s="49"/>
      <c r="BW515" s="60"/>
      <c r="BX515" s="912"/>
      <c r="BY515" s="371"/>
      <c r="BZ515" s="371"/>
      <c r="CA515" s="814"/>
      <c r="CB515" s="352" t="s">
        <v>293</v>
      </c>
      <c r="CC515" s="371"/>
      <c r="CD515" s="910" t="s">
        <v>293</v>
      </c>
      <c r="CE515" s="531">
        <v>44827</v>
      </c>
      <c r="CF515" s="570" t="s">
        <v>1069</v>
      </c>
      <c r="CG515" s="565" t="s">
        <v>1069</v>
      </c>
      <c r="CH515" s="565" t="s">
        <v>1069</v>
      </c>
      <c r="CI515" s="571">
        <v>0</v>
      </c>
      <c r="CJ515" s="4" t="str">
        <f t="shared" si="14"/>
        <v>SIN AVANCE</v>
      </c>
      <c r="CK515" s="49" t="e">
        <f>(IF(CD515="CERRADO","NO APLICA ACCION CERRADA",AG515-#REF!))</f>
        <v>#REF!</v>
      </c>
      <c r="CL515" s="60" t="e">
        <f>(IF(CD515="CERRADO","NO APLICA ACCION CERRADA",IF(AK515&lt;=0,"VENCIDO",IF(AK515&lt;=#REF!,"POR VENCER","CON TIEMPO"))))</f>
        <v>#REF!</v>
      </c>
      <c r="CM515" s="458">
        <v>44883</v>
      </c>
      <c r="CN515" s="933" t="s">
        <v>5718</v>
      </c>
      <c r="CO515" s="348" t="s">
        <v>947</v>
      </c>
      <c r="CP515" s="380"/>
      <c r="CQ515" s="352" t="s">
        <v>293</v>
      </c>
      <c r="CR515" s="348" t="s">
        <v>446</v>
      </c>
      <c r="CS515" s="371"/>
    </row>
    <row r="516" spans="1:97" s="343" customFormat="1" ht="118.5" customHeight="1" x14ac:dyDescent="0.25">
      <c r="A516" s="26">
        <v>515</v>
      </c>
      <c r="B516" s="342" t="s">
        <v>5719</v>
      </c>
      <c r="C516" s="342" t="s">
        <v>5720</v>
      </c>
      <c r="D516" s="19" t="s">
        <v>5721</v>
      </c>
      <c r="E516" s="456" t="s">
        <v>5722</v>
      </c>
      <c r="F516" s="296" t="s">
        <v>1605</v>
      </c>
      <c r="G516" s="296" t="s">
        <v>5723</v>
      </c>
      <c r="H516" s="406" t="s">
        <v>337</v>
      </c>
      <c r="I516" s="296" t="s">
        <v>5724</v>
      </c>
      <c r="J516" s="464" t="s">
        <v>1607</v>
      </c>
      <c r="K516" s="464" t="s">
        <v>805</v>
      </c>
      <c r="L516" s="461" t="s">
        <v>337</v>
      </c>
      <c r="M516" s="461" t="s">
        <v>328</v>
      </c>
      <c r="N516" s="461" t="s">
        <v>328</v>
      </c>
      <c r="O516" s="316"/>
      <c r="P516" s="310"/>
      <c r="Q516" s="19" t="s">
        <v>345</v>
      </c>
      <c r="R516" s="512" t="s">
        <v>5725</v>
      </c>
      <c r="S516" s="316" t="s">
        <v>5726</v>
      </c>
      <c r="T516" s="748" t="s">
        <v>5727</v>
      </c>
      <c r="U516" s="513">
        <v>90</v>
      </c>
      <c r="V516" s="513">
        <v>2022</v>
      </c>
      <c r="W516" s="310" t="s">
        <v>5728</v>
      </c>
      <c r="X516" s="749" t="s">
        <v>5729</v>
      </c>
      <c r="Y516" s="750" t="s">
        <v>5730</v>
      </c>
      <c r="Z516" s="749" t="s">
        <v>5731</v>
      </c>
      <c r="AA516" s="439">
        <v>1</v>
      </c>
      <c r="AB516" s="439" t="s">
        <v>5732</v>
      </c>
      <c r="AC516" s="751" t="s">
        <v>5733</v>
      </c>
      <c r="AD516" s="752">
        <v>1</v>
      </c>
      <c r="AE516" s="485" t="s">
        <v>5734</v>
      </c>
      <c r="AF516" s="976">
        <v>44837</v>
      </c>
      <c r="AG516" s="976">
        <v>45016</v>
      </c>
      <c r="AH516" s="333"/>
      <c r="AI516" s="310" t="s">
        <v>309</v>
      </c>
      <c r="AJ516" s="310" t="s">
        <v>309</v>
      </c>
      <c r="AK516" s="310" t="e">
        <f>(IF(BA516=#REF!,#REF!,AG516-#REF!))</f>
        <v>#REF!</v>
      </c>
      <c r="AL516" s="307"/>
      <c r="AM516" s="31"/>
      <c r="AN516" s="31"/>
      <c r="AO516" s="31"/>
      <c r="AP516" s="32"/>
      <c r="AQ516" s="19"/>
      <c r="AR516" s="49"/>
      <c r="AS516" s="298"/>
      <c r="AT516" s="64"/>
      <c r="AU516" s="40"/>
      <c r="AV516" s="60"/>
      <c r="AW516" s="32"/>
      <c r="AX516" s="32"/>
      <c r="AY516" s="299"/>
      <c r="AZ516" s="87"/>
      <c r="BA516" s="243"/>
      <c r="BB516" s="30"/>
      <c r="BC516" s="30"/>
      <c r="BD516" s="30"/>
      <c r="BE516" s="30"/>
      <c r="BF516" s="30"/>
      <c r="BG516" s="19"/>
      <c r="BH516" s="49"/>
      <c r="BI516" s="60"/>
      <c r="BJ516" s="30"/>
      <c r="BK516" s="30"/>
      <c r="BL516" s="30"/>
      <c r="BM516" s="30"/>
      <c r="BN516" s="60"/>
      <c r="BO516" s="30"/>
      <c r="BP516" s="184"/>
      <c r="BQ516" s="150"/>
      <c r="BR516" s="185"/>
      <c r="BS516" s="131"/>
      <c r="BT516" s="186"/>
      <c r="BU516" s="4"/>
      <c r="BV516" s="49"/>
      <c r="BW516" s="60"/>
      <c r="BX516" s="357"/>
      <c r="BY516" s="353"/>
      <c r="BZ516" s="353"/>
      <c r="CA516" s="360"/>
      <c r="CB516" s="352"/>
      <c r="CC516" s="353"/>
      <c r="CD516" s="184" t="s">
        <v>293</v>
      </c>
      <c r="CE516" s="150" t="s">
        <v>5735</v>
      </c>
      <c r="CF516" s="150" t="s">
        <v>5735</v>
      </c>
      <c r="CG516" s="150" t="s">
        <v>5735</v>
      </c>
      <c r="CH516" s="150" t="s">
        <v>5735</v>
      </c>
      <c r="CI516" s="186">
        <v>0</v>
      </c>
      <c r="CJ516" s="4" t="str">
        <f t="shared" si="14"/>
        <v>SIN AVANCE</v>
      </c>
      <c r="CK516" s="49" t="e">
        <f>(IF(CD516="CERRADO","NO APLICA ACCION CERRADA",AG516-#REF!))</f>
        <v>#REF!</v>
      </c>
      <c r="CL516" s="60" t="e">
        <f>(IF(CD516="CERRADO","NO APLICA ACCION CERRADA",IF(AK516&lt;=0,"VENCIDO",IF(AK516&lt;=#REF!,"POR VENCER","CON TIEMPO"))))</f>
        <v>#REF!</v>
      </c>
      <c r="CM516" s="357">
        <v>44874</v>
      </c>
      <c r="CN516" s="932" t="s">
        <v>5736</v>
      </c>
      <c r="CO516" s="353" t="s">
        <v>464</v>
      </c>
      <c r="CP516" s="360" t="s">
        <v>5358</v>
      </c>
      <c r="CQ516" s="352" t="s">
        <v>293</v>
      </c>
      <c r="CR516" s="375" t="s">
        <v>446</v>
      </c>
      <c r="CS516" s="353"/>
    </row>
    <row r="517" spans="1:97" s="343" customFormat="1" ht="118.5" customHeight="1" x14ac:dyDescent="0.25">
      <c r="A517" s="26">
        <v>516</v>
      </c>
      <c r="B517" s="88" t="s">
        <v>5719</v>
      </c>
      <c r="C517" s="88" t="s">
        <v>5720</v>
      </c>
      <c r="D517" s="19" t="s">
        <v>5721</v>
      </c>
      <c r="E517" s="337"/>
      <c r="F517" s="453" t="s">
        <v>1605</v>
      </c>
      <c r="G517" s="453" t="s">
        <v>805</v>
      </c>
      <c r="H517" s="406" t="s">
        <v>337</v>
      </c>
      <c r="I517" s="453" t="s">
        <v>1606</v>
      </c>
      <c r="J517" s="464" t="s">
        <v>1607</v>
      </c>
      <c r="K517" s="464" t="s">
        <v>805</v>
      </c>
      <c r="L517" s="461" t="s">
        <v>337</v>
      </c>
      <c r="M517" s="461" t="s">
        <v>328</v>
      </c>
      <c r="N517" s="461" t="s">
        <v>328</v>
      </c>
      <c r="O517" s="316"/>
      <c r="P517" s="310"/>
      <c r="Q517" s="19" t="s">
        <v>345</v>
      </c>
      <c r="R517" s="491" t="s">
        <v>5725</v>
      </c>
      <c r="S517" s="316" t="s">
        <v>5737</v>
      </c>
      <c r="T517" s="748" t="s">
        <v>5727</v>
      </c>
      <c r="U517" s="514">
        <v>90</v>
      </c>
      <c r="V517" s="514">
        <v>2022</v>
      </c>
      <c r="W517" s="310" t="s">
        <v>5728</v>
      </c>
      <c r="X517" s="749" t="s">
        <v>5729</v>
      </c>
      <c r="Y517" s="753" t="s">
        <v>5738</v>
      </c>
      <c r="Z517" s="749" t="s">
        <v>5739</v>
      </c>
      <c r="AA517" s="748">
        <v>2</v>
      </c>
      <c r="AB517" s="489" t="s">
        <v>5740</v>
      </c>
      <c r="AC517" s="512" t="s">
        <v>5741</v>
      </c>
      <c r="AD517" s="752">
        <v>1</v>
      </c>
      <c r="AE517" s="485" t="s">
        <v>5742</v>
      </c>
      <c r="AF517" s="976">
        <v>44837</v>
      </c>
      <c r="AG517" s="976">
        <v>45016</v>
      </c>
      <c r="AH517" s="333"/>
      <c r="AI517" s="310" t="s">
        <v>309</v>
      </c>
      <c r="AJ517" s="310" t="s">
        <v>309</v>
      </c>
      <c r="AK517" s="310" t="e">
        <f>(IF(BA517=#REF!,#REF!,AG517-#REF!))</f>
        <v>#REF!</v>
      </c>
      <c r="AL517" s="307"/>
      <c r="AM517" s="31"/>
      <c r="AN517" s="31"/>
      <c r="AO517" s="31"/>
      <c r="AP517" s="32"/>
      <c r="AQ517" s="19"/>
      <c r="AR517" s="49"/>
      <c r="AS517" s="298"/>
      <c r="AT517" s="64"/>
      <c r="AU517" s="40"/>
      <c r="AV517" s="60"/>
      <c r="AW517" s="32"/>
      <c r="AX517" s="32"/>
      <c r="AY517" s="299"/>
      <c r="AZ517" s="87"/>
      <c r="BA517" s="243"/>
      <c r="BB517" s="30"/>
      <c r="BC517" s="30"/>
      <c r="BD517" s="30"/>
      <c r="BE517" s="30"/>
      <c r="BF517" s="30"/>
      <c r="BG517" s="19"/>
      <c r="BH517" s="49"/>
      <c r="BI517" s="60"/>
      <c r="BJ517" s="30"/>
      <c r="BK517" s="30"/>
      <c r="BL517" s="30"/>
      <c r="BM517" s="30"/>
      <c r="BN517" s="60"/>
      <c r="BO517" s="30"/>
      <c r="BP517" s="184"/>
      <c r="BQ517" s="150"/>
      <c r="BR517" s="185"/>
      <c r="BS517" s="131"/>
      <c r="BT517" s="186"/>
      <c r="BU517" s="4"/>
      <c r="BV517" s="49"/>
      <c r="BW517" s="60"/>
      <c r="BX517" s="357"/>
      <c r="BY517" s="353"/>
      <c r="BZ517" s="353"/>
      <c r="CA517" s="360"/>
      <c r="CB517" s="352"/>
      <c r="CC517" s="353"/>
      <c r="CD517" s="184" t="s">
        <v>293</v>
      </c>
      <c r="CE517" s="150" t="s">
        <v>5735</v>
      </c>
      <c r="CF517" s="150" t="s">
        <v>5735</v>
      </c>
      <c r="CG517" s="150" t="s">
        <v>5735</v>
      </c>
      <c r="CH517" s="150" t="s">
        <v>5735</v>
      </c>
      <c r="CI517" s="186">
        <v>0</v>
      </c>
      <c r="CJ517" s="4" t="str">
        <f t="shared" si="14"/>
        <v>SIN AVANCE</v>
      </c>
      <c r="CK517" s="49" t="e">
        <f>(IF(CD517="CERRADO","NO APLICA ACCION CERRADA",AG517-#REF!))</f>
        <v>#REF!</v>
      </c>
      <c r="CL517" s="60" t="e">
        <f>(IF(CD517="CERRADO","NO APLICA ACCION CERRADA",IF(AK517&lt;=0,"VENCIDO",IF(AK517&lt;=#REF!,"POR VENCER","CON TIEMPO"))))</f>
        <v>#REF!</v>
      </c>
      <c r="CM517" s="357">
        <v>44874</v>
      </c>
      <c r="CN517" s="353" t="s">
        <v>5743</v>
      </c>
      <c r="CO517" s="353" t="s">
        <v>464</v>
      </c>
      <c r="CP517" s="360" t="s">
        <v>5358</v>
      </c>
      <c r="CQ517" s="352" t="s">
        <v>293</v>
      </c>
      <c r="CR517" s="375" t="s">
        <v>446</v>
      </c>
      <c r="CS517" s="353"/>
    </row>
    <row r="518" spans="1:97" s="343" customFormat="1" ht="118.5" customHeight="1" x14ac:dyDescent="0.25">
      <c r="A518" s="26">
        <v>517</v>
      </c>
      <c r="B518" s="88" t="s">
        <v>5719</v>
      </c>
      <c r="C518" s="88" t="s">
        <v>5720</v>
      </c>
      <c r="D518" s="19" t="s">
        <v>5721</v>
      </c>
      <c r="E518" s="456" t="s">
        <v>5722</v>
      </c>
      <c r="F518" s="453" t="s">
        <v>1605</v>
      </c>
      <c r="G518" s="453" t="s">
        <v>805</v>
      </c>
      <c r="H518" s="406" t="s">
        <v>337</v>
      </c>
      <c r="I518" s="453" t="s">
        <v>5724</v>
      </c>
      <c r="J518" s="464" t="s">
        <v>1607</v>
      </c>
      <c r="K518" s="464" t="s">
        <v>805</v>
      </c>
      <c r="L518" s="461" t="s">
        <v>337</v>
      </c>
      <c r="M518" s="461" t="s">
        <v>328</v>
      </c>
      <c r="N518" s="461" t="s">
        <v>328</v>
      </c>
      <c r="O518" s="316"/>
      <c r="P518" s="310"/>
      <c r="Q518" s="19" t="s">
        <v>345</v>
      </c>
      <c r="R518" s="491" t="s">
        <v>5725</v>
      </c>
      <c r="S518" s="316" t="s">
        <v>5744</v>
      </c>
      <c r="T518" s="748" t="s">
        <v>5745</v>
      </c>
      <c r="U518" s="514">
        <v>90</v>
      </c>
      <c r="V518" s="514">
        <v>2022</v>
      </c>
      <c r="W518" s="310" t="s">
        <v>5746</v>
      </c>
      <c r="X518" s="749" t="s">
        <v>5747</v>
      </c>
      <c r="Y518" s="753" t="s">
        <v>5730</v>
      </c>
      <c r="Z518" s="749" t="s">
        <v>5731</v>
      </c>
      <c r="AA518" s="748">
        <v>1</v>
      </c>
      <c r="AB518" s="748" t="s">
        <v>5732</v>
      </c>
      <c r="AC518" s="512" t="s">
        <v>5733</v>
      </c>
      <c r="AD518" s="752">
        <v>1</v>
      </c>
      <c r="AE518" s="485" t="s">
        <v>5734</v>
      </c>
      <c r="AF518" s="976">
        <v>44837</v>
      </c>
      <c r="AG518" s="976">
        <v>45016</v>
      </c>
      <c r="AH518" s="333"/>
      <c r="AI518" s="310" t="s">
        <v>309</v>
      </c>
      <c r="AJ518" s="310" t="s">
        <v>309</v>
      </c>
      <c r="AK518" s="310" t="e">
        <f>(IF(BA518=#REF!,#REF!,AG518-#REF!))</f>
        <v>#REF!</v>
      </c>
      <c r="AL518" s="307"/>
      <c r="AM518" s="31"/>
      <c r="AN518" s="31"/>
      <c r="AO518" s="31"/>
      <c r="AP518" s="32"/>
      <c r="AQ518" s="19"/>
      <c r="AR518" s="49"/>
      <c r="AS518" s="298"/>
      <c r="AT518" s="64"/>
      <c r="AU518" s="40"/>
      <c r="AV518" s="60"/>
      <c r="AW518" s="32"/>
      <c r="AX518" s="32"/>
      <c r="AY518" s="299"/>
      <c r="AZ518" s="87"/>
      <c r="BA518" s="243"/>
      <c r="BB518" s="30"/>
      <c r="BC518" s="30"/>
      <c r="BD518" s="30"/>
      <c r="BE518" s="30"/>
      <c r="BF518" s="30"/>
      <c r="BG518" s="19"/>
      <c r="BH518" s="49"/>
      <c r="BI518" s="60"/>
      <c r="BJ518" s="30"/>
      <c r="BK518" s="30"/>
      <c r="BL518" s="30"/>
      <c r="BM518" s="30"/>
      <c r="BN518" s="60"/>
      <c r="BO518" s="30"/>
      <c r="BP518" s="184"/>
      <c r="BQ518" s="150"/>
      <c r="BR518" s="185"/>
      <c r="BS518" s="131"/>
      <c r="BT518" s="186"/>
      <c r="BU518" s="4"/>
      <c r="BV518" s="49"/>
      <c r="BW518" s="60"/>
      <c r="BX518" s="357"/>
      <c r="BY518" s="353"/>
      <c r="BZ518" s="353"/>
      <c r="CA518" s="360"/>
      <c r="CB518" s="352"/>
      <c r="CC518" s="353"/>
      <c r="CD518" s="184" t="s">
        <v>293</v>
      </c>
      <c r="CE518" s="150" t="s">
        <v>5735</v>
      </c>
      <c r="CF518" s="150" t="s">
        <v>5735</v>
      </c>
      <c r="CG518" s="150" t="s">
        <v>5735</v>
      </c>
      <c r="CH518" s="150" t="s">
        <v>5735</v>
      </c>
      <c r="CI518" s="186">
        <v>0</v>
      </c>
      <c r="CJ518" s="4" t="str">
        <f t="shared" si="14"/>
        <v>SIN AVANCE</v>
      </c>
      <c r="CK518" s="49" t="e">
        <f>(IF(CD518="CERRADO","NO APLICA ACCION CERRADA",AG518-#REF!))</f>
        <v>#REF!</v>
      </c>
      <c r="CL518" s="60" t="e">
        <f>(IF(CD518="CERRADO","NO APLICA ACCION CERRADA",IF(AK518&lt;=0,"VENCIDO",IF(AK518&lt;=#REF!,"POR VENCER","CON TIEMPO"))))</f>
        <v>#REF!</v>
      </c>
      <c r="CM518" s="357">
        <v>44874</v>
      </c>
      <c r="CN518" s="353" t="s">
        <v>5743</v>
      </c>
      <c r="CO518" s="353" t="s">
        <v>464</v>
      </c>
      <c r="CP518" s="360" t="s">
        <v>5358</v>
      </c>
      <c r="CQ518" s="352" t="s">
        <v>293</v>
      </c>
      <c r="CR518" s="375" t="s">
        <v>446</v>
      </c>
      <c r="CS518" s="353"/>
    </row>
    <row r="519" spans="1:97" s="343" customFormat="1" ht="118.5" customHeight="1" x14ac:dyDescent="0.25">
      <c r="A519" s="26">
        <v>518</v>
      </c>
      <c r="B519" s="452" t="s">
        <v>5719</v>
      </c>
      <c r="C519" s="452" t="s">
        <v>5720</v>
      </c>
      <c r="D519" s="19" t="s">
        <v>5721</v>
      </c>
      <c r="E519" s="337"/>
      <c r="F519" s="453" t="s">
        <v>1605</v>
      </c>
      <c r="G519" s="453" t="s">
        <v>805</v>
      </c>
      <c r="H519" s="406" t="s">
        <v>337</v>
      </c>
      <c r="I519" s="453" t="s">
        <v>1606</v>
      </c>
      <c r="J519" s="464" t="s">
        <v>1607</v>
      </c>
      <c r="K519" s="464" t="s">
        <v>805</v>
      </c>
      <c r="L519" s="461" t="s">
        <v>337</v>
      </c>
      <c r="M519" s="461" t="s">
        <v>328</v>
      </c>
      <c r="N519" s="461" t="s">
        <v>328</v>
      </c>
      <c r="O519" s="316"/>
      <c r="P519" s="310"/>
      <c r="Q519" s="19" t="s">
        <v>345</v>
      </c>
      <c r="R519" s="488" t="s">
        <v>5725</v>
      </c>
      <c r="S519" s="316" t="s">
        <v>5748</v>
      </c>
      <c r="T519" s="748" t="s">
        <v>5745</v>
      </c>
      <c r="U519" s="490">
        <v>90</v>
      </c>
      <c r="V519" s="490">
        <v>2022</v>
      </c>
      <c r="W519" s="310" t="s">
        <v>5746</v>
      </c>
      <c r="X519" s="749" t="s">
        <v>5747</v>
      </c>
      <c r="Y519" s="753" t="s">
        <v>5738</v>
      </c>
      <c r="Z519" s="749" t="s">
        <v>5739</v>
      </c>
      <c r="AA519" s="748">
        <v>2</v>
      </c>
      <c r="AB519" s="489" t="s">
        <v>5740</v>
      </c>
      <c r="AC519" s="512" t="s">
        <v>5741</v>
      </c>
      <c r="AD519" s="752">
        <v>1</v>
      </c>
      <c r="AE519" s="485" t="s">
        <v>5742</v>
      </c>
      <c r="AF519" s="976">
        <v>44837</v>
      </c>
      <c r="AG519" s="976">
        <v>45016</v>
      </c>
      <c r="AH519" s="333"/>
      <c r="AI519" s="310" t="s">
        <v>309</v>
      </c>
      <c r="AJ519" s="310" t="s">
        <v>309</v>
      </c>
      <c r="AK519" s="310" t="e">
        <f>(IF(BA519=#REF!,#REF!,AG519-#REF!))</f>
        <v>#REF!</v>
      </c>
      <c r="AL519" s="307"/>
      <c r="AM519" s="31"/>
      <c r="AN519" s="31"/>
      <c r="AO519" s="31"/>
      <c r="AP519" s="32"/>
      <c r="AQ519" s="19"/>
      <c r="AR519" s="49"/>
      <c r="AS519" s="298"/>
      <c r="AT519" s="64"/>
      <c r="AU519" s="40"/>
      <c r="AV519" s="60"/>
      <c r="AW519" s="32"/>
      <c r="AX519" s="32"/>
      <c r="AY519" s="299"/>
      <c r="AZ519" s="87"/>
      <c r="BA519" s="243"/>
      <c r="BB519" s="30"/>
      <c r="BC519" s="30"/>
      <c r="BD519" s="30"/>
      <c r="BE519" s="30"/>
      <c r="BF519" s="30"/>
      <c r="BG519" s="19"/>
      <c r="BH519" s="49"/>
      <c r="BI519" s="60"/>
      <c r="BJ519" s="30"/>
      <c r="BK519" s="30"/>
      <c r="BL519" s="30"/>
      <c r="BM519" s="30"/>
      <c r="BN519" s="60"/>
      <c r="BO519" s="30"/>
      <c r="BP519" s="184"/>
      <c r="BQ519" s="150"/>
      <c r="BR519" s="185"/>
      <c r="BS519" s="131"/>
      <c r="BT519" s="186"/>
      <c r="BU519" s="4"/>
      <c r="BV519" s="49"/>
      <c r="BW519" s="60"/>
      <c r="BX519" s="357"/>
      <c r="BY519" s="353"/>
      <c r="BZ519" s="353"/>
      <c r="CA519" s="360"/>
      <c r="CB519" s="352"/>
      <c r="CC519" s="353"/>
      <c r="CD519" s="184" t="s">
        <v>293</v>
      </c>
      <c r="CE519" s="150" t="s">
        <v>5735</v>
      </c>
      <c r="CF519" s="150" t="s">
        <v>5735</v>
      </c>
      <c r="CG519" s="150" t="s">
        <v>5735</v>
      </c>
      <c r="CH519" s="150" t="s">
        <v>5735</v>
      </c>
      <c r="CI519" s="186">
        <v>0</v>
      </c>
      <c r="CJ519" s="4" t="str">
        <f t="shared" si="14"/>
        <v>SIN AVANCE</v>
      </c>
      <c r="CK519" s="49" t="e">
        <f>(IF(CD519="CERRADO","NO APLICA ACCION CERRADA",AG519-#REF!))</f>
        <v>#REF!</v>
      </c>
      <c r="CL519" s="60" t="e">
        <f>(IF(CD519="CERRADO","NO APLICA ACCION CERRADA",IF(AK519&lt;=0,"VENCIDO",IF(AK519&lt;=#REF!,"POR VENCER","CON TIEMPO"))))</f>
        <v>#REF!</v>
      </c>
      <c r="CM519" s="357">
        <v>44874</v>
      </c>
      <c r="CN519" s="353" t="s">
        <v>5743</v>
      </c>
      <c r="CO519" s="353" t="s">
        <v>464</v>
      </c>
      <c r="CP519" s="360" t="s">
        <v>5358</v>
      </c>
      <c r="CQ519" s="352" t="s">
        <v>293</v>
      </c>
      <c r="CR519" s="375" t="s">
        <v>446</v>
      </c>
      <c r="CS519" s="353"/>
    </row>
    <row r="520" spans="1:97" s="343" customFormat="1" ht="118.5" customHeight="1" x14ac:dyDescent="0.25">
      <c r="A520" s="26">
        <v>519</v>
      </c>
      <c r="B520" s="452" t="s">
        <v>5719</v>
      </c>
      <c r="C520" s="452" t="s">
        <v>5720</v>
      </c>
      <c r="D520" s="19" t="s">
        <v>5721</v>
      </c>
      <c r="E520" s="337"/>
      <c r="F520" s="453" t="s">
        <v>196</v>
      </c>
      <c r="G520" s="453" t="s">
        <v>260</v>
      </c>
      <c r="H520" s="406" t="s">
        <v>337</v>
      </c>
      <c r="I520" s="453" t="s">
        <v>5749</v>
      </c>
      <c r="J520" s="41" t="s">
        <v>323</v>
      </c>
      <c r="K520" s="174" t="s">
        <v>805</v>
      </c>
      <c r="L520" s="174" t="s">
        <v>337</v>
      </c>
      <c r="M520" s="174" t="s">
        <v>328</v>
      </c>
      <c r="N520" s="174" t="s">
        <v>328</v>
      </c>
      <c r="O520" s="316"/>
      <c r="P520" s="310"/>
      <c r="Q520" s="19" t="s">
        <v>345</v>
      </c>
      <c r="R520" s="488" t="s">
        <v>5725</v>
      </c>
      <c r="S520" s="316" t="s">
        <v>5750</v>
      </c>
      <c r="T520" s="748" t="s">
        <v>5751</v>
      </c>
      <c r="U520" s="490">
        <v>90</v>
      </c>
      <c r="V520" s="490">
        <v>2022</v>
      </c>
      <c r="W520" s="310" t="s">
        <v>5752</v>
      </c>
      <c r="X520" s="749" t="s">
        <v>5753</v>
      </c>
      <c r="Y520" s="754" t="s">
        <v>5754</v>
      </c>
      <c r="Z520" s="755" t="s">
        <v>5755</v>
      </c>
      <c r="AA520" s="748">
        <v>1</v>
      </c>
      <c r="AB520" s="756" t="s">
        <v>5756</v>
      </c>
      <c r="AC520" s="754" t="s">
        <v>5757</v>
      </c>
      <c r="AD520" s="757">
        <v>1</v>
      </c>
      <c r="AE520" s="485" t="s">
        <v>8</v>
      </c>
      <c r="AF520" s="976">
        <v>44835</v>
      </c>
      <c r="AG520" s="976">
        <v>45107</v>
      </c>
      <c r="AH520" s="333"/>
      <c r="AI520" s="310" t="s">
        <v>309</v>
      </c>
      <c r="AJ520" s="310" t="s">
        <v>309</v>
      </c>
      <c r="AK520" s="310" t="e">
        <f>(IF(BA520=#REF!,#REF!,AG520-#REF!))</f>
        <v>#REF!</v>
      </c>
      <c r="AL520" s="307"/>
      <c r="AM520" s="31"/>
      <c r="AN520" s="31"/>
      <c r="AO520" s="31"/>
      <c r="AP520" s="32"/>
      <c r="AQ520" s="19"/>
      <c r="AR520" s="49"/>
      <c r="AS520" s="298"/>
      <c r="AT520" s="64"/>
      <c r="AU520" s="40"/>
      <c r="AV520" s="60"/>
      <c r="AW520" s="32"/>
      <c r="AX520" s="32"/>
      <c r="AY520" s="299"/>
      <c r="AZ520" s="87"/>
      <c r="BA520" s="243"/>
      <c r="BB520" s="30"/>
      <c r="BC520" s="30"/>
      <c r="BD520" s="30"/>
      <c r="BE520" s="30"/>
      <c r="BF520" s="30"/>
      <c r="BG520" s="19"/>
      <c r="BH520" s="49"/>
      <c r="BI520" s="60"/>
      <c r="BJ520" s="30"/>
      <c r="BK520" s="30"/>
      <c r="BL520" s="30"/>
      <c r="BM520" s="30"/>
      <c r="BN520" s="60"/>
      <c r="BO520" s="30"/>
      <c r="BP520" s="184"/>
      <c r="BQ520" s="150"/>
      <c r="BR520" s="185"/>
      <c r="BS520" s="131"/>
      <c r="BT520" s="186"/>
      <c r="BU520" s="4"/>
      <c r="BV520" s="49"/>
      <c r="BW520" s="60"/>
      <c r="BX520" s="357"/>
      <c r="BY520" s="353"/>
      <c r="BZ520" s="353"/>
      <c r="CA520" s="360"/>
      <c r="CB520" s="352"/>
      <c r="CC520" s="353"/>
      <c r="CD520" s="184" t="s">
        <v>293</v>
      </c>
      <c r="CE520" s="531">
        <v>44816</v>
      </c>
      <c r="CF520" s="515" t="s">
        <v>5758</v>
      </c>
      <c r="CG520" s="515" t="s">
        <v>5758</v>
      </c>
      <c r="CH520" s="515" t="s">
        <v>5758</v>
      </c>
      <c r="CI520" s="656">
        <v>0</v>
      </c>
      <c r="CJ520" s="4" t="str">
        <f t="shared" ref="CJ520:CJ521" si="15">IF(CI520&lt;=0%,"SIN AVANCE",IF(CI520&lt;33%,"AVANCE MINIMO",IF(CI520&lt;66%,"AVANCE PARCIAL",IF(CI520&lt;=99.9%,"AVANCE SIGNIFICATIVO",IF(CI520=100%,"CUMPLIMIENTO TOTAL","ERROR")))))</f>
        <v>SIN AVANCE</v>
      </c>
      <c r="CK520" s="49" t="e">
        <f>(IF(CD520="CERRADO","NO APLICA ACCION CERRADA",AG520-#REF!))</f>
        <v>#REF!</v>
      </c>
      <c r="CL520" s="60" t="e">
        <f>(IF(CD520="CERRADO","NO APLICA ACCION CERRADA",IF(AK520&lt;=0,"VENCIDO",IF(AK520&lt;=#REF!,"POR VENCER","CON TIEMPO"))))</f>
        <v>#REF!</v>
      </c>
      <c r="CM520" s="357">
        <v>44874</v>
      </c>
      <c r="CN520" s="353" t="s">
        <v>5743</v>
      </c>
      <c r="CO520" s="353" t="s">
        <v>464</v>
      </c>
      <c r="CP520" s="360" t="s">
        <v>5358</v>
      </c>
      <c r="CQ520" s="352" t="s">
        <v>293</v>
      </c>
      <c r="CR520" s="375" t="s">
        <v>446</v>
      </c>
      <c r="CS520" s="353"/>
    </row>
    <row r="521" spans="1:97" s="343" customFormat="1" ht="118.5" customHeight="1" x14ac:dyDescent="0.25">
      <c r="A521" s="26">
        <v>520</v>
      </c>
      <c r="B521" s="452" t="s">
        <v>5719</v>
      </c>
      <c r="C521" s="452" t="s">
        <v>5720</v>
      </c>
      <c r="D521" s="19" t="s">
        <v>5721</v>
      </c>
      <c r="E521" s="337"/>
      <c r="F521" s="453" t="s">
        <v>196</v>
      </c>
      <c r="G521" s="453" t="s">
        <v>260</v>
      </c>
      <c r="H521" s="406" t="s">
        <v>337</v>
      </c>
      <c r="I521" s="453" t="s">
        <v>5749</v>
      </c>
      <c r="J521" s="41" t="s">
        <v>323</v>
      </c>
      <c r="K521" s="174" t="s">
        <v>805</v>
      </c>
      <c r="L521" s="174" t="s">
        <v>337</v>
      </c>
      <c r="M521" s="174" t="s">
        <v>328</v>
      </c>
      <c r="N521" s="174" t="s">
        <v>328</v>
      </c>
      <c r="O521" s="316"/>
      <c r="P521" s="310"/>
      <c r="Q521" s="19" t="s">
        <v>345</v>
      </c>
      <c r="R521" s="488" t="s">
        <v>5725</v>
      </c>
      <c r="S521" s="316" t="s">
        <v>5759</v>
      </c>
      <c r="T521" s="748" t="s">
        <v>5760</v>
      </c>
      <c r="U521" s="490">
        <v>90</v>
      </c>
      <c r="V521" s="490">
        <v>2022</v>
      </c>
      <c r="W521" s="310" t="s">
        <v>5761</v>
      </c>
      <c r="X521" s="749" t="s">
        <v>5762</v>
      </c>
      <c r="Y521" s="754" t="s">
        <v>5763</v>
      </c>
      <c r="Z521" s="755" t="s">
        <v>5764</v>
      </c>
      <c r="AA521" s="748">
        <v>1</v>
      </c>
      <c r="AB521" s="756" t="s">
        <v>5765</v>
      </c>
      <c r="AC521" s="754" t="s">
        <v>5766</v>
      </c>
      <c r="AD521" s="757">
        <v>1</v>
      </c>
      <c r="AE521" s="485" t="s">
        <v>5767</v>
      </c>
      <c r="AF521" s="976">
        <v>44835</v>
      </c>
      <c r="AG521" s="976">
        <v>44827</v>
      </c>
      <c r="AH521" s="333"/>
      <c r="AI521" s="310" t="s">
        <v>309</v>
      </c>
      <c r="AJ521" s="310" t="s">
        <v>309</v>
      </c>
      <c r="AK521" s="310" t="e">
        <f>(IF(BA521=#REF!,#REF!,AG521-#REF!))</f>
        <v>#REF!</v>
      </c>
      <c r="AL521" s="307"/>
      <c r="AM521" s="31"/>
      <c r="AN521" s="31"/>
      <c r="AO521" s="31"/>
      <c r="AP521" s="32"/>
      <c r="AQ521" s="19"/>
      <c r="AR521" s="49"/>
      <c r="AS521" s="298"/>
      <c r="AT521" s="64"/>
      <c r="AU521" s="40"/>
      <c r="AV521" s="60"/>
      <c r="AW521" s="32"/>
      <c r="AX521" s="32"/>
      <c r="AY521" s="299"/>
      <c r="AZ521" s="87"/>
      <c r="BA521" s="243"/>
      <c r="BB521" s="30"/>
      <c r="BC521" s="30"/>
      <c r="BD521" s="30"/>
      <c r="BE521" s="30"/>
      <c r="BF521" s="30"/>
      <c r="BG521" s="19"/>
      <c r="BH521" s="49"/>
      <c r="BI521" s="60"/>
      <c r="BJ521" s="30"/>
      <c r="BK521" s="30"/>
      <c r="BL521" s="30"/>
      <c r="BM521" s="30"/>
      <c r="BN521" s="60"/>
      <c r="BO521" s="30"/>
      <c r="BP521" s="184"/>
      <c r="BQ521" s="150"/>
      <c r="BR521" s="185"/>
      <c r="BS521" s="131"/>
      <c r="BT521" s="186"/>
      <c r="BU521" s="4"/>
      <c r="BV521" s="49"/>
      <c r="BW521" s="60"/>
      <c r="BX521" s="357"/>
      <c r="BY521" s="353"/>
      <c r="BZ521" s="353"/>
      <c r="CA521" s="360"/>
      <c r="CB521" s="352"/>
      <c r="CC521" s="353"/>
      <c r="CD521" s="184" t="s">
        <v>293</v>
      </c>
      <c r="CE521" s="531">
        <v>44816</v>
      </c>
      <c r="CF521" s="515" t="s">
        <v>5758</v>
      </c>
      <c r="CG521" s="515" t="s">
        <v>5758</v>
      </c>
      <c r="CH521" s="515" t="s">
        <v>5758</v>
      </c>
      <c r="CI521" s="656">
        <v>0</v>
      </c>
      <c r="CJ521" s="4" t="str">
        <f t="shared" si="15"/>
        <v>SIN AVANCE</v>
      </c>
      <c r="CK521" s="49" t="e">
        <f>(IF(CD521="CERRADO","NO APLICA ACCION CERRADA",AG521-#REF!))</f>
        <v>#REF!</v>
      </c>
      <c r="CL521" s="60" t="e">
        <f>(IF(CD521="CERRADO","NO APLICA ACCION CERRADA",IF(AK521&lt;=0,"VENCIDO",IF(AK521&lt;=#REF!,"POR VENCER","CON TIEMPO"))))</f>
        <v>#REF!</v>
      </c>
      <c r="CM521" s="357">
        <v>44874</v>
      </c>
      <c r="CN521" s="353" t="s">
        <v>5743</v>
      </c>
      <c r="CO521" s="353" t="s">
        <v>464</v>
      </c>
      <c r="CP521" s="360" t="s">
        <v>5358</v>
      </c>
      <c r="CQ521" s="352" t="s">
        <v>293</v>
      </c>
      <c r="CR521" s="375" t="s">
        <v>446</v>
      </c>
      <c r="CS521" s="353"/>
    </row>
    <row r="522" spans="1:97" s="343" customFormat="1" ht="118.5" customHeight="1" x14ac:dyDescent="0.25">
      <c r="A522" s="26">
        <v>521</v>
      </c>
      <c r="B522" s="452" t="s">
        <v>5719</v>
      </c>
      <c r="C522" s="452" t="s">
        <v>5720</v>
      </c>
      <c r="D522" s="19" t="s">
        <v>5721</v>
      </c>
      <c r="E522" s="337"/>
      <c r="F522" s="22" t="s">
        <v>75</v>
      </c>
      <c r="G522" s="444" t="s">
        <v>646</v>
      </c>
      <c r="H522" s="406" t="s">
        <v>341</v>
      </c>
      <c r="I522" s="444" t="s">
        <v>1761</v>
      </c>
      <c r="J522" s="463" t="s">
        <v>1761</v>
      </c>
      <c r="K522" s="440" t="s">
        <v>680</v>
      </c>
      <c r="L522" s="461" t="s">
        <v>681</v>
      </c>
      <c r="M522" s="460" t="s">
        <v>705</v>
      </c>
      <c r="N522" s="461" t="s">
        <v>706</v>
      </c>
      <c r="O522" s="316"/>
      <c r="P522" s="310"/>
      <c r="Q522" s="19" t="s">
        <v>348</v>
      </c>
      <c r="R522" s="488" t="s">
        <v>5725</v>
      </c>
      <c r="S522" s="316" t="s">
        <v>5768</v>
      </c>
      <c r="T522" s="748" t="s">
        <v>483</v>
      </c>
      <c r="U522" s="490">
        <v>90</v>
      </c>
      <c r="V522" s="490">
        <v>2022</v>
      </c>
      <c r="W522" s="310" t="s">
        <v>5769</v>
      </c>
      <c r="X522" s="749" t="s">
        <v>5770</v>
      </c>
      <c r="Y522" s="758" t="s">
        <v>5771</v>
      </c>
      <c r="Z522" s="749" t="s">
        <v>5772</v>
      </c>
      <c r="AA522" s="748">
        <v>1</v>
      </c>
      <c r="AB522" s="489" t="s">
        <v>3819</v>
      </c>
      <c r="AC522" s="512" t="s">
        <v>5773</v>
      </c>
      <c r="AD522" s="759">
        <v>1</v>
      </c>
      <c r="AE522" s="485" t="s">
        <v>5480</v>
      </c>
      <c r="AF522" s="976">
        <v>44848</v>
      </c>
      <c r="AG522" s="976">
        <v>44876</v>
      </c>
      <c r="AH522" s="333"/>
      <c r="AI522" s="310" t="s">
        <v>309</v>
      </c>
      <c r="AJ522" s="310" t="s">
        <v>309</v>
      </c>
      <c r="AK522" s="310" t="e">
        <f>(IF(BA522=#REF!,#REF!,AG522-#REF!))</f>
        <v>#REF!</v>
      </c>
      <c r="AL522" s="307"/>
      <c r="AM522" s="31"/>
      <c r="AN522" s="31"/>
      <c r="AO522" s="31"/>
      <c r="AP522" s="32"/>
      <c r="AQ522" s="19"/>
      <c r="AR522" s="49"/>
      <c r="AS522" s="298"/>
      <c r="AT522" s="64"/>
      <c r="AU522" s="40"/>
      <c r="AV522" s="60"/>
      <c r="AW522" s="32"/>
      <c r="AX522" s="32"/>
      <c r="AY522" s="299"/>
      <c r="AZ522" s="87"/>
      <c r="BA522" s="243"/>
      <c r="BB522" s="30"/>
      <c r="BC522" s="30"/>
      <c r="BD522" s="30"/>
      <c r="BE522" s="30"/>
      <c r="BF522" s="30"/>
      <c r="BG522" s="19"/>
      <c r="BH522" s="49"/>
      <c r="BI522" s="60"/>
      <c r="BJ522" s="30"/>
      <c r="BK522" s="30"/>
      <c r="BL522" s="30"/>
      <c r="BM522" s="30"/>
      <c r="BN522" s="60"/>
      <c r="BO522" s="30"/>
      <c r="BP522" s="184"/>
      <c r="BQ522" s="150"/>
      <c r="BR522" s="185"/>
      <c r="BS522" s="131"/>
      <c r="BT522" s="186"/>
      <c r="BU522" s="4"/>
      <c r="BV522" s="49"/>
      <c r="BW522" s="60"/>
      <c r="BX522" s="357"/>
      <c r="BY522" s="353"/>
      <c r="BZ522" s="353"/>
      <c r="CA522" s="360"/>
      <c r="CB522" s="352"/>
      <c r="CC522" s="353"/>
      <c r="CD522" s="184" t="s">
        <v>293</v>
      </c>
      <c r="CE522" s="531">
        <v>44823</v>
      </c>
      <c r="CF522" s="548" t="s">
        <v>5774</v>
      </c>
      <c r="CG522" s="548" t="s">
        <v>328</v>
      </c>
      <c r="CH522" s="548" t="s">
        <v>328</v>
      </c>
      <c r="CI522" s="186">
        <v>0</v>
      </c>
      <c r="CJ522" s="4" t="str">
        <f t="shared" ref="CJ522:CJ524" si="16">IF(CI522&lt;=0%,"SIN AVANCE",IF(CI522&lt;33%,"AVANCE MINIMO",IF(CI522&lt;66%,"AVANCE PARCIAL",IF(CI522&lt;=99.9%,"AVANCE SIGNIFICATIVO",IF(CI522=100%,"CUMPLIMIENTO TOTAL","ERROR")))))</f>
        <v>SIN AVANCE</v>
      </c>
      <c r="CK522" s="49" t="e">
        <f>(IF(CD522="CERRADO","NO APLICA ACCION CERRADA",AG522-#REF!))</f>
        <v>#REF!</v>
      </c>
      <c r="CL522" s="60" t="e">
        <f>(IF(CD522="CERRADO","NO APLICA ACCION CERRADA",IF(AK522&lt;=0,"VENCIDO",IF(AK522&lt;=#REF!,"POR VENCER","CON TIEMPO"))))</f>
        <v>#REF!</v>
      </c>
      <c r="CM522" s="357">
        <v>44874</v>
      </c>
      <c r="CN522" s="353" t="s">
        <v>5743</v>
      </c>
      <c r="CO522" s="353" t="s">
        <v>464</v>
      </c>
      <c r="CP522" s="360" t="s">
        <v>5358</v>
      </c>
      <c r="CQ522" s="352" t="s">
        <v>293</v>
      </c>
      <c r="CR522" s="375" t="s">
        <v>446</v>
      </c>
      <c r="CS522" s="353"/>
    </row>
    <row r="523" spans="1:97" s="343" customFormat="1" ht="118.5" customHeight="1" x14ac:dyDescent="0.25">
      <c r="A523" s="26">
        <v>522</v>
      </c>
      <c r="B523" s="452" t="s">
        <v>5719</v>
      </c>
      <c r="C523" s="452" t="s">
        <v>5720</v>
      </c>
      <c r="D523" s="19" t="s">
        <v>5721</v>
      </c>
      <c r="E523" s="337"/>
      <c r="F523" s="22" t="s">
        <v>75</v>
      </c>
      <c r="G523" s="444" t="s">
        <v>646</v>
      </c>
      <c r="H523" s="406" t="s">
        <v>341</v>
      </c>
      <c r="I523" s="444" t="s">
        <v>1761</v>
      </c>
      <c r="J523" s="463" t="s">
        <v>1761</v>
      </c>
      <c r="K523" s="440" t="s">
        <v>680</v>
      </c>
      <c r="L523" s="461" t="s">
        <v>681</v>
      </c>
      <c r="M523" s="460" t="s">
        <v>705</v>
      </c>
      <c r="N523" s="461" t="s">
        <v>706</v>
      </c>
      <c r="O523" s="316"/>
      <c r="P523" s="310"/>
      <c r="Q523" s="19" t="s">
        <v>348</v>
      </c>
      <c r="R523" s="488" t="s">
        <v>5725</v>
      </c>
      <c r="S523" s="316" t="s">
        <v>5775</v>
      </c>
      <c r="T523" s="748" t="s">
        <v>483</v>
      </c>
      <c r="U523" s="490">
        <v>90</v>
      </c>
      <c r="V523" s="490">
        <v>2022</v>
      </c>
      <c r="W523" s="310" t="s">
        <v>5769</v>
      </c>
      <c r="X523" s="749" t="s">
        <v>5770</v>
      </c>
      <c r="Y523" s="758" t="s">
        <v>5771</v>
      </c>
      <c r="Z523" s="749" t="s">
        <v>5776</v>
      </c>
      <c r="AA523" s="748">
        <v>2</v>
      </c>
      <c r="AB523" s="489" t="s">
        <v>5777</v>
      </c>
      <c r="AC523" s="512" t="s">
        <v>5778</v>
      </c>
      <c r="AD523" s="752">
        <v>1</v>
      </c>
      <c r="AE523" s="485" t="s">
        <v>5779</v>
      </c>
      <c r="AF523" s="976">
        <v>44866</v>
      </c>
      <c r="AG523" s="976">
        <v>45058</v>
      </c>
      <c r="AH523" s="333"/>
      <c r="AI523" s="310" t="s">
        <v>309</v>
      </c>
      <c r="AJ523" s="310" t="s">
        <v>309</v>
      </c>
      <c r="AK523" s="310" t="e">
        <f>(IF(BA523=#REF!,#REF!,AG523-#REF!))</f>
        <v>#REF!</v>
      </c>
      <c r="AL523" s="307"/>
      <c r="AM523" s="31"/>
      <c r="AN523" s="31"/>
      <c r="AO523" s="31"/>
      <c r="AP523" s="32"/>
      <c r="AQ523" s="19"/>
      <c r="AR523" s="49"/>
      <c r="AS523" s="298"/>
      <c r="AT523" s="64"/>
      <c r="AU523" s="40"/>
      <c r="AV523" s="60"/>
      <c r="AW523" s="32"/>
      <c r="AX523" s="32"/>
      <c r="AY523" s="299"/>
      <c r="AZ523" s="87"/>
      <c r="BA523" s="243"/>
      <c r="BB523" s="30"/>
      <c r="BC523" s="30"/>
      <c r="BD523" s="30"/>
      <c r="BE523" s="30"/>
      <c r="BF523" s="30"/>
      <c r="BG523" s="19"/>
      <c r="BH523" s="49"/>
      <c r="BI523" s="60"/>
      <c r="BJ523" s="30"/>
      <c r="BK523" s="30"/>
      <c r="BL523" s="30"/>
      <c r="BM523" s="30"/>
      <c r="BN523" s="60"/>
      <c r="BO523" s="30"/>
      <c r="BP523" s="184"/>
      <c r="BQ523" s="150"/>
      <c r="BR523" s="185"/>
      <c r="BS523" s="131"/>
      <c r="BT523" s="186"/>
      <c r="BU523" s="4"/>
      <c r="BV523" s="49"/>
      <c r="BW523" s="60"/>
      <c r="BX523" s="357"/>
      <c r="BY523" s="353"/>
      <c r="BZ523" s="353"/>
      <c r="CA523" s="360"/>
      <c r="CB523" s="352"/>
      <c r="CC523" s="353"/>
      <c r="CD523" s="184" t="s">
        <v>293</v>
      </c>
      <c r="CE523" s="531">
        <v>44823</v>
      </c>
      <c r="CF523" s="548" t="s">
        <v>5774</v>
      </c>
      <c r="CG523" s="548" t="s">
        <v>328</v>
      </c>
      <c r="CH523" s="548" t="s">
        <v>328</v>
      </c>
      <c r="CI523" s="186">
        <v>0</v>
      </c>
      <c r="CJ523" s="4" t="str">
        <f t="shared" si="16"/>
        <v>SIN AVANCE</v>
      </c>
      <c r="CK523" s="49" t="e">
        <f>(IF(CD523="CERRADO","NO APLICA ACCION CERRADA",AG523-#REF!))</f>
        <v>#REF!</v>
      </c>
      <c r="CL523" s="60" t="e">
        <f>(IF(CD523="CERRADO","NO APLICA ACCION CERRADA",IF(AK523&lt;=0,"VENCIDO",IF(AK523&lt;=#REF!,"POR VENCER","CON TIEMPO"))))</f>
        <v>#REF!</v>
      </c>
      <c r="CM523" s="357">
        <v>44874</v>
      </c>
      <c r="CN523" s="353" t="s">
        <v>5743</v>
      </c>
      <c r="CO523" s="353" t="s">
        <v>464</v>
      </c>
      <c r="CP523" s="360" t="s">
        <v>5358</v>
      </c>
      <c r="CQ523" s="352" t="s">
        <v>293</v>
      </c>
      <c r="CR523" s="375" t="s">
        <v>446</v>
      </c>
      <c r="CS523" s="353"/>
    </row>
    <row r="524" spans="1:97" s="343" customFormat="1" ht="118.5" customHeight="1" x14ac:dyDescent="0.25">
      <c r="A524" s="26">
        <v>523</v>
      </c>
      <c r="B524" s="452" t="s">
        <v>5719</v>
      </c>
      <c r="C524" s="452" t="s">
        <v>5720</v>
      </c>
      <c r="D524" s="19" t="s">
        <v>5721</v>
      </c>
      <c r="E524" s="337"/>
      <c r="F524" s="444" t="s">
        <v>1425</v>
      </c>
      <c r="G524" s="444" t="s">
        <v>646</v>
      </c>
      <c r="H524" s="406" t="s">
        <v>341</v>
      </c>
      <c r="I524" s="444" t="s">
        <v>1426</v>
      </c>
      <c r="J524" s="461" t="s">
        <v>102</v>
      </c>
      <c r="K524" s="440" t="s">
        <v>680</v>
      </c>
      <c r="L524" s="461" t="s">
        <v>681</v>
      </c>
      <c r="M524" s="460" t="s">
        <v>1427</v>
      </c>
      <c r="N524" s="461" t="s">
        <v>1428</v>
      </c>
      <c r="O524" s="316"/>
      <c r="P524" s="310"/>
      <c r="Q524" s="19" t="s">
        <v>346</v>
      </c>
      <c r="R524" s="488" t="s">
        <v>5725</v>
      </c>
      <c r="S524" s="316" t="s">
        <v>5780</v>
      </c>
      <c r="T524" s="748" t="s">
        <v>5781</v>
      </c>
      <c r="U524" s="490">
        <v>90</v>
      </c>
      <c r="V524" s="490">
        <v>2022</v>
      </c>
      <c r="W524" s="310" t="s">
        <v>5782</v>
      </c>
      <c r="X524" s="749" t="s">
        <v>5783</v>
      </c>
      <c r="Y524" s="760" t="s">
        <v>5784</v>
      </c>
      <c r="Z524" s="749" t="s">
        <v>5785</v>
      </c>
      <c r="AA524" s="748">
        <v>1</v>
      </c>
      <c r="AB524" s="489" t="s">
        <v>5786</v>
      </c>
      <c r="AC524" s="512" t="s">
        <v>5787</v>
      </c>
      <c r="AD524" s="759">
        <v>1</v>
      </c>
      <c r="AE524" s="485" t="s">
        <v>5788</v>
      </c>
      <c r="AF524" s="976">
        <v>44848</v>
      </c>
      <c r="AG524" s="976">
        <v>44956</v>
      </c>
      <c r="AH524" s="333"/>
      <c r="AI524" s="310" t="s">
        <v>309</v>
      </c>
      <c r="AJ524" s="310" t="s">
        <v>309</v>
      </c>
      <c r="AK524" s="310" t="e">
        <f>(IF(BA524=#REF!,#REF!,AG524-#REF!))</f>
        <v>#REF!</v>
      </c>
      <c r="AL524" s="307"/>
      <c r="AM524" s="31"/>
      <c r="AN524" s="31"/>
      <c r="AO524" s="31"/>
      <c r="AP524" s="32"/>
      <c r="AQ524" s="19"/>
      <c r="AR524" s="49"/>
      <c r="AS524" s="298"/>
      <c r="AT524" s="64"/>
      <c r="AU524" s="40"/>
      <c r="AV524" s="60"/>
      <c r="AW524" s="32"/>
      <c r="AX524" s="32"/>
      <c r="AY524" s="299"/>
      <c r="AZ524" s="87"/>
      <c r="BA524" s="243"/>
      <c r="BB524" s="30"/>
      <c r="BC524" s="30"/>
      <c r="BD524" s="30"/>
      <c r="BE524" s="30"/>
      <c r="BF524" s="30"/>
      <c r="BG524" s="19"/>
      <c r="BH524" s="49"/>
      <c r="BI524" s="60"/>
      <c r="BJ524" s="30"/>
      <c r="BK524" s="30"/>
      <c r="BL524" s="30"/>
      <c r="BM524" s="30"/>
      <c r="BN524" s="60"/>
      <c r="BO524" s="30"/>
      <c r="BP524" s="184"/>
      <c r="BQ524" s="150"/>
      <c r="BR524" s="185"/>
      <c r="BS524" s="131"/>
      <c r="BT524" s="186"/>
      <c r="BU524" s="4"/>
      <c r="BV524" s="49"/>
      <c r="BW524" s="60"/>
      <c r="BX524" s="357"/>
      <c r="BY524" s="353"/>
      <c r="BZ524" s="353"/>
      <c r="CA524" s="360"/>
      <c r="CB524" s="352"/>
      <c r="CC524" s="353"/>
      <c r="CD524" s="184" t="s">
        <v>293</v>
      </c>
      <c r="CE524" s="531">
        <v>44792</v>
      </c>
      <c r="CF524" s="515" t="s">
        <v>5758</v>
      </c>
      <c r="CG524" s="515" t="s">
        <v>5758</v>
      </c>
      <c r="CH524" s="515" t="s">
        <v>5758</v>
      </c>
      <c r="CI524" s="186">
        <v>0</v>
      </c>
      <c r="CJ524" s="4" t="str">
        <f t="shared" si="16"/>
        <v>SIN AVANCE</v>
      </c>
      <c r="CK524" s="49" t="e">
        <f>(IF(CD524="CERRADO","NO APLICA ACCION CERRADA",AG524-#REF!))</f>
        <v>#REF!</v>
      </c>
      <c r="CL524" s="60" t="e">
        <f>(IF(CD524="CERRADO","NO APLICA ACCION CERRADA",IF(AK524&lt;=0,"VENCIDO",IF(AK524&lt;=#REF!,"POR VENCER","CON TIEMPO"))))</f>
        <v>#REF!</v>
      </c>
      <c r="CM524" s="357">
        <v>44874</v>
      </c>
      <c r="CN524" s="353" t="s">
        <v>5743</v>
      </c>
      <c r="CO524" s="353" t="s">
        <v>464</v>
      </c>
      <c r="CP524" s="360" t="s">
        <v>5358</v>
      </c>
      <c r="CQ524" s="352" t="s">
        <v>293</v>
      </c>
      <c r="CR524" s="375" t="s">
        <v>446</v>
      </c>
      <c r="CS524" s="353"/>
    </row>
    <row r="525" spans="1:97" s="343" customFormat="1" ht="118.5" customHeight="1" x14ac:dyDescent="0.25">
      <c r="A525" s="26">
        <v>524</v>
      </c>
      <c r="B525" s="452" t="s">
        <v>5719</v>
      </c>
      <c r="C525" s="452" t="s">
        <v>5720</v>
      </c>
      <c r="D525" s="19" t="s">
        <v>5721</v>
      </c>
      <c r="E525" s="337"/>
      <c r="F525" s="22" t="s">
        <v>75</v>
      </c>
      <c r="G525" s="444" t="s">
        <v>646</v>
      </c>
      <c r="H525" s="406" t="s">
        <v>341</v>
      </c>
      <c r="I525" s="444" t="s">
        <v>1761</v>
      </c>
      <c r="J525" s="463" t="s">
        <v>1761</v>
      </c>
      <c r="K525" s="440" t="s">
        <v>680</v>
      </c>
      <c r="L525" s="461" t="s">
        <v>681</v>
      </c>
      <c r="M525" s="460" t="s">
        <v>705</v>
      </c>
      <c r="N525" s="461" t="s">
        <v>706</v>
      </c>
      <c r="O525" s="316"/>
      <c r="P525" s="310"/>
      <c r="Q525" s="19" t="s">
        <v>348</v>
      </c>
      <c r="R525" s="488" t="s">
        <v>5725</v>
      </c>
      <c r="S525" s="316" t="s">
        <v>5789</v>
      </c>
      <c r="T525" s="748" t="s">
        <v>5781</v>
      </c>
      <c r="U525" s="490">
        <v>90</v>
      </c>
      <c r="V525" s="490">
        <v>2022</v>
      </c>
      <c r="W525" s="310" t="s">
        <v>5782</v>
      </c>
      <c r="X525" s="749" t="s">
        <v>5783</v>
      </c>
      <c r="Y525" s="760" t="s">
        <v>5784</v>
      </c>
      <c r="Z525" s="749" t="s">
        <v>5790</v>
      </c>
      <c r="AA525" s="748">
        <v>2</v>
      </c>
      <c r="AB525" s="489" t="s">
        <v>5791</v>
      </c>
      <c r="AC525" s="512" t="s">
        <v>5792</v>
      </c>
      <c r="AD525" s="752">
        <v>1</v>
      </c>
      <c r="AE525" s="485" t="s">
        <v>5793</v>
      </c>
      <c r="AF525" s="976">
        <v>44866</v>
      </c>
      <c r="AG525" s="976">
        <v>45077</v>
      </c>
      <c r="AH525" s="333"/>
      <c r="AI525" s="310" t="s">
        <v>309</v>
      </c>
      <c r="AJ525" s="310" t="s">
        <v>309</v>
      </c>
      <c r="AK525" s="310" t="e">
        <f>(IF(BA525=#REF!,#REF!,AG525-#REF!))</f>
        <v>#REF!</v>
      </c>
      <c r="AL525" s="307"/>
      <c r="AM525" s="31"/>
      <c r="AN525" s="31"/>
      <c r="AO525" s="31"/>
      <c r="AP525" s="32"/>
      <c r="AQ525" s="19"/>
      <c r="AR525" s="49"/>
      <c r="AS525" s="298"/>
      <c r="AT525" s="64"/>
      <c r="AU525" s="40"/>
      <c r="AV525" s="60"/>
      <c r="AW525" s="32"/>
      <c r="AX525" s="32"/>
      <c r="AY525" s="299"/>
      <c r="AZ525" s="87"/>
      <c r="BA525" s="243"/>
      <c r="BB525" s="30"/>
      <c r="BC525" s="30"/>
      <c r="BD525" s="30"/>
      <c r="BE525" s="30"/>
      <c r="BF525" s="30"/>
      <c r="BG525" s="19"/>
      <c r="BH525" s="49"/>
      <c r="BI525" s="60"/>
      <c r="BJ525" s="30"/>
      <c r="BK525" s="30"/>
      <c r="BL525" s="30"/>
      <c r="BM525" s="30"/>
      <c r="BN525" s="60"/>
      <c r="BO525" s="30"/>
      <c r="BP525" s="184"/>
      <c r="BQ525" s="150"/>
      <c r="BR525" s="185"/>
      <c r="BS525" s="131"/>
      <c r="BT525" s="186"/>
      <c r="BU525" s="4"/>
      <c r="BV525" s="49"/>
      <c r="BW525" s="60"/>
      <c r="BX525" s="357"/>
      <c r="BY525" s="353"/>
      <c r="BZ525" s="353"/>
      <c r="CA525" s="360"/>
      <c r="CB525" s="352"/>
      <c r="CC525" s="353"/>
      <c r="CD525" s="184" t="s">
        <v>293</v>
      </c>
      <c r="CE525" s="531">
        <v>44823</v>
      </c>
      <c r="CF525" s="548" t="s">
        <v>5774</v>
      </c>
      <c r="CG525" s="548" t="s">
        <v>328</v>
      </c>
      <c r="CH525" s="548" t="s">
        <v>328</v>
      </c>
      <c r="CI525" s="186">
        <v>0</v>
      </c>
      <c r="CJ525" s="4" t="str">
        <f t="shared" ref="CJ525:CJ527" si="17">IF(CI525&lt;=0%,"SIN AVANCE",IF(CI525&lt;33%,"AVANCE MINIMO",IF(CI525&lt;66%,"AVANCE PARCIAL",IF(CI525&lt;=99.9%,"AVANCE SIGNIFICATIVO",IF(CI525=100%,"CUMPLIMIENTO TOTAL","ERROR")))))</f>
        <v>SIN AVANCE</v>
      </c>
      <c r="CK525" s="49" t="e">
        <f>(IF(CD525="CERRADO","NO APLICA ACCION CERRADA",AG525-#REF!))</f>
        <v>#REF!</v>
      </c>
      <c r="CL525" s="60" t="e">
        <f>(IF(CD525="CERRADO","NO APLICA ACCION CERRADA",IF(AK525&lt;=0,"VENCIDO",IF(AK525&lt;=#REF!,"POR VENCER","CON TIEMPO"))))</f>
        <v>#REF!</v>
      </c>
      <c r="CM525" s="357">
        <v>44874</v>
      </c>
      <c r="CN525" s="353" t="s">
        <v>5743</v>
      </c>
      <c r="CO525" s="353" t="s">
        <v>464</v>
      </c>
      <c r="CP525" s="360" t="s">
        <v>5358</v>
      </c>
      <c r="CQ525" s="352" t="s">
        <v>293</v>
      </c>
      <c r="CR525" s="375" t="s">
        <v>446</v>
      </c>
      <c r="CS525" s="353"/>
    </row>
    <row r="526" spans="1:97" s="343" customFormat="1" ht="118.5" customHeight="1" x14ac:dyDescent="0.25">
      <c r="A526" s="26">
        <v>525</v>
      </c>
      <c r="B526" s="452" t="s">
        <v>5719</v>
      </c>
      <c r="C526" s="452" t="s">
        <v>5720</v>
      </c>
      <c r="D526" s="19" t="s">
        <v>5721</v>
      </c>
      <c r="E526" s="337"/>
      <c r="F526" s="444" t="s">
        <v>5794</v>
      </c>
      <c r="G526" s="444" t="s">
        <v>646</v>
      </c>
      <c r="H526" s="406" t="s">
        <v>341</v>
      </c>
      <c r="I526" s="444" t="s">
        <v>5794</v>
      </c>
      <c r="J526" s="460" t="s">
        <v>708</v>
      </c>
      <c r="K526" s="440" t="s">
        <v>680</v>
      </c>
      <c r="L526" s="461" t="s">
        <v>681</v>
      </c>
      <c r="M526" s="460" t="s">
        <v>709</v>
      </c>
      <c r="N526" s="461" t="s">
        <v>710</v>
      </c>
      <c r="O526" s="316"/>
      <c r="P526" s="310"/>
      <c r="Q526" s="19" t="s">
        <v>347</v>
      </c>
      <c r="R526" s="488" t="s">
        <v>5725</v>
      </c>
      <c r="S526" s="316" t="s">
        <v>5795</v>
      </c>
      <c r="T526" s="514" t="s">
        <v>5796</v>
      </c>
      <c r="U526" s="490">
        <v>90</v>
      </c>
      <c r="V526" s="490">
        <v>2022</v>
      </c>
      <c r="W526" s="310" t="s">
        <v>5797</v>
      </c>
      <c r="X526" s="761" t="s">
        <v>5798</v>
      </c>
      <c r="Y526" s="762" t="s">
        <v>5799</v>
      </c>
      <c r="Z526" s="749" t="s">
        <v>5800</v>
      </c>
      <c r="AA526" s="748">
        <v>1</v>
      </c>
      <c r="AB526" s="488" t="s">
        <v>5801</v>
      </c>
      <c r="AC526" s="488" t="s">
        <v>5802</v>
      </c>
      <c r="AD526" s="763">
        <v>1</v>
      </c>
      <c r="AE526" s="485" t="s">
        <v>5803</v>
      </c>
      <c r="AF526" s="976">
        <v>44848</v>
      </c>
      <c r="AG526" s="976">
        <v>44956</v>
      </c>
      <c r="AH526" s="333"/>
      <c r="AI526" s="310" t="s">
        <v>309</v>
      </c>
      <c r="AJ526" s="310" t="s">
        <v>309</v>
      </c>
      <c r="AK526" s="310" t="e">
        <f>(IF(BA526=#REF!,#REF!,AG526-#REF!))</f>
        <v>#REF!</v>
      </c>
      <c r="AL526" s="307"/>
      <c r="AM526" s="31"/>
      <c r="AN526" s="31"/>
      <c r="AO526" s="31"/>
      <c r="AP526" s="32"/>
      <c r="AQ526" s="19"/>
      <c r="AR526" s="49"/>
      <c r="AS526" s="298"/>
      <c r="AT526" s="64"/>
      <c r="AU526" s="40"/>
      <c r="AV526" s="60"/>
      <c r="AW526" s="32"/>
      <c r="AX526" s="32"/>
      <c r="AY526" s="299"/>
      <c r="AZ526" s="87"/>
      <c r="BA526" s="243"/>
      <c r="BB526" s="30"/>
      <c r="BC526" s="30"/>
      <c r="BD526" s="30"/>
      <c r="BE526" s="30"/>
      <c r="BF526" s="30"/>
      <c r="BG526" s="19"/>
      <c r="BH526" s="49"/>
      <c r="BI526" s="60"/>
      <c r="BJ526" s="30"/>
      <c r="BK526" s="30"/>
      <c r="BL526" s="30"/>
      <c r="BM526" s="30"/>
      <c r="BN526" s="60"/>
      <c r="BO526" s="30"/>
      <c r="BP526" s="184"/>
      <c r="BQ526" s="150"/>
      <c r="BR526" s="185"/>
      <c r="BS526" s="131"/>
      <c r="BT526" s="186"/>
      <c r="BU526" s="4"/>
      <c r="BV526" s="49"/>
      <c r="BW526" s="60"/>
      <c r="BX526" s="357"/>
      <c r="BY526" s="353"/>
      <c r="BZ526" s="353"/>
      <c r="CA526" s="360"/>
      <c r="CB526" s="352"/>
      <c r="CC526" s="353"/>
      <c r="CD526" s="184" t="s">
        <v>293</v>
      </c>
      <c r="CE526" s="150" t="s">
        <v>5735</v>
      </c>
      <c r="CF526" s="150" t="s">
        <v>5735</v>
      </c>
      <c r="CG526" s="150" t="s">
        <v>5735</v>
      </c>
      <c r="CH526" s="150" t="s">
        <v>5735</v>
      </c>
      <c r="CI526" s="186">
        <v>0</v>
      </c>
      <c r="CJ526" s="4" t="str">
        <f t="shared" si="17"/>
        <v>SIN AVANCE</v>
      </c>
      <c r="CK526" s="49" t="e">
        <f>(IF(CD526="CERRADO","NO APLICA ACCION CERRADA",AG526-#REF!))</f>
        <v>#REF!</v>
      </c>
      <c r="CL526" s="60" t="e">
        <f>(IF(CD526="CERRADO","NO APLICA ACCION CERRADA",IF(AK526&lt;=0,"VENCIDO",IF(AK526&lt;=#REF!,"POR VENCER","CON TIEMPO"))))</f>
        <v>#REF!</v>
      </c>
      <c r="CM526" s="357">
        <v>44874</v>
      </c>
      <c r="CN526" s="353" t="s">
        <v>5743</v>
      </c>
      <c r="CO526" s="353" t="s">
        <v>464</v>
      </c>
      <c r="CP526" s="360" t="s">
        <v>5358</v>
      </c>
      <c r="CQ526" s="352" t="s">
        <v>293</v>
      </c>
      <c r="CR526" s="375" t="s">
        <v>446</v>
      </c>
      <c r="CS526" s="353"/>
    </row>
    <row r="527" spans="1:97" s="343" customFormat="1" ht="118.5" customHeight="1" x14ac:dyDescent="0.25">
      <c r="A527" s="26">
        <v>526</v>
      </c>
      <c r="B527" s="452" t="s">
        <v>5719</v>
      </c>
      <c r="C527" s="452" t="s">
        <v>5720</v>
      </c>
      <c r="D527" s="19" t="s">
        <v>5721</v>
      </c>
      <c r="E527" s="337"/>
      <c r="F527" s="444" t="s">
        <v>5804</v>
      </c>
      <c r="G527" s="444" t="s">
        <v>646</v>
      </c>
      <c r="H527" s="406" t="s">
        <v>341</v>
      </c>
      <c r="I527" s="444" t="s">
        <v>5805</v>
      </c>
      <c r="J527" s="460" t="s">
        <v>708</v>
      </c>
      <c r="K527" s="440" t="s">
        <v>680</v>
      </c>
      <c r="L527" s="461" t="s">
        <v>681</v>
      </c>
      <c r="M527" s="460" t="s">
        <v>709</v>
      </c>
      <c r="N527" s="461" t="s">
        <v>710</v>
      </c>
      <c r="O527" s="316"/>
      <c r="P527" s="310"/>
      <c r="Q527" s="19" t="s">
        <v>347</v>
      </c>
      <c r="R527" s="488" t="s">
        <v>5725</v>
      </c>
      <c r="S527" s="316" t="s">
        <v>5806</v>
      </c>
      <c r="T527" s="764" t="s">
        <v>547</v>
      </c>
      <c r="U527" s="490">
        <v>90</v>
      </c>
      <c r="V527" s="490">
        <v>2022</v>
      </c>
      <c r="W527" s="310" t="s">
        <v>5807</v>
      </c>
      <c r="X527" s="765" t="s">
        <v>5808</v>
      </c>
      <c r="Y527" s="758" t="s">
        <v>5809</v>
      </c>
      <c r="Z527" s="749" t="s">
        <v>5810</v>
      </c>
      <c r="AA527" s="764">
        <v>1</v>
      </c>
      <c r="AB527" s="488" t="s">
        <v>5811</v>
      </c>
      <c r="AC527" s="488" t="s">
        <v>5812</v>
      </c>
      <c r="AD527" s="763">
        <v>1</v>
      </c>
      <c r="AE527" s="485" t="s">
        <v>5813</v>
      </c>
      <c r="AF527" s="976">
        <v>44848</v>
      </c>
      <c r="AG527" s="976">
        <v>44956</v>
      </c>
      <c r="AH527" s="333"/>
      <c r="AI527" s="310" t="s">
        <v>309</v>
      </c>
      <c r="AJ527" s="310" t="s">
        <v>309</v>
      </c>
      <c r="AK527" s="310" t="e">
        <f>(IF(BA527=#REF!,#REF!,AG527-#REF!))</f>
        <v>#REF!</v>
      </c>
      <c r="AL527" s="307"/>
      <c r="AM527" s="31"/>
      <c r="AN527" s="31"/>
      <c r="AO527" s="31"/>
      <c r="AP527" s="32"/>
      <c r="AQ527" s="19"/>
      <c r="AR527" s="49"/>
      <c r="AS527" s="298"/>
      <c r="AT527" s="64"/>
      <c r="AU527" s="40"/>
      <c r="AV527" s="60"/>
      <c r="AW527" s="32"/>
      <c r="AX527" s="32"/>
      <c r="AY527" s="299"/>
      <c r="AZ527" s="87"/>
      <c r="BA527" s="243"/>
      <c r="BB527" s="30"/>
      <c r="BC527" s="30"/>
      <c r="BD527" s="30"/>
      <c r="BE527" s="30"/>
      <c r="BF527" s="30"/>
      <c r="BG527" s="19"/>
      <c r="BH527" s="49"/>
      <c r="BI527" s="60"/>
      <c r="BJ527" s="30"/>
      <c r="BK527" s="30"/>
      <c r="BL527" s="30"/>
      <c r="BM527" s="30"/>
      <c r="BN527" s="60"/>
      <c r="BO527" s="30"/>
      <c r="BP527" s="184"/>
      <c r="BQ527" s="150"/>
      <c r="BR527" s="185"/>
      <c r="BS527" s="131"/>
      <c r="BT527" s="186"/>
      <c r="BU527" s="4"/>
      <c r="BV527" s="49"/>
      <c r="BW527" s="60"/>
      <c r="BX527" s="357"/>
      <c r="BY527" s="353"/>
      <c r="BZ527" s="353"/>
      <c r="CA527" s="360"/>
      <c r="CB527" s="352"/>
      <c r="CC527" s="353"/>
      <c r="CD527" s="184" t="s">
        <v>293</v>
      </c>
      <c r="CE527" s="150" t="s">
        <v>5735</v>
      </c>
      <c r="CF527" s="150" t="s">
        <v>5735</v>
      </c>
      <c r="CG527" s="150" t="s">
        <v>5735</v>
      </c>
      <c r="CH527" s="150" t="s">
        <v>5735</v>
      </c>
      <c r="CI527" s="186">
        <v>0</v>
      </c>
      <c r="CJ527" s="4" t="str">
        <f t="shared" si="17"/>
        <v>SIN AVANCE</v>
      </c>
      <c r="CK527" s="49" t="e">
        <f>(IF(CD527="CERRADO","NO APLICA ACCION CERRADA",AG527-#REF!))</f>
        <v>#REF!</v>
      </c>
      <c r="CL527" s="60" t="e">
        <f>(IF(CD527="CERRADO","NO APLICA ACCION CERRADA",IF(AK527&lt;=0,"VENCIDO",IF(AK527&lt;=#REF!,"POR VENCER","CON TIEMPO"))))</f>
        <v>#REF!</v>
      </c>
      <c r="CM527" s="357">
        <v>44874</v>
      </c>
      <c r="CN527" s="353" t="s">
        <v>5743</v>
      </c>
      <c r="CO527" s="353" t="s">
        <v>464</v>
      </c>
      <c r="CP527" s="360" t="s">
        <v>5358</v>
      </c>
      <c r="CQ527" s="352" t="s">
        <v>293</v>
      </c>
      <c r="CR527" s="375" t="s">
        <v>446</v>
      </c>
      <c r="CS527" s="353"/>
    </row>
    <row r="528" spans="1:97" s="343" customFormat="1" ht="118.5" customHeight="1" x14ac:dyDescent="0.25">
      <c r="A528" s="26">
        <v>527</v>
      </c>
      <c r="B528" s="452" t="s">
        <v>5719</v>
      </c>
      <c r="C528" s="452" t="s">
        <v>5720</v>
      </c>
      <c r="D528" s="19" t="s">
        <v>5721</v>
      </c>
      <c r="E528" s="337"/>
      <c r="F528" s="444" t="s">
        <v>2926</v>
      </c>
      <c r="G528" s="444" t="s">
        <v>646</v>
      </c>
      <c r="H528" s="406" t="s">
        <v>341</v>
      </c>
      <c r="I528" s="444" t="s">
        <v>5814</v>
      </c>
      <c r="J528" s="462" t="s">
        <v>845</v>
      </c>
      <c r="K528" s="132" t="s">
        <v>680</v>
      </c>
      <c r="L528" s="112" t="s">
        <v>681</v>
      </c>
      <c r="M528" s="134" t="s">
        <v>705</v>
      </c>
      <c r="N528" s="112" t="s">
        <v>706</v>
      </c>
      <c r="O528" s="316"/>
      <c r="P528" s="310"/>
      <c r="Q528" s="19" t="s">
        <v>347</v>
      </c>
      <c r="R528" s="488" t="s">
        <v>5725</v>
      </c>
      <c r="S528" s="316" t="s">
        <v>5815</v>
      </c>
      <c r="T528" s="764" t="s">
        <v>1628</v>
      </c>
      <c r="U528" s="490">
        <v>90</v>
      </c>
      <c r="V528" s="490">
        <v>2022</v>
      </c>
      <c r="W528" s="310" t="s">
        <v>5816</v>
      </c>
      <c r="X528" s="765" t="s">
        <v>5817</v>
      </c>
      <c r="Y528" s="758" t="s">
        <v>5818</v>
      </c>
      <c r="Z528" s="749" t="s">
        <v>5819</v>
      </c>
      <c r="AA528" s="764">
        <v>1</v>
      </c>
      <c r="AB528" s="488" t="s">
        <v>5820</v>
      </c>
      <c r="AC528" s="491" t="s">
        <v>5821</v>
      </c>
      <c r="AD528" s="759">
        <v>1</v>
      </c>
      <c r="AE528" s="485" t="s">
        <v>5822</v>
      </c>
      <c r="AF528" s="976">
        <v>44848</v>
      </c>
      <c r="AG528" s="976">
        <v>45016</v>
      </c>
      <c r="AH528" s="333"/>
      <c r="AI528" s="310" t="s">
        <v>309</v>
      </c>
      <c r="AJ528" s="310" t="s">
        <v>309</v>
      </c>
      <c r="AK528" s="310" t="e">
        <f>(IF(BA528=#REF!,#REF!,AG528-#REF!))</f>
        <v>#REF!</v>
      </c>
      <c r="AL528" s="307"/>
      <c r="AM528" s="31"/>
      <c r="AN528" s="31"/>
      <c r="AO528" s="31"/>
      <c r="AP528" s="32"/>
      <c r="AQ528" s="19"/>
      <c r="AR528" s="49"/>
      <c r="AS528" s="298"/>
      <c r="AT528" s="64"/>
      <c r="AU528" s="40"/>
      <c r="AV528" s="60"/>
      <c r="AW528" s="32"/>
      <c r="AX528" s="32"/>
      <c r="AY528" s="299"/>
      <c r="AZ528" s="87"/>
      <c r="BA528" s="243"/>
      <c r="BB528" s="30"/>
      <c r="BC528" s="30"/>
      <c r="BD528" s="30"/>
      <c r="BE528" s="30"/>
      <c r="BF528" s="30"/>
      <c r="BG528" s="19"/>
      <c r="BH528" s="49"/>
      <c r="BI528" s="60"/>
      <c r="BJ528" s="30"/>
      <c r="BK528" s="30"/>
      <c r="BL528" s="30"/>
      <c r="BM528" s="30"/>
      <c r="BN528" s="60"/>
      <c r="BO528" s="30"/>
      <c r="BP528" s="184"/>
      <c r="BQ528" s="150"/>
      <c r="BR528" s="185"/>
      <c r="BS528" s="131"/>
      <c r="BT528" s="186"/>
      <c r="BU528" s="4"/>
      <c r="BV528" s="49"/>
      <c r="BW528" s="60"/>
      <c r="BX528" s="357"/>
      <c r="BY528" s="353"/>
      <c r="BZ528" s="353"/>
      <c r="CA528" s="360"/>
      <c r="CB528" s="352"/>
      <c r="CC528" s="353"/>
      <c r="CD528" s="184" t="s">
        <v>293</v>
      </c>
      <c r="CE528" s="150"/>
      <c r="CF528" s="516" t="s">
        <v>5758</v>
      </c>
      <c r="CG528" s="516" t="s">
        <v>5758</v>
      </c>
      <c r="CH528" s="516" t="s">
        <v>5758</v>
      </c>
      <c r="CI528" s="186">
        <v>0</v>
      </c>
      <c r="CJ528" s="4" t="str">
        <f t="shared" ref="CJ528:CJ529" si="18">IF(CI528&lt;=0%,"SIN AVANCE",IF(CI528&lt;33%,"AVANCE MINIMO",IF(CI528&lt;66%,"AVANCE PARCIAL",IF(CI528&lt;=99.9%,"AVANCE SIGNIFICATIVO",IF(CI528=100%,"CUMPLIMIENTO TOTAL","ERROR")))))</f>
        <v>SIN AVANCE</v>
      </c>
      <c r="CK528" s="49" t="e">
        <f>(IF(CD528="CERRADO","NO APLICA ACCION CERRADA",AG528-#REF!))</f>
        <v>#REF!</v>
      </c>
      <c r="CL528" s="60" t="e">
        <f>(IF(CD528="CERRADO","NO APLICA ACCION CERRADA",IF(AK528&lt;=0,"VENCIDO",IF(AK528&lt;=#REF!,"POR VENCER","CON TIEMPO"))))</f>
        <v>#REF!</v>
      </c>
      <c r="CM528" s="357">
        <v>44874</v>
      </c>
      <c r="CN528" s="353" t="s">
        <v>5743</v>
      </c>
      <c r="CO528" s="353" t="s">
        <v>464</v>
      </c>
      <c r="CP528" s="360" t="s">
        <v>5358</v>
      </c>
      <c r="CQ528" s="352" t="s">
        <v>293</v>
      </c>
      <c r="CR528" s="375" t="s">
        <v>446</v>
      </c>
      <c r="CS528" s="353"/>
    </row>
    <row r="529" spans="1:97" s="343" customFormat="1" ht="118.5" customHeight="1" x14ac:dyDescent="0.25">
      <c r="A529" s="26">
        <v>528</v>
      </c>
      <c r="B529" s="452" t="s">
        <v>5719</v>
      </c>
      <c r="C529" s="452" t="s">
        <v>5720</v>
      </c>
      <c r="D529" s="19" t="s">
        <v>5721</v>
      </c>
      <c r="E529" s="337"/>
      <c r="F529" s="444" t="s">
        <v>5794</v>
      </c>
      <c r="G529" s="444" t="s">
        <v>646</v>
      </c>
      <c r="H529" s="406" t="s">
        <v>341</v>
      </c>
      <c r="I529" s="444" t="s">
        <v>5794</v>
      </c>
      <c r="J529" s="460" t="s">
        <v>708</v>
      </c>
      <c r="K529" s="440" t="s">
        <v>680</v>
      </c>
      <c r="L529" s="461" t="s">
        <v>681</v>
      </c>
      <c r="M529" s="460" t="s">
        <v>709</v>
      </c>
      <c r="N529" s="461" t="s">
        <v>710</v>
      </c>
      <c r="O529" s="316"/>
      <c r="P529" s="310"/>
      <c r="Q529" s="19" t="s">
        <v>347</v>
      </c>
      <c r="R529" s="488" t="s">
        <v>5725</v>
      </c>
      <c r="S529" s="316" t="s">
        <v>5823</v>
      </c>
      <c r="T529" s="514" t="s">
        <v>1634</v>
      </c>
      <c r="U529" s="490">
        <v>90</v>
      </c>
      <c r="V529" s="490">
        <v>2022</v>
      </c>
      <c r="W529" s="310" t="s">
        <v>5824</v>
      </c>
      <c r="X529" s="761" t="s">
        <v>5825</v>
      </c>
      <c r="Y529" s="762" t="s">
        <v>5826</v>
      </c>
      <c r="Z529" s="749" t="s">
        <v>5827</v>
      </c>
      <c r="AA529" s="764">
        <v>1</v>
      </c>
      <c r="AB529" s="488" t="s">
        <v>5801</v>
      </c>
      <c r="AC529" s="488" t="s">
        <v>5802</v>
      </c>
      <c r="AD529" s="763">
        <v>1</v>
      </c>
      <c r="AE529" s="485" t="s">
        <v>5828</v>
      </c>
      <c r="AF529" s="976">
        <v>44848</v>
      </c>
      <c r="AG529" s="976">
        <v>44956</v>
      </c>
      <c r="AH529" s="333"/>
      <c r="AI529" s="310" t="s">
        <v>309</v>
      </c>
      <c r="AJ529" s="310" t="s">
        <v>309</v>
      </c>
      <c r="AK529" s="310" t="e">
        <f>(IF(BA529=#REF!,#REF!,AG529-#REF!))</f>
        <v>#REF!</v>
      </c>
      <c r="AL529" s="307"/>
      <c r="AM529" s="31"/>
      <c r="AN529" s="31"/>
      <c r="AO529" s="31"/>
      <c r="AP529" s="32"/>
      <c r="AQ529" s="19"/>
      <c r="AR529" s="49"/>
      <c r="AS529" s="298"/>
      <c r="AT529" s="64"/>
      <c r="AU529" s="40"/>
      <c r="AV529" s="60"/>
      <c r="AW529" s="32"/>
      <c r="AX529" s="32"/>
      <c r="AY529" s="299"/>
      <c r="AZ529" s="87"/>
      <c r="BA529" s="243"/>
      <c r="BB529" s="30"/>
      <c r="BC529" s="30"/>
      <c r="BD529" s="30"/>
      <c r="BE529" s="30"/>
      <c r="BF529" s="30"/>
      <c r="BG529" s="19"/>
      <c r="BH529" s="49"/>
      <c r="BI529" s="60"/>
      <c r="BJ529" s="30"/>
      <c r="BK529" s="30"/>
      <c r="BL529" s="30"/>
      <c r="BM529" s="30"/>
      <c r="BN529" s="60"/>
      <c r="BO529" s="30"/>
      <c r="BP529" s="184"/>
      <c r="BQ529" s="150"/>
      <c r="BR529" s="185"/>
      <c r="BS529" s="131"/>
      <c r="BT529" s="186"/>
      <c r="BU529" s="4"/>
      <c r="BV529" s="49"/>
      <c r="BW529" s="60"/>
      <c r="BX529" s="357"/>
      <c r="BY529" s="353"/>
      <c r="BZ529" s="353"/>
      <c r="CA529" s="360"/>
      <c r="CB529" s="352"/>
      <c r="CC529" s="353"/>
      <c r="CD529" s="184" t="s">
        <v>293</v>
      </c>
      <c r="CE529" s="150" t="s">
        <v>5735</v>
      </c>
      <c r="CF529" s="150" t="s">
        <v>5735</v>
      </c>
      <c r="CG529" s="150" t="s">
        <v>5735</v>
      </c>
      <c r="CH529" s="150" t="s">
        <v>5735</v>
      </c>
      <c r="CI529" s="186">
        <v>0</v>
      </c>
      <c r="CJ529" s="4" t="str">
        <f t="shared" si="18"/>
        <v>SIN AVANCE</v>
      </c>
      <c r="CK529" s="49" t="e">
        <f>(IF(CD529="CERRADO","NO APLICA ACCION CERRADA",AG529-#REF!))</f>
        <v>#REF!</v>
      </c>
      <c r="CL529" s="60" t="e">
        <f>(IF(CD529="CERRADO","NO APLICA ACCION CERRADA",IF(AK529&lt;=0,"VENCIDO",IF(AK529&lt;=#REF!,"POR VENCER","CON TIEMPO"))))</f>
        <v>#REF!</v>
      </c>
      <c r="CM529" s="357">
        <v>44874</v>
      </c>
      <c r="CN529" s="353" t="s">
        <v>5743</v>
      </c>
      <c r="CO529" s="353" t="s">
        <v>464</v>
      </c>
      <c r="CP529" s="360" t="s">
        <v>5358</v>
      </c>
      <c r="CQ529" s="352" t="s">
        <v>293</v>
      </c>
      <c r="CR529" s="375" t="s">
        <v>446</v>
      </c>
      <c r="CS529" s="353"/>
    </row>
    <row r="530" spans="1:97" s="343" customFormat="1" ht="118.5" customHeight="1" x14ac:dyDescent="0.25">
      <c r="A530" s="26">
        <v>529</v>
      </c>
      <c r="B530" s="452" t="s">
        <v>5719</v>
      </c>
      <c r="C530" s="452" t="s">
        <v>5720</v>
      </c>
      <c r="D530" s="19" t="s">
        <v>5721</v>
      </c>
      <c r="E530" s="337"/>
      <c r="F530" s="444" t="s">
        <v>1425</v>
      </c>
      <c r="G530" s="444" t="s">
        <v>646</v>
      </c>
      <c r="H530" s="406" t="s">
        <v>341</v>
      </c>
      <c r="I530" s="444" t="s">
        <v>5829</v>
      </c>
      <c r="J530" s="461" t="s">
        <v>102</v>
      </c>
      <c r="K530" s="440" t="s">
        <v>680</v>
      </c>
      <c r="L530" s="461" t="s">
        <v>681</v>
      </c>
      <c r="M530" s="460" t="s">
        <v>1427</v>
      </c>
      <c r="N530" s="461" t="s">
        <v>1428</v>
      </c>
      <c r="O530" s="316"/>
      <c r="P530" s="310"/>
      <c r="Q530" s="19" t="s">
        <v>346</v>
      </c>
      <c r="R530" s="488" t="s">
        <v>5725</v>
      </c>
      <c r="S530" s="316" t="s">
        <v>5830</v>
      </c>
      <c r="T530" s="514" t="s">
        <v>548</v>
      </c>
      <c r="U530" s="490">
        <v>90</v>
      </c>
      <c r="V530" s="490">
        <v>2022</v>
      </c>
      <c r="W530" s="310" t="s">
        <v>5831</v>
      </c>
      <c r="X530" s="761" t="s">
        <v>5832</v>
      </c>
      <c r="Y530" s="762" t="s">
        <v>5833</v>
      </c>
      <c r="Z530" s="749" t="s">
        <v>5834</v>
      </c>
      <c r="AA530" s="764">
        <v>1</v>
      </c>
      <c r="AB530" s="489" t="s">
        <v>5835</v>
      </c>
      <c r="AC530" s="488" t="s">
        <v>5836</v>
      </c>
      <c r="AD530" s="759">
        <v>1</v>
      </c>
      <c r="AE530" s="485" t="s">
        <v>5837</v>
      </c>
      <c r="AF530" s="976">
        <v>44848</v>
      </c>
      <c r="AG530" s="976">
        <v>45046</v>
      </c>
      <c r="AH530" s="333"/>
      <c r="AI530" s="310" t="s">
        <v>309</v>
      </c>
      <c r="AJ530" s="310" t="s">
        <v>309</v>
      </c>
      <c r="AK530" s="310" t="e">
        <f>(IF(BA530=#REF!,#REF!,AG530-#REF!))</f>
        <v>#REF!</v>
      </c>
      <c r="AL530" s="307"/>
      <c r="AM530" s="31"/>
      <c r="AN530" s="31"/>
      <c r="AO530" s="31"/>
      <c r="AP530" s="32"/>
      <c r="AQ530" s="19"/>
      <c r="AR530" s="49"/>
      <c r="AS530" s="298"/>
      <c r="AT530" s="64"/>
      <c r="AU530" s="40"/>
      <c r="AV530" s="60"/>
      <c r="AW530" s="32"/>
      <c r="AX530" s="32"/>
      <c r="AY530" s="299"/>
      <c r="AZ530" s="87"/>
      <c r="BA530" s="243"/>
      <c r="BB530" s="30"/>
      <c r="BC530" s="30"/>
      <c r="BD530" s="30"/>
      <c r="BE530" s="30"/>
      <c r="BF530" s="30"/>
      <c r="BG530" s="19"/>
      <c r="BH530" s="49"/>
      <c r="BI530" s="60"/>
      <c r="BJ530" s="30"/>
      <c r="BK530" s="30"/>
      <c r="BL530" s="30"/>
      <c r="BM530" s="30"/>
      <c r="BN530" s="60"/>
      <c r="BO530" s="30"/>
      <c r="BP530" s="184"/>
      <c r="BQ530" s="150"/>
      <c r="BR530" s="185"/>
      <c r="BS530" s="131"/>
      <c r="BT530" s="186"/>
      <c r="BU530" s="4"/>
      <c r="BV530" s="49"/>
      <c r="BW530" s="60"/>
      <c r="BX530" s="357"/>
      <c r="BY530" s="353"/>
      <c r="BZ530" s="353"/>
      <c r="CA530" s="360"/>
      <c r="CB530" s="352"/>
      <c r="CC530" s="353"/>
      <c r="CD530" s="184" t="s">
        <v>293</v>
      </c>
      <c r="CE530" s="531">
        <v>44792</v>
      </c>
      <c r="CF530" s="515" t="s">
        <v>5758</v>
      </c>
      <c r="CG530" s="515" t="s">
        <v>5758</v>
      </c>
      <c r="CH530" s="515" t="s">
        <v>5758</v>
      </c>
      <c r="CI530" s="186">
        <v>0</v>
      </c>
      <c r="CJ530" s="4" t="str">
        <f t="shared" ref="CJ530:CJ533" si="19">IF(CI530&lt;=0%,"SIN AVANCE",IF(CI530&lt;33%,"AVANCE MINIMO",IF(CI530&lt;66%,"AVANCE PARCIAL",IF(CI530&lt;=99.9%,"AVANCE SIGNIFICATIVO",IF(CI530=100%,"CUMPLIMIENTO TOTAL","ERROR")))))</f>
        <v>SIN AVANCE</v>
      </c>
      <c r="CK530" s="49" t="e">
        <f>(IF(CD530="CERRADO","NO APLICA ACCION CERRADA",AG530-#REF!))</f>
        <v>#REF!</v>
      </c>
      <c r="CL530" s="60" t="e">
        <f>(IF(CD530="CERRADO","NO APLICA ACCION CERRADA",IF(AK530&lt;=0,"VENCIDO",IF(AK530&lt;=#REF!,"POR VENCER","CON TIEMPO"))))</f>
        <v>#REF!</v>
      </c>
      <c r="CM530" s="357">
        <v>44874</v>
      </c>
      <c r="CN530" s="353" t="s">
        <v>5743</v>
      </c>
      <c r="CO530" s="353" t="s">
        <v>464</v>
      </c>
      <c r="CP530" s="360" t="s">
        <v>5358</v>
      </c>
      <c r="CQ530" s="352" t="s">
        <v>293</v>
      </c>
      <c r="CR530" s="375" t="s">
        <v>446</v>
      </c>
      <c r="CS530" s="353"/>
    </row>
    <row r="531" spans="1:97" s="343" customFormat="1" ht="118.5" customHeight="1" x14ac:dyDescent="0.25">
      <c r="A531" s="26">
        <v>530</v>
      </c>
      <c r="B531" s="452" t="s">
        <v>5719</v>
      </c>
      <c r="C531" s="452" t="s">
        <v>5720</v>
      </c>
      <c r="D531" s="19" t="s">
        <v>5721</v>
      </c>
      <c r="E531" s="337"/>
      <c r="F531" s="444" t="s">
        <v>1425</v>
      </c>
      <c r="G531" s="444" t="s">
        <v>646</v>
      </c>
      <c r="H531" s="406" t="s">
        <v>341</v>
      </c>
      <c r="I531" s="444" t="s">
        <v>207</v>
      </c>
      <c r="J531" s="461" t="s">
        <v>102</v>
      </c>
      <c r="K531" s="440" t="s">
        <v>680</v>
      </c>
      <c r="L531" s="461" t="s">
        <v>681</v>
      </c>
      <c r="M531" s="460" t="s">
        <v>1427</v>
      </c>
      <c r="N531" s="461" t="s">
        <v>1428</v>
      </c>
      <c r="O531" s="316"/>
      <c r="P531" s="310"/>
      <c r="Q531" s="19" t="s">
        <v>346</v>
      </c>
      <c r="R531" s="488" t="s">
        <v>5725</v>
      </c>
      <c r="S531" s="316" t="s">
        <v>5838</v>
      </c>
      <c r="T531" s="764" t="s">
        <v>551</v>
      </c>
      <c r="U531" s="490">
        <v>90</v>
      </c>
      <c r="V531" s="490">
        <v>2022</v>
      </c>
      <c r="W531" s="310" t="s">
        <v>5839</v>
      </c>
      <c r="X531" s="765" t="s">
        <v>5840</v>
      </c>
      <c r="Y531" s="758" t="s">
        <v>5841</v>
      </c>
      <c r="Z531" s="749" t="s">
        <v>5842</v>
      </c>
      <c r="AA531" s="764">
        <v>1</v>
      </c>
      <c r="AB531" s="488" t="s">
        <v>5843</v>
      </c>
      <c r="AC531" s="491" t="s">
        <v>5844</v>
      </c>
      <c r="AD531" s="766">
        <v>1</v>
      </c>
      <c r="AE531" s="485" t="s">
        <v>5845</v>
      </c>
      <c r="AF531" s="976">
        <v>44928</v>
      </c>
      <c r="AG531" s="976">
        <v>45189</v>
      </c>
      <c r="AH531" s="333"/>
      <c r="AI531" s="310" t="s">
        <v>309</v>
      </c>
      <c r="AJ531" s="310" t="s">
        <v>309</v>
      </c>
      <c r="AK531" s="310" t="e">
        <f>(IF(BA531=#REF!,#REF!,AG531-#REF!))</f>
        <v>#REF!</v>
      </c>
      <c r="AL531" s="307"/>
      <c r="AM531" s="31"/>
      <c r="AN531" s="31"/>
      <c r="AO531" s="31"/>
      <c r="AP531" s="32"/>
      <c r="AQ531" s="19"/>
      <c r="AR531" s="49"/>
      <c r="AS531" s="298"/>
      <c r="AT531" s="64"/>
      <c r="AU531" s="40"/>
      <c r="AV531" s="60"/>
      <c r="AW531" s="32"/>
      <c r="AX531" s="32"/>
      <c r="AY531" s="299"/>
      <c r="AZ531" s="87"/>
      <c r="BA531" s="243"/>
      <c r="BB531" s="30"/>
      <c r="BC531" s="30"/>
      <c r="BD531" s="30"/>
      <c r="BE531" s="30"/>
      <c r="BF531" s="30"/>
      <c r="BG531" s="19"/>
      <c r="BH531" s="49"/>
      <c r="BI531" s="60"/>
      <c r="BJ531" s="30"/>
      <c r="BK531" s="30"/>
      <c r="BL531" s="30"/>
      <c r="BM531" s="30"/>
      <c r="BN531" s="60"/>
      <c r="BO531" s="30"/>
      <c r="BP531" s="184"/>
      <c r="BQ531" s="150"/>
      <c r="BR531" s="185"/>
      <c r="BS531" s="131"/>
      <c r="BT531" s="186"/>
      <c r="BU531" s="4"/>
      <c r="BV531" s="49"/>
      <c r="BW531" s="60"/>
      <c r="BX531" s="357"/>
      <c r="BY531" s="353"/>
      <c r="BZ531" s="353"/>
      <c r="CA531" s="360"/>
      <c r="CB531" s="352"/>
      <c r="CC531" s="353"/>
      <c r="CD531" s="184" t="s">
        <v>293</v>
      </c>
      <c r="CE531" s="531">
        <v>44792</v>
      </c>
      <c r="CF531" s="515" t="s">
        <v>5758</v>
      </c>
      <c r="CG531" s="515" t="s">
        <v>5758</v>
      </c>
      <c r="CH531" s="515" t="s">
        <v>5758</v>
      </c>
      <c r="CI531" s="186">
        <v>0</v>
      </c>
      <c r="CJ531" s="4" t="str">
        <f t="shared" si="19"/>
        <v>SIN AVANCE</v>
      </c>
      <c r="CK531" s="49" t="e">
        <f>(IF(CD531="CERRADO","NO APLICA ACCION CERRADA",AG531-#REF!))</f>
        <v>#REF!</v>
      </c>
      <c r="CL531" s="60" t="e">
        <f>(IF(CD531="CERRADO","NO APLICA ACCION CERRADA",IF(AK531&lt;=0,"VENCIDO",IF(AK531&lt;=#REF!,"POR VENCER","CON TIEMPO"))))</f>
        <v>#REF!</v>
      </c>
      <c r="CM531" s="357">
        <v>44874</v>
      </c>
      <c r="CN531" s="353" t="s">
        <v>5743</v>
      </c>
      <c r="CO531" s="353" t="s">
        <v>464</v>
      </c>
      <c r="CP531" s="360" t="s">
        <v>5358</v>
      </c>
      <c r="CQ531" s="352" t="s">
        <v>293</v>
      </c>
      <c r="CR531" s="375" t="s">
        <v>446</v>
      </c>
      <c r="CS531" s="353"/>
    </row>
    <row r="532" spans="1:97" s="343" customFormat="1" ht="118.5" customHeight="1" x14ac:dyDescent="0.25">
      <c r="A532" s="26">
        <v>531</v>
      </c>
      <c r="B532" s="452" t="s">
        <v>5719</v>
      </c>
      <c r="C532" s="452" t="s">
        <v>5720</v>
      </c>
      <c r="D532" s="19" t="s">
        <v>5721</v>
      </c>
      <c r="E532" s="337"/>
      <c r="F532" s="444" t="s">
        <v>1425</v>
      </c>
      <c r="G532" s="444" t="s">
        <v>646</v>
      </c>
      <c r="H532" s="406" t="s">
        <v>341</v>
      </c>
      <c r="I532" s="444" t="s">
        <v>648</v>
      </c>
      <c r="J532" s="461" t="s">
        <v>102</v>
      </c>
      <c r="K532" s="440" t="s">
        <v>680</v>
      </c>
      <c r="L532" s="461" t="s">
        <v>681</v>
      </c>
      <c r="M532" s="460" t="s">
        <v>1427</v>
      </c>
      <c r="N532" s="461" t="s">
        <v>1428</v>
      </c>
      <c r="O532" s="316"/>
      <c r="P532" s="310"/>
      <c r="Q532" s="19" t="s">
        <v>346</v>
      </c>
      <c r="R532" s="488" t="s">
        <v>5725</v>
      </c>
      <c r="S532" s="316" t="s">
        <v>5846</v>
      </c>
      <c r="T532" s="764" t="s">
        <v>551</v>
      </c>
      <c r="U532" s="490">
        <v>90</v>
      </c>
      <c r="V532" s="490">
        <v>2022</v>
      </c>
      <c r="W532" s="310" t="s">
        <v>5847</v>
      </c>
      <c r="X532" s="765" t="s">
        <v>5840</v>
      </c>
      <c r="Y532" s="758" t="s">
        <v>5841</v>
      </c>
      <c r="Z532" s="749" t="s">
        <v>5848</v>
      </c>
      <c r="AA532" s="764">
        <v>2</v>
      </c>
      <c r="AB532" s="489" t="s">
        <v>5849</v>
      </c>
      <c r="AC532" s="512" t="s">
        <v>5850</v>
      </c>
      <c r="AD532" s="759">
        <v>1</v>
      </c>
      <c r="AE532" s="485" t="s">
        <v>5851</v>
      </c>
      <c r="AF532" s="976">
        <v>44848</v>
      </c>
      <c r="AG532" s="976">
        <v>44895</v>
      </c>
      <c r="AH532" s="333"/>
      <c r="AI532" s="310" t="s">
        <v>309</v>
      </c>
      <c r="AJ532" s="310" t="s">
        <v>309</v>
      </c>
      <c r="AK532" s="310" t="e">
        <f>(IF(BA532=#REF!,#REF!,AG532-#REF!))</f>
        <v>#REF!</v>
      </c>
      <c r="AL532" s="307"/>
      <c r="AM532" s="31"/>
      <c r="AN532" s="31"/>
      <c r="AO532" s="31"/>
      <c r="AP532" s="32"/>
      <c r="AQ532" s="19"/>
      <c r="AR532" s="49"/>
      <c r="AS532" s="298"/>
      <c r="AT532" s="64"/>
      <c r="AU532" s="40"/>
      <c r="AV532" s="60"/>
      <c r="AW532" s="32"/>
      <c r="AX532" s="32"/>
      <c r="AY532" s="299"/>
      <c r="AZ532" s="87"/>
      <c r="BA532" s="243"/>
      <c r="BB532" s="30"/>
      <c r="BC532" s="30"/>
      <c r="BD532" s="30"/>
      <c r="BE532" s="30"/>
      <c r="BF532" s="30"/>
      <c r="BG532" s="19"/>
      <c r="BH532" s="49"/>
      <c r="BI532" s="60"/>
      <c r="BJ532" s="30"/>
      <c r="BK532" s="30"/>
      <c r="BL532" s="30"/>
      <c r="BM532" s="30"/>
      <c r="BN532" s="60"/>
      <c r="BO532" s="30"/>
      <c r="BP532" s="184"/>
      <c r="BQ532" s="150"/>
      <c r="BR532" s="185"/>
      <c r="BS532" s="131"/>
      <c r="BT532" s="186"/>
      <c r="BU532" s="4"/>
      <c r="BV532" s="49"/>
      <c r="BW532" s="60"/>
      <c r="BX532" s="357"/>
      <c r="BY532" s="353"/>
      <c r="BZ532" s="353"/>
      <c r="CA532" s="360"/>
      <c r="CB532" s="352"/>
      <c r="CC532" s="353"/>
      <c r="CD532" s="184" t="s">
        <v>293</v>
      </c>
      <c r="CE532" s="531">
        <v>44792</v>
      </c>
      <c r="CF532" s="515" t="s">
        <v>5758</v>
      </c>
      <c r="CG532" s="515" t="s">
        <v>5758</v>
      </c>
      <c r="CH532" s="515" t="s">
        <v>5758</v>
      </c>
      <c r="CI532" s="186">
        <v>0</v>
      </c>
      <c r="CJ532" s="4" t="str">
        <f t="shared" si="19"/>
        <v>SIN AVANCE</v>
      </c>
      <c r="CK532" s="49" t="e">
        <f>(IF(CD532="CERRADO","NO APLICA ACCION CERRADA",AG532-#REF!))</f>
        <v>#REF!</v>
      </c>
      <c r="CL532" s="60" t="e">
        <f>(IF(CD532="CERRADO","NO APLICA ACCION CERRADA",IF(AK532&lt;=0,"VENCIDO",IF(AK532&lt;=#REF!,"POR VENCER","CON TIEMPO"))))</f>
        <v>#REF!</v>
      </c>
      <c r="CM532" s="357">
        <v>44874</v>
      </c>
      <c r="CN532" s="353" t="s">
        <v>5743</v>
      </c>
      <c r="CO532" s="353" t="s">
        <v>464</v>
      </c>
      <c r="CP532" s="360" t="s">
        <v>5358</v>
      </c>
      <c r="CQ532" s="352" t="s">
        <v>293</v>
      </c>
      <c r="CR532" s="375" t="s">
        <v>446</v>
      </c>
      <c r="CS532" s="353"/>
    </row>
    <row r="533" spans="1:97" s="343" customFormat="1" ht="118.5" customHeight="1" x14ac:dyDescent="0.25">
      <c r="A533" s="26">
        <v>532</v>
      </c>
      <c r="B533" s="452" t="s">
        <v>5719</v>
      </c>
      <c r="C533" s="452" t="s">
        <v>5720</v>
      </c>
      <c r="D533" s="19" t="s">
        <v>5721</v>
      </c>
      <c r="E533" s="337"/>
      <c r="F533" s="453" t="s">
        <v>196</v>
      </c>
      <c r="G533" s="453" t="s">
        <v>260</v>
      </c>
      <c r="H533" s="406" t="s">
        <v>337</v>
      </c>
      <c r="I533" s="453" t="s">
        <v>5749</v>
      </c>
      <c r="J533" s="41" t="s">
        <v>323</v>
      </c>
      <c r="K533" s="174" t="s">
        <v>805</v>
      </c>
      <c r="L533" s="174" t="s">
        <v>337</v>
      </c>
      <c r="M533" s="174" t="s">
        <v>328</v>
      </c>
      <c r="N533" s="174" t="s">
        <v>328</v>
      </c>
      <c r="O533" s="316"/>
      <c r="P533" s="310"/>
      <c r="Q533" s="19" t="s">
        <v>345</v>
      </c>
      <c r="R533" s="488" t="s">
        <v>5725</v>
      </c>
      <c r="S533" s="316" t="s">
        <v>5852</v>
      </c>
      <c r="T533" s="764" t="s">
        <v>551</v>
      </c>
      <c r="U533" s="490">
        <v>90</v>
      </c>
      <c r="V533" s="490">
        <v>2022</v>
      </c>
      <c r="W533" s="310" t="s">
        <v>5847</v>
      </c>
      <c r="X533" s="765" t="s">
        <v>5840</v>
      </c>
      <c r="Y533" s="754" t="s">
        <v>5763</v>
      </c>
      <c r="Z533" s="755" t="s">
        <v>5764</v>
      </c>
      <c r="AA533" s="748">
        <v>3</v>
      </c>
      <c r="AB533" s="754" t="s">
        <v>5765</v>
      </c>
      <c r="AC533" s="754" t="s">
        <v>5766</v>
      </c>
      <c r="AD533" s="757">
        <v>1</v>
      </c>
      <c r="AE533" s="485" t="s">
        <v>5767</v>
      </c>
      <c r="AF533" s="976">
        <v>44835</v>
      </c>
      <c r="AG533" s="976">
        <v>45189</v>
      </c>
      <c r="AH533" s="333"/>
      <c r="AI533" s="310" t="s">
        <v>309</v>
      </c>
      <c r="AJ533" s="310" t="s">
        <v>309</v>
      </c>
      <c r="AK533" s="310" t="e">
        <f>(IF(BA533=#REF!,#REF!,AG533-#REF!))</f>
        <v>#REF!</v>
      </c>
      <c r="AL533" s="307"/>
      <c r="AM533" s="31"/>
      <c r="AN533" s="31"/>
      <c r="AO533" s="31"/>
      <c r="AP533" s="32"/>
      <c r="AQ533" s="19"/>
      <c r="AR533" s="49"/>
      <c r="AS533" s="298"/>
      <c r="AT533" s="64"/>
      <c r="AU533" s="40"/>
      <c r="AV533" s="60"/>
      <c r="AW533" s="32"/>
      <c r="AX533" s="32"/>
      <c r="AY533" s="299"/>
      <c r="AZ533" s="87"/>
      <c r="BA533" s="243"/>
      <c r="BB533" s="30"/>
      <c r="BC533" s="30"/>
      <c r="BD533" s="30"/>
      <c r="BE533" s="30"/>
      <c r="BF533" s="30"/>
      <c r="BG533" s="19"/>
      <c r="BH533" s="49"/>
      <c r="BI533" s="60"/>
      <c r="BJ533" s="30"/>
      <c r="BK533" s="30"/>
      <c r="BL533" s="30"/>
      <c r="BM533" s="30"/>
      <c r="BN533" s="60"/>
      <c r="BO533" s="30"/>
      <c r="BP533" s="184"/>
      <c r="BQ533" s="150"/>
      <c r="BR533" s="185"/>
      <c r="BS533" s="131"/>
      <c r="BT533" s="186"/>
      <c r="BU533" s="4"/>
      <c r="BV533" s="49"/>
      <c r="BW533" s="60"/>
      <c r="BX533" s="357"/>
      <c r="BY533" s="353"/>
      <c r="BZ533" s="353"/>
      <c r="CA533" s="360"/>
      <c r="CB533" s="352"/>
      <c r="CC533" s="353"/>
      <c r="CD533" s="184" t="s">
        <v>293</v>
      </c>
      <c r="CE533" s="531">
        <v>44816</v>
      </c>
      <c r="CF533" s="515" t="s">
        <v>5758</v>
      </c>
      <c r="CG533" s="515" t="s">
        <v>5758</v>
      </c>
      <c r="CH533" s="515" t="s">
        <v>5758</v>
      </c>
      <c r="CI533" s="656">
        <v>0</v>
      </c>
      <c r="CJ533" s="4" t="str">
        <f t="shared" si="19"/>
        <v>SIN AVANCE</v>
      </c>
      <c r="CK533" s="49" t="e">
        <f>(IF(CD533="CERRADO","NO APLICA ACCION CERRADA",AG533-#REF!))</f>
        <v>#REF!</v>
      </c>
      <c r="CL533" s="60" t="e">
        <f>(IF(CD533="CERRADO","NO APLICA ACCION CERRADA",IF(AK533&lt;=0,"VENCIDO",IF(AK533&lt;=#REF!,"POR VENCER","CON TIEMPO"))))</f>
        <v>#REF!</v>
      </c>
      <c r="CM533" s="357">
        <v>44874</v>
      </c>
      <c r="CN533" s="353" t="s">
        <v>5743</v>
      </c>
      <c r="CO533" s="353" t="s">
        <v>464</v>
      </c>
      <c r="CP533" s="360" t="s">
        <v>5358</v>
      </c>
      <c r="CQ533" s="352" t="s">
        <v>293</v>
      </c>
      <c r="CR533" s="375" t="s">
        <v>446</v>
      </c>
      <c r="CS533" s="353"/>
    </row>
    <row r="534" spans="1:97" s="343" customFormat="1" ht="118.5" customHeight="1" x14ac:dyDescent="0.25">
      <c r="A534" s="26">
        <v>533</v>
      </c>
      <c r="B534" s="452" t="s">
        <v>5719</v>
      </c>
      <c r="C534" s="452" t="s">
        <v>5720</v>
      </c>
      <c r="D534" s="19" t="s">
        <v>5721</v>
      </c>
      <c r="E534" s="337"/>
      <c r="F534" s="34" t="s">
        <v>676</v>
      </c>
      <c r="G534" s="453" t="s">
        <v>266</v>
      </c>
      <c r="H534" s="406" t="s">
        <v>338</v>
      </c>
      <c r="I534" s="453" t="s">
        <v>5853</v>
      </c>
      <c r="J534" s="320" t="s">
        <v>679</v>
      </c>
      <c r="K534" s="132" t="s">
        <v>680</v>
      </c>
      <c r="L534" s="112" t="s">
        <v>681</v>
      </c>
      <c r="M534" s="134" t="s">
        <v>682</v>
      </c>
      <c r="N534" s="112" t="s">
        <v>683</v>
      </c>
      <c r="O534" s="316"/>
      <c r="P534" s="310"/>
      <c r="Q534" s="19" t="s">
        <v>346</v>
      </c>
      <c r="R534" s="488" t="s">
        <v>5725</v>
      </c>
      <c r="S534" s="316" t="s">
        <v>5854</v>
      </c>
      <c r="T534" s="748" t="s">
        <v>5855</v>
      </c>
      <c r="U534" s="490">
        <v>90</v>
      </c>
      <c r="V534" s="490">
        <v>2022</v>
      </c>
      <c r="W534" s="310" t="s">
        <v>5856</v>
      </c>
      <c r="X534" s="765" t="s">
        <v>5857</v>
      </c>
      <c r="Y534" s="753" t="s">
        <v>5858</v>
      </c>
      <c r="Z534" s="761" t="s">
        <v>5859</v>
      </c>
      <c r="AA534" s="748">
        <v>1</v>
      </c>
      <c r="AB534" s="491" t="s">
        <v>5860</v>
      </c>
      <c r="AC534" s="491" t="s">
        <v>5861</v>
      </c>
      <c r="AD534" s="757">
        <v>1</v>
      </c>
      <c r="AE534" s="485" t="s">
        <v>5862</v>
      </c>
      <c r="AF534" s="976">
        <v>44834</v>
      </c>
      <c r="AG534" s="976">
        <v>44926</v>
      </c>
      <c r="AH534" s="333"/>
      <c r="AI534" s="310" t="s">
        <v>309</v>
      </c>
      <c r="AJ534" s="310" t="s">
        <v>309</v>
      </c>
      <c r="AK534" s="310" t="e">
        <f>(IF(BA534=#REF!,#REF!,AG534-#REF!))</f>
        <v>#REF!</v>
      </c>
      <c r="AL534" s="307"/>
      <c r="AM534" s="31"/>
      <c r="AN534" s="31"/>
      <c r="AO534" s="31"/>
      <c r="AP534" s="32"/>
      <c r="AQ534" s="19"/>
      <c r="AR534" s="49"/>
      <c r="AS534" s="298"/>
      <c r="AT534" s="64"/>
      <c r="AU534" s="40"/>
      <c r="AV534" s="60"/>
      <c r="AW534" s="32"/>
      <c r="AX534" s="32"/>
      <c r="AY534" s="299"/>
      <c r="AZ534" s="87"/>
      <c r="BA534" s="243"/>
      <c r="BB534" s="30"/>
      <c r="BC534" s="30"/>
      <c r="BD534" s="30"/>
      <c r="BE534" s="30"/>
      <c r="BF534" s="30"/>
      <c r="BG534" s="19"/>
      <c r="BH534" s="49"/>
      <c r="BI534" s="60"/>
      <c r="BJ534" s="30"/>
      <c r="BK534" s="30"/>
      <c r="BL534" s="30"/>
      <c r="BM534" s="30"/>
      <c r="BN534" s="60"/>
      <c r="BO534" s="30"/>
      <c r="BP534" s="184"/>
      <c r="BQ534" s="150"/>
      <c r="BR534" s="185"/>
      <c r="BS534" s="131"/>
      <c r="BT534" s="186"/>
      <c r="BU534" s="4"/>
      <c r="BV534" s="49"/>
      <c r="BW534" s="60"/>
      <c r="BX534" s="357"/>
      <c r="BY534" s="353"/>
      <c r="BZ534" s="353"/>
      <c r="CA534" s="360"/>
      <c r="CB534" s="352"/>
      <c r="CC534" s="353"/>
      <c r="CD534" s="184" t="s">
        <v>293</v>
      </c>
      <c r="CE534" s="531">
        <v>44827</v>
      </c>
      <c r="CF534" s="547" t="s">
        <v>5758</v>
      </c>
      <c r="CG534" s="547" t="s">
        <v>5758</v>
      </c>
      <c r="CH534" s="547" t="s">
        <v>5758</v>
      </c>
      <c r="CI534" s="186">
        <v>0</v>
      </c>
      <c r="CJ534" s="4" t="str">
        <f t="shared" ref="CJ534:CJ539" si="20">IF(CI534&lt;=0%,"SIN AVANCE",IF(CI534&lt;33%,"AVANCE MINIMO",IF(CI534&lt;66%,"AVANCE PARCIAL",IF(CI534&lt;=99.9%,"AVANCE SIGNIFICATIVO",IF(CI534=100%,"CUMPLIMIENTO TOTAL","ERROR")))))</f>
        <v>SIN AVANCE</v>
      </c>
      <c r="CK534" s="49" t="e">
        <f>(IF(CD534="CERRADO","NO APLICA ACCION CERRADA",AG534-#REF!))</f>
        <v>#REF!</v>
      </c>
      <c r="CL534" s="60" t="e">
        <f>(IF(CD534="CERRADO","NO APLICA ACCION CERRADA",IF(AK534&lt;=0,"VENCIDO",IF(AK534&lt;=#REF!,"POR VENCER","CON TIEMPO"))))</f>
        <v>#REF!</v>
      </c>
      <c r="CM534" s="357">
        <v>44874</v>
      </c>
      <c r="CN534" s="353" t="s">
        <v>5743</v>
      </c>
      <c r="CO534" s="353" t="s">
        <v>464</v>
      </c>
      <c r="CP534" s="360" t="s">
        <v>5358</v>
      </c>
      <c r="CQ534" s="352" t="s">
        <v>293</v>
      </c>
      <c r="CR534" s="375" t="s">
        <v>446</v>
      </c>
      <c r="CS534" s="353"/>
    </row>
    <row r="535" spans="1:97" s="343" customFormat="1" ht="118.5" customHeight="1" x14ac:dyDescent="0.25">
      <c r="A535" s="26">
        <v>534</v>
      </c>
      <c r="B535" s="452" t="s">
        <v>5719</v>
      </c>
      <c r="C535" s="452" t="s">
        <v>5720</v>
      </c>
      <c r="D535" s="19" t="s">
        <v>5721</v>
      </c>
      <c r="E535" s="337"/>
      <c r="F535" s="34" t="s">
        <v>676</v>
      </c>
      <c r="G535" s="453" t="s">
        <v>266</v>
      </c>
      <c r="H535" s="406" t="s">
        <v>338</v>
      </c>
      <c r="I535" s="453" t="s">
        <v>5853</v>
      </c>
      <c r="J535" s="320" t="s">
        <v>679</v>
      </c>
      <c r="K535" s="132" t="s">
        <v>680</v>
      </c>
      <c r="L535" s="112" t="s">
        <v>681</v>
      </c>
      <c r="M535" s="134" t="s">
        <v>682</v>
      </c>
      <c r="N535" s="112" t="s">
        <v>683</v>
      </c>
      <c r="O535" s="316"/>
      <c r="P535" s="310"/>
      <c r="Q535" s="19" t="s">
        <v>346</v>
      </c>
      <c r="R535" s="488" t="s">
        <v>5725</v>
      </c>
      <c r="S535" s="316" t="s">
        <v>5863</v>
      </c>
      <c r="T535" s="748" t="s">
        <v>5855</v>
      </c>
      <c r="U535" s="490">
        <v>90</v>
      </c>
      <c r="V535" s="490">
        <v>2022</v>
      </c>
      <c r="W535" s="310" t="s">
        <v>5856</v>
      </c>
      <c r="X535" s="765" t="s">
        <v>5857</v>
      </c>
      <c r="Y535" s="753" t="s">
        <v>5864</v>
      </c>
      <c r="Z535" s="767" t="s">
        <v>5865</v>
      </c>
      <c r="AA535" s="748">
        <v>2</v>
      </c>
      <c r="AB535" s="491" t="s">
        <v>5866</v>
      </c>
      <c r="AC535" s="491" t="s">
        <v>5867</v>
      </c>
      <c r="AD535" s="757">
        <v>1</v>
      </c>
      <c r="AE535" s="485" t="s">
        <v>5868</v>
      </c>
      <c r="AF535" s="976">
        <v>44834</v>
      </c>
      <c r="AG535" s="976">
        <v>45046</v>
      </c>
      <c r="AH535" s="333"/>
      <c r="AI535" s="310" t="s">
        <v>309</v>
      </c>
      <c r="AJ535" s="310" t="s">
        <v>309</v>
      </c>
      <c r="AK535" s="310" t="e">
        <f>(IF(BA535=#REF!,#REF!,AG535-#REF!))</f>
        <v>#REF!</v>
      </c>
      <c r="AL535" s="307"/>
      <c r="AM535" s="31"/>
      <c r="AN535" s="31"/>
      <c r="AO535" s="31"/>
      <c r="AP535" s="32"/>
      <c r="AQ535" s="19"/>
      <c r="AR535" s="49"/>
      <c r="AS535" s="298"/>
      <c r="AT535" s="64"/>
      <c r="AU535" s="40"/>
      <c r="AV535" s="60"/>
      <c r="AW535" s="32"/>
      <c r="AX535" s="32"/>
      <c r="AY535" s="299"/>
      <c r="AZ535" s="87"/>
      <c r="BA535" s="243"/>
      <c r="BB535" s="30"/>
      <c r="BC535" s="30"/>
      <c r="BD535" s="30"/>
      <c r="BE535" s="30"/>
      <c r="BF535" s="30"/>
      <c r="BG535" s="19"/>
      <c r="BH535" s="49"/>
      <c r="BI535" s="60"/>
      <c r="BJ535" s="30"/>
      <c r="BK535" s="30"/>
      <c r="BL535" s="30"/>
      <c r="BM535" s="30"/>
      <c r="BN535" s="60"/>
      <c r="BO535" s="30"/>
      <c r="BP535" s="184"/>
      <c r="BQ535" s="150"/>
      <c r="BR535" s="185"/>
      <c r="BS535" s="131"/>
      <c r="BT535" s="186"/>
      <c r="BU535" s="4"/>
      <c r="BV535" s="49"/>
      <c r="BW535" s="60"/>
      <c r="BX535" s="357"/>
      <c r="BY535" s="353"/>
      <c r="BZ535" s="353"/>
      <c r="CA535" s="360"/>
      <c r="CB535" s="352"/>
      <c r="CC535" s="353"/>
      <c r="CD535" s="184" t="s">
        <v>293</v>
      </c>
      <c r="CE535" s="531">
        <v>44827</v>
      </c>
      <c r="CF535" s="547" t="s">
        <v>5758</v>
      </c>
      <c r="CG535" s="547" t="s">
        <v>5758</v>
      </c>
      <c r="CH535" s="547" t="s">
        <v>5758</v>
      </c>
      <c r="CI535" s="186">
        <v>0</v>
      </c>
      <c r="CJ535" s="4" t="str">
        <f t="shared" si="20"/>
        <v>SIN AVANCE</v>
      </c>
      <c r="CK535" s="49" t="e">
        <f>(IF(CD535="CERRADO","NO APLICA ACCION CERRADA",AG535-#REF!))</f>
        <v>#REF!</v>
      </c>
      <c r="CL535" s="60" t="e">
        <f>(IF(CD535="CERRADO","NO APLICA ACCION CERRADA",IF(AK535&lt;=0,"VENCIDO",IF(AK535&lt;=#REF!,"POR VENCER","CON TIEMPO"))))</f>
        <v>#REF!</v>
      </c>
      <c r="CM535" s="357">
        <v>44874</v>
      </c>
      <c r="CN535" s="353" t="s">
        <v>5743</v>
      </c>
      <c r="CO535" s="353" t="s">
        <v>464</v>
      </c>
      <c r="CP535" s="360" t="s">
        <v>5358</v>
      </c>
      <c r="CQ535" s="352" t="s">
        <v>293</v>
      </c>
      <c r="CR535" s="375" t="s">
        <v>446</v>
      </c>
      <c r="CS535" s="353"/>
    </row>
    <row r="536" spans="1:97" s="343" customFormat="1" ht="118.5" customHeight="1" x14ac:dyDescent="0.25">
      <c r="A536" s="26">
        <v>535</v>
      </c>
      <c r="B536" s="452" t="s">
        <v>5719</v>
      </c>
      <c r="C536" s="452" t="s">
        <v>5720</v>
      </c>
      <c r="D536" s="19" t="s">
        <v>5721</v>
      </c>
      <c r="E536" s="337"/>
      <c r="F536" s="34" t="s">
        <v>676</v>
      </c>
      <c r="G536" s="453" t="s">
        <v>266</v>
      </c>
      <c r="H536" s="406" t="s">
        <v>338</v>
      </c>
      <c r="I536" s="453" t="s">
        <v>5853</v>
      </c>
      <c r="J536" s="320" t="s">
        <v>679</v>
      </c>
      <c r="K536" s="132" t="s">
        <v>680</v>
      </c>
      <c r="L536" s="112" t="s">
        <v>681</v>
      </c>
      <c r="M536" s="134" t="s">
        <v>682</v>
      </c>
      <c r="N536" s="112" t="s">
        <v>683</v>
      </c>
      <c r="O536" s="316"/>
      <c r="P536" s="310"/>
      <c r="Q536" s="19" t="s">
        <v>346</v>
      </c>
      <c r="R536" s="488" t="s">
        <v>5725</v>
      </c>
      <c r="S536" s="316" t="s">
        <v>5869</v>
      </c>
      <c r="T536" s="748" t="s">
        <v>5855</v>
      </c>
      <c r="U536" s="490">
        <v>90</v>
      </c>
      <c r="V536" s="490">
        <v>2022</v>
      </c>
      <c r="W536" s="310" t="s">
        <v>5856</v>
      </c>
      <c r="X536" s="765" t="s">
        <v>5857</v>
      </c>
      <c r="Y536" s="753" t="s">
        <v>5870</v>
      </c>
      <c r="Z536" s="767" t="s">
        <v>5871</v>
      </c>
      <c r="AA536" s="748">
        <v>3</v>
      </c>
      <c r="AB536" s="513" t="s">
        <v>5872</v>
      </c>
      <c r="AC536" s="513" t="s">
        <v>5873</v>
      </c>
      <c r="AD536" s="757">
        <v>1</v>
      </c>
      <c r="AE536" s="485" t="s">
        <v>5874</v>
      </c>
      <c r="AF536" s="976">
        <v>44834</v>
      </c>
      <c r="AG536" s="976">
        <v>45077</v>
      </c>
      <c r="AH536" s="333"/>
      <c r="AI536" s="310" t="s">
        <v>309</v>
      </c>
      <c r="AJ536" s="310" t="s">
        <v>309</v>
      </c>
      <c r="AK536" s="310" t="e">
        <f>(IF(BA536=#REF!,#REF!,AG536-#REF!))</f>
        <v>#REF!</v>
      </c>
      <c r="AL536" s="307"/>
      <c r="AM536" s="31"/>
      <c r="AN536" s="31"/>
      <c r="AO536" s="31"/>
      <c r="AP536" s="32"/>
      <c r="AQ536" s="19"/>
      <c r="AR536" s="49"/>
      <c r="AS536" s="298"/>
      <c r="AT536" s="64"/>
      <c r="AU536" s="40"/>
      <c r="AV536" s="60"/>
      <c r="AW536" s="32"/>
      <c r="AX536" s="32"/>
      <c r="AY536" s="299"/>
      <c r="AZ536" s="87"/>
      <c r="BA536" s="243"/>
      <c r="BB536" s="30"/>
      <c r="BC536" s="30"/>
      <c r="BD536" s="30"/>
      <c r="BE536" s="30"/>
      <c r="BF536" s="30"/>
      <c r="BG536" s="19"/>
      <c r="BH536" s="49"/>
      <c r="BI536" s="60"/>
      <c r="BJ536" s="30"/>
      <c r="BK536" s="30"/>
      <c r="BL536" s="30"/>
      <c r="BM536" s="30"/>
      <c r="BN536" s="60"/>
      <c r="BO536" s="30"/>
      <c r="BP536" s="184"/>
      <c r="BQ536" s="150"/>
      <c r="BR536" s="185"/>
      <c r="BS536" s="131"/>
      <c r="BT536" s="186"/>
      <c r="BU536" s="4"/>
      <c r="BV536" s="49"/>
      <c r="BW536" s="60"/>
      <c r="BX536" s="357"/>
      <c r="BY536" s="353"/>
      <c r="BZ536" s="353"/>
      <c r="CA536" s="360"/>
      <c r="CB536" s="352"/>
      <c r="CC536" s="353"/>
      <c r="CD536" s="184" t="s">
        <v>293</v>
      </c>
      <c r="CE536" s="531">
        <v>44827</v>
      </c>
      <c r="CF536" s="547" t="s">
        <v>5758</v>
      </c>
      <c r="CG536" s="547" t="s">
        <v>5758</v>
      </c>
      <c r="CH536" s="547" t="s">
        <v>5758</v>
      </c>
      <c r="CI536" s="186">
        <v>0</v>
      </c>
      <c r="CJ536" s="4" t="str">
        <f t="shared" si="20"/>
        <v>SIN AVANCE</v>
      </c>
      <c r="CK536" s="49" t="e">
        <f>(IF(CD536="CERRADO","NO APLICA ACCION CERRADA",AG536-#REF!))</f>
        <v>#REF!</v>
      </c>
      <c r="CL536" s="60" t="e">
        <f>(IF(CD536="CERRADO","NO APLICA ACCION CERRADA",IF(AK536&lt;=0,"VENCIDO",IF(AK536&lt;=#REF!,"POR VENCER","CON TIEMPO"))))</f>
        <v>#REF!</v>
      </c>
      <c r="CM536" s="357">
        <v>44874</v>
      </c>
      <c r="CN536" s="353" t="s">
        <v>5743</v>
      </c>
      <c r="CO536" s="353" t="s">
        <v>464</v>
      </c>
      <c r="CP536" s="360" t="s">
        <v>5358</v>
      </c>
      <c r="CQ536" s="352" t="s">
        <v>293</v>
      </c>
      <c r="CR536" s="375" t="s">
        <v>446</v>
      </c>
      <c r="CS536" s="353"/>
    </row>
    <row r="537" spans="1:97" s="343" customFormat="1" ht="118.5" customHeight="1" x14ac:dyDescent="0.25">
      <c r="A537" s="26">
        <v>536</v>
      </c>
      <c r="B537" s="452" t="s">
        <v>5719</v>
      </c>
      <c r="C537" s="452" t="s">
        <v>5720</v>
      </c>
      <c r="D537" s="19" t="s">
        <v>5721</v>
      </c>
      <c r="E537" s="337"/>
      <c r="F537" s="34" t="s">
        <v>676</v>
      </c>
      <c r="G537" s="453" t="s">
        <v>266</v>
      </c>
      <c r="H537" s="406" t="s">
        <v>338</v>
      </c>
      <c r="I537" s="453" t="s">
        <v>5853</v>
      </c>
      <c r="J537" s="320" t="s">
        <v>679</v>
      </c>
      <c r="K537" s="132" t="s">
        <v>680</v>
      </c>
      <c r="L537" s="112" t="s">
        <v>681</v>
      </c>
      <c r="M537" s="134" t="s">
        <v>682</v>
      </c>
      <c r="N537" s="112" t="s">
        <v>683</v>
      </c>
      <c r="O537" s="316"/>
      <c r="P537" s="310"/>
      <c r="Q537" s="19" t="s">
        <v>346</v>
      </c>
      <c r="R537" s="488" t="s">
        <v>5725</v>
      </c>
      <c r="S537" s="316" t="s">
        <v>5875</v>
      </c>
      <c r="T537" s="764" t="s">
        <v>492</v>
      </c>
      <c r="U537" s="490">
        <v>90</v>
      </c>
      <c r="V537" s="490">
        <v>2022</v>
      </c>
      <c r="W537" s="310" t="s">
        <v>5876</v>
      </c>
      <c r="X537" s="765" t="s">
        <v>5877</v>
      </c>
      <c r="Y537" s="753" t="s">
        <v>5878</v>
      </c>
      <c r="Z537" s="767" t="s">
        <v>5879</v>
      </c>
      <c r="AA537" s="748">
        <v>1</v>
      </c>
      <c r="AB537" s="512" t="s">
        <v>5880</v>
      </c>
      <c r="AC537" s="512" t="s">
        <v>5881</v>
      </c>
      <c r="AD537" s="757">
        <v>1</v>
      </c>
      <c r="AE537" s="485" t="s">
        <v>5882</v>
      </c>
      <c r="AF537" s="976">
        <v>44834</v>
      </c>
      <c r="AG537" s="976">
        <v>45077</v>
      </c>
      <c r="AH537" s="333"/>
      <c r="AI537" s="310" t="s">
        <v>309</v>
      </c>
      <c r="AJ537" s="310" t="s">
        <v>309</v>
      </c>
      <c r="AK537" s="310" t="e">
        <f>(IF(BA537=#REF!,#REF!,AG537-#REF!))</f>
        <v>#REF!</v>
      </c>
      <c r="AL537" s="307"/>
      <c r="AM537" s="31"/>
      <c r="AN537" s="31"/>
      <c r="AO537" s="31"/>
      <c r="AP537" s="32"/>
      <c r="AQ537" s="19"/>
      <c r="AR537" s="49"/>
      <c r="AS537" s="298"/>
      <c r="AT537" s="64"/>
      <c r="AU537" s="40"/>
      <c r="AV537" s="60"/>
      <c r="AW537" s="32"/>
      <c r="AX537" s="32"/>
      <c r="AY537" s="299"/>
      <c r="AZ537" s="87"/>
      <c r="BA537" s="243"/>
      <c r="BB537" s="30"/>
      <c r="BC537" s="30"/>
      <c r="BD537" s="30"/>
      <c r="BE537" s="30"/>
      <c r="BF537" s="30"/>
      <c r="BG537" s="19"/>
      <c r="BH537" s="49"/>
      <c r="BI537" s="60"/>
      <c r="BJ537" s="30"/>
      <c r="BK537" s="30"/>
      <c r="BL537" s="30"/>
      <c r="BM537" s="30"/>
      <c r="BN537" s="60"/>
      <c r="BO537" s="30"/>
      <c r="BP537" s="184"/>
      <c r="BQ537" s="150"/>
      <c r="BR537" s="185"/>
      <c r="BS537" s="131"/>
      <c r="BT537" s="186"/>
      <c r="BU537" s="4"/>
      <c r="BV537" s="49"/>
      <c r="BW537" s="60"/>
      <c r="BX537" s="357"/>
      <c r="BY537" s="353"/>
      <c r="BZ537" s="353"/>
      <c r="CA537" s="360"/>
      <c r="CB537" s="352"/>
      <c r="CC537" s="353"/>
      <c r="CD537" s="184" t="s">
        <v>293</v>
      </c>
      <c r="CE537" s="531">
        <v>44827</v>
      </c>
      <c r="CF537" s="547" t="s">
        <v>5758</v>
      </c>
      <c r="CG537" s="547" t="s">
        <v>5758</v>
      </c>
      <c r="CH537" s="547" t="s">
        <v>5758</v>
      </c>
      <c r="CI537" s="186">
        <v>0</v>
      </c>
      <c r="CJ537" s="4" t="str">
        <f t="shared" si="20"/>
        <v>SIN AVANCE</v>
      </c>
      <c r="CK537" s="49" t="e">
        <f>(IF(CD537="CERRADO","NO APLICA ACCION CERRADA",AG537-#REF!))</f>
        <v>#REF!</v>
      </c>
      <c r="CL537" s="60" t="e">
        <f>(IF(CD537="CERRADO","NO APLICA ACCION CERRADA",IF(AK537&lt;=0,"VENCIDO",IF(AK537&lt;=#REF!,"POR VENCER","CON TIEMPO"))))</f>
        <v>#REF!</v>
      </c>
      <c r="CM537" s="357">
        <v>44874</v>
      </c>
      <c r="CN537" s="353" t="s">
        <v>5743</v>
      </c>
      <c r="CO537" s="353" t="s">
        <v>464</v>
      </c>
      <c r="CP537" s="360" t="s">
        <v>5358</v>
      </c>
      <c r="CQ537" s="352" t="s">
        <v>293</v>
      </c>
      <c r="CR537" s="375" t="s">
        <v>446</v>
      </c>
      <c r="CS537" s="353"/>
    </row>
    <row r="538" spans="1:97" s="343" customFormat="1" ht="118.5" customHeight="1" x14ac:dyDescent="0.25">
      <c r="A538" s="26">
        <v>537</v>
      </c>
      <c r="B538" s="452" t="s">
        <v>5719</v>
      </c>
      <c r="C538" s="452" t="s">
        <v>5720</v>
      </c>
      <c r="D538" s="19" t="s">
        <v>5721</v>
      </c>
      <c r="E538" s="337"/>
      <c r="F538" s="34" t="s">
        <v>676</v>
      </c>
      <c r="G538" s="453" t="s">
        <v>266</v>
      </c>
      <c r="H538" s="406" t="s">
        <v>338</v>
      </c>
      <c r="I538" s="453" t="s">
        <v>5853</v>
      </c>
      <c r="J538" s="320" t="s">
        <v>679</v>
      </c>
      <c r="K538" s="132" t="s">
        <v>680</v>
      </c>
      <c r="L538" s="112" t="s">
        <v>681</v>
      </c>
      <c r="M538" s="134" t="s">
        <v>682</v>
      </c>
      <c r="N538" s="112" t="s">
        <v>683</v>
      </c>
      <c r="O538" s="316"/>
      <c r="P538" s="310"/>
      <c r="Q538" s="19" t="s">
        <v>346</v>
      </c>
      <c r="R538" s="488" t="s">
        <v>5725</v>
      </c>
      <c r="S538" s="316" t="s">
        <v>5883</v>
      </c>
      <c r="T538" s="764" t="s">
        <v>492</v>
      </c>
      <c r="U538" s="490">
        <v>90</v>
      </c>
      <c r="V538" s="490">
        <v>2022</v>
      </c>
      <c r="W538" s="310" t="s">
        <v>5876</v>
      </c>
      <c r="X538" s="765" t="s">
        <v>5877</v>
      </c>
      <c r="Y538" s="753" t="s">
        <v>5878</v>
      </c>
      <c r="Z538" s="767" t="s">
        <v>5884</v>
      </c>
      <c r="AA538" s="748">
        <v>2</v>
      </c>
      <c r="AB538" s="513" t="s">
        <v>5885</v>
      </c>
      <c r="AC538" s="513" t="s">
        <v>5886</v>
      </c>
      <c r="AD538" s="757">
        <v>1</v>
      </c>
      <c r="AE538" s="485" t="s">
        <v>5887</v>
      </c>
      <c r="AF538" s="976">
        <v>44834</v>
      </c>
      <c r="AG538" s="976">
        <v>45169</v>
      </c>
      <c r="AH538" s="333"/>
      <c r="AI538" s="310" t="s">
        <v>309</v>
      </c>
      <c r="AJ538" s="310" t="s">
        <v>309</v>
      </c>
      <c r="AK538" s="310" t="e">
        <f>(IF(BA538=#REF!,#REF!,AG538-#REF!))</f>
        <v>#REF!</v>
      </c>
      <c r="AL538" s="307"/>
      <c r="AM538" s="31"/>
      <c r="AN538" s="31"/>
      <c r="AO538" s="31"/>
      <c r="AP538" s="32"/>
      <c r="AQ538" s="19"/>
      <c r="AR538" s="49"/>
      <c r="AS538" s="298"/>
      <c r="AT538" s="64"/>
      <c r="AU538" s="40"/>
      <c r="AV538" s="60"/>
      <c r="AW538" s="32"/>
      <c r="AX538" s="32"/>
      <c r="AY538" s="299"/>
      <c r="AZ538" s="87"/>
      <c r="BA538" s="243"/>
      <c r="BB538" s="30"/>
      <c r="BC538" s="30"/>
      <c r="BD538" s="30"/>
      <c r="BE538" s="30"/>
      <c r="BF538" s="30"/>
      <c r="BG538" s="19"/>
      <c r="BH538" s="49"/>
      <c r="BI538" s="60"/>
      <c r="BJ538" s="30"/>
      <c r="BK538" s="30"/>
      <c r="BL538" s="30"/>
      <c r="BM538" s="30"/>
      <c r="BN538" s="60"/>
      <c r="BO538" s="30"/>
      <c r="BP538" s="184"/>
      <c r="BQ538" s="150"/>
      <c r="BR538" s="185"/>
      <c r="BS538" s="131"/>
      <c r="BT538" s="186"/>
      <c r="BU538" s="4"/>
      <c r="BV538" s="49"/>
      <c r="BW538" s="60"/>
      <c r="BX538" s="357"/>
      <c r="BY538" s="353"/>
      <c r="BZ538" s="353"/>
      <c r="CA538" s="360"/>
      <c r="CB538" s="352"/>
      <c r="CC538" s="353"/>
      <c r="CD538" s="184" t="s">
        <v>293</v>
      </c>
      <c r="CE538" s="531">
        <v>44827</v>
      </c>
      <c r="CF538" s="547" t="s">
        <v>5758</v>
      </c>
      <c r="CG538" s="547" t="s">
        <v>5758</v>
      </c>
      <c r="CH538" s="547" t="s">
        <v>5758</v>
      </c>
      <c r="CI538" s="186">
        <v>0</v>
      </c>
      <c r="CJ538" s="4" t="str">
        <f t="shared" si="20"/>
        <v>SIN AVANCE</v>
      </c>
      <c r="CK538" s="49" t="e">
        <f>(IF(CD538="CERRADO","NO APLICA ACCION CERRADA",AG538-#REF!))</f>
        <v>#REF!</v>
      </c>
      <c r="CL538" s="60" t="e">
        <f>(IF(CD538="CERRADO","NO APLICA ACCION CERRADA",IF(AK538&lt;=0,"VENCIDO",IF(AK538&lt;=#REF!,"POR VENCER","CON TIEMPO"))))</f>
        <v>#REF!</v>
      </c>
      <c r="CM538" s="357">
        <v>44874</v>
      </c>
      <c r="CN538" s="353" t="s">
        <v>5743</v>
      </c>
      <c r="CO538" s="353" t="s">
        <v>464</v>
      </c>
      <c r="CP538" s="360" t="s">
        <v>5358</v>
      </c>
      <c r="CQ538" s="352" t="s">
        <v>293</v>
      </c>
      <c r="CR538" s="375" t="s">
        <v>446</v>
      </c>
      <c r="CS538" s="353"/>
    </row>
    <row r="539" spans="1:97" s="343" customFormat="1" ht="118.5" customHeight="1" x14ac:dyDescent="0.25">
      <c r="A539" s="26">
        <v>538</v>
      </c>
      <c r="B539" s="452" t="s">
        <v>5719</v>
      </c>
      <c r="C539" s="452" t="s">
        <v>5720</v>
      </c>
      <c r="D539" s="19" t="s">
        <v>5721</v>
      </c>
      <c r="E539" s="337"/>
      <c r="F539" s="34" t="s">
        <v>676</v>
      </c>
      <c r="G539" s="453" t="s">
        <v>266</v>
      </c>
      <c r="H539" s="406" t="s">
        <v>338</v>
      </c>
      <c r="I539" s="453" t="s">
        <v>5853</v>
      </c>
      <c r="J539" s="320" t="s">
        <v>679</v>
      </c>
      <c r="K539" s="132" t="s">
        <v>680</v>
      </c>
      <c r="L539" s="112" t="s">
        <v>681</v>
      </c>
      <c r="M539" s="134" t="s">
        <v>682</v>
      </c>
      <c r="N539" s="112" t="s">
        <v>683</v>
      </c>
      <c r="O539" s="316"/>
      <c r="P539" s="310"/>
      <c r="Q539" s="19" t="s">
        <v>346</v>
      </c>
      <c r="R539" s="488" t="s">
        <v>5725</v>
      </c>
      <c r="S539" s="316" t="s">
        <v>5888</v>
      </c>
      <c r="T539" s="764" t="s">
        <v>492</v>
      </c>
      <c r="U539" s="490">
        <v>90</v>
      </c>
      <c r="V539" s="490">
        <v>2022</v>
      </c>
      <c r="W539" s="310" t="s">
        <v>5889</v>
      </c>
      <c r="X539" s="765" t="s">
        <v>5890</v>
      </c>
      <c r="Y539" s="753" t="s">
        <v>5891</v>
      </c>
      <c r="Z539" s="767" t="s">
        <v>5892</v>
      </c>
      <c r="AA539" s="748">
        <v>3</v>
      </c>
      <c r="AB539" s="512" t="s">
        <v>5893</v>
      </c>
      <c r="AC539" s="512" t="s">
        <v>5894</v>
      </c>
      <c r="AD539" s="757">
        <v>1</v>
      </c>
      <c r="AE539" s="485" t="s">
        <v>5895</v>
      </c>
      <c r="AF539" s="976">
        <v>44834</v>
      </c>
      <c r="AG539" s="976">
        <v>45169</v>
      </c>
      <c r="AH539" s="333"/>
      <c r="AI539" s="310" t="s">
        <v>309</v>
      </c>
      <c r="AJ539" s="310" t="s">
        <v>309</v>
      </c>
      <c r="AK539" s="310" t="e">
        <f>(IF(BA539=#REF!,#REF!,AG539-#REF!))</f>
        <v>#REF!</v>
      </c>
      <c r="AL539" s="307"/>
      <c r="AM539" s="31"/>
      <c r="AN539" s="31"/>
      <c r="AO539" s="31"/>
      <c r="AP539" s="32"/>
      <c r="AQ539" s="19"/>
      <c r="AR539" s="49"/>
      <c r="AS539" s="298"/>
      <c r="AT539" s="64"/>
      <c r="AU539" s="40"/>
      <c r="AV539" s="60"/>
      <c r="AW539" s="32"/>
      <c r="AX539" s="32"/>
      <c r="AY539" s="299"/>
      <c r="AZ539" s="87"/>
      <c r="BA539" s="243"/>
      <c r="BB539" s="30"/>
      <c r="BC539" s="30"/>
      <c r="BD539" s="30"/>
      <c r="BE539" s="30"/>
      <c r="BF539" s="30"/>
      <c r="BG539" s="19"/>
      <c r="BH539" s="49"/>
      <c r="BI539" s="60"/>
      <c r="BJ539" s="30"/>
      <c r="BK539" s="30"/>
      <c r="BL539" s="30"/>
      <c r="BM539" s="30"/>
      <c r="BN539" s="60"/>
      <c r="BO539" s="30"/>
      <c r="BP539" s="184"/>
      <c r="BQ539" s="150"/>
      <c r="BR539" s="185"/>
      <c r="BS539" s="131"/>
      <c r="BT539" s="186"/>
      <c r="BU539" s="4"/>
      <c r="BV539" s="49"/>
      <c r="BW539" s="60"/>
      <c r="BX539" s="357"/>
      <c r="BY539" s="353"/>
      <c r="BZ539" s="353"/>
      <c r="CA539" s="360"/>
      <c r="CB539" s="352"/>
      <c r="CC539" s="353"/>
      <c r="CD539" s="184" t="s">
        <v>293</v>
      </c>
      <c r="CE539" s="531">
        <v>44827</v>
      </c>
      <c r="CF539" s="547" t="s">
        <v>5758</v>
      </c>
      <c r="CG539" s="547" t="s">
        <v>5758</v>
      </c>
      <c r="CH539" s="547" t="s">
        <v>5758</v>
      </c>
      <c r="CI539" s="186">
        <v>0</v>
      </c>
      <c r="CJ539" s="4" t="str">
        <f t="shared" si="20"/>
        <v>SIN AVANCE</v>
      </c>
      <c r="CK539" s="49" t="e">
        <f>(IF(CD539="CERRADO","NO APLICA ACCION CERRADA",AG539-#REF!))</f>
        <v>#REF!</v>
      </c>
      <c r="CL539" s="60" t="e">
        <f>(IF(CD539="CERRADO","NO APLICA ACCION CERRADA",IF(AK539&lt;=0,"VENCIDO",IF(AK539&lt;=#REF!,"POR VENCER","CON TIEMPO"))))</f>
        <v>#REF!</v>
      </c>
      <c r="CM539" s="357">
        <v>44874</v>
      </c>
      <c r="CN539" s="353" t="s">
        <v>5743</v>
      </c>
      <c r="CO539" s="353" t="s">
        <v>464</v>
      </c>
      <c r="CP539" s="360" t="s">
        <v>5358</v>
      </c>
      <c r="CQ539" s="352" t="s">
        <v>293</v>
      </c>
      <c r="CR539" s="375" t="s">
        <v>446</v>
      </c>
      <c r="CS539" s="353"/>
    </row>
    <row r="540" spans="1:97" s="356" customFormat="1" ht="118.5" customHeight="1" x14ac:dyDescent="0.25">
      <c r="A540" s="26">
        <v>539</v>
      </c>
      <c r="B540" s="410" t="s">
        <v>5896</v>
      </c>
      <c r="C540" s="410" t="s">
        <v>646</v>
      </c>
      <c r="D540" s="124" t="s">
        <v>341</v>
      </c>
      <c r="E540" s="411"/>
      <c r="F540" s="22" t="s">
        <v>1551</v>
      </c>
      <c r="G540" s="412" t="s">
        <v>646</v>
      </c>
      <c r="H540" s="124" t="s">
        <v>341</v>
      </c>
      <c r="I540" s="412" t="s">
        <v>5896</v>
      </c>
      <c r="J540" s="19" t="s">
        <v>1552</v>
      </c>
      <c r="K540" s="19" t="s">
        <v>1237</v>
      </c>
      <c r="L540" s="19" t="s">
        <v>681</v>
      </c>
      <c r="M540" s="19" t="s">
        <v>328</v>
      </c>
      <c r="N540" s="19" t="s">
        <v>328</v>
      </c>
      <c r="O540" s="322" t="s">
        <v>349</v>
      </c>
      <c r="P540" s="322" t="s">
        <v>351</v>
      </c>
      <c r="Q540" s="124" t="s">
        <v>348</v>
      </c>
      <c r="R540" s="19" t="s">
        <v>5897</v>
      </c>
      <c r="S540" s="316" t="s">
        <v>5898</v>
      </c>
      <c r="T540" s="439" t="s">
        <v>5899</v>
      </c>
      <c r="U540" s="310" t="s">
        <v>5900</v>
      </c>
      <c r="V540" s="487">
        <v>2022</v>
      </c>
      <c r="W540" s="310" t="s">
        <v>5901</v>
      </c>
      <c r="X540" s="737" t="s">
        <v>5902</v>
      </c>
      <c r="Y540" s="437" t="s">
        <v>5903</v>
      </c>
      <c r="Z540" s="304" t="s">
        <v>5904</v>
      </c>
      <c r="AA540" s="303">
        <v>1</v>
      </c>
      <c r="AB540" s="434" t="s">
        <v>5905</v>
      </c>
      <c r="AC540" s="434" t="s">
        <v>5906</v>
      </c>
      <c r="AD540" s="747">
        <v>1</v>
      </c>
      <c r="AE540" s="485" t="s">
        <v>5907</v>
      </c>
      <c r="AF540" s="976">
        <v>44743</v>
      </c>
      <c r="AG540" s="976">
        <v>44862</v>
      </c>
      <c r="AH540" s="333"/>
      <c r="AI540" s="310" t="s">
        <v>309</v>
      </c>
      <c r="AJ540" s="310" t="s">
        <v>309</v>
      </c>
      <c r="AK540" s="310" t="e">
        <f>(IF(BA540=#REF!,#REF!,AG540-#REF!))</f>
        <v>#REF!</v>
      </c>
      <c r="AL540" s="324"/>
      <c r="AM540" s="325"/>
      <c r="AN540" s="325"/>
      <c r="AO540" s="325"/>
      <c r="AP540" s="326"/>
      <c r="AQ540" s="124"/>
      <c r="AR540" s="255"/>
      <c r="AS540" s="327"/>
      <c r="AT540" s="256"/>
      <c r="AU540" s="308"/>
      <c r="AV540" s="258"/>
      <c r="AW540" s="326"/>
      <c r="AX540" s="326"/>
      <c r="AY540" s="328"/>
      <c r="AZ540" s="262"/>
      <c r="BA540" s="329"/>
      <c r="BB540" s="152"/>
      <c r="BC540" s="152"/>
      <c r="BD540" s="152"/>
      <c r="BE540" s="152"/>
      <c r="BF540" s="152"/>
      <c r="BG540" s="124"/>
      <c r="BH540" s="255"/>
      <c r="BI540" s="258"/>
      <c r="BJ540" s="152"/>
      <c r="BK540" s="152"/>
      <c r="BL540" s="152"/>
      <c r="BM540" s="152"/>
      <c r="BN540" s="258"/>
      <c r="BO540" s="152"/>
      <c r="BP540" s="413"/>
      <c r="BQ540" s="169"/>
      <c r="BR540" s="414"/>
      <c r="BS540" s="308"/>
      <c r="BT540" s="415"/>
      <c r="BU540" s="124"/>
      <c r="BV540" s="255"/>
      <c r="BW540" s="258"/>
      <c r="BX540" s="416"/>
      <c r="BY540" s="417"/>
      <c r="BZ540" s="417"/>
      <c r="CA540" s="418"/>
      <c r="CB540" s="184" t="s">
        <v>293</v>
      </c>
      <c r="CC540" s="417"/>
      <c r="CD540" s="184" t="s">
        <v>293</v>
      </c>
      <c r="CE540" s="531">
        <v>44823</v>
      </c>
      <c r="CF540" s="526" t="s">
        <v>5908</v>
      </c>
      <c r="CG540" s="527"/>
      <c r="CH540" s="225" t="s">
        <v>5909</v>
      </c>
      <c r="CI540" s="522">
        <v>0</v>
      </c>
      <c r="CJ540" s="4" t="str">
        <f t="shared" ref="CJ540:CJ549" si="21">IF(CI540&lt;=0%,"SIN AVANCE",IF(CI540&lt;33%,"AVANCE MINIMO",IF(CI540&lt;66%,"AVANCE PARCIAL",IF(CI540&lt;=99.9%,"AVANCE SIGNIFICATIVO",IF(CI540=100%,"CUMPLIMIENTO TOTAL","ERROR")))))</f>
        <v>SIN AVANCE</v>
      </c>
      <c r="CK540" s="49" t="e">
        <f>(IF(CD540="CERRADO","NO APLICA ACCION CERRADA",AG540-#REF!))</f>
        <v>#REF!</v>
      </c>
      <c r="CL540" s="60" t="e">
        <f>(IF(CD540="CERRADO","NO APLICA ACCION CERRADA",IF(AK540&lt;=0,"VENCIDO",IF(AK540&lt;=#REF!,"POR VENCER","CON TIEMPO"))))</f>
        <v>#REF!</v>
      </c>
      <c r="CM540" s="994">
        <v>44882</v>
      </c>
      <c r="CN540" s="215" t="s">
        <v>5910</v>
      </c>
      <c r="CO540" s="166" t="s">
        <v>613</v>
      </c>
      <c r="CP540" s="828">
        <v>0</v>
      </c>
      <c r="CQ540" s="352" t="s">
        <v>443</v>
      </c>
      <c r="CR540" s="417"/>
      <c r="CS540" s="417"/>
    </row>
    <row r="541" spans="1:97" s="343" customFormat="1" ht="118.5" customHeight="1" x14ac:dyDescent="0.25">
      <c r="A541" s="26">
        <v>540</v>
      </c>
      <c r="B541" s="88" t="s">
        <v>5896</v>
      </c>
      <c r="C541" s="88" t="s">
        <v>646</v>
      </c>
      <c r="D541" s="19" t="s">
        <v>341</v>
      </c>
      <c r="E541" s="337"/>
      <c r="F541" s="22" t="s">
        <v>1551</v>
      </c>
      <c r="G541" s="409" t="s">
        <v>646</v>
      </c>
      <c r="H541" s="19" t="s">
        <v>341</v>
      </c>
      <c r="I541" s="409" t="s">
        <v>5896</v>
      </c>
      <c r="J541" s="19" t="s">
        <v>1552</v>
      </c>
      <c r="K541" s="19" t="s">
        <v>1237</v>
      </c>
      <c r="L541" s="19" t="s">
        <v>681</v>
      </c>
      <c r="M541" s="19" t="s">
        <v>328</v>
      </c>
      <c r="N541" s="19" t="s">
        <v>328</v>
      </c>
      <c r="O541" s="322" t="s">
        <v>349</v>
      </c>
      <c r="P541" s="322" t="s">
        <v>351</v>
      </c>
      <c r="Q541" s="19" t="s">
        <v>348</v>
      </c>
      <c r="R541" s="19" t="s">
        <v>5897</v>
      </c>
      <c r="S541" s="316" t="s">
        <v>5911</v>
      </c>
      <c r="T541" s="439" t="s">
        <v>5912</v>
      </c>
      <c r="U541" s="310" t="s">
        <v>5900</v>
      </c>
      <c r="V541" s="487">
        <v>2022</v>
      </c>
      <c r="W541" s="310" t="s">
        <v>5901</v>
      </c>
      <c r="X541" s="737" t="s">
        <v>5902</v>
      </c>
      <c r="Y541" s="437" t="s">
        <v>5903</v>
      </c>
      <c r="Z541" s="304" t="s">
        <v>5913</v>
      </c>
      <c r="AA541" s="303">
        <v>1</v>
      </c>
      <c r="AB541" s="434" t="s">
        <v>5914</v>
      </c>
      <c r="AC541" s="434" t="s">
        <v>5906</v>
      </c>
      <c r="AD541" s="747">
        <v>1</v>
      </c>
      <c r="AE541" s="485" t="s">
        <v>5907</v>
      </c>
      <c r="AF541" s="976">
        <v>44743</v>
      </c>
      <c r="AG541" s="976">
        <v>44862</v>
      </c>
      <c r="AH541" s="333"/>
      <c r="AI541" s="310" t="s">
        <v>309</v>
      </c>
      <c r="AJ541" s="310" t="s">
        <v>309</v>
      </c>
      <c r="AK541" s="310" t="e">
        <f>(IF(BA541=#REF!,#REF!,AG541-#REF!))</f>
        <v>#REF!</v>
      </c>
      <c r="AL541" s="307"/>
      <c r="AM541" s="31"/>
      <c r="AN541" s="31"/>
      <c r="AO541" s="31"/>
      <c r="AP541" s="32"/>
      <c r="AQ541" s="19"/>
      <c r="AR541" s="49"/>
      <c r="AS541" s="298"/>
      <c r="AT541" s="64"/>
      <c r="AU541" s="40"/>
      <c r="AV541" s="60"/>
      <c r="AW541" s="32"/>
      <c r="AX541" s="32"/>
      <c r="AY541" s="299"/>
      <c r="AZ541" s="87"/>
      <c r="BA541" s="243"/>
      <c r="BB541" s="30"/>
      <c r="BC541" s="30"/>
      <c r="BD541" s="30"/>
      <c r="BE541" s="30"/>
      <c r="BF541" s="30"/>
      <c r="BG541" s="19"/>
      <c r="BH541" s="49"/>
      <c r="BI541" s="60"/>
      <c r="BJ541" s="30"/>
      <c r="BK541" s="30"/>
      <c r="BL541" s="30"/>
      <c r="BM541" s="30"/>
      <c r="BN541" s="60"/>
      <c r="BO541" s="30"/>
      <c r="BP541" s="184"/>
      <c r="BQ541" s="150"/>
      <c r="BR541" s="185"/>
      <c r="BS541" s="131"/>
      <c r="BT541" s="186"/>
      <c r="BU541" s="4"/>
      <c r="BV541" s="49"/>
      <c r="BW541" s="60"/>
      <c r="BX541" s="357"/>
      <c r="BY541" s="353"/>
      <c r="BZ541" s="353"/>
      <c r="CA541" s="360"/>
      <c r="CB541" s="184" t="s">
        <v>293</v>
      </c>
      <c r="CC541" s="353"/>
      <c r="CD541" s="184" t="s">
        <v>293</v>
      </c>
      <c r="CE541" s="531">
        <v>44823</v>
      </c>
      <c r="CF541" s="528" t="s">
        <v>5908</v>
      </c>
      <c r="CG541" s="529"/>
      <c r="CH541" s="116" t="s">
        <v>5915</v>
      </c>
      <c r="CI541" s="525">
        <v>0</v>
      </c>
      <c r="CJ541" s="4" t="str">
        <f t="shared" si="21"/>
        <v>SIN AVANCE</v>
      </c>
      <c r="CK541" s="49" t="e">
        <f>(IF(CD541="CERRADO","NO APLICA ACCION CERRADA",AG541-#REF!))</f>
        <v>#REF!</v>
      </c>
      <c r="CL541" s="60" t="e">
        <f>(IF(CD541="CERRADO","NO APLICA ACCION CERRADA",IF(AK541&lt;=0,"VENCIDO",IF(AK541&lt;=#REF!,"POR VENCER","CON TIEMPO"))))</f>
        <v>#REF!</v>
      </c>
      <c r="CM541" s="988">
        <v>44882</v>
      </c>
      <c r="CN541" s="166" t="s">
        <v>5916</v>
      </c>
      <c r="CO541" s="166" t="s">
        <v>613</v>
      </c>
      <c r="CP541" s="989">
        <v>0</v>
      </c>
      <c r="CQ541" s="352" t="s">
        <v>443</v>
      </c>
      <c r="CR541" s="353"/>
      <c r="CS541" s="353"/>
    </row>
    <row r="542" spans="1:97" s="343" customFormat="1" ht="118.5" customHeight="1" x14ac:dyDescent="0.25">
      <c r="A542" s="26">
        <v>541</v>
      </c>
      <c r="B542" s="88" t="s">
        <v>5896</v>
      </c>
      <c r="C542" s="88" t="s">
        <v>646</v>
      </c>
      <c r="D542" s="19" t="s">
        <v>341</v>
      </c>
      <c r="E542" s="337"/>
      <c r="F542" s="22" t="s">
        <v>1551</v>
      </c>
      <c r="G542" s="409" t="s">
        <v>646</v>
      </c>
      <c r="H542" s="19" t="s">
        <v>341</v>
      </c>
      <c r="I542" s="409" t="s">
        <v>5896</v>
      </c>
      <c r="J542" s="19" t="s">
        <v>1552</v>
      </c>
      <c r="K542" s="19" t="s">
        <v>1237</v>
      </c>
      <c r="L542" s="19" t="s">
        <v>681</v>
      </c>
      <c r="M542" s="19" t="s">
        <v>328</v>
      </c>
      <c r="N542" s="19" t="s">
        <v>328</v>
      </c>
      <c r="O542" s="322" t="s">
        <v>349</v>
      </c>
      <c r="P542" s="322" t="s">
        <v>351</v>
      </c>
      <c r="Q542" s="19" t="s">
        <v>348</v>
      </c>
      <c r="R542" s="19" t="s">
        <v>5897</v>
      </c>
      <c r="S542" s="316" t="s">
        <v>5917</v>
      </c>
      <c r="T542" s="492" t="s">
        <v>5918</v>
      </c>
      <c r="U542" s="310" t="s">
        <v>5900</v>
      </c>
      <c r="V542" s="487">
        <v>2022</v>
      </c>
      <c r="W542" s="310" t="s">
        <v>5919</v>
      </c>
      <c r="X542" s="737" t="s">
        <v>5920</v>
      </c>
      <c r="Y542" s="304" t="s">
        <v>5921</v>
      </c>
      <c r="Z542" s="304" t="s">
        <v>5922</v>
      </c>
      <c r="AA542" s="303">
        <v>1</v>
      </c>
      <c r="AB542" s="434" t="s">
        <v>5923</v>
      </c>
      <c r="AC542" s="434" t="s">
        <v>5924</v>
      </c>
      <c r="AD542" s="747">
        <v>1</v>
      </c>
      <c r="AE542" s="485" t="s">
        <v>5925</v>
      </c>
      <c r="AF542" s="976">
        <v>44743</v>
      </c>
      <c r="AG542" s="976">
        <v>44862</v>
      </c>
      <c r="AH542" s="333"/>
      <c r="AI542" s="310" t="s">
        <v>309</v>
      </c>
      <c r="AJ542" s="310" t="s">
        <v>309</v>
      </c>
      <c r="AK542" s="310" t="e">
        <f>(IF(BA542=#REF!,#REF!,AG542-#REF!))</f>
        <v>#REF!</v>
      </c>
      <c r="AL542" s="307"/>
      <c r="AM542" s="31"/>
      <c r="AN542" s="31"/>
      <c r="AO542" s="31"/>
      <c r="AP542" s="32"/>
      <c r="AQ542" s="19"/>
      <c r="AR542" s="49"/>
      <c r="AS542" s="298"/>
      <c r="AT542" s="64"/>
      <c r="AU542" s="40"/>
      <c r="AV542" s="60"/>
      <c r="AW542" s="32"/>
      <c r="AX542" s="32"/>
      <c r="AY542" s="299"/>
      <c r="AZ542" s="87"/>
      <c r="BA542" s="243"/>
      <c r="BB542" s="30"/>
      <c r="BC542" s="30"/>
      <c r="BD542" s="30"/>
      <c r="BE542" s="30"/>
      <c r="BF542" s="30"/>
      <c r="BG542" s="19"/>
      <c r="BH542" s="49"/>
      <c r="BI542" s="60"/>
      <c r="BJ542" s="30"/>
      <c r="BK542" s="30"/>
      <c r="BL542" s="30"/>
      <c r="BM542" s="30"/>
      <c r="BN542" s="60"/>
      <c r="BO542" s="30"/>
      <c r="BP542" s="184"/>
      <c r="BQ542" s="150"/>
      <c r="BR542" s="185"/>
      <c r="BS542" s="131"/>
      <c r="BT542" s="186"/>
      <c r="BU542" s="4"/>
      <c r="BV542" s="49"/>
      <c r="BW542" s="60"/>
      <c r="BX542" s="357"/>
      <c r="BY542" s="353"/>
      <c r="BZ542" s="353"/>
      <c r="CA542" s="360"/>
      <c r="CB542" s="184" t="s">
        <v>293</v>
      </c>
      <c r="CC542" s="353"/>
      <c r="CD542" s="184" t="s">
        <v>293</v>
      </c>
      <c r="CE542" s="531">
        <v>44823</v>
      </c>
      <c r="CF542" s="528" t="s">
        <v>5926</v>
      </c>
      <c r="CG542" s="529" t="s">
        <v>5927</v>
      </c>
      <c r="CH542" s="116" t="s">
        <v>5214</v>
      </c>
      <c r="CI542" s="525">
        <v>1</v>
      </c>
      <c r="CJ542" s="4" t="str">
        <f t="shared" si="21"/>
        <v>CUMPLIMIENTO TOTAL</v>
      </c>
      <c r="CK542" s="49" t="e">
        <f>(IF(CD542="CERRADO","NO APLICA ACCION CERRADA",AG542-#REF!))</f>
        <v>#REF!</v>
      </c>
      <c r="CL542" s="60" t="e">
        <f>(IF(CD542="CERRADO","NO APLICA ACCION CERRADA",IF(AK542&lt;=0,"VENCIDO",IF(AK542&lt;=#REF!,"POR VENCER","CON TIEMPO"))))</f>
        <v>#REF!</v>
      </c>
      <c r="CM542" s="988">
        <v>44882</v>
      </c>
      <c r="CN542" s="166" t="s">
        <v>5928</v>
      </c>
      <c r="CO542" s="166" t="s">
        <v>613</v>
      </c>
      <c r="CP542" s="989">
        <v>1</v>
      </c>
      <c r="CQ542" s="352" t="s">
        <v>294</v>
      </c>
      <c r="CR542" s="353"/>
      <c r="CS542" s="353"/>
    </row>
    <row r="543" spans="1:97" s="343" customFormat="1" ht="118.5" customHeight="1" x14ac:dyDescent="0.25">
      <c r="A543" s="26">
        <v>542</v>
      </c>
      <c r="B543" s="88" t="s">
        <v>5896</v>
      </c>
      <c r="C543" s="88" t="s">
        <v>646</v>
      </c>
      <c r="D543" s="19" t="s">
        <v>341</v>
      </c>
      <c r="E543" s="337"/>
      <c r="F543" s="22" t="s">
        <v>1551</v>
      </c>
      <c r="G543" s="409" t="s">
        <v>646</v>
      </c>
      <c r="H543" s="19" t="s">
        <v>341</v>
      </c>
      <c r="I543" s="409" t="s">
        <v>5896</v>
      </c>
      <c r="J543" s="19" t="s">
        <v>1552</v>
      </c>
      <c r="K543" s="19" t="s">
        <v>1237</v>
      </c>
      <c r="L543" s="19" t="s">
        <v>681</v>
      </c>
      <c r="M543" s="19" t="s">
        <v>328</v>
      </c>
      <c r="N543" s="19" t="s">
        <v>328</v>
      </c>
      <c r="O543" s="322" t="s">
        <v>349</v>
      </c>
      <c r="P543" s="322" t="s">
        <v>351</v>
      </c>
      <c r="Q543" s="19" t="s">
        <v>348</v>
      </c>
      <c r="R543" s="19" t="s">
        <v>5897</v>
      </c>
      <c r="S543" s="316" t="s">
        <v>5929</v>
      </c>
      <c r="T543" s="303" t="s">
        <v>5930</v>
      </c>
      <c r="U543" s="310" t="s">
        <v>5900</v>
      </c>
      <c r="V543" s="487">
        <v>2022</v>
      </c>
      <c r="W543" s="310" t="s">
        <v>5931</v>
      </c>
      <c r="X543" s="737" t="s">
        <v>5932</v>
      </c>
      <c r="Y543" s="437" t="s">
        <v>5933</v>
      </c>
      <c r="Z543" s="304" t="s">
        <v>5934</v>
      </c>
      <c r="AA543" s="303">
        <v>1</v>
      </c>
      <c r="AB543" s="434" t="s">
        <v>5935</v>
      </c>
      <c r="AC543" s="434" t="s">
        <v>5906</v>
      </c>
      <c r="AD543" s="747">
        <v>1</v>
      </c>
      <c r="AE543" s="485" t="s">
        <v>5936</v>
      </c>
      <c r="AF543" s="976">
        <v>44743</v>
      </c>
      <c r="AG543" s="976">
        <v>44862</v>
      </c>
      <c r="AH543" s="333"/>
      <c r="AI543" s="310" t="s">
        <v>309</v>
      </c>
      <c r="AJ543" s="310" t="s">
        <v>309</v>
      </c>
      <c r="AK543" s="310" t="e">
        <f>(IF(BA543=#REF!,#REF!,AG543-#REF!))</f>
        <v>#REF!</v>
      </c>
      <c r="AL543" s="307"/>
      <c r="AM543" s="31"/>
      <c r="AN543" s="31"/>
      <c r="AO543" s="31"/>
      <c r="AP543" s="32"/>
      <c r="AQ543" s="19"/>
      <c r="AR543" s="49"/>
      <c r="AS543" s="298"/>
      <c r="AT543" s="64"/>
      <c r="AU543" s="40"/>
      <c r="AV543" s="60"/>
      <c r="AW543" s="32"/>
      <c r="AX543" s="32"/>
      <c r="AY543" s="299"/>
      <c r="AZ543" s="87"/>
      <c r="BA543" s="243"/>
      <c r="BB543" s="30"/>
      <c r="BC543" s="30"/>
      <c r="BD543" s="30"/>
      <c r="BE543" s="30"/>
      <c r="BF543" s="30"/>
      <c r="BG543" s="19"/>
      <c r="BH543" s="49"/>
      <c r="BI543" s="60"/>
      <c r="BJ543" s="30"/>
      <c r="BK543" s="30"/>
      <c r="BL543" s="30"/>
      <c r="BM543" s="30"/>
      <c r="BN543" s="60"/>
      <c r="BO543" s="30"/>
      <c r="BP543" s="184"/>
      <c r="BQ543" s="150"/>
      <c r="BR543" s="185"/>
      <c r="BS543" s="131"/>
      <c r="BT543" s="186"/>
      <c r="BU543" s="4"/>
      <c r="BV543" s="49"/>
      <c r="BW543" s="60"/>
      <c r="BX543" s="357"/>
      <c r="BY543" s="353"/>
      <c r="BZ543" s="353"/>
      <c r="CA543" s="360"/>
      <c r="CB543" s="184" t="s">
        <v>293</v>
      </c>
      <c r="CC543" s="353"/>
      <c r="CD543" s="184" t="s">
        <v>293</v>
      </c>
      <c r="CE543" s="531">
        <v>44823</v>
      </c>
      <c r="CF543" s="528" t="s">
        <v>5937</v>
      </c>
      <c r="CG543" s="529"/>
      <c r="CH543" s="116" t="s">
        <v>5938</v>
      </c>
      <c r="CI543" s="525">
        <v>0</v>
      </c>
      <c r="CJ543" s="4" t="str">
        <f t="shared" si="21"/>
        <v>SIN AVANCE</v>
      </c>
      <c r="CK543" s="49" t="e">
        <f>(IF(CD543="CERRADO","NO APLICA ACCION CERRADA",AG543-#REF!))</f>
        <v>#REF!</v>
      </c>
      <c r="CL543" s="60" t="e">
        <f>(IF(CD543="CERRADO","NO APLICA ACCION CERRADA",IF(AK543&lt;=0,"VENCIDO",IF(AK543&lt;=#REF!,"POR VENCER","CON TIEMPO"))))</f>
        <v>#REF!</v>
      </c>
      <c r="CM543" s="988">
        <v>44882</v>
      </c>
      <c r="CN543" s="166" t="s">
        <v>5939</v>
      </c>
      <c r="CO543" s="166" t="s">
        <v>613</v>
      </c>
      <c r="CP543" s="989">
        <v>0</v>
      </c>
      <c r="CQ543" s="352" t="s">
        <v>443</v>
      </c>
      <c r="CR543" s="353"/>
      <c r="CS543" s="353"/>
    </row>
    <row r="544" spans="1:97" s="343" customFormat="1" ht="118.5" customHeight="1" x14ac:dyDescent="0.25">
      <c r="A544" s="26">
        <v>543</v>
      </c>
      <c r="B544" s="88" t="s">
        <v>5896</v>
      </c>
      <c r="C544" s="88" t="s">
        <v>646</v>
      </c>
      <c r="D544" s="19" t="s">
        <v>341</v>
      </c>
      <c r="E544" s="337"/>
      <c r="F544" s="22" t="s">
        <v>1551</v>
      </c>
      <c r="G544" s="409" t="s">
        <v>646</v>
      </c>
      <c r="H544" s="19" t="s">
        <v>341</v>
      </c>
      <c r="I544" s="409" t="s">
        <v>5896</v>
      </c>
      <c r="J544" s="19" t="s">
        <v>1552</v>
      </c>
      <c r="K544" s="19" t="s">
        <v>1237</v>
      </c>
      <c r="L544" s="19" t="s">
        <v>681</v>
      </c>
      <c r="M544" s="19" t="s">
        <v>328</v>
      </c>
      <c r="N544" s="19" t="s">
        <v>328</v>
      </c>
      <c r="O544" s="322" t="s">
        <v>349</v>
      </c>
      <c r="P544" s="322" t="s">
        <v>351</v>
      </c>
      <c r="Q544" s="19" t="s">
        <v>348</v>
      </c>
      <c r="R544" s="19" t="s">
        <v>5897</v>
      </c>
      <c r="S544" s="316" t="s">
        <v>5940</v>
      </c>
      <c r="T544" s="303" t="s">
        <v>5941</v>
      </c>
      <c r="U544" s="310" t="s">
        <v>5900</v>
      </c>
      <c r="V544" s="487">
        <v>2022</v>
      </c>
      <c r="W544" s="310" t="s">
        <v>5942</v>
      </c>
      <c r="X544" s="737" t="s">
        <v>5943</v>
      </c>
      <c r="Y544" s="437" t="s">
        <v>5944</v>
      </c>
      <c r="Z544" s="304" t="s">
        <v>5945</v>
      </c>
      <c r="AA544" s="303">
        <v>1</v>
      </c>
      <c r="AB544" s="434" t="s">
        <v>5946</v>
      </c>
      <c r="AC544" s="434" t="s">
        <v>5906</v>
      </c>
      <c r="AD544" s="747">
        <v>1</v>
      </c>
      <c r="AE544" s="485" t="s">
        <v>5947</v>
      </c>
      <c r="AF544" s="976">
        <v>44743</v>
      </c>
      <c r="AG544" s="976">
        <v>44862</v>
      </c>
      <c r="AH544" s="333"/>
      <c r="AI544" s="310" t="s">
        <v>309</v>
      </c>
      <c r="AJ544" s="310" t="s">
        <v>309</v>
      </c>
      <c r="AK544" s="310" t="e">
        <f>(IF(BA544=#REF!,#REF!,AG544-#REF!))</f>
        <v>#REF!</v>
      </c>
      <c r="AL544" s="307"/>
      <c r="AM544" s="31"/>
      <c r="AN544" s="31"/>
      <c r="AO544" s="31"/>
      <c r="AP544" s="32"/>
      <c r="AQ544" s="19"/>
      <c r="AR544" s="49"/>
      <c r="AS544" s="298"/>
      <c r="AT544" s="64"/>
      <c r="AU544" s="40"/>
      <c r="AV544" s="60"/>
      <c r="AW544" s="32"/>
      <c r="AX544" s="32"/>
      <c r="AY544" s="299"/>
      <c r="AZ544" s="87"/>
      <c r="BA544" s="243"/>
      <c r="BB544" s="30"/>
      <c r="BC544" s="30"/>
      <c r="BD544" s="30"/>
      <c r="BE544" s="30"/>
      <c r="BF544" s="30"/>
      <c r="BG544" s="19"/>
      <c r="BH544" s="49"/>
      <c r="BI544" s="60"/>
      <c r="BJ544" s="30"/>
      <c r="BK544" s="30"/>
      <c r="BL544" s="30"/>
      <c r="BM544" s="30"/>
      <c r="BN544" s="60"/>
      <c r="BO544" s="30"/>
      <c r="BP544" s="184"/>
      <c r="BQ544" s="150"/>
      <c r="BR544" s="185"/>
      <c r="BS544" s="131"/>
      <c r="BT544" s="186"/>
      <c r="BU544" s="4"/>
      <c r="BV544" s="49"/>
      <c r="BW544" s="60"/>
      <c r="BX544" s="357"/>
      <c r="BY544" s="353"/>
      <c r="BZ544" s="353"/>
      <c r="CA544" s="360"/>
      <c r="CB544" s="184" t="s">
        <v>293</v>
      </c>
      <c r="CC544" s="353"/>
      <c r="CD544" s="184" t="s">
        <v>293</v>
      </c>
      <c r="CE544" s="531">
        <v>44823</v>
      </c>
      <c r="CF544" s="528" t="s">
        <v>5937</v>
      </c>
      <c r="CG544" s="529"/>
      <c r="CH544" s="116" t="s">
        <v>5909</v>
      </c>
      <c r="CI544" s="525">
        <v>0</v>
      </c>
      <c r="CJ544" s="4" t="str">
        <f t="shared" si="21"/>
        <v>SIN AVANCE</v>
      </c>
      <c r="CK544" s="49" t="e">
        <f>(IF(CD544="CERRADO","NO APLICA ACCION CERRADA",AG544-#REF!))</f>
        <v>#REF!</v>
      </c>
      <c r="CL544" s="60" t="e">
        <f>(IF(CD544="CERRADO","NO APLICA ACCION CERRADA",IF(AK544&lt;=0,"VENCIDO",IF(AK544&lt;=#REF!,"POR VENCER","CON TIEMPO"))))</f>
        <v>#REF!</v>
      </c>
      <c r="CM544" s="988">
        <v>44882</v>
      </c>
      <c r="CN544" s="166" t="s">
        <v>5948</v>
      </c>
      <c r="CO544" s="166" t="s">
        <v>613</v>
      </c>
      <c r="CP544" s="989">
        <v>0</v>
      </c>
      <c r="CQ544" s="352" t="s">
        <v>443</v>
      </c>
      <c r="CR544" s="353"/>
      <c r="CS544" s="353"/>
    </row>
    <row r="545" spans="1:97" s="343" customFormat="1" ht="118.5" customHeight="1" x14ac:dyDescent="0.25">
      <c r="A545" s="26">
        <v>544</v>
      </c>
      <c r="B545" s="88" t="s">
        <v>648</v>
      </c>
      <c r="C545" s="88" t="s">
        <v>5949</v>
      </c>
      <c r="D545" s="19" t="s">
        <v>341</v>
      </c>
      <c r="E545" s="337"/>
      <c r="F545" s="296" t="s">
        <v>666</v>
      </c>
      <c r="G545" s="297" t="s">
        <v>646</v>
      </c>
      <c r="H545" s="19" t="s">
        <v>341</v>
      </c>
      <c r="I545" s="297" t="s">
        <v>666</v>
      </c>
      <c r="J545" s="460" t="s">
        <v>1287</v>
      </c>
      <c r="K545" s="440" t="s">
        <v>680</v>
      </c>
      <c r="L545" s="461" t="s">
        <v>681</v>
      </c>
      <c r="M545" s="460" t="s">
        <v>709</v>
      </c>
      <c r="N545" s="461" t="s">
        <v>710</v>
      </c>
      <c r="O545" s="316" t="s">
        <v>26</v>
      </c>
      <c r="P545" s="310" t="s">
        <v>5950</v>
      </c>
      <c r="Q545" s="19" t="s">
        <v>711</v>
      </c>
      <c r="R545" s="310" t="s">
        <v>250</v>
      </c>
      <c r="S545" s="316" t="s">
        <v>5951</v>
      </c>
      <c r="T545" s="303">
        <v>1</v>
      </c>
      <c r="U545" s="434" t="s">
        <v>5952</v>
      </c>
      <c r="V545" s="435">
        <v>2022</v>
      </c>
      <c r="W545" s="310" t="s">
        <v>5953</v>
      </c>
      <c r="X545" s="304" t="s">
        <v>5954</v>
      </c>
      <c r="Y545" s="445" t="s">
        <v>5955</v>
      </c>
      <c r="Z545" s="304" t="s">
        <v>5956</v>
      </c>
      <c r="AA545" s="303">
        <v>1</v>
      </c>
      <c r="AB545" s="434" t="s">
        <v>5957</v>
      </c>
      <c r="AC545" s="434" t="s">
        <v>5958</v>
      </c>
      <c r="AD545" s="309">
        <v>1</v>
      </c>
      <c r="AE545" s="485" t="s">
        <v>5959</v>
      </c>
      <c r="AF545" s="976">
        <v>44743</v>
      </c>
      <c r="AG545" s="976">
        <v>44956</v>
      </c>
      <c r="AH545" s="333"/>
      <c r="AI545" s="310" t="s">
        <v>309</v>
      </c>
      <c r="AJ545" s="310" t="s">
        <v>309</v>
      </c>
      <c r="AK545" s="310" t="e">
        <f>(IF(BA545=#REF!,#REF!,AG545-#REF!))</f>
        <v>#REF!</v>
      </c>
      <c r="AL545" s="307"/>
      <c r="AM545" s="31"/>
      <c r="AN545" s="31"/>
      <c r="AO545" s="31"/>
      <c r="AP545" s="32"/>
      <c r="AQ545" s="19"/>
      <c r="AR545" s="49"/>
      <c r="AS545" s="298"/>
      <c r="AT545" s="64"/>
      <c r="AU545" s="40"/>
      <c r="AV545" s="60"/>
      <c r="AW545" s="32"/>
      <c r="AX545" s="32"/>
      <c r="AY545" s="299"/>
      <c r="AZ545" s="87"/>
      <c r="BA545" s="243"/>
      <c r="BB545" s="30"/>
      <c r="BC545" s="30"/>
      <c r="BD545" s="30"/>
      <c r="BE545" s="30"/>
      <c r="BF545" s="30"/>
      <c r="BG545" s="19"/>
      <c r="BH545" s="49"/>
      <c r="BI545" s="60"/>
      <c r="BJ545" s="30"/>
      <c r="BK545" s="30"/>
      <c r="BL545" s="30"/>
      <c r="BM545" s="30"/>
      <c r="BN545" s="60"/>
      <c r="BO545" s="30"/>
      <c r="BP545" s="184"/>
      <c r="BQ545" s="150"/>
      <c r="BR545" s="185"/>
      <c r="BS545" s="131"/>
      <c r="BT545" s="186"/>
      <c r="BU545" s="4"/>
      <c r="BV545" s="49"/>
      <c r="BW545" s="60"/>
      <c r="BX545" s="357"/>
      <c r="BY545" s="353"/>
      <c r="BZ545" s="353"/>
      <c r="CA545" s="360"/>
      <c r="CB545" s="352" t="s">
        <v>293</v>
      </c>
      <c r="CC545" s="353"/>
      <c r="CD545" s="184" t="s">
        <v>293</v>
      </c>
      <c r="CE545" s="531">
        <v>44818</v>
      </c>
      <c r="CF545" s="545" t="s">
        <v>5960</v>
      </c>
      <c r="CG545" s="858" t="s">
        <v>5961</v>
      </c>
      <c r="CH545" s="225" t="s">
        <v>5962</v>
      </c>
      <c r="CI545" s="617">
        <v>0.33329999999999999</v>
      </c>
      <c r="CJ545" s="4" t="str">
        <f t="shared" si="21"/>
        <v>AVANCE PARCIAL</v>
      </c>
      <c r="CK545" s="49" t="e">
        <f>(IF(CD545="CERRADO","NO APLICA ACCION CERRADA",AG545-#REF!))</f>
        <v>#REF!</v>
      </c>
      <c r="CL545" s="60" t="e">
        <f>(IF(CD545="CERRADO","NO APLICA ACCION CERRADA",IF(AK545&lt;=0,"VENCIDO",IF(AK545&lt;=#REF!,"POR VENCER","CON TIEMPO"))))</f>
        <v>#REF!</v>
      </c>
      <c r="CM545" s="376">
        <v>44880</v>
      </c>
      <c r="CN545" s="348" t="s">
        <v>5963</v>
      </c>
      <c r="CO545" s="375" t="s">
        <v>458</v>
      </c>
      <c r="CP545" s="377">
        <v>0.33329999999999999</v>
      </c>
      <c r="CQ545" s="352" t="s">
        <v>293</v>
      </c>
      <c r="CR545" s="353"/>
      <c r="CS545" s="353"/>
    </row>
    <row r="546" spans="1:97" s="343" customFormat="1" ht="118.5" customHeight="1" x14ac:dyDescent="0.25">
      <c r="A546" s="26">
        <v>545</v>
      </c>
      <c r="B546" s="88" t="s">
        <v>648</v>
      </c>
      <c r="C546" s="88" t="s">
        <v>5949</v>
      </c>
      <c r="D546" s="19" t="s">
        <v>341</v>
      </c>
      <c r="E546" s="337"/>
      <c r="F546" s="296" t="s">
        <v>666</v>
      </c>
      <c r="G546" s="297" t="s">
        <v>646</v>
      </c>
      <c r="H546" s="19" t="s">
        <v>341</v>
      </c>
      <c r="I546" s="297" t="s">
        <v>666</v>
      </c>
      <c r="J546" s="460" t="s">
        <v>1287</v>
      </c>
      <c r="K546" s="440" t="s">
        <v>680</v>
      </c>
      <c r="L546" s="461" t="s">
        <v>681</v>
      </c>
      <c r="M546" s="460" t="s">
        <v>709</v>
      </c>
      <c r="N546" s="461" t="s">
        <v>710</v>
      </c>
      <c r="O546" s="316" t="s">
        <v>26</v>
      </c>
      <c r="P546" s="310" t="s">
        <v>375</v>
      </c>
      <c r="Q546" s="19" t="s">
        <v>711</v>
      </c>
      <c r="R546" s="310" t="s">
        <v>250</v>
      </c>
      <c r="S546" s="316" t="s">
        <v>5964</v>
      </c>
      <c r="T546" s="303">
        <v>2</v>
      </c>
      <c r="U546" s="434" t="s">
        <v>5952</v>
      </c>
      <c r="V546" s="435">
        <v>2022</v>
      </c>
      <c r="W546" s="310" t="s">
        <v>5965</v>
      </c>
      <c r="X546" s="768" t="s">
        <v>5966</v>
      </c>
      <c r="Y546" s="721" t="s">
        <v>5967</v>
      </c>
      <c r="Z546" s="769" t="s">
        <v>5968</v>
      </c>
      <c r="AA546" s="303">
        <v>1</v>
      </c>
      <c r="AB546" s="434" t="s">
        <v>5969</v>
      </c>
      <c r="AC546" s="434" t="s">
        <v>5970</v>
      </c>
      <c r="AD546" s="303">
        <v>1</v>
      </c>
      <c r="AE546" s="485" t="s">
        <v>5971</v>
      </c>
      <c r="AF546" s="976">
        <v>44743</v>
      </c>
      <c r="AG546" s="976">
        <v>44956</v>
      </c>
      <c r="AH546" s="333"/>
      <c r="AI546" s="310" t="s">
        <v>309</v>
      </c>
      <c r="AJ546" s="310" t="s">
        <v>309</v>
      </c>
      <c r="AK546" s="310" t="e">
        <f>(IF(BA546=#REF!,#REF!,AG546-#REF!))</f>
        <v>#REF!</v>
      </c>
      <c r="AL546" s="307"/>
      <c r="AM546" s="31"/>
      <c r="AN546" s="31"/>
      <c r="AO546" s="31"/>
      <c r="AP546" s="32"/>
      <c r="AQ546" s="19"/>
      <c r="AR546" s="49"/>
      <c r="AS546" s="298"/>
      <c r="AT546" s="64"/>
      <c r="AU546" s="40"/>
      <c r="AV546" s="60"/>
      <c r="AW546" s="32"/>
      <c r="AX546" s="32"/>
      <c r="AY546" s="299"/>
      <c r="AZ546" s="87"/>
      <c r="BA546" s="243"/>
      <c r="BB546" s="30"/>
      <c r="BC546" s="30"/>
      <c r="BD546" s="30"/>
      <c r="BE546" s="30"/>
      <c r="BF546" s="30"/>
      <c r="BG546" s="19"/>
      <c r="BH546" s="49"/>
      <c r="BI546" s="60"/>
      <c r="BJ546" s="30"/>
      <c r="BK546" s="30"/>
      <c r="BL546" s="30"/>
      <c r="BM546" s="30"/>
      <c r="BN546" s="60"/>
      <c r="BO546" s="30"/>
      <c r="BP546" s="184"/>
      <c r="BQ546" s="150"/>
      <c r="BR546" s="185"/>
      <c r="BS546" s="131"/>
      <c r="BT546" s="186"/>
      <c r="BU546" s="4"/>
      <c r="BV546" s="49"/>
      <c r="BW546" s="60"/>
      <c r="BX546" s="357"/>
      <c r="BY546" s="353"/>
      <c r="BZ546" s="353"/>
      <c r="CA546" s="360"/>
      <c r="CB546" s="352" t="s">
        <v>293</v>
      </c>
      <c r="CC546" s="353"/>
      <c r="CD546" s="184" t="s">
        <v>293</v>
      </c>
      <c r="CE546" s="531">
        <v>44818</v>
      </c>
      <c r="CF546" s="541" t="s">
        <v>5972</v>
      </c>
      <c r="CG546" s="857" t="s">
        <v>5973</v>
      </c>
      <c r="CH546" s="116" t="s">
        <v>5971</v>
      </c>
      <c r="CI546" s="553">
        <v>0</v>
      </c>
      <c r="CJ546" s="4" t="str">
        <f t="shared" si="21"/>
        <v>SIN AVANCE</v>
      </c>
      <c r="CK546" s="49" t="e">
        <f>(IF(CD546="CERRADO","NO APLICA ACCION CERRADA",AG546-#REF!))</f>
        <v>#REF!</v>
      </c>
      <c r="CL546" s="60" t="e">
        <f>(IF(CD546="CERRADO","NO APLICA ACCION CERRADA",IF(AK546&lt;=0,"VENCIDO",IF(AK546&lt;=#REF!,"POR VENCER","CON TIEMPO"))))</f>
        <v>#REF!</v>
      </c>
      <c r="CM546" s="458">
        <v>44880</v>
      </c>
      <c r="CN546" s="348" t="s">
        <v>5974</v>
      </c>
      <c r="CO546" s="348" t="s">
        <v>458</v>
      </c>
      <c r="CP546" s="380">
        <v>0</v>
      </c>
      <c r="CQ546" s="352" t="s">
        <v>293</v>
      </c>
      <c r="CR546" s="353"/>
      <c r="CS546" s="353"/>
    </row>
    <row r="547" spans="1:97" s="343" customFormat="1" ht="118.5" customHeight="1" x14ac:dyDescent="0.25">
      <c r="A547" s="26">
        <v>546</v>
      </c>
      <c r="B547" s="88" t="s">
        <v>648</v>
      </c>
      <c r="C547" s="88" t="s">
        <v>5949</v>
      </c>
      <c r="D547" s="19" t="s">
        <v>341</v>
      </c>
      <c r="E547" s="337"/>
      <c r="F547" s="296" t="s">
        <v>666</v>
      </c>
      <c r="G547" s="297" t="s">
        <v>646</v>
      </c>
      <c r="H547" s="19" t="s">
        <v>341</v>
      </c>
      <c r="I547" s="297" t="s">
        <v>666</v>
      </c>
      <c r="J547" s="460" t="s">
        <v>1287</v>
      </c>
      <c r="K547" s="440" t="s">
        <v>680</v>
      </c>
      <c r="L547" s="461" t="s">
        <v>681</v>
      </c>
      <c r="M547" s="460" t="s">
        <v>709</v>
      </c>
      <c r="N547" s="461" t="s">
        <v>710</v>
      </c>
      <c r="O547" s="316" t="s">
        <v>26</v>
      </c>
      <c r="P547" s="310" t="s">
        <v>375</v>
      </c>
      <c r="Q547" s="19" t="s">
        <v>711</v>
      </c>
      <c r="R547" s="310" t="s">
        <v>250</v>
      </c>
      <c r="S547" s="316" t="s">
        <v>5975</v>
      </c>
      <c r="T547" s="303">
        <v>2</v>
      </c>
      <c r="U547" s="434" t="s">
        <v>5952</v>
      </c>
      <c r="V547" s="435">
        <v>2022</v>
      </c>
      <c r="W547" s="310" t="s">
        <v>5965</v>
      </c>
      <c r="X547" s="768" t="s">
        <v>5966</v>
      </c>
      <c r="Y547" s="721" t="s">
        <v>5967</v>
      </c>
      <c r="Z547" s="769" t="s">
        <v>5976</v>
      </c>
      <c r="AA547" s="303">
        <v>2</v>
      </c>
      <c r="AB547" s="434" t="s">
        <v>5977</v>
      </c>
      <c r="AC547" s="434" t="s">
        <v>5978</v>
      </c>
      <c r="AD547" s="309">
        <v>1</v>
      </c>
      <c r="AE547" s="485" t="s">
        <v>5979</v>
      </c>
      <c r="AF547" s="976">
        <v>44743</v>
      </c>
      <c r="AG547" s="976">
        <v>44956</v>
      </c>
      <c r="AH547" s="333"/>
      <c r="AI547" s="310" t="s">
        <v>309</v>
      </c>
      <c r="AJ547" s="310" t="s">
        <v>309</v>
      </c>
      <c r="AK547" s="310" t="e">
        <f>(IF(BA547=#REF!,#REF!,AG547-#REF!))</f>
        <v>#REF!</v>
      </c>
      <c r="AL547" s="307"/>
      <c r="AM547" s="31"/>
      <c r="AN547" s="31"/>
      <c r="AO547" s="31"/>
      <c r="AP547" s="32"/>
      <c r="AQ547" s="19"/>
      <c r="AR547" s="49"/>
      <c r="AS547" s="298"/>
      <c r="AT547" s="64"/>
      <c r="AU547" s="40"/>
      <c r="AV547" s="60"/>
      <c r="AW547" s="32"/>
      <c r="AX547" s="32"/>
      <c r="AY547" s="299"/>
      <c r="AZ547" s="87"/>
      <c r="BA547" s="243"/>
      <c r="BB547" s="30"/>
      <c r="BC547" s="30"/>
      <c r="BD547" s="30"/>
      <c r="BE547" s="30"/>
      <c r="BF547" s="30"/>
      <c r="BG547" s="19"/>
      <c r="BH547" s="49"/>
      <c r="BI547" s="60"/>
      <c r="BJ547" s="30"/>
      <c r="BK547" s="30"/>
      <c r="BL547" s="30"/>
      <c r="BM547" s="30"/>
      <c r="BN547" s="60"/>
      <c r="BO547" s="30"/>
      <c r="BP547" s="184"/>
      <c r="BQ547" s="150"/>
      <c r="BR547" s="185"/>
      <c r="BS547" s="131"/>
      <c r="BT547" s="186"/>
      <c r="BU547" s="4"/>
      <c r="BV547" s="49"/>
      <c r="BW547" s="60"/>
      <c r="BX547" s="357"/>
      <c r="BY547" s="353"/>
      <c r="BZ547" s="353"/>
      <c r="CA547" s="360"/>
      <c r="CB547" s="352" t="s">
        <v>293</v>
      </c>
      <c r="CC547" s="353"/>
      <c r="CD547" s="184" t="s">
        <v>293</v>
      </c>
      <c r="CE547" s="531">
        <v>44818</v>
      </c>
      <c r="CF547" s="546" t="s">
        <v>5980</v>
      </c>
      <c r="CG547" s="857" t="s">
        <v>5981</v>
      </c>
      <c r="CH547" s="120" t="s">
        <v>328</v>
      </c>
      <c r="CI547" s="553">
        <v>1</v>
      </c>
      <c r="CJ547" s="4" t="str">
        <f t="shared" si="21"/>
        <v>CUMPLIMIENTO TOTAL</v>
      </c>
      <c r="CK547" s="49" t="e">
        <f>(IF(CD547="CERRADO","NO APLICA ACCION CERRADA",AG547-#REF!))</f>
        <v>#REF!</v>
      </c>
      <c r="CL547" s="60" t="e">
        <f>(IF(CD547="CERRADO","NO APLICA ACCION CERRADA",IF(AK547&lt;=0,"VENCIDO",IF(AK547&lt;=#REF!,"POR VENCER","CON TIEMPO"))))</f>
        <v>#REF!</v>
      </c>
      <c r="CM547" s="458">
        <v>44880</v>
      </c>
      <c r="CN547" s="348" t="s">
        <v>5982</v>
      </c>
      <c r="CO547" s="348" t="s">
        <v>458</v>
      </c>
      <c r="CP547" s="380">
        <v>0</v>
      </c>
      <c r="CQ547" s="352" t="s">
        <v>293</v>
      </c>
      <c r="CR547" s="353"/>
      <c r="CS547" s="353"/>
    </row>
    <row r="548" spans="1:97" ht="118.5" customHeight="1" x14ac:dyDescent="0.25">
      <c r="A548" s="20">
        <v>547</v>
      </c>
      <c r="B548" s="88" t="s">
        <v>648</v>
      </c>
      <c r="C548" s="88" t="s">
        <v>5949</v>
      </c>
      <c r="D548" s="19" t="s">
        <v>341</v>
      </c>
      <c r="E548" s="456"/>
      <c r="F548" s="296" t="s">
        <v>707</v>
      </c>
      <c r="G548" s="297" t="s">
        <v>646</v>
      </c>
      <c r="H548" s="19" t="s">
        <v>341</v>
      </c>
      <c r="I548" s="297" t="s">
        <v>707</v>
      </c>
      <c r="J548" s="460" t="s">
        <v>708</v>
      </c>
      <c r="K548" s="460" t="s">
        <v>680</v>
      </c>
      <c r="L548" s="460" t="s">
        <v>681</v>
      </c>
      <c r="M548" s="460" t="s">
        <v>709</v>
      </c>
      <c r="N548" s="460" t="s">
        <v>710</v>
      </c>
      <c r="O548" s="316" t="s">
        <v>102</v>
      </c>
      <c r="P548" s="310" t="s">
        <v>115</v>
      </c>
      <c r="Q548" s="19" t="s">
        <v>711</v>
      </c>
      <c r="R548" s="310" t="s">
        <v>250</v>
      </c>
      <c r="S548" s="316" t="s">
        <v>5983</v>
      </c>
      <c r="T548" s="435">
        <v>3</v>
      </c>
      <c r="U548" s="434" t="s">
        <v>5952</v>
      </c>
      <c r="V548" s="435">
        <v>2022</v>
      </c>
      <c r="W548" s="310" t="s">
        <v>5984</v>
      </c>
      <c r="X548" s="768" t="s">
        <v>5985</v>
      </c>
      <c r="Y548" s="304" t="s">
        <v>5986</v>
      </c>
      <c r="Z548" s="304" t="s">
        <v>5987</v>
      </c>
      <c r="AA548" s="434">
        <v>1</v>
      </c>
      <c r="AB548" s="434" t="s">
        <v>5988</v>
      </c>
      <c r="AC548" s="434" t="s">
        <v>5989</v>
      </c>
      <c r="AD548" s="434">
        <v>1</v>
      </c>
      <c r="AE548" s="485" t="s">
        <v>5990</v>
      </c>
      <c r="AF548" s="977">
        <v>44743</v>
      </c>
      <c r="AG548" s="977">
        <v>44895</v>
      </c>
      <c r="AH548" s="921"/>
      <c r="AI548" s="310" t="s">
        <v>309</v>
      </c>
      <c r="AJ548" s="310" t="s">
        <v>309</v>
      </c>
      <c r="AK548" s="310" t="e">
        <f>(IF(BA548=#REF!,#REF!,AG548-#REF!))</f>
        <v>#REF!</v>
      </c>
      <c r="AL548" s="307"/>
      <c r="AM548" s="40"/>
      <c r="AN548" s="40"/>
      <c r="AO548" s="40"/>
      <c r="AP548" s="137"/>
      <c r="AQ548" s="19"/>
      <c r="AR548" s="49"/>
      <c r="AS548" s="298"/>
      <c r="AT548" s="66"/>
      <c r="AU548" s="40"/>
      <c r="AV548" s="60"/>
      <c r="AW548" s="137"/>
      <c r="AX548" s="137"/>
      <c r="AY548" s="299"/>
      <c r="AZ548" s="87"/>
      <c r="BA548" s="243"/>
      <c r="BB548" s="127"/>
      <c r="BC548" s="127"/>
      <c r="BD548" s="127"/>
      <c r="BE548" s="127"/>
      <c r="BF548" s="127"/>
      <c r="BG548" s="19"/>
      <c r="BH548" s="49"/>
      <c r="BI548" s="60"/>
      <c r="BJ548" s="127"/>
      <c r="BK548" s="127"/>
      <c r="BL548" s="127"/>
      <c r="BM548" s="127"/>
      <c r="BN548" s="60"/>
      <c r="BO548" s="127"/>
      <c r="BP548" s="910"/>
      <c r="BQ548" s="150"/>
      <c r="BR548" s="911"/>
      <c r="BS548" s="131"/>
      <c r="BT548" s="186"/>
      <c r="BU548" s="4"/>
      <c r="BV548" s="49"/>
      <c r="BW548" s="60"/>
      <c r="BX548" s="912"/>
      <c r="BY548" s="371"/>
      <c r="BZ548" s="371"/>
      <c r="CA548" s="814"/>
      <c r="CB548" s="352" t="s">
        <v>293</v>
      </c>
      <c r="CC548" s="371"/>
      <c r="CD548" s="910" t="s">
        <v>293</v>
      </c>
      <c r="CE548" s="531">
        <v>44823</v>
      </c>
      <c r="CF548" s="859" t="s">
        <v>5991</v>
      </c>
      <c r="CG548" s="544" t="s">
        <v>5992</v>
      </c>
      <c r="CH548" s="225" t="s">
        <v>5993</v>
      </c>
      <c r="CI548" s="522">
        <v>0</v>
      </c>
      <c r="CJ548" s="4" t="str">
        <f t="shared" si="21"/>
        <v>SIN AVANCE</v>
      </c>
      <c r="CK548" s="49" t="e">
        <f>(IF(CD548="CERRADO","NO APLICA ACCION CERRADA",AG548-#REF!))</f>
        <v>#REF!</v>
      </c>
      <c r="CL548" s="60" t="e">
        <f>(IF(CD548="CERRADO","NO APLICA ACCION CERRADA",IF(AK548&lt;=0,"VENCIDO",IF(AK548&lt;=#REF!,"POR VENCER","CON TIEMPO"))))</f>
        <v>#REF!</v>
      </c>
      <c r="CM548" s="458">
        <v>44883</v>
      </c>
      <c r="CN548" s="348" t="s">
        <v>5994</v>
      </c>
      <c r="CO548" s="348" t="s">
        <v>947</v>
      </c>
      <c r="CP548" s="380"/>
      <c r="CQ548" s="352" t="s">
        <v>293</v>
      </c>
      <c r="CR548" s="371"/>
      <c r="CS548" s="371"/>
    </row>
    <row r="549" spans="1:97" ht="118.5" customHeight="1" x14ac:dyDescent="0.25">
      <c r="A549" s="20">
        <v>548</v>
      </c>
      <c r="B549" s="88" t="s">
        <v>648</v>
      </c>
      <c r="C549" s="88" t="s">
        <v>5949</v>
      </c>
      <c r="D549" s="19" t="s">
        <v>341</v>
      </c>
      <c r="E549" s="456"/>
      <c r="F549" s="296" t="s">
        <v>707</v>
      </c>
      <c r="G549" s="297" t="s">
        <v>646</v>
      </c>
      <c r="H549" s="19" t="s">
        <v>341</v>
      </c>
      <c r="I549" s="297" t="s">
        <v>707</v>
      </c>
      <c r="J549" s="460" t="s">
        <v>708</v>
      </c>
      <c r="K549" s="460" t="s">
        <v>680</v>
      </c>
      <c r="L549" s="460" t="s">
        <v>681</v>
      </c>
      <c r="M549" s="460" t="s">
        <v>709</v>
      </c>
      <c r="N549" s="460" t="s">
        <v>710</v>
      </c>
      <c r="O549" s="316" t="s">
        <v>102</v>
      </c>
      <c r="P549" s="310" t="s">
        <v>115</v>
      </c>
      <c r="Q549" s="19" t="s">
        <v>711</v>
      </c>
      <c r="R549" s="310" t="s">
        <v>250</v>
      </c>
      <c r="S549" s="316" t="s">
        <v>5995</v>
      </c>
      <c r="T549" s="435">
        <v>3</v>
      </c>
      <c r="U549" s="434" t="s">
        <v>5952</v>
      </c>
      <c r="V549" s="435">
        <v>2022</v>
      </c>
      <c r="W549" s="310" t="s">
        <v>5984</v>
      </c>
      <c r="X549" s="768" t="s">
        <v>5985</v>
      </c>
      <c r="Y549" s="304" t="s">
        <v>5986</v>
      </c>
      <c r="Z549" s="304" t="s">
        <v>5996</v>
      </c>
      <c r="AA549" s="434">
        <v>2</v>
      </c>
      <c r="AB549" s="434" t="s">
        <v>5997</v>
      </c>
      <c r="AC549" s="434" t="s">
        <v>5998</v>
      </c>
      <c r="AD549" s="726">
        <v>1</v>
      </c>
      <c r="AE549" s="485" t="s">
        <v>5999</v>
      </c>
      <c r="AF549" s="977">
        <v>44743</v>
      </c>
      <c r="AG549" s="977">
        <v>44895</v>
      </c>
      <c r="AH549" s="921"/>
      <c r="AI549" s="310" t="s">
        <v>309</v>
      </c>
      <c r="AJ549" s="310" t="s">
        <v>309</v>
      </c>
      <c r="AK549" s="310" t="e">
        <f>(IF(BA549=#REF!,#REF!,AG549-#REF!))</f>
        <v>#REF!</v>
      </c>
      <c r="AL549" s="307"/>
      <c r="AM549" s="40"/>
      <c r="AN549" s="40"/>
      <c r="AO549" s="40"/>
      <c r="AP549" s="137"/>
      <c r="AQ549" s="19"/>
      <c r="AR549" s="49"/>
      <c r="AS549" s="298"/>
      <c r="AT549" s="66"/>
      <c r="AU549" s="40"/>
      <c r="AV549" s="60"/>
      <c r="AW549" s="137"/>
      <c r="AX549" s="137"/>
      <c r="AY549" s="299"/>
      <c r="AZ549" s="87"/>
      <c r="BA549" s="243"/>
      <c r="BB549" s="127"/>
      <c r="BC549" s="127"/>
      <c r="BD549" s="127"/>
      <c r="BE549" s="127"/>
      <c r="BF549" s="127"/>
      <c r="BG549" s="19"/>
      <c r="BH549" s="49"/>
      <c r="BI549" s="60"/>
      <c r="BJ549" s="127"/>
      <c r="BK549" s="127"/>
      <c r="BL549" s="127"/>
      <c r="BM549" s="127"/>
      <c r="BN549" s="60"/>
      <c r="BO549" s="127"/>
      <c r="BP549" s="910"/>
      <c r="BQ549" s="150"/>
      <c r="BR549" s="911"/>
      <c r="BS549" s="131"/>
      <c r="BT549" s="186"/>
      <c r="BU549" s="4"/>
      <c r="BV549" s="49"/>
      <c r="BW549" s="60"/>
      <c r="BX549" s="912"/>
      <c r="BY549" s="371"/>
      <c r="BZ549" s="371"/>
      <c r="CA549" s="814"/>
      <c r="CB549" s="352" t="s">
        <v>293</v>
      </c>
      <c r="CC549" s="371"/>
      <c r="CD549" s="910" t="s">
        <v>293</v>
      </c>
      <c r="CE549" s="531">
        <v>44823</v>
      </c>
      <c r="CF549" s="826" t="s">
        <v>6000</v>
      </c>
      <c r="CG549" s="616" t="s">
        <v>6001</v>
      </c>
      <c r="CH549" s="116" t="s">
        <v>3396</v>
      </c>
      <c r="CI549" s="525">
        <v>1</v>
      </c>
      <c r="CJ549" s="4" t="str">
        <f t="shared" si="21"/>
        <v>CUMPLIMIENTO TOTAL</v>
      </c>
      <c r="CK549" s="49" t="e">
        <f>(IF(CD549="CERRADO","NO APLICA ACCION CERRADA",AG549-#REF!))</f>
        <v>#REF!</v>
      </c>
      <c r="CL549" s="60" t="e">
        <f>(IF(CD549="CERRADO","NO APLICA ACCION CERRADA",IF(AK549&lt;=0,"VENCIDO",IF(AK549&lt;=#REF!,"POR VENCER","CON TIEMPO"))))</f>
        <v>#REF!</v>
      </c>
      <c r="CM549" s="458">
        <v>44883</v>
      </c>
      <c r="CN549" s="987" t="s">
        <v>6002</v>
      </c>
      <c r="CO549" s="348" t="s">
        <v>947</v>
      </c>
      <c r="CP549" s="380"/>
      <c r="CQ549" s="352" t="s">
        <v>294</v>
      </c>
      <c r="CR549" s="371"/>
      <c r="CS549" s="371"/>
    </row>
    <row r="550" spans="1:97" s="343" customFormat="1" ht="118.5" customHeight="1" x14ac:dyDescent="0.25">
      <c r="A550" s="26">
        <v>549</v>
      </c>
      <c r="B550" s="88" t="s">
        <v>648</v>
      </c>
      <c r="C550" s="88" t="s">
        <v>5949</v>
      </c>
      <c r="D550" s="19" t="s">
        <v>341</v>
      </c>
      <c r="E550" s="337"/>
      <c r="F550" s="296" t="s">
        <v>666</v>
      </c>
      <c r="G550" s="297" t="s">
        <v>646</v>
      </c>
      <c r="H550" s="19" t="s">
        <v>341</v>
      </c>
      <c r="I550" s="297" t="s">
        <v>666</v>
      </c>
      <c r="J550" s="460" t="s">
        <v>1287</v>
      </c>
      <c r="K550" s="440" t="s">
        <v>680</v>
      </c>
      <c r="L550" s="461" t="s">
        <v>681</v>
      </c>
      <c r="M550" s="460" t="s">
        <v>709</v>
      </c>
      <c r="N550" s="461" t="s">
        <v>710</v>
      </c>
      <c r="O550" s="316" t="s">
        <v>26</v>
      </c>
      <c r="P550" s="310" t="s">
        <v>378</v>
      </c>
      <c r="Q550" s="19" t="s">
        <v>711</v>
      </c>
      <c r="R550" s="310" t="s">
        <v>250</v>
      </c>
      <c r="S550" s="316" t="s">
        <v>6003</v>
      </c>
      <c r="T550" s="435">
        <v>4</v>
      </c>
      <c r="U550" s="434" t="s">
        <v>5952</v>
      </c>
      <c r="V550" s="435">
        <v>2022</v>
      </c>
      <c r="W550" s="310" t="s">
        <v>6004</v>
      </c>
      <c r="X550" s="304" t="s">
        <v>6005</v>
      </c>
      <c r="Y550" s="437" t="s">
        <v>6006</v>
      </c>
      <c r="Z550" s="304" t="s">
        <v>6007</v>
      </c>
      <c r="AA550" s="303">
        <v>1</v>
      </c>
      <c r="AB550" s="434" t="s">
        <v>6008</v>
      </c>
      <c r="AC550" s="434" t="s">
        <v>6009</v>
      </c>
      <c r="AD550" s="303">
        <v>1</v>
      </c>
      <c r="AE550" s="485" t="s">
        <v>6010</v>
      </c>
      <c r="AF550" s="976">
        <v>44743</v>
      </c>
      <c r="AG550" s="976">
        <v>44956</v>
      </c>
      <c r="AH550" s="333"/>
      <c r="AI550" s="310" t="s">
        <v>309</v>
      </c>
      <c r="AJ550" s="310" t="s">
        <v>309</v>
      </c>
      <c r="AK550" s="310" t="e">
        <f>(IF(BA550=#REF!,#REF!,AG550-#REF!))</f>
        <v>#REF!</v>
      </c>
      <c r="AL550" s="307"/>
      <c r="AM550" s="31"/>
      <c r="AN550" s="31"/>
      <c r="AO550" s="31"/>
      <c r="AP550" s="32"/>
      <c r="AQ550" s="19"/>
      <c r="AR550" s="49"/>
      <c r="AS550" s="298"/>
      <c r="AT550" s="64"/>
      <c r="AU550" s="40"/>
      <c r="AV550" s="60"/>
      <c r="AW550" s="32"/>
      <c r="AX550" s="32"/>
      <c r="AY550" s="299"/>
      <c r="AZ550" s="87"/>
      <c r="BA550" s="243"/>
      <c r="BB550" s="30"/>
      <c r="BC550" s="30"/>
      <c r="BD550" s="30"/>
      <c r="BE550" s="30"/>
      <c r="BF550" s="30"/>
      <c r="BG550" s="19"/>
      <c r="BH550" s="49"/>
      <c r="BI550" s="60"/>
      <c r="BJ550" s="30"/>
      <c r="BK550" s="30"/>
      <c r="BL550" s="30"/>
      <c r="BM550" s="30"/>
      <c r="BN550" s="60"/>
      <c r="BO550" s="30"/>
      <c r="BP550" s="184"/>
      <c r="BQ550" s="150"/>
      <c r="BR550" s="185"/>
      <c r="BS550" s="131"/>
      <c r="BT550" s="186"/>
      <c r="BU550" s="4"/>
      <c r="BV550" s="49"/>
      <c r="BW550" s="60"/>
      <c r="BX550" s="357"/>
      <c r="BY550" s="353"/>
      <c r="BZ550" s="353"/>
      <c r="CA550" s="360"/>
      <c r="CB550" s="352" t="s">
        <v>293</v>
      </c>
      <c r="CC550" s="353"/>
      <c r="CD550" s="184" t="s">
        <v>293</v>
      </c>
      <c r="CE550" s="531">
        <v>44818</v>
      </c>
      <c r="CF550" s="543" t="s">
        <v>6011</v>
      </c>
      <c r="CG550" s="858" t="s">
        <v>6012</v>
      </c>
      <c r="CH550" s="114" t="s">
        <v>6010</v>
      </c>
      <c r="CI550" s="520">
        <v>0</v>
      </c>
      <c r="CJ550" s="4" t="str">
        <f t="shared" ref="CJ550:CJ551" si="22">IF(CI550&lt;=0%,"SIN AVANCE",IF(CI550&lt;33%,"AVANCE MINIMO",IF(CI550&lt;66%,"AVANCE PARCIAL",IF(CI550&lt;=99.9%,"AVANCE SIGNIFICATIVO",IF(CI550=100%,"CUMPLIMIENTO TOTAL","ERROR")))))</f>
        <v>SIN AVANCE</v>
      </c>
      <c r="CK550" s="49" t="e">
        <f>(IF(CD550="CERRADO","NO APLICA ACCION CERRADA",AG550-#REF!))</f>
        <v>#REF!</v>
      </c>
      <c r="CL550" s="60" t="e">
        <f>(IF(CD550="CERRADO","NO APLICA ACCION CERRADA",IF(AK550&lt;=0,"VENCIDO",IF(AK550&lt;=#REF!,"POR VENCER","CON TIEMPO"))))</f>
        <v>#REF!</v>
      </c>
      <c r="CM550" s="458">
        <v>44880</v>
      </c>
      <c r="CN550" s="348" t="s">
        <v>6013</v>
      </c>
      <c r="CO550" s="348" t="s">
        <v>458</v>
      </c>
      <c r="CP550" s="380">
        <v>0</v>
      </c>
      <c r="CQ550" s="352" t="s">
        <v>293</v>
      </c>
      <c r="CR550" s="353"/>
      <c r="CS550" s="353"/>
    </row>
    <row r="551" spans="1:97" s="356" customFormat="1" ht="118.5" customHeight="1" x14ac:dyDescent="0.25">
      <c r="A551" s="26">
        <v>550</v>
      </c>
      <c r="B551" s="410" t="s">
        <v>648</v>
      </c>
      <c r="C551" s="410" t="s">
        <v>5949</v>
      </c>
      <c r="D551" s="124" t="s">
        <v>341</v>
      </c>
      <c r="E551" s="411"/>
      <c r="F551" s="442" t="s">
        <v>666</v>
      </c>
      <c r="G551" s="443" t="s">
        <v>646</v>
      </c>
      <c r="H551" s="124" t="s">
        <v>341</v>
      </c>
      <c r="I551" s="443" t="s">
        <v>666</v>
      </c>
      <c r="J551" s="460" t="s">
        <v>1287</v>
      </c>
      <c r="K551" s="440" t="s">
        <v>680</v>
      </c>
      <c r="L551" s="461" t="s">
        <v>681</v>
      </c>
      <c r="M551" s="460" t="s">
        <v>709</v>
      </c>
      <c r="N551" s="461" t="s">
        <v>710</v>
      </c>
      <c r="O551" s="322" t="s">
        <v>26</v>
      </c>
      <c r="P551" s="322" t="s">
        <v>378</v>
      </c>
      <c r="Q551" s="124" t="s">
        <v>711</v>
      </c>
      <c r="R551" s="310" t="s">
        <v>250</v>
      </c>
      <c r="S551" s="316" t="s">
        <v>6014</v>
      </c>
      <c r="T551" s="303">
        <v>4</v>
      </c>
      <c r="U551" s="434" t="s">
        <v>5952</v>
      </c>
      <c r="V551" s="435">
        <v>2022</v>
      </c>
      <c r="W551" s="310" t="s">
        <v>6004</v>
      </c>
      <c r="X551" s="304" t="s">
        <v>6005</v>
      </c>
      <c r="Y551" s="437" t="s">
        <v>6006</v>
      </c>
      <c r="Z551" s="304" t="s">
        <v>6015</v>
      </c>
      <c r="AA551" s="303">
        <v>2</v>
      </c>
      <c r="AB551" s="434" t="s">
        <v>6016</v>
      </c>
      <c r="AC551" s="434" t="s">
        <v>6017</v>
      </c>
      <c r="AD551" s="309">
        <v>1</v>
      </c>
      <c r="AE551" s="485" t="s">
        <v>6018</v>
      </c>
      <c r="AF551" s="976">
        <v>44743</v>
      </c>
      <c r="AG551" s="976">
        <v>44956</v>
      </c>
      <c r="AH551" s="333"/>
      <c r="AI551" s="310" t="s">
        <v>309</v>
      </c>
      <c r="AJ551" s="310" t="s">
        <v>309</v>
      </c>
      <c r="AK551" s="310" t="e">
        <f>(IF(BA551=#REF!,#REF!,AG551-#REF!))</f>
        <v>#REF!</v>
      </c>
      <c r="AL551" s="324"/>
      <c r="AM551" s="325"/>
      <c r="AN551" s="325"/>
      <c r="AO551" s="325"/>
      <c r="AP551" s="326"/>
      <c r="AQ551" s="124"/>
      <c r="AR551" s="255"/>
      <c r="AS551" s="327"/>
      <c r="AT551" s="256"/>
      <c r="AU551" s="308"/>
      <c r="AV551" s="258"/>
      <c r="AW551" s="326"/>
      <c r="AX551" s="326"/>
      <c r="AY551" s="328"/>
      <c r="AZ551" s="262"/>
      <c r="BA551" s="329"/>
      <c r="BB551" s="152"/>
      <c r="BC551" s="152"/>
      <c r="BD551" s="152"/>
      <c r="BE551" s="152"/>
      <c r="BF551" s="152"/>
      <c r="BG551" s="124"/>
      <c r="BH551" s="255"/>
      <c r="BI551" s="258"/>
      <c r="BJ551" s="152"/>
      <c r="BK551" s="152"/>
      <c r="BL551" s="152"/>
      <c r="BM551" s="152"/>
      <c r="BN551" s="258"/>
      <c r="BO551" s="152"/>
      <c r="BP551" s="413"/>
      <c r="BQ551" s="169"/>
      <c r="BR551" s="414"/>
      <c r="BS551" s="308"/>
      <c r="BT551" s="415"/>
      <c r="BU551" s="124"/>
      <c r="BV551" s="255"/>
      <c r="BW551" s="258"/>
      <c r="BX551" s="416"/>
      <c r="BY551" s="417"/>
      <c r="BZ551" s="417"/>
      <c r="CA551" s="418"/>
      <c r="CB551" s="419" t="s">
        <v>293</v>
      </c>
      <c r="CC551" s="417"/>
      <c r="CD551" s="184" t="s">
        <v>293</v>
      </c>
      <c r="CE551" s="531">
        <v>44818</v>
      </c>
      <c r="CF551" s="541" t="s">
        <v>6019</v>
      </c>
      <c r="CG551" s="857" t="s">
        <v>6020</v>
      </c>
      <c r="CH551" s="319" t="s">
        <v>6018</v>
      </c>
      <c r="CI551" s="553">
        <v>0</v>
      </c>
      <c r="CJ551" s="4" t="str">
        <f t="shared" si="22"/>
        <v>SIN AVANCE</v>
      </c>
      <c r="CK551" s="49" t="e">
        <f>(IF(CD551="CERRADO","NO APLICA ACCION CERRADA",AG551-#REF!))</f>
        <v>#REF!</v>
      </c>
      <c r="CL551" s="60" t="e">
        <f>(IF(CD551="CERRADO","NO APLICA ACCION CERRADA",IF(AK551&lt;=0,"VENCIDO",IF(AK551&lt;=#REF!,"POR VENCER","CON TIEMPO"))))</f>
        <v>#REF!</v>
      </c>
      <c r="CM551" s="862">
        <v>44880</v>
      </c>
      <c r="CN551" s="863" t="s">
        <v>6021</v>
      </c>
      <c r="CO551" s="863" t="s">
        <v>458</v>
      </c>
      <c r="CP551" s="864">
        <v>0</v>
      </c>
      <c r="CQ551" s="419" t="s">
        <v>293</v>
      </c>
      <c r="CR551" s="417"/>
      <c r="CS551" s="417"/>
    </row>
    <row r="552" spans="1:97" s="343" customFormat="1" ht="118.5" customHeight="1" x14ac:dyDescent="0.25">
      <c r="A552" s="26">
        <v>551</v>
      </c>
      <c r="B552" s="176" t="s">
        <v>5572</v>
      </c>
      <c r="C552" s="174" t="s">
        <v>487</v>
      </c>
      <c r="D552" s="19" t="s">
        <v>338</v>
      </c>
      <c r="E552" s="337"/>
      <c r="F552" s="34" t="s">
        <v>676</v>
      </c>
      <c r="G552" s="26" t="s">
        <v>315</v>
      </c>
      <c r="H552" s="375" t="s">
        <v>338</v>
      </c>
      <c r="I552" s="19" t="s">
        <v>6022</v>
      </c>
      <c r="J552" s="320" t="s">
        <v>679</v>
      </c>
      <c r="K552" s="132" t="s">
        <v>680</v>
      </c>
      <c r="L552" s="112" t="s">
        <v>681</v>
      </c>
      <c r="M552" s="134" t="s">
        <v>682</v>
      </c>
      <c r="N552" s="112" t="s">
        <v>683</v>
      </c>
      <c r="O552" s="316"/>
      <c r="P552" s="310"/>
      <c r="Q552" s="19" t="s">
        <v>684</v>
      </c>
      <c r="R552" s="310" t="s">
        <v>250</v>
      </c>
      <c r="S552" s="316" t="s">
        <v>6023</v>
      </c>
      <c r="T552" s="439" t="s">
        <v>4084</v>
      </c>
      <c r="U552" s="310" t="s">
        <v>6024</v>
      </c>
      <c r="V552" s="310">
        <v>2022</v>
      </c>
      <c r="W552" s="310" t="s">
        <v>6025</v>
      </c>
      <c r="X552" s="304" t="s">
        <v>6026</v>
      </c>
      <c r="Y552" s="445" t="s">
        <v>6027</v>
      </c>
      <c r="Z552" s="304" t="s">
        <v>4965</v>
      </c>
      <c r="AA552" s="439">
        <v>1</v>
      </c>
      <c r="AB552" s="434" t="s">
        <v>4966</v>
      </c>
      <c r="AC552" s="434" t="s">
        <v>4967</v>
      </c>
      <c r="AD552" s="309">
        <v>1</v>
      </c>
      <c r="AE552" s="485" t="s">
        <v>6028</v>
      </c>
      <c r="AF552" s="976">
        <v>44727</v>
      </c>
      <c r="AG552" s="976">
        <v>44926</v>
      </c>
      <c r="AH552" s="333"/>
      <c r="AI552" s="310" t="s">
        <v>309</v>
      </c>
      <c r="AJ552" s="310" t="s">
        <v>309</v>
      </c>
      <c r="AK552" s="310" t="e">
        <f>(IF(BA552=#REF!,#REF!,AG552-#REF!))</f>
        <v>#REF!</v>
      </c>
      <c r="AL552" s="307"/>
      <c r="AM552" s="31"/>
      <c r="AN552" s="31"/>
      <c r="AO552" s="31"/>
      <c r="AP552" s="32"/>
      <c r="AQ552" s="19"/>
      <c r="AR552" s="49"/>
      <c r="AS552" s="298"/>
      <c r="AT552" s="64"/>
      <c r="AU552" s="40"/>
      <c r="AV552" s="60"/>
      <c r="AW552" s="32"/>
      <c r="AX552" s="32"/>
      <c r="AY552" s="299"/>
      <c r="AZ552" s="87"/>
      <c r="BA552" s="243"/>
      <c r="BB552" s="30"/>
      <c r="BC552" s="30"/>
      <c r="BD552" s="30"/>
      <c r="BE552" s="30"/>
      <c r="BF552" s="30"/>
      <c r="BG552" s="19"/>
      <c r="BH552" s="49"/>
      <c r="BI552" s="60"/>
      <c r="BJ552" s="30"/>
      <c r="BK552" s="30"/>
      <c r="BL552" s="30"/>
      <c r="BM552" s="30"/>
      <c r="BN552" s="60"/>
      <c r="BO552" s="30"/>
      <c r="BP552" s="184"/>
      <c r="BQ552" s="150"/>
      <c r="BR552" s="185"/>
      <c r="BS552" s="131"/>
      <c r="BT552" s="186"/>
      <c r="BU552" s="4"/>
      <c r="BV552" s="49"/>
      <c r="BW552" s="60"/>
      <c r="BX552" s="357"/>
      <c r="BY552" s="353"/>
      <c r="BZ552" s="353"/>
      <c r="CA552" s="360"/>
      <c r="CB552" s="352" t="s">
        <v>293</v>
      </c>
      <c r="CC552" s="353"/>
      <c r="CD552" s="184" t="s">
        <v>293</v>
      </c>
      <c r="CE552" s="531">
        <v>44827</v>
      </c>
      <c r="CF552" s="572" t="s">
        <v>6029</v>
      </c>
      <c r="CG552" s="572" t="s">
        <v>6030</v>
      </c>
      <c r="CH552" s="120" t="s">
        <v>328</v>
      </c>
      <c r="CI552" s="573">
        <v>1</v>
      </c>
      <c r="CJ552" s="4" t="str">
        <f t="shared" ref="CJ552:CJ566" si="23">IF(CI552&lt;=0%,"SIN AVANCE",IF(CI552&lt;33%,"AVANCE MINIMO",IF(CI552&lt;66%,"AVANCE PARCIAL",IF(CI552&lt;=99.9%,"AVANCE SIGNIFICATIVO",IF(CI552=100%,"CUMPLIMIENTO TOTAL","ERROR")))))</f>
        <v>CUMPLIMIENTO TOTAL</v>
      </c>
      <c r="CK552" s="49" t="e">
        <f>(IF(CD552="CERRADO","NO APLICA ACCION CERRADA",AG552-#REF!))</f>
        <v>#REF!</v>
      </c>
      <c r="CL552" s="60" t="e">
        <f>(IF(CD552="CERRADO","NO APLICA ACCION CERRADA",IF(AK552&lt;=0,"VENCIDO",IF(AK552&lt;=#REF!,"POR VENCER","CON TIEMPO"))))</f>
        <v>#REF!</v>
      </c>
      <c r="CM552" s="357">
        <v>44878</v>
      </c>
      <c r="CN552" s="371" t="s">
        <v>6031</v>
      </c>
      <c r="CO552" s="371" t="s">
        <v>824</v>
      </c>
      <c r="CP552" s="360"/>
      <c r="CQ552" s="352" t="s">
        <v>294</v>
      </c>
      <c r="CR552" s="353"/>
      <c r="CS552" s="353"/>
    </row>
    <row r="553" spans="1:97" s="343" customFormat="1" ht="118.5" customHeight="1" x14ac:dyDescent="0.25">
      <c r="A553" s="26">
        <v>552</v>
      </c>
      <c r="B553" s="176" t="s">
        <v>5572</v>
      </c>
      <c r="C553" s="174" t="s">
        <v>487</v>
      </c>
      <c r="D553" s="19" t="s">
        <v>338</v>
      </c>
      <c r="E553" s="337"/>
      <c r="F553" s="34" t="s">
        <v>676</v>
      </c>
      <c r="G553" s="26" t="s">
        <v>315</v>
      </c>
      <c r="H553" s="375" t="s">
        <v>338</v>
      </c>
      <c r="I553" s="19" t="s">
        <v>6022</v>
      </c>
      <c r="J553" s="320" t="s">
        <v>679</v>
      </c>
      <c r="K553" s="132" t="s">
        <v>680</v>
      </c>
      <c r="L553" s="112" t="s">
        <v>681</v>
      </c>
      <c r="M553" s="134" t="s">
        <v>682</v>
      </c>
      <c r="N553" s="112" t="s">
        <v>683</v>
      </c>
      <c r="O553" s="316"/>
      <c r="P553" s="310"/>
      <c r="Q553" s="19" t="s">
        <v>684</v>
      </c>
      <c r="R553" s="310" t="s">
        <v>250</v>
      </c>
      <c r="S553" s="316" t="s">
        <v>6032</v>
      </c>
      <c r="T553" s="439" t="s">
        <v>4095</v>
      </c>
      <c r="U553" s="310" t="s">
        <v>6024</v>
      </c>
      <c r="V553" s="310">
        <v>2022</v>
      </c>
      <c r="W553" s="310" t="s">
        <v>6033</v>
      </c>
      <c r="X553" s="304" t="s">
        <v>6034</v>
      </c>
      <c r="Y553" s="445" t="s">
        <v>6035</v>
      </c>
      <c r="Z553" s="304" t="s">
        <v>6036</v>
      </c>
      <c r="AA553" s="439">
        <v>1</v>
      </c>
      <c r="AB553" s="446" t="s">
        <v>5322</v>
      </c>
      <c r="AC553" s="446" t="s">
        <v>6037</v>
      </c>
      <c r="AD553" s="309">
        <v>1</v>
      </c>
      <c r="AE553" s="485" t="s">
        <v>6038</v>
      </c>
      <c r="AF553" s="976">
        <v>44727</v>
      </c>
      <c r="AG553" s="976">
        <v>44895</v>
      </c>
      <c r="AH553" s="333"/>
      <c r="AI553" s="310" t="s">
        <v>309</v>
      </c>
      <c r="AJ553" s="310" t="s">
        <v>309</v>
      </c>
      <c r="AK553" s="310" t="e">
        <f>(IF(BA553=#REF!,#REF!,AG553-#REF!))</f>
        <v>#REF!</v>
      </c>
      <c r="AL553" s="307"/>
      <c r="AM553" s="31"/>
      <c r="AN553" s="31"/>
      <c r="AO553" s="31"/>
      <c r="AP553" s="32"/>
      <c r="AQ553" s="19"/>
      <c r="AR553" s="49"/>
      <c r="AS553" s="298"/>
      <c r="AT553" s="64"/>
      <c r="AU553" s="40"/>
      <c r="AV553" s="60"/>
      <c r="AW553" s="32"/>
      <c r="AX553" s="32"/>
      <c r="AY553" s="299"/>
      <c r="AZ553" s="87"/>
      <c r="BA553" s="243"/>
      <c r="BB553" s="30"/>
      <c r="BC553" s="30"/>
      <c r="BD553" s="30"/>
      <c r="BE553" s="30"/>
      <c r="BF553" s="30"/>
      <c r="BG553" s="19"/>
      <c r="BH553" s="49"/>
      <c r="BI553" s="60"/>
      <c r="BJ553" s="30"/>
      <c r="BK553" s="30"/>
      <c r="BL553" s="30"/>
      <c r="BM553" s="30"/>
      <c r="BN553" s="60"/>
      <c r="BO553" s="30"/>
      <c r="BP553" s="184"/>
      <c r="BQ553" s="150"/>
      <c r="BR553" s="185"/>
      <c r="BS553" s="131"/>
      <c r="BT553" s="186"/>
      <c r="BU553" s="4"/>
      <c r="BV553" s="49"/>
      <c r="BW553" s="60"/>
      <c r="BX553" s="357"/>
      <c r="BY553" s="353"/>
      <c r="BZ553" s="353"/>
      <c r="CA553" s="360"/>
      <c r="CB553" s="352" t="s">
        <v>293</v>
      </c>
      <c r="CC553" s="353"/>
      <c r="CD553" s="184" t="s">
        <v>293</v>
      </c>
      <c r="CE553" s="531">
        <v>44827</v>
      </c>
      <c r="CF553" s="572" t="s">
        <v>1069</v>
      </c>
      <c r="CG553" s="572" t="s">
        <v>1069</v>
      </c>
      <c r="CH553" s="572" t="s">
        <v>1069</v>
      </c>
      <c r="CI553" s="573">
        <v>0</v>
      </c>
      <c r="CJ553" s="4" t="str">
        <f t="shared" si="23"/>
        <v>SIN AVANCE</v>
      </c>
      <c r="CK553" s="49" t="e">
        <f>(IF(CD553="CERRADO","NO APLICA ACCION CERRADA",AG553-#REF!))</f>
        <v>#REF!</v>
      </c>
      <c r="CL553" s="60" t="e">
        <f>(IF(CD553="CERRADO","NO APLICA ACCION CERRADA",IF(AK553&lt;=0,"VENCIDO",IF(AK553&lt;=#REF!,"POR VENCER","CON TIEMPO"))))</f>
        <v>#REF!</v>
      </c>
      <c r="CM553" s="357">
        <v>44878</v>
      </c>
      <c r="CN553" s="371" t="s">
        <v>6039</v>
      </c>
      <c r="CO553" s="371" t="s">
        <v>824</v>
      </c>
      <c r="CP553" s="360"/>
      <c r="CQ553" s="352" t="s">
        <v>293</v>
      </c>
      <c r="CR553" s="353"/>
      <c r="CS553" s="353"/>
    </row>
    <row r="554" spans="1:97" s="343" customFormat="1" ht="118.5" customHeight="1" x14ac:dyDescent="0.25">
      <c r="A554" s="26">
        <v>553</v>
      </c>
      <c r="B554" s="176" t="s">
        <v>5572</v>
      </c>
      <c r="C554" s="174" t="s">
        <v>487</v>
      </c>
      <c r="D554" s="19" t="s">
        <v>338</v>
      </c>
      <c r="E554" s="337"/>
      <c r="F554" s="34" t="s">
        <v>676</v>
      </c>
      <c r="G554" s="26" t="s">
        <v>315</v>
      </c>
      <c r="H554" s="375" t="s">
        <v>338</v>
      </c>
      <c r="I554" s="19" t="s">
        <v>6022</v>
      </c>
      <c r="J554" s="320" t="s">
        <v>679</v>
      </c>
      <c r="K554" s="132" t="s">
        <v>680</v>
      </c>
      <c r="L554" s="112" t="s">
        <v>681</v>
      </c>
      <c r="M554" s="134" t="s">
        <v>682</v>
      </c>
      <c r="N554" s="112" t="s">
        <v>683</v>
      </c>
      <c r="O554" s="316"/>
      <c r="P554" s="310"/>
      <c r="Q554" s="19" t="s">
        <v>684</v>
      </c>
      <c r="R554" s="310" t="s">
        <v>250</v>
      </c>
      <c r="S554" s="316" t="s">
        <v>6040</v>
      </c>
      <c r="T554" s="492" t="s">
        <v>4106</v>
      </c>
      <c r="U554" s="310" t="s">
        <v>6024</v>
      </c>
      <c r="V554" s="310">
        <v>2022</v>
      </c>
      <c r="W554" s="310" t="s">
        <v>6041</v>
      </c>
      <c r="X554" s="304" t="s">
        <v>6042</v>
      </c>
      <c r="Y554" s="445" t="s">
        <v>6043</v>
      </c>
      <c r="Z554" s="304" t="s">
        <v>6044</v>
      </c>
      <c r="AA554" s="439">
        <v>1</v>
      </c>
      <c r="AB554" s="446" t="s">
        <v>6045</v>
      </c>
      <c r="AC554" s="446" t="s">
        <v>6046</v>
      </c>
      <c r="AD554" s="309">
        <v>1</v>
      </c>
      <c r="AE554" s="485" t="s">
        <v>6047</v>
      </c>
      <c r="AF554" s="976">
        <v>44727</v>
      </c>
      <c r="AG554" s="976">
        <v>44926</v>
      </c>
      <c r="AH554" s="333"/>
      <c r="AI554" s="310" t="s">
        <v>309</v>
      </c>
      <c r="AJ554" s="310" t="s">
        <v>309</v>
      </c>
      <c r="AK554" s="310" t="e">
        <f>(IF(BA554=#REF!,#REF!,AG554-#REF!))</f>
        <v>#REF!</v>
      </c>
      <c r="AL554" s="307"/>
      <c r="AM554" s="31"/>
      <c r="AN554" s="31"/>
      <c r="AO554" s="31"/>
      <c r="AP554" s="32"/>
      <c r="AQ554" s="19"/>
      <c r="AR554" s="49"/>
      <c r="AS554" s="298"/>
      <c r="AT554" s="64"/>
      <c r="AU554" s="40"/>
      <c r="AV554" s="60"/>
      <c r="AW554" s="32"/>
      <c r="AX554" s="32"/>
      <c r="AY554" s="299"/>
      <c r="AZ554" s="87"/>
      <c r="BA554" s="243"/>
      <c r="BB554" s="30"/>
      <c r="BC554" s="30"/>
      <c r="BD554" s="30"/>
      <c r="BE554" s="30"/>
      <c r="BF554" s="30"/>
      <c r="BG554" s="19"/>
      <c r="BH554" s="49"/>
      <c r="BI554" s="60"/>
      <c r="BJ554" s="30"/>
      <c r="BK554" s="30"/>
      <c r="BL554" s="30"/>
      <c r="BM554" s="30"/>
      <c r="BN554" s="60"/>
      <c r="BO554" s="30"/>
      <c r="BP554" s="184"/>
      <c r="BQ554" s="150"/>
      <c r="BR554" s="185"/>
      <c r="BS554" s="131"/>
      <c r="BT554" s="186"/>
      <c r="BU554" s="4"/>
      <c r="BV554" s="49"/>
      <c r="BW554" s="60"/>
      <c r="BX554" s="357"/>
      <c r="BY554" s="353"/>
      <c r="BZ554" s="353"/>
      <c r="CA554" s="360"/>
      <c r="CB554" s="352" t="s">
        <v>293</v>
      </c>
      <c r="CC554" s="353"/>
      <c r="CD554" s="184" t="s">
        <v>293</v>
      </c>
      <c r="CE554" s="531">
        <v>44827</v>
      </c>
      <c r="CF554" s="572" t="s">
        <v>1069</v>
      </c>
      <c r="CG554" s="572" t="s">
        <v>1069</v>
      </c>
      <c r="CH554" s="572" t="s">
        <v>1069</v>
      </c>
      <c r="CI554" s="573">
        <v>0</v>
      </c>
      <c r="CJ554" s="4" t="str">
        <f t="shared" si="23"/>
        <v>SIN AVANCE</v>
      </c>
      <c r="CK554" s="49" t="e">
        <f>(IF(CD554="CERRADO","NO APLICA ACCION CERRADA",AG554-#REF!))</f>
        <v>#REF!</v>
      </c>
      <c r="CL554" s="60" t="e">
        <f>(IF(CD554="CERRADO","NO APLICA ACCION CERRADA",IF(AK554&lt;=0,"VENCIDO",IF(AK554&lt;=#REF!,"POR VENCER","CON TIEMPO"))))</f>
        <v>#REF!</v>
      </c>
      <c r="CM554" s="357">
        <v>44878</v>
      </c>
      <c r="CN554" s="371" t="s">
        <v>6039</v>
      </c>
      <c r="CO554" s="371" t="s">
        <v>824</v>
      </c>
      <c r="CP554" s="360"/>
      <c r="CQ554" s="352" t="s">
        <v>293</v>
      </c>
      <c r="CR554" s="353"/>
      <c r="CS554" s="353"/>
    </row>
    <row r="555" spans="1:97" s="343" customFormat="1" ht="118.5" customHeight="1" x14ac:dyDescent="0.25">
      <c r="A555" s="26">
        <v>554</v>
      </c>
      <c r="B555" s="176" t="s">
        <v>5572</v>
      </c>
      <c r="C555" s="174" t="s">
        <v>487</v>
      </c>
      <c r="D555" s="19" t="s">
        <v>338</v>
      </c>
      <c r="E555" s="337"/>
      <c r="F555" s="34" t="s">
        <v>676</v>
      </c>
      <c r="G555" s="26" t="s">
        <v>315</v>
      </c>
      <c r="H555" s="375" t="s">
        <v>338</v>
      </c>
      <c r="I555" s="19" t="s">
        <v>6022</v>
      </c>
      <c r="J555" s="320" t="s">
        <v>679</v>
      </c>
      <c r="K555" s="132" t="s">
        <v>680</v>
      </c>
      <c r="L555" s="112" t="s">
        <v>681</v>
      </c>
      <c r="M555" s="134" t="s">
        <v>682</v>
      </c>
      <c r="N555" s="112" t="s">
        <v>683</v>
      </c>
      <c r="O555" s="316"/>
      <c r="P555" s="310"/>
      <c r="Q555" s="19" t="s">
        <v>684</v>
      </c>
      <c r="R555" s="310" t="s">
        <v>250</v>
      </c>
      <c r="S555" s="316" t="s">
        <v>6048</v>
      </c>
      <c r="T555" s="303" t="s">
        <v>4117</v>
      </c>
      <c r="U555" s="310" t="s">
        <v>6024</v>
      </c>
      <c r="V555" s="310">
        <v>2022</v>
      </c>
      <c r="W555" s="310" t="s">
        <v>6049</v>
      </c>
      <c r="X555" s="304" t="s">
        <v>6050</v>
      </c>
      <c r="Y555" s="445" t="s">
        <v>6051</v>
      </c>
      <c r="Z555" s="304" t="s">
        <v>6052</v>
      </c>
      <c r="AA555" s="439">
        <v>1</v>
      </c>
      <c r="AB555" s="447" t="s">
        <v>4928</v>
      </c>
      <c r="AC555" s="447" t="s">
        <v>6053</v>
      </c>
      <c r="AD555" s="309">
        <v>1</v>
      </c>
      <c r="AE555" s="485" t="s">
        <v>6054</v>
      </c>
      <c r="AF555" s="976">
        <v>44727</v>
      </c>
      <c r="AG555" s="976">
        <v>44926</v>
      </c>
      <c r="AH555" s="333"/>
      <c r="AI555" s="310" t="s">
        <v>309</v>
      </c>
      <c r="AJ555" s="310" t="s">
        <v>309</v>
      </c>
      <c r="AK555" s="310" t="e">
        <f>(IF(BA555=#REF!,#REF!,AG555-#REF!))</f>
        <v>#REF!</v>
      </c>
      <c r="AL555" s="307"/>
      <c r="AM555" s="31"/>
      <c r="AN555" s="31"/>
      <c r="AO555" s="31"/>
      <c r="AP555" s="32"/>
      <c r="AQ555" s="19"/>
      <c r="AR555" s="49"/>
      <c r="AS555" s="298"/>
      <c r="AT555" s="64"/>
      <c r="AU555" s="40"/>
      <c r="AV555" s="60"/>
      <c r="AW555" s="32"/>
      <c r="AX555" s="32"/>
      <c r="AY555" s="299"/>
      <c r="AZ555" s="87"/>
      <c r="BA555" s="243"/>
      <c r="BB555" s="30"/>
      <c r="BC555" s="30"/>
      <c r="BD555" s="30"/>
      <c r="BE555" s="30"/>
      <c r="BF555" s="30"/>
      <c r="BG555" s="19"/>
      <c r="BH555" s="49"/>
      <c r="BI555" s="60"/>
      <c r="BJ555" s="30"/>
      <c r="BK555" s="30"/>
      <c r="BL555" s="30"/>
      <c r="BM555" s="30"/>
      <c r="BN555" s="60"/>
      <c r="BO555" s="30"/>
      <c r="BP555" s="184"/>
      <c r="BQ555" s="150"/>
      <c r="BR555" s="185"/>
      <c r="BS555" s="131"/>
      <c r="BT555" s="186"/>
      <c r="BU555" s="4"/>
      <c r="BV555" s="49"/>
      <c r="BW555" s="60"/>
      <c r="BX555" s="357"/>
      <c r="BY555" s="353"/>
      <c r="BZ555" s="353"/>
      <c r="CA555" s="360"/>
      <c r="CB555" s="352" t="s">
        <v>293</v>
      </c>
      <c r="CC555" s="353"/>
      <c r="CD555" s="184" t="s">
        <v>293</v>
      </c>
      <c r="CE555" s="531">
        <v>44827</v>
      </c>
      <c r="CF555" s="572" t="s">
        <v>1069</v>
      </c>
      <c r="CG555" s="572" t="s">
        <v>1069</v>
      </c>
      <c r="CH555" s="572" t="s">
        <v>1069</v>
      </c>
      <c r="CI555" s="573">
        <v>0</v>
      </c>
      <c r="CJ555" s="4" t="str">
        <f t="shared" si="23"/>
        <v>SIN AVANCE</v>
      </c>
      <c r="CK555" s="49" t="e">
        <f>(IF(CD555="CERRADO","NO APLICA ACCION CERRADA",AG555-#REF!))</f>
        <v>#REF!</v>
      </c>
      <c r="CL555" s="60" t="e">
        <f>(IF(CD555="CERRADO","NO APLICA ACCION CERRADA",IF(AK555&lt;=0,"VENCIDO",IF(AK555&lt;=#REF!,"POR VENCER","CON TIEMPO"))))</f>
        <v>#REF!</v>
      </c>
      <c r="CM555" s="357">
        <v>44878</v>
      </c>
      <c r="CN555" s="371" t="s">
        <v>6039</v>
      </c>
      <c r="CO555" s="371" t="s">
        <v>824</v>
      </c>
      <c r="CP555" s="360"/>
      <c r="CQ555" s="352" t="s">
        <v>293</v>
      </c>
      <c r="CR555" s="353"/>
      <c r="CS555" s="353"/>
    </row>
    <row r="556" spans="1:97" s="343" customFormat="1" ht="118.5" customHeight="1" x14ac:dyDescent="0.25">
      <c r="A556" s="26">
        <v>555</v>
      </c>
      <c r="B556" s="176" t="s">
        <v>5572</v>
      </c>
      <c r="C556" s="174" t="s">
        <v>487</v>
      </c>
      <c r="D556" s="19" t="s">
        <v>338</v>
      </c>
      <c r="E556" s="337"/>
      <c r="F556" s="34" t="s">
        <v>676</v>
      </c>
      <c r="G556" s="26" t="s">
        <v>315</v>
      </c>
      <c r="H556" s="375" t="s">
        <v>338</v>
      </c>
      <c r="I556" s="19" t="s">
        <v>6022</v>
      </c>
      <c r="J556" s="320" t="s">
        <v>679</v>
      </c>
      <c r="K556" s="132" t="s">
        <v>680</v>
      </c>
      <c r="L556" s="112" t="s">
        <v>681</v>
      </c>
      <c r="M556" s="134" t="s">
        <v>682</v>
      </c>
      <c r="N556" s="112" t="s">
        <v>683</v>
      </c>
      <c r="O556" s="316"/>
      <c r="P556" s="310"/>
      <c r="Q556" s="19" t="s">
        <v>684</v>
      </c>
      <c r="R556" s="310" t="s">
        <v>250</v>
      </c>
      <c r="S556" s="316" t="s">
        <v>6055</v>
      </c>
      <c r="T556" s="439" t="s">
        <v>6056</v>
      </c>
      <c r="U556" s="310" t="s">
        <v>6024</v>
      </c>
      <c r="V556" s="310">
        <v>2022</v>
      </c>
      <c r="W556" s="310" t="s">
        <v>6057</v>
      </c>
      <c r="X556" s="304" t="s">
        <v>6058</v>
      </c>
      <c r="Y556" s="445" t="s">
        <v>6059</v>
      </c>
      <c r="Z556" s="304" t="s">
        <v>6060</v>
      </c>
      <c r="AA556" s="439">
        <v>1</v>
      </c>
      <c r="AB556" s="446" t="s">
        <v>6061</v>
      </c>
      <c r="AC556" s="446" t="s">
        <v>6062</v>
      </c>
      <c r="AD556" s="309">
        <v>1</v>
      </c>
      <c r="AE556" s="485" t="s">
        <v>6063</v>
      </c>
      <c r="AF556" s="976">
        <v>44727</v>
      </c>
      <c r="AG556" s="976">
        <v>44895</v>
      </c>
      <c r="AH556" s="333"/>
      <c r="AI556" s="310" t="s">
        <v>309</v>
      </c>
      <c r="AJ556" s="310" t="s">
        <v>309</v>
      </c>
      <c r="AK556" s="310" t="e">
        <f>(IF(BA556=#REF!,#REF!,AG556-#REF!))</f>
        <v>#REF!</v>
      </c>
      <c r="AL556" s="307"/>
      <c r="AM556" s="31"/>
      <c r="AN556" s="31"/>
      <c r="AO556" s="31"/>
      <c r="AP556" s="32"/>
      <c r="AQ556" s="19"/>
      <c r="AR556" s="49"/>
      <c r="AS556" s="298"/>
      <c r="AT556" s="64"/>
      <c r="AU556" s="40"/>
      <c r="AV556" s="60"/>
      <c r="AW556" s="32"/>
      <c r="AX556" s="32"/>
      <c r="AY556" s="299"/>
      <c r="AZ556" s="87"/>
      <c r="BA556" s="243"/>
      <c r="BB556" s="30"/>
      <c r="BC556" s="30"/>
      <c r="BD556" s="30"/>
      <c r="BE556" s="30"/>
      <c r="BF556" s="30"/>
      <c r="BG556" s="19"/>
      <c r="BH556" s="49"/>
      <c r="BI556" s="60"/>
      <c r="BJ556" s="30"/>
      <c r="BK556" s="30"/>
      <c r="BL556" s="30"/>
      <c r="BM556" s="30"/>
      <c r="BN556" s="60"/>
      <c r="BO556" s="30"/>
      <c r="BP556" s="184"/>
      <c r="BQ556" s="150"/>
      <c r="BR556" s="185"/>
      <c r="BS556" s="131"/>
      <c r="BT556" s="186"/>
      <c r="BU556" s="4"/>
      <c r="BV556" s="49"/>
      <c r="BW556" s="60"/>
      <c r="BX556" s="357"/>
      <c r="BY556" s="353"/>
      <c r="BZ556" s="353"/>
      <c r="CA556" s="360"/>
      <c r="CB556" s="352" t="s">
        <v>293</v>
      </c>
      <c r="CC556" s="353"/>
      <c r="CD556" s="184" t="s">
        <v>293</v>
      </c>
      <c r="CE556" s="531">
        <v>44827</v>
      </c>
      <c r="CF556" s="572" t="s">
        <v>1069</v>
      </c>
      <c r="CG556" s="572" t="s">
        <v>1069</v>
      </c>
      <c r="CH556" s="572" t="s">
        <v>1069</v>
      </c>
      <c r="CI556" s="573">
        <v>0</v>
      </c>
      <c r="CJ556" s="4" t="str">
        <f t="shared" si="23"/>
        <v>SIN AVANCE</v>
      </c>
      <c r="CK556" s="49" t="e">
        <f>(IF(CD556="CERRADO","NO APLICA ACCION CERRADA",AG556-#REF!))</f>
        <v>#REF!</v>
      </c>
      <c r="CL556" s="60" t="e">
        <f>(IF(CD556="CERRADO","NO APLICA ACCION CERRADA",IF(AK556&lt;=0,"VENCIDO",IF(AK556&lt;=#REF!,"POR VENCER","CON TIEMPO"))))</f>
        <v>#REF!</v>
      </c>
      <c r="CM556" s="357">
        <v>44878</v>
      </c>
      <c r="CN556" s="371" t="s">
        <v>6039</v>
      </c>
      <c r="CO556" s="371" t="s">
        <v>824</v>
      </c>
      <c r="CP556" s="360"/>
      <c r="CQ556" s="352" t="s">
        <v>293</v>
      </c>
      <c r="CR556" s="353"/>
      <c r="CS556" s="353"/>
    </row>
    <row r="557" spans="1:97" s="343" customFormat="1" ht="118.5" customHeight="1" x14ac:dyDescent="0.25">
      <c r="A557" s="26">
        <v>556</v>
      </c>
      <c r="B557" s="176" t="s">
        <v>5572</v>
      </c>
      <c r="C557" s="174" t="s">
        <v>487</v>
      </c>
      <c r="D557" s="19" t="s">
        <v>338</v>
      </c>
      <c r="E557" s="337"/>
      <c r="F557" s="34" t="s">
        <v>676</v>
      </c>
      <c r="G557" s="26" t="s">
        <v>315</v>
      </c>
      <c r="H557" s="375" t="s">
        <v>338</v>
      </c>
      <c r="I557" s="19" t="s">
        <v>6022</v>
      </c>
      <c r="J557" s="320" t="s">
        <v>679</v>
      </c>
      <c r="K557" s="132" t="s">
        <v>680</v>
      </c>
      <c r="L557" s="112" t="s">
        <v>681</v>
      </c>
      <c r="M557" s="134" t="s">
        <v>682</v>
      </c>
      <c r="N557" s="112" t="s">
        <v>683</v>
      </c>
      <c r="O557" s="316"/>
      <c r="P557" s="310"/>
      <c r="Q557" s="19" t="s">
        <v>684</v>
      </c>
      <c r="R557" s="310" t="s">
        <v>250</v>
      </c>
      <c r="S557" s="316" t="s">
        <v>6064</v>
      </c>
      <c r="T557" s="439" t="s">
        <v>6065</v>
      </c>
      <c r="U557" s="310" t="s">
        <v>6024</v>
      </c>
      <c r="V557" s="310">
        <v>2022</v>
      </c>
      <c r="W557" s="310" t="s">
        <v>6066</v>
      </c>
      <c r="X557" s="304" t="s">
        <v>6067</v>
      </c>
      <c r="Y557" s="445" t="s">
        <v>6068</v>
      </c>
      <c r="Z557" s="304" t="s">
        <v>6069</v>
      </c>
      <c r="AA557" s="439">
        <v>1</v>
      </c>
      <c r="AB557" s="447" t="s">
        <v>6070</v>
      </c>
      <c r="AC557" s="447" t="s">
        <v>6071</v>
      </c>
      <c r="AD557" s="309">
        <v>1</v>
      </c>
      <c r="AE557" s="485" t="s">
        <v>6072</v>
      </c>
      <c r="AF557" s="976">
        <v>44727</v>
      </c>
      <c r="AG557" s="976">
        <v>44925</v>
      </c>
      <c r="AH557" s="333"/>
      <c r="AI557" s="310" t="s">
        <v>309</v>
      </c>
      <c r="AJ557" s="310" t="s">
        <v>309</v>
      </c>
      <c r="AK557" s="310" t="e">
        <f>(IF(BA557=#REF!,#REF!,AG557-#REF!))</f>
        <v>#REF!</v>
      </c>
      <c r="AL557" s="307"/>
      <c r="AM557" s="31"/>
      <c r="AN557" s="31"/>
      <c r="AO557" s="31"/>
      <c r="AP557" s="32"/>
      <c r="AQ557" s="19"/>
      <c r="AR557" s="49"/>
      <c r="AS557" s="298"/>
      <c r="AT557" s="64"/>
      <c r="AU557" s="40"/>
      <c r="AV557" s="60"/>
      <c r="AW557" s="32"/>
      <c r="AX557" s="32"/>
      <c r="AY557" s="299"/>
      <c r="AZ557" s="87"/>
      <c r="BA557" s="243"/>
      <c r="BB557" s="30"/>
      <c r="BC557" s="30"/>
      <c r="BD557" s="30"/>
      <c r="BE557" s="30"/>
      <c r="BF557" s="30"/>
      <c r="BG557" s="19"/>
      <c r="BH557" s="49"/>
      <c r="BI557" s="60"/>
      <c r="BJ557" s="30"/>
      <c r="BK557" s="30"/>
      <c r="BL557" s="30"/>
      <c r="BM557" s="30"/>
      <c r="BN557" s="60"/>
      <c r="BO557" s="30"/>
      <c r="BP557" s="184"/>
      <c r="BQ557" s="150"/>
      <c r="BR557" s="185"/>
      <c r="BS557" s="131"/>
      <c r="BT557" s="186"/>
      <c r="BU557" s="4"/>
      <c r="BV557" s="49"/>
      <c r="BW557" s="60"/>
      <c r="BX557" s="357"/>
      <c r="BY557" s="353"/>
      <c r="BZ557" s="353"/>
      <c r="CA557" s="360"/>
      <c r="CB557" s="352" t="s">
        <v>293</v>
      </c>
      <c r="CC557" s="353"/>
      <c r="CD557" s="184" t="s">
        <v>293</v>
      </c>
      <c r="CE557" s="531">
        <v>44827</v>
      </c>
      <c r="CF557" s="572" t="s">
        <v>1069</v>
      </c>
      <c r="CG557" s="572" t="s">
        <v>1069</v>
      </c>
      <c r="CH557" s="572" t="s">
        <v>1069</v>
      </c>
      <c r="CI557" s="573">
        <v>0</v>
      </c>
      <c r="CJ557" s="4" t="str">
        <f t="shared" si="23"/>
        <v>SIN AVANCE</v>
      </c>
      <c r="CK557" s="49" t="e">
        <f>(IF(CD557="CERRADO","NO APLICA ACCION CERRADA",AG557-#REF!))</f>
        <v>#REF!</v>
      </c>
      <c r="CL557" s="60" t="e">
        <f>(IF(CD557="CERRADO","NO APLICA ACCION CERRADA",IF(AK557&lt;=0,"VENCIDO",IF(AK557&lt;=#REF!,"POR VENCER","CON TIEMPO"))))</f>
        <v>#REF!</v>
      </c>
      <c r="CM557" s="357">
        <v>44878</v>
      </c>
      <c r="CN557" s="371" t="s">
        <v>6039</v>
      </c>
      <c r="CO557" s="371" t="s">
        <v>824</v>
      </c>
      <c r="CP557" s="360"/>
      <c r="CQ557" s="352" t="s">
        <v>293</v>
      </c>
      <c r="CR557" s="353"/>
      <c r="CS557" s="353"/>
    </row>
    <row r="558" spans="1:97" s="343" customFormat="1" ht="118.5" customHeight="1" x14ac:dyDescent="0.25">
      <c r="A558" s="26">
        <v>557</v>
      </c>
      <c r="B558" s="176" t="s">
        <v>5572</v>
      </c>
      <c r="C558" s="174" t="s">
        <v>487</v>
      </c>
      <c r="D558" s="19" t="s">
        <v>338</v>
      </c>
      <c r="E558" s="337"/>
      <c r="F558" s="34" t="s">
        <v>676</v>
      </c>
      <c r="G558" s="26" t="s">
        <v>315</v>
      </c>
      <c r="H558" s="375" t="s">
        <v>338</v>
      </c>
      <c r="I558" s="19" t="s">
        <v>6022</v>
      </c>
      <c r="J558" s="320" t="s">
        <v>679</v>
      </c>
      <c r="K558" s="132" t="s">
        <v>680</v>
      </c>
      <c r="L558" s="112" t="s">
        <v>681</v>
      </c>
      <c r="M558" s="134" t="s">
        <v>682</v>
      </c>
      <c r="N558" s="112" t="s">
        <v>683</v>
      </c>
      <c r="O558" s="316"/>
      <c r="P558" s="310"/>
      <c r="Q558" s="19" t="s">
        <v>684</v>
      </c>
      <c r="R558" s="310" t="s">
        <v>250</v>
      </c>
      <c r="S558" s="316" t="s">
        <v>6073</v>
      </c>
      <c r="T558" s="439" t="s">
        <v>6074</v>
      </c>
      <c r="U558" s="310" t="s">
        <v>6024</v>
      </c>
      <c r="V558" s="310">
        <v>2022</v>
      </c>
      <c r="W558" s="310" t="s">
        <v>6075</v>
      </c>
      <c r="X558" s="304" t="s">
        <v>6076</v>
      </c>
      <c r="Y558" s="445" t="s">
        <v>6077</v>
      </c>
      <c r="Z558" s="304" t="s">
        <v>4965</v>
      </c>
      <c r="AA558" s="439">
        <v>1</v>
      </c>
      <c r="AB558" s="434" t="s">
        <v>4966</v>
      </c>
      <c r="AC558" s="434" t="s">
        <v>4967</v>
      </c>
      <c r="AD558" s="309">
        <v>1</v>
      </c>
      <c r="AE558" s="485" t="s">
        <v>6038</v>
      </c>
      <c r="AF558" s="976">
        <v>44727</v>
      </c>
      <c r="AG558" s="976">
        <v>44925</v>
      </c>
      <c r="AH558" s="333"/>
      <c r="AI558" s="310" t="s">
        <v>309</v>
      </c>
      <c r="AJ558" s="310" t="s">
        <v>309</v>
      </c>
      <c r="AK558" s="310" t="e">
        <f>(IF(BA558=#REF!,#REF!,AG558-#REF!))</f>
        <v>#REF!</v>
      </c>
      <c r="AL558" s="307"/>
      <c r="AM558" s="31"/>
      <c r="AN558" s="31"/>
      <c r="AO558" s="31"/>
      <c r="AP558" s="32"/>
      <c r="AQ558" s="19"/>
      <c r="AR558" s="49"/>
      <c r="AS558" s="298"/>
      <c r="AT558" s="64"/>
      <c r="AU558" s="40"/>
      <c r="AV558" s="60"/>
      <c r="AW558" s="32"/>
      <c r="AX558" s="32"/>
      <c r="AY558" s="299"/>
      <c r="AZ558" s="87"/>
      <c r="BA558" s="243"/>
      <c r="BB558" s="30"/>
      <c r="BC558" s="30"/>
      <c r="BD558" s="30"/>
      <c r="BE558" s="30"/>
      <c r="BF558" s="30"/>
      <c r="BG558" s="19"/>
      <c r="BH558" s="49"/>
      <c r="BI558" s="60"/>
      <c r="BJ558" s="30"/>
      <c r="BK558" s="30"/>
      <c r="BL558" s="30"/>
      <c r="BM558" s="30"/>
      <c r="BN558" s="60"/>
      <c r="BO558" s="30"/>
      <c r="BP558" s="184"/>
      <c r="BQ558" s="150"/>
      <c r="BR558" s="185"/>
      <c r="BS558" s="131"/>
      <c r="BT558" s="186"/>
      <c r="BU558" s="4"/>
      <c r="BV558" s="49"/>
      <c r="BW558" s="60"/>
      <c r="BX558" s="357"/>
      <c r="BY558" s="353"/>
      <c r="BZ558" s="353"/>
      <c r="CA558" s="360"/>
      <c r="CB558" s="352" t="s">
        <v>293</v>
      </c>
      <c r="CC558" s="353"/>
      <c r="CD558" s="184" t="s">
        <v>293</v>
      </c>
      <c r="CE558" s="531">
        <v>44827</v>
      </c>
      <c r="CF558" s="572" t="s">
        <v>1069</v>
      </c>
      <c r="CG558" s="572" t="s">
        <v>1069</v>
      </c>
      <c r="CH558" s="572" t="s">
        <v>1069</v>
      </c>
      <c r="CI558" s="573">
        <v>0</v>
      </c>
      <c r="CJ558" s="4" t="str">
        <f t="shared" si="23"/>
        <v>SIN AVANCE</v>
      </c>
      <c r="CK558" s="49" t="e">
        <f>(IF(CD558="CERRADO","NO APLICA ACCION CERRADA",AG558-#REF!))</f>
        <v>#REF!</v>
      </c>
      <c r="CL558" s="60" t="e">
        <f>(IF(CD558="CERRADO","NO APLICA ACCION CERRADA",IF(AK558&lt;=0,"VENCIDO",IF(AK558&lt;=#REF!,"POR VENCER","CON TIEMPO"))))</f>
        <v>#REF!</v>
      </c>
      <c r="CM558" s="357">
        <v>44878</v>
      </c>
      <c r="CN558" s="371" t="s">
        <v>6039</v>
      </c>
      <c r="CO558" s="371" t="s">
        <v>824</v>
      </c>
      <c r="CP558" s="360"/>
      <c r="CQ558" s="352" t="s">
        <v>293</v>
      </c>
      <c r="CR558" s="353"/>
      <c r="CS558" s="353"/>
    </row>
    <row r="559" spans="1:97" s="343" customFormat="1" ht="118.5" customHeight="1" x14ac:dyDescent="0.25">
      <c r="A559" s="26">
        <v>558</v>
      </c>
      <c r="B559" s="176" t="s">
        <v>5572</v>
      </c>
      <c r="C559" s="174" t="s">
        <v>487</v>
      </c>
      <c r="D559" s="19" t="s">
        <v>338</v>
      </c>
      <c r="E559" s="337"/>
      <c r="F559" s="34" t="s">
        <v>676</v>
      </c>
      <c r="G559" s="26" t="s">
        <v>315</v>
      </c>
      <c r="H559" s="375" t="s">
        <v>338</v>
      </c>
      <c r="I559" s="19" t="s">
        <v>6022</v>
      </c>
      <c r="J559" s="320" t="s">
        <v>679</v>
      </c>
      <c r="K559" s="132" t="s">
        <v>680</v>
      </c>
      <c r="L559" s="112" t="s">
        <v>681</v>
      </c>
      <c r="M559" s="134" t="s">
        <v>682</v>
      </c>
      <c r="N559" s="112" t="s">
        <v>683</v>
      </c>
      <c r="O559" s="316"/>
      <c r="P559" s="310"/>
      <c r="Q559" s="19" t="s">
        <v>684</v>
      </c>
      <c r="R559" s="310" t="s">
        <v>250</v>
      </c>
      <c r="S559" s="316" t="s">
        <v>6078</v>
      </c>
      <c r="T559" s="492" t="s">
        <v>6079</v>
      </c>
      <c r="U559" s="310" t="s">
        <v>6024</v>
      </c>
      <c r="V559" s="310">
        <v>2022</v>
      </c>
      <c r="W559" s="310" t="s">
        <v>6080</v>
      </c>
      <c r="X559" s="304" t="s">
        <v>6081</v>
      </c>
      <c r="Y559" s="304" t="s">
        <v>6082</v>
      </c>
      <c r="Z559" s="304" t="s">
        <v>6083</v>
      </c>
      <c r="AA559" s="303">
        <v>1</v>
      </c>
      <c r="AB559" s="447" t="s">
        <v>5579</v>
      </c>
      <c r="AC559" s="447" t="s">
        <v>6084</v>
      </c>
      <c r="AD559" s="309">
        <v>1</v>
      </c>
      <c r="AE559" s="485" t="s">
        <v>6085</v>
      </c>
      <c r="AF559" s="976">
        <v>44727</v>
      </c>
      <c r="AG559" s="976">
        <v>44925</v>
      </c>
      <c r="AH559" s="333"/>
      <c r="AI559" s="310" t="s">
        <v>309</v>
      </c>
      <c r="AJ559" s="310" t="s">
        <v>309</v>
      </c>
      <c r="AK559" s="310" t="e">
        <f>(IF(BA559=#REF!,#REF!,AG559-#REF!))</f>
        <v>#REF!</v>
      </c>
      <c r="AL559" s="307"/>
      <c r="AM559" s="31"/>
      <c r="AN559" s="31"/>
      <c r="AO559" s="31"/>
      <c r="AP559" s="32"/>
      <c r="AQ559" s="19"/>
      <c r="AR559" s="49"/>
      <c r="AS559" s="298"/>
      <c r="AT559" s="64"/>
      <c r="AU559" s="40"/>
      <c r="AV559" s="60"/>
      <c r="AW559" s="32"/>
      <c r="AX559" s="32"/>
      <c r="AY559" s="299"/>
      <c r="AZ559" s="87"/>
      <c r="BA559" s="243"/>
      <c r="BB559" s="30"/>
      <c r="BC559" s="30"/>
      <c r="BD559" s="30"/>
      <c r="BE559" s="30"/>
      <c r="BF559" s="30"/>
      <c r="BG559" s="19"/>
      <c r="BH559" s="49"/>
      <c r="BI559" s="60"/>
      <c r="BJ559" s="30"/>
      <c r="BK559" s="30"/>
      <c r="BL559" s="30"/>
      <c r="BM559" s="30"/>
      <c r="BN559" s="60"/>
      <c r="BO559" s="30"/>
      <c r="BP559" s="184"/>
      <c r="BQ559" s="150"/>
      <c r="BR559" s="185"/>
      <c r="BS559" s="131"/>
      <c r="BT559" s="186"/>
      <c r="BU559" s="4"/>
      <c r="BV559" s="49"/>
      <c r="BW559" s="60"/>
      <c r="BX559" s="357"/>
      <c r="BY559" s="353"/>
      <c r="BZ559" s="353"/>
      <c r="CA559" s="360"/>
      <c r="CB559" s="352" t="s">
        <v>293</v>
      </c>
      <c r="CC559" s="353"/>
      <c r="CD559" s="184" t="s">
        <v>293</v>
      </c>
      <c r="CE559" s="531">
        <v>44827</v>
      </c>
      <c r="CF559" s="574" t="s">
        <v>6086</v>
      </c>
      <c r="CG559" s="572" t="s">
        <v>6087</v>
      </c>
      <c r="CH559" s="120" t="s">
        <v>328</v>
      </c>
      <c r="CI559" s="573">
        <v>1</v>
      </c>
      <c r="CJ559" s="4" t="str">
        <f t="shared" si="23"/>
        <v>CUMPLIMIENTO TOTAL</v>
      </c>
      <c r="CK559" s="49" t="e">
        <f>(IF(CD559="CERRADO","NO APLICA ACCION CERRADA",AG559-#REF!))</f>
        <v>#REF!</v>
      </c>
      <c r="CL559" s="60" t="e">
        <f>(IF(CD559="CERRADO","NO APLICA ACCION CERRADA",IF(AK559&lt;=0,"VENCIDO",IF(AK559&lt;=#REF!,"POR VENCER","CON TIEMPO"))))</f>
        <v>#REF!</v>
      </c>
      <c r="CM559" s="357">
        <v>44878</v>
      </c>
      <c r="CN559" s="371" t="s">
        <v>6088</v>
      </c>
      <c r="CO559" s="371" t="s">
        <v>824</v>
      </c>
      <c r="CP559" s="360"/>
      <c r="CQ559" s="352" t="s">
        <v>294</v>
      </c>
      <c r="CR559" s="353"/>
      <c r="CS559" s="353"/>
    </row>
    <row r="560" spans="1:97" s="343" customFormat="1" ht="118.5" customHeight="1" x14ac:dyDescent="0.25">
      <c r="A560" s="26">
        <v>559</v>
      </c>
      <c r="B560" s="176" t="s">
        <v>5572</v>
      </c>
      <c r="C560" s="174" t="s">
        <v>487</v>
      </c>
      <c r="D560" s="19" t="s">
        <v>338</v>
      </c>
      <c r="E560" s="337"/>
      <c r="F560" s="34" t="s">
        <v>676</v>
      </c>
      <c r="G560" s="26" t="s">
        <v>315</v>
      </c>
      <c r="H560" s="375" t="s">
        <v>338</v>
      </c>
      <c r="I560" s="19" t="s">
        <v>6022</v>
      </c>
      <c r="J560" s="320" t="s">
        <v>679</v>
      </c>
      <c r="K560" s="132" t="s">
        <v>680</v>
      </c>
      <c r="L560" s="112" t="s">
        <v>681</v>
      </c>
      <c r="M560" s="134" t="s">
        <v>682</v>
      </c>
      <c r="N560" s="112" t="s">
        <v>683</v>
      </c>
      <c r="O560" s="316"/>
      <c r="P560" s="310"/>
      <c r="Q560" s="19" t="s">
        <v>684</v>
      </c>
      <c r="R560" s="310" t="s">
        <v>250</v>
      </c>
      <c r="S560" s="316" t="s">
        <v>6089</v>
      </c>
      <c r="T560" s="303" t="s">
        <v>6090</v>
      </c>
      <c r="U560" s="310" t="s">
        <v>6024</v>
      </c>
      <c r="V560" s="310">
        <v>2022</v>
      </c>
      <c r="W560" s="310" t="s">
        <v>6091</v>
      </c>
      <c r="X560" s="304" t="s">
        <v>6092</v>
      </c>
      <c r="Y560" s="445" t="s">
        <v>6093</v>
      </c>
      <c r="Z560" s="304" t="s">
        <v>4880</v>
      </c>
      <c r="AA560" s="439">
        <v>1</v>
      </c>
      <c r="AB560" s="446" t="s">
        <v>4881</v>
      </c>
      <c r="AC560" s="446" t="s">
        <v>6094</v>
      </c>
      <c r="AD560" s="309">
        <v>1</v>
      </c>
      <c r="AE560" s="485" t="s">
        <v>6095</v>
      </c>
      <c r="AF560" s="976">
        <v>44728</v>
      </c>
      <c r="AG560" s="976">
        <v>44926</v>
      </c>
      <c r="AH560" s="333"/>
      <c r="AI560" s="310" t="s">
        <v>309</v>
      </c>
      <c r="AJ560" s="310" t="s">
        <v>309</v>
      </c>
      <c r="AK560" s="310" t="e">
        <f>(IF(BA560=#REF!,#REF!,AG560-#REF!))</f>
        <v>#REF!</v>
      </c>
      <c r="AL560" s="307"/>
      <c r="AM560" s="31"/>
      <c r="AN560" s="31"/>
      <c r="AO560" s="31"/>
      <c r="AP560" s="32"/>
      <c r="AQ560" s="19"/>
      <c r="AR560" s="49"/>
      <c r="AS560" s="298"/>
      <c r="AT560" s="64"/>
      <c r="AU560" s="40"/>
      <c r="AV560" s="60"/>
      <c r="AW560" s="32"/>
      <c r="AX560" s="32"/>
      <c r="AY560" s="299"/>
      <c r="AZ560" s="87"/>
      <c r="BA560" s="243"/>
      <c r="BB560" s="30"/>
      <c r="BC560" s="30"/>
      <c r="BD560" s="30"/>
      <c r="BE560" s="30"/>
      <c r="BF560" s="30"/>
      <c r="BG560" s="19"/>
      <c r="BH560" s="49"/>
      <c r="BI560" s="60"/>
      <c r="BJ560" s="30"/>
      <c r="BK560" s="30"/>
      <c r="BL560" s="30"/>
      <c r="BM560" s="30"/>
      <c r="BN560" s="60"/>
      <c r="BO560" s="30"/>
      <c r="BP560" s="184"/>
      <c r="BQ560" s="150"/>
      <c r="BR560" s="185"/>
      <c r="BS560" s="131"/>
      <c r="BT560" s="186"/>
      <c r="BU560" s="4"/>
      <c r="BV560" s="49"/>
      <c r="BW560" s="60"/>
      <c r="BX560" s="357"/>
      <c r="BY560" s="353"/>
      <c r="BZ560" s="353"/>
      <c r="CA560" s="360"/>
      <c r="CB560" s="352" t="s">
        <v>293</v>
      </c>
      <c r="CC560" s="353"/>
      <c r="CD560" s="184" t="s">
        <v>293</v>
      </c>
      <c r="CE560" s="531">
        <v>44827</v>
      </c>
      <c r="CF560" s="574" t="s">
        <v>4885</v>
      </c>
      <c r="CG560" s="572" t="s">
        <v>4886</v>
      </c>
      <c r="CH560" s="120" t="s">
        <v>328</v>
      </c>
      <c r="CI560" s="573">
        <v>1</v>
      </c>
      <c r="CJ560" s="4" t="str">
        <f t="shared" si="23"/>
        <v>CUMPLIMIENTO TOTAL</v>
      </c>
      <c r="CK560" s="49" t="e">
        <f>(IF(CD560="CERRADO","NO APLICA ACCION CERRADA",AG560-#REF!))</f>
        <v>#REF!</v>
      </c>
      <c r="CL560" s="60" t="e">
        <f>(IF(CD560="CERRADO","NO APLICA ACCION CERRADA",IF(AK560&lt;=0,"VENCIDO",IF(AK560&lt;=#REF!,"POR VENCER","CON TIEMPO"))))</f>
        <v>#REF!</v>
      </c>
      <c r="CM560" s="357">
        <v>44878</v>
      </c>
      <c r="CN560" s="371" t="s">
        <v>6096</v>
      </c>
      <c r="CO560" s="371" t="s">
        <v>824</v>
      </c>
      <c r="CP560" s="360"/>
      <c r="CQ560" s="352" t="s">
        <v>294</v>
      </c>
      <c r="CR560" s="353"/>
      <c r="CS560" s="353"/>
    </row>
    <row r="561" spans="1:97" s="343" customFormat="1" ht="118.5" customHeight="1" x14ac:dyDescent="0.25">
      <c r="A561" s="26">
        <v>560</v>
      </c>
      <c r="B561" s="176" t="s">
        <v>5572</v>
      </c>
      <c r="C561" s="174" t="s">
        <v>487</v>
      </c>
      <c r="D561" s="19" t="s">
        <v>338</v>
      </c>
      <c r="E561" s="337"/>
      <c r="F561" s="34" t="s">
        <v>676</v>
      </c>
      <c r="G561" s="26" t="s">
        <v>315</v>
      </c>
      <c r="H561" s="375" t="s">
        <v>338</v>
      </c>
      <c r="I561" s="19" t="s">
        <v>6022</v>
      </c>
      <c r="J561" s="320" t="s">
        <v>679</v>
      </c>
      <c r="K561" s="132" t="s">
        <v>680</v>
      </c>
      <c r="L561" s="112" t="s">
        <v>681</v>
      </c>
      <c r="M561" s="134" t="s">
        <v>682</v>
      </c>
      <c r="N561" s="112" t="s">
        <v>683</v>
      </c>
      <c r="O561" s="316"/>
      <c r="P561" s="310"/>
      <c r="Q561" s="19" t="s">
        <v>684</v>
      </c>
      <c r="R561" s="310" t="s">
        <v>250</v>
      </c>
      <c r="S561" s="316" t="s">
        <v>6097</v>
      </c>
      <c r="T561" s="303" t="s">
        <v>6098</v>
      </c>
      <c r="U561" s="310" t="s">
        <v>6024</v>
      </c>
      <c r="V561" s="310">
        <v>2022</v>
      </c>
      <c r="W561" s="310" t="s">
        <v>6099</v>
      </c>
      <c r="X561" s="304" t="s">
        <v>6100</v>
      </c>
      <c r="Y561" s="437" t="s">
        <v>6101</v>
      </c>
      <c r="Z561" s="304" t="s">
        <v>6102</v>
      </c>
      <c r="AA561" s="303">
        <v>1</v>
      </c>
      <c r="AB561" s="434" t="s">
        <v>6103</v>
      </c>
      <c r="AC561" s="434" t="s">
        <v>6104</v>
      </c>
      <c r="AD561" s="309">
        <v>1</v>
      </c>
      <c r="AE561" s="485" t="s">
        <v>6105</v>
      </c>
      <c r="AF561" s="976">
        <v>44788</v>
      </c>
      <c r="AG561" s="976">
        <v>45148</v>
      </c>
      <c r="AH561" s="333"/>
      <c r="AI561" s="310" t="s">
        <v>309</v>
      </c>
      <c r="AJ561" s="310" t="s">
        <v>309</v>
      </c>
      <c r="AK561" s="310" t="e">
        <f>(IF(BA561=#REF!,#REF!,AG561-#REF!))</f>
        <v>#REF!</v>
      </c>
      <c r="AL561" s="307"/>
      <c r="AM561" s="31"/>
      <c r="AN561" s="31"/>
      <c r="AO561" s="31"/>
      <c r="AP561" s="32"/>
      <c r="AQ561" s="19"/>
      <c r="AR561" s="49"/>
      <c r="AS561" s="298"/>
      <c r="AT561" s="64"/>
      <c r="AU561" s="40"/>
      <c r="AV561" s="60"/>
      <c r="AW561" s="32"/>
      <c r="AX561" s="32"/>
      <c r="AY561" s="299"/>
      <c r="AZ561" s="87"/>
      <c r="BA561" s="243"/>
      <c r="BB561" s="30"/>
      <c r="BC561" s="30"/>
      <c r="BD561" s="30"/>
      <c r="BE561" s="30"/>
      <c r="BF561" s="30"/>
      <c r="BG561" s="19"/>
      <c r="BH561" s="49"/>
      <c r="BI561" s="60"/>
      <c r="BJ561" s="30"/>
      <c r="BK561" s="30"/>
      <c r="BL561" s="30"/>
      <c r="BM561" s="30"/>
      <c r="BN561" s="60"/>
      <c r="BO561" s="30"/>
      <c r="BP561" s="184"/>
      <c r="BQ561" s="150"/>
      <c r="BR561" s="185"/>
      <c r="BS561" s="131"/>
      <c r="BT561" s="186"/>
      <c r="BU561" s="4"/>
      <c r="BV561" s="49"/>
      <c r="BW561" s="60"/>
      <c r="BX561" s="357"/>
      <c r="BY561" s="353"/>
      <c r="BZ561" s="353"/>
      <c r="CA561" s="360"/>
      <c r="CB561" s="352" t="s">
        <v>293</v>
      </c>
      <c r="CC561" s="353"/>
      <c r="CD561" s="184" t="s">
        <v>293</v>
      </c>
      <c r="CE561" s="531">
        <v>44827</v>
      </c>
      <c r="CF561" s="572" t="s">
        <v>6106</v>
      </c>
      <c r="CG561" s="572" t="s">
        <v>6107</v>
      </c>
      <c r="CH561" s="120" t="s">
        <v>328</v>
      </c>
      <c r="CI561" s="573">
        <v>1</v>
      </c>
      <c r="CJ561" s="4" t="str">
        <f t="shared" si="23"/>
        <v>CUMPLIMIENTO TOTAL</v>
      </c>
      <c r="CK561" s="49" t="e">
        <f>(IF(CD561="CERRADO","NO APLICA ACCION CERRADA",AG561-#REF!))</f>
        <v>#REF!</v>
      </c>
      <c r="CL561" s="60" t="e">
        <f>(IF(CD561="CERRADO","NO APLICA ACCION CERRADA",IF(AK561&lt;=0,"VENCIDO",IF(AK561&lt;=#REF!,"POR VENCER","CON TIEMPO"))))</f>
        <v>#REF!</v>
      </c>
      <c r="CM561" s="357">
        <v>44878</v>
      </c>
      <c r="CN561" s="371" t="s">
        <v>6108</v>
      </c>
      <c r="CO561" s="371" t="s">
        <v>824</v>
      </c>
      <c r="CP561" s="360"/>
      <c r="CQ561" s="352" t="s">
        <v>293</v>
      </c>
      <c r="CR561" s="353"/>
      <c r="CS561" s="353"/>
    </row>
    <row r="562" spans="1:97" s="343" customFormat="1" ht="118.5" customHeight="1" x14ac:dyDescent="0.25">
      <c r="A562" s="26">
        <v>561</v>
      </c>
      <c r="B562" s="88" t="s">
        <v>666</v>
      </c>
      <c r="C562" s="88" t="s">
        <v>5949</v>
      </c>
      <c r="D562" s="19" t="s">
        <v>341</v>
      </c>
      <c r="E562" s="337"/>
      <c r="F562" s="297" t="s">
        <v>703</v>
      </c>
      <c r="G562" s="297" t="s">
        <v>646</v>
      </c>
      <c r="H562" s="19" t="s">
        <v>341</v>
      </c>
      <c r="I562" s="297" t="s">
        <v>326</v>
      </c>
      <c r="J562" s="440" t="s">
        <v>703</v>
      </c>
      <c r="K562" s="440" t="s">
        <v>680</v>
      </c>
      <c r="L562" s="461" t="s">
        <v>681</v>
      </c>
      <c r="M562" s="460" t="s">
        <v>705</v>
      </c>
      <c r="N562" s="461" t="s">
        <v>706</v>
      </c>
      <c r="O562" s="316"/>
      <c r="P562" s="310"/>
      <c r="Q562" s="19" t="s">
        <v>711</v>
      </c>
      <c r="R562" s="310" t="s">
        <v>250</v>
      </c>
      <c r="S562" s="316" t="s">
        <v>6109</v>
      </c>
      <c r="T562" s="439" t="s">
        <v>4084</v>
      </c>
      <c r="U562" s="492" t="s">
        <v>6110</v>
      </c>
      <c r="V562" s="310">
        <v>2022</v>
      </c>
      <c r="W562" s="310" t="s">
        <v>6111</v>
      </c>
      <c r="X562" s="306" t="s">
        <v>6112</v>
      </c>
      <c r="Y562" s="437" t="s">
        <v>6113</v>
      </c>
      <c r="Z562" s="306" t="s">
        <v>6114</v>
      </c>
      <c r="AA562" s="303">
        <v>1</v>
      </c>
      <c r="AB562" s="434" t="s">
        <v>6115</v>
      </c>
      <c r="AC562" s="434" t="s">
        <v>6116</v>
      </c>
      <c r="AD562" s="309">
        <v>1</v>
      </c>
      <c r="AE562" s="485" t="s">
        <v>6117</v>
      </c>
      <c r="AF562" s="976">
        <v>44774</v>
      </c>
      <c r="AG562" s="976">
        <v>44925</v>
      </c>
      <c r="AH562" s="333"/>
      <c r="AI562" s="310" t="s">
        <v>309</v>
      </c>
      <c r="AJ562" s="310" t="s">
        <v>309</v>
      </c>
      <c r="AK562" s="310" t="e">
        <f>(IF(BA562=#REF!,#REF!,AG562-#REF!))</f>
        <v>#REF!</v>
      </c>
      <c r="AL562" s="307"/>
      <c r="AM562" s="31"/>
      <c r="AN562" s="31"/>
      <c r="AO562" s="31"/>
      <c r="AP562" s="32"/>
      <c r="AQ562" s="19"/>
      <c r="AR562" s="49"/>
      <c r="AS562" s="298"/>
      <c r="AT562" s="64"/>
      <c r="AU562" s="40"/>
      <c r="AV562" s="60"/>
      <c r="AW562" s="32"/>
      <c r="AX562" s="32"/>
      <c r="AY562" s="299"/>
      <c r="AZ562" s="87"/>
      <c r="BA562" s="243"/>
      <c r="BB562" s="30"/>
      <c r="BC562" s="30"/>
      <c r="BD562" s="30"/>
      <c r="BE562" s="30"/>
      <c r="BF562" s="30"/>
      <c r="BG562" s="19"/>
      <c r="BH562" s="49"/>
      <c r="BI562" s="60"/>
      <c r="BJ562" s="30"/>
      <c r="BK562" s="30"/>
      <c r="BL562" s="30"/>
      <c r="BM562" s="30"/>
      <c r="BN562" s="60"/>
      <c r="BO562" s="30"/>
      <c r="BP562" s="184"/>
      <c r="BQ562" s="150"/>
      <c r="BR562" s="185"/>
      <c r="BS562" s="131"/>
      <c r="BT562" s="186"/>
      <c r="BU562" s="4"/>
      <c r="BV562" s="49"/>
      <c r="BW562" s="60"/>
      <c r="BX562" s="357"/>
      <c r="BY562" s="353"/>
      <c r="BZ562" s="353"/>
      <c r="CA562" s="360"/>
      <c r="CB562" s="352" t="s">
        <v>293</v>
      </c>
      <c r="CC562" s="353"/>
      <c r="CD562" s="184" t="s">
        <v>293</v>
      </c>
      <c r="CE562" s="531">
        <v>44819</v>
      </c>
      <c r="CF562" s="592" t="s">
        <v>6118</v>
      </c>
      <c r="CG562" s="595" t="s">
        <v>6119</v>
      </c>
      <c r="CH562" s="114" t="s">
        <v>3717</v>
      </c>
      <c r="CI562" s="522">
        <v>0.52</v>
      </c>
      <c r="CJ562" s="4" t="str">
        <f t="shared" si="23"/>
        <v>AVANCE PARCIAL</v>
      </c>
      <c r="CK562" s="49" t="e">
        <f>(IF(CD562="CERRADO","NO APLICA ACCION CERRADA",AG562-#REF!))</f>
        <v>#REF!</v>
      </c>
      <c r="CL562" s="60" t="e">
        <f>(IF(CD562="CERRADO","NO APLICA ACCION CERRADA",IF(AK562&lt;=0,"VENCIDO",IF(AK562&lt;=#REF!,"POR VENCER","CON TIEMPO"))))</f>
        <v>#REF!</v>
      </c>
      <c r="CM562" s="827">
        <v>44883</v>
      </c>
      <c r="CN562" s="165" t="s">
        <v>6120</v>
      </c>
      <c r="CO562" s="215" t="s">
        <v>1156</v>
      </c>
      <c r="CP562" s="844" t="s">
        <v>6121</v>
      </c>
      <c r="CQ562" s="842" t="s">
        <v>293</v>
      </c>
      <c r="CR562" s="353"/>
      <c r="CS562" s="353"/>
    </row>
    <row r="563" spans="1:97" s="343" customFormat="1" ht="118.5" customHeight="1" x14ac:dyDescent="0.25">
      <c r="A563" s="26">
        <v>562</v>
      </c>
      <c r="B563" s="88" t="s">
        <v>666</v>
      </c>
      <c r="C563" s="88" t="s">
        <v>5949</v>
      </c>
      <c r="D563" s="19" t="s">
        <v>341</v>
      </c>
      <c r="E563" s="337"/>
      <c r="F563" s="444" t="s">
        <v>666</v>
      </c>
      <c r="G563" s="444" t="s">
        <v>646</v>
      </c>
      <c r="H563" s="19" t="s">
        <v>341</v>
      </c>
      <c r="I563" s="444" t="s">
        <v>666</v>
      </c>
      <c r="J563" s="460" t="s">
        <v>1287</v>
      </c>
      <c r="K563" s="440" t="s">
        <v>680</v>
      </c>
      <c r="L563" s="461" t="s">
        <v>681</v>
      </c>
      <c r="M563" s="460" t="s">
        <v>709</v>
      </c>
      <c r="N563" s="461" t="s">
        <v>710</v>
      </c>
      <c r="O563" s="316"/>
      <c r="P563" s="310"/>
      <c r="Q563" s="19" t="s">
        <v>711</v>
      </c>
      <c r="R563" s="310" t="s">
        <v>250</v>
      </c>
      <c r="S563" s="316" t="s">
        <v>6122</v>
      </c>
      <c r="T563" s="439" t="s">
        <v>4095</v>
      </c>
      <c r="U563" s="492" t="s">
        <v>6110</v>
      </c>
      <c r="V563" s="310">
        <v>2022</v>
      </c>
      <c r="W563" s="310" t="s">
        <v>6123</v>
      </c>
      <c r="X563" s="306" t="s">
        <v>6124</v>
      </c>
      <c r="Y563" s="445" t="s">
        <v>6125</v>
      </c>
      <c r="Z563" s="306" t="s">
        <v>6126</v>
      </c>
      <c r="AA563" s="303">
        <v>1</v>
      </c>
      <c r="AB563" s="434" t="s">
        <v>6127</v>
      </c>
      <c r="AC563" s="434" t="s">
        <v>6128</v>
      </c>
      <c r="AD563" s="309">
        <v>1</v>
      </c>
      <c r="AE563" s="485" t="s">
        <v>6129</v>
      </c>
      <c r="AF563" s="976" t="s">
        <v>6130</v>
      </c>
      <c r="AG563" s="976">
        <v>44956</v>
      </c>
      <c r="AH563" s="333"/>
      <c r="AI563" s="310" t="s">
        <v>309</v>
      </c>
      <c r="AJ563" s="310" t="s">
        <v>309</v>
      </c>
      <c r="AK563" s="310" t="e">
        <f>(IF(BA563=#REF!,#REF!,AG563-#REF!))</f>
        <v>#REF!</v>
      </c>
      <c r="AL563" s="307"/>
      <c r="AM563" s="31"/>
      <c r="AN563" s="31"/>
      <c r="AO563" s="31"/>
      <c r="AP563" s="32"/>
      <c r="AQ563" s="19"/>
      <c r="AR563" s="49"/>
      <c r="AS563" s="298"/>
      <c r="AT563" s="64"/>
      <c r="AU563" s="40"/>
      <c r="AV563" s="60"/>
      <c r="AW563" s="32"/>
      <c r="AX563" s="32"/>
      <c r="AY563" s="299"/>
      <c r="AZ563" s="87"/>
      <c r="BA563" s="243"/>
      <c r="BB563" s="30"/>
      <c r="BC563" s="30"/>
      <c r="BD563" s="30"/>
      <c r="BE563" s="30"/>
      <c r="BF563" s="30"/>
      <c r="BG563" s="19"/>
      <c r="BH563" s="49"/>
      <c r="BI563" s="60"/>
      <c r="BJ563" s="30"/>
      <c r="BK563" s="30"/>
      <c r="BL563" s="30"/>
      <c r="BM563" s="30"/>
      <c r="BN563" s="60"/>
      <c r="BO563" s="30"/>
      <c r="BP563" s="184"/>
      <c r="BQ563" s="150"/>
      <c r="BR563" s="185"/>
      <c r="BS563" s="131"/>
      <c r="BT563" s="186"/>
      <c r="BU563" s="4"/>
      <c r="BV563" s="49"/>
      <c r="BW563" s="60"/>
      <c r="BX563" s="357"/>
      <c r="BY563" s="353"/>
      <c r="BZ563" s="353"/>
      <c r="CA563" s="360"/>
      <c r="CB563" s="352" t="s">
        <v>293</v>
      </c>
      <c r="CC563" s="353"/>
      <c r="CD563" s="184" t="s">
        <v>293</v>
      </c>
      <c r="CE563" s="531">
        <v>44818</v>
      </c>
      <c r="CF563" s="545" t="s">
        <v>6131</v>
      </c>
      <c r="CG563" s="858" t="s">
        <v>6132</v>
      </c>
      <c r="CH563" s="319" t="s">
        <v>6133</v>
      </c>
      <c r="CI563" s="520">
        <v>0</v>
      </c>
      <c r="CJ563" s="4" t="str">
        <f t="shared" si="23"/>
        <v>SIN AVANCE</v>
      </c>
      <c r="CK563" s="49" t="e">
        <f>(IF(CD563="CERRADO","NO APLICA ACCION CERRADA",AG563-#REF!))</f>
        <v>#REF!</v>
      </c>
      <c r="CL563" s="60" t="e">
        <f>(IF(CD563="CERRADO","NO APLICA ACCION CERRADA",IF(AK563&lt;=0,"VENCIDO",IF(AK563&lt;=#REF!,"POR VENCER","CON TIEMPO"))))</f>
        <v>#REF!</v>
      </c>
      <c r="CM563" s="458">
        <v>44880</v>
      </c>
      <c r="CN563" s="348" t="s">
        <v>6134</v>
      </c>
      <c r="CO563" s="348" t="s">
        <v>458</v>
      </c>
      <c r="CP563" s="380">
        <v>0</v>
      </c>
      <c r="CQ563" s="352" t="s">
        <v>293</v>
      </c>
      <c r="CR563" s="353"/>
      <c r="CS563" s="353"/>
    </row>
    <row r="564" spans="1:97" s="343" customFormat="1" ht="118.5" customHeight="1" x14ac:dyDescent="0.25">
      <c r="A564" s="26">
        <v>563</v>
      </c>
      <c r="B564" s="88" t="s">
        <v>666</v>
      </c>
      <c r="C564" s="88" t="s">
        <v>5949</v>
      </c>
      <c r="D564" s="19" t="s">
        <v>341</v>
      </c>
      <c r="E564" s="337"/>
      <c r="F564" s="444" t="s">
        <v>666</v>
      </c>
      <c r="G564" s="444" t="s">
        <v>646</v>
      </c>
      <c r="H564" s="19" t="s">
        <v>341</v>
      </c>
      <c r="I564" s="444" t="s">
        <v>666</v>
      </c>
      <c r="J564" s="460" t="s">
        <v>1287</v>
      </c>
      <c r="K564" s="440" t="s">
        <v>680</v>
      </c>
      <c r="L564" s="461" t="s">
        <v>681</v>
      </c>
      <c r="M564" s="460" t="s">
        <v>709</v>
      </c>
      <c r="N564" s="461" t="s">
        <v>710</v>
      </c>
      <c r="O564" s="316"/>
      <c r="P564" s="310"/>
      <c r="Q564" s="19" t="s">
        <v>711</v>
      </c>
      <c r="R564" s="310" t="s">
        <v>250</v>
      </c>
      <c r="S564" s="316" t="s">
        <v>6135</v>
      </c>
      <c r="T564" s="435" t="s">
        <v>4106</v>
      </c>
      <c r="U564" s="492" t="s">
        <v>6110</v>
      </c>
      <c r="V564" s="310">
        <v>2022</v>
      </c>
      <c r="W564" s="310" t="s">
        <v>6136</v>
      </c>
      <c r="X564" s="770" t="s">
        <v>6137</v>
      </c>
      <c r="Y564" s="304" t="s">
        <v>6138</v>
      </c>
      <c r="Z564" s="304" t="s">
        <v>6139</v>
      </c>
      <c r="AA564" s="303">
        <v>1</v>
      </c>
      <c r="AB564" s="434" t="s">
        <v>6140</v>
      </c>
      <c r="AC564" s="434" t="s">
        <v>6141</v>
      </c>
      <c r="AD564" s="309">
        <v>1</v>
      </c>
      <c r="AE564" s="485" t="s">
        <v>6142</v>
      </c>
      <c r="AF564" s="976" t="s">
        <v>6130</v>
      </c>
      <c r="AG564" s="976">
        <v>44895</v>
      </c>
      <c r="AH564" s="333"/>
      <c r="AI564" s="310" t="s">
        <v>309</v>
      </c>
      <c r="AJ564" s="310" t="s">
        <v>309</v>
      </c>
      <c r="AK564" s="310" t="e">
        <f>(IF(BA564=#REF!,#REF!,AG564-#REF!))</f>
        <v>#REF!</v>
      </c>
      <c r="AL564" s="307"/>
      <c r="AM564" s="31"/>
      <c r="AN564" s="31"/>
      <c r="AO564" s="31"/>
      <c r="AP564" s="32"/>
      <c r="AQ564" s="19"/>
      <c r="AR564" s="49"/>
      <c r="AS564" s="298"/>
      <c r="AT564" s="64"/>
      <c r="AU564" s="40"/>
      <c r="AV564" s="60"/>
      <c r="AW564" s="32"/>
      <c r="AX564" s="32"/>
      <c r="AY564" s="299"/>
      <c r="AZ564" s="87"/>
      <c r="BA564" s="243"/>
      <c r="BB564" s="30"/>
      <c r="BC564" s="30"/>
      <c r="BD564" s="30"/>
      <c r="BE564" s="30"/>
      <c r="BF564" s="30"/>
      <c r="BG564" s="19"/>
      <c r="BH564" s="49"/>
      <c r="BI564" s="60"/>
      <c r="BJ564" s="30"/>
      <c r="BK564" s="30"/>
      <c r="BL564" s="30"/>
      <c r="BM564" s="30"/>
      <c r="BN564" s="60"/>
      <c r="BO564" s="30"/>
      <c r="BP564" s="184"/>
      <c r="BQ564" s="150"/>
      <c r="BR564" s="185"/>
      <c r="BS564" s="131"/>
      <c r="BT564" s="186"/>
      <c r="BU564" s="4"/>
      <c r="BV564" s="49"/>
      <c r="BW564" s="60"/>
      <c r="BX564" s="357"/>
      <c r="BY564" s="353"/>
      <c r="BZ564" s="353"/>
      <c r="CA564" s="360"/>
      <c r="CB564" s="352" t="s">
        <v>293</v>
      </c>
      <c r="CC564" s="353"/>
      <c r="CD564" s="184" t="s">
        <v>293</v>
      </c>
      <c r="CE564" s="531">
        <v>44818</v>
      </c>
      <c r="CF564" s="546" t="s">
        <v>6143</v>
      </c>
      <c r="CG564" s="857" t="s">
        <v>6144</v>
      </c>
      <c r="CH564" s="620" t="s">
        <v>6142</v>
      </c>
      <c r="CI564" s="553">
        <v>0</v>
      </c>
      <c r="CJ564" s="4" t="str">
        <f t="shared" si="23"/>
        <v>SIN AVANCE</v>
      </c>
      <c r="CK564" s="49" t="e">
        <f>(IF(CD564="CERRADO","NO APLICA ACCION CERRADA",AG564-#REF!))</f>
        <v>#REF!</v>
      </c>
      <c r="CL564" s="60" t="e">
        <f>(IF(CD564="CERRADO","NO APLICA ACCION CERRADA",IF(AK564&lt;=0,"VENCIDO",IF(AK564&lt;=#REF!,"POR VENCER","CON TIEMPO"))))</f>
        <v>#REF!</v>
      </c>
      <c r="CM564" s="458">
        <v>44880</v>
      </c>
      <c r="CN564" s="348" t="s">
        <v>6145</v>
      </c>
      <c r="CO564" s="348" t="s">
        <v>458</v>
      </c>
      <c r="CP564" s="380">
        <v>0</v>
      </c>
      <c r="CQ564" s="352" t="s">
        <v>293</v>
      </c>
      <c r="CR564" s="353"/>
      <c r="CS564" s="353"/>
    </row>
    <row r="565" spans="1:97" s="343" customFormat="1" ht="118.5" customHeight="1" x14ac:dyDescent="0.25">
      <c r="A565" s="26">
        <v>564</v>
      </c>
      <c r="B565" s="88" t="s">
        <v>666</v>
      </c>
      <c r="C565" s="88" t="s">
        <v>5949</v>
      </c>
      <c r="D565" s="19" t="s">
        <v>341</v>
      </c>
      <c r="E565" s="337"/>
      <c r="F565" s="444" t="s">
        <v>6146</v>
      </c>
      <c r="G565" s="444" t="s">
        <v>646</v>
      </c>
      <c r="H565" s="19" t="s">
        <v>341</v>
      </c>
      <c r="I565" s="444" t="s">
        <v>6146</v>
      </c>
      <c r="J565" s="440" t="s">
        <v>826</v>
      </c>
      <c r="K565" s="464" t="s">
        <v>827</v>
      </c>
      <c r="L565" s="461" t="s">
        <v>828</v>
      </c>
      <c r="M565" s="461" t="s">
        <v>328</v>
      </c>
      <c r="N565" s="461" t="s">
        <v>328</v>
      </c>
      <c r="O565" s="316"/>
      <c r="P565" s="310"/>
      <c r="Q565" s="19" t="s">
        <v>711</v>
      </c>
      <c r="R565" s="310" t="s">
        <v>250</v>
      </c>
      <c r="S565" s="316" t="s">
        <v>6147</v>
      </c>
      <c r="T565" s="303" t="s">
        <v>4117</v>
      </c>
      <c r="U565" s="492" t="s">
        <v>6110</v>
      </c>
      <c r="V565" s="310">
        <v>2022</v>
      </c>
      <c r="W565" s="310" t="s">
        <v>6148</v>
      </c>
      <c r="X565" s="304" t="s">
        <v>6149</v>
      </c>
      <c r="Y565" s="304" t="s">
        <v>6150</v>
      </c>
      <c r="Z565" s="304" t="s">
        <v>6151</v>
      </c>
      <c r="AA565" s="303">
        <v>1</v>
      </c>
      <c r="AB565" s="434" t="s">
        <v>6152</v>
      </c>
      <c r="AC565" s="434" t="s">
        <v>6153</v>
      </c>
      <c r="AD565" s="309">
        <v>1</v>
      </c>
      <c r="AE565" s="485" t="s">
        <v>6154</v>
      </c>
      <c r="AF565" s="976">
        <v>44774</v>
      </c>
      <c r="AG565" s="976">
        <v>44910</v>
      </c>
      <c r="AH565" s="333"/>
      <c r="AI565" s="310" t="s">
        <v>309</v>
      </c>
      <c r="AJ565" s="310" t="s">
        <v>309</v>
      </c>
      <c r="AK565" s="310" t="e">
        <f>(IF(BA565=#REF!,#REF!,AG565-#REF!))</f>
        <v>#REF!</v>
      </c>
      <c r="AL565" s="307"/>
      <c r="AM565" s="31"/>
      <c r="AN565" s="31"/>
      <c r="AO565" s="31"/>
      <c r="AP565" s="32"/>
      <c r="AQ565" s="19"/>
      <c r="AR565" s="49"/>
      <c r="AS565" s="298"/>
      <c r="AT565" s="64"/>
      <c r="AU565" s="40"/>
      <c r="AV565" s="60"/>
      <c r="AW565" s="32"/>
      <c r="AX565" s="32"/>
      <c r="AY565" s="299"/>
      <c r="AZ565" s="87"/>
      <c r="BA565" s="243"/>
      <c r="BB565" s="30"/>
      <c r="BC565" s="30"/>
      <c r="BD565" s="30"/>
      <c r="BE565" s="30"/>
      <c r="BF565" s="30"/>
      <c r="BG565" s="19"/>
      <c r="BH565" s="49"/>
      <c r="BI565" s="60"/>
      <c r="BJ565" s="30"/>
      <c r="BK565" s="30"/>
      <c r="BL565" s="30"/>
      <c r="BM565" s="30"/>
      <c r="BN565" s="60"/>
      <c r="BO565" s="30"/>
      <c r="BP565" s="184"/>
      <c r="BQ565" s="150"/>
      <c r="BR565" s="185"/>
      <c r="BS565" s="131"/>
      <c r="BT565" s="186"/>
      <c r="BU565" s="4"/>
      <c r="BV565" s="49"/>
      <c r="BW565" s="60"/>
      <c r="BX565" s="357"/>
      <c r="BY565" s="353"/>
      <c r="BZ565" s="353"/>
      <c r="CA565" s="360"/>
      <c r="CB565" s="352" t="s">
        <v>293</v>
      </c>
      <c r="CC565" s="353"/>
      <c r="CD565" s="184" t="s">
        <v>293</v>
      </c>
      <c r="CE565" s="531">
        <v>44823</v>
      </c>
      <c r="CF565" s="632" t="s">
        <v>6155</v>
      </c>
      <c r="CG565" s="633" t="s">
        <v>6156</v>
      </c>
      <c r="CH565" s="634" t="s">
        <v>6157</v>
      </c>
      <c r="CI565" s="564">
        <v>1</v>
      </c>
      <c r="CJ565" s="4" t="str">
        <f t="shared" si="23"/>
        <v>CUMPLIMIENTO TOTAL</v>
      </c>
      <c r="CK565" s="49" t="e">
        <f>(IF(CD565="CERRADO","NO APLICA ACCION CERRADA",AG565-#REF!))</f>
        <v>#REF!</v>
      </c>
      <c r="CL565" s="60" t="e">
        <f>(IF(CD565="CERRADO","NO APLICA ACCION CERRADA",IF(AK565&lt;=0,"VENCIDO",IF(AK565&lt;=#REF!,"POR VENCER","CON TIEMPO"))))</f>
        <v>#REF!</v>
      </c>
      <c r="CM565" s="827">
        <v>44883</v>
      </c>
      <c r="CN565" s="165" t="s">
        <v>6158</v>
      </c>
      <c r="CO565" s="215" t="s">
        <v>1156</v>
      </c>
      <c r="CP565" s="841">
        <v>1</v>
      </c>
      <c r="CQ565" s="838" t="s">
        <v>294</v>
      </c>
      <c r="CR565" s="353"/>
      <c r="CS565" s="353"/>
    </row>
    <row r="566" spans="1:97" s="343" customFormat="1" ht="118.5" customHeight="1" x14ac:dyDescent="0.25">
      <c r="A566" s="26">
        <v>565</v>
      </c>
      <c r="B566" s="88" t="s">
        <v>666</v>
      </c>
      <c r="C566" s="88" t="s">
        <v>5949</v>
      </c>
      <c r="D566" s="19" t="s">
        <v>341</v>
      </c>
      <c r="E566" s="337"/>
      <c r="F566" s="444" t="s">
        <v>6146</v>
      </c>
      <c r="G566" s="444" t="s">
        <v>646</v>
      </c>
      <c r="H566" s="19" t="s">
        <v>341</v>
      </c>
      <c r="I566" s="444" t="s">
        <v>6146</v>
      </c>
      <c r="J566" s="440" t="s">
        <v>826</v>
      </c>
      <c r="K566" s="464" t="s">
        <v>827</v>
      </c>
      <c r="L566" s="461" t="s">
        <v>828</v>
      </c>
      <c r="M566" s="461" t="s">
        <v>328</v>
      </c>
      <c r="N566" s="461" t="s">
        <v>328</v>
      </c>
      <c r="O566" s="316"/>
      <c r="P566" s="310"/>
      <c r="Q566" s="19" t="s">
        <v>711</v>
      </c>
      <c r="R566" s="310" t="s">
        <v>250</v>
      </c>
      <c r="S566" s="316" t="s">
        <v>6159</v>
      </c>
      <c r="T566" s="303" t="s">
        <v>4117</v>
      </c>
      <c r="U566" s="492" t="s">
        <v>6110</v>
      </c>
      <c r="V566" s="310">
        <v>2022</v>
      </c>
      <c r="W566" s="310" t="s">
        <v>6148</v>
      </c>
      <c r="X566" s="304" t="s">
        <v>6149</v>
      </c>
      <c r="Y566" s="304" t="s">
        <v>6150</v>
      </c>
      <c r="Z566" s="304" t="s">
        <v>6160</v>
      </c>
      <c r="AA566" s="303">
        <v>1</v>
      </c>
      <c r="AB566" s="434" t="s">
        <v>6161</v>
      </c>
      <c r="AC566" s="434" t="s">
        <v>6162</v>
      </c>
      <c r="AD566" s="309">
        <v>1</v>
      </c>
      <c r="AE566" s="485" t="s">
        <v>6163</v>
      </c>
      <c r="AF566" s="976">
        <v>44774</v>
      </c>
      <c r="AG566" s="976">
        <v>44834</v>
      </c>
      <c r="AH566" s="333"/>
      <c r="AI566" s="310" t="s">
        <v>309</v>
      </c>
      <c r="AJ566" s="310" t="s">
        <v>309</v>
      </c>
      <c r="AK566" s="310" t="e">
        <f>(IF(BA566=#REF!,#REF!,AG566-#REF!))</f>
        <v>#REF!</v>
      </c>
      <c r="AL566" s="307"/>
      <c r="AM566" s="31"/>
      <c r="AN566" s="31"/>
      <c r="AO566" s="31"/>
      <c r="AP566" s="32"/>
      <c r="AQ566" s="19"/>
      <c r="AR566" s="49"/>
      <c r="AS566" s="298"/>
      <c r="AT566" s="64"/>
      <c r="AU566" s="40"/>
      <c r="AV566" s="60"/>
      <c r="AW566" s="32"/>
      <c r="AX566" s="32"/>
      <c r="AY566" s="299"/>
      <c r="AZ566" s="87"/>
      <c r="BA566" s="243"/>
      <c r="BB566" s="30"/>
      <c r="BC566" s="30"/>
      <c r="BD566" s="30"/>
      <c r="BE566" s="30"/>
      <c r="BF566" s="30"/>
      <c r="BG566" s="19"/>
      <c r="BH566" s="49"/>
      <c r="BI566" s="60"/>
      <c r="BJ566" s="30"/>
      <c r="BK566" s="30"/>
      <c r="BL566" s="30"/>
      <c r="BM566" s="30"/>
      <c r="BN566" s="60"/>
      <c r="BO566" s="30"/>
      <c r="BP566" s="184"/>
      <c r="BQ566" s="150"/>
      <c r="BR566" s="185"/>
      <c r="BS566" s="131"/>
      <c r="BT566" s="186"/>
      <c r="BU566" s="4"/>
      <c r="BV566" s="49"/>
      <c r="BW566" s="60"/>
      <c r="BX566" s="357"/>
      <c r="BY566" s="353"/>
      <c r="BZ566" s="353"/>
      <c r="CA566" s="360"/>
      <c r="CB566" s="352" t="s">
        <v>293</v>
      </c>
      <c r="CC566" s="353"/>
      <c r="CD566" s="184" t="s">
        <v>293</v>
      </c>
      <c r="CE566" s="531">
        <v>44823</v>
      </c>
      <c r="CF566" s="635" t="s">
        <v>6164</v>
      </c>
      <c r="CG566" s="636" t="s">
        <v>6165</v>
      </c>
      <c r="CH566" s="634" t="s">
        <v>328</v>
      </c>
      <c r="CI566" s="564">
        <v>1</v>
      </c>
      <c r="CJ566" s="4" t="str">
        <f t="shared" si="23"/>
        <v>CUMPLIMIENTO TOTAL</v>
      </c>
      <c r="CK566" s="49" t="e">
        <f>(IF(CD566="CERRADO","NO APLICA ACCION CERRADA",AG566-#REF!))</f>
        <v>#REF!</v>
      </c>
      <c r="CL566" s="60" t="e">
        <f>(IF(CD566="CERRADO","NO APLICA ACCION CERRADA",IF(AK566&lt;=0,"VENCIDO",IF(AK566&lt;=#REF!,"POR VENCER","CON TIEMPO"))))</f>
        <v>#REF!</v>
      </c>
      <c r="CM566" s="827">
        <v>44883</v>
      </c>
      <c r="CN566" s="165" t="s">
        <v>6166</v>
      </c>
      <c r="CO566" s="215" t="s">
        <v>1156</v>
      </c>
      <c r="CP566" s="841">
        <v>1</v>
      </c>
      <c r="CQ566" s="838" t="s">
        <v>294</v>
      </c>
      <c r="CR566" s="353"/>
      <c r="CS566" s="353"/>
    </row>
    <row r="567" spans="1:97" s="343" customFormat="1" ht="148.5" customHeight="1" x14ac:dyDescent="0.25">
      <c r="A567" s="26">
        <v>566</v>
      </c>
      <c r="B567" s="176" t="s">
        <v>75</v>
      </c>
      <c r="C567" s="88" t="s">
        <v>5949</v>
      </c>
      <c r="D567" s="19" t="s">
        <v>341</v>
      </c>
      <c r="E567" s="337"/>
      <c r="F567" s="22" t="s">
        <v>75</v>
      </c>
      <c r="G567" s="444" t="s">
        <v>646</v>
      </c>
      <c r="H567" s="19" t="s">
        <v>341</v>
      </c>
      <c r="I567" s="409" t="s">
        <v>1761</v>
      </c>
      <c r="J567" s="463" t="s">
        <v>1761</v>
      </c>
      <c r="K567" s="440" t="s">
        <v>680</v>
      </c>
      <c r="L567" s="461" t="s">
        <v>681</v>
      </c>
      <c r="M567" s="460" t="s">
        <v>705</v>
      </c>
      <c r="N567" s="461" t="s">
        <v>706</v>
      </c>
      <c r="O567" s="316"/>
      <c r="P567" s="310"/>
      <c r="Q567" s="19" t="s">
        <v>348</v>
      </c>
      <c r="R567" s="310" t="s">
        <v>6167</v>
      </c>
      <c r="S567" s="316" t="s">
        <v>6168</v>
      </c>
      <c r="T567" s="764">
        <v>1</v>
      </c>
      <c r="U567" s="435" t="s">
        <v>6169</v>
      </c>
      <c r="V567" s="492" t="s">
        <v>6170</v>
      </c>
      <c r="W567" s="310" t="s">
        <v>6171</v>
      </c>
      <c r="X567" s="304" t="s">
        <v>6172</v>
      </c>
      <c r="Y567" s="437" t="s">
        <v>6173</v>
      </c>
      <c r="Z567" s="306" t="s">
        <v>6174</v>
      </c>
      <c r="AA567" s="303">
        <v>1</v>
      </c>
      <c r="AB567" s="491" t="s">
        <v>6175</v>
      </c>
      <c r="AC567" s="491" t="s">
        <v>6176</v>
      </c>
      <c r="AD567" s="439">
        <v>12</v>
      </c>
      <c r="AE567" s="485" t="s">
        <v>6177</v>
      </c>
      <c r="AF567" s="976">
        <v>44805</v>
      </c>
      <c r="AG567" s="976">
        <v>45168</v>
      </c>
      <c r="AH567" s="333"/>
      <c r="AI567" s="310" t="s">
        <v>309</v>
      </c>
      <c r="AJ567" s="310" t="s">
        <v>309</v>
      </c>
      <c r="AK567" s="310" t="e">
        <f>(IF(BA567=#REF!,#REF!,AG567-#REF!))</f>
        <v>#REF!</v>
      </c>
      <c r="AL567" s="307"/>
      <c r="AM567" s="31"/>
      <c r="AN567" s="31"/>
      <c r="AO567" s="31"/>
      <c r="AP567" s="32"/>
      <c r="AQ567" s="19"/>
      <c r="AR567" s="49"/>
      <c r="AS567" s="298"/>
      <c r="AT567" s="64"/>
      <c r="AU567" s="40"/>
      <c r="AV567" s="60"/>
      <c r="AW567" s="32"/>
      <c r="AX567" s="32"/>
      <c r="AY567" s="299"/>
      <c r="AZ567" s="87"/>
      <c r="BA567" s="243"/>
      <c r="BB567" s="30"/>
      <c r="BC567" s="30"/>
      <c r="BD567" s="30"/>
      <c r="BE567" s="30"/>
      <c r="BF567" s="30"/>
      <c r="BG567" s="19"/>
      <c r="BH567" s="49"/>
      <c r="BI567" s="60"/>
      <c r="BJ567" s="30"/>
      <c r="BK567" s="30"/>
      <c r="BL567" s="30"/>
      <c r="BM567" s="30"/>
      <c r="BN567" s="60"/>
      <c r="BO567" s="30"/>
      <c r="BP567" s="184"/>
      <c r="BQ567" s="150"/>
      <c r="BR567" s="185"/>
      <c r="BS567" s="131"/>
      <c r="BT567" s="186"/>
      <c r="BU567" s="4"/>
      <c r="BV567" s="49"/>
      <c r="BW567" s="60"/>
      <c r="BX567" s="357"/>
      <c r="BY567" s="353"/>
      <c r="BZ567" s="353"/>
      <c r="CA567" s="360"/>
      <c r="CB567" s="352" t="s">
        <v>293</v>
      </c>
      <c r="CC567" s="353"/>
      <c r="CD567" s="184" t="s">
        <v>293</v>
      </c>
      <c r="CE567" s="531">
        <v>44823</v>
      </c>
      <c r="CF567" s="548" t="s">
        <v>5774</v>
      </c>
      <c r="CG567" s="548" t="s">
        <v>328</v>
      </c>
      <c r="CH567" s="548" t="s">
        <v>328</v>
      </c>
      <c r="CI567" s="186">
        <v>0</v>
      </c>
      <c r="CJ567" s="4" t="str">
        <f t="shared" ref="CJ567:CJ604" si="24">IF(CI567&lt;=0%,"SIN AVANCE",IF(CI567&lt;33%,"AVANCE MINIMO",IF(CI567&lt;66%,"AVANCE PARCIAL",IF(CI567&lt;=99.9%,"AVANCE SIGNIFICATIVO",IF(CI567=100%,"CUMPLIMIENTO TOTAL","ERROR")))))</f>
        <v>SIN AVANCE</v>
      </c>
      <c r="CK567" s="49" t="e">
        <f>(IF(CD567="CERRADO","NO APLICA ACCION CERRADA",AG567-#REF!))</f>
        <v>#REF!</v>
      </c>
      <c r="CL567" s="60" t="e">
        <f>(IF(CD567="CERRADO","NO APLICA ACCION CERRADA",IF(AK567&lt;=0,"VENCIDO",IF(AK567&lt;=#REF!,"POR VENCER","CON TIEMPO"))))</f>
        <v>#REF!</v>
      </c>
      <c r="CM567" s="376">
        <v>44881</v>
      </c>
      <c r="CN567" s="348" t="s">
        <v>6178</v>
      </c>
      <c r="CO567" s="348" t="s">
        <v>3120</v>
      </c>
      <c r="CP567" s="377">
        <v>0</v>
      </c>
      <c r="CQ567" s="352" t="s">
        <v>293</v>
      </c>
      <c r="CR567" s="353"/>
      <c r="CS567" s="353"/>
    </row>
    <row r="568" spans="1:97" s="343" customFormat="1" ht="147" customHeight="1" x14ac:dyDescent="0.25">
      <c r="A568" s="26">
        <v>567</v>
      </c>
      <c r="B568" s="176" t="s">
        <v>75</v>
      </c>
      <c r="C568" s="88" t="s">
        <v>5949</v>
      </c>
      <c r="D568" s="19" t="s">
        <v>341</v>
      </c>
      <c r="E568" s="337"/>
      <c r="F568" s="22" t="s">
        <v>75</v>
      </c>
      <c r="G568" s="444" t="s">
        <v>646</v>
      </c>
      <c r="H568" s="19" t="s">
        <v>341</v>
      </c>
      <c r="I568" s="451" t="s">
        <v>1761</v>
      </c>
      <c r="J568" s="463" t="s">
        <v>1761</v>
      </c>
      <c r="K568" s="440" t="s">
        <v>680</v>
      </c>
      <c r="L568" s="461" t="s">
        <v>681</v>
      </c>
      <c r="M568" s="460" t="s">
        <v>705</v>
      </c>
      <c r="N568" s="461" t="s">
        <v>706</v>
      </c>
      <c r="O568" s="316"/>
      <c r="P568" s="310"/>
      <c r="Q568" s="19" t="s">
        <v>348</v>
      </c>
      <c r="R568" s="310" t="s">
        <v>6167</v>
      </c>
      <c r="S568" s="316" t="s">
        <v>6179</v>
      </c>
      <c r="T568" s="764">
        <v>2</v>
      </c>
      <c r="U568" s="435" t="s">
        <v>6169</v>
      </c>
      <c r="V568" s="492" t="s">
        <v>6170</v>
      </c>
      <c r="W568" s="310" t="s">
        <v>6180</v>
      </c>
      <c r="X568" s="768" t="s">
        <v>6181</v>
      </c>
      <c r="Y568" s="304" t="s">
        <v>6182</v>
      </c>
      <c r="Z568" s="304" t="s">
        <v>6183</v>
      </c>
      <c r="AA568" s="303">
        <v>1</v>
      </c>
      <c r="AB568" s="762" t="s">
        <v>6184</v>
      </c>
      <c r="AC568" s="762" t="s">
        <v>6185</v>
      </c>
      <c r="AD568" s="447">
        <v>1</v>
      </c>
      <c r="AE568" s="485" t="s">
        <v>6186</v>
      </c>
      <c r="AF568" s="976">
        <v>44805</v>
      </c>
      <c r="AG568" s="976">
        <v>44864</v>
      </c>
      <c r="AH568" s="333"/>
      <c r="AI568" s="310" t="s">
        <v>309</v>
      </c>
      <c r="AJ568" s="310" t="s">
        <v>309</v>
      </c>
      <c r="AK568" s="310" t="e">
        <f>(IF(BA568=#REF!,#REF!,AG568-#REF!))</f>
        <v>#REF!</v>
      </c>
      <c r="AL568" s="307"/>
      <c r="AM568" s="31"/>
      <c r="AN568" s="31"/>
      <c r="AO568" s="31"/>
      <c r="AP568" s="32"/>
      <c r="AQ568" s="19"/>
      <c r="AR568" s="49"/>
      <c r="AS568" s="298"/>
      <c r="AT568" s="64"/>
      <c r="AU568" s="40"/>
      <c r="AV568" s="60"/>
      <c r="AW568" s="32"/>
      <c r="AX568" s="32"/>
      <c r="AY568" s="299"/>
      <c r="AZ568" s="87"/>
      <c r="BA568" s="243"/>
      <c r="BB568" s="30"/>
      <c r="BC568" s="30"/>
      <c r="BD568" s="30"/>
      <c r="BE568" s="30"/>
      <c r="BF568" s="30"/>
      <c r="BG568" s="19"/>
      <c r="BH568" s="49"/>
      <c r="BI568" s="60"/>
      <c r="BJ568" s="30"/>
      <c r="BK568" s="30"/>
      <c r="BL568" s="30"/>
      <c r="BM568" s="30"/>
      <c r="BN568" s="60"/>
      <c r="BO568" s="30"/>
      <c r="BP568" s="184"/>
      <c r="BQ568" s="150"/>
      <c r="BR568" s="185"/>
      <c r="BS568" s="131"/>
      <c r="BT568" s="186"/>
      <c r="BU568" s="4"/>
      <c r="BV568" s="49"/>
      <c r="BW568" s="60"/>
      <c r="BX568" s="357"/>
      <c r="BY568" s="353"/>
      <c r="BZ568" s="353"/>
      <c r="CA568" s="360"/>
      <c r="CB568" s="352" t="s">
        <v>293</v>
      </c>
      <c r="CC568" s="353"/>
      <c r="CD568" s="184" t="s">
        <v>293</v>
      </c>
      <c r="CE568" s="531">
        <v>44823</v>
      </c>
      <c r="CF568" s="548" t="s">
        <v>5774</v>
      </c>
      <c r="CG568" s="548" t="s">
        <v>328</v>
      </c>
      <c r="CH568" s="548" t="s">
        <v>328</v>
      </c>
      <c r="CI568" s="186">
        <v>0</v>
      </c>
      <c r="CJ568" s="4" t="str">
        <f t="shared" si="24"/>
        <v>SIN AVANCE</v>
      </c>
      <c r="CK568" s="49" t="e">
        <f>(IF(CD568="CERRADO","NO APLICA ACCION CERRADA",AG568-#REF!))</f>
        <v>#REF!</v>
      </c>
      <c r="CL568" s="60" t="e">
        <f>(IF(CD568="CERRADO","NO APLICA ACCION CERRADA",IF(AK568&lt;=0,"VENCIDO",IF(AK568&lt;=#REF!,"POR VENCER","CON TIEMPO"))))</f>
        <v>#REF!</v>
      </c>
      <c r="CM568" s="376">
        <v>44881</v>
      </c>
      <c r="CN568" s="348" t="s">
        <v>6178</v>
      </c>
      <c r="CO568" s="348" t="s">
        <v>3120</v>
      </c>
      <c r="CP568" s="377">
        <v>0</v>
      </c>
      <c r="CQ568" s="352" t="s">
        <v>293</v>
      </c>
      <c r="CR568" s="353"/>
      <c r="CS568" s="353"/>
    </row>
    <row r="569" spans="1:97" s="343" customFormat="1" ht="150" customHeight="1" x14ac:dyDescent="0.25">
      <c r="A569" s="26">
        <v>568</v>
      </c>
      <c r="B569" s="176" t="s">
        <v>75</v>
      </c>
      <c r="C569" s="88" t="s">
        <v>5949</v>
      </c>
      <c r="D569" s="19" t="s">
        <v>341</v>
      </c>
      <c r="E569" s="337"/>
      <c r="F569" s="22" t="s">
        <v>75</v>
      </c>
      <c r="G569" s="444" t="s">
        <v>646</v>
      </c>
      <c r="H569" s="19" t="s">
        <v>341</v>
      </c>
      <c r="I569" s="451" t="s">
        <v>1761</v>
      </c>
      <c r="J569" s="463" t="s">
        <v>1761</v>
      </c>
      <c r="K569" s="440" t="s">
        <v>680</v>
      </c>
      <c r="L569" s="461" t="s">
        <v>681</v>
      </c>
      <c r="M569" s="460" t="s">
        <v>705</v>
      </c>
      <c r="N569" s="461" t="s">
        <v>706</v>
      </c>
      <c r="O569" s="316"/>
      <c r="P569" s="310"/>
      <c r="Q569" s="19" t="s">
        <v>348</v>
      </c>
      <c r="R569" s="310" t="s">
        <v>6167</v>
      </c>
      <c r="S569" s="316" t="s">
        <v>6187</v>
      </c>
      <c r="T569" s="764">
        <v>3</v>
      </c>
      <c r="U569" s="435" t="s">
        <v>6169</v>
      </c>
      <c r="V569" s="492" t="s">
        <v>6170</v>
      </c>
      <c r="W569" s="310" t="s">
        <v>6188</v>
      </c>
      <c r="X569" s="771" t="s">
        <v>6189</v>
      </c>
      <c r="Y569" s="437" t="s">
        <v>6190</v>
      </c>
      <c r="Z569" s="304" t="s">
        <v>6191</v>
      </c>
      <c r="AA569" s="303">
        <v>1</v>
      </c>
      <c r="AB569" s="491" t="s">
        <v>6192</v>
      </c>
      <c r="AC569" s="491" t="s">
        <v>6193</v>
      </c>
      <c r="AD569" s="454">
        <v>12</v>
      </c>
      <c r="AE569" s="485" t="s">
        <v>6194</v>
      </c>
      <c r="AF569" s="976">
        <v>44805</v>
      </c>
      <c r="AG569" s="976">
        <v>45168</v>
      </c>
      <c r="AH569" s="333"/>
      <c r="AI569" s="310" t="s">
        <v>309</v>
      </c>
      <c r="AJ569" s="310" t="s">
        <v>309</v>
      </c>
      <c r="AK569" s="310" t="e">
        <f>(IF(BA569=#REF!,#REF!,AG569-#REF!))</f>
        <v>#REF!</v>
      </c>
      <c r="AL569" s="307"/>
      <c r="AM569" s="31"/>
      <c r="AN569" s="31"/>
      <c r="AO569" s="31"/>
      <c r="AP569" s="32"/>
      <c r="AQ569" s="19"/>
      <c r="AR569" s="49"/>
      <c r="AS569" s="298"/>
      <c r="AT569" s="64"/>
      <c r="AU569" s="40"/>
      <c r="AV569" s="60"/>
      <c r="AW569" s="32"/>
      <c r="AX569" s="32"/>
      <c r="AY569" s="299"/>
      <c r="AZ569" s="87"/>
      <c r="BA569" s="243"/>
      <c r="BB569" s="30"/>
      <c r="BC569" s="30"/>
      <c r="BD569" s="30"/>
      <c r="BE569" s="30"/>
      <c r="BF569" s="30"/>
      <c r="BG569" s="19"/>
      <c r="BH569" s="49"/>
      <c r="BI569" s="60"/>
      <c r="BJ569" s="30"/>
      <c r="BK569" s="30"/>
      <c r="BL569" s="30"/>
      <c r="BM569" s="30"/>
      <c r="BN569" s="60"/>
      <c r="BO569" s="30"/>
      <c r="BP569" s="184"/>
      <c r="BQ569" s="150"/>
      <c r="BR569" s="185"/>
      <c r="BS569" s="131"/>
      <c r="BT569" s="186"/>
      <c r="BU569" s="4"/>
      <c r="BV569" s="49"/>
      <c r="BW569" s="60"/>
      <c r="BX569" s="357"/>
      <c r="BY569" s="353"/>
      <c r="BZ569" s="353"/>
      <c r="CA569" s="360"/>
      <c r="CB569" s="352" t="s">
        <v>293</v>
      </c>
      <c r="CC569" s="353"/>
      <c r="CD569" s="184" t="s">
        <v>293</v>
      </c>
      <c r="CE569" s="531">
        <v>44823</v>
      </c>
      <c r="CF569" s="548" t="s">
        <v>5774</v>
      </c>
      <c r="CG569" s="548" t="s">
        <v>328</v>
      </c>
      <c r="CH569" s="548" t="s">
        <v>328</v>
      </c>
      <c r="CI569" s="186">
        <v>0</v>
      </c>
      <c r="CJ569" s="4" t="str">
        <f t="shared" si="24"/>
        <v>SIN AVANCE</v>
      </c>
      <c r="CK569" s="49" t="e">
        <f>(IF(CD569="CERRADO","NO APLICA ACCION CERRADA",AG569-#REF!))</f>
        <v>#REF!</v>
      </c>
      <c r="CL569" s="60" t="e">
        <f>(IF(CD569="CERRADO","NO APLICA ACCION CERRADA",IF(AK569&lt;=0,"VENCIDO",IF(AK569&lt;=#REF!,"POR VENCER","CON TIEMPO"))))</f>
        <v>#REF!</v>
      </c>
      <c r="CM569" s="376">
        <v>44881</v>
      </c>
      <c r="CN569" s="348" t="s">
        <v>6178</v>
      </c>
      <c r="CO569" s="348" t="s">
        <v>3120</v>
      </c>
      <c r="CP569" s="377">
        <v>0</v>
      </c>
      <c r="CQ569" s="352" t="s">
        <v>293</v>
      </c>
      <c r="CR569" s="353"/>
      <c r="CS569" s="353"/>
    </row>
    <row r="570" spans="1:97" s="343" customFormat="1" ht="161.25" customHeight="1" x14ac:dyDescent="0.25">
      <c r="A570" s="26">
        <v>569</v>
      </c>
      <c r="B570" s="176" t="s">
        <v>75</v>
      </c>
      <c r="C570" s="88" t="s">
        <v>5949</v>
      </c>
      <c r="D570" s="19" t="s">
        <v>341</v>
      </c>
      <c r="E570" s="337"/>
      <c r="F570" s="22" t="s">
        <v>75</v>
      </c>
      <c r="G570" s="444" t="s">
        <v>646</v>
      </c>
      <c r="H570" s="19" t="s">
        <v>341</v>
      </c>
      <c r="I570" s="451" t="s">
        <v>1761</v>
      </c>
      <c r="J570" s="463" t="s">
        <v>1761</v>
      </c>
      <c r="K570" s="440" t="s">
        <v>680</v>
      </c>
      <c r="L570" s="461" t="s">
        <v>681</v>
      </c>
      <c r="M570" s="460" t="s">
        <v>705</v>
      </c>
      <c r="N570" s="461" t="s">
        <v>706</v>
      </c>
      <c r="O570" s="316"/>
      <c r="P570" s="310"/>
      <c r="Q570" s="19" t="s">
        <v>348</v>
      </c>
      <c r="R570" s="310" t="s">
        <v>6167</v>
      </c>
      <c r="S570" s="316" t="s">
        <v>6195</v>
      </c>
      <c r="T570" s="764">
        <v>4</v>
      </c>
      <c r="U570" s="435" t="s">
        <v>6169</v>
      </c>
      <c r="V570" s="492" t="s">
        <v>6170</v>
      </c>
      <c r="W570" s="310" t="s">
        <v>6196</v>
      </c>
      <c r="X570" s="768" t="s">
        <v>6197</v>
      </c>
      <c r="Y570" s="721" t="s">
        <v>6198</v>
      </c>
      <c r="Z570" s="304" t="s">
        <v>6199</v>
      </c>
      <c r="AA570" s="303">
        <v>1</v>
      </c>
      <c r="AB570" s="772" t="s">
        <v>6200</v>
      </c>
      <c r="AC570" s="488" t="s">
        <v>6201</v>
      </c>
      <c r="AD570" s="305">
        <v>1</v>
      </c>
      <c r="AE570" s="485" t="s">
        <v>6202</v>
      </c>
      <c r="AF570" s="976">
        <v>44805</v>
      </c>
      <c r="AG570" s="976">
        <v>45107</v>
      </c>
      <c r="AH570" s="333"/>
      <c r="AI570" s="310" t="s">
        <v>309</v>
      </c>
      <c r="AJ570" s="310" t="s">
        <v>309</v>
      </c>
      <c r="AK570" s="310" t="e">
        <f>(IF(BA570=#REF!,#REF!,AG570-#REF!))</f>
        <v>#REF!</v>
      </c>
      <c r="AL570" s="307"/>
      <c r="AM570" s="31"/>
      <c r="AN570" s="31"/>
      <c r="AO570" s="31"/>
      <c r="AP570" s="32"/>
      <c r="AQ570" s="19"/>
      <c r="AR570" s="49"/>
      <c r="AS570" s="298"/>
      <c r="AT570" s="64"/>
      <c r="AU570" s="40"/>
      <c r="AV570" s="60"/>
      <c r="AW570" s="32"/>
      <c r="AX570" s="32"/>
      <c r="AY570" s="299"/>
      <c r="AZ570" s="87"/>
      <c r="BA570" s="243"/>
      <c r="BB570" s="30"/>
      <c r="BC570" s="30"/>
      <c r="BD570" s="30"/>
      <c r="BE570" s="30"/>
      <c r="BF570" s="30"/>
      <c r="BG570" s="19"/>
      <c r="BH570" s="49"/>
      <c r="BI570" s="60"/>
      <c r="BJ570" s="30"/>
      <c r="BK570" s="30"/>
      <c r="BL570" s="30"/>
      <c r="BM570" s="30"/>
      <c r="BN570" s="60"/>
      <c r="BO570" s="30"/>
      <c r="BP570" s="184"/>
      <c r="BQ570" s="150"/>
      <c r="BR570" s="185"/>
      <c r="BS570" s="131"/>
      <c r="BT570" s="186"/>
      <c r="BU570" s="4"/>
      <c r="BV570" s="49"/>
      <c r="BW570" s="60"/>
      <c r="BX570" s="357"/>
      <c r="BY570" s="353"/>
      <c r="BZ570" s="353"/>
      <c r="CA570" s="360"/>
      <c r="CB570" s="352" t="s">
        <v>293</v>
      </c>
      <c r="CC570" s="353"/>
      <c r="CD570" s="184" t="s">
        <v>293</v>
      </c>
      <c r="CE570" s="531">
        <v>44823</v>
      </c>
      <c r="CF570" s="548" t="s">
        <v>5774</v>
      </c>
      <c r="CG570" s="548" t="s">
        <v>328</v>
      </c>
      <c r="CH570" s="548" t="s">
        <v>328</v>
      </c>
      <c r="CI570" s="186">
        <v>0</v>
      </c>
      <c r="CJ570" s="4" t="str">
        <f t="shared" si="24"/>
        <v>SIN AVANCE</v>
      </c>
      <c r="CK570" s="49" t="e">
        <f>(IF(CD570="CERRADO","NO APLICA ACCION CERRADA",AG570-#REF!))</f>
        <v>#REF!</v>
      </c>
      <c r="CL570" s="60" t="e">
        <f>(IF(CD570="CERRADO","NO APLICA ACCION CERRADA",IF(AK570&lt;=0,"VENCIDO",IF(AK570&lt;=#REF!,"POR VENCER","CON TIEMPO"))))</f>
        <v>#REF!</v>
      </c>
      <c r="CM570" s="376">
        <v>44881</v>
      </c>
      <c r="CN570" s="348" t="s">
        <v>6178</v>
      </c>
      <c r="CO570" s="348" t="s">
        <v>3120</v>
      </c>
      <c r="CP570" s="377">
        <v>0</v>
      </c>
      <c r="CQ570" s="352" t="s">
        <v>293</v>
      </c>
      <c r="CR570" s="353"/>
      <c r="CS570" s="353"/>
    </row>
    <row r="571" spans="1:97" s="343" customFormat="1" ht="168" customHeight="1" x14ac:dyDescent="0.25">
      <c r="A571" s="26">
        <v>570</v>
      </c>
      <c r="B571" s="176" t="s">
        <v>75</v>
      </c>
      <c r="C571" s="88" t="s">
        <v>5949</v>
      </c>
      <c r="D571" s="19" t="s">
        <v>341</v>
      </c>
      <c r="E571" s="337"/>
      <c r="F571" s="22" t="s">
        <v>75</v>
      </c>
      <c r="G571" s="444" t="s">
        <v>646</v>
      </c>
      <c r="H571" s="19" t="s">
        <v>341</v>
      </c>
      <c r="I571" s="451" t="s">
        <v>1761</v>
      </c>
      <c r="J571" s="463" t="s">
        <v>1761</v>
      </c>
      <c r="K571" s="440" t="s">
        <v>680</v>
      </c>
      <c r="L571" s="461" t="s">
        <v>681</v>
      </c>
      <c r="M571" s="460" t="s">
        <v>705</v>
      </c>
      <c r="N571" s="461" t="s">
        <v>706</v>
      </c>
      <c r="O571" s="316"/>
      <c r="P571" s="310"/>
      <c r="Q571" s="19" t="s">
        <v>348</v>
      </c>
      <c r="R571" s="310" t="s">
        <v>6167</v>
      </c>
      <c r="S571" s="316" t="s">
        <v>6203</v>
      </c>
      <c r="T571" s="764">
        <v>5</v>
      </c>
      <c r="U571" s="435" t="s">
        <v>6169</v>
      </c>
      <c r="V571" s="492" t="s">
        <v>6170</v>
      </c>
      <c r="W571" s="310" t="s">
        <v>6196</v>
      </c>
      <c r="X571" s="768" t="s">
        <v>6197</v>
      </c>
      <c r="Y571" s="721" t="s">
        <v>6198</v>
      </c>
      <c r="Z571" s="304" t="s">
        <v>6204</v>
      </c>
      <c r="AA571" s="303">
        <v>1</v>
      </c>
      <c r="AB571" s="491" t="s">
        <v>6205</v>
      </c>
      <c r="AC571" s="491" t="s">
        <v>6206</v>
      </c>
      <c r="AD571" s="455">
        <v>1</v>
      </c>
      <c r="AE571" s="485" t="s">
        <v>6207</v>
      </c>
      <c r="AF571" s="976">
        <v>44805</v>
      </c>
      <c r="AG571" s="976">
        <v>44864</v>
      </c>
      <c r="AH571" s="333"/>
      <c r="AI571" s="310" t="s">
        <v>309</v>
      </c>
      <c r="AJ571" s="310" t="s">
        <v>309</v>
      </c>
      <c r="AK571" s="310" t="e">
        <f>(IF(BA571=#REF!,#REF!,AG571-#REF!))</f>
        <v>#REF!</v>
      </c>
      <c r="AL571" s="307"/>
      <c r="AM571" s="31"/>
      <c r="AN571" s="31"/>
      <c r="AO571" s="31"/>
      <c r="AP571" s="32"/>
      <c r="AQ571" s="19"/>
      <c r="AR571" s="49"/>
      <c r="AS571" s="298"/>
      <c r="AT571" s="64"/>
      <c r="AU571" s="40"/>
      <c r="AV571" s="60"/>
      <c r="AW571" s="32"/>
      <c r="AX571" s="32"/>
      <c r="AY571" s="299"/>
      <c r="AZ571" s="87"/>
      <c r="BA571" s="243"/>
      <c r="BB571" s="30"/>
      <c r="BC571" s="30"/>
      <c r="BD571" s="30"/>
      <c r="BE571" s="30"/>
      <c r="BF571" s="30"/>
      <c r="BG571" s="19"/>
      <c r="BH571" s="49"/>
      <c r="BI571" s="60"/>
      <c r="BJ571" s="30"/>
      <c r="BK571" s="30"/>
      <c r="BL571" s="30"/>
      <c r="BM571" s="30"/>
      <c r="BN571" s="60"/>
      <c r="BO571" s="30"/>
      <c r="BP571" s="184"/>
      <c r="BQ571" s="150"/>
      <c r="BR571" s="185"/>
      <c r="BS571" s="131"/>
      <c r="BT571" s="186"/>
      <c r="BU571" s="4"/>
      <c r="BV571" s="49"/>
      <c r="BW571" s="60"/>
      <c r="BX571" s="357"/>
      <c r="BY571" s="353"/>
      <c r="BZ571" s="353"/>
      <c r="CA571" s="360"/>
      <c r="CB571" s="352" t="s">
        <v>293</v>
      </c>
      <c r="CC571" s="353"/>
      <c r="CD571" s="184" t="s">
        <v>293</v>
      </c>
      <c r="CE571" s="531">
        <v>44823</v>
      </c>
      <c r="CF571" s="548" t="s">
        <v>5774</v>
      </c>
      <c r="CG571" s="548" t="s">
        <v>328</v>
      </c>
      <c r="CH571" s="548" t="s">
        <v>328</v>
      </c>
      <c r="CI571" s="186">
        <v>0</v>
      </c>
      <c r="CJ571" s="4" t="str">
        <f t="shared" si="24"/>
        <v>SIN AVANCE</v>
      </c>
      <c r="CK571" s="49" t="e">
        <f>(IF(CD571="CERRADO","NO APLICA ACCION CERRADA",AG571-#REF!))</f>
        <v>#REF!</v>
      </c>
      <c r="CL571" s="60" t="e">
        <f>(IF(CD571="CERRADO","NO APLICA ACCION CERRADA",IF(AK571&lt;=0,"VENCIDO",IF(AK571&lt;=#REF!,"POR VENCER","CON TIEMPO"))))</f>
        <v>#REF!</v>
      </c>
      <c r="CM571" s="376">
        <v>44881</v>
      </c>
      <c r="CN571" s="348" t="s">
        <v>6178</v>
      </c>
      <c r="CO571" s="348" t="s">
        <v>3120</v>
      </c>
      <c r="CP571" s="377">
        <v>0</v>
      </c>
      <c r="CQ571" s="352" t="s">
        <v>293</v>
      </c>
      <c r="CR571" s="353"/>
      <c r="CS571" s="353"/>
    </row>
    <row r="572" spans="1:97" s="343" customFormat="1" ht="159" customHeight="1" x14ac:dyDescent="0.25">
      <c r="A572" s="26">
        <v>571</v>
      </c>
      <c r="B572" s="176" t="s">
        <v>75</v>
      </c>
      <c r="C572" s="88" t="s">
        <v>5949</v>
      </c>
      <c r="D572" s="19" t="s">
        <v>341</v>
      </c>
      <c r="E572" s="337"/>
      <c r="F572" s="22" t="s">
        <v>75</v>
      </c>
      <c r="G572" s="444" t="s">
        <v>646</v>
      </c>
      <c r="H572" s="19" t="s">
        <v>341</v>
      </c>
      <c r="I572" s="451" t="s">
        <v>1761</v>
      </c>
      <c r="J572" s="463" t="s">
        <v>1761</v>
      </c>
      <c r="K572" s="440" t="s">
        <v>680</v>
      </c>
      <c r="L572" s="461" t="s">
        <v>681</v>
      </c>
      <c r="M572" s="460" t="s">
        <v>705</v>
      </c>
      <c r="N572" s="461" t="s">
        <v>706</v>
      </c>
      <c r="O572" s="316"/>
      <c r="P572" s="310"/>
      <c r="Q572" s="19" t="s">
        <v>348</v>
      </c>
      <c r="R572" s="310" t="s">
        <v>6167</v>
      </c>
      <c r="S572" s="316" t="s">
        <v>6208</v>
      </c>
      <c r="T572" s="764">
        <v>6</v>
      </c>
      <c r="U572" s="435" t="s">
        <v>6169</v>
      </c>
      <c r="V572" s="492" t="s">
        <v>6170</v>
      </c>
      <c r="W572" s="310" t="s">
        <v>6209</v>
      </c>
      <c r="X572" s="304" t="s">
        <v>6210</v>
      </c>
      <c r="Y572" s="721" t="s">
        <v>6173</v>
      </c>
      <c r="Z572" s="304" t="s">
        <v>6211</v>
      </c>
      <c r="AA572" s="303">
        <v>1</v>
      </c>
      <c r="AB572" s="762" t="s">
        <v>6212</v>
      </c>
      <c r="AC572" s="762" t="s">
        <v>6213</v>
      </c>
      <c r="AD572" s="447">
        <v>12</v>
      </c>
      <c r="AE572" s="485" t="s">
        <v>6214</v>
      </c>
      <c r="AF572" s="976">
        <v>44805</v>
      </c>
      <c r="AG572" s="976">
        <v>45168</v>
      </c>
      <c r="AH572" s="333"/>
      <c r="AI572" s="310" t="s">
        <v>309</v>
      </c>
      <c r="AJ572" s="310" t="s">
        <v>309</v>
      </c>
      <c r="AK572" s="310" t="e">
        <f>(IF(BA572=#REF!,#REF!,AG572-#REF!))</f>
        <v>#REF!</v>
      </c>
      <c r="AL572" s="307"/>
      <c r="AM572" s="31"/>
      <c r="AN572" s="31"/>
      <c r="AO572" s="31"/>
      <c r="AP572" s="32"/>
      <c r="AQ572" s="19"/>
      <c r="AR572" s="49"/>
      <c r="AS572" s="298"/>
      <c r="AT572" s="64"/>
      <c r="AU572" s="40"/>
      <c r="AV572" s="60"/>
      <c r="AW572" s="32"/>
      <c r="AX572" s="32"/>
      <c r="AY572" s="299"/>
      <c r="AZ572" s="87"/>
      <c r="BA572" s="243"/>
      <c r="BB572" s="30"/>
      <c r="BC572" s="30"/>
      <c r="BD572" s="30"/>
      <c r="BE572" s="30"/>
      <c r="BF572" s="30"/>
      <c r="BG572" s="19"/>
      <c r="BH572" s="49"/>
      <c r="BI572" s="60"/>
      <c r="BJ572" s="30"/>
      <c r="BK572" s="30"/>
      <c r="BL572" s="30"/>
      <c r="BM572" s="30"/>
      <c r="BN572" s="60"/>
      <c r="BO572" s="30"/>
      <c r="BP572" s="184"/>
      <c r="BQ572" s="150"/>
      <c r="BR572" s="185"/>
      <c r="BS572" s="131"/>
      <c r="BT572" s="186"/>
      <c r="BU572" s="4"/>
      <c r="BV572" s="49"/>
      <c r="BW572" s="60"/>
      <c r="BX572" s="357"/>
      <c r="BY572" s="353"/>
      <c r="BZ572" s="353"/>
      <c r="CA572" s="360"/>
      <c r="CB572" s="352" t="s">
        <v>293</v>
      </c>
      <c r="CC572" s="353"/>
      <c r="CD572" s="184" t="s">
        <v>293</v>
      </c>
      <c r="CE572" s="531">
        <v>44823</v>
      </c>
      <c r="CF572" s="548" t="s">
        <v>5774</v>
      </c>
      <c r="CG572" s="548" t="s">
        <v>328</v>
      </c>
      <c r="CH572" s="548" t="s">
        <v>328</v>
      </c>
      <c r="CI572" s="186">
        <v>0</v>
      </c>
      <c r="CJ572" s="4" t="str">
        <f t="shared" si="24"/>
        <v>SIN AVANCE</v>
      </c>
      <c r="CK572" s="49" t="e">
        <f>(IF(CD572="CERRADO","NO APLICA ACCION CERRADA",AG572-#REF!))</f>
        <v>#REF!</v>
      </c>
      <c r="CL572" s="60" t="e">
        <f>(IF(CD572="CERRADO","NO APLICA ACCION CERRADA",IF(AK572&lt;=0,"VENCIDO",IF(AK572&lt;=#REF!,"POR VENCER","CON TIEMPO"))))</f>
        <v>#REF!</v>
      </c>
      <c r="CM572" s="376">
        <v>44881</v>
      </c>
      <c r="CN572" s="348" t="s">
        <v>6178</v>
      </c>
      <c r="CO572" s="348" t="s">
        <v>3120</v>
      </c>
      <c r="CP572" s="377">
        <v>0</v>
      </c>
      <c r="CQ572" s="352" t="s">
        <v>293</v>
      </c>
      <c r="CR572" s="353"/>
      <c r="CS572" s="353"/>
    </row>
    <row r="573" spans="1:97" s="343" customFormat="1" ht="150.75" customHeight="1" x14ac:dyDescent="0.25">
      <c r="A573" s="26">
        <v>572</v>
      </c>
      <c r="B573" s="176" t="s">
        <v>75</v>
      </c>
      <c r="C573" s="88" t="s">
        <v>5949</v>
      </c>
      <c r="D573" s="19" t="s">
        <v>341</v>
      </c>
      <c r="E573" s="337"/>
      <c r="F573" s="22" t="s">
        <v>75</v>
      </c>
      <c r="G573" s="444" t="s">
        <v>646</v>
      </c>
      <c r="H573" s="19" t="s">
        <v>341</v>
      </c>
      <c r="I573" s="451" t="s">
        <v>1761</v>
      </c>
      <c r="J573" s="463" t="s">
        <v>1761</v>
      </c>
      <c r="K573" s="440" t="s">
        <v>680</v>
      </c>
      <c r="L573" s="461" t="s">
        <v>681</v>
      </c>
      <c r="M573" s="460" t="s">
        <v>705</v>
      </c>
      <c r="N573" s="461" t="s">
        <v>706</v>
      </c>
      <c r="O573" s="316"/>
      <c r="P573" s="310"/>
      <c r="Q573" s="19" t="s">
        <v>348</v>
      </c>
      <c r="R573" s="310" t="s">
        <v>6167</v>
      </c>
      <c r="S573" s="316" t="s">
        <v>6215</v>
      </c>
      <c r="T573" s="764">
        <v>7</v>
      </c>
      <c r="U573" s="435" t="s">
        <v>6169</v>
      </c>
      <c r="V573" s="492" t="s">
        <v>6170</v>
      </c>
      <c r="W573" s="310" t="s">
        <v>6216</v>
      </c>
      <c r="X573" s="771" t="s">
        <v>6217</v>
      </c>
      <c r="Y573" s="437" t="s">
        <v>6218</v>
      </c>
      <c r="Z573" s="304" t="s">
        <v>6219</v>
      </c>
      <c r="AA573" s="303">
        <v>1</v>
      </c>
      <c r="AB573" s="491" t="s">
        <v>6220</v>
      </c>
      <c r="AC573" s="491" t="s">
        <v>6221</v>
      </c>
      <c r="AD573" s="454">
        <v>1</v>
      </c>
      <c r="AE573" s="485" t="s">
        <v>6222</v>
      </c>
      <c r="AF573" s="976">
        <v>44805</v>
      </c>
      <c r="AG573" s="976">
        <v>44895</v>
      </c>
      <c r="AH573" s="333"/>
      <c r="AI573" s="310" t="s">
        <v>309</v>
      </c>
      <c r="AJ573" s="310" t="s">
        <v>309</v>
      </c>
      <c r="AK573" s="310" t="e">
        <f>(IF(BA573=#REF!,#REF!,AG573-#REF!))</f>
        <v>#REF!</v>
      </c>
      <c r="AL573" s="307"/>
      <c r="AM573" s="31"/>
      <c r="AN573" s="31"/>
      <c r="AO573" s="31"/>
      <c r="AP573" s="32"/>
      <c r="AQ573" s="19"/>
      <c r="AR573" s="49"/>
      <c r="AS573" s="298"/>
      <c r="AT573" s="64"/>
      <c r="AU573" s="40"/>
      <c r="AV573" s="60"/>
      <c r="AW573" s="32"/>
      <c r="AX573" s="32"/>
      <c r="AY573" s="299"/>
      <c r="AZ573" s="87"/>
      <c r="BA573" s="243"/>
      <c r="BB573" s="30"/>
      <c r="BC573" s="30"/>
      <c r="BD573" s="30"/>
      <c r="BE573" s="30"/>
      <c r="BF573" s="30"/>
      <c r="BG573" s="19"/>
      <c r="BH573" s="49"/>
      <c r="BI573" s="60"/>
      <c r="BJ573" s="30"/>
      <c r="BK573" s="30"/>
      <c r="BL573" s="30"/>
      <c r="BM573" s="30"/>
      <c r="BN573" s="60"/>
      <c r="BO573" s="30"/>
      <c r="BP573" s="184"/>
      <c r="BQ573" s="150"/>
      <c r="BR573" s="185"/>
      <c r="BS573" s="131"/>
      <c r="BT573" s="186"/>
      <c r="BU573" s="4"/>
      <c r="BV573" s="49"/>
      <c r="BW573" s="60"/>
      <c r="BX573" s="357"/>
      <c r="BY573" s="353"/>
      <c r="BZ573" s="353"/>
      <c r="CA573" s="360"/>
      <c r="CB573" s="352" t="s">
        <v>293</v>
      </c>
      <c r="CC573" s="353"/>
      <c r="CD573" s="184" t="s">
        <v>293</v>
      </c>
      <c r="CE573" s="531">
        <v>44823</v>
      </c>
      <c r="CF573" s="548" t="s">
        <v>5774</v>
      </c>
      <c r="CG573" s="548" t="s">
        <v>328</v>
      </c>
      <c r="CH573" s="548" t="s">
        <v>328</v>
      </c>
      <c r="CI573" s="186">
        <v>0</v>
      </c>
      <c r="CJ573" s="4" t="str">
        <f t="shared" si="24"/>
        <v>SIN AVANCE</v>
      </c>
      <c r="CK573" s="49" t="e">
        <f>(IF(CD573="CERRADO","NO APLICA ACCION CERRADA",AG573-#REF!))</f>
        <v>#REF!</v>
      </c>
      <c r="CL573" s="60" t="e">
        <f>(IF(CD573="CERRADO","NO APLICA ACCION CERRADA",IF(AK573&lt;=0,"VENCIDO",IF(AK573&lt;=#REF!,"POR VENCER","CON TIEMPO"))))</f>
        <v>#REF!</v>
      </c>
      <c r="CM573" s="376">
        <v>44881</v>
      </c>
      <c r="CN573" s="348" t="s">
        <v>6178</v>
      </c>
      <c r="CO573" s="348" t="s">
        <v>3120</v>
      </c>
      <c r="CP573" s="377">
        <v>0</v>
      </c>
      <c r="CQ573" s="352" t="s">
        <v>293</v>
      </c>
      <c r="CR573" s="353"/>
      <c r="CS573" s="353"/>
    </row>
    <row r="574" spans="1:97" s="343" customFormat="1" ht="158.25" customHeight="1" x14ac:dyDescent="0.25">
      <c r="A574" s="26">
        <v>573</v>
      </c>
      <c r="B574" s="176" t="s">
        <v>75</v>
      </c>
      <c r="C574" s="88" t="s">
        <v>5949</v>
      </c>
      <c r="D574" s="19" t="s">
        <v>341</v>
      </c>
      <c r="E574" s="337"/>
      <c r="F574" s="22" t="s">
        <v>75</v>
      </c>
      <c r="G574" s="444" t="s">
        <v>646</v>
      </c>
      <c r="H574" s="19" t="s">
        <v>341</v>
      </c>
      <c r="I574" s="451" t="s">
        <v>1761</v>
      </c>
      <c r="J574" s="463" t="s">
        <v>1761</v>
      </c>
      <c r="K574" s="440" t="s">
        <v>680</v>
      </c>
      <c r="L574" s="461" t="s">
        <v>681</v>
      </c>
      <c r="M574" s="460" t="s">
        <v>705</v>
      </c>
      <c r="N574" s="461" t="s">
        <v>706</v>
      </c>
      <c r="O574" s="316"/>
      <c r="P574" s="310"/>
      <c r="Q574" s="19" t="s">
        <v>348</v>
      </c>
      <c r="R574" s="310" t="s">
        <v>6167</v>
      </c>
      <c r="S574" s="316" t="s">
        <v>6223</v>
      </c>
      <c r="T574" s="764">
        <v>8</v>
      </c>
      <c r="U574" s="435" t="s">
        <v>6169</v>
      </c>
      <c r="V574" s="492" t="s">
        <v>6170</v>
      </c>
      <c r="W574" s="310" t="s">
        <v>6216</v>
      </c>
      <c r="X574" s="771" t="s">
        <v>6217</v>
      </c>
      <c r="Y574" s="437" t="s">
        <v>6218</v>
      </c>
      <c r="Z574" s="304" t="s">
        <v>6224</v>
      </c>
      <c r="AA574" s="303">
        <v>2</v>
      </c>
      <c r="AB574" s="491" t="s">
        <v>6225</v>
      </c>
      <c r="AC574" s="491" t="s">
        <v>6226</v>
      </c>
      <c r="AD574" s="454">
        <v>2</v>
      </c>
      <c r="AE574" s="485" t="s">
        <v>6227</v>
      </c>
      <c r="AF574" s="976">
        <v>44805</v>
      </c>
      <c r="AG574" s="976">
        <v>44985</v>
      </c>
      <c r="AH574" s="333"/>
      <c r="AI574" s="310" t="s">
        <v>309</v>
      </c>
      <c r="AJ574" s="310" t="s">
        <v>309</v>
      </c>
      <c r="AK574" s="310" t="e">
        <f>(IF(BA574=#REF!,#REF!,AG574-#REF!))</f>
        <v>#REF!</v>
      </c>
      <c r="AL574" s="307"/>
      <c r="AM574" s="31"/>
      <c r="AN574" s="31"/>
      <c r="AO574" s="31"/>
      <c r="AP574" s="32"/>
      <c r="AQ574" s="19"/>
      <c r="AR574" s="49"/>
      <c r="AS574" s="298"/>
      <c r="AT574" s="64"/>
      <c r="AU574" s="40"/>
      <c r="AV574" s="60"/>
      <c r="AW574" s="32"/>
      <c r="AX574" s="32"/>
      <c r="AY574" s="299"/>
      <c r="AZ574" s="87"/>
      <c r="BA574" s="243"/>
      <c r="BB574" s="30"/>
      <c r="BC574" s="30"/>
      <c r="BD574" s="30"/>
      <c r="BE574" s="30"/>
      <c r="BF574" s="30"/>
      <c r="BG574" s="19"/>
      <c r="BH574" s="49"/>
      <c r="BI574" s="60"/>
      <c r="BJ574" s="30"/>
      <c r="BK574" s="30"/>
      <c r="BL574" s="30"/>
      <c r="BM574" s="30"/>
      <c r="BN574" s="60"/>
      <c r="BO574" s="30"/>
      <c r="BP574" s="184"/>
      <c r="BQ574" s="150"/>
      <c r="BR574" s="185"/>
      <c r="BS574" s="131"/>
      <c r="BT574" s="186"/>
      <c r="BU574" s="4"/>
      <c r="BV574" s="49"/>
      <c r="BW574" s="60"/>
      <c r="BX574" s="357"/>
      <c r="BY574" s="353"/>
      <c r="BZ574" s="353"/>
      <c r="CA574" s="360"/>
      <c r="CB574" s="352" t="s">
        <v>293</v>
      </c>
      <c r="CC574" s="353"/>
      <c r="CD574" s="184" t="s">
        <v>293</v>
      </c>
      <c r="CE574" s="531">
        <v>44823</v>
      </c>
      <c r="CF574" s="548" t="s">
        <v>5774</v>
      </c>
      <c r="CG574" s="548" t="s">
        <v>328</v>
      </c>
      <c r="CH574" s="548" t="s">
        <v>328</v>
      </c>
      <c r="CI574" s="186">
        <v>0</v>
      </c>
      <c r="CJ574" s="4" t="str">
        <f t="shared" si="24"/>
        <v>SIN AVANCE</v>
      </c>
      <c r="CK574" s="49" t="e">
        <f>(IF(CD574="CERRADO","NO APLICA ACCION CERRADA",AG574-#REF!))</f>
        <v>#REF!</v>
      </c>
      <c r="CL574" s="60" t="e">
        <f>(IF(CD574="CERRADO","NO APLICA ACCION CERRADA",IF(AK574&lt;=0,"VENCIDO",IF(AK574&lt;=#REF!,"POR VENCER","CON TIEMPO"))))</f>
        <v>#REF!</v>
      </c>
      <c r="CM574" s="376">
        <v>44881</v>
      </c>
      <c r="CN574" s="348" t="s">
        <v>6178</v>
      </c>
      <c r="CO574" s="348" t="s">
        <v>3120</v>
      </c>
      <c r="CP574" s="377">
        <v>0</v>
      </c>
      <c r="CQ574" s="352" t="s">
        <v>293</v>
      </c>
      <c r="CR574" s="353"/>
      <c r="CS574" s="353"/>
    </row>
    <row r="575" spans="1:97" s="343" customFormat="1" ht="166.5" customHeight="1" x14ac:dyDescent="0.25">
      <c r="A575" s="26">
        <v>574</v>
      </c>
      <c r="B575" s="176" t="s">
        <v>75</v>
      </c>
      <c r="C575" s="88" t="s">
        <v>5949</v>
      </c>
      <c r="D575" s="19" t="s">
        <v>341</v>
      </c>
      <c r="E575" s="337"/>
      <c r="F575" s="22" t="s">
        <v>75</v>
      </c>
      <c r="G575" s="444" t="s">
        <v>646</v>
      </c>
      <c r="H575" s="19" t="s">
        <v>341</v>
      </c>
      <c r="I575" s="451" t="s">
        <v>1761</v>
      </c>
      <c r="J575" s="463" t="s">
        <v>1761</v>
      </c>
      <c r="K575" s="440" t="s">
        <v>680</v>
      </c>
      <c r="L575" s="461" t="s">
        <v>681</v>
      </c>
      <c r="M575" s="460" t="s">
        <v>705</v>
      </c>
      <c r="N575" s="461" t="s">
        <v>706</v>
      </c>
      <c r="O575" s="316"/>
      <c r="P575" s="310"/>
      <c r="Q575" s="19" t="s">
        <v>348</v>
      </c>
      <c r="R575" s="310" t="s">
        <v>6167</v>
      </c>
      <c r="S575" s="316" t="s">
        <v>6228</v>
      </c>
      <c r="T575" s="764">
        <v>9</v>
      </c>
      <c r="U575" s="435" t="s">
        <v>6169</v>
      </c>
      <c r="V575" s="492" t="s">
        <v>6170</v>
      </c>
      <c r="W575" s="310" t="s">
        <v>6216</v>
      </c>
      <c r="X575" s="771" t="s">
        <v>6217</v>
      </c>
      <c r="Y575" s="437" t="s">
        <v>6218</v>
      </c>
      <c r="Z575" s="304" t="s">
        <v>6229</v>
      </c>
      <c r="AA575" s="303">
        <v>3</v>
      </c>
      <c r="AB575" s="491" t="s">
        <v>6230</v>
      </c>
      <c r="AC575" s="491" t="s">
        <v>6231</v>
      </c>
      <c r="AD575" s="454">
        <v>3</v>
      </c>
      <c r="AE575" s="485" t="s">
        <v>6232</v>
      </c>
      <c r="AF575" s="976">
        <v>44805</v>
      </c>
      <c r="AG575" s="976">
        <v>45168</v>
      </c>
      <c r="AH575" s="333"/>
      <c r="AI575" s="310" t="s">
        <v>309</v>
      </c>
      <c r="AJ575" s="310" t="s">
        <v>309</v>
      </c>
      <c r="AK575" s="310" t="e">
        <f>(IF(BA575=#REF!,#REF!,AG575-#REF!))</f>
        <v>#REF!</v>
      </c>
      <c r="AL575" s="307"/>
      <c r="AM575" s="31"/>
      <c r="AN575" s="31"/>
      <c r="AO575" s="31"/>
      <c r="AP575" s="32"/>
      <c r="AQ575" s="19"/>
      <c r="AR575" s="49"/>
      <c r="AS575" s="298"/>
      <c r="AT575" s="64"/>
      <c r="AU575" s="40"/>
      <c r="AV575" s="60"/>
      <c r="AW575" s="32"/>
      <c r="AX575" s="32"/>
      <c r="AY575" s="299"/>
      <c r="AZ575" s="87"/>
      <c r="BA575" s="243"/>
      <c r="BB575" s="30"/>
      <c r="BC575" s="30"/>
      <c r="BD575" s="30"/>
      <c r="BE575" s="30"/>
      <c r="BF575" s="30"/>
      <c r="BG575" s="19"/>
      <c r="BH575" s="49"/>
      <c r="BI575" s="60"/>
      <c r="BJ575" s="30"/>
      <c r="BK575" s="30"/>
      <c r="BL575" s="30"/>
      <c r="BM575" s="30"/>
      <c r="BN575" s="60"/>
      <c r="BO575" s="30"/>
      <c r="BP575" s="184"/>
      <c r="BQ575" s="150"/>
      <c r="BR575" s="185"/>
      <c r="BS575" s="131"/>
      <c r="BT575" s="186"/>
      <c r="BU575" s="4"/>
      <c r="BV575" s="49"/>
      <c r="BW575" s="60"/>
      <c r="BX575" s="357"/>
      <c r="BY575" s="353"/>
      <c r="BZ575" s="353"/>
      <c r="CA575" s="360"/>
      <c r="CB575" s="352" t="s">
        <v>293</v>
      </c>
      <c r="CC575" s="353"/>
      <c r="CD575" s="184" t="s">
        <v>293</v>
      </c>
      <c r="CE575" s="531">
        <v>44823</v>
      </c>
      <c r="CF575" s="548" t="s">
        <v>5774</v>
      </c>
      <c r="CG575" s="548" t="s">
        <v>328</v>
      </c>
      <c r="CH575" s="548" t="s">
        <v>328</v>
      </c>
      <c r="CI575" s="186">
        <v>0</v>
      </c>
      <c r="CJ575" s="4" t="str">
        <f t="shared" si="24"/>
        <v>SIN AVANCE</v>
      </c>
      <c r="CK575" s="49" t="e">
        <f>(IF(CD575="CERRADO","NO APLICA ACCION CERRADA",AG575-#REF!))</f>
        <v>#REF!</v>
      </c>
      <c r="CL575" s="60" t="e">
        <f>(IF(CD575="CERRADO","NO APLICA ACCION CERRADA",IF(AK575&lt;=0,"VENCIDO",IF(AK575&lt;=#REF!,"POR VENCER","CON TIEMPO"))))</f>
        <v>#REF!</v>
      </c>
      <c r="CM575" s="376">
        <v>44881</v>
      </c>
      <c r="CN575" s="348" t="s">
        <v>6178</v>
      </c>
      <c r="CO575" s="348" t="s">
        <v>3120</v>
      </c>
      <c r="CP575" s="377">
        <v>0</v>
      </c>
      <c r="CQ575" s="352" t="s">
        <v>293</v>
      </c>
      <c r="CR575" s="353"/>
      <c r="CS575" s="353"/>
    </row>
    <row r="576" spans="1:97" s="343" customFormat="1" ht="146.25" customHeight="1" x14ac:dyDescent="0.25">
      <c r="A576" s="26">
        <v>575</v>
      </c>
      <c r="B576" s="176" t="s">
        <v>75</v>
      </c>
      <c r="C576" s="88" t="s">
        <v>5949</v>
      </c>
      <c r="D576" s="19" t="s">
        <v>341</v>
      </c>
      <c r="E576" s="337"/>
      <c r="F576" s="22" t="s">
        <v>75</v>
      </c>
      <c r="G576" s="444" t="s">
        <v>646</v>
      </c>
      <c r="H576" s="19" t="s">
        <v>341</v>
      </c>
      <c r="I576" s="451" t="s">
        <v>1761</v>
      </c>
      <c r="J576" s="463" t="s">
        <v>1761</v>
      </c>
      <c r="K576" s="440" t="s">
        <v>680</v>
      </c>
      <c r="L576" s="461" t="s">
        <v>681</v>
      </c>
      <c r="M576" s="460" t="s">
        <v>705</v>
      </c>
      <c r="N576" s="461" t="s">
        <v>706</v>
      </c>
      <c r="O576" s="316"/>
      <c r="P576" s="310"/>
      <c r="Q576" s="19" t="s">
        <v>348</v>
      </c>
      <c r="R576" s="310" t="s">
        <v>6167</v>
      </c>
      <c r="S576" s="316" t="s">
        <v>6233</v>
      </c>
      <c r="T576" s="764">
        <v>10</v>
      </c>
      <c r="U576" s="435" t="s">
        <v>6169</v>
      </c>
      <c r="V576" s="492" t="s">
        <v>6170</v>
      </c>
      <c r="W576" s="310" t="s">
        <v>6216</v>
      </c>
      <c r="X576" s="771" t="s">
        <v>6217</v>
      </c>
      <c r="Y576" s="437" t="s">
        <v>6218</v>
      </c>
      <c r="Z576" s="304" t="s">
        <v>6234</v>
      </c>
      <c r="AA576" s="303">
        <v>4</v>
      </c>
      <c r="AB576" s="491" t="s">
        <v>6235</v>
      </c>
      <c r="AC576" s="491" t="s">
        <v>6236</v>
      </c>
      <c r="AD576" s="454">
        <v>6</v>
      </c>
      <c r="AE576" s="485" t="s">
        <v>6237</v>
      </c>
      <c r="AF576" s="976">
        <v>44805</v>
      </c>
      <c r="AG576" s="976">
        <v>45168</v>
      </c>
      <c r="AH576" s="333"/>
      <c r="AI576" s="310" t="s">
        <v>309</v>
      </c>
      <c r="AJ576" s="310" t="s">
        <v>309</v>
      </c>
      <c r="AK576" s="310" t="e">
        <f>(IF(BA576=#REF!,#REF!,AG576-#REF!))</f>
        <v>#REF!</v>
      </c>
      <c r="AL576" s="307"/>
      <c r="AM576" s="31"/>
      <c r="AN576" s="31"/>
      <c r="AO576" s="31"/>
      <c r="AP576" s="32"/>
      <c r="AQ576" s="19"/>
      <c r="AR576" s="49"/>
      <c r="AS576" s="298"/>
      <c r="AT576" s="64"/>
      <c r="AU576" s="40"/>
      <c r="AV576" s="60"/>
      <c r="AW576" s="32"/>
      <c r="AX576" s="32"/>
      <c r="AY576" s="299"/>
      <c r="AZ576" s="87"/>
      <c r="BA576" s="243"/>
      <c r="BB576" s="30"/>
      <c r="BC576" s="30"/>
      <c r="BD576" s="30"/>
      <c r="BE576" s="30"/>
      <c r="BF576" s="30"/>
      <c r="BG576" s="19"/>
      <c r="BH576" s="49"/>
      <c r="BI576" s="60"/>
      <c r="BJ576" s="30"/>
      <c r="BK576" s="30"/>
      <c r="BL576" s="30"/>
      <c r="BM576" s="30"/>
      <c r="BN576" s="60"/>
      <c r="BO576" s="30"/>
      <c r="BP576" s="184"/>
      <c r="BQ576" s="150"/>
      <c r="BR576" s="185"/>
      <c r="BS576" s="131"/>
      <c r="BT576" s="186"/>
      <c r="BU576" s="4"/>
      <c r="BV576" s="49"/>
      <c r="BW576" s="60"/>
      <c r="BX576" s="357"/>
      <c r="BY576" s="353"/>
      <c r="BZ576" s="353"/>
      <c r="CA576" s="360"/>
      <c r="CB576" s="352" t="s">
        <v>293</v>
      </c>
      <c r="CC576" s="353"/>
      <c r="CD576" s="184" t="s">
        <v>293</v>
      </c>
      <c r="CE576" s="531">
        <v>44823</v>
      </c>
      <c r="CF576" s="548" t="s">
        <v>5774</v>
      </c>
      <c r="CG576" s="548" t="s">
        <v>328</v>
      </c>
      <c r="CH576" s="548" t="s">
        <v>328</v>
      </c>
      <c r="CI576" s="186">
        <v>0</v>
      </c>
      <c r="CJ576" s="4" t="str">
        <f t="shared" si="24"/>
        <v>SIN AVANCE</v>
      </c>
      <c r="CK576" s="49" t="e">
        <f>(IF(CD576="CERRADO","NO APLICA ACCION CERRADA",AG576-#REF!))</f>
        <v>#REF!</v>
      </c>
      <c r="CL576" s="60" t="e">
        <f>(IF(CD576="CERRADO","NO APLICA ACCION CERRADA",IF(AK576&lt;=0,"VENCIDO",IF(AK576&lt;=#REF!,"POR VENCER","CON TIEMPO"))))</f>
        <v>#REF!</v>
      </c>
      <c r="CM576" s="376">
        <v>44881</v>
      </c>
      <c r="CN576" s="348" t="s">
        <v>6178</v>
      </c>
      <c r="CO576" s="348" t="s">
        <v>3120</v>
      </c>
      <c r="CP576" s="377">
        <v>0</v>
      </c>
      <c r="CQ576" s="352" t="s">
        <v>293</v>
      </c>
      <c r="CR576" s="353"/>
      <c r="CS576" s="353"/>
    </row>
    <row r="577" spans="1:97" s="343" customFormat="1" ht="156.75" customHeight="1" x14ac:dyDescent="0.25">
      <c r="A577" s="26">
        <v>576</v>
      </c>
      <c r="B577" s="176" t="s">
        <v>75</v>
      </c>
      <c r="C577" s="88" t="s">
        <v>5949</v>
      </c>
      <c r="D577" s="19" t="s">
        <v>341</v>
      </c>
      <c r="E577" s="337"/>
      <c r="F577" s="22" t="s">
        <v>75</v>
      </c>
      <c r="G577" s="444" t="s">
        <v>646</v>
      </c>
      <c r="H577" s="19" t="s">
        <v>341</v>
      </c>
      <c r="I577" s="451" t="s">
        <v>1761</v>
      </c>
      <c r="J577" s="463" t="s">
        <v>1761</v>
      </c>
      <c r="K577" s="440" t="s">
        <v>680</v>
      </c>
      <c r="L577" s="461" t="s">
        <v>681</v>
      </c>
      <c r="M577" s="460" t="s">
        <v>705</v>
      </c>
      <c r="N577" s="461" t="s">
        <v>706</v>
      </c>
      <c r="O577" s="316"/>
      <c r="P577" s="310"/>
      <c r="Q577" s="19" t="s">
        <v>348</v>
      </c>
      <c r="R577" s="310" t="s">
        <v>6167</v>
      </c>
      <c r="S577" s="316" t="s">
        <v>6238</v>
      </c>
      <c r="T577" s="764">
        <v>11</v>
      </c>
      <c r="U577" s="435" t="s">
        <v>6169</v>
      </c>
      <c r="V577" s="492" t="s">
        <v>6170</v>
      </c>
      <c r="W577" s="310" t="s">
        <v>6239</v>
      </c>
      <c r="X577" s="768" t="s">
        <v>6240</v>
      </c>
      <c r="Y577" s="721" t="s">
        <v>6241</v>
      </c>
      <c r="Z577" s="304" t="s">
        <v>6242</v>
      </c>
      <c r="AA577" s="303">
        <v>1</v>
      </c>
      <c r="AB577" s="488" t="s">
        <v>6243</v>
      </c>
      <c r="AC577" s="488" t="s">
        <v>6244</v>
      </c>
      <c r="AD577" s="305">
        <v>1</v>
      </c>
      <c r="AE577" s="485" t="s">
        <v>6245</v>
      </c>
      <c r="AF577" s="976">
        <v>44805</v>
      </c>
      <c r="AG577" s="976">
        <v>44864</v>
      </c>
      <c r="AH577" s="333"/>
      <c r="AI577" s="310" t="s">
        <v>309</v>
      </c>
      <c r="AJ577" s="310" t="s">
        <v>309</v>
      </c>
      <c r="AK577" s="310" t="e">
        <f>(IF(BA577=#REF!,#REF!,AG577-#REF!))</f>
        <v>#REF!</v>
      </c>
      <c r="AL577" s="307"/>
      <c r="AM577" s="31"/>
      <c r="AN577" s="31"/>
      <c r="AO577" s="31"/>
      <c r="AP577" s="32"/>
      <c r="AQ577" s="19"/>
      <c r="AR577" s="49"/>
      <c r="AS577" s="298"/>
      <c r="AT577" s="64"/>
      <c r="AU577" s="40"/>
      <c r="AV577" s="60"/>
      <c r="AW577" s="32"/>
      <c r="AX577" s="32"/>
      <c r="AY577" s="299"/>
      <c r="AZ577" s="87"/>
      <c r="BA577" s="243"/>
      <c r="BB577" s="30"/>
      <c r="BC577" s="30"/>
      <c r="BD577" s="30"/>
      <c r="BE577" s="30"/>
      <c r="BF577" s="30"/>
      <c r="BG577" s="19"/>
      <c r="BH577" s="49"/>
      <c r="BI577" s="60"/>
      <c r="BJ577" s="30"/>
      <c r="BK577" s="30"/>
      <c r="BL577" s="30"/>
      <c r="BM577" s="30"/>
      <c r="BN577" s="60"/>
      <c r="BO577" s="30"/>
      <c r="BP577" s="184"/>
      <c r="BQ577" s="150"/>
      <c r="BR577" s="185"/>
      <c r="BS577" s="131"/>
      <c r="BT577" s="186"/>
      <c r="BU577" s="4"/>
      <c r="BV577" s="49"/>
      <c r="BW577" s="60"/>
      <c r="BX577" s="357"/>
      <c r="BY577" s="353"/>
      <c r="BZ577" s="353"/>
      <c r="CA577" s="360"/>
      <c r="CB577" s="352" t="s">
        <v>293</v>
      </c>
      <c r="CC577" s="353"/>
      <c r="CD577" s="184" t="s">
        <v>293</v>
      </c>
      <c r="CE577" s="531">
        <v>44823</v>
      </c>
      <c r="CF577" s="548" t="s">
        <v>5774</v>
      </c>
      <c r="CG577" s="548" t="s">
        <v>328</v>
      </c>
      <c r="CH577" s="548" t="s">
        <v>328</v>
      </c>
      <c r="CI577" s="186">
        <v>0</v>
      </c>
      <c r="CJ577" s="4" t="str">
        <f t="shared" si="24"/>
        <v>SIN AVANCE</v>
      </c>
      <c r="CK577" s="49" t="e">
        <f>(IF(CD577="CERRADO","NO APLICA ACCION CERRADA",AG577-#REF!))</f>
        <v>#REF!</v>
      </c>
      <c r="CL577" s="60" t="e">
        <f>(IF(CD577="CERRADO","NO APLICA ACCION CERRADA",IF(AK577&lt;=0,"VENCIDO",IF(AK577&lt;=#REF!,"POR VENCER","CON TIEMPO"))))</f>
        <v>#REF!</v>
      </c>
      <c r="CM577" s="376">
        <v>44881</v>
      </c>
      <c r="CN577" s="348" t="s">
        <v>6178</v>
      </c>
      <c r="CO577" s="348" t="s">
        <v>3120</v>
      </c>
      <c r="CP577" s="377">
        <v>0</v>
      </c>
      <c r="CQ577" s="352" t="s">
        <v>293</v>
      </c>
      <c r="CR577" s="353"/>
      <c r="CS577" s="353"/>
    </row>
    <row r="578" spans="1:97" s="343" customFormat="1" ht="159.75" customHeight="1" x14ac:dyDescent="0.25">
      <c r="A578" s="26">
        <v>577</v>
      </c>
      <c r="B578" s="176" t="s">
        <v>75</v>
      </c>
      <c r="C578" s="88" t="s">
        <v>5949</v>
      </c>
      <c r="D578" s="19" t="s">
        <v>341</v>
      </c>
      <c r="E578" s="337"/>
      <c r="F578" s="22" t="s">
        <v>75</v>
      </c>
      <c r="G578" s="444" t="s">
        <v>646</v>
      </c>
      <c r="H578" s="19" t="s">
        <v>341</v>
      </c>
      <c r="I578" s="451" t="s">
        <v>1761</v>
      </c>
      <c r="J578" s="463" t="s">
        <v>1761</v>
      </c>
      <c r="K578" s="440" t="s">
        <v>680</v>
      </c>
      <c r="L578" s="461" t="s">
        <v>681</v>
      </c>
      <c r="M578" s="460" t="s">
        <v>705</v>
      </c>
      <c r="N578" s="461" t="s">
        <v>706</v>
      </c>
      <c r="O578" s="316"/>
      <c r="P578" s="310"/>
      <c r="Q578" s="19" t="s">
        <v>348</v>
      </c>
      <c r="R578" s="310" t="s">
        <v>6167</v>
      </c>
      <c r="S578" s="316" t="s">
        <v>6246</v>
      </c>
      <c r="T578" s="764">
        <v>12</v>
      </c>
      <c r="U578" s="435" t="s">
        <v>6169</v>
      </c>
      <c r="V578" s="492" t="s">
        <v>6170</v>
      </c>
      <c r="W578" s="310" t="s">
        <v>6239</v>
      </c>
      <c r="X578" s="768" t="s">
        <v>6240</v>
      </c>
      <c r="Y578" s="721" t="s">
        <v>6241</v>
      </c>
      <c r="Z578" s="304" t="s">
        <v>6247</v>
      </c>
      <c r="AA578" s="303">
        <v>2</v>
      </c>
      <c r="AB578" s="488" t="s">
        <v>6248</v>
      </c>
      <c r="AC578" s="488" t="s">
        <v>6249</v>
      </c>
      <c r="AD578" s="305">
        <v>1</v>
      </c>
      <c r="AE578" s="485" t="s">
        <v>6250</v>
      </c>
      <c r="AF578" s="976">
        <v>44805</v>
      </c>
      <c r="AG578" s="976">
        <v>44895</v>
      </c>
      <c r="AH578" s="333"/>
      <c r="AI578" s="310" t="s">
        <v>309</v>
      </c>
      <c r="AJ578" s="310" t="s">
        <v>309</v>
      </c>
      <c r="AK578" s="310" t="e">
        <f>(IF(BA578=#REF!,#REF!,AG578-#REF!))</f>
        <v>#REF!</v>
      </c>
      <c r="AL578" s="307"/>
      <c r="AM578" s="31"/>
      <c r="AN578" s="31"/>
      <c r="AO578" s="31"/>
      <c r="AP578" s="32"/>
      <c r="AQ578" s="19"/>
      <c r="AR578" s="49"/>
      <c r="AS578" s="298"/>
      <c r="AT578" s="64"/>
      <c r="AU578" s="40"/>
      <c r="AV578" s="60"/>
      <c r="AW578" s="32"/>
      <c r="AX578" s="32"/>
      <c r="AY578" s="299"/>
      <c r="AZ578" s="87"/>
      <c r="BA578" s="243"/>
      <c r="BB578" s="30"/>
      <c r="BC578" s="30"/>
      <c r="BD578" s="30"/>
      <c r="BE578" s="30"/>
      <c r="BF578" s="30"/>
      <c r="BG578" s="19"/>
      <c r="BH578" s="49"/>
      <c r="BI578" s="60"/>
      <c r="BJ578" s="30"/>
      <c r="BK578" s="30"/>
      <c r="BL578" s="30"/>
      <c r="BM578" s="30"/>
      <c r="BN578" s="60"/>
      <c r="BO578" s="30"/>
      <c r="BP578" s="184"/>
      <c r="BQ578" s="150"/>
      <c r="BR578" s="185"/>
      <c r="BS578" s="131"/>
      <c r="BT578" s="186"/>
      <c r="BU578" s="4"/>
      <c r="BV578" s="49"/>
      <c r="BW578" s="60"/>
      <c r="BX578" s="357"/>
      <c r="BY578" s="353"/>
      <c r="BZ578" s="353"/>
      <c r="CA578" s="360"/>
      <c r="CB578" s="352" t="s">
        <v>293</v>
      </c>
      <c r="CC578" s="353"/>
      <c r="CD578" s="184" t="s">
        <v>293</v>
      </c>
      <c r="CE578" s="531">
        <v>44823</v>
      </c>
      <c r="CF578" s="548" t="s">
        <v>5774</v>
      </c>
      <c r="CG578" s="548" t="s">
        <v>328</v>
      </c>
      <c r="CH578" s="548" t="s">
        <v>328</v>
      </c>
      <c r="CI578" s="186">
        <v>0</v>
      </c>
      <c r="CJ578" s="4" t="str">
        <f t="shared" si="24"/>
        <v>SIN AVANCE</v>
      </c>
      <c r="CK578" s="49" t="e">
        <f>(IF(CD578="CERRADO","NO APLICA ACCION CERRADA",AG578-#REF!))</f>
        <v>#REF!</v>
      </c>
      <c r="CL578" s="60" t="e">
        <f>(IF(CD578="CERRADO","NO APLICA ACCION CERRADA",IF(AK578&lt;=0,"VENCIDO",IF(AK578&lt;=#REF!,"POR VENCER","CON TIEMPO"))))</f>
        <v>#REF!</v>
      </c>
      <c r="CM578" s="376">
        <v>44881</v>
      </c>
      <c r="CN578" s="348" t="s">
        <v>6178</v>
      </c>
      <c r="CO578" s="348" t="s">
        <v>3120</v>
      </c>
      <c r="CP578" s="377">
        <v>0</v>
      </c>
      <c r="CQ578" s="352" t="s">
        <v>293</v>
      </c>
      <c r="CR578" s="353"/>
      <c r="CS578" s="353"/>
    </row>
    <row r="579" spans="1:97" s="343" customFormat="1" ht="159" customHeight="1" x14ac:dyDescent="0.25">
      <c r="A579" s="26">
        <v>578</v>
      </c>
      <c r="B579" s="176" t="s">
        <v>75</v>
      </c>
      <c r="C579" s="88" t="s">
        <v>5949</v>
      </c>
      <c r="D579" s="19" t="s">
        <v>341</v>
      </c>
      <c r="E579" s="337" t="s">
        <v>707</v>
      </c>
      <c r="F579" s="22" t="s">
        <v>75</v>
      </c>
      <c r="G579" s="444" t="s">
        <v>646</v>
      </c>
      <c r="H579" s="19" t="s">
        <v>341</v>
      </c>
      <c r="I579" s="451" t="s">
        <v>1761</v>
      </c>
      <c r="J579" s="463" t="s">
        <v>1761</v>
      </c>
      <c r="K579" s="440" t="s">
        <v>680</v>
      </c>
      <c r="L579" s="461" t="s">
        <v>681</v>
      </c>
      <c r="M579" s="460" t="s">
        <v>705</v>
      </c>
      <c r="N579" s="461" t="s">
        <v>706</v>
      </c>
      <c r="O579" s="316"/>
      <c r="P579" s="310"/>
      <c r="Q579" s="19" t="s">
        <v>348</v>
      </c>
      <c r="R579" s="310" t="s">
        <v>6167</v>
      </c>
      <c r="S579" s="316" t="s">
        <v>6251</v>
      </c>
      <c r="T579" s="764">
        <v>13</v>
      </c>
      <c r="U579" s="435" t="s">
        <v>6169</v>
      </c>
      <c r="V579" s="492" t="s">
        <v>6170</v>
      </c>
      <c r="W579" s="310" t="s">
        <v>6252</v>
      </c>
      <c r="X579" s="304" t="s">
        <v>6253</v>
      </c>
      <c r="Y579" s="437" t="s">
        <v>6254</v>
      </c>
      <c r="Z579" s="304" t="s">
        <v>6255</v>
      </c>
      <c r="AA579" s="303">
        <v>1</v>
      </c>
      <c r="AB579" s="491" t="s">
        <v>6256</v>
      </c>
      <c r="AC579" s="491" t="s">
        <v>6257</v>
      </c>
      <c r="AD579" s="305">
        <v>1</v>
      </c>
      <c r="AE579" s="485" t="s">
        <v>6258</v>
      </c>
      <c r="AF579" s="976">
        <v>44805</v>
      </c>
      <c r="AG579" s="976">
        <v>45168</v>
      </c>
      <c r="AH579" s="333"/>
      <c r="AI579" s="310" t="s">
        <v>309</v>
      </c>
      <c r="AJ579" s="310" t="s">
        <v>309</v>
      </c>
      <c r="AK579" s="310" t="e">
        <f>(IF(BA579=#REF!,#REF!,AG579-#REF!))</f>
        <v>#REF!</v>
      </c>
      <c r="AL579" s="307"/>
      <c r="AM579" s="31"/>
      <c r="AN579" s="31"/>
      <c r="AO579" s="31"/>
      <c r="AP579" s="32"/>
      <c r="AQ579" s="19"/>
      <c r="AR579" s="49"/>
      <c r="AS579" s="298"/>
      <c r="AT579" s="64"/>
      <c r="AU579" s="40"/>
      <c r="AV579" s="60"/>
      <c r="AW579" s="32"/>
      <c r="AX579" s="32"/>
      <c r="AY579" s="299"/>
      <c r="AZ579" s="87"/>
      <c r="BA579" s="243"/>
      <c r="BB579" s="30"/>
      <c r="BC579" s="30"/>
      <c r="BD579" s="30"/>
      <c r="BE579" s="30"/>
      <c r="BF579" s="30"/>
      <c r="BG579" s="19"/>
      <c r="BH579" s="49"/>
      <c r="BI579" s="60"/>
      <c r="BJ579" s="30"/>
      <c r="BK579" s="30"/>
      <c r="BL579" s="30"/>
      <c r="BM579" s="30"/>
      <c r="BN579" s="60"/>
      <c r="BO579" s="30"/>
      <c r="BP579" s="184"/>
      <c r="BQ579" s="150"/>
      <c r="BR579" s="185"/>
      <c r="BS579" s="131"/>
      <c r="BT579" s="186"/>
      <c r="BU579" s="4"/>
      <c r="BV579" s="49"/>
      <c r="BW579" s="60"/>
      <c r="BX579" s="357"/>
      <c r="BY579" s="353"/>
      <c r="BZ579" s="353"/>
      <c r="CA579" s="360"/>
      <c r="CB579" s="352" t="s">
        <v>293</v>
      </c>
      <c r="CC579" s="353"/>
      <c r="CD579" s="184" t="s">
        <v>293</v>
      </c>
      <c r="CE579" s="531">
        <v>44823</v>
      </c>
      <c r="CF579" s="548" t="s">
        <v>5774</v>
      </c>
      <c r="CG579" s="548" t="s">
        <v>328</v>
      </c>
      <c r="CH579" s="548" t="s">
        <v>328</v>
      </c>
      <c r="CI579" s="186">
        <v>0</v>
      </c>
      <c r="CJ579" s="4" t="str">
        <f t="shared" si="24"/>
        <v>SIN AVANCE</v>
      </c>
      <c r="CK579" s="49" t="e">
        <f>(IF(CD579="CERRADO","NO APLICA ACCION CERRADA",AG579-#REF!))</f>
        <v>#REF!</v>
      </c>
      <c r="CL579" s="60" t="e">
        <f>(IF(CD579="CERRADO","NO APLICA ACCION CERRADA",IF(AK579&lt;=0,"VENCIDO",IF(AK579&lt;=#REF!,"POR VENCER","CON TIEMPO"))))</f>
        <v>#REF!</v>
      </c>
      <c r="CM579" s="376">
        <v>44881</v>
      </c>
      <c r="CN579" s="348" t="s">
        <v>6178</v>
      </c>
      <c r="CO579" s="348" t="s">
        <v>3120</v>
      </c>
      <c r="CP579" s="377">
        <v>0</v>
      </c>
      <c r="CQ579" s="352" t="s">
        <v>293</v>
      </c>
      <c r="CR579" s="353"/>
      <c r="CS579" s="353"/>
    </row>
    <row r="580" spans="1:97" s="343" customFormat="1" ht="164.25" customHeight="1" x14ac:dyDescent="0.25">
      <c r="A580" s="26">
        <v>579</v>
      </c>
      <c r="B580" s="176" t="s">
        <v>75</v>
      </c>
      <c r="C580" s="88" t="s">
        <v>5949</v>
      </c>
      <c r="D580" s="19" t="s">
        <v>341</v>
      </c>
      <c r="E580" s="337"/>
      <c r="F580" s="22" t="s">
        <v>75</v>
      </c>
      <c r="G580" s="444" t="s">
        <v>646</v>
      </c>
      <c r="H580" s="19" t="s">
        <v>341</v>
      </c>
      <c r="I580" s="451" t="s">
        <v>1761</v>
      </c>
      <c r="J580" s="463" t="s">
        <v>1761</v>
      </c>
      <c r="K580" s="440" t="s">
        <v>680</v>
      </c>
      <c r="L580" s="461" t="s">
        <v>681</v>
      </c>
      <c r="M580" s="460" t="s">
        <v>705</v>
      </c>
      <c r="N580" s="461" t="s">
        <v>706</v>
      </c>
      <c r="O580" s="316"/>
      <c r="P580" s="310"/>
      <c r="Q580" s="19" t="s">
        <v>348</v>
      </c>
      <c r="R580" s="310" t="s">
        <v>6167</v>
      </c>
      <c r="S580" s="316" t="s">
        <v>6259</v>
      </c>
      <c r="T580" s="764">
        <v>14</v>
      </c>
      <c r="U580" s="435" t="s">
        <v>6169</v>
      </c>
      <c r="V580" s="492" t="s">
        <v>6170</v>
      </c>
      <c r="W580" s="310" t="s">
        <v>6252</v>
      </c>
      <c r="X580" s="304" t="s">
        <v>6253</v>
      </c>
      <c r="Y580" s="437" t="s">
        <v>6254</v>
      </c>
      <c r="Z580" s="304" t="s">
        <v>6260</v>
      </c>
      <c r="AA580" s="303">
        <v>2</v>
      </c>
      <c r="AB580" s="491" t="s">
        <v>6261</v>
      </c>
      <c r="AC580" s="491" t="s">
        <v>6262</v>
      </c>
      <c r="AD580" s="305">
        <v>1</v>
      </c>
      <c r="AE580" s="485" t="s">
        <v>6263</v>
      </c>
      <c r="AF580" s="976">
        <v>44805</v>
      </c>
      <c r="AG580" s="976">
        <v>44895</v>
      </c>
      <c r="AH580" s="333"/>
      <c r="AI580" s="310" t="s">
        <v>309</v>
      </c>
      <c r="AJ580" s="310" t="s">
        <v>309</v>
      </c>
      <c r="AK580" s="310" t="e">
        <f>(IF(BA580=#REF!,#REF!,AG580-#REF!))</f>
        <v>#REF!</v>
      </c>
      <c r="AL580" s="307"/>
      <c r="AM580" s="31"/>
      <c r="AN580" s="31"/>
      <c r="AO580" s="31"/>
      <c r="AP580" s="32"/>
      <c r="AQ580" s="19"/>
      <c r="AR580" s="49"/>
      <c r="AS580" s="298"/>
      <c r="AT580" s="64"/>
      <c r="AU580" s="40"/>
      <c r="AV580" s="60"/>
      <c r="AW580" s="32"/>
      <c r="AX580" s="32"/>
      <c r="AY580" s="299"/>
      <c r="AZ580" s="87"/>
      <c r="BA580" s="243"/>
      <c r="BB580" s="30"/>
      <c r="BC580" s="30"/>
      <c r="BD580" s="30"/>
      <c r="BE580" s="30"/>
      <c r="BF580" s="30"/>
      <c r="BG580" s="19"/>
      <c r="BH580" s="49"/>
      <c r="BI580" s="60"/>
      <c r="BJ580" s="30"/>
      <c r="BK580" s="30"/>
      <c r="BL580" s="30"/>
      <c r="BM580" s="30"/>
      <c r="BN580" s="60"/>
      <c r="BO580" s="30"/>
      <c r="BP580" s="184"/>
      <c r="BQ580" s="150"/>
      <c r="BR580" s="185"/>
      <c r="BS580" s="131"/>
      <c r="BT580" s="186"/>
      <c r="BU580" s="4"/>
      <c r="BV580" s="49"/>
      <c r="BW580" s="60"/>
      <c r="BX580" s="357"/>
      <c r="BY580" s="353"/>
      <c r="BZ580" s="353"/>
      <c r="CA580" s="360"/>
      <c r="CB580" s="352" t="s">
        <v>293</v>
      </c>
      <c r="CC580" s="353"/>
      <c r="CD580" s="184" t="s">
        <v>293</v>
      </c>
      <c r="CE580" s="531">
        <v>44823</v>
      </c>
      <c r="CF580" s="548" t="s">
        <v>5774</v>
      </c>
      <c r="CG580" s="548" t="s">
        <v>328</v>
      </c>
      <c r="CH580" s="548" t="s">
        <v>328</v>
      </c>
      <c r="CI580" s="186">
        <v>0</v>
      </c>
      <c r="CJ580" s="4" t="str">
        <f t="shared" si="24"/>
        <v>SIN AVANCE</v>
      </c>
      <c r="CK580" s="49" t="e">
        <f>(IF(CD580="CERRADO","NO APLICA ACCION CERRADA",AG580-#REF!))</f>
        <v>#REF!</v>
      </c>
      <c r="CL580" s="60" t="e">
        <f>(IF(CD580="CERRADO","NO APLICA ACCION CERRADA",IF(AK580&lt;=0,"VENCIDO",IF(AK580&lt;=#REF!,"POR VENCER","CON TIEMPO"))))</f>
        <v>#REF!</v>
      </c>
      <c r="CM580" s="376">
        <v>44881</v>
      </c>
      <c r="CN580" s="348" t="s">
        <v>6178</v>
      </c>
      <c r="CO580" s="348" t="s">
        <v>3120</v>
      </c>
      <c r="CP580" s="377">
        <v>0</v>
      </c>
      <c r="CQ580" s="352" t="s">
        <v>293</v>
      </c>
      <c r="CR580" s="353"/>
      <c r="CS580" s="353"/>
    </row>
    <row r="581" spans="1:97" s="343" customFormat="1" ht="165.75" customHeight="1" x14ac:dyDescent="0.25">
      <c r="A581" s="26">
        <v>580</v>
      </c>
      <c r="B581" s="176" t="s">
        <v>75</v>
      </c>
      <c r="C581" s="88" t="s">
        <v>5949</v>
      </c>
      <c r="D581" s="19" t="s">
        <v>341</v>
      </c>
      <c r="E581" s="337"/>
      <c r="F581" s="22" t="s">
        <v>75</v>
      </c>
      <c r="G581" s="444" t="s">
        <v>646</v>
      </c>
      <c r="H581" s="19" t="s">
        <v>341</v>
      </c>
      <c r="I581" s="451" t="s">
        <v>1761</v>
      </c>
      <c r="J581" s="463" t="s">
        <v>1761</v>
      </c>
      <c r="K581" s="440" t="s">
        <v>680</v>
      </c>
      <c r="L581" s="461" t="s">
        <v>681</v>
      </c>
      <c r="M581" s="460" t="s">
        <v>705</v>
      </c>
      <c r="N581" s="461" t="s">
        <v>706</v>
      </c>
      <c r="O581" s="316"/>
      <c r="P581" s="310"/>
      <c r="Q581" s="19" t="s">
        <v>348</v>
      </c>
      <c r="R581" s="310" t="s">
        <v>6167</v>
      </c>
      <c r="S581" s="316" t="s">
        <v>6264</v>
      </c>
      <c r="T581" s="764">
        <v>15</v>
      </c>
      <c r="U581" s="435" t="s">
        <v>6169</v>
      </c>
      <c r="V581" s="492" t="s">
        <v>6170</v>
      </c>
      <c r="W581" s="310" t="s">
        <v>6265</v>
      </c>
      <c r="X581" s="768" t="s">
        <v>6266</v>
      </c>
      <c r="Y581" s="721" t="s">
        <v>6267</v>
      </c>
      <c r="Z581" s="304" t="s">
        <v>6268</v>
      </c>
      <c r="AA581" s="303">
        <v>1</v>
      </c>
      <c r="AB581" s="762" t="s">
        <v>6269</v>
      </c>
      <c r="AC581" s="762" t="s">
        <v>6270</v>
      </c>
      <c r="AD581" s="447">
        <v>12</v>
      </c>
      <c r="AE581" s="485" t="s">
        <v>6271</v>
      </c>
      <c r="AF581" s="976">
        <v>44805</v>
      </c>
      <c r="AG581" s="976">
        <v>45168</v>
      </c>
      <c r="AH581" s="333"/>
      <c r="AI581" s="310" t="s">
        <v>309</v>
      </c>
      <c r="AJ581" s="310" t="s">
        <v>309</v>
      </c>
      <c r="AK581" s="310" t="e">
        <f>(IF(BA581=#REF!,#REF!,AG581-#REF!))</f>
        <v>#REF!</v>
      </c>
      <c r="AL581" s="307"/>
      <c r="AM581" s="31"/>
      <c r="AN581" s="31"/>
      <c r="AO581" s="31"/>
      <c r="AP581" s="32"/>
      <c r="AQ581" s="19"/>
      <c r="AR581" s="49"/>
      <c r="AS581" s="298"/>
      <c r="AT581" s="64"/>
      <c r="AU581" s="40"/>
      <c r="AV581" s="60"/>
      <c r="AW581" s="32"/>
      <c r="AX581" s="32"/>
      <c r="AY581" s="299"/>
      <c r="AZ581" s="87"/>
      <c r="BA581" s="243"/>
      <c r="BB581" s="30"/>
      <c r="BC581" s="30"/>
      <c r="BD581" s="30"/>
      <c r="BE581" s="30"/>
      <c r="BF581" s="30"/>
      <c r="BG581" s="19"/>
      <c r="BH581" s="49"/>
      <c r="BI581" s="60"/>
      <c r="BJ581" s="30"/>
      <c r="BK581" s="30"/>
      <c r="BL581" s="30"/>
      <c r="BM581" s="30"/>
      <c r="BN581" s="60"/>
      <c r="BO581" s="30"/>
      <c r="BP581" s="184"/>
      <c r="BQ581" s="150"/>
      <c r="BR581" s="185"/>
      <c r="BS581" s="131"/>
      <c r="BT581" s="186"/>
      <c r="BU581" s="4"/>
      <c r="BV581" s="49"/>
      <c r="BW581" s="60"/>
      <c r="BX581" s="357"/>
      <c r="BY581" s="353"/>
      <c r="BZ581" s="353"/>
      <c r="CA581" s="360"/>
      <c r="CB581" s="352" t="s">
        <v>293</v>
      </c>
      <c r="CC581" s="353"/>
      <c r="CD581" s="184" t="s">
        <v>293</v>
      </c>
      <c r="CE581" s="531">
        <v>44823</v>
      </c>
      <c r="CF581" s="548" t="s">
        <v>5774</v>
      </c>
      <c r="CG581" s="548" t="s">
        <v>328</v>
      </c>
      <c r="CH581" s="548" t="s">
        <v>328</v>
      </c>
      <c r="CI581" s="186">
        <v>0</v>
      </c>
      <c r="CJ581" s="4" t="str">
        <f t="shared" si="24"/>
        <v>SIN AVANCE</v>
      </c>
      <c r="CK581" s="49" t="e">
        <f>(IF(CD581="CERRADO","NO APLICA ACCION CERRADA",AG581-#REF!))</f>
        <v>#REF!</v>
      </c>
      <c r="CL581" s="60" t="e">
        <f>(IF(CD581="CERRADO","NO APLICA ACCION CERRADA",IF(AK581&lt;=0,"VENCIDO",IF(AK581&lt;=#REF!,"POR VENCER","CON TIEMPO"))))</f>
        <v>#REF!</v>
      </c>
      <c r="CM581" s="376">
        <v>44881</v>
      </c>
      <c r="CN581" s="348" t="s">
        <v>6178</v>
      </c>
      <c r="CO581" s="348" t="s">
        <v>3120</v>
      </c>
      <c r="CP581" s="377">
        <v>0</v>
      </c>
      <c r="CQ581" s="352" t="s">
        <v>293</v>
      </c>
      <c r="CR581" s="353"/>
      <c r="CS581" s="353"/>
    </row>
    <row r="582" spans="1:97" s="343" customFormat="1" ht="155.25" customHeight="1" x14ac:dyDescent="0.25">
      <c r="A582" s="26">
        <v>581</v>
      </c>
      <c r="B582" s="176" t="s">
        <v>75</v>
      </c>
      <c r="C582" s="88" t="s">
        <v>5949</v>
      </c>
      <c r="D582" s="19" t="s">
        <v>341</v>
      </c>
      <c r="E582" s="337"/>
      <c r="F582" s="22" t="s">
        <v>75</v>
      </c>
      <c r="G582" s="444" t="s">
        <v>646</v>
      </c>
      <c r="H582" s="19" t="s">
        <v>341</v>
      </c>
      <c r="I582" s="451" t="s">
        <v>1761</v>
      </c>
      <c r="J582" s="463" t="s">
        <v>1761</v>
      </c>
      <c r="K582" s="440" t="s">
        <v>680</v>
      </c>
      <c r="L582" s="461" t="s">
        <v>681</v>
      </c>
      <c r="M582" s="460" t="s">
        <v>705</v>
      </c>
      <c r="N582" s="461" t="s">
        <v>706</v>
      </c>
      <c r="O582" s="316"/>
      <c r="P582" s="310"/>
      <c r="Q582" s="19" t="s">
        <v>348</v>
      </c>
      <c r="R582" s="310" t="s">
        <v>6167</v>
      </c>
      <c r="S582" s="316" t="s">
        <v>6272</v>
      </c>
      <c r="T582" s="764">
        <v>16</v>
      </c>
      <c r="U582" s="435" t="s">
        <v>6169</v>
      </c>
      <c r="V582" s="492" t="s">
        <v>6170</v>
      </c>
      <c r="W582" s="310" t="s">
        <v>6265</v>
      </c>
      <c r="X582" s="768" t="s">
        <v>6266</v>
      </c>
      <c r="Y582" s="721" t="s">
        <v>6267</v>
      </c>
      <c r="Z582" s="304" t="s">
        <v>6273</v>
      </c>
      <c r="AA582" s="303">
        <v>2</v>
      </c>
      <c r="AB582" s="488" t="s">
        <v>6274</v>
      </c>
      <c r="AC582" s="489" t="s">
        <v>6275</v>
      </c>
      <c r="AD582" s="305">
        <v>1</v>
      </c>
      <c r="AE582" s="485" t="s">
        <v>6276</v>
      </c>
      <c r="AF582" s="976">
        <v>44805</v>
      </c>
      <c r="AG582" s="976">
        <v>44895</v>
      </c>
      <c r="AH582" s="333"/>
      <c r="AI582" s="310" t="s">
        <v>309</v>
      </c>
      <c r="AJ582" s="310" t="s">
        <v>309</v>
      </c>
      <c r="AK582" s="310" t="e">
        <f>(IF(BA582=#REF!,#REF!,AG582-#REF!))</f>
        <v>#REF!</v>
      </c>
      <c r="AL582" s="307"/>
      <c r="AM582" s="31"/>
      <c r="AN582" s="31"/>
      <c r="AO582" s="31"/>
      <c r="AP582" s="32"/>
      <c r="AQ582" s="19"/>
      <c r="AR582" s="49"/>
      <c r="AS582" s="298"/>
      <c r="AT582" s="64"/>
      <c r="AU582" s="40"/>
      <c r="AV582" s="60"/>
      <c r="AW582" s="32"/>
      <c r="AX582" s="32"/>
      <c r="AY582" s="299"/>
      <c r="AZ582" s="87"/>
      <c r="BA582" s="243"/>
      <c r="BB582" s="30"/>
      <c r="BC582" s="30"/>
      <c r="BD582" s="30"/>
      <c r="BE582" s="30"/>
      <c r="BF582" s="30"/>
      <c r="BG582" s="19"/>
      <c r="BH582" s="49"/>
      <c r="BI582" s="60"/>
      <c r="BJ582" s="30"/>
      <c r="BK582" s="30"/>
      <c r="BL582" s="30"/>
      <c r="BM582" s="30"/>
      <c r="BN582" s="60"/>
      <c r="BO582" s="30"/>
      <c r="BP582" s="184"/>
      <c r="BQ582" s="150"/>
      <c r="BR582" s="185"/>
      <c r="BS582" s="131"/>
      <c r="BT582" s="186"/>
      <c r="BU582" s="4"/>
      <c r="BV582" s="49"/>
      <c r="BW582" s="60"/>
      <c r="BX582" s="357"/>
      <c r="BY582" s="353"/>
      <c r="BZ582" s="353"/>
      <c r="CA582" s="360"/>
      <c r="CB582" s="352" t="s">
        <v>293</v>
      </c>
      <c r="CC582" s="353"/>
      <c r="CD582" s="184" t="s">
        <v>293</v>
      </c>
      <c r="CE582" s="531">
        <v>44823</v>
      </c>
      <c r="CF582" s="548" t="s">
        <v>5774</v>
      </c>
      <c r="CG582" s="548" t="s">
        <v>328</v>
      </c>
      <c r="CH582" s="548" t="s">
        <v>328</v>
      </c>
      <c r="CI582" s="186">
        <v>0</v>
      </c>
      <c r="CJ582" s="4" t="str">
        <f t="shared" si="24"/>
        <v>SIN AVANCE</v>
      </c>
      <c r="CK582" s="49" t="e">
        <f>(IF(CD582="CERRADO","NO APLICA ACCION CERRADA",AG582-#REF!))</f>
        <v>#REF!</v>
      </c>
      <c r="CL582" s="60" t="e">
        <f>(IF(CD582="CERRADO","NO APLICA ACCION CERRADA",IF(AK582&lt;=0,"VENCIDO",IF(AK582&lt;=#REF!,"POR VENCER","CON TIEMPO"))))</f>
        <v>#REF!</v>
      </c>
      <c r="CM582" s="376">
        <v>44881</v>
      </c>
      <c r="CN582" s="348" t="s">
        <v>6178</v>
      </c>
      <c r="CO582" s="348" t="s">
        <v>3120</v>
      </c>
      <c r="CP582" s="377">
        <v>0</v>
      </c>
      <c r="CQ582" s="352" t="s">
        <v>293</v>
      </c>
      <c r="CR582" s="353"/>
      <c r="CS582" s="353"/>
    </row>
    <row r="583" spans="1:97" s="343" customFormat="1" ht="150.75" customHeight="1" x14ac:dyDescent="0.25">
      <c r="A583" s="26">
        <v>582</v>
      </c>
      <c r="B583" s="176" t="s">
        <v>75</v>
      </c>
      <c r="C583" s="88" t="s">
        <v>5949</v>
      </c>
      <c r="D583" s="19" t="s">
        <v>341</v>
      </c>
      <c r="E583" s="337"/>
      <c r="F583" s="22" t="s">
        <v>75</v>
      </c>
      <c r="G583" s="444" t="s">
        <v>646</v>
      </c>
      <c r="H583" s="19" t="s">
        <v>341</v>
      </c>
      <c r="I583" s="451" t="s">
        <v>1761</v>
      </c>
      <c r="J583" s="463" t="s">
        <v>1761</v>
      </c>
      <c r="K583" s="440" t="s">
        <v>680</v>
      </c>
      <c r="L583" s="461" t="s">
        <v>681</v>
      </c>
      <c r="M583" s="460" t="s">
        <v>705</v>
      </c>
      <c r="N583" s="461" t="s">
        <v>706</v>
      </c>
      <c r="O583" s="316"/>
      <c r="P583" s="310"/>
      <c r="Q583" s="19" t="s">
        <v>348</v>
      </c>
      <c r="R583" s="310" t="s">
        <v>6167</v>
      </c>
      <c r="S583" s="316" t="s">
        <v>6277</v>
      </c>
      <c r="T583" s="764">
        <v>17</v>
      </c>
      <c r="U583" s="435" t="s">
        <v>6169</v>
      </c>
      <c r="V583" s="492" t="s">
        <v>6170</v>
      </c>
      <c r="W583" s="310" t="s">
        <v>6278</v>
      </c>
      <c r="X583" s="768" t="s">
        <v>6279</v>
      </c>
      <c r="Y583" s="721" t="s">
        <v>6280</v>
      </c>
      <c r="Z583" s="304" t="s">
        <v>6281</v>
      </c>
      <c r="AA583" s="303">
        <v>1</v>
      </c>
      <c r="AB583" s="488" t="s">
        <v>6282</v>
      </c>
      <c r="AC583" s="762" t="s">
        <v>6283</v>
      </c>
      <c r="AD583" s="305">
        <v>1</v>
      </c>
      <c r="AE583" s="485" t="s">
        <v>6284</v>
      </c>
      <c r="AF583" s="976">
        <v>44805</v>
      </c>
      <c r="AG583" s="976">
        <v>44957</v>
      </c>
      <c r="AH583" s="333"/>
      <c r="AI583" s="310" t="s">
        <v>309</v>
      </c>
      <c r="AJ583" s="310" t="s">
        <v>309</v>
      </c>
      <c r="AK583" s="310" t="e">
        <f>(IF(BA583=#REF!,#REF!,AG583-#REF!))</f>
        <v>#REF!</v>
      </c>
      <c r="AL583" s="307"/>
      <c r="AM583" s="31"/>
      <c r="AN583" s="31"/>
      <c r="AO583" s="31"/>
      <c r="AP583" s="32"/>
      <c r="AQ583" s="19"/>
      <c r="AR583" s="49"/>
      <c r="AS583" s="298"/>
      <c r="AT583" s="64"/>
      <c r="AU583" s="40"/>
      <c r="AV583" s="60"/>
      <c r="AW583" s="32"/>
      <c r="AX583" s="32"/>
      <c r="AY583" s="299"/>
      <c r="AZ583" s="87"/>
      <c r="BA583" s="243"/>
      <c r="BB583" s="30"/>
      <c r="BC583" s="30"/>
      <c r="BD583" s="30"/>
      <c r="BE583" s="30"/>
      <c r="BF583" s="30"/>
      <c r="BG583" s="19"/>
      <c r="BH583" s="49"/>
      <c r="BI583" s="60"/>
      <c r="BJ583" s="30"/>
      <c r="BK583" s="30"/>
      <c r="BL583" s="30"/>
      <c r="BM583" s="30"/>
      <c r="BN583" s="60"/>
      <c r="BO583" s="30"/>
      <c r="BP583" s="184"/>
      <c r="BQ583" s="150"/>
      <c r="BR583" s="185"/>
      <c r="BS583" s="131"/>
      <c r="BT583" s="186"/>
      <c r="BU583" s="4"/>
      <c r="BV583" s="49"/>
      <c r="BW583" s="60"/>
      <c r="BX583" s="357"/>
      <c r="BY583" s="353"/>
      <c r="BZ583" s="353"/>
      <c r="CA583" s="360"/>
      <c r="CB583" s="352" t="s">
        <v>293</v>
      </c>
      <c r="CC583" s="353"/>
      <c r="CD583" s="184" t="s">
        <v>293</v>
      </c>
      <c r="CE583" s="531">
        <v>44823</v>
      </c>
      <c r="CF583" s="548" t="s">
        <v>5774</v>
      </c>
      <c r="CG583" s="548" t="s">
        <v>328</v>
      </c>
      <c r="CH583" s="548" t="s">
        <v>328</v>
      </c>
      <c r="CI583" s="186">
        <v>0</v>
      </c>
      <c r="CJ583" s="4" t="str">
        <f t="shared" si="24"/>
        <v>SIN AVANCE</v>
      </c>
      <c r="CK583" s="49" t="e">
        <f>(IF(CD583="CERRADO","NO APLICA ACCION CERRADA",AG583-#REF!))</f>
        <v>#REF!</v>
      </c>
      <c r="CL583" s="60" t="e">
        <f>(IF(CD583="CERRADO","NO APLICA ACCION CERRADA",IF(AK583&lt;=0,"VENCIDO",IF(AK583&lt;=#REF!,"POR VENCER","CON TIEMPO"))))</f>
        <v>#REF!</v>
      </c>
      <c r="CM583" s="376">
        <v>44881</v>
      </c>
      <c r="CN583" s="348" t="s">
        <v>6178</v>
      </c>
      <c r="CO583" s="348" t="s">
        <v>3120</v>
      </c>
      <c r="CP583" s="377">
        <v>0</v>
      </c>
      <c r="CQ583" s="352" t="s">
        <v>293</v>
      </c>
      <c r="CR583" s="353"/>
      <c r="CS583" s="353"/>
    </row>
    <row r="584" spans="1:97" s="343" customFormat="1" ht="154.5" customHeight="1" x14ac:dyDescent="0.25">
      <c r="A584" s="26">
        <v>583</v>
      </c>
      <c r="B584" s="176" t="s">
        <v>75</v>
      </c>
      <c r="C584" s="88" t="s">
        <v>5949</v>
      </c>
      <c r="D584" s="19" t="s">
        <v>341</v>
      </c>
      <c r="E584" s="337"/>
      <c r="F584" s="22" t="s">
        <v>75</v>
      </c>
      <c r="G584" s="444" t="s">
        <v>646</v>
      </c>
      <c r="H584" s="19" t="s">
        <v>341</v>
      </c>
      <c r="I584" s="451" t="s">
        <v>1761</v>
      </c>
      <c r="J584" s="463" t="s">
        <v>1761</v>
      </c>
      <c r="K584" s="440" t="s">
        <v>680</v>
      </c>
      <c r="L584" s="461" t="s">
        <v>681</v>
      </c>
      <c r="M584" s="460" t="s">
        <v>705</v>
      </c>
      <c r="N584" s="461" t="s">
        <v>706</v>
      </c>
      <c r="O584" s="316"/>
      <c r="P584" s="310"/>
      <c r="Q584" s="19" t="s">
        <v>348</v>
      </c>
      <c r="R584" s="310" t="s">
        <v>6167</v>
      </c>
      <c r="S584" s="316" t="s">
        <v>6285</v>
      </c>
      <c r="T584" s="764">
        <v>18</v>
      </c>
      <c r="U584" s="435" t="s">
        <v>6169</v>
      </c>
      <c r="V584" s="492" t="s">
        <v>6170</v>
      </c>
      <c r="W584" s="310" t="s">
        <v>6286</v>
      </c>
      <c r="X584" s="304" t="s">
        <v>6287</v>
      </c>
      <c r="Y584" s="437" t="s">
        <v>6288</v>
      </c>
      <c r="Z584" s="304" t="s">
        <v>6289</v>
      </c>
      <c r="AA584" s="303">
        <v>1</v>
      </c>
      <c r="AB584" s="491" t="s">
        <v>6290</v>
      </c>
      <c r="AC584" s="491" t="s">
        <v>6291</v>
      </c>
      <c r="AD584" s="305">
        <v>1</v>
      </c>
      <c r="AE584" s="485" t="s">
        <v>6292</v>
      </c>
      <c r="AF584" s="976">
        <v>44805</v>
      </c>
      <c r="AG584" s="976">
        <v>45168</v>
      </c>
      <c r="AH584" s="333"/>
      <c r="AI584" s="310" t="s">
        <v>309</v>
      </c>
      <c r="AJ584" s="310" t="s">
        <v>309</v>
      </c>
      <c r="AK584" s="310" t="e">
        <f>(IF(BA584=#REF!,#REF!,AG584-#REF!))</f>
        <v>#REF!</v>
      </c>
      <c r="AL584" s="307"/>
      <c r="AM584" s="31"/>
      <c r="AN584" s="31"/>
      <c r="AO584" s="31"/>
      <c r="AP584" s="32"/>
      <c r="AQ584" s="19"/>
      <c r="AR584" s="49"/>
      <c r="AS584" s="298"/>
      <c r="AT584" s="64"/>
      <c r="AU584" s="40"/>
      <c r="AV584" s="60"/>
      <c r="AW584" s="32"/>
      <c r="AX584" s="32"/>
      <c r="AY584" s="299"/>
      <c r="AZ584" s="87"/>
      <c r="BA584" s="243"/>
      <c r="BB584" s="30"/>
      <c r="BC584" s="30"/>
      <c r="BD584" s="30"/>
      <c r="BE584" s="30"/>
      <c r="BF584" s="30"/>
      <c r="BG584" s="19"/>
      <c r="BH584" s="49"/>
      <c r="BI584" s="60"/>
      <c r="BJ584" s="30"/>
      <c r="BK584" s="30"/>
      <c r="BL584" s="30"/>
      <c r="BM584" s="30"/>
      <c r="BN584" s="60"/>
      <c r="BO584" s="30"/>
      <c r="BP584" s="184"/>
      <c r="BQ584" s="150"/>
      <c r="BR584" s="185"/>
      <c r="BS584" s="131"/>
      <c r="BT584" s="186"/>
      <c r="BU584" s="4"/>
      <c r="BV584" s="49"/>
      <c r="BW584" s="60"/>
      <c r="BX584" s="357"/>
      <c r="BY584" s="353"/>
      <c r="BZ584" s="353"/>
      <c r="CA584" s="360"/>
      <c r="CB584" s="352" t="s">
        <v>293</v>
      </c>
      <c r="CC584" s="353"/>
      <c r="CD584" s="184" t="s">
        <v>293</v>
      </c>
      <c r="CE584" s="531">
        <v>44823</v>
      </c>
      <c r="CF584" s="548" t="s">
        <v>5774</v>
      </c>
      <c r="CG584" s="548" t="s">
        <v>328</v>
      </c>
      <c r="CH584" s="548" t="s">
        <v>328</v>
      </c>
      <c r="CI584" s="186">
        <v>0</v>
      </c>
      <c r="CJ584" s="4" t="str">
        <f t="shared" si="24"/>
        <v>SIN AVANCE</v>
      </c>
      <c r="CK584" s="49" t="e">
        <f>(IF(CD584="CERRADO","NO APLICA ACCION CERRADA",AG584-#REF!))</f>
        <v>#REF!</v>
      </c>
      <c r="CL584" s="60" t="e">
        <f>(IF(CD584="CERRADO","NO APLICA ACCION CERRADA",IF(AK584&lt;=0,"VENCIDO",IF(AK584&lt;=#REF!,"POR VENCER","CON TIEMPO"))))</f>
        <v>#REF!</v>
      </c>
      <c r="CM584" s="376">
        <v>44881</v>
      </c>
      <c r="CN584" s="348" t="s">
        <v>6178</v>
      </c>
      <c r="CO584" s="348" t="s">
        <v>3120</v>
      </c>
      <c r="CP584" s="377">
        <v>0</v>
      </c>
      <c r="CQ584" s="352" t="s">
        <v>293</v>
      </c>
      <c r="CR584" s="353"/>
      <c r="CS584" s="353"/>
    </row>
    <row r="585" spans="1:97" s="343" customFormat="1" ht="159.75" customHeight="1" x14ac:dyDescent="0.25">
      <c r="A585" s="26">
        <v>584</v>
      </c>
      <c r="B585" s="176" t="s">
        <v>75</v>
      </c>
      <c r="C585" s="88" t="s">
        <v>5949</v>
      </c>
      <c r="D585" s="19" t="s">
        <v>341</v>
      </c>
      <c r="E585" s="337"/>
      <c r="F585" s="22" t="s">
        <v>75</v>
      </c>
      <c r="G585" s="444" t="s">
        <v>646</v>
      </c>
      <c r="H585" s="19" t="s">
        <v>341</v>
      </c>
      <c r="I585" s="451" t="s">
        <v>1761</v>
      </c>
      <c r="J585" s="463" t="s">
        <v>1761</v>
      </c>
      <c r="K585" s="440" t="s">
        <v>680</v>
      </c>
      <c r="L585" s="461" t="s">
        <v>681</v>
      </c>
      <c r="M585" s="460" t="s">
        <v>705</v>
      </c>
      <c r="N585" s="461" t="s">
        <v>706</v>
      </c>
      <c r="O585" s="316"/>
      <c r="P585" s="310"/>
      <c r="Q585" s="19" t="s">
        <v>348</v>
      </c>
      <c r="R585" s="310" t="s">
        <v>6167</v>
      </c>
      <c r="S585" s="316" t="s">
        <v>6293</v>
      </c>
      <c r="T585" s="764">
        <v>19</v>
      </c>
      <c r="U585" s="435" t="s">
        <v>6169</v>
      </c>
      <c r="V585" s="492" t="s">
        <v>6170</v>
      </c>
      <c r="W585" s="310" t="s">
        <v>6294</v>
      </c>
      <c r="X585" s="768" t="s">
        <v>6295</v>
      </c>
      <c r="Y585" s="721" t="s">
        <v>6296</v>
      </c>
      <c r="Z585" s="304" t="s">
        <v>6297</v>
      </c>
      <c r="AA585" s="303">
        <v>1</v>
      </c>
      <c r="AB585" s="35" t="s">
        <v>6298</v>
      </c>
      <c r="AC585" s="35" t="s">
        <v>6299</v>
      </c>
      <c r="AD585" s="447">
        <v>2</v>
      </c>
      <c r="AE585" s="485" t="s">
        <v>6300</v>
      </c>
      <c r="AF585" s="976">
        <v>44805</v>
      </c>
      <c r="AG585" s="976">
        <v>44895</v>
      </c>
      <c r="AH585" s="333"/>
      <c r="AI585" s="310" t="s">
        <v>309</v>
      </c>
      <c r="AJ585" s="310" t="s">
        <v>309</v>
      </c>
      <c r="AK585" s="310" t="e">
        <f>(IF(BA585=#REF!,#REF!,AG585-#REF!))</f>
        <v>#REF!</v>
      </c>
      <c r="AL585" s="307"/>
      <c r="AM585" s="31"/>
      <c r="AN585" s="31"/>
      <c r="AO585" s="31"/>
      <c r="AP585" s="32"/>
      <c r="AQ585" s="19"/>
      <c r="AR585" s="49"/>
      <c r="AS585" s="298"/>
      <c r="AT585" s="64"/>
      <c r="AU585" s="40"/>
      <c r="AV585" s="60"/>
      <c r="AW585" s="32"/>
      <c r="AX585" s="32"/>
      <c r="AY585" s="299"/>
      <c r="AZ585" s="87"/>
      <c r="BA585" s="243"/>
      <c r="BB585" s="30"/>
      <c r="BC585" s="30"/>
      <c r="BD585" s="30"/>
      <c r="BE585" s="30"/>
      <c r="BF585" s="30"/>
      <c r="BG585" s="19"/>
      <c r="BH585" s="49"/>
      <c r="BI585" s="60"/>
      <c r="BJ585" s="30"/>
      <c r="BK585" s="30"/>
      <c r="BL585" s="30"/>
      <c r="BM585" s="30"/>
      <c r="BN585" s="60"/>
      <c r="BO585" s="30"/>
      <c r="BP585" s="184"/>
      <c r="BQ585" s="150"/>
      <c r="BR585" s="185"/>
      <c r="BS585" s="131"/>
      <c r="BT585" s="186"/>
      <c r="BU585" s="4"/>
      <c r="BV585" s="49"/>
      <c r="BW585" s="60"/>
      <c r="BX585" s="357"/>
      <c r="BY585" s="353"/>
      <c r="BZ585" s="353"/>
      <c r="CA585" s="360"/>
      <c r="CB585" s="352" t="s">
        <v>293</v>
      </c>
      <c r="CC585" s="353"/>
      <c r="CD585" s="184" t="s">
        <v>293</v>
      </c>
      <c r="CE585" s="531">
        <v>44823</v>
      </c>
      <c r="CF585" s="548" t="s">
        <v>5774</v>
      </c>
      <c r="CG585" s="548" t="s">
        <v>328</v>
      </c>
      <c r="CH585" s="548" t="s">
        <v>328</v>
      </c>
      <c r="CI585" s="186">
        <v>0</v>
      </c>
      <c r="CJ585" s="4" t="str">
        <f t="shared" si="24"/>
        <v>SIN AVANCE</v>
      </c>
      <c r="CK585" s="49" t="e">
        <f>(IF(CD585="CERRADO","NO APLICA ACCION CERRADA",AG585-#REF!))</f>
        <v>#REF!</v>
      </c>
      <c r="CL585" s="60" t="e">
        <f>(IF(CD585="CERRADO","NO APLICA ACCION CERRADA",IF(AK585&lt;=0,"VENCIDO",IF(AK585&lt;=#REF!,"POR VENCER","CON TIEMPO"))))</f>
        <v>#REF!</v>
      </c>
      <c r="CM585" s="376">
        <v>44881</v>
      </c>
      <c r="CN585" s="348" t="s">
        <v>6178</v>
      </c>
      <c r="CO585" s="348" t="s">
        <v>3120</v>
      </c>
      <c r="CP585" s="377">
        <v>0</v>
      </c>
      <c r="CQ585" s="352" t="s">
        <v>293</v>
      </c>
      <c r="CR585" s="353"/>
      <c r="CS585" s="353"/>
    </row>
    <row r="586" spans="1:97" s="343" customFormat="1" ht="147.75" customHeight="1" x14ac:dyDescent="0.25">
      <c r="A586" s="26">
        <v>585</v>
      </c>
      <c r="B586" s="176" t="s">
        <v>75</v>
      </c>
      <c r="C586" s="88" t="s">
        <v>5949</v>
      </c>
      <c r="D586" s="19" t="s">
        <v>341</v>
      </c>
      <c r="E586" s="337"/>
      <c r="F586" s="22" t="s">
        <v>75</v>
      </c>
      <c r="G586" s="444" t="s">
        <v>646</v>
      </c>
      <c r="H586" s="19" t="s">
        <v>341</v>
      </c>
      <c r="I586" s="451" t="s">
        <v>1761</v>
      </c>
      <c r="J586" s="463" t="s">
        <v>1761</v>
      </c>
      <c r="K586" s="440" t="s">
        <v>680</v>
      </c>
      <c r="L586" s="461" t="s">
        <v>681</v>
      </c>
      <c r="M586" s="460" t="s">
        <v>705</v>
      </c>
      <c r="N586" s="461" t="s">
        <v>706</v>
      </c>
      <c r="O586" s="316"/>
      <c r="P586" s="310"/>
      <c r="Q586" s="19" t="s">
        <v>348</v>
      </c>
      <c r="R586" s="310" t="s">
        <v>6167</v>
      </c>
      <c r="S586" s="316" t="s">
        <v>6301</v>
      </c>
      <c r="T586" s="764">
        <v>20</v>
      </c>
      <c r="U586" s="435" t="s">
        <v>6169</v>
      </c>
      <c r="V586" s="492" t="s">
        <v>6170</v>
      </c>
      <c r="W586" s="310" t="s">
        <v>6302</v>
      </c>
      <c r="X586" s="304" t="s">
        <v>6303</v>
      </c>
      <c r="Y586" s="437" t="s">
        <v>6304</v>
      </c>
      <c r="Z586" s="304" t="s">
        <v>6305</v>
      </c>
      <c r="AA586" s="303">
        <v>1</v>
      </c>
      <c r="AB586" s="491" t="s">
        <v>6306</v>
      </c>
      <c r="AC586" s="491" t="s">
        <v>6307</v>
      </c>
      <c r="AD586" s="455">
        <v>1</v>
      </c>
      <c r="AE586" s="485" t="s">
        <v>6308</v>
      </c>
      <c r="AF586" s="976">
        <v>44805</v>
      </c>
      <c r="AG586" s="976">
        <v>44895</v>
      </c>
      <c r="AH586" s="333"/>
      <c r="AI586" s="310" t="s">
        <v>309</v>
      </c>
      <c r="AJ586" s="310" t="s">
        <v>309</v>
      </c>
      <c r="AK586" s="310" t="e">
        <f>(IF(BA586=#REF!,#REF!,AG586-#REF!))</f>
        <v>#REF!</v>
      </c>
      <c r="AL586" s="307"/>
      <c r="AM586" s="31"/>
      <c r="AN586" s="31"/>
      <c r="AO586" s="31"/>
      <c r="AP586" s="32"/>
      <c r="AQ586" s="19"/>
      <c r="AR586" s="49"/>
      <c r="AS586" s="298"/>
      <c r="AT586" s="64"/>
      <c r="AU586" s="40"/>
      <c r="AV586" s="60"/>
      <c r="AW586" s="32"/>
      <c r="AX586" s="32"/>
      <c r="AY586" s="299"/>
      <c r="AZ586" s="87"/>
      <c r="BA586" s="243"/>
      <c r="BB586" s="30"/>
      <c r="BC586" s="30"/>
      <c r="BD586" s="30"/>
      <c r="BE586" s="30"/>
      <c r="BF586" s="30"/>
      <c r="BG586" s="19"/>
      <c r="BH586" s="49"/>
      <c r="BI586" s="60"/>
      <c r="BJ586" s="30"/>
      <c r="BK586" s="30"/>
      <c r="BL586" s="30"/>
      <c r="BM586" s="30"/>
      <c r="BN586" s="60"/>
      <c r="BO586" s="30"/>
      <c r="BP586" s="184"/>
      <c r="BQ586" s="150"/>
      <c r="BR586" s="185"/>
      <c r="BS586" s="131"/>
      <c r="BT586" s="186"/>
      <c r="BU586" s="4"/>
      <c r="BV586" s="49"/>
      <c r="BW586" s="60"/>
      <c r="BX586" s="357"/>
      <c r="BY586" s="353"/>
      <c r="BZ586" s="353"/>
      <c r="CA586" s="360"/>
      <c r="CB586" s="352" t="s">
        <v>293</v>
      </c>
      <c r="CC586" s="353"/>
      <c r="CD586" s="184" t="s">
        <v>293</v>
      </c>
      <c r="CE586" s="531">
        <v>44823</v>
      </c>
      <c r="CF586" s="548" t="s">
        <v>5774</v>
      </c>
      <c r="CG586" s="548" t="s">
        <v>328</v>
      </c>
      <c r="CH586" s="548" t="s">
        <v>328</v>
      </c>
      <c r="CI586" s="186">
        <v>0</v>
      </c>
      <c r="CJ586" s="4" t="str">
        <f t="shared" si="24"/>
        <v>SIN AVANCE</v>
      </c>
      <c r="CK586" s="49" t="e">
        <f>(IF(CD586="CERRADO","NO APLICA ACCION CERRADA",AG586-#REF!))</f>
        <v>#REF!</v>
      </c>
      <c r="CL586" s="60" t="e">
        <f>(IF(CD586="CERRADO","NO APLICA ACCION CERRADA",IF(AK586&lt;=0,"VENCIDO",IF(AK586&lt;=#REF!,"POR VENCER","CON TIEMPO"))))</f>
        <v>#REF!</v>
      </c>
      <c r="CM586" s="376">
        <v>44881</v>
      </c>
      <c r="CN586" s="348" t="s">
        <v>6178</v>
      </c>
      <c r="CO586" s="348" t="s">
        <v>3120</v>
      </c>
      <c r="CP586" s="377">
        <v>0</v>
      </c>
      <c r="CQ586" s="352" t="s">
        <v>293</v>
      </c>
      <c r="CR586" s="353"/>
      <c r="CS586" s="353"/>
    </row>
    <row r="587" spans="1:97" s="343" customFormat="1" ht="147.75" customHeight="1" x14ac:dyDescent="0.25">
      <c r="A587" s="26">
        <v>586</v>
      </c>
      <c r="B587" s="176" t="s">
        <v>75</v>
      </c>
      <c r="C587" s="88" t="s">
        <v>5949</v>
      </c>
      <c r="D587" s="19" t="s">
        <v>341</v>
      </c>
      <c r="E587" s="337"/>
      <c r="F587" s="22" t="s">
        <v>75</v>
      </c>
      <c r="G587" s="444" t="s">
        <v>646</v>
      </c>
      <c r="H587" s="19" t="s">
        <v>341</v>
      </c>
      <c r="I587" s="451" t="s">
        <v>1761</v>
      </c>
      <c r="J587" s="463" t="s">
        <v>1761</v>
      </c>
      <c r="K587" s="440" t="s">
        <v>680</v>
      </c>
      <c r="L587" s="461" t="s">
        <v>681</v>
      </c>
      <c r="M587" s="460" t="s">
        <v>705</v>
      </c>
      <c r="N587" s="461" t="s">
        <v>706</v>
      </c>
      <c r="O587" s="316"/>
      <c r="P587" s="310"/>
      <c r="Q587" s="19" t="s">
        <v>348</v>
      </c>
      <c r="R587" s="310" t="s">
        <v>6167</v>
      </c>
      <c r="S587" s="316" t="s">
        <v>6309</v>
      </c>
      <c r="T587" s="764">
        <v>21</v>
      </c>
      <c r="U587" s="435" t="s">
        <v>6169</v>
      </c>
      <c r="V587" s="492" t="s">
        <v>6170</v>
      </c>
      <c r="W587" s="310" t="s">
        <v>6302</v>
      </c>
      <c r="X587" s="304" t="s">
        <v>6303</v>
      </c>
      <c r="Y587" s="437" t="s">
        <v>6304</v>
      </c>
      <c r="Z587" s="304" t="s">
        <v>6310</v>
      </c>
      <c r="AA587" s="303">
        <v>2</v>
      </c>
      <c r="AB587" s="491" t="s">
        <v>6311</v>
      </c>
      <c r="AC587" s="491" t="s">
        <v>6312</v>
      </c>
      <c r="AD587" s="455">
        <v>1</v>
      </c>
      <c r="AE587" s="485" t="s">
        <v>6313</v>
      </c>
      <c r="AF587" s="976">
        <v>44805</v>
      </c>
      <c r="AG587" s="976">
        <v>44895</v>
      </c>
      <c r="AH587" s="333"/>
      <c r="AI587" s="310" t="s">
        <v>309</v>
      </c>
      <c r="AJ587" s="310" t="s">
        <v>309</v>
      </c>
      <c r="AK587" s="310" t="e">
        <f>(IF(BA587=#REF!,#REF!,AG587-#REF!))</f>
        <v>#REF!</v>
      </c>
      <c r="AL587" s="307"/>
      <c r="AM587" s="31"/>
      <c r="AN587" s="31"/>
      <c r="AO587" s="31"/>
      <c r="AP587" s="32"/>
      <c r="AQ587" s="19"/>
      <c r="AR587" s="49"/>
      <c r="AS587" s="298"/>
      <c r="AT587" s="64"/>
      <c r="AU587" s="40"/>
      <c r="AV587" s="60"/>
      <c r="AW587" s="32"/>
      <c r="AX587" s="32"/>
      <c r="AY587" s="299"/>
      <c r="AZ587" s="87"/>
      <c r="BA587" s="243"/>
      <c r="BB587" s="30"/>
      <c r="BC587" s="30"/>
      <c r="BD587" s="30"/>
      <c r="BE587" s="30"/>
      <c r="BF587" s="30"/>
      <c r="BG587" s="19"/>
      <c r="BH587" s="49"/>
      <c r="BI587" s="60"/>
      <c r="BJ587" s="30"/>
      <c r="BK587" s="30"/>
      <c r="BL587" s="30"/>
      <c r="BM587" s="30"/>
      <c r="BN587" s="60"/>
      <c r="BO587" s="30"/>
      <c r="BP587" s="184"/>
      <c r="BQ587" s="150"/>
      <c r="BR587" s="185"/>
      <c r="BS587" s="131"/>
      <c r="BT587" s="186"/>
      <c r="BU587" s="4"/>
      <c r="BV587" s="49"/>
      <c r="BW587" s="60"/>
      <c r="BX587" s="357"/>
      <c r="BY587" s="353"/>
      <c r="BZ587" s="353"/>
      <c r="CA587" s="360"/>
      <c r="CB587" s="352" t="s">
        <v>293</v>
      </c>
      <c r="CC587" s="353"/>
      <c r="CD587" s="184" t="s">
        <v>293</v>
      </c>
      <c r="CE587" s="531">
        <v>44823</v>
      </c>
      <c r="CF587" s="548" t="s">
        <v>5774</v>
      </c>
      <c r="CG587" s="548" t="s">
        <v>328</v>
      </c>
      <c r="CH587" s="548" t="s">
        <v>328</v>
      </c>
      <c r="CI587" s="186">
        <v>0</v>
      </c>
      <c r="CJ587" s="4" t="str">
        <f t="shared" si="24"/>
        <v>SIN AVANCE</v>
      </c>
      <c r="CK587" s="49" t="e">
        <f>(IF(CD587="CERRADO","NO APLICA ACCION CERRADA",AG587-#REF!))</f>
        <v>#REF!</v>
      </c>
      <c r="CL587" s="60" t="e">
        <f>(IF(CD587="CERRADO","NO APLICA ACCION CERRADA",IF(AK587&lt;=0,"VENCIDO",IF(AK587&lt;=#REF!,"POR VENCER","CON TIEMPO"))))</f>
        <v>#REF!</v>
      </c>
      <c r="CM587" s="376">
        <v>44881</v>
      </c>
      <c r="CN587" s="348" t="s">
        <v>6178</v>
      </c>
      <c r="CO587" s="348" t="s">
        <v>3120</v>
      </c>
      <c r="CP587" s="377">
        <v>0</v>
      </c>
      <c r="CQ587" s="352" t="s">
        <v>293</v>
      </c>
      <c r="CR587" s="353"/>
      <c r="CS587" s="353"/>
    </row>
    <row r="588" spans="1:97" s="343" customFormat="1" ht="170.25" customHeight="1" x14ac:dyDescent="0.25">
      <c r="A588" s="26">
        <v>587</v>
      </c>
      <c r="B588" s="176" t="s">
        <v>75</v>
      </c>
      <c r="C588" s="88" t="s">
        <v>5949</v>
      </c>
      <c r="D588" s="19" t="s">
        <v>341</v>
      </c>
      <c r="E588" s="337"/>
      <c r="F588" s="22" t="s">
        <v>75</v>
      </c>
      <c r="G588" s="444" t="s">
        <v>646</v>
      </c>
      <c r="H588" s="19" t="s">
        <v>341</v>
      </c>
      <c r="I588" s="451" t="s">
        <v>1761</v>
      </c>
      <c r="J588" s="463" t="s">
        <v>1761</v>
      </c>
      <c r="K588" s="440" t="s">
        <v>680</v>
      </c>
      <c r="L588" s="461" t="s">
        <v>681</v>
      </c>
      <c r="M588" s="460" t="s">
        <v>705</v>
      </c>
      <c r="N588" s="461" t="s">
        <v>706</v>
      </c>
      <c r="O588" s="316"/>
      <c r="P588" s="310"/>
      <c r="Q588" s="19" t="s">
        <v>348</v>
      </c>
      <c r="R588" s="310" t="s">
        <v>6167</v>
      </c>
      <c r="S588" s="316" t="s">
        <v>6314</v>
      </c>
      <c r="T588" s="764">
        <v>22</v>
      </c>
      <c r="U588" s="435" t="s">
        <v>6169</v>
      </c>
      <c r="V588" s="492" t="s">
        <v>6170</v>
      </c>
      <c r="W588" s="310" t="s">
        <v>6315</v>
      </c>
      <c r="X588" s="304" t="s">
        <v>6316</v>
      </c>
      <c r="Y588" s="437" t="s">
        <v>6317</v>
      </c>
      <c r="Z588" s="304" t="s">
        <v>6318</v>
      </c>
      <c r="AA588" s="303">
        <v>1</v>
      </c>
      <c r="AB588" s="491" t="s">
        <v>6319</v>
      </c>
      <c r="AC588" s="491" t="s">
        <v>6320</v>
      </c>
      <c r="AD588" s="305">
        <v>1</v>
      </c>
      <c r="AE588" s="485" t="s">
        <v>6321</v>
      </c>
      <c r="AF588" s="976">
        <v>44805</v>
      </c>
      <c r="AG588" s="976">
        <v>44957</v>
      </c>
      <c r="AH588" s="333"/>
      <c r="AI588" s="310" t="s">
        <v>309</v>
      </c>
      <c r="AJ588" s="310" t="s">
        <v>309</v>
      </c>
      <c r="AK588" s="310" t="e">
        <f>(IF(BA588=#REF!,#REF!,AG588-#REF!))</f>
        <v>#REF!</v>
      </c>
      <c r="AL588" s="307"/>
      <c r="AM588" s="31"/>
      <c r="AN588" s="31"/>
      <c r="AO588" s="31"/>
      <c r="AP588" s="32"/>
      <c r="AQ588" s="19"/>
      <c r="AR588" s="49"/>
      <c r="AS588" s="298"/>
      <c r="AT588" s="64"/>
      <c r="AU588" s="40"/>
      <c r="AV588" s="60"/>
      <c r="AW588" s="32"/>
      <c r="AX588" s="32"/>
      <c r="AY588" s="299"/>
      <c r="AZ588" s="87"/>
      <c r="BA588" s="243"/>
      <c r="BB588" s="30"/>
      <c r="BC588" s="30"/>
      <c r="BD588" s="30"/>
      <c r="BE588" s="30"/>
      <c r="BF588" s="30"/>
      <c r="BG588" s="19"/>
      <c r="BH588" s="49"/>
      <c r="BI588" s="60"/>
      <c r="BJ588" s="30"/>
      <c r="BK588" s="30"/>
      <c r="BL588" s="30"/>
      <c r="BM588" s="30"/>
      <c r="BN588" s="60"/>
      <c r="BO588" s="30"/>
      <c r="BP588" s="184"/>
      <c r="BQ588" s="150"/>
      <c r="BR588" s="185"/>
      <c r="BS588" s="131"/>
      <c r="BT588" s="186"/>
      <c r="BU588" s="4"/>
      <c r="BV588" s="49"/>
      <c r="BW588" s="60"/>
      <c r="BX588" s="357"/>
      <c r="BY588" s="353"/>
      <c r="BZ588" s="353"/>
      <c r="CA588" s="360"/>
      <c r="CB588" s="352" t="s">
        <v>293</v>
      </c>
      <c r="CC588" s="353"/>
      <c r="CD588" s="184" t="s">
        <v>293</v>
      </c>
      <c r="CE588" s="531">
        <v>44823</v>
      </c>
      <c r="CF588" s="548" t="s">
        <v>5774</v>
      </c>
      <c r="CG588" s="548" t="s">
        <v>328</v>
      </c>
      <c r="CH588" s="548" t="s">
        <v>328</v>
      </c>
      <c r="CI588" s="186">
        <v>0</v>
      </c>
      <c r="CJ588" s="4" t="str">
        <f t="shared" si="24"/>
        <v>SIN AVANCE</v>
      </c>
      <c r="CK588" s="49" t="e">
        <f>(IF(CD588="CERRADO","NO APLICA ACCION CERRADA",AG588-#REF!))</f>
        <v>#REF!</v>
      </c>
      <c r="CL588" s="60" t="e">
        <f>(IF(CD588="CERRADO","NO APLICA ACCION CERRADA",IF(AK588&lt;=0,"VENCIDO",IF(AK588&lt;=#REF!,"POR VENCER","CON TIEMPO"))))</f>
        <v>#REF!</v>
      </c>
      <c r="CM588" s="376">
        <v>44881</v>
      </c>
      <c r="CN588" s="348" t="s">
        <v>6178</v>
      </c>
      <c r="CO588" s="348" t="s">
        <v>3120</v>
      </c>
      <c r="CP588" s="377">
        <v>0</v>
      </c>
      <c r="CQ588" s="352" t="s">
        <v>293</v>
      </c>
      <c r="CR588" s="353"/>
      <c r="CS588" s="353"/>
    </row>
    <row r="589" spans="1:97" s="343" customFormat="1" ht="154.5" customHeight="1" x14ac:dyDescent="0.25">
      <c r="A589" s="26">
        <v>588</v>
      </c>
      <c r="B589" s="176" t="s">
        <v>75</v>
      </c>
      <c r="C589" s="88" t="s">
        <v>5949</v>
      </c>
      <c r="D589" s="19" t="s">
        <v>341</v>
      </c>
      <c r="E589" s="337"/>
      <c r="F589" s="22" t="s">
        <v>75</v>
      </c>
      <c r="G589" s="444" t="s">
        <v>646</v>
      </c>
      <c r="H589" s="19" t="s">
        <v>341</v>
      </c>
      <c r="I589" s="451" t="s">
        <v>1761</v>
      </c>
      <c r="J589" s="463" t="s">
        <v>1761</v>
      </c>
      <c r="K589" s="440" t="s">
        <v>680</v>
      </c>
      <c r="L589" s="461" t="s">
        <v>681</v>
      </c>
      <c r="M589" s="460" t="s">
        <v>705</v>
      </c>
      <c r="N589" s="461" t="s">
        <v>706</v>
      </c>
      <c r="O589" s="316"/>
      <c r="P589" s="310"/>
      <c r="Q589" s="19" t="s">
        <v>348</v>
      </c>
      <c r="R589" s="310" t="s">
        <v>6167</v>
      </c>
      <c r="S589" s="316" t="s">
        <v>6322</v>
      </c>
      <c r="T589" s="764">
        <v>23</v>
      </c>
      <c r="U589" s="435" t="s">
        <v>6169</v>
      </c>
      <c r="V589" s="492" t="s">
        <v>6170</v>
      </c>
      <c r="W589" s="310" t="s">
        <v>6323</v>
      </c>
      <c r="X589" s="768" t="s">
        <v>6324</v>
      </c>
      <c r="Y589" s="721" t="s">
        <v>6325</v>
      </c>
      <c r="Z589" s="304" t="s">
        <v>6326</v>
      </c>
      <c r="AA589" s="303">
        <v>2</v>
      </c>
      <c r="AB589" s="488" t="s">
        <v>6327</v>
      </c>
      <c r="AC589" s="488" t="s">
        <v>6328</v>
      </c>
      <c r="AD589" s="447">
        <v>1</v>
      </c>
      <c r="AE589" s="485" t="s">
        <v>6329</v>
      </c>
      <c r="AF589" s="976">
        <v>44788</v>
      </c>
      <c r="AG589" s="976">
        <v>44864</v>
      </c>
      <c r="AH589" s="333"/>
      <c r="AI589" s="310" t="s">
        <v>309</v>
      </c>
      <c r="AJ589" s="310" t="s">
        <v>309</v>
      </c>
      <c r="AK589" s="310" t="e">
        <f>(IF(BA589=#REF!,#REF!,AG589-#REF!))</f>
        <v>#REF!</v>
      </c>
      <c r="AL589" s="307"/>
      <c r="AM589" s="31"/>
      <c r="AN589" s="31"/>
      <c r="AO589" s="31"/>
      <c r="AP589" s="32"/>
      <c r="AQ589" s="19"/>
      <c r="AR589" s="49"/>
      <c r="AS589" s="298"/>
      <c r="AT589" s="64"/>
      <c r="AU589" s="40"/>
      <c r="AV589" s="60"/>
      <c r="AW589" s="32"/>
      <c r="AX589" s="32"/>
      <c r="AY589" s="299"/>
      <c r="AZ589" s="87"/>
      <c r="BA589" s="243"/>
      <c r="BB589" s="30"/>
      <c r="BC589" s="30"/>
      <c r="BD589" s="30"/>
      <c r="BE589" s="30"/>
      <c r="BF589" s="30"/>
      <c r="BG589" s="19"/>
      <c r="BH589" s="49"/>
      <c r="BI589" s="60"/>
      <c r="BJ589" s="30"/>
      <c r="BK589" s="30"/>
      <c r="BL589" s="30"/>
      <c r="BM589" s="30"/>
      <c r="BN589" s="60"/>
      <c r="BO589" s="30"/>
      <c r="BP589" s="184"/>
      <c r="BQ589" s="150"/>
      <c r="BR589" s="185"/>
      <c r="BS589" s="131"/>
      <c r="BT589" s="186"/>
      <c r="BU589" s="4"/>
      <c r="BV589" s="49"/>
      <c r="BW589" s="60"/>
      <c r="BX589" s="357"/>
      <c r="BY589" s="353"/>
      <c r="BZ589" s="353"/>
      <c r="CA589" s="360"/>
      <c r="CB589" s="352" t="s">
        <v>293</v>
      </c>
      <c r="CC589" s="353"/>
      <c r="CD589" s="184" t="s">
        <v>293</v>
      </c>
      <c r="CE589" s="531">
        <v>44823</v>
      </c>
      <c r="CF589" s="548" t="s">
        <v>5774</v>
      </c>
      <c r="CG589" s="548" t="s">
        <v>328</v>
      </c>
      <c r="CH589" s="548" t="s">
        <v>328</v>
      </c>
      <c r="CI589" s="186">
        <v>0</v>
      </c>
      <c r="CJ589" s="4" t="str">
        <f t="shared" si="24"/>
        <v>SIN AVANCE</v>
      </c>
      <c r="CK589" s="49" t="e">
        <f>(IF(CD589="CERRADO","NO APLICA ACCION CERRADA",AG589-#REF!))</f>
        <v>#REF!</v>
      </c>
      <c r="CL589" s="60" t="e">
        <f>(IF(CD589="CERRADO","NO APLICA ACCION CERRADA",IF(AK589&lt;=0,"VENCIDO",IF(AK589&lt;=#REF!,"POR VENCER","CON TIEMPO"))))</f>
        <v>#REF!</v>
      </c>
      <c r="CM589" s="376">
        <v>44881</v>
      </c>
      <c r="CN589" s="348" t="s">
        <v>6178</v>
      </c>
      <c r="CO589" s="348" t="s">
        <v>3120</v>
      </c>
      <c r="CP589" s="377">
        <v>0</v>
      </c>
      <c r="CQ589" s="352" t="s">
        <v>293</v>
      </c>
      <c r="CR589" s="353"/>
      <c r="CS589" s="353"/>
    </row>
    <row r="590" spans="1:97" s="343" customFormat="1" ht="148.5" customHeight="1" x14ac:dyDescent="0.25">
      <c r="A590" s="26">
        <v>589</v>
      </c>
      <c r="B590" s="176" t="s">
        <v>75</v>
      </c>
      <c r="C590" s="88" t="s">
        <v>5949</v>
      </c>
      <c r="D590" s="19" t="s">
        <v>341</v>
      </c>
      <c r="E590" s="337"/>
      <c r="F590" s="22" t="s">
        <v>75</v>
      </c>
      <c r="G590" s="444" t="s">
        <v>646</v>
      </c>
      <c r="H590" s="19" t="s">
        <v>341</v>
      </c>
      <c r="I590" s="451" t="s">
        <v>1761</v>
      </c>
      <c r="J590" s="463" t="s">
        <v>1761</v>
      </c>
      <c r="K590" s="440" t="s">
        <v>680</v>
      </c>
      <c r="L590" s="461" t="s">
        <v>681</v>
      </c>
      <c r="M590" s="460" t="s">
        <v>705</v>
      </c>
      <c r="N590" s="461" t="s">
        <v>706</v>
      </c>
      <c r="O590" s="316"/>
      <c r="P590" s="310"/>
      <c r="Q590" s="19" t="s">
        <v>348</v>
      </c>
      <c r="R590" s="310" t="s">
        <v>6167</v>
      </c>
      <c r="S590" s="316" t="s">
        <v>6330</v>
      </c>
      <c r="T590" s="764">
        <v>24</v>
      </c>
      <c r="U590" s="435" t="s">
        <v>6169</v>
      </c>
      <c r="V590" s="492" t="s">
        <v>6170</v>
      </c>
      <c r="W590" s="310" t="s">
        <v>6331</v>
      </c>
      <c r="X590" s="304" t="s">
        <v>6332</v>
      </c>
      <c r="Y590" s="437" t="s">
        <v>6333</v>
      </c>
      <c r="Z590" s="304" t="s">
        <v>6334</v>
      </c>
      <c r="AA590" s="303">
        <v>1</v>
      </c>
      <c r="AB590" s="491" t="s">
        <v>6205</v>
      </c>
      <c r="AC590" s="491" t="s">
        <v>6206</v>
      </c>
      <c r="AD590" s="455">
        <v>1</v>
      </c>
      <c r="AE590" s="485" t="s">
        <v>6335</v>
      </c>
      <c r="AF590" s="976">
        <v>44805</v>
      </c>
      <c r="AG590" s="976">
        <v>44895</v>
      </c>
      <c r="AH590" s="333"/>
      <c r="AI590" s="310" t="s">
        <v>309</v>
      </c>
      <c r="AJ590" s="310" t="s">
        <v>309</v>
      </c>
      <c r="AK590" s="310" t="e">
        <f>(IF(BA590=#REF!,#REF!,AG590-#REF!))</f>
        <v>#REF!</v>
      </c>
      <c r="AL590" s="307"/>
      <c r="AM590" s="31"/>
      <c r="AN590" s="31"/>
      <c r="AO590" s="31"/>
      <c r="AP590" s="32"/>
      <c r="AQ590" s="19"/>
      <c r="AR590" s="49"/>
      <c r="AS590" s="298"/>
      <c r="AT590" s="64"/>
      <c r="AU590" s="40"/>
      <c r="AV590" s="60"/>
      <c r="AW590" s="32"/>
      <c r="AX590" s="32"/>
      <c r="AY590" s="299"/>
      <c r="AZ590" s="87"/>
      <c r="BA590" s="243"/>
      <c r="BB590" s="30"/>
      <c r="BC590" s="30"/>
      <c r="BD590" s="30"/>
      <c r="BE590" s="30"/>
      <c r="BF590" s="30"/>
      <c r="BG590" s="19"/>
      <c r="BH590" s="49"/>
      <c r="BI590" s="60"/>
      <c r="BJ590" s="30"/>
      <c r="BK590" s="30"/>
      <c r="BL590" s="30"/>
      <c r="BM590" s="30"/>
      <c r="BN590" s="60"/>
      <c r="BO590" s="30"/>
      <c r="BP590" s="184"/>
      <c r="BQ590" s="150"/>
      <c r="BR590" s="185"/>
      <c r="BS590" s="131"/>
      <c r="BT590" s="186"/>
      <c r="BU590" s="4"/>
      <c r="BV590" s="49"/>
      <c r="BW590" s="60"/>
      <c r="BX590" s="357"/>
      <c r="BY590" s="353"/>
      <c r="BZ590" s="353"/>
      <c r="CA590" s="360"/>
      <c r="CB590" s="352" t="s">
        <v>293</v>
      </c>
      <c r="CC590" s="353"/>
      <c r="CD590" s="184" t="s">
        <v>293</v>
      </c>
      <c r="CE590" s="531">
        <v>44823</v>
      </c>
      <c r="CF590" s="548" t="s">
        <v>5774</v>
      </c>
      <c r="CG590" s="548" t="s">
        <v>328</v>
      </c>
      <c r="CH590" s="548" t="s">
        <v>328</v>
      </c>
      <c r="CI590" s="186">
        <v>0</v>
      </c>
      <c r="CJ590" s="4" t="str">
        <f t="shared" si="24"/>
        <v>SIN AVANCE</v>
      </c>
      <c r="CK590" s="49" t="e">
        <f>(IF(CD590="CERRADO","NO APLICA ACCION CERRADA",AG590-#REF!))</f>
        <v>#REF!</v>
      </c>
      <c r="CL590" s="60" t="e">
        <f>(IF(CD590="CERRADO","NO APLICA ACCION CERRADA",IF(AK590&lt;=0,"VENCIDO",IF(AK590&lt;=#REF!,"POR VENCER","CON TIEMPO"))))</f>
        <v>#REF!</v>
      </c>
      <c r="CM590" s="376">
        <v>44881</v>
      </c>
      <c r="CN590" s="348" t="s">
        <v>6178</v>
      </c>
      <c r="CO590" s="348" t="s">
        <v>3120</v>
      </c>
      <c r="CP590" s="377">
        <v>0</v>
      </c>
      <c r="CQ590" s="352" t="s">
        <v>293</v>
      </c>
      <c r="CR590" s="353"/>
      <c r="CS590" s="353"/>
    </row>
    <row r="591" spans="1:97" s="343" customFormat="1" ht="155.25" customHeight="1" x14ac:dyDescent="0.25">
      <c r="A591" s="26">
        <v>590</v>
      </c>
      <c r="B591" s="176" t="s">
        <v>75</v>
      </c>
      <c r="C591" s="88" t="s">
        <v>5949</v>
      </c>
      <c r="D591" s="19" t="s">
        <v>341</v>
      </c>
      <c r="E591" s="337"/>
      <c r="F591" s="22" t="s">
        <v>75</v>
      </c>
      <c r="G591" s="444" t="s">
        <v>646</v>
      </c>
      <c r="H591" s="19" t="s">
        <v>341</v>
      </c>
      <c r="I591" s="451" t="s">
        <v>1761</v>
      </c>
      <c r="J591" s="463" t="s">
        <v>1761</v>
      </c>
      <c r="K591" s="440" t="s">
        <v>680</v>
      </c>
      <c r="L591" s="461" t="s">
        <v>681</v>
      </c>
      <c r="M591" s="460" t="s">
        <v>705</v>
      </c>
      <c r="N591" s="461" t="s">
        <v>706</v>
      </c>
      <c r="O591" s="316"/>
      <c r="P591" s="310"/>
      <c r="Q591" s="19" t="s">
        <v>348</v>
      </c>
      <c r="R591" s="310" t="s">
        <v>6167</v>
      </c>
      <c r="S591" s="316" t="s">
        <v>6336</v>
      </c>
      <c r="T591" s="764">
        <v>25</v>
      </c>
      <c r="U591" s="435" t="s">
        <v>6169</v>
      </c>
      <c r="V591" s="492" t="s">
        <v>6170</v>
      </c>
      <c r="W591" s="310" t="s">
        <v>6337</v>
      </c>
      <c r="X591" s="304" t="s">
        <v>6338</v>
      </c>
      <c r="Y591" s="437" t="s">
        <v>6339</v>
      </c>
      <c r="Z591" s="304" t="s">
        <v>6340</v>
      </c>
      <c r="AA591" s="303">
        <v>1</v>
      </c>
      <c r="AB591" s="491" t="s">
        <v>6205</v>
      </c>
      <c r="AC591" s="491" t="s">
        <v>6206</v>
      </c>
      <c r="AD591" s="455">
        <v>1</v>
      </c>
      <c r="AE591" s="485" t="s">
        <v>6341</v>
      </c>
      <c r="AF591" s="976">
        <v>44805</v>
      </c>
      <c r="AG591" s="976">
        <v>44895</v>
      </c>
      <c r="AH591" s="333"/>
      <c r="AI591" s="310" t="s">
        <v>309</v>
      </c>
      <c r="AJ591" s="310" t="s">
        <v>309</v>
      </c>
      <c r="AK591" s="310" t="e">
        <f>(IF(BA591=#REF!,#REF!,AG591-#REF!))</f>
        <v>#REF!</v>
      </c>
      <c r="AL591" s="307"/>
      <c r="AM591" s="31"/>
      <c r="AN591" s="31"/>
      <c r="AO591" s="31"/>
      <c r="AP591" s="32"/>
      <c r="AQ591" s="19"/>
      <c r="AR591" s="49"/>
      <c r="AS591" s="298"/>
      <c r="AT591" s="64"/>
      <c r="AU591" s="40"/>
      <c r="AV591" s="60"/>
      <c r="AW591" s="32"/>
      <c r="AX591" s="32"/>
      <c r="AY591" s="299"/>
      <c r="AZ591" s="87"/>
      <c r="BA591" s="243"/>
      <c r="BB591" s="30"/>
      <c r="BC591" s="30"/>
      <c r="BD591" s="30"/>
      <c r="BE591" s="30"/>
      <c r="BF591" s="30"/>
      <c r="BG591" s="19"/>
      <c r="BH591" s="49"/>
      <c r="BI591" s="60"/>
      <c r="BJ591" s="30"/>
      <c r="BK591" s="30"/>
      <c r="BL591" s="30"/>
      <c r="BM591" s="30"/>
      <c r="BN591" s="60"/>
      <c r="BO591" s="30"/>
      <c r="BP591" s="184"/>
      <c r="BQ591" s="150"/>
      <c r="BR591" s="185"/>
      <c r="BS591" s="131"/>
      <c r="BT591" s="186"/>
      <c r="BU591" s="4"/>
      <c r="BV591" s="49"/>
      <c r="BW591" s="60"/>
      <c r="BX591" s="357"/>
      <c r="BY591" s="353"/>
      <c r="BZ591" s="353"/>
      <c r="CA591" s="360"/>
      <c r="CB591" s="352" t="s">
        <v>293</v>
      </c>
      <c r="CC591" s="353"/>
      <c r="CD591" s="184" t="s">
        <v>293</v>
      </c>
      <c r="CE591" s="531">
        <v>44823</v>
      </c>
      <c r="CF591" s="548" t="s">
        <v>5774</v>
      </c>
      <c r="CG591" s="548" t="s">
        <v>328</v>
      </c>
      <c r="CH591" s="548" t="s">
        <v>328</v>
      </c>
      <c r="CI591" s="186">
        <v>0</v>
      </c>
      <c r="CJ591" s="4" t="str">
        <f t="shared" si="24"/>
        <v>SIN AVANCE</v>
      </c>
      <c r="CK591" s="49" t="e">
        <f>(IF(CD591="CERRADO","NO APLICA ACCION CERRADA",AG591-#REF!))</f>
        <v>#REF!</v>
      </c>
      <c r="CL591" s="60" t="e">
        <f>(IF(CD591="CERRADO","NO APLICA ACCION CERRADA",IF(AK591&lt;=0,"VENCIDO",IF(AK591&lt;=#REF!,"POR VENCER","CON TIEMPO"))))</f>
        <v>#REF!</v>
      </c>
      <c r="CM591" s="376">
        <v>44881</v>
      </c>
      <c r="CN591" s="348" t="s">
        <v>6178</v>
      </c>
      <c r="CO591" s="348" t="s">
        <v>3120</v>
      </c>
      <c r="CP591" s="377">
        <v>0</v>
      </c>
      <c r="CQ591" s="352" t="s">
        <v>293</v>
      </c>
      <c r="CR591" s="353"/>
      <c r="CS591" s="353"/>
    </row>
    <row r="592" spans="1:97" s="343" customFormat="1" ht="155.25" customHeight="1" x14ac:dyDescent="0.25">
      <c r="A592" s="26">
        <v>591</v>
      </c>
      <c r="B592" s="176" t="s">
        <v>75</v>
      </c>
      <c r="C592" s="88" t="s">
        <v>5949</v>
      </c>
      <c r="D592" s="19" t="s">
        <v>341</v>
      </c>
      <c r="E592" s="337"/>
      <c r="F592" s="22" t="s">
        <v>75</v>
      </c>
      <c r="G592" s="444" t="s">
        <v>646</v>
      </c>
      <c r="H592" s="19" t="s">
        <v>341</v>
      </c>
      <c r="I592" s="451" t="s">
        <v>1761</v>
      </c>
      <c r="J592" s="463" t="s">
        <v>1761</v>
      </c>
      <c r="K592" s="440" t="s">
        <v>680</v>
      </c>
      <c r="L592" s="461" t="s">
        <v>681</v>
      </c>
      <c r="M592" s="460" t="s">
        <v>705</v>
      </c>
      <c r="N592" s="461" t="s">
        <v>706</v>
      </c>
      <c r="O592" s="316"/>
      <c r="P592" s="310"/>
      <c r="Q592" s="19" t="s">
        <v>348</v>
      </c>
      <c r="R592" s="310" t="s">
        <v>6167</v>
      </c>
      <c r="S592" s="316" t="s">
        <v>6342</v>
      </c>
      <c r="T592" s="764">
        <v>26</v>
      </c>
      <c r="U592" s="435" t="s">
        <v>6169</v>
      </c>
      <c r="V592" s="492" t="s">
        <v>6170</v>
      </c>
      <c r="W592" s="310" t="s">
        <v>6343</v>
      </c>
      <c r="X592" s="768" t="s">
        <v>6344</v>
      </c>
      <c r="Y592" s="721" t="s">
        <v>6345</v>
      </c>
      <c r="Z592" s="304" t="s">
        <v>6346</v>
      </c>
      <c r="AA592" s="303">
        <v>1</v>
      </c>
      <c r="AB592" s="488" t="s">
        <v>6347</v>
      </c>
      <c r="AC592" s="488" t="s">
        <v>6348</v>
      </c>
      <c r="AD592" s="305">
        <v>1</v>
      </c>
      <c r="AE592" s="485" t="s">
        <v>6349</v>
      </c>
      <c r="AF592" s="976">
        <v>44805</v>
      </c>
      <c r="AG592" s="976">
        <v>44926</v>
      </c>
      <c r="AH592" s="333"/>
      <c r="AI592" s="310" t="s">
        <v>309</v>
      </c>
      <c r="AJ592" s="310" t="s">
        <v>309</v>
      </c>
      <c r="AK592" s="310" t="e">
        <f>(IF(BA592=#REF!,#REF!,AG592-#REF!))</f>
        <v>#REF!</v>
      </c>
      <c r="AL592" s="307"/>
      <c r="AM592" s="31"/>
      <c r="AN592" s="31"/>
      <c r="AO592" s="31"/>
      <c r="AP592" s="32"/>
      <c r="AQ592" s="19"/>
      <c r="AR592" s="49"/>
      <c r="AS592" s="298"/>
      <c r="AT592" s="64"/>
      <c r="AU592" s="40"/>
      <c r="AV592" s="60"/>
      <c r="AW592" s="32"/>
      <c r="AX592" s="32"/>
      <c r="AY592" s="299"/>
      <c r="AZ592" s="87"/>
      <c r="BA592" s="243"/>
      <c r="BB592" s="30"/>
      <c r="BC592" s="30"/>
      <c r="BD592" s="30"/>
      <c r="BE592" s="30"/>
      <c r="BF592" s="30"/>
      <c r="BG592" s="19"/>
      <c r="BH592" s="49"/>
      <c r="BI592" s="60"/>
      <c r="BJ592" s="30"/>
      <c r="BK592" s="30"/>
      <c r="BL592" s="30"/>
      <c r="BM592" s="30"/>
      <c r="BN592" s="60"/>
      <c r="BO592" s="30"/>
      <c r="BP592" s="184"/>
      <c r="BQ592" s="150"/>
      <c r="BR592" s="185"/>
      <c r="BS592" s="131"/>
      <c r="BT592" s="186"/>
      <c r="BU592" s="4"/>
      <c r="BV592" s="49"/>
      <c r="BW592" s="60"/>
      <c r="BX592" s="357"/>
      <c r="BY592" s="353"/>
      <c r="BZ592" s="353"/>
      <c r="CA592" s="360"/>
      <c r="CB592" s="352" t="s">
        <v>293</v>
      </c>
      <c r="CC592" s="353"/>
      <c r="CD592" s="184" t="s">
        <v>293</v>
      </c>
      <c r="CE592" s="531">
        <v>44823</v>
      </c>
      <c r="CF592" s="548" t="s">
        <v>5774</v>
      </c>
      <c r="CG592" s="548" t="s">
        <v>328</v>
      </c>
      <c r="CH592" s="548" t="s">
        <v>328</v>
      </c>
      <c r="CI592" s="186">
        <v>0</v>
      </c>
      <c r="CJ592" s="4" t="str">
        <f t="shared" si="24"/>
        <v>SIN AVANCE</v>
      </c>
      <c r="CK592" s="49" t="e">
        <f>(IF(CD592="CERRADO","NO APLICA ACCION CERRADA",AG592-#REF!))</f>
        <v>#REF!</v>
      </c>
      <c r="CL592" s="60" t="e">
        <f>(IF(CD592="CERRADO","NO APLICA ACCION CERRADA",IF(AK592&lt;=0,"VENCIDO",IF(AK592&lt;=#REF!,"POR VENCER","CON TIEMPO"))))</f>
        <v>#REF!</v>
      </c>
      <c r="CM592" s="376">
        <v>44881</v>
      </c>
      <c r="CN592" s="348" t="s">
        <v>6178</v>
      </c>
      <c r="CO592" s="348" t="s">
        <v>3120</v>
      </c>
      <c r="CP592" s="377">
        <v>0</v>
      </c>
      <c r="CQ592" s="352" t="s">
        <v>293</v>
      </c>
      <c r="CR592" s="353"/>
      <c r="CS592" s="353"/>
    </row>
    <row r="593" spans="1:97" s="343" customFormat="1" ht="155.25" customHeight="1" x14ac:dyDescent="0.25">
      <c r="A593" s="26">
        <v>592</v>
      </c>
      <c r="B593" s="176" t="s">
        <v>75</v>
      </c>
      <c r="C593" s="88" t="s">
        <v>5949</v>
      </c>
      <c r="D593" s="19" t="s">
        <v>341</v>
      </c>
      <c r="E593" s="337"/>
      <c r="F593" s="22" t="s">
        <v>75</v>
      </c>
      <c r="G593" s="444" t="s">
        <v>646</v>
      </c>
      <c r="H593" s="19" t="s">
        <v>341</v>
      </c>
      <c r="I593" s="451" t="s">
        <v>1761</v>
      </c>
      <c r="J593" s="463" t="s">
        <v>1761</v>
      </c>
      <c r="K593" s="440" t="s">
        <v>680</v>
      </c>
      <c r="L593" s="461" t="s">
        <v>681</v>
      </c>
      <c r="M593" s="460" t="s">
        <v>705</v>
      </c>
      <c r="N593" s="461" t="s">
        <v>706</v>
      </c>
      <c r="O593" s="316"/>
      <c r="P593" s="310"/>
      <c r="Q593" s="19" t="s">
        <v>348</v>
      </c>
      <c r="R593" s="310" t="s">
        <v>6167</v>
      </c>
      <c r="S593" s="316" t="s">
        <v>6350</v>
      </c>
      <c r="T593" s="764">
        <v>27</v>
      </c>
      <c r="U593" s="435" t="s">
        <v>6169</v>
      </c>
      <c r="V593" s="492" t="s">
        <v>6170</v>
      </c>
      <c r="W593" s="310" t="s">
        <v>6343</v>
      </c>
      <c r="X593" s="768" t="s">
        <v>6344</v>
      </c>
      <c r="Y593" s="721" t="s">
        <v>6345</v>
      </c>
      <c r="Z593" s="304" t="s">
        <v>6351</v>
      </c>
      <c r="AA593" s="303">
        <v>2</v>
      </c>
      <c r="AB593" s="491" t="s">
        <v>6205</v>
      </c>
      <c r="AC593" s="491" t="s">
        <v>6206</v>
      </c>
      <c r="AD593" s="455">
        <v>1</v>
      </c>
      <c r="AE593" s="485" t="s">
        <v>6352</v>
      </c>
      <c r="AF593" s="976">
        <v>44805</v>
      </c>
      <c r="AG593" s="976">
        <v>44895</v>
      </c>
      <c r="AH593" s="333"/>
      <c r="AI593" s="310" t="s">
        <v>309</v>
      </c>
      <c r="AJ593" s="310" t="s">
        <v>309</v>
      </c>
      <c r="AK593" s="310" t="e">
        <f>(IF(BA593=#REF!,#REF!,AG593-#REF!))</f>
        <v>#REF!</v>
      </c>
      <c r="AL593" s="307"/>
      <c r="AM593" s="31"/>
      <c r="AN593" s="31"/>
      <c r="AO593" s="31"/>
      <c r="AP593" s="32"/>
      <c r="AQ593" s="19"/>
      <c r="AR593" s="49"/>
      <c r="AS593" s="298"/>
      <c r="AT593" s="64"/>
      <c r="AU593" s="40"/>
      <c r="AV593" s="60"/>
      <c r="AW593" s="32"/>
      <c r="AX593" s="32"/>
      <c r="AY593" s="299"/>
      <c r="AZ593" s="87"/>
      <c r="BA593" s="243"/>
      <c r="BB593" s="30"/>
      <c r="BC593" s="30"/>
      <c r="BD593" s="30"/>
      <c r="BE593" s="30"/>
      <c r="BF593" s="30"/>
      <c r="BG593" s="19"/>
      <c r="BH593" s="49"/>
      <c r="BI593" s="60"/>
      <c r="BJ593" s="30"/>
      <c r="BK593" s="30"/>
      <c r="BL593" s="30"/>
      <c r="BM593" s="30"/>
      <c r="BN593" s="60"/>
      <c r="BO593" s="30"/>
      <c r="BP593" s="184"/>
      <c r="BQ593" s="150"/>
      <c r="BR593" s="185"/>
      <c r="BS593" s="131"/>
      <c r="BT593" s="186"/>
      <c r="BU593" s="4"/>
      <c r="BV593" s="49"/>
      <c r="BW593" s="60"/>
      <c r="BX593" s="357"/>
      <c r="BY593" s="353"/>
      <c r="BZ593" s="353"/>
      <c r="CA593" s="360"/>
      <c r="CB593" s="352" t="s">
        <v>293</v>
      </c>
      <c r="CC593" s="353"/>
      <c r="CD593" s="184" t="s">
        <v>293</v>
      </c>
      <c r="CE593" s="531">
        <v>44823</v>
      </c>
      <c r="CF593" s="548" t="s">
        <v>5774</v>
      </c>
      <c r="CG593" s="548" t="s">
        <v>328</v>
      </c>
      <c r="CH593" s="548" t="s">
        <v>328</v>
      </c>
      <c r="CI593" s="186">
        <v>0</v>
      </c>
      <c r="CJ593" s="4" t="str">
        <f t="shared" si="24"/>
        <v>SIN AVANCE</v>
      </c>
      <c r="CK593" s="49" t="e">
        <f>(IF(CD593="CERRADO","NO APLICA ACCION CERRADA",AG593-#REF!))</f>
        <v>#REF!</v>
      </c>
      <c r="CL593" s="60" t="e">
        <f>(IF(CD593="CERRADO","NO APLICA ACCION CERRADA",IF(AK593&lt;=0,"VENCIDO",IF(AK593&lt;=#REF!,"POR VENCER","CON TIEMPO"))))</f>
        <v>#REF!</v>
      </c>
      <c r="CM593" s="376">
        <v>44881</v>
      </c>
      <c r="CN593" s="348" t="s">
        <v>6178</v>
      </c>
      <c r="CO593" s="348" t="s">
        <v>3120</v>
      </c>
      <c r="CP593" s="377">
        <v>0</v>
      </c>
      <c r="CQ593" s="352" t="s">
        <v>293</v>
      </c>
      <c r="CR593" s="353"/>
      <c r="CS593" s="353"/>
    </row>
    <row r="594" spans="1:97" s="343" customFormat="1" ht="163.5" customHeight="1" x14ac:dyDescent="0.25">
      <c r="A594" s="26">
        <v>593</v>
      </c>
      <c r="B594" s="176" t="s">
        <v>75</v>
      </c>
      <c r="C594" s="88" t="s">
        <v>5949</v>
      </c>
      <c r="D594" s="19" t="s">
        <v>341</v>
      </c>
      <c r="E594" s="337"/>
      <c r="F594" s="22" t="s">
        <v>75</v>
      </c>
      <c r="G594" s="444" t="s">
        <v>646</v>
      </c>
      <c r="H594" s="19" t="s">
        <v>341</v>
      </c>
      <c r="I594" s="451" t="s">
        <v>1761</v>
      </c>
      <c r="J594" s="463" t="s">
        <v>1761</v>
      </c>
      <c r="K594" s="440" t="s">
        <v>680</v>
      </c>
      <c r="L594" s="461" t="s">
        <v>681</v>
      </c>
      <c r="M594" s="460" t="s">
        <v>705</v>
      </c>
      <c r="N594" s="461" t="s">
        <v>706</v>
      </c>
      <c r="O594" s="316"/>
      <c r="P594" s="310"/>
      <c r="Q594" s="19" t="s">
        <v>348</v>
      </c>
      <c r="R594" s="310" t="s">
        <v>6167</v>
      </c>
      <c r="S594" s="316" t="s">
        <v>6353</v>
      </c>
      <c r="T594" s="764">
        <v>28</v>
      </c>
      <c r="U594" s="435" t="s">
        <v>6169</v>
      </c>
      <c r="V594" s="492" t="s">
        <v>6170</v>
      </c>
      <c r="W594" s="310" t="s">
        <v>6354</v>
      </c>
      <c r="X594" s="304" t="s">
        <v>6355</v>
      </c>
      <c r="Y594" s="721" t="s">
        <v>6345</v>
      </c>
      <c r="Z594" s="304" t="s">
        <v>6356</v>
      </c>
      <c r="AA594" s="303">
        <v>1</v>
      </c>
      <c r="AB594" s="491" t="s">
        <v>6357</v>
      </c>
      <c r="AC594" s="491" t="s">
        <v>6358</v>
      </c>
      <c r="AD594" s="455">
        <v>1</v>
      </c>
      <c r="AE594" s="485" t="s">
        <v>6359</v>
      </c>
      <c r="AF594" s="976">
        <v>44805</v>
      </c>
      <c r="AG594" s="976">
        <v>44957</v>
      </c>
      <c r="AH594" s="333"/>
      <c r="AI594" s="310" t="s">
        <v>309</v>
      </c>
      <c r="AJ594" s="310" t="s">
        <v>309</v>
      </c>
      <c r="AK594" s="310" t="e">
        <f>(IF(BA594=#REF!,#REF!,AG594-#REF!))</f>
        <v>#REF!</v>
      </c>
      <c r="AL594" s="307"/>
      <c r="AM594" s="31"/>
      <c r="AN594" s="31"/>
      <c r="AO594" s="31"/>
      <c r="AP594" s="32"/>
      <c r="AQ594" s="19"/>
      <c r="AR594" s="49"/>
      <c r="AS594" s="298"/>
      <c r="AT594" s="64"/>
      <c r="AU594" s="40"/>
      <c r="AV594" s="60"/>
      <c r="AW594" s="32"/>
      <c r="AX594" s="32"/>
      <c r="AY594" s="299"/>
      <c r="AZ594" s="87"/>
      <c r="BA594" s="243"/>
      <c r="BB594" s="30"/>
      <c r="BC594" s="30"/>
      <c r="BD594" s="30"/>
      <c r="BE594" s="30"/>
      <c r="BF594" s="30"/>
      <c r="BG594" s="19"/>
      <c r="BH594" s="49"/>
      <c r="BI594" s="60"/>
      <c r="BJ594" s="30"/>
      <c r="BK594" s="30"/>
      <c r="BL594" s="30"/>
      <c r="BM594" s="30"/>
      <c r="BN594" s="60"/>
      <c r="BO594" s="30"/>
      <c r="BP594" s="184"/>
      <c r="BQ594" s="150"/>
      <c r="BR594" s="185"/>
      <c r="BS594" s="131"/>
      <c r="BT594" s="186"/>
      <c r="BU594" s="4"/>
      <c r="BV594" s="49"/>
      <c r="BW594" s="60"/>
      <c r="BX594" s="357"/>
      <c r="BY594" s="353"/>
      <c r="BZ594" s="353"/>
      <c r="CA594" s="360"/>
      <c r="CB594" s="352" t="s">
        <v>293</v>
      </c>
      <c r="CC594" s="353"/>
      <c r="CD594" s="184" t="s">
        <v>293</v>
      </c>
      <c r="CE594" s="531">
        <v>44823</v>
      </c>
      <c r="CF594" s="548" t="s">
        <v>5774</v>
      </c>
      <c r="CG594" s="548" t="s">
        <v>328</v>
      </c>
      <c r="CH594" s="548" t="s">
        <v>328</v>
      </c>
      <c r="CI594" s="186">
        <v>0</v>
      </c>
      <c r="CJ594" s="4" t="str">
        <f t="shared" si="24"/>
        <v>SIN AVANCE</v>
      </c>
      <c r="CK594" s="49" t="e">
        <f>(IF(CD594="CERRADO","NO APLICA ACCION CERRADA",AG594-#REF!))</f>
        <v>#REF!</v>
      </c>
      <c r="CL594" s="60" t="e">
        <f>(IF(CD594="CERRADO","NO APLICA ACCION CERRADA",IF(AK594&lt;=0,"VENCIDO",IF(AK594&lt;=#REF!,"POR VENCER","CON TIEMPO"))))</f>
        <v>#REF!</v>
      </c>
      <c r="CM594" s="376">
        <v>44881</v>
      </c>
      <c r="CN594" s="348" t="s">
        <v>6178</v>
      </c>
      <c r="CO594" s="348" t="s">
        <v>3120</v>
      </c>
      <c r="CP594" s="377">
        <v>0</v>
      </c>
      <c r="CQ594" s="352" t="s">
        <v>293</v>
      </c>
      <c r="CR594" s="353"/>
      <c r="CS594" s="353"/>
    </row>
    <row r="595" spans="1:97" s="343" customFormat="1" ht="147.75" customHeight="1" x14ac:dyDescent="0.25">
      <c r="A595" s="26">
        <v>594</v>
      </c>
      <c r="B595" s="176" t="s">
        <v>75</v>
      </c>
      <c r="C595" s="88" t="s">
        <v>5949</v>
      </c>
      <c r="D595" s="19" t="s">
        <v>341</v>
      </c>
      <c r="E595" s="337"/>
      <c r="F595" s="22" t="s">
        <v>75</v>
      </c>
      <c r="G595" s="444" t="s">
        <v>646</v>
      </c>
      <c r="H595" s="19" t="s">
        <v>341</v>
      </c>
      <c r="I595" s="451" t="s">
        <v>1761</v>
      </c>
      <c r="J595" s="463" t="s">
        <v>1761</v>
      </c>
      <c r="K595" s="440" t="s">
        <v>680</v>
      </c>
      <c r="L595" s="461" t="s">
        <v>681</v>
      </c>
      <c r="M595" s="460" t="s">
        <v>705</v>
      </c>
      <c r="N595" s="461" t="s">
        <v>706</v>
      </c>
      <c r="O595" s="316"/>
      <c r="P595" s="310"/>
      <c r="Q595" s="19" t="s">
        <v>348</v>
      </c>
      <c r="R595" s="310" t="s">
        <v>6167</v>
      </c>
      <c r="S595" s="316" t="s">
        <v>6360</v>
      </c>
      <c r="T595" s="764">
        <v>29</v>
      </c>
      <c r="U595" s="435" t="s">
        <v>6169</v>
      </c>
      <c r="V595" s="492" t="s">
        <v>6170</v>
      </c>
      <c r="W595" s="310" t="s">
        <v>6354</v>
      </c>
      <c r="X595" s="304" t="s">
        <v>6355</v>
      </c>
      <c r="Y595" s="721" t="s">
        <v>6345</v>
      </c>
      <c r="Z595" s="304" t="s">
        <v>6361</v>
      </c>
      <c r="AA595" s="303">
        <v>2</v>
      </c>
      <c r="AB595" s="491" t="s">
        <v>6205</v>
      </c>
      <c r="AC595" s="491" t="s">
        <v>6206</v>
      </c>
      <c r="AD595" s="455">
        <v>1</v>
      </c>
      <c r="AE595" s="485" t="s">
        <v>6362</v>
      </c>
      <c r="AF595" s="976">
        <v>44805</v>
      </c>
      <c r="AG595" s="976">
        <v>44895</v>
      </c>
      <c r="AH595" s="333"/>
      <c r="AI595" s="310" t="s">
        <v>309</v>
      </c>
      <c r="AJ595" s="310" t="s">
        <v>309</v>
      </c>
      <c r="AK595" s="310" t="e">
        <f>(IF(BA595=#REF!,#REF!,AG595-#REF!))</f>
        <v>#REF!</v>
      </c>
      <c r="AL595" s="307"/>
      <c r="AM595" s="31"/>
      <c r="AN595" s="31"/>
      <c r="AO595" s="31"/>
      <c r="AP595" s="32"/>
      <c r="AQ595" s="19"/>
      <c r="AR595" s="49"/>
      <c r="AS595" s="298"/>
      <c r="AT595" s="64"/>
      <c r="AU595" s="40"/>
      <c r="AV595" s="60"/>
      <c r="AW595" s="32"/>
      <c r="AX595" s="32"/>
      <c r="AY595" s="299"/>
      <c r="AZ595" s="87"/>
      <c r="BA595" s="243"/>
      <c r="BB595" s="30"/>
      <c r="BC595" s="30"/>
      <c r="BD595" s="30"/>
      <c r="BE595" s="30"/>
      <c r="BF595" s="30"/>
      <c r="BG595" s="19"/>
      <c r="BH595" s="49"/>
      <c r="BI595" s="60"/>
      <c r="BJ595" s="30"/>
      <c r="BK595" s="30"/>
      <c r="BL595" s="30"/>
      <c r="BM595" s="30"/>
      <c r="BN595" s="60"/>
      <c r="BO595" s="30"/>
      <c r="BP595" s="184"/>
      <c r="BQ595" s="150"/>
      <c r="BR595" s="185"/>
      <c r="BS595" s="131"/>
      <c r="BT595" s="186"/>
      <c r="BU595" s="4"/>
      <c r="BV595" s="49"/>
      <c r="BW595" s="60"/>
      <c r="BX595" s="357"/>
      <c r="BY595" s="353"/>
      <c r="BZ595" s="353"/>
      <c r="CA595" s="360"/>
      <c r="CB595" s="352" t="s">
        <v>293</v>
      </c>
      <c r="CC595" s="353"/>
      <c r="CD595" s="184" t="s">
        <v>293</v>
      </c>
      <c r="CE595" s="531">
        <v>44823</v>
      </c>
      <c r="CF595" s="548" t="s">
        <v>5774</v>
      </c>
      <c r="CG595" s="548" t="s">
        <v>328</v>
      </c>
      <c r="CH595" s="548" t="s">
        <v>328</v>
      </c>
      <c r="CI595" s="186">
        <v>0</v>
      </c>
      <c r="CJ595" s="4" t="str">
        <f t="shared" si="24"/>
        <v>SIN AVANCE</v>
      </c>
      <c r="CK595" s="49" t="e">
        <f>(IF(CD595="CERRADO","NO APLICA ACCION CERRADA",AG595-#REF!))</f>
        <v>#REF!</v>
      </c>
      <c r="CL595" s="60" t="e">
        <f>(IF(CD595="CERRADO","NO APLICA ACCION CERRADA",IF(AK595&lt;=0,"VENCIDO",IF(AK595&lt;=#REF!,"POR VENCER","CON TIEMPO"))))</f>
        <v>#REF!</v>
      </c>
      <c r="CM595" s="376">
        <v>44881</v>
      </c>
      <c r="CN595" s="348" t="s">
        <v>6178</v>
      </c>
      <c r="CO595" s="348" t="s">
        <v>3120</v>
      </c>
      <c r="CP595" s="377">
        <v>0</v>
      </c>
      <c r="CQ595" s="352" t="s">
        <v>293</v>
      </c>
      <c r="CR595" s="353"/>
      <c r="CS595" s="353"/>
    </row>
    <row r="596" spans="1:97" s="343" customFormat="1" ht="155.25" customHeight="1" x14ac:dyDescent="0.25">
      <c r="A596" s="26">
        <v>595</v>
      </c>
      <c r="B596" s="176" t="s">
        <v>75</v>
      </c>
      <c r="C596" s="88" t="s">
        <v>5949</v>
      </c>
      <c r="D596" s="19" t="s">
        <v>341</v>
      </c>
      <c r="E596" s="337"/>
      <c r="F596" s="22" t="s">
        <v>75</v>
      </c>
      <c r="G596" s="444" t="s">
        <v>646</v>
      </c>
      <c r="H596" s="19" t="s">
        <v>341</v>
      </c>
      <c r="I596" s="451" t="s">
        <v>1761</v>
      </c>
      <c r="J596" s="463" t="s">
        <v>1761</v>
      </c>
      <c r="K596" s="440" t="s">
        <v>680</v>
      </c>
      <c r="L596" s="461" t="s">
        <v>681</v>
      </c>
      <c r="M596" s="460" t="s">
        <v>705</v>
      </c>
      <c r="N596" s="461" t="s">
        <v>706</v>
      </c>
      <c r="O596" s="316"/>
      <c r="P596" s="310"/>
      <c r="Q596" s="19" t="s">
        <v>348</v>
      </c>
      <c r="R596" s="310" t="s">
        <v>6167</v>
      </c>
      <c r="S596" s="316" t="s">
        <v>6363</v>
      </c>
      <c r="T596" s="764">
        <v>30</v>
      </c>
      <c r="U596" s="435" t="s">
        <v>6169</v>
      </c>
      <c r="V596" s="492" t="s">
        <v>6170</v>
      </c>
      <c r="W596" s="310" t="s">
        <v>6364</v>
      </c>
      <c r="X596" s="768" t="s">
        <v>6365</v>
      </c>
      <c r="Y596" s="721" t="s">
        <v>6345</v>
      </c>
      <c r="Z596" s="304" t="s">
        <v>6366</v>
      </c>
      <c r="AA596" s="303">
        <v>1</v>
      </c>
      <c r="AB596" s="488" t="s">
        <v>6367</v>
      </c>
      <c r="AC596" s="488" t="s">
        <v>6368</v>
      </c>
      <c r="AD596" s="305">
        <v>1</v>
      </c>
      <c r="AE596" s="485" t="s">
        <v>6349</v>
      </c>
      <c r="AF596" s="976">
        <v>44805</v>
      </c>
      <c r="AG596" s="976">
        <v>44926</v>
      </c>
      <c r="AH596" s="333"/>
      <c r="AI596" s="310" t="s">
        <v>309</v>
      </c>
      <c r="AJ596" s="310" t="s">
        <v>309</v>
      </c>
      <c r="AK596" s="310" t="e">
        <f>(IF(BA596=#REF!,#REF!,AG596-#REF!))</f>
        <v>#REF!</v>
      </c>
      <c r="AL596" s="307"/>
      <c r="AM596" s="31"/>
      <c r="AN596" s="31"/>
      <c r="AO596" s="31"/>
      <c r="AP596" s="32"/>
      <c r="AQ596" s="19"/>
      <c r="AR596" s="49"/>
      <c r="AS596" s="298"/>
      <c r="AT596" s="64"/>
      <c r="AU596" s="40"/>
      <c r="AV596" s="60"/>
      <c r="AW596" s="32"/>
      <c r="AX596" s="32"/>
      <c r="AY596" s="299"/>
      <c r="AZ596" s="87"/>
      <c r="BA596" s="243"/>
      <c r="BB596" s="30"/>
      <c r="BC596" s="30"/>
      <c r="BD596" s="30"/>
      <c r="BE596" s="30"/>
      <c r="BF596" s="30"/>
      <c r="BG596" s="19"/>
      <c r="BH596" s="49"/>
      <c r="BI596" s="60"/>
      <c r="BJ596" s="30"/>
      <c r="BK596" s="30"/>
      <c r="BL596" s="30"/>
      <c r="BM596" s="30"/>
      <c r="BN596" s="60"/>
      <c r="BO596" s="30"/>
      <c r="BP596" s="184"/>
      <c r="BQ596" s="150"/>
      <c r="BR596" s="185"/>
      <c r="BS596" s="131"/>
      <c r="BT596" s="186"/>
      <c r="BU596" s="4"/>
      <c r="BV596" s="49"/>
      <c r="BW596" s="60"/>
      <c r="BX596" s="357"/>
      <c r="BY596" s="353"/>
      <c r="BZ596" s="353"/>
      <c r="CA596" s="360"/>
      <c r="CB596" s="352" t="s">
        <v>293</v>
      </c>
      <c r="CC596" s="353"/>
      <c r="CD596" s="184" t="s">
        <v>293</v>
      </c>
      <c r="CE596" s="531">
        <v>44823</v>
      </c>
      <c r="CF596" s="548" t="s">
        <v>5774</v>
      </c>
      <c r="CG596" s="548" t="s">
        <v>328</v>
      </c>
      <c r="CH596" s="548" t="s">
        <v>328</v>
      </c>
      <c r="CI596" s="186">
        <v>0</v>
      </c>
      <c r="CJ596" s="4" t="str">
        <f t="shared" si="24"/>
        <v>SIN AVANCE</v>
      </c>
      <c r="CK596" s="49" t="e">
        <f>(IF(CD596="CERRADO","NO APLICA ACCION CERRADA",AG596-#REF!))</f>
        <v>#REF!</v>
      </c>
      <c r="CL596" s="60" t="e">
        <f>(IF(CD596="CERRADO","NO APLICA ACCION CERRADA",IF(AK596&lt;=0,"VENCIDO",IF(AK596&lt;=#REF!,"POR VENCER","CON TIEMPO"))))</f>
        <v>#REF!</v>
      </c>
      <c r="CM596" s="376">
        <v>44881</v>
      </c>
      <c r="CN596" s="348" t="s">
        <v>6178</v>
      </c>
      <c r="CO596" s="348" t="s">
        <v>3120</v>
      </c>
      <c r="CP596" s="377">
        <v>0</v>
      </c>
      <c r="CQ596" s="352" t="s">
        <v>293</v>
      </c>
      <c r="CR596" s="353"/>
      <c r="CS596" s="353"/>
    </row>
    <row r="597" spans="1:97" s="343" customFormat="1" ht="153" customHeight="1" x14ac:dyDescent="0.25">
      <c r="A597" s="26">
        <v>596</v>
      </c>
      <c r="B597" s="176" t="s">
        <v>75</v>
      </c>
      <c r="C597" s="88" t="s">
        <v>5949</v>
      </c>
      <c r="D597" s="19" t="s">
        <v>341</v>
      </c>
      <c r="E597" s="337"/>
      <c r="F597" s="22" t="s">
        <v>75</v>
      </c>
      <c r="G597" s="444" t="s">
        <v>646</v>
      </c>
      <c r="H597" s="19" t="s">
        <v>341</v>
      </c>
      <c r="I597" s="451" t="s">
        <v>1761</v>
      </c>
      <c r="J597" s="463" t="s">
        <v>1761</v>
      </c>
      <c r="K597" s="440" t="s">
        <v>680</v>
      </c>
      <c r="L597" s="461" t="s">
        <v>681</v>
      </c>
      <c r="M597" s="460" t="s">
        <v>705</v>
      </c>
      <c r="N597" s="461" t="s">
        <v>706</v>
      </c>
      <c r="O597" s="316"/>
      <c r="P597" s="310"/>
      <c r="Q597" s="19" t="s">
        <v>348</v>
      </c>
      <c r="R597" s="310" t="s">
        <v>6167</v>
      </c>
      <c r="S597" s="316" t="s">
        <v>6369</v>
      </c>
      <c r="T597" s="764">
        <v>31</v>
      </c>
      <c r="U597" s="435" t="s">
        <v>6169</v>
      </c>
      <c r="V597" s="492" t="s">
        <v>6170</v>
      </c>
      <c r="W597" s="310" t="s">
        <v>6364</v>
      </c>
      <c r="X597" s="768" t="s">
        <v>6365</v>
      </c>
      <c r="Y597" s="721" t="s">
        <v>6345</v>
      </c>
      <c r="Z597" s="304" t="s">
        <v>6351</v>
      </c>
      <c r="AA597" s="303">
        <v>2</v>
      </c>
      <c r="AB597" s="491" t="s">
        <v>6205</v>
      </c>
      <c r="AC597" s="491" t="s">
        <v>6206</v>
      </c>
      <c r="AD597" s="455">
        <v>1</v>
      </c>
      <c r="AE597" s="485" t="s">
        <v>6352</v>
      </c>
      <c r="AF597" s="976">
        <v>44805</v>
      </c>
      <c r="AG597" s="976">
        <v>44895</v>
      </c>
      <c r="AH597" s="333"/>
      <c r="AI597" s="310" t="s">
        <v>309</v>
      </c>
      <c r="AJ597" s="310" t="s">
        <v>309</v>
      </c>
      <c r="AK597" s="310" t="e">
        <f>(IF(BA597=#REF!,#REF!,AG597-#REF!))</f>
        <v>#REF!</v>
      </c>
      <c r="AL597" s="307"/>
      <c r="AM597" s="31"/>
      <c r="AN597" s="31"/>
      <c r="AO597" s="31"/>
      <c r="AP597" s="32"/>
      <c r="AQ597" s="19"/>
      <c r="AR597" s="49"/>
      <c r="AS597" s="298"/>
      <c r="AT597" s="64"/>
      <c r="AU597" s="40"/>
      <c r="AV597" s="60"/>
      <c r="AW597" s="32"/>
      <c r="AX597" s="32"/>
      <c r="AY597" s="299"/>
      <c r="AZ597" s="87"/>
      <c r="BA597" s="243"/>
      <c r="BB597" s="30"/>
      <c r="BC597" s="30"/>
      <c r="BD597" s="30"/>
      <c r="BE597" s="30"/>
      <c r="BF597" s="30"/>
      <c r="BG597" s="19"/>
      <c r="BH597" s="49"/>
      <c r="BI597" s="60"/>
      <c r="BJ597" s="30"/>
      <c r="BK597" s="30"/>
      <c r="BL597" s="30"/>
      <c r="BM597" s="30"/>
      <c r="BN597" s="60"/>
      <c r="BO597" s="30"/>
      <c r="BP597" s="184"/>
      <c r="BQ597" s="150"/>
      <c r="BR597" s="185"/>
      <c r="BS597" s="131"/>
      <c r="BT597" s="186"/>
      <c r="BU597" s="4"/>
      <c r="BV597" s="49"/>
      <c r="BW597" s="60"/>
      <c r="BX597" s="357"/>
      <c r="BY597" s="353"/>
      <c r="BZ597" s="353"/>
      <c r="CA597" s="360"/>
      <c r="CB597" s="352" t="s">
        <v>293</v>
      </c>
      <c r="CC597" s="353"/>
      <c r="CD597" s="184" t="s">
        <v>293</v>
      </c>
      <c r="CE597" s="531">
        <v>44823</v>
      </c>
      <c r="CF597" s="548" t="s">
        <v>5774</v>
      </c>
      <c r="CG597" s="548" t="s">
        <v>328</v>
      </c>
      <c r="CH597" s="548" t="s">
        <v>328</v>
      </c>
      <c r="CI597" s="186">
        <v>0</v>
      </c>
      <c r="CJ597" s="4" t="str">
        <f t="shared" si="24"/>
        <v>SIN AVANCE</v>
      </c>
      <c r="CK597" s="49" t="e">
        <f>(IF(CD597="CERRADO","NO APLICA ACCION CERRADA",AG597-#REF!))</f>
        <v>#REF!</v>
      </c>
      <c r="CL597" s="60" t="e">
        <f>(IF(CD597="CERRADO","NO APLICA ACCION CERRADA",IF(AK597&lt;=0,"VENCIDO",IF(AK597&lt;=#REF!,"POR VENCER","CON TIEMPO"))))</f>
        <v>#REF!</v>
      </c>
      <c r="CM597" s="376">
        <v>44881</v>
      </c>
      <c r="CN597" s="348" t="s">
        <v>6178</v>
      </c>
      <c r="CO597" s="348" t="s">
        <v>3120</v>
      </c>
      <c r="CP597" s="377">
        <v>0</v>
      </c>
      <c r="CQ597" s="352" t="s">
        <v>293</v>
      </c>
      <c r="CR597" s="353"/>
      <c r="CS597" s="353"/>
    </row>
    <row r="598" spans="1:97" s="343" customFormat="1" ht="152.25" customHeight="1" x14ac:dyDescent="0.25">
      <c r="A598" s="26">
        <v>597</v>
      </c>
      <c r="B598" s="176" t="s">
        <v>75</v>
      </c>
      <c r="C598" s="88" t="s">
        <v>5949</v>
      </c>
      <c r="D598" s="19" t="s">
        <v>341</v>
      </c>
      <c r="E598" s="337"/>
      <c r="F598" s="22" t="s">
        <v>75</v>
      </c>
      <c r="G598" s="444" t="s">
        <v>646</v>
      </c>
      <c r="H598" s="19" t="s">
        <v>341</v>
      </c>
      <c r="I598" s="444" t="s">
        <v>1761</v>
      </c>
      <c r="J598" s="463" t="s">
        <v>1761</v>
      </c>
      <c r="K598" s="440" t="s">
        <v>680</v>
      </c>
      <c r="L598" s="461" t="s">
        <v>681</v>
      </c>
      <c r="M598" s="460" t="s">
        <v>705</v>
      </c>
      <c r="N598" s="461" t="s">
        <v>706</v>
      </c>
      <c r="O598" s="316"/>
      <c r="P598" s="310"/>
      <c r="Q598" s="19" t="s">
        <v>348</v>
      </c>
      <c r="R598" s="310" t="s">
        <v>6167</v>
      </c>
      <c r="S598" s="316" t="s">
        <v>6370</v>
      </c>
      <c r="T598" s="764">
        <v>32</v>
      </c>
      <c r="U598" s="435" t="s">
        <v>6169</v>
      </c>
      <c r="V598" s="492" t="s">
        <v>6170</v>
      </c>
      <c r="W598" s="310" t="s">
        <v>6371</v>
      </c>
      <c r="X598" s="768" t="s">
        <v>6372</v>
      </c>
      <c r="Y598" s="721" t="s">
        <v>6373</v>
      </c>
      <c r="Z598" s="304" t="s">
        <v>6374</v>
      </c>
      <c r="AA598" s="303">
        <v>1</v>
      </c>
      <c r="AB598" s="488" t="s">
        <v>6375</v>
      </c>
      <c r="AC598" s="491" t="s">
        <v>6376</v>
      </c>
      <c r="AD598" s="447">
        <v>4</v>
      </c>
      <c r="AE598" s="485" t="s">
        <v>6377</v>
      </c>
      <c r="AF598" s="976">
        <v>44805</v>
      </c>
      <c r="AG598" s="976">
        <v>45168</v>
      </c>
      <c r="AH598" s="333"/>
      <c r="AI598" s="310" t="s">
        <v>309</v>
      </c>
      <c r="AJ598" s="310" t="s">
        <v>309</v>
      </c>
      <c r="AK598" s="310" t="e">
        <f>(IF(BA598=#REF!,#REF!,AG598-#REF!))</f>
        <v>#REF!</v>
      </c>
      <c r="AL598" s="307"/>
      <c r="AM598" s="31"/>
      <c r="AN598" s="31"/>
      <c r="AO598" s="31"/>
      <c r="AP598" s="32"/>
      <c r="AQ598" s="19"/>
      <c r="AR598" s="49"/>
      <c r="AS598" s="298"/>
      <c r="AT598" s="64"/>
      <c r="AU598" s="40"/>
      <c r="AV598" s="60"/>
      <c r="AW598" s="32"/>
      <c r="AX598" s="32"/>
      <c r="AY598" s="299"/>
      <c r="AZ598" s="87"/>
      <c r="BA598" s="243"/>
      <c r="BB598" s="30"/>
      <c r="BC598" s="30"/>
      <c r="BD598" s="30"/>
      <c r="BE598" s="30"/>
      <c r="BF598" s="30"/>
      <c r="BG598" s="19"/>
      <c r="BH598" s="49"/>
      <c r="BI598" s="60"/>
      <c r="BJ598" s="30"/>
      <c r="BK598" s="30"/>
      <c r="BL598" s="30"/>
      <c r="BM598" s="30"/>
      <c r="BN598" s="60"/>
      <c r="BO598" s="30"/>
      <c r="BP598" s="184"/>
      <c r="BQ598" s="150"/>
      <c r="BR598" s="185"/>
      <c r="BS598" s="131"/>
      <c r="BT598" s="186"/>
      <c r="BU598" s="4"/>
      <c r="BV598" s="49"/>
      <c r="BW598" s="60"/>
      <c r="BX598" s="357"/>
      <c r="BY598" s="353"/>
      <c r="BZ598" s="353"/>
      <c r="CA598" s="360"/>
      <c r="CB598" s="352" t="s">
        <v>293</v>
      </c>
      <c r="CC598" s="353"/>
      <c r="CD598" s="184" t="s">
        <v>293</v>
      </c>
      <c r="CE598" s="531">
        <v>44823</v>
      </c>
      <c r="CF598" s="548" t="s">
        <v>5774</v>
      </c>
      <c r="CG598" s="548" t="s">
        <v>328</v>
      </c>
      <c r="CH598" s="548" t="s">
        <v>328</v>
      </c>
      <c r="CI598" s="186">
        <v>0</v>
      </c>
      <c r="CJ598" s="4" t="str">
        <f t="shared" si="24"/>
        <v>SIN AVANCE</v>
      </c>
      <c r="CK598" s="49" t="e">
        <f>(IF(CD598="CERRADO","NO APLICA ACCION CERRADA",AG598-#REF!))</f>
        <v>#REF!</v>
      </c>
      <c r="CL598" s="60" t="e">
        <f>(IF(CD598="CERRADO","NO APLICA ACCION CERRADA",IF(AK598&lt;=0,"VENCIDO",IF(AK598&lt;=#REF!,"POR VENCER","CON TIEMPO"))))</f>
        <v>#REF!</v>
      </c>
      <c r="CM598" s="376">
        <v>44881</v>
      </c>
      <c r="CN598" s="348" t="s">
        <v>6178</v>
      </c>
      <c r="CO598" s="348" t="s">
        <v>3120</v>
      </c>
      <c r="CP598" s="377">
        <v>0</v>
      </c>
      <c r="CQ598" s="352" t="s">
        <v>293</v>
      </c>
      <c r="CR598" s="353"/>
      <c r="CS598" s="353"/>
    </row>
    <row r="599" spans="1:97" s="343" customFormat="1" ht="153" customHeight="1" x14ac:dyDescent="0.25">
      <c r="A599" s="26">
        <v>598</v>
      </c>
      <c r="B599" s="176" t="s">
        <v>75</v>
      </c>
      <c r="C599" s="88" t="s">
        <v>5949</v>
      </c>
      <c r="D599" s="19" t="s">
        <v>341</v>
      </c>
      <c r="E599" s="337"/>
      <c r="F599" s="22" t="s">
        <v>75</v>
      </c>
      <c r="G599" s="444" t="s">
        <v>646</v>
      </c>
      <c r="H599" s="19" t="s">
        <v>341</v>
      </c>
      <c r="I599" s="451" t="s">
        <v>1761</v>
      </c>
      <c r="J599" s="463" t="s">
        <v>1761</v>
      </c>
      <c r="K599" s="440" t="s">
        <v>680</v>
      </c>
      <c r="L599" s="461" t="s">
        <v>681</v>
      </c>
      <c r="M599" s="460" t="s">
        <v>705</v>
      </c>
      <c r="N599" s="461" t="s">
        <v>706</v>
      </c>
      <c r="O599" s="316"/>
      <c r="P599" s="310"/>
      <c r="Q599" s="19" t="s">
        <v>348</v>
      </c>
      <c r="R599" s="310" t="s">
        <v>6167</v>
      </c>
      <c r="S599" s="316" t="s">
        <v>6378</v>
      </c>
      <c r="T599" s="764">
        <v>33</v>
      </c>
      <c r="U599" s="435" t="s">
        <v>6169</v>
      </c>
      <c r="V599" s="492" t="s">
        <v>6170</v>
      </c>
      <c r="W599" s="310" t="s">
        <v>6379</v>
      </c>
      <c r="X599" s="304" t="s">
        <v>6380</v>
      </c>
      <c r="Y599" s="437" t="s">
        <v>6381</v>
      </c>
      <c r="Z599" s="304" t="s">
        <v>6382</v>
      </c>
      <c r="AA599" s="303">
        <v>1</v>
      </c>
      <c r="AB599" s="488" t="s">
        <v>6327</v>
      </c>
      <c r="AC599" s="488" t="s">
        <v>6328</v>
      </c>
      <c r="AD599" s="447">
        <v>1</v>
      </c>
      <c r="AE599" s="485" t="s">
        <v>6383</v>
      </c>
      <c r="AF599" s="976">
        <v>44805</v>
      </c>
      <c r="AG599" s="976">
        <v>44864</v>
      </c>
      <c r="AH599" s="333"/>
      <c r="AI599" s="310" t="s">
        <v>309</v>
      </c>
      <c r="AJ599" s="310" t="s">
        <v>309</v>
      </c>
      <c r="AK599" s="310" t="e">
        <f>(IF(BA599=#REF!,#REF!,AG599-#REF!))</f>
        <v>#REF!</v>
      </c>
      <c r="AL599" s="307"/>
      <c r="AM599" s="31"/>
      <c r="AN599" s="31"/>
      <c r="AO599" s="31"/>
      <c r="AP599" s="32"/>
      <c r="AQ599" s="19"/>
      <c r="AR599" s="49"/>
      <c r="AS599" s="298"/>
      <c r="AT599" s="64"/>
      <c r="AU599" s="40"/>
      <c r="AV599" s="60"/>
      <c r="AW599" s="32"/>
      <c r="AX599" s="32"/>
      <c r="AY599" s="299"/>
      <c r="AZ599" s="87"/>
      <c r="BA599" s="243"/>
      <c r="BB599" s="30"/>
      <c r="BC599" s="30"/>
      <c r="BD599" s="30"/>
      <c r="BE599" s="30"/>
      <c r="BF599" s="30"/>
      <c r="BG599" s="19"/>
      <c r="BH599" s="49"/>
      <c r="BI599" s="60"/>
      <c r="BJ599" s="30"/>
      <c r="BK599" s="30"/>
      <c r="BL599" s="30"/>
      <c r="BM599" s="30"/>
      <c r="BN599" s="60"/>
      <c r="BO599" s="30"/>
      <c r="BP599" s="184"/>
      <c r="BQ599" s="150"/>
      <c r="BR599" s="185"/>
      <c r="BS599" s="131"/>
      <c r="BT599" s="186"/>
      <c r="BU599" s="4"/>
      <c r="BV599" s="49"/>
      <c r="BW599" s="60"/>
      <c r="BX599" s="357"/>
      <c r="BY599" s="353"/>
      <c r="BZ599" s="353"/>
      <c r="CA599" s="360"/>
      <c r="CB599" s="352" t="s">
        <v>293</v>
      </c>
      <c r="CC599" s="353"/>
      <c r="CD599" s="184" t="s">
        <v>293</v>
      </c>
      <c r="CE599" s="531">
        <v>44823</v>
      </c>
      <c r="CF599" s="548" t="s">
        <v>5774</v>
      </c>
      <c r="CG599" s="548" t="s">
        <v>328</v>
      </c>
      <c r="CH599" s="548" t="s">
        <v>328</v>
      </c>
      <c r="CI599" s="186">
        <v>0</v>
      </c>
      <c r="CJ599" s="4" t="str">
        <f t="shared" si="24"/>
        <v>SIN AVANCE</v>
      </c>
      <c r="CK599" s="49" t="e">
        <f>(IF(CD599="CERRADO","NO APLICA ACCION CERRADA",AG599-#REF!))</f>
        <v>#REF!</v>
      </c>
      <c r="CL599" s="60" t="e">
        <f>(IF(CD599="CERRADO","NO APLICA ACCION CERRADA",IF(AK599&lt;=0,"VENCIDO",IF(AK599&lt;=#REF!,"POR VENCER","CON TIEMPO"))))</f>
        <v>#REF!</v>
      </c>
      <c r="CM599" s="376">
        <v>44881</v>
      </c>
      <c r="CN599" s="348" t="s">
        <v>6178</v>
      </c>
      <c r="CO599" s="348" t="s">
        <v>3120</v>
      </c>
      <c r="CP599" s="377">
        <v>0</v>
      </c>
      <c r="CQ599" s="352" t="s">
        <v>293</v>
      </c>
      <c r="CR599" s="353"/>
      <c r="CS599" s="353"/>
    </row>
    <row r="600" spans="1:97" s="343" customFormat="1" ht="153" customHeight="1" x14ac:dyDescent="0.25">
      <c r="A600" s="26">
        <v>599</v>
      </c>
      <c r="B600" s="176" t="s">
        <v>75</v>
      </c>
      <c r="C600" s="88" t="s">
        <v>5949</v>
      </c>
      <c r="D600" s="19" t="s">
        <v>341</v>
      </c>
      <c r="E600" s="337"/>
      <c r="F600" s="22" t="s">
        <v>75</v>
      </c>
      <c r="G600" s="444" t="s">
        <v>646</v>
      </c>
      <c r="H600" s="19" t="s">
        <v>341</v>
      </c>
      <c r="I600" s="451" t="s">
        <v>1761</v>
      </c>
      <c r="J600" s="463" t="s">
        <v>1761</v>
      </c>
      <c r="K600" s="440" t="s">
        <v>680</v>
      </c>
      <c r="L600" s="461" t="s">
        <v>681</v>
      </c>
      <c r="M600" s="460" t="s">
        <v>705</v>
      </c>
      <c r="N600" s="461" t="s">
        <v>706</v>
      </c>
      <c r="O600" s="316"/>
      <c r="P600" s="310"/>
      <c r="Q600" s="19" t="s">
        <v>348</v>
      </c>
      <c r="R600" s="310" t="s">
        <v>6167</v>
      </c>
      <c r="S600" s="316" t="s">
        <v>6384</v>
      </c>
      <c r="T600" s="764">
        <v>34</v>
      </c>
      <c r="U600" s="435" t="s">
        <v>6169</v>
      </c>
      <c r="V600" s="492" t="s">
        <v>6170</v>
      </c>
      <c r="W600" s="310" t="s">
        <v>6379</v>
      </c>
      <c r="X600" s="304" t="s">
        <v>6380</v>
      </c>
      <c r="Y600" s="437" t="s">
        <v>6381</v>
      </c>
      <c r="Z600" s="304" t="s">
        <v>6334</v>
      </c>
      <c r="AA600" s="303">
        <v>2</v>
      </c>
      <c r="AB600" s="491" t="s">
        <v>6205</v>
      </c>
      <c r="AC600" s="491" t="s">
        <v>6206</v>
      </c>
      <c r="AD600" s="455">
        <v>1</v>
      </c>
      <c r="AE600" s="485" t="s">
        <v>6385</v>
      </c>
      <c r="AF600" s="976">
        <v>44805</v>
      </c>
      <c r="AG600" s="976">
        <v>44895</v>
      </c>
      <c r="AH600" s="333"/>
      <c r="AI600" s="310" t="s">
        <v>309</v>
      </c>
      <c r="AJ600" s="310" t="s">
        <v>309</v>
      </c>
      <c r="AK600" s="310" t="e">
        <f>(IF(BA600=#REF!,#REF!,AG600-#REF!))</f>
        <v>#REF!</v>
      </c>
      <c r="AL600" s="307"/>
      <c r="AM600" s="31"/>
      <c r="AN600" s="31"/>
      <c r="AO600" s="31"/>
      <c r="AP600" s="32"/>
      <c r="AQ600" s="19"/>
      <c r="AR600" s="49"/>
      <c r="AS600" s="298"/>
      <c r="AT600" s="64"/>
      <c r="AU600" s="40"/>
      <c r="AV600" s="60"/>
      <c r="AW600" s="32"/>
      <c r="AX600" s="32"/>
      <c r="AY600" s="299"/>
      <c r="AZ600" s="87"/>
      <c r="BA600" s="243"/>
      <c r="BB600" s="30"/>
      <c r="BC600" s="30"/>
      <c r="BD600" s="30"/>
      <c r="BE600" s="30"/>
      <c r="BF600" s="30"/>
      <c r="BG600" s="19"/>
      <c r="BH600" s="49"/>
      <c r="BI600" s="60"/>
      <c r="BJ600" s="30"/>
      <c r="BK600" s="30"/>
      <c r="BL600" s="30"/>
      <c r="BM600" s="30"/>
      <c r="BN600" s="60"/>
      <c r="BO600" s="30"/>
      <c r="BP600" s="184"/>
      <c r="BQ600" s="150"/>
      <c r="BR600" s="185"/>
      <c r="BS600" s="131"/>
      <c r="BT600" s="186"/>
      <c r="BU600" s="4"/>
      <c r="BV600" s="49"/>
      <c r="BW600" s="60"/>
      <c r="BX600" s="357"/>
      <c r="BY600" s="353"/>
      <c r="BZ600" s="353"/>
      <c r="CA600" s="360"/>
      <c r="CB600" s="352" t="s">
        <v>293</v>
      </c>
      <c r="CC600" s="353"/>
      <c r="CD600" s="184" t="s">
        <v>293</v>
      </c>
      <c r="CE600" s="531">
        <v>44823</v>
      </c>
      <c r="CF600" s="548" t="s">
        <v>5774</v>
      </c>
      <c r="CG600" s="548" t="s">
        <v>328</v>
      </c>
      <c r="CH600" s="548" t="s">
        <v>328</v>
      </c>
      <c r="CI600" s="186">
        <v>0</v>
      </c>
      <c r="CJ600" s="4" t="str">
        <f t="shared" si="24"/>
        <v>SIN AVANCE</v>
      </c>
      <c r="CK600" s="49" t="e">
        <f>(IF(CD600="CERRADO","NO APLICA ACCION CERRADA",AG600-#REF!))</f>
        <v>#REF!</v>
      </c>
      <c r="CL600" s="60" t="e">
        <f>(IF(CD600="CERRADO","NO APLICA ACCION CERRADA",IF(AK600&lt;=0,"VENCIDO",IF(AK600&lt;=#REF!,"POR VENCER","CON TIEMPO"))))</f>
        <v>#REF!</v>
      </c>
      <c r="CM600" s="376">
        <v>44881</v>
      </c>
      <c r="CN600" s="348" t="s">
        <v>6178</v>
      </c>
      <c r="CO600" s="348" t="s">
        <v>3120</v>
      </c>
      <c r="CP600" s="377">
        <v>0</v>
      </c>
      <c r="CQ600" s="352" t="s">
        <v>293</v>
      </c>
      <c r="CR600" s="353"/>
      <c r="CS600" s="353"/>
    </row>
    <row r="601" spans="1:97" s="343" customFormat="1" ht="165" customHeight="1" x14ac:dyDescent="0.25">
      <c r="A601" s="26">
        <v>600</v>
      </c>
      <c r="B601" s="176" t="s">
        <v>75</v>
      </c>
      <c r="C601" s="88" t="s">
        <v>5949</v>
      </c>
      <c r="D601" s="19" t="s">
        <v>341</v>
      </c>
      <c r="E601" s="337"/>
      <c r="F601" s="22" t="s">
        <v>75</v>
      </c>
      <c r="G601" s="444" t="s">
        <v>646</v>
      </c>
      <c r="H601" s="19" t="s">
        <v>341</v>
      </c>
      <c r="I601" s="451" t="s">
        <v>1761</v>
      </c>
      <c r="J601" s="463" t="s">
        <v>1761</v>
      </c>
      <c r="K601" s="440" t="s">
        <v>680</v>
      </c>
      <c r="L601" s="461" t="s">
        <v>681</v>
      </c>
      <c r="M601" s="460" t="s">
        <v>705</v>
      </c>
      <c r="N601" s="461" t="s">
        <v>706</v>
      </c>
      <c r="O601" s="316"/>
      <c r="P601" s="310"/>
      <c r="Q601" s="19" t="s">
        <v>348</v>
      </c>
      <c r="R601" s="310" t="s">
        <v>6167</v>
      </c>
      <c r="S601" s="316" t="s">
        <v>6386</v>
      </c>
      <c r="T601" s="764">
        <v>35</v>
      </c>
      <c r="U601" s="435" t="s">
        <v>6169</v>
      </c>
      <c r="V601" s="492" t="s">
        <v>6170</v>
      </c>
      <c r="W601" s="310" t="s">
        <v>6387</v>
      </c>
      <c r="X601" s="304" t="s">
        <v>6388</v>
      </c>
      <c r="Y601" s="437" t="s">
        <v>6389</v>
      </c>
      <c r="Z601" s="304" t="s">
        <v>6366</v>
      </c>
      <c r="AA601" s="303">
        <v>1</v>
      </c>
      <c r="AB601" s="488" t="s">
        <v>6367</v>
      </c>
      <c r="AC601" s="488" t="s">
        <v>6390</v>
      </c>
      <c r="AD601" s="305">
        <v>1</v>
      </c>
      <c r="AE601" s="485" t="s">
        <v>6391</v>
      </c>
      <c r="AF601" s="976">
        <v>44805</v>
      </c>
      <c r="AG601" s="976">
        <v>44926</v>
      </c>
      <c r="AH601" s="333"/>
      <c r="AI601" s="310" t="s">
        <v>309</v>
      </c>
      <c r="AJ601" s="310" t="s">
        <v>309</v>
      </c>
      <c r="AK601" s="310" t="e">
        <f>(IF(BA601=#REF!,#REF!,AG601-#REF!))</f>
        <v>#REF!</v>
      </c>
      <c r="AL601" s="307"/>
      <c r="AM601" s="31"/>
      <c r="AN601" s="31"/>
      <c r="AO601" s="31"/>
      <c r="AP601" s="32"/>
      <c r="AQ601" s="19"/>
      <c r="AR601" s="49"/>
      <c r="AS601" s="298"/>
      <c r="AT601" s="64"/>
      <c r="AU601" s="40"/>
      <c r="AV601" s="60"/>
      <c r="AW601" s="32"/>
      <c r="AX601" s="32"/>
      <c r="AY601" s="299"/>
      <c r="AZ601" s="87"/>
      <c r="BA601" s="243"/>
      <c r="BB601" s="30"/>
      <c r="BC601" s="30"/>
      <c r="BD601" s="30"/>
      <c r="BE601" s="30"/>
      <c r="BF601" s="30"/>
      <c r="BG601" s="19"/>
      <c r="BH601" s="49"/>
      <c r="BI601" s="60"/>
      <c r="BJ601" s="30"/>
      <c r="BK601" s="30"/>
      <c r="BL601" s="30"/>
      <c r="BM601" s="30"/>
      <c r="BN601" s="60"/>
      <c r="BO601" s="30"/>
      <c r="BP601" s="184"/>
      <c r="BQ601" s="150"/>
      <c r="BR601" s="185"/>
      <c r="BS601" s="131"/>
      <c r="BT601" s="186"/>
      <c r="BU601" s="4"/>
      <c r="BV601" s="49"/>
      <c r="BW601" s="60"/>
      <c r="BX601" s="357"/>
      <c r="BY601" s="353"/>
      <c r="BZ601" s="353"/>
      <c r="CA601" s="360"/>
      <c r="CB601" s="352" t="s">
        <v>293</v>
      </c>
      <c r="CC601" s="353"/>
      <c r="CD601" s="184" t="s">
        <v>293</v>
      </c>
      <c r="CE601" s="531">
        <v>44823</v>
      </c>
      <c r="CF601" s="548" t="s">
        <v>5774</v>
      </c>
      <c r="CG601" s="548" t="s">
        <v>328</v>
      </c>
      <c r="CH601" s="548" t="s">
        <v>328</v>
      </c>
      <c r="CI601" s="186">
        <v>0</v>
      </c>
      <c r="CJ601" s="4" t="str">
        <f t="shared" si="24"/>
        <v>SIN AVANCE</v>
      </c>
      <c r="CK601" s="49" t="e">
        <f>(IF(CD601="CERRADO","NO APLICA ACCION CERRADA",AG601-#REF!))</f>
        <v>#REF!</v>
      </c>
      <c r="CL601" s="60" t="e">
        <f>(IF(CD601="CERRADO","NO APLICA ACCION CERRADA",IF(AK601&lt;=0,"VENCIDO",IF(AK601&lt;=#REF!,"POR VENCER","CON TIEMPO"))))</f>
        <v>#REF!</v>
      </c>
      <c r="CM601" s="376">
        <v>44881</v>
      </c>
      <c r="CN601" s="348" t="s">
        <v>6178</v>
      </c>
      <c r="CO601" s="348" t="s">
        <v>3120</v>
      </c>
      <c r="CP601" s="377">
        <v>0</v>
      </c>
      <c r="CQ601" s="352" t="s">
        <v>293</v>
      </c>
      <c r="CR601" s="353"/>
      <c r="CS601" s="353"/>
    </row>
    <row r="602" spans="1:97" s="343" customFormat="1" ht="150.75" customHeight="1" x14ac:dyDescent="0.25">
      <c r="A602" s="26">
        <v>601</v>
      </c>
      <c r="B602" s="176" t="s">
        <v>75</v>
      </c>
      <c r="C602" s="88" t="s">
        <v>5949</v>
      </c>
      <c r="D602" s="19" t="s">
        <v>341</v>
      </c>
      <c r="E602" s="337"/>
      <c r="F602" s="22" t="s">
        <v>75</v>
      </c>
      <c r="G602" s="444" t="s">
        <v>646</v>
      </c>
      <c r="H602" s="19" t="s">
        <v>341</v>
      </c>
      <c r="I602" s="451" t="s">
        <v>1761</v>
      </c>
      <c r="J602" s="463" t="s">
        <v>1761</v>
      </c>
      <c r="K602" s="440" t="s">
        <v>680</v>
      </c>
      <c r="L602" s="461" t="s">
        <v>681</v>
      </c>
      <c r="M602" s="460" t="s">
        <v>705</v>
      </c>
      <c r="N602" s="461" t="s">
        <v>706</v>
      </c>
      <c r="O602" s="316"/>
      <c r="P602" s="310"/>
      <c r="Q602" s="19" t="s">
        <v>348</v>
      </c>
      <c r="R602" s="310" t="s">
        <v>6167</v>
      </c>
      <c r="S602" s="316" t="s">
        <v>6392</v>
      </c>
      <c r="T602" s="764">
        <v>36</v>
      </c>
      <c r="U602" s="435" t="s">
        <v>6169</v>
      </c>
      <c r="V602" s="492" t="s">
        <v>6170</v>
      </c>
      <c r="W602" s="310" t="s">
        <v>6393</v>
      </c>
      <c r="X602" s="768" t="s">
        <v>6394</v>
      </c>
      <c r="Y602" s="437" t="s">
        <v>6395</v>
      </c>
      <c r="Z602" s="304" t="s">
        <v>6396</v>
      </c>
      <c r="AA602" s="303">
        <v>1</v>
      </c>
      <c r="AB602" s="488" t="s">
        <v>6397</v>
      </c>
      <c r="AC602" s="762" t="s">
        <v>6398</v>
      </c>
      <c r="AD602" s="305">
        <v>1</v>
      </c>
      <c r="AE602" s="485" t="s">
        <v>6399</v>
      </c>
      <c r="AF602" s="976">
        <v>44805</v>
      </c>
      <c r="AG602" s="976">
        <v>45168</v>
      </c>
      <c r="AH602" s="333"/>
      <c r="AI602" s="310" t="s">
        <v>309</v>
      </c>
      <c r="AJ602" s="310" t="s">
        <v>309</v>
      </c>
      <c r="AK602" s="310" t="e">
        <f>(IF(BA602=#REF!,#REF!,AG602-#REF!))</f>
        <v>#REF!</v>
      </c>
      <c r="AL602" s="307"/>
      <c r="AM602" s="31"/>
      <c r="AN602" s="31"/>
      <c r="AO602" s="31"/>
      <c r="AP602" s="32"/>
      <c r="AQ602" s="19"/>
      <c r="AR602" s="49"/>
      <c r="AS602" s="298"/>
      <c r="AT602" s="64"/>
      <c r="AU602" s="40"/>
      <c r="AV602" s="60"/>
      <c r="AW602" s="32"/>
      <c r="AX602" s="32"/>
      <c r="AY602" s="299"/>
      <c r="AZ602" s="87"/>
      <c r="BA602" s="243"/>
      <c r="BB602" s="30"/>
      <c r="BC602" s="30"/>
      <c r="BD602" s="30"/>
      <c r="BE602" s="30"/>
      <c r="BF602" s="30"/>
      <c r="BG602" s="19"/>
      <c r="BH602" s="49"/>
      <c r="BI602" s="60"/>
      <c r="BJ602" s="30"/>
      <c r="BK602" s="30"/>
      <c r="BL602" s="30"/>
      <c r="BM602" s="30"/>
      <c r="BN602" s="60"/>
      <c r="BO602" s="30"/>
      <c r="BP602" s="184"/>
      <c r="BQ602" s="150"/>
      <c r="BR602" s="185"/>
      <c r="BS602" s="131"/>
      <c r="BT602" s="186"/>
      <c r="BU602" s="4"/>
      <c r="BV602" s="49"/>
      <c r="BW602" s="60"/>
      <c r="BX602" s="357"/>
      <c r="BY602" s="353"/>
      <c r="BZ602" s="353"/>
      <c r="CA602" s="360"/>
      <c r="CB602" s="352" t="s">
        <v>293</v>
      </c>
      <c r="CC602" s="353"/>
      <c r="CD602" s="184" t="s">
        <v>293</v>
      </c>
      <c r="CE602" s="531">
        <v>44823</v>
      </c>
      <c r="CF602" s="548" t="s">
        <v>5774</v>
      </c>
      <c r="CG602" s="548" t="s">
        <v>328</v>
      </c>
      <c r="CH602" s="548" t="s">
        <v>328</v>
      </c>
      <c r="CI602" s="186">
        <v>0</v>
      </c>
      <c r="CJ602" s="4" t="str">
        <f t="shared" si="24"/>
        <v>SIN AVANCE</v>
      </c>
      <c r="CK602" s="49" t="e">
        <f>(IF(CD602="CERRADO","NO APLICA ACCION CERRADA",AG602-#REF!))</f>
        <v>#REF!</v>
      </c>
      <c r="CL602" s="60" t="e">
        <f>(IF(CD602="CERRADO","NO APLICA ACCION CERRADA",IF(AK602&lt;=0,"VENCIDO",IF(AK602&lt;=#REF!,"POR VENCER","CON TIEMPO"))))</f>
        <v>#REF!</v>
      </c>
      <c r="CM602" s="376">
        <v>44881</v>
      </c>
      <c r="CN602" s="348" t="s">
        <v>6178</v>
      </c>
      <c r="CO602" s="348" t="s">
        <v>3120</v>
      </c>
      <c r="CP602" s="377">
        <v>0</v>
      </c>
      <c r="CQ602" s="352" t="s">
        <v>293</v>
      </c>
      <c r="CR602" s="353"/>
      <c r="CS602" s="353"/>
    </row>
    <row r="603" spans="1:97" ht="118.5" customHeight="1" x14ac:dyDescent="0.25">
      <c r="A603" s="20">
        <v>602</v>
      </c>
      <c r="B603" s="174" t="s">
        <v>75</v>
      </c>
      <c r="C603" s="88" t="s">
        <v>5949</v>
      </c>
      <c r="D603" s="19" t="s">
        <v>341</v>
      </c>
      <c r="E603" s="456"/>
      <c r="F603" s="444" t="s">
        <v>707</v>
      </c>
      <c r="G603" s="444" t="s">
        <v>646</v>
      </c>
      <c r="H603" s="19" t="s">
        <v>341</v>
      </c>
      <c r="I603" s="444" t="s">
        <v>707</v>
      </c>
      <c r="J603" s="460" t="s">
        <v>708</v>
      </c>
      <c r="K603" s="460" t="s">
        <v>680</v>
      </c>
      <c r="L603" s="460" t="s">
        <v>681</v>
      </c>
      <c r="M603" s="460" t="s">
        <v>709</v>
      </c>
      <c r="N603" s="460" t="s">
        <v>710</v>
      </c>
      <c r="O603" s="316"/>
      <c r="P603" s="310"/>
      <c r="Q603" s="19" t="s">
        <v>711</v>
      </c>
      <c r="R603" s="310" t="s">
        <v>6167</v>
      </c>
      <c r="S603" s="316" t="s">
        <v>6400</v>
      </c>
      <c r="T603" s="488">
        <v>37</v>
      </c>
      <c r="U603" s="435" t="s">
        <v>6169</v>
      </c>
      <c r="V603" s="492" t="s">
        <v>6170</v>
      </c>
      <c r="W603" s="310" t="s">
        <v>6401</v>
      </c>
      <c r="X603" s="304" t="s">
        <v>6402</v>
      </c>
      <c r="Y603" s="437" t="s">
        <v>6403</v>
      </c>
      <c r="Z603" s="304" t="s">
        <v>6404</v>
      </c>
      <c r="AA603" s="434">
        <v>1</v>
      </c>
      <c r="AB603" s="491" t="s">
        <v>6405</v>
      </c>
      <c r="AC603" s="491" t="s">
        <v>6406</v>
      </c>
      <c r="AD603" s="305">
        <v>1</v>
      </c>
      <c r="AE603" s="485" t="s">
        <v>6407</v>
      </c>
      <c r="AF603" s="977">
        <v>44805</v>
      </c>
      <c r="AG603" s="977">
        <v>45168</v>
      </c>
      <c r="AH603" s="921"/>
      <c r="AI603" s="310" t="s">
        <v>309</v>
      </c>
      <c r="AJ603" s="310" t="s">
        <v>309</v>
      </c>
      <c r="AK603" s="310" t="e">
        <f>(IF(BA603=#REF!,#REF!,AG603-#REF!))</f>
        <v>#REF!</v>
      </c>
      <c r="AL603" s="307"/>
      <c r="AM603" s="40"/>
      <c r="AN603" s="40"/>
      <c r="AO603" s="40"/>
      <c r="AP603" s="137"/>
      <c r="AQ603" s="19"/>
      <c r="AR603" s="49"/>
      <c r="AS603" s="298"/>
      <c r="AT603" s="66"/>
      <c r="AU603" s="40"/>
      <c r="AV603" s="60"/>
      <c r="AW603" s="137"/>
      <c r="AX603" s="137"/>
      <c r="AY603" s="299"/>
      <c r="AZ603" s="87"/>
      <c r="BA603" s="243"/>
      <c r="BB603" s="127"/>
      <c r="BC603" s="127"/>
      <c r="BD603" s="127"/>
      <c r="BE603" s="127"/>
      <c r="BF603" s="127"/>
      <c r="BG603" s="19"/>
      <c r="BH603" s="49"/>
      <c r="BI603" s="60"/>
      <c r="BJ603" s="127"/>
      <c r="BK603" s="127"/>
      <c r="BL603" s="127"/>
      <c r="BM603" s="127"/>
      <c r="BN603" s="60"/>
      <c r="BO603" s="127"/>
      <c r="BP603" s="910"/>
      <c r="BQ603" s="150"/>
      <c r="BR603" s="911"/>
      <c r="BS603" s="131"/>
      <c r="BT603" s="186"/>
      <c r="BU603" s="4"/>
      <c r="BV603" s="49"/>
      <c r="BW603" s="60"/>
      <c r="BX603" s="912"/>
      <c r="BY603" s="371"/>
      <c r="BZ603" s="371"/>
      <c r="CA603" s="814"/>
      <c r="CB603" s="352" t="s">
        <v>293</v>
      </c>
      <c r="CC603" s="371"/>
      <c r="CD603" s="910" t="s">
        <v>293</v>
      </c>
      <c r="CE603" s="531">
        <v>44823</v>
      </c>
      <c r="CF603" s="515" t="s">
        <v>5774</v>
      </c>
      <c r="CG603" s="515" t="s">
        <v>5774</v>
      </c>
      <c r="CH603" s="515" t="s">
        <v>5774</v>
      </c>
      <c r="CI603" s="186">
        <v>0</v>
      </c>
      <c r="CJ603" s="4" t="str">
        <f t="shared" si="24"/>
        <v>SIN AVANCE</v>
      </c>
      <c r="CK603" s="49" t="e">
        <f>(IF(CD603="CERRADO","NO APLICA ACCION CERRADA",AG603-#REF!))</f>
        <v>#REF!</v>
      </c>
      <c r="CL603" s="60" t="e">
        <f>(IF(CD603="CERRADO","NO APLICA ACCION CERRADA",IF(AK603&lt;=0,"VENCIDO",IF(AK603&lt;=#REF!,"POR VENCER","CON TIEMPO"))))</f>
        <v>#REF!</v>
      </c>
      <c r="CM603" s="458">
        <v>44883</v>
      </c>
      <c r="CN603" s="348" t="s">
        <v>6408</v>
      </c>
      <c r="CO603" s="348" t="s">
        <v>947</v>
      </c>
      <c r="CP603" s="380"/>
      <c r="CQ603" s="352" t="s">
        <v>293</v>
      </c>
      <c r="CR603" s="371"/>
      <c r="CS603" s="371"/>
    </row>
    <row r="604" spans="1:97" ht="57" customHeight="1" x14ac:dyDescent="0.25">
      <c r="A604" s="20">
        <v>603</v>
      </c>
      <c r="B604" s="174" t="s">
        <v>75</v>
      </c>
      <c r="C604" s="88" t="s">
        <v>5949</v>
      </c>
      <c r="D604" s="19" t="s">
        <v>341</v>
      </c>
      <c r="E604" s="456"/>
      <c r="F604" s="444" t="s">
        <v>707</v>
      </c>
      <c r="G604" s="444" t="s">
        <v>646</v>
      </c>
      <c r="H604" s="19" t="s">
        <v>341</v>
      </c>
      <c r="I604" s="444" t="s">
        <v>707</v>
      </c>
      <c r="J604" s="460" t="s">
        <v>708</v>
      </c>
      <c r="K604" s="460" t="s">
        <v>680</v>
      </c>
      <c r="L604" s="460" t="s">
        <v>681</v>
      </c>
      <c r="M604" s="460" t="s">
        <v>709</v>
      </c>
      <c r="N604" s="460" t="s">
        <v>710</v>
      </c>
      <c r="O604" s="316"/>
      <c r="P604" s="310"/>
      <c r="Q604" s="19" t="s">
        <v>711</v>
      </c>
      <c r="R604" s="310" t="s">
        <v>6167</v>
      </c>
      <c r="S604" s="316" t="s">
        <v>6409</v>
      </c>
      <c r="T604" s="488">
        <v>38</v>
      </c>
      <c r="U604" s="435" t="s">
        <v>6169</v>
      </c>
      <c r="V604" s="492" t="s">
        <v>6170</v>
      </c>
      <c r="W604" s="310" t="s">
        <v>6401</v>
      </c>
      <c r="X604" s="304" t="s">
        <v>6402</v>
      </c>
      <c r="Y604" s="437" t="s">
        <v>6403</v>
      </c>
      <c r="Z604" s="304" t="s">
        <v>6410</v>
      </c>
      <c r="AA604" s="434">
        <v>2</v>
      </c>
      <c r="AB604" s="491" t="s">
        <v>6411</v>
      </c>
      <c r="AC604" s="491" t="s">
        <v>6412</v>
      </c>
      <c r="AD604" s="305">
        <v>1</v>
      </c>
      <c r="AE604" s="485" t="s">
        <v>6413</v>
      </c>
      <c r="AF604" s="977">
        <v>44805</v>
      </c>
      <c r="AG604" s="977">
        <v>44895</v>
      </c>
      <c r="AH604" s="921"/>
      <c r="AI604" s="310" t="s">
        <v>309</v>
      </c>
      <c r="AJ604" s="310" t="s">
        <v>309</v>
      </c>
      <c r="AK604" s="310" t="e">
        <f>(IF(BA604=#REF!,#REF!,AG604-#REF!))</f>
        <v>#REF!</v>
      </c>
      <c r="AL604" s="307"/>
      <c r="AM604" s="40"/>
      <c r="AN604" s="40"/>
      <c r="AO604" s="40"/>
      <c r="AP604" s="137"/>
      <c r="AQ604" s="19"/>
      <c r="AR604" s="49"/>
      <c r="AS604" s="298"/>
      <c r="AT604" s="66"/>
      <c r="AU604" s="40"/>
      <c r="AV604" s="60"/>
      <c r="AW604" s="137"/>
      <c r="AX604" s="137"/>
      <c r="AY604" s="299"/>
      <c r="AZ604" s="87"/>
      <c r="BA604" s="243"/>
      <c r="BB604" s="127"/>
      <c r="BC604" s="127"/>
      <c r="BD604" s="127"/>
      <c r="BE604" s="127"/>
      <c r="BF604" s="127"/>
      <c r="BG604" s="19"/>
      <c r="BH604" s="49"/>
      <c r="BI604" s="60"/>
      <c r="BJ604" s="127"/>
      <c r="BK604" s="127"/>
      <c r="BL604" s="127"/>
      <c r="BM604" s="127"/>
      <c r="BN604" s="60"/>
      <c r="BO604" s="127"/>
      <c r="BP604" s="910"/>
      <c r="BQ604" s="150"/>
      <c r="BR604" s="911"/>
      <c r="BS604" s="131"/>
      <c r="BT604" s="186"/>
      <c r="BU604" s="4"/>
      <c r="BV604" s="49"/>
      <c r="BW604" s="60"/>
      <c r="BX604" s="912"/>
      <c r="BY604" s="371"/>
      <c r="BZ604" s="371"/>
      <c r="CA604" s="814"/>
      <c r="CB604" s="352" t="s">
        <v>293</v>
      </c>
      <c r="CC604" s="371"/>
      <c r="CD604" s="910" t="s">
        <v>293</v>
      </c>
      <c r="CE604" s="531">
        <v>44823</v>
      </c>
      <c r="CF604" s="515" t="s">
        <v>5774</v>
      </c>
      <c r="CG604" s="515" t="s">
        <v>5774</v>
      </c>
      <c r="CH604" s="515" t="s">
        <v>5774</v>
      </c>
      <c r="CI604" s="186">
        <v>0</v>
      </c>
      <c r="CJ604" s="4" t="str">
        <f t="shared" si="24"/>
        <v>SIN AVANCE</v>
      </c>
      <c r="CK604" s="49" t="e">
        <f>(IF(CD604="CERRADO","NO APLICA ACCION CERRADA",AG604-#REF!))</f>
        <v>#REF!</v>
      </c>
      <c r="CL604" s="60" t="e">
        <f>(IF(CD604="CERRADO","NO APLICA ACCION CERRADA",IF(AK604&lt;=0,"VENCIDO",IF(AK604&lt;=#REF!,"POR VENCER","CON TIEMPO"))))</f>
        <v>#REF!</v>
      </c>
      <c r="CM604" s="458">
        <v>44883</v>
      </c>
      <c r="CN604" s="348" t="s">
        <v>5994</v>
      </c>
      <c r="CO604" s="348" t="s">
        <v>947</v>
      </c>
      <c r="CP604" s="380"/>
      <c r="CQ604" s="352" t="s">
        <v>293</v>
      </c>
      <c r="CR604" s="371"/>
      <c r="CS604" s="371"/>
    </row>
    <row r="605" spans="1:97" s="343" customFormat="1" ht="146.25" customHeight="1" x14ac:dyDescent="0.25">
      <c r="A605" s="26">
        <v>604</v>
      </c>
      <c r="B605" s="176" t="s">
        <v>75</v>
      </c>
      <c r="C605" s="88" t="s">
        <v>5949</v>
      </c>
      <c r="D605" s="19" t="s">
        <v>341</v>
      </c>
      <c r="E605" s="337"/>
      <c r="F605" s="22" t="s">
        <v>75</v>
      </c>
      <c r="G605" s="444" t="s">
        <v>646</v>
      </c>
      <c r="H605" s="19" t="s">
        <v>341</v>
      </c>
      <c r="I605" s="451" t="s">
        <v>1761</v>
      </c>
      <c r="J605" s="463" t="s">
        <v>1761</v>
      </c>
      <c r="K605" s="440" t="s">
        <v>680</v>
      </c>
      <c r="L605" s="461" t="s">
        <v>681</v>
      </c>
      <c r="M605" s="460" t="s">
        <v>705</v>
      </c>
      <c r="N605" s="461" t="s">
        <v>706</v>
      </c>
      <c r="O605" s="316"/>
      <c r="P605" s="310"/>
      <c r="Q605" s="19" t="s">
        <v>348</v>
      </c>
      <c r="R605" s="310" t="s">
        <v>6167</v>
      </c>
      <c r="S605" s="316" t="s">
        <v>6414</v>
      </c>
      <c r="T605" s="764">
        <v>39</v>
      </c>
      <c r="U605" s="435" t="s">
        <v>6169</v>
      </c>
      <c r="V605" s="492" t="s">
        <v>6170</v>
      </c>
      <c r="W605" s="310" t="s">
        <v>6415</v>
      </c>
      <c r="X605" s="304" t="s">
        <v>6416</v>
      </c>
      <c r="Y605" s="437" t="s">
        <v>6417</v>
      </c>
      <c r="Z605" s="304" t="s">
        <v>6418</v>
      </c>
      <c r="AA605" s="303">
        <v>1</v>
      </c>
      <c r="AB605" s="491" t="s">
        <v>6411</v>
      </c>
      <c r="AC605" s="491" t="s">
        <v>6419</v>
      </c>
      <c r="AD605" s="305">
        <v>1</v>
      </c>
      <c r="AE605" s="485" t="s">
        <v>6420</v>
      </c>
      <c r="AF605" s="976">
        <v>44805</v>
      </c>
      <c r="AG605" s="976">
        <v>44895</v>
      </c>
      <c r="AH605" s="333"/>
      <c r="AI605" s="310" t="s">
        <v>309</v>
      </c>
      <c r="AJ605" s="310" t="s">
        <v>309</v>
      </c>
      <c r="AK605" s="310" t="e">
        <f>(IF(BA605=#REF!,#REF!,AG605-#REF!))</f>
        <v>#REF!</v>
      </c>
      <c r="AL605" s="307"/>
      <c r="AM605" s="31"/>
      <c r="AN605" s="31"/>
      <c r="AO605" s="31"/>
      <c r="AP605" s="32"/>
      <c r="AQ605" s="19"/>
      <c r="AR605" s="49"/>
      <c r="AS605" s="298"/>
      <c r="AT605" s="64"/>
      <c r="AU605" s="40"/>
      <c r="AV605" s="60"/>
      <c r="AW605" s="32"/>
      <c r="AX605" s="32"/>
      <c r="AY605" s="299"/>
      <c r="AZ605" s="87"/>
      <c r="BA605" s="243"/>
      <c r="BB605" s="30"/>
      <c r="BC605" s="30"/>
      <c r="BD605" s="30"/>
      <c r="BE605" s="30"/>
      <c r="BF605" s="30"/>
      <c r="BG605" s="19"/>
      <c r="BH605" s="49"/>
      <c r="BI605" s="60"/>
      <c r="BJ605" s="30"/>
      <c r="BK605" s="30"/>
      <c r="BL605" s="30"/>
      <c r="BM605" s="30"/>
      <c r="BN605" s="60"/>
      <c r="BO605" s="30"/>
      <c r="BP605" s="184"/>
      <c r="BQ605" s="150"/>
      <c r="BR605" s="185"/>
      <c r="BS605" s="131"/>
      <c r="BT605" s="186"/>
      <c r="BU605" s="4"/>
      <c r="BV605" s="49"/>
      <c r="BW605" s="60"/>
      <c r="BX605" s="357"/>
      <c r="BY605" s="353"/>
      <c r="BZ605" s="353"/>
      <c r="CA605" s="360"/>
      <c r="CB605" s="352" t="s">
        <v>293</v>
      </c>
      <c r="CC605" s="353"/>
      <c r="CD605" s="184" t="s">
        <v>293</v>
      </c>
      <c r="CE605" s="531">
        <v>44823</v>
      </c>
      <c r="CF605" s="548" t="s">
        <v>5774</v>
      </c>
      <c r="CG605" s="548" t="s">
        <v>328</v>
      </c>
      <c r="CH605" s="548" t="s">
        <v>328</v>
      </c>
      <c r="CI605" s="186">
        <v>0</v>
      </c>
      <c r="CJ605" s="4" t="str">
        <f t="shared" ref="CJ605:CJ606" si="25">IF(CI605&lt;=0%,"SIN AVANCE",IF(CI605&lt;33%,"AVANCE MINIMO",IF(CI605&lt;66%,"AVANCE PARCIAL",IF(CI605&lt;=99.9%,"AVANCE SIGNIFICATIVO",IF(CI605=100%,"CUMPLIMIENTO TOTAL","ERROR")))))</f>
        <v>SIN AVANCE</v>
      </c>
      <c r="CK605" s="49" t="e">
        <f>(IF(CD605="CERRADO","NO APLICA ACCION CERRADA",AG605-#REF!))</f>
        <v>#REF!</v>
      </c>
      <c r="CL605" s="60" t="e">
        <f>(IF(CD605="CERRADO","NO APLICA ACCION CERRADA",IF(AK605&lt;=0,"VENCIDO",IF(AK605&lt;=#REF!,"POR VENCER","CON TIEMPO"))))</f>
        <v>#REF!</v>
      </c>
      <c r="CM605" s="376">
        <v>44881</v>
      </c>
      <c r="CN605" s="348" t="s">
        <v>6178</v>
      </c>
      <c r="CO605" s="348" t="s">
        <v>3120</v>
      </c>
      <c r="CP605" s="377">
        <v>0</v>
      </c>
      <c r="CQ605" s="352" t="s">
        <v>293</v>
      </c>
      <c r="CR605" s="353"/>
      <c r="CS605" s="353"/>
    </row>
    <row r="606" spans="1:97" s="343" customFormat="1" ht="153" customHeight="1" x14ac:dyDescent="0.25">
      <c r="A606" s="26">
        <v>605</v>
      </c>
      <c r="B606" s="176" t="s">
        <v>75</v>
      </c>
      <c r="C606" s="88" t="s">
        <v>5949</v>
      </c>
      <c r="D606" s="19" t="s">
        <v>341</v>
      </c>
      <c r="E606" s="337"/>
      <c r="F606" s="22" t="s">
        <v>75</v>
      </c>
      <c r="G606" s="444" t="s">
        <v>646</v>
      </c>
      <c r="H606" s="19" t="s">
        <v>341</v>
      </c>
      <c r="I606" s="451" t="s">
        <v>1761</v>
      </c>
      <c r="J606" s="463" t="s">
        <v>1761</v>
      </c>
      <c r="K606" s="440" t="s">
        <v>680</v>
      </c>
      <c r="L606" s="461" t="s">
        <v>681</v>
      </c>
      <c r="M606" s="460" t="s">
        <v>705</v>
      </c>
      <c r="N606" s="461" t="s">
        <v>706</v>
      </c>
      <c r="O606" s="316"/>
      <c r="P606" s="310"/>
      <c r="Q606" s="19" t="s">
        <v>348</v>
      </c>
      <c r="R606" s="310" t="s">
        <v>6167</v>
      </c>
      <c r="S606" s="316" t="s">
        <v>6421</v>
      </c>
      <c r="T606" s="764">
        <v>40</v>
      </c>
      <c r="U606" s="435" t="s">
        <v>6169</v>
      </c>
      <c r="V606" s="492" t="s">
        <v>6170</v>
      </c>
      <c r="W606" s="310" t="s">
        <v>6422</v>
      </c>
      <c r="X606" s="304" t="s">
        <v>6423</v>
      </c>
      <c r="Y606" s="437" t="s">
        <v>6424</v>
      </c>
      <c r="Z606" s="304" t="s">
        <v>6273</v>
      </c>
      <c r="AA606" s="303">
        <v>1</v>
      </c>
      <c r="AB606" s="488" t="s">
        <v>6274</v>
      </c>
      <c r="AC606" s="489" t="s">
        <v>6275</v>
      </c>
      <c r="AD606" s="305">
        <v>1</v>
      </c>
      <c r="AE606" s="485" t="s">
        <v>6425</v>
      </c>
      <c r="AF606" s="976">
        <v>44805</v>
      </c>
      <c r="AG606" s="976">
        <v>44895</v>
      </c>
      <c r="AH606" s="333"/>
      <c r="AI606" s="310" t="s">
        <v>309</v>
      </c>
      <c r="AJ606" s="310" t="s">
        <v>309</v>
      </c>
      <c r="AK606" s="310" t="e">
        <f>(IF(BA606=#REF!,#REF!,AG606-#REF!))</f>
        <v>#REF!</v>
      </c>
      <c r="AL606" s="307"/>
      <c r="AM606" s="31"/>
      <c r="AN606" s="31"/>
      <c r="AO606" s="31"/>
      <c r="AP606" s="32"/>
      <c r="AQ606" s="19"/>
      <c r="AR606" s="49"/>
      <c r="AS606" s="298"/>
      <c r="AT606" s="64"/>
      <c r="AU606" s="40"/>
      <c r="AV606" s="60"/>
      <c r="AW606" s="32"/>
      <c r="AX606" s="32"/>
      <c r="AY606" s="299"/>
      <c r="AZ606" s="87"/>
      <c r="BA606" s="243"/>
      <c r="BB606" s="30"/>
      <c r="BC606" s="30"/>
      <c r="BD606" s="30"/>
      <c r="BE606" s="30"/>
      <c r="BF606" s="30"/>
      <c r="BG606" s="19"/>
      <c r="BH606" s="49"/>
      <c r="BI606" s="60"/>
      <c r="BJ606" s="30"/>
      <c r="BK606" s="30"/>
      <c r="BL606" s="30"/>
      <c r="BM606" s="30"/>
      <c r="BN606" s="60"/>
      <c r="BO606" s="30"/>
      <c r="BP606" s="184"/>
      <c r="BQ606" s="150"/>
      <c r="BR606" s="185"/>
      <c r="BS606" s="131"/>
      <c r="BT606" s="186"/>
      <c r="BU606" s="4"/>
      <c r="BV606" s="49"/>
      <c r="BW606" s="60"/>
      <c r="BX606" s="357"/>
      <c r="BY606" s="353"/>
      <c r="BZ606" s="353"/>
      <c r="CA606" s="360"/>
      <c r="CB606" s="352" t="s">
        <v>293</v>
      </c>
      <c r="CC606" s="353"/>
      <c r="CD606" s="184" t="s">
        <v>293</v>
      </c>
      <c r="CE606" s="531">
        <v>44823</v>
      </c>
      <c r="CF606" s="548" t="s">
        <v>5774</v>
      </c>
      <c r="CG606" s="548" t="s">
        <v>328</v>
      </c>
      <c r="CH606" s="548" t="s">
        <v>328</v>
      </c>
      <c r="CI606" s="186">
        <v>0</v>
      </c>
      <c r="CJ606" s="4" t="str">
        <f t="shared" si="25"/>
        <v>SIN AVANCE</v>
      </c>
      <c r="CK606" s="49" t="e">
        <f>(IF(CD606="CERRADO","NO APLICA ACCION CERRADA",AG606-#REF!))</f>
        <v>#REF!</v>
      </c>
      <c r="CL606" s="60" t="e">
        <f>(IF(CD606="CERRADO","NO APLICA ACCION CERRADA",IF(AK606&lt;=0,"VENCIDO",IF(AK606&lt;=#REF!,"POR VENCER","CON TIEMPO"))))</f>
        <v>#REF!</v>
      </c>
      <c r="CM606" s="376">
        <v>44881</v>
      </c>
      <c r="CN606" s="348" t="s">
        <v>6178</v>
      </c>
      <c r="CO606" s="348" t="s">
        <v>3120</v>
      </c>
      <c r="CP606" s="377">
        <v>0</v>
      </c>
      <c r="CQ606" s="352" t="s">
        <v>293</v>
      </c>
      <c r="CR606" s="353"/>
      <c r="CS606" s="353"/>
    </row>
    <row r="607" spans="1:97" ht="12" customHeight="1" x14ac:dyDescent="0.25">
      <c r="A607" s="20"/>
      <c r="B607" s="174"/>
      <c r="C607" s="88"/>
      <c r="D607" s="19"/>
      <c r="E607" s="456"/>
      <c r="F607" s="451"/>
      <c r="G607" s="444"/>
      <c r="H607" s="19"/>
      <c r="I607" s="451"/>
      <c r="J607" s="451"/>
      <c r="K607" s="451"/>
      <c r="L607" s="451"/>
      <c r="M607" s="451"/>
      <c r="N607" s="451"/>
      <c r="O607" s="316"/>
      <c r="P607" s="310"/>
      <c r="Q607" s="19"/>
      <c r="R607" s="310"/>
      <c r="S607" s="316"/>
      <c r="T607" s="923"/>
      <c r="U607" s="310"/>
      <c r="V607" s="310"/>
      <c r="W607" s="310"/>
      <c r="X607" s="306"/>
      <c r="Y607" s="753"/>
      <c r="Z607" s="749"/>
      <c r="AA607" s="489"/>
      <c r="AB607" s="512"/>
      <c r="AC607" s="512"/>
      <c r="AD607" s="447"/>
      <c r="AE607" s="447"/>
      <c r="AF607" s="970"/>
      <c r="AG607" s="970"/>
      <c r="AH607" s="810"/>
      <c r="AI607" s="310"/>
      <c r="AJ607" s="310"/>
      <c r="AK607" s="310"/>
      <c r="AL607" s="307"/>
      <c r="AM607" s="40"/>
      <c r="AN607" s="40"/>
      <c r="AO607" s="40"/>
      <c r="AP607" s="137"/>
      <c r="AQ607" s="19"/>
      <c r="AR607" s="49"/>
      <c r="AS607" s="298"/>
      <c r="AT607" s="66"/>
      <c r="AU607" s="40"/>
      <c r="AV607" s="60"/>
      <c r="AW607" s="137"/>
      <c r="AX607" s="137"/>
      <c r="AY607" s="299"/>
      <c r="AZ607" s="87"/>
      <c r="BA607" s="243"/>
      <c r="BB607" s="127"/>
      <c r="BC607" s="127"/>
      <c r="BD607" s="127"/>
      <c r="BE607" s="127"/>
      <c r="BF607" s="127"/>
      <c r="BG607" s="19"/>
      <c r="BH607" s="49"/>
      <c r="BI607" s="60"/>
      <c r="BJ607" s="127"/>
      <c r="BK607" s="127"/>
      <c r="BL607" s="127"/>
      <c r="BM607" s="127"/>
      <c r="BN607" s="60"/>
      <c r="BO607" s="127"/>
      <c r="BP607" s="910"/>
      <c r="BQ607" s="928"/>
      <c r="BR607" s="928"/>
      <c r="BS607" s="928"/>
      <c r="BT607" s="928"/>
      <c r="BU607" s="928"/>
      <c r="BV607" s="928"/>
      <c r="BW607" s="928"/>
      <c r="BX607" s="928"/>
      <c r="BY607" s="928"/>
      <c r="BZ607" s="928"/>
      <c r="CA607" s="928"/>
      <c r="CB607" s="928"/>
      <c r="CC607" s="928"/>
      <c r="CD607" s="928"/>
      <c r="CE607" s="150"/>
      <c r="CF607" s="516"/>
      <c r="CG607" s="911"/>
      <c r="CH607" s="131"/>
      <c r="CI607" s="186"/>
      <c r="CJ607" s="4"/>
      <c r="CK607" s="49"/>
      <c r="CL607" s="60"/>
      <c r="CM607" s="912"/>
      <c r="CN607" s="348"/>
      <c r="CO607" s="348"/>
      <c r="CP607" s="814"/>
      <c r="CQ607" s="352"/>
      <c r="CR607" s="371"/>
      <c r="CS607" s="371"/>
    </row>
    <row r="608" spans="1:97" x14ac:dyDescent="0.25">
      <c r="A608" s="20"/>
      <c r="B608" s="174"/>
      <c r="C608" s="88"/>
      <c r="D608" s="19"/>
      <c r="E608" s="456"/>
      <c r="F608" s="451"/>
      <c r="G608" s="444"/>
      <c r="H608" s="19"/>
      <c r="I608" s="451"/>
      <c r="J608" s="451"/>
      <c r="K608" s="451"/>
      <c r="L608" s="451"/>
      <c r="M608" s="451"/>
      <c r="N608" s="451"/>
      <c r="O608" s="316"/>
      <c r="P608" s="310"/>
      <c r="Q608" s="19"/>
      <c r="R608" s="310"/>
      <c r="S608" s="316"/>
      <c r="T608" s="923"/>
      <c r="U608" s="310"/>
      <c r="V608" s="310"/>
      <c r="W608" s="310"/>
      <c r="X608" s="306"/>
      <c r="Y608" s="753"/>
      <c r="Z608" s="749"/>
      <c r="AA608" s="489"/>
      <c r="AB608" s="512"/>
      <c r="AC608" s="512"/>
      <c r="AD608" s="447"/>
      <c r="AE608" s="447"/>
      <c r="AF608" s="970"/>
      <c r="AG608" s="970"/>
      <c r="AH608" s="810"/>
      <c r="AI608" s="310"/>
      <c r="AJ608" s="310"/>
      <c r="AK608" s="310"/>
      <c r="AL608" s="307"/>
      <c r="AM608" s="40"/>
      <c r="AN608" s="40"/>
      <c r="AO608" s="40"/>
      <c r="AP608" s="137"/>
      <c r="AQ608" s="19"/>
      <c r="AR608" s="49"/>
      <c r="AS608" s="298"/>
      <c r="AT608" s="66"/>
      <c r="AU608" s="40"/>
      <c r="AV608" s="60"/>
      <c r="AW608" s="137"/>
      <c r="AX608" s="137"/>
      <c r="AY608" s="299"/>
      <c r="AZ608" s="87"/>
      <c r="BA608" s="243"/>
      <c r="BB608" s="127"/>
      <c r="BC608" s="127"/>
      <c r="BD608" s="127"/>
      <c r="BE608" s="127"/>
      <c r="BF608" s="127"/>
      <c r="BG608" s="19"/>
      <c r="BH608" s="49"/>
      <c r="BI608" s="60"/>
      <c r="BJ608" s="127"/>
      <c r="BK608" s="127"/>
      <c r="BL608" s="127"/>
      <c r="BM608" s="127"/>
      <c r="BN608" s="60"/>
      <c r="BO608" s="127"/>
      <c r="BP608" s="910"/>
      <c r="BQ608" s="928"/>
      <c r="BR608" s="928"/>
      <c r="BS608" s="928"/>
      <c r="BT608" s="928"/>
      <c r="BU608" s="928"/>
      <c r="BV608" s="928"/>
      <c r="BW608" s="928"/>
      <c r="BX608" s="928"/>
      <c r="BY608" s="928"/>
      <c r="BZ608" s="928"/>
      <c r="CA608" s="928"/>
      <c r="CB608" s="928"/>
      <c r="CC608" s="928"/>
      <c r="CD608" s="928"/>
      <c r="CE608" s="150"/>
      <c r="CF608" s="516"/>
      <c r="CG608" s="911"/>
      <c r="CH608" s="131"/>
      <c r="CI608" s="186"/>
      <c r="CJ608" s="4"/>
      <c r="CK608" s="49"/>
      <c r="CL608" s="60"/>
      <c r="CM608" s="912"/>
      <c r="CN608" s="835"/>
      <c r="CO608" s="371"/>
      <c r="CP608" s="814"/>
      <c r="CQ608" s="352"/>
      <c r="CR608" s="371"/>
      <c r="CS608" s="371"/>
    </row>
    <row r="609" spans="1:97" x14ac:dyDescent="0.25">
      <c r="A609" s="20"/>
      <c r="B609" s="174"/>
      <c r="C609" s="88"/>
      <c r="D609" s="19"/>
      <c r="E609" s="456"/>
      <c r="F609" s="451"/>
      <c r="G609" s="444"/>
      <c r="H609" s="19"/>
      <c r="I609" s="451"/>
      <c r="J609" s="451"/>
      <c r="K609" s="451"/>
      <c r="L609" s="451"/>
      <c r="M609" s="451"/>
      <c r="N609" s="451"/>
      <c r="O609" s="316"/>
      <c r="P609" s="310"/>
      <c r="Q609" s="19"/>
      <c r="R609" s="310"/>
      <c r="S609" s="316"/>
      <c r="T609" s="923"/>
      <c r="U609" s="310"/>
      <c r="V609" s="310"/>
      <c r="W609" s="310"/>
      <c r="X609" s="306"/>
      <c r="Y609" s="753"/>
      <c r="Z609" s="749"/>
      <c r="AA609" s="489"/>
      <c r="AB609" s="512"/>
      <c r="AC609" s="512"/>
      <c r="AD609" s="447"/>
      <c r="AE609" s="447"/>
      <c r="AF609" s="970"/>
      <c r="AG609" s="970"/>
      <c r="AH609" s="810"/>
      <c r="AI609" s="310"/>
      <c r="AJ609" s="310"/>
      <c r="AK609" s="310"/>
      <c r="AL609" s="307"/>
      <c r="AM609" s="40"/>
      <c r="AN609" s="40"/>
      <c r="AO609" s="40"/>
      <c r="AP609" s="137"/>
      <c r="AQ609" s="19"/>
      <c r="AR609" s="49"/>
      <c r="AS609" s="298"/>
      <c r="AT609" s="66"/>
      <c r="AU609" s="40"/>
      <c r="AV609" s="60"/>
      <c r="AW609" s="137"/>
      <c r="AX609" s="137"/>
      <c r="AY609" s="299"/>
      <c r="AZ609" s="87"/>
      <c r="BA609" s="243"/>
      <c r="BB609" s="127"/>
      <c r="BC609" s="127"/>
      <c r="BD609" s="127"/>
      <c r="BE609" s="127"/>
      <c r="BF609" s="127"/>
      <c r="BG609" s="19"/>
      <c r="BH609" s="49"/>
      <c r="BI609" s="60"/>
      <c r="BJ609" s="127"/>
      <c r="BK609" s="127"/>
      <c r="BL609" s="127"/>
      <c r="BM609" s="127"/>
      <c r="BN609" s="60"/>
      <c r="BO609" s="127"/>
      <c r="BP609" s="910"/>
      <c r="BQ609" s="928"/>
      <c r="BR609" s="928"/>
      <c r="BS609" s="928"/>
      <c r="BT609" s="928"/>
      <c r="BU609" s="928"/>
      <c r="BV609" s="928"/>
      <c r="BW609" s="928"/>
      <c r="BX609" s="928"/>
      <c r="BY609" s="928"/>
      <c r="BZ609" s="928"/>
      <c r="CA609" s="928"/>
      <c r="CB609" s="928"/>
      <c r="CC609" s="928"/>
      <c r="CD609" s="928"/>
      <c r="CE609" s="150"/>
      <c r="CF609" s="516"/>
      <c r="CG609" s="911"/>
      <c r="CH609" s="131"/>
      <c r="CI609" s="186"/>
      <c r="CJ609" s="4"/>
      <c r="CK609" s="49"/>
      <c r="CL609" s="60"/>
      <c r="CM609" s="912"/>
      <c r="CN609" s="371"/>
      <c r="CO609" s="371"/>
      <c r="CP609" s="814"/>
      <c r="CQ609" s="352"/>
      <c r="CR609" s="371"/>
      <c r="CS609" s="371"/>
    </row>
    <row r="610" spans="1:97" x14ac:dyDescent="0.25">
      <c r="A610" s="20"/>
      <c r="B610" s="174"/>
      <c r="C610" s="88"/>
      <c r="D610" s="19"/>
      <c r="E610" s="456"/>
      <c r="F610" s="451"/>
      <c r="G610" s="444"/>
      <c r="H610" s="19"/>
      <c r="I610" s="451"/>
      <c r="J610" s="451"/>
      <c r="K610" s="451"/>
      <c r="L610" s="451"/>
      <c r="M610" s="451"/>
      <c r="N610" s="451"/>
      <c r="O610" s="316"/>
      <c r="P610" s="310"/>
      <c r="Q610" s="19"/>
      <c r="R610" s="310"/>
      <c r="S610" s="316"/>
      <c r="T610" s="923"/>
      <c r="U610" s="310"/>
      <c r="V610" s="310"/>
      <c r="W610" s="310"/>
      <c r="X610" s="306"/>
      <c r="Y610" s="753"/>
      <c r="Z610" s="749"/>
      <c r="AA610" s="489"/>
      <c r="AB610" s="512"/>
      <c r="AC610" s="512"/>
      <c r="AD610" s="447"/>
      <c r="AE610" s="447"/>
      <c r="AF610" s="970"/>
      <c r="AG610" s="970"/>
      <c r="AH610" s="810"/>
      <c r="AI610" s="310"/>
      <c r="AJ610" s="310"/>
      <c r="AK610" s="310"/>
      <c r="AL610" s="307"/>
      <c r="AM610" s="40"/>
      <c r="AN610" s="40"/>
      <c r="AO610" s="40"/>
      <c r="AP610" s="137"/>
      <c r="AQ610" s="19"/>
      <c r="AR610" s="49"/>
      <c r="AS610" s="298"/>
      <c r="AT610" s="66"/>
      <c r="AU610" s="40"/>
      <c r="AV610" s="60"/>
      <c r="AW610" s="137"/>
      <c r="AX610" s="137"/>
      <c r="AY610" s="299"/>
      <c r="AZ610" s="87"/>
      <c r="BA610" s="243"/>
      <c r="BB610" s="127"/>
      <c r="BC610" s="127"/>
      <c r="BD610" s="127"/>
      <c r="BE610" s="127"/>
      <c r="BF610" s="127"/>
      <c r="BG610" s="19"/>
      <c r="BH610" s="49"/>
      <c r="BI610" s="60"/>
      <c r="BJ610" s="127"/>
      <c r="BK610" s="127"/>
      <c r="BL610" s="127"/>
      <c r="BM610" s="127"/>
      <c r="BN610" s="60"/>
      <c r="BO610" s="127"/>
      <c r="BP610" s="910"/>
      <c r="BQ610" s="928"/>
      <c r="BR610" s="928"/>
      <c r="BS610" s="928"/>
      <c r="BT610" s="928"/>
      <c r="BU610" s="928"/>
      <c r="BV610" s="928"/>
      <c r="BW610" s="928"/>
      <c r="BX610" s="928"/>
      <c r="BY610" s="928"/>
      <c r="BZ610" s="928"/>
      <c r="CA610" s="928"/>
      <c r="CB610" s="928"/>
      <c r="CC610" s="928"/>
      <c r="CD610" s="928"/>
      <c r="CE610" s="150"/>
      <c r="CF610" s="516"/>
      <c r="CG610" s="911"/>
      <c r="CH610" s="131"/>
      <c r="CI610" s="186"/>
      <c r="CJ610" s="4"/>
      <c r="CK610" s="49"/>
      <c r="CL610" s="60"/>
      <c r="CM610" s="912"/>
      <c r="CN610" s="371"/>
      <c r="CO610" s="371"/>
      <c r="CP610" s="814"/>
      <c r="CQ610" s="352"/>
      <c r="CR610" s="371"/>
      <c r="CS610" s="371"/>
    </row>
    <row r="611" spans="1:97" x14ac:dyDescent="0.25">
      <c r="A611" s="20"/>
      <c r="B611" s="174"/>
      <c r="C611" s="88"/>
      <c r="D611" s="19"/>
      <c r="E611" s="456"/>
      <c r="F611" s="451"/>
      <c r="G611" s="444"/>
      <c r="H611" s="19"/>
      <c r="I611" s="451"/>
      <c r="J611" s="451"/>
      <c r="K611" s="451"/>
      <c r="L611" s="451"/>
      <c r="M611" s="451"/>
      <c r="N611" s="451"/>
      <c r="O611" s="316"/>
      <c r="P611" s="310"/>
      <c r="Q611" s="19"/>
      <c r="R611" s="310"/>
      <c r="S611" s="316"/>
      <c r="T611" s="923"/>
      <c r="U611" s="310"/>
      <c r="V611" s="310"/>
      <c r="W611" s="310"/>
      <c r="X611" s="306"/>
      <c r="Y611" s="753"/>
      <c r="Z611" s="749"/>
      <c r="AA611" s="489"/>
      <c r="AB611" s="512"/>
      <c r="AC611" s="512"/>
      <c r="AD611" s="447"/>
      <c r="AE611" s="447"/>
      <c r="AF611" s="970"/>
      <c r="AG611" s="970"/>
      <c r="AH611" s="810"/>
      <c r="AI611" s="310"/>
      <c r="AJ611" s="310"/>
      <c r="AK611" s="310"/>
      <c r="AL611" s="307"/>
      <c r="AM611" s="40"/>
      <c r="AN611" s="40"/>
      <c r="AO611" s="40"/>
      <c r="AP611" s="137"/>
      <c r="AQ611" s="19"/>
      <c r="AR611" s="49"/>
      <c r="AS611" s="298"/>
      <c r="AT611" s="66"/>
      <c r="AU611" s="40"/>
      <c r="AV611" s="60"/>
      <c r="AW611" s="137"/>
      <c r="AX611" s="137"/>
      <c r="AY611" s="299"/>
      <c r="AZ611" s="87"/>
      <c r="BA611" s="243"/>
      <c r="BB611" s="127"/>
      <c r="BC611" s="127"/>
      <c r="BD611" s="127"/>
      <c r="BE611" s="127"/>
      <c r="BF611" s="127"/>
      <c r="BG611" s="19"/>
      <c r="BH611" s="49"/>
      <c r="BI611" s="60"/>
      <c r="BJ611" s="127"/>
      <c r="BK611" s="127"/>
      <c r="BL611" s="127"/>
      <c r="BM611" s="127"/>
      <c r="BN611" s="60"/>
      <c r="BO611" s="127"/>
      <c r="BP611" s="910"/>
      <c r="BQ611" s="928"/>
      <c r="BR611" s="928"/>
      <c r="BS611" s="928"/>
      <c r="BT611" s="928"/>
      <c r="BU611" s="928"/>
      <c r="BV611" s="928"/>
      <c r="BW611" s="928"/>
      <c r="BX611" s="928"/>
      <c r="BY611" s="928"/>
      <c r="BZ611" s="928"/>
      <c r="CA611" s="928"/>
      <c r="CB611" s="928"/>
      <c r="CC611" s="928"/>
      <c r="CD611" s="928"/>
      <c r="CE611" s="150"/>
      <c r="CF611" s="516"/>
      <c r="CG611" s="911"/>
      <c r="CH611" s="131"/>
      <c r="CI611" s="186"/>
      <c r="CJ611" s="4"/>
      <c r="CK611" s="49"/>
      <c r="CL611" s="60"/>
      <c r="CM611" s="912"/>
      <c r="CN611" s="371"/>
      <c r="CO611" s="371"/>
      <c r="CP611" s="814"/>
      <c r="CQ611" s="352"/>
      <c r="CR611" s="371"/>
      <c r="CS611" s="371"/>
    </row>
    <row r="612" spans="1:97" x14ac:dyDescent="0.25">
      <c r="A612" s="20"/>
      <c r="B612" s="174"/>
      <c r="C612" s="88"/>
      <c r="D612" s="19"/>
      <c r="E612" s="456"/>
      <c r="F612" s="451"/>
      <c r="G612" s="444"/>
      <c r="H612" s="19"/>
      <c r="I612" s="451"/>
      <c r="J612" s="451"/>
      <c r="K612" s="451"/>
      <c r="L612" s="451"/>
      <c r="M612" s="451"/>
      <c r="N612" s="451"/>
      <c r="O612" s="316"/>
      <c r="P612" s="310"/>
      <c r="Q612" s="19"/>
      <c r="R612" s="310"/>
      <c r="S612" s="316"/>
      <c r="T612" s="923"/>
      <c r="U612" s="310"/>
      <c r="V612" s="310"/>
      <c r="W612" s="310"/>
      <c r="X612" s="306"/>
      <c r="Y612" s="753"/>
      <c r="Z612" s="749"/>
      <c r="AA612" s="489"/>
      <c r="AB612" s="512"/>
      <c r="AC612" s="512"/>
      <c r="AD612" s="447"/>
      <c r="AE612" s="447"/>
      <c r="AF612" s="970"/>
      <c r="AG612" s="970"/>
      <c r="AH612" s="810"/>
      <c r="AI612" s="310"/>
      <c r="AJ612" s="310"/>
      <c r="AK612" s="310"/>
      <c r="AL612" s="307"/>
      <c r="AM612" s="40"/>
      <c r="AN612" s="40"/>
      <c r="AO612" s="40"/>
      <c r="AP612" s="137"/>
      <c r="AQ612" s="19"/>
      <c r="AR612" s="49"/>
      <c r="AS612" s="298"/>
      <c r="AT612" s="66"/>
      <c r="AU612" s="40"/>
      <c r="AV612" s="60"/>
      <c r="AW612" s="137"/>
      <c r="AX612" s="137"/>
      <c r="AY612" s="299"/>
      <c r="AZ612" s="87"/>
      <c r="BA612" s="243"/>
      <c r="BB612" s="127"/>
      <c r="BC612" s="127"/>
      <c r="BD612" s="127"/>
      <c r="BE612" s="127"/>
      <c r="BF612" s="127"/>
      <c r="BG612" s="19"/>
      <c r="BH612" s="49"/>
      <c r="BI612" s="60"/>
      <c r="BJ612" s="127"/>
      <c r="BK612" s="127"/>
      <c r="BL612" s="127"/>
      <c r="BM612" s="127"/>
      <c r="BN612" s="60"/>
      <c r="BO612" s="127"/>
      <c r="BP612" s="910"/>
      <c r="BQ612" s="928"/>
      <c r="BR612" s="928"/>
      <c r="BS612" s="928"/>
      <c r="BT612" s="928"/>
      <c r="BU612" s="928"/>
      <c r="BV612" s="928"/>
      <c r="BW612" s="928"/>
      <c r="BX612" s="928"/>
      <c r="BY612" s="928"/>
      <c r="BZ612" s="928"/>
      <c r="CA612" s="928"/>
      <c r="CB612" s="928"/>
      <c r="CC612" s="928"/>
      <c r="CD612" s="928"/>
      <c r="CE612" s="150"/>
      <c r="CF612" s="516"/>
      <c r="CG612" s="911"/>
      <c r="CH612" s="131"/>
      <c r="CI612" s="186"/>
      <c r="CJ612" s="4"/>
      <c r="CK612" s="49"/>
      <c r="CL612" s="60"/>
      <c r="CM612" s="912"/>
      <c r="CN612" s="371"/>
      <c r="CO612" s="371"/>
      <c r="CP612" s="814"/>
      <c r="CQ612" s="352"/>
      <c r="CR612" s="371"/>
      <c r="CS612" s="371"/>
    </row>
    <row r="613" spans="1:97" x14ac:dyDescent="0.25">
      <c r="A613" s="20"/>
      <c r="B613" s="174"/>
      <c r="C613" s="88"/>
      <c r="D613" s="19"/>
      <c r="E613" s="456"/>
      <c r="F613" s="451"/>
      <c r="G613" s="444"/>
      <c r="H613" s="19"/>
      <c r="I613" s="451"/>
      <c r="J613" s="451"/>
      <c r="K613" s="451"/>
      <c r="L613" s="451"/>
      <c r="M613" s="451"/>
      <c r="N613" s="451"/>
      <c r="O613" s="316"/>
      <c r="P613" s="310"/>
      <c r="Q613" s="19"/>
      <c r="R613" s="310"/>
      <c r="S613" s="316"/>
      <c r="T613" s="923"/>
      <c r="U613" s="310"/>
      <c r="V613" s="310"/>
      <c r="W613" s="310"/>
      <c r="X613" s="306"/>
      <c r="Y613" s="753"/>
      <c r="Z613" s="749"/>
      <c r="AA613" s="489"/>
      <c r="AB613" s="512"/>
      <c r="AC613" s="512"/>
      <c r="AD613" s="447"/>
      <c r="AE613" s="447"/>
      <c r="AF613" s="970"/>
      <c r="AG613" s="970"/>
      <c r="AH613" s="810"/>
      <c r="AI613" s="310"/>
      <c r="AJ613" s="310"/>
      <c r="AK613" s="310"/>
      <c r="AL613" s="307"/>
      <c r="AM613" s="40"/>
      <c r="AN613" s="40"/>
      <c r="AO613" s="40"/>
      <c r="AP613" s="137"/>
      <c r="AQ613" s="19"/>
      <c r="AR613" s="49"/>
      <c r="AS613" s="298"/>
      <c r="AT613" s="66"/>
      <c r="AU613" s="40"/>
      <c r="AV613" s="60"/>
      <c r="AW613" s="137"/>
      <c r="AX613" s="137"/>
      <c r="AY613" s="299"/>
      <c r="AZ613" s="87"/>
      <c r="BA613" s="243"/>
      <c r="BB613" s="127"/>
      <c r="BC613" s="127"/>
      <c r="BD613" s="127"/>
      <c r="BE613" s="127"/>
      <c r="BF613" s="127"/>
      <c r="BG613" s="19"/>
      <c r="BH613" s="49"/>
      <c r="BI613" s="60"/>
      <c r="BJ613" s="127"/>
      <c r="BK613" s="127"/>
      <c r="BL613" s="127"/>
      <c r="BM613" s="127"/>
      <c r="BN613" s="60"/>
      <c r="BO613" s="127"/>
      <c r="BP613" s="910"/>
      <c r="BQ613" s="928"/>
      <c r="BR613" s="928"/>
      <c r="BS613" s="928"/>
      <c r="BT613" s="928"/>
      <c r="BU613" s="928"/>
      <c r="BV613" s="928"/>
      <c r="BW613" s="928"/>
      <c r="BX613" s="928"/>
      <c r="BY613" s="928"/>
      <c r="BZ613" s="928"/>
      <c r="CA613" s="928"/>
      <c r="CB613" s="928"/>
      <c r="CC613" s="928"/>
      <c r="CD613" s="928"/>
      <c r="CE613" s="150"/>
      <c r="CF613" s="516"/>
      <c r="CG613" s="911"/>
      <c r="CH613" s="131"/>
      <c r="CI613" s="186"/>
      <c r="CJ613" s="4"/>
      <c r="CK613" s="49"/>
      <c r="CL613" s="60"/>
      <c r="CM613" s="912"/>
      <c r="CN613" s="371"/>
      <c r="CO613" s="371"/>
      <c r="CP613" s="814"/>
      <c r="CQ613" s="352"/>
      <c r="CR613" s="371"/>
      <c r="CS613" s="371"/>
    </row>
    <row r="614" spans="1:97" x14ac:dyDescent="0.25">
      <c r="A614" s="20"/>
      <c r="B614" s="174"/>
      <c r="C614" s="88"/>
      <c r="D614" s="19"/>
      <c r="E614" s="456"/>
      <c r="F614" s="451"/>
      <c r="G614" s="444"/>
      <c r="H614" s="19"/>
      <c r="I614" s="451"/>
      <c r="J614" s="451"/>
      <c r="K614" s="451"/>
      <c r="L614" s="451"/>
      <c r="M614" s="451"/>
      <c r="N614" s="451"/>
      <c r="O614" s="316"/>
      <c r="P614" s="310"/>
      <c r="Q614" s="19"/>
      <c r="R614" s="310"/>
      <c r="S614" s="316"/>
      <c r="T614" s="923"/>
      <c r="U614" s="310"/>
      <c r="V614" s="310"/>
      <c r="W614" s="310"/>
      <c r="X614" s="306"/>
      <c r="Y614" s="753"/>
      <c r="Z614" s="749"/>
      <c r="AA614" s="489"/>
      <c r="AB614" s="512"/>
      <c r="AC614" s="512"/>
      <c r="AD614" s="447"/>
      <c r="AE614" s="447"/>
      <c r="AF614" s="970"/>
      <c r="AG614" s="970"/>
      <c r="AH614" s="810"/>
      <c r="AI614" s="310"/>
      <c r="AJ614" s="310"/>
      <c r="AK614" s="310"/>
      <c r="AL614" s="307"/>
      <c r="AM614" s="40"/>
      <c r="AN614" s="40"/>
      <c r="AO614" s="40"/>
      <c r="AP614" s="137"/>
      <c r="AQ614" s="19"/>
      <c r="AR614" s="49"/>
      <c r="AS614" s="298"/>
      <c r="AT614" s="66"/>
      <c r="AU614" s="40"/>
      <c r="AV614" s="60"/>
      <c r="AW614" s="137"/>
      <c r="AX614" s="137"/>
      <c r="AY614" s="299"/>
      <c r="AZ614" s="87"/>
      <c r="BA614" s="243"/>
      <c r="BB614" s="127"/>
      <c r="BC614" s="127"/>
      <c r="BD614" s="127"/>
      <c r="BE614" s="127"/>
      <c r="BF614" s="127"/>
      <c r="BG614" s="19"/>
      <c r="BH614" s="49"/>
      <c r="BI614" s="60"/>
      <c r="BJ614" s="127"/>
      <c r="BK614" s="127"/>
      <c r="BL614" s="127"/>
      <c r="BM614" s="127"/>
      <c r="BN614" s="60"/>
      <c r="BO614" s="127"/>
      <c r="BP614" s="910"/>
      <c r="BQ614" s="928"/>
      <c r="BR614" s="928"/>
      <c r="BS614" s="928"/>
      <c r="BT614" s="928"/>
      <c r="BU614" s="928"/>
      <c r="BV614" s="928"/>
      <c r="BW614" s="928"/>
      <c r="BX614" s="928"/>
      <c r="BY614" s="928"/>
      <c r="BZ614" s="928"/>
      <c r="CA614" s="928"/>
      <c r="CB614" s="928"/>
      <c r="CC614" s="928"/>
      <c r="CD614" s="928"/>
      <c r="CE614" s="150"/>
      <c r="CF614" s="516"/>
      <c r="CG614" s="911"/>
      <c r="CH614" s="131"/>
      <c r="CI614" s="186"/>
      <c r="CJ614" s="4"/>
      <c r="CK614" s="49"/>
      <c r="CL614" s="60"/>
      <c r="CM614" s="912"/>
      <c r="CN614" s="371"/>
      <c r="CO614" s="371"/>
      <c r="CP614" s="814"/>
      <c r="CQ614" s="352"/>
      <c r="CR614" s="371"/>
      <c r="CS614" s="371"/>
    </row>
    <row r="615" spans="1:97" x14ac:dyDescent="0.25">
      <c r="A615" s="20"/>
      <c r="B615" s="174"/>
      <c r="C615" s="88"/>
      <c r="D615" s="19"/>
      <c r="E615" s="456"/>
      <c r="F615" s="451"/>
      <c r="G615" s="444"/>
      <c r="H615" s="19"/>
      <c r="I615" s="451"/>
      <c r="J615" s="451"/>
      <c r="K615" s="451"/>
      <c r="L615" s="451"/>
      <c r="M615" s="451"/>
      <c r="N615" s="451"/>
      <c r="O615" s="316"/>
      <c r="P615" s="310"/>
      <c r="Q615" s="19"/>
      <c r="R615" s="310"/>
      <c r="S615" s="316"/>
      <c r="T615" s="923"/>
      <c r="U615" s="310"/>
      <c r="V615" s="310"/>
      <c r="W615" s="310"/>
      <c r="X615" s="306"/>
      <c r="Y615" s="753"/>
      <c r="Z615" s="749"/>
      <c r="AA615" s="489"/>
      <c r="AB615" s="512"/>
      <c r="AC615" s="512"/>
      <c r="AD615" s="447"/>
      <c r="AE615" s="447"/>
      <c r="AF615" s="970"/>
      <c r="AG615" s="970"/>
      <c r="AH615" s="810"/>
      <c r="AI615" s="310"/>
      <c r="AJ615" s="310"/>
      <c r="AK615" s="310"/>
      <c r="AL615" s="307"/>
      <c r="AM615" s="40"/>
      <c r="AN615" s="40"/>
      <c r="AO615" s="40"/>
      <c r="AP615" s="137"/>
      <c r="AQ615" s="19"/>
      <c r="AR615" s="49"/>
      <c r="AS615" s="298"/>
      <c r="AT615" s="66"/>
      <c r="AU615" s="40"/>
      <c r="AV615" s="60"/>
      <c r="AW615" s="137"/>
      <c r="AX615" s="137"/>
      <c r="AY615" s="299"/>
      <c r="AZ615" s="87"/>
      <c r="BA615" s="243"/>
      <c r="BB615" s="127"/>
      <c r="BC615" s="127"/>
      <c r="BD615" s="127"/>
      <c r="BE615" s="127"/>
      <c r="BF615" s="127"/>
      <c r="BG615" s="19"/>
      <c r="BH615" s="49"/>
      <c r="BI615" s="60"/>
      <c r="BJ615" s="127"/>
      <c r="BK615" s="127"/>
      <c r="BL615" s="127"/>
      <c r="BM615" s="127"/>
      <c r="BN615" s="60"/>
      <c r="BO615" s="127"/>
      <c r="BP615" s="910"/>
      <c r="BQ615" s="928"/>
      <c r="BR615" s="928"/>
      <c r="BS615" s="928"/>
      <c r="BT615" s="928"/>
      <c r="BU615" s="928"/>
      <c r="BV615" s="928"/>
      <c r="BW615" s="928"/>
      <c r="BX615" s="928"/>
      <c r="BY615" s="928"/>
      <c r="BZ615" s="928"/>
      <c r="CA615" s="928"/>
      <c r="CB615" s="928"/>
      <c r="CC615" s="928"/>
      <c r="CD615" s="928"/>
      <c r="CE615" s="150"/>
      <c r="CF615" s="516"/>
      <c r="CG615" s="911"/>
      <c r="CH615" s="131"/>
      <c r="CI615" s="186"/>
      <c r="CJ615" s="4"/>
      <c r="CK615" s="49"/>
      <c r="CL615" s="60"/>
      <c r="CM615" s="912"/>
      <c r="CN615" s="371"/>
      <c r="CO615" s="371"/>
      <c r="CP615" s="814"/>
      <c r="CQ615" s="352"/>
      <c r="CR615" s="371"/>
      <c r="CS615" s="371"/>
    </row>
    <row r="616" spans="1:97" x14ac:dyDescent="0.25">
      <c r="A616" s="20"/>
      <c r="B616" s="174"/>
      <c r="C616" s="88"/>
      <c r="D616" s="19"/>
      <c r="E616" s="456"/>
      <c r="F616" s="451"/>
      <c r="G616" s="444"/>
      <c r="H616" s="19"/>
      <c r="I616" s="451"/>
      <c r="J616" s="451"/>
      <c r="K616" s="451"/>
      <c r="L616" s="451"/>
      <c r="M616" s="451"/>
      <c r="N616" s="451"/>
      <c r="O616" s="316"/>
      <c r="P616" s="310"/>
      <c r="Q616" s="19"/>
      <c r="R616" s="310"/>
      <c r="S616" s="316"/>
      <c r="T616" s="923"/>
      <c r="U616" s="310"/>
      <c r="V616" s="310"/>
      <c r="W616" s="310"/>
      <c r="X616" s="306"/>
      <c r="Y616" s="753"/>
      <c r="Z616" s="749"/>
      <c r="AA616" s="489"/>
      <c r="AB616" s="512"/>
      <c r="AC616" s="512"/>
      <c r="AD616" s="447"/>
      <c r="AE616" s="447"/>
      <c r="AF616" s="970"/>
      <c r="AG616" s="970"/>
      <c r="AH616" s="810"/>
      <c r="AI616" s="310"/>
      <c r="AJ616" s="310"/>
      <c r="AK616" s="310"/>
      <c r="AL616" s="307"/>
      <c r="AM616" s="40"/>
      <c r="AN616" s="40"/>
      <c r="AO616" s="40"/>
      <c r="AP616" s="137"/>
      <c r="AQ616" s="19"/>
      <c r="AR616" s="49"/>
      <c r="AS616" s="298"/>
      <c r="AT616" s="66"/>
      <c r="AU616" s="40"/>
      <c r="AV616" s="60"/>
      <c r="AW616" s="137"/>
      <c r="AX616" s="137"/>
      <c r="AY616" s="299"/>
      <c r="AZ616" s="87"/>
      <c r="BA616" s="243"/>
      <c r="BB616" s="127"/>
      <c r="BC616" s="127"/>
      <c r="BD616" s="127"/>
      <c r="BE616" s="127"/>
      <c r="BF616" s="127"/>
      <c r="BG616" s="19"/>
      <c r="BH616" s="49"/>
      <c r="BI616" s="60"/>
      <c r="BJ616" s="127"/>
      <c r="BK616" s="127"/>
      <c r="BL616" s="127"/>
      <c r="BM616" s="127"/>
      <c r="BN616" s="60"/>
      <c r="BO616" s="127"/>
      <c r="BP616" s="910"/>
      <c r="BQ616" s="928"/>
      <c r="BR616" s="928"/>
      <c r="BS616" s="928"/>
      <c r="BT616" s="928"/>
      <c r="BU616" s="928"/>
      <c r="BV616" s="928"/>
      <c r="BW616" s="928"/>
      <c r="BX616" s="928"/>
      <c r="BY616" s="928"/>
      <c r="BZ616" s="928"/>
      <c r="CA616" s="928"/>
      <c r="CB616" s="928"/>
      <c r="CC616" s="928"/>
      <c r="CD616" s="928"/>
      <c r="CE616" s="150"/>
      <c r="CF616" s="516"/>
      <c r="CG616" s="911"/>
      <c r="CH616" s="131"/>
      <c r="CI616" s="186"/>
      <c r="CJ616" s="4"/>
      <c r="CK616" s="49"/>
      <c r="CL616" s="60"/>
      <c r="CM616" s="912"/>
      <c r="CN616" s="371"/>
      <c r="CO616" s="371"/>
      <c r="CP616" s="814"/>
      <c r="CQ616" s="352"/>
      <c r="CR616" s="371"/>
      <c r="CS616" s="371"/>
    </row>
    <row r="617" spans="1:97" x14ac:dyDescent="0.25">
      <c r="A617" s="20"/>
      <c r="B617" s="174"/>
      <c r="C617" s="88"/>
      <c r="D617" s="19"/>
      <c r="E617" s="456"/>
      <c r="F617" s="451"/>
      <c r="G617" s="444"/>
      <c r="H617" s="19"/>
      <c r="I617" s="451"/>
      <c r="J617" s="451"/>
      <c r="K617" s="451"/>
      <c r="L617" s="451"/>
      <c r="M617" s="451"/>
      <c r="N617" s="451"/>
      <c r="O617" s="316"/>
      <c r="P617" s="310"/>
      <c r="Q617" s="19"/>
      <c r="R617" s="310"/>
      <c r="S617" s="316"/>
      <c r="T617" s="923"/>
      <c r="U617" s="310"/>
      <c r="V617" s="310"/>
      <c r="W617" s="310"/>
      <c r="X617" s="306"/>
      <c r="Y617" s="753"/>
      <c r="Z617" s="749"/>
      <c r="AA617" s="489"/>
      <c r="AB617" s="512"/>
      <c r="AC617" s="512"/>
      <c r="AD617" s="447"/>
      <c r="AE617" s="447"/>
      <c r="AF617" s="970"/>
      <c r="AG617" s="970"/>
      <c r="AH617" s="810"/>
      <c r="AI617" s="310"/>
      <c r="AJ617" s="310"/>
      <c r="AK617" s="310"/>
      <c r="AL617" s="307"/>
      <c r="AM617" s="40"/>
      <c r="AN617" s="40"/>
      <c r="AO617" s="40"/>
      <c r="AP617" s="137"/>
      <c r="AQ617" s="19"/>
      <c r="AR617" s="49"/>
      <c r="AS617" s="298"/>
      <c r="AT617" s="66"/>
      <c r="AU617" s="40"/>
      <c r="AV617" s="60"/>
      <c r="AW617" s="137"/>
      <c r="AX617" s="137"/>
      <c r="AY617" s="299"/>
      <c r="AZ617" s="87"/>
      <c r="BA617" s="243"/>
      <c r="BB617" s="127"/>
      <c r="BC617" s="127"/>
      <c r="BD617" s="127"/>
      <c r="BE617" s="127"/>
      <c r="BF617" s="127"/>
      <c r="BG617" s="19"/>
      <c r="BH617" s="49"/>
      <c r="BI617" s="60"/>
      <c r="BJ617" s="127"/>
      <c r="BK617" s="127"/>
      <c r="BL617" s="127"/>
      <c r="BM617" s="127"/>
      <c r="BN617" s="60"/>
      <c r="BO617" s="127"/>
      <c r="BP617" s="910"/>
      <c r="BQ617" s="928"/>
      <c r="BR617" s="928"/>
      <c r="BS617" s="928"/>
      <c r="BT617" s="928"/>
      <c r="BU617" s="928"/>
      <c r="BV617" s="928"/>
      <c r="BW617" s="928"/>
      <c r="BX617" s="928"/>
      <c r="BY617" s="928"/>
      <c r="BZ617" s="928"/>
      <c r="CA617" s="928"/>
      <c r="CB617" s="928"/>
      <c r="CC617" s="928"/>
      <c r="CD617" s="928"/>
      <c r="CE617" s="150"/>
      <c r="CF617" s="516"/>
      <c r="CG617" s="911"/>
      <c r="CH617" s="131"/>
      <c r="CI617" s="186"/>
      <c r="CJ617" s="4"/>
      <c r="CK617" s="49"/>
      <c r="CL617" s="60"/>
      <c r="CM617" s="912"/>
      <c r="CN617" s="371"/>
      <c r="CO617" s="371"/>
      <c r="CP617" s="814"/>
      <c r="CQ617" s="352"/>
      <c r="CR617" s="371"/>
      <c r="CS617" s="371"/>
    </row>
    <row r="618" spans="1:97" x14ac:dyDescent="0.25">
      <c r="A618" s="20"/>
      <c r="B618" s="174"/>
      <c r="C618" s="88"/>
      <c r="D618" s="19"/>
      <c r="E618" s="456"/>
      <c r="F618" s="451"/>
      <c r="G618" s="444"/>
      <c r="H618" s="19"/>
      <c r="I618" s="451"/>
      <c r="J618" s="451"/>
      <c r="K618" s="451"/>
      <c r="L618" s="451"/>
      <c r="M618" s="451"/>
      <c r="N618" s="451"/>
      <c r="O618" s="316"/>
      <c r="P618" s="310"/>
      <c r="Q618" s="19"/>
      <c r="R618" s="310"/>
      <c r="S618" s="316"/>
      <c r="T618" s="923"/>
      <c r="U618" s="310"/>
      <c r="V618" s="310"/>
      <c r="W618" s="310"/>
      <c r="X618" s="306"/>
      <c r="Y618" s="753"/>
      <c r="Z618" s="749"/>
      <c r="AA618" s="489"/>
      <c r="AB618" s="512"/>
      <c r="AC618" s="512"/>
      <c r="AD618" s="447"/>
      <c r="AE618" s="447"/>
      <c r="AF618" s="970"/>
      <c r="AG618" s="970"/>
      <c r="AH618" s="810"/>
      <c r="AI618" s="310"/>
      <c r="AJ618" s="310"/>
      <c r="AK618" s="310"/>
      <c r="AL618" s="307"/>
      <c r="AM618" s="40"/>
      <c r="AN618" s="40"/>
      <c r="AO618" s="40"/>
      <c r="AP618" s="137"/>
      <c r="AQ618" s="19"/>
      <c r="AR618" s="49"/>
      <c r="AS618" s="298"/>
      <c r="AT618" s="66"/>
      <c r="AU618" s="40"/>
      <c r="AV618" s="60"/>
      <c r="AW618" s="137"/>
      <c r="AX618" s="137"/>
      <c r="AY618" s="299"/>
      <c r="AZ618" s="87"/>
      <c r="BA618" s="243"/>
      <c r="BB618" s="127"/>
      <c r="BC618" s="127"/>
      <c r="BD618" s="127"/>
      <c r="BE618" s="127"/>
      <c r="BF618" s="127"/>
      <c r="BG618" s="19"/>
      <c r="BH618" s="49"/>
      <c r="BI618" s="60"/>
      <c r="BJ618" s="127"/>
      <c r="BK618" s="127"/>
      <c r="BL618" s="127"/>
      <c r="BM618" s="127"/>
      <c r="BN618" s="60"/>
      <c r="BO618" s="127"/>
      <c r="BP618" s="910"/>
      <c r="BQ618" s="928"/>
      <c r="BR618" s="928"/>
      <c r="BS618" s="928"/>
      <c r="BT618" s="928"/>
      <c r="BU618" s="928"/>
      <c r="BV618" s="928"/>
      <c r="BW618" s="928"/>
      <c r="BX618" s="928"/>
      <c r="BY618" s="928"/>
      <c r="BZ618" s="928"/>
      <c r="CA618" s="928"/>
      <c r="CB618" s="928"/>
      <c r="CC618" s="928"/>
      <c r="CD618" s="928"/>
      <c r="CE618" s="150"/>
      <c r="CF618" s="516"/>
      <c r="CG618" s="911"/>
      <c r="CH618" s="131"/>
      <c r="CI618" s="186"/>
      <c r="CJ618" s="4"/>
      <c r="CK618" s="49"/>
      <c r="CL618" s="60"/>
      <c r="CM618" s="912"/>
      <c r="CN618" s="371"/>
      <c r="CO618" s="371"/>
      <c r="CP618" s="814"/>
      <c r="CQ618" s="352"/>
      <c r="CR618" s="371"/>
      <c r="CS618" s="371"/>
    </row>
    <row r="619" spans="1:97" x14ac:dyDescent="0.25">
      <c r="A619" s="20"/>
      <c r="B619" s="174"/>
      <c r="C619" s="88"/>
      <c r="D619" s="19"/>
      <c r="E619" s="456"/>
      <c r="F619" s="451"/>
      <c r="G619" s="444"/>
      <c r="H619" s="19"/>
      <c r="I619" s="451"/>
      <c r="J619" s="451"/>
      <c r="K619" s="451"/>
      <c r="L619" s="451"/>
      <c r="M619" s="451"/>
      <c r="N619" s="451"/>
      <c r="O619" s="316"/>
      <c r="P619" s="310"/>
      <c r="Q619" s="19"/>
      <c r="R619" s="310"/>
      <c r="S619" s="316"/>
      <c r="T619" s="923"/>
      <c r="U619" s="310"/>
      <c r="V619" s="310"/>
      <c r="W619" s="310"/>
      <c r="X619" s="306"/>
      <c r="Y619" s="753"/>
      <c r="Z619" s="749"/>
      <c r="AA619" s="489"/>
      <c r="AB619" s="512"/>
      <c r="AC619" s="512"/>
      <c r="AD619" s="447"/>
      <c r="AE619" s="447"/>
      <c r="AF619" s="970"/>
      <c r="AG619" s="970"/>
      <c r="AH619" s="810"/>
      <c r="AI619" s="310"/>
      <c r="AJ619" s="310"/>
      <c r="AK619" s="310"/>
      <c r="AL619" s="307"/>
      <c r="AM619" s="40"/>
      <c r="AN619" s="40"/>
      <c r="AO619" s="40"/>
      <c r="AP619" s="137"/>
      <c r="AQ619" s="19"/>
      <c r="AR619" s="49"/>
      <c r="AS619" s="298"/>
      <c r="AT619" s="66"/>
      <c r="AU619" s="40"/>
      <c r="AV619" s="60"/>
      <c r="AW619" s="137"/>
      <c r="AX619" s="137"/>
      <c r="AY619" s="299"/>
      <c r="AZ619" s="87"/>
      <c r="BA619" s="243"/>
      <c r="BB619" s="127"/>
      <c r="BC619" s="127"/>
      <c r="BD619" s="127"/>
      <c r="BE619" s="127"/>
      <c r="BF619" s="127"/>
      <c r="BG619" s="19"/>
      <c r="BH619" s="49"/>
      <c r="BI619" s="60"/>
      <c r="BJ619" s="127"/>
      <c r="BK619" s="127"/>
      <c r="BL619" s="127"/>
      <c r="BM619" s="127"/>
      <c r="BN619" s="60"/>
      <c r="BO619" s="127"/>
      <c r="BP619" s="910"/>
      <c r="BQ619" s="928"/>
      <c r="BR619" s="928"/>
      <c r="BS619" s="928"/>
      <c r="BT619" s="928"/>
      <c r="BU619" s="928"/>
      <c r="BV619" s="928"/>
      <c r="BW619" s="928"/>
      <c r="BX619" s="928"/>
      <c r="BY619" s="928"/>
      <c r="BZ619" s="928"/>
      <c r="CA619" s="928"/>
      <c r="CB619" s="928"/>
      <c r="CC619" s="928"/>
      <c r="CD619" s="928"/>
      <c r="CE619" s="150"/>
      <c r="CF619" s="516"/>
      <c r="CG619" s="911"/>
      <c r="CH619" s="131"/>
      <c r="CI619" s="186"/>
      <c r="CJ619" s="4"/>
      <c r="CK619" s="49"/>
      <c r="CL619" s="60"/>
      <c r="CM619" s="912"/>
      <c r="CN619" s="371"/>
      <c r="CO619" s="371"/>
      <c r="CP619" s="814"/>
      <c r="CQ619" s="352"/>
      <c r="CR619" s="371"/>
      <c r="CS619" s="371"/>
    </row>
    <row r="620" spans="1:97" x14ac:dyDescent="0.25">
      <c r="A620" s="20"/>
      <c r="B620" s="174"/>
      <c r="C620" s="88"/>
      <c r="D620" s="19"/>
      <c r="E620" s="456"/>
      <c r="F620" s="451"/>
      <c r="G620" s="444"/>
      <c r="H620" s="19"/>
      <c r="I620" s="451"/>
      <c r="J620" s="451"/>
      <c r="K620" s="451"/>
      <c r="L620" s="451"/>
      <c r="M620" s="451"/>
      <c r="N620" s="451"/>
      <c r="O620" s="316"/>
      <c r="P620" s="310"/>
      <c r="Q620" s="19"/>
      <c r="R620" s="310"/>
      <c r="S620" s="316"/>
      <c r="T620" s="923"/>
      <c r="U620" s="310"/>
      <c r="V620" s="310"/>
      <c r="W620" s="310"/>
      <c r="X620" s="306"/>
      <c r="Y620" s="753"/>
      <c r="Z620" s="749"/>
      <c r="AA620" s="489"/>
      <c r="AB620" s="512"/>
      <c r="AC620" s="512"/>
      <c r="AD620" s="447"/>
      <c r="AE620" s="447"/>
      <c r="AF620" s="970"/>
      <c r="AG620" s="970"/>
      <c r="AH620" s="810"/>
      <c r="AI620" s="310"/>
      <c r="AJ620" s="310"/>
      <c r="AK620" s="310"/>
      <c r="AL620" s="307"/>
      <c r="AM620" s="40"/>
      <c r="AN620" s="40"/>
      <c r="AO620" s="40"/>
      <c r="AP620" s="137"/>
      <c r="AQ620" s="19"/>
      <c r="AR620" s="49"/>
      <c r="AS620" s="298"/>
      <c r="AT620" s="66"/>
      <c r="AU620" s="40"/>
      <c r="AV620" s="60"/>
      <c r="AW620" s="137"/>
      <c r="AX620" s="137"/>
      <c r="AY620" s="299"/>
      <c r="AZ620" s="87"/>
      <c r="BA620" s="243"/>
      <c r="BB620" s="127"/>
      <c r="BC620" s="127"/>
      <c r="BD620" s="127"/>
      <c r="BE620" s="127"/>
      <c r="BF620" s="127"/>
      <c r="BG620" s="19"/>
      <c r="BH620" s="49"/>
      <c r="BI620" s="60"/>
      <c r="BJ620" s="127"/>
      <c r="BK620" s="127"/>
      <c r="BL620" s="127"/>
      <c r="BM620" s="127"/>
      <c r="BN620" s="60"/>
      <c r="BO620" s="127"/>
      <c r="BP620" s="910"/>
      <c r="BQ620" s="928"/>
      <c r="BR620" s="928"/>
      <c r="BS620" s="928"/>
      <c r="BT620" s="928"/>
      <c r="BU620" s="928"/>
      <c r="BV620" s="928"/>
      <c r="BW620" s="928"/>
      <c r="BX620" s="928"/>
      <c r="BY620" s="928"/>
      <c r="BZ620" s="928"/>
      <c r="CA620" s="928"/>
      <c r="CB620" s="928"/>
      <c r="CC620" s="928"/>
      <c r="CD620" s="928"/>
      <c r="CE620" s="150"/>
      <c r="CF620" s="516"/>
      <c r="CG620" s="911"/>
      <c r="CH620" s="131"/>
      <c r="CI620" s="186"/>
      <c r="CJ620" s="4"/>
      <c r="CK620" s="49"/>
      <c r="CL620" s="60"/>
      <c r="CM620" s="912"/>
      <c r="CN620" s="371"/>
      <c r="CO620" s="371"/>
      <c r="CP620" s="814"/>
      <c r="CQ620" s="352"/>
      <c r="CR620" s="371"/>
      <c r="CS620" s="371"/>
    </row>
    <row r="621" spans="1:97" x14ac:dyDescent="0.25">
      <c r="A621" s="20"/>
      <c r="B621" s="174"/>
      <c r="C621" s="88"/>
      <c r="D621" s="19"/>
      <c r="E621" s="456"/>
      <c r="F621" s="451"/>
      <c r="G621" s="444"/>
      <c r="H621" s="19"/>
      <c r="I621" s="451"/>
      <c r="J621" s="451"/>
      <c r="K621" s="451"/>
      <c r="L621" s="451"/>
      <c r="M621" s="451"/>
      <c r="N621" s="451"/>
      <c r="O621" s="316"/>
      <c r="P621" s="310"/>
      <c r="Q621" s="19"/>
      <c r="R621" s="310"/>
      <c r="S621" s="316"/>
      <c r="T621" s="923"/>
      <c r="U621" s="310"/>
      <c r="V621" s="310"/>
      <c r="W621" s="310"/>
      <c r="X621" s="306"/>
      <c r="Y621" s="753"/>
      <c r="Z621" s="749"/>
      <c r="AA621" s="489"/>
      <c r="AB621" s="512"/>
      <c r="AC621" s="512"/>
      <c r="AD621" s="447"/>
      <c r="AE621" s="447"/>
      <c r="AF621" s="970"/>
      <c r="AG621" s="970"/>
      <c r="AH621" s="810"/>
      <c r="AI621" s="310"/>
      <c r="AJ621" s="310"/>
      <c r="AK621" s="310"/>
      <c r="AL621" s="307"/>
      <c r="AM621" s="40"/>
      <c r="AN621" s="40"/>
      <c r="AO621" s="40"/>
      <c r="AP621" s="137"/>
      <c r="AQ621" s="19"/>
      <c r="AR621" s="49"/>
      <c r="AS621" s="298"/>
      <c r="AT621" s="66"/>
      <c r="AU621" s="40"/>
      <c r="AV621" s="60"/>
      <c r="AW621" s="137"/>
      <c r="AX621" s="137"/>
      <c r="AY621" s="299"/>
      <c r="AZ621" s="87"/>
      <c r="BA621" s="243"/>
      <c r="BB621" s="127"/>
      <c r="BC621" s="127"/>
      <c r="BD621" s="127"/>
      <c r="BE621" s="127"/>
      <c r="BF621" s="127"/>
      <c r="BG621" s="19"/>
      <c r="BH621" s="49"/>
      <c r="BI621" s="60"/>
      <c r="BJ621" s="127"/>
      <c r="BK621" s="127"/>
      <c r="BL621" s="127"/>
      <c r="BM621" s="127"/>
      <c r="BN621" s="60"/>
      <c r="BO621" s="127"/>
      <c r="BP621" s="910"/>
      <c r="BQ621" s="928"/>
      <c r="BR621" s="928"/>
      <c r="BS621" s="928"/>
      <c r="BT621" s="928"/>
      <c r="BU621" s="928"/>
      <c r="BV621" s="928"/>
      <c r="BW621" s="928"/>
      <c r="BX621" s="928"/>
      <c r="BY621" s="928"/>
      <c r="BZ621" s="928"/>
      <c r="CA621" s="928"/>
      <c r="CB621" s="928"/>
      <c r="CC621" s="928"/>
      <c r="CD621" s="928"/>
      <c r="CE621" s="150"/>
      <c r="CF621" s="516"/>
      <c r="CG621" s="911"/>
      <c r="CH621" s="131"/>
      <c r="CI621" s="186"/>
      <c r="CJ621" s="4"/>
      <c r="CK621" s="49"/>
      <c r="CL621" s="60"/>
      <c r="CM621" s="912"/>
      <c r="CN621" s="371"/>
      <c r="CO621" s="371"/>
      <c r="CP621" s="814"/>
      <c r="CQ621" s="352"/>
      <c r="CR621" s="371"/>
      <c r="CS621" s="371"/>
    </row>
    <row r="622" spans="1:97" x14ac:dyDescent="0.25">
      <c r="A622" s="20"/>
      <c r="B622" s="174"/>
      <c r="C622" s="88"/>
      <c r="D622" s="19"/>
      <c r="E622" s="456"/>
      <c r="F622" s="451"/>
      <c r="G622" s="444"/>
      <c r="H622" s="19"/>
      <c r="I622" s="451"/>
      <c r="J622" s="451"/>
      <c r="K622" s="451"/>
      <c r="L622" s="451"/>
      <c r="M622" s="451"/>
      <c r="N622" s="451"/>
      <c r="O622" s="316"/>
      <c r="P622" s="310"/>
      <c r="Q622" s="19"/>
      <c r="R622" s="310"/>
      <c r="S622" s="316"/>
      <c r="T622" s="923"/>
      <c r="U622" s="310"/>
      <c r="V622" s="310"/>
      <c r="W622" s="310"/>
      <c r="X622" s="306"/>
      <c r="Y622" s="753"/>
      <c r="Z622" s="749"/>
      <c r="AA622" s="489"/>
      <c r="AB622" s="512"/>
      <c r="AC622" s="512"/>
      <c r="AD622" s="447"/>
      <c r="AE622" s="447"/>
      <c r="AF622" s="970"/>
      <c r="AG622" s="970"/>
      <c r="AH622" s="810"/>
      <c r="AI622" s="310"/>
      <c r="AJ622" s="310"/>
      <c r="AK622" s="310"/>
      <c r="AL622" s="307"/>
      <c r="AM622" s="40"/>
      <c r="AN622" s="40"/>
      <c r="AO622" s="40"/>
      <c r="AP622" s="137"/>
      <c r="AQ622" s="19"/>
      <c r="AR622" s="49"/>
      <c r="AS622" s="298"/>
      <c r="AT622" s="66"/>
      <c r="AU622" s="40"/>
      <c r="AV622" s="60"/>
      <c r="AW622" s="137"/>
      <c r="AX622" s="137"/>
      <c r="AY622" s="299"/>
      <c r="AZ622" s="87"/>
      <c r="BA622" s="243"/>
      <c r="BB622" s="127"/>
      <c r="BC622" s="127"/>
      <c r="BD622" s="127"/>
      <c r="BE622" s="127"/>
      <c r="BF622" s="127"/>
      <c r="BG622" s="19"/>
      <c r="BH622" s="49"/>
      <c r="BI622" s="60"/>
      <c r="BJ622" s="127"/>
      <c r="BK622" s="127"/>
      <c r="BL622" s="127"/>
      <c r="BM622" s="127"/>
      <c r="BN622" s="60"/>
      <c r="BO622" s="127"/>
      <c r="BP622" s="910"/>
      <c r="BQ622" s="928"/>
      <c r="BR622" s="928"/>
      <c r="BS622" s="928"/>
      <c r="BT622" s="928"/>
      <c r="BU622" s="928"/>
      <c r="BV622" s="928"/>
      <c r="BW622" s="928"/>
      <c r="BX622" s="928"/>
      <c r="BY622" s="928"/>
      <c r="BZ622" s="928"/>
      <c r="CA622" s="928"/>
      <c r="CB622" s="928"/>
      <c r="CC622" s="928"/>
      <c r="CD622" s="928"/>
      <c r="CE622" s="150"/>
      <c r="CF622" s="516"/>
      <c r="CG622" s="911"/>
      <c r="CH622" s="131"/>
      <c r="CI622" s="186"/>
      <c r="CJ622" s="4"/>
      <c r="CK622" s="49"/>
      <c r="CL622" s="60"/>
      <c r="CM622" s="912"/>
      <c r="CN622" s="371"/>
      <c r="CO622" s="371"/>
      <c r="CP622" s="814"/>
      <c r="CQ622" s="352"/>
      <c r="CR622" s="371"/>
      <c r="CS622" s="371"/>
    </row>
    <row r="623" spans="1:97" x14ac:dyDescent="0.25">
      <c r="A623" s="20"/>
      <c r="B623" s="174"/>
      <c r="C623" s="88"/>
      <c r="D623" s="19"/>
      <c r="E623" s="456"/>
      <c r="F623" s="451"/>
      <c r="G623" s="444"/>
      <c r="H623" s="19"/>
      <c r="I623" s="451"/>
      <c r="J623" s="451"/>
      <c r="K623" s="451"/>
      <c r="L623" s="451"/>
      <c r="M623" s="451"/>
      <c r="N623" s="451"/>
      <c r="O623" s="316"/>
      <c r="P623" s="310"/>
      <c r="Q623" s="19"/>
      <c r="R623" s="310"/>
      <c r="S623" s="316"/>
      <c r="T623" s="923"/>
      <c r="U623" s="310"/>
      <c r="V623" s="310"/>
      <c r="W623" s="310"/>
      <c r="X623" s="306"/>
      <c r="Y623" s="753"/>
      <c r="Z623" s="749"/>
      <c r="AA623" s="489"/>
      <c r="AB623" s="512"/>
      <c r="AC623" s="512"/>
      <c r="AD623" s="447"/>
      <c r="AE623" s="447"/>
      <c r="AF623" s="970"/>
      <c r="AG623" s="970"/>
      <c r="AH623" s="810"/>
      <c r="AI623" s="310"/>
      <c r="AJ623" s="310"/>
      <c r="AK623" s="310"/>
      <c r="AL623" s="307"/>
      <c r="AM623" s="40"/>
      <c r="AN623" s="40"/>
      <c r="AO623" s="40"/>
      <c r="AP623" s="137"/>
      <c r="AQ623" s="19"/>
      <c r="AR623" s="49"/>
      <c r="AS623" s="298"/>
      <c r="AT623" s="66"/>
      <c r="AU623" s="40"/>
      <c r="AV623" s="60"/>
      <c r="AW623" s="137"/>
      <c r="AX623" s="137"/>
      <c r="AY623" s="299"/>
      <c r="AZ623" s="87"/>
      <c r="BA623" s="243"/>
      <c r="BB623" s="127"/>
      <c r="BC623" s="127"/>
      <c r="BD623" s="127"/>
      <c r="BE623" s="127"/>
      <c r="BF623" s="127"/>
      <c r="BG623" s="19"/>
      <c r="BH623" s="49"/>
      <c r="BI623" s="60"/>
      <c r="BJ623" s="127"/>
      <c r="BK623" s="127"/>
      <c r="BL623" s="127"/>
      <c r="BM623" s="127"/>
      <c r="BN623" s="60"/>
      <c r="BO623" s="127"/>
      <c r="BP623" s="910"/>
      <c r="BQ623" s="928"/>
      <c r="BR623" s="928"/>
      <c r="BS623" s="928"/>
      <c r="BT623" s="928"/>
      <c r="BU623" s="928"/>
      <c r="BV623" s="928"/>
      <c r="BW623" s="928"/>
      <c r="BX623" s="928"/>
      <c r="BY623" s="928"/>
      <c r="BZ623" s="928"/>
      <c r="CA623" s="928"/>
      <c r="CB623" s="928"/>
      <c r="CC623" s="928"/>
      <c r="CD623" s="928"/>
      <c r="CE623" s="150"/>
      <c r="CF623" s="516"/>
      <c r="CG623" s="911"/>
      <c r="CH623" s="131"/>
      <c r="CI623" s="186"/>
      <c r="CJ623" s="4"/>
      <c r="CK623" s="49"/>
      <c r="CL623" s="60"/>
      <c r="CM623" s="912"/>
      <c r="CN623" s="371"/>
      <c r="CO623" s="371"/>
      <c r="CP623" s="814"/>
      <c r="CQ623" s="352"/>
      <c r="CR623" s="371"/>
      <c r="CS623" s="371"/>
    </row>
    <row r="624" spans="1:97" x14ac:dyDescent="0.25">
      <c r="A624" s="20"/>
      <c r="B624" s="174"/>
      <c r="C624" s="88"/>
      <c r="D624" s="19"/>
      <c r="E624" s="456"/>
      <c r="F624" s="451"/>
      <c r="G624" s="444"/>
      <c r="H624" s="19"/>
      <c r="I624" s="451"/>
      <c r="J624" s="451"/>
      <c r="K624" s="451"/>
      <c r="L624" s="451"/>
      <c r="M624" s="451"/>
      <c r="N624" s="451"/>
      <c r="O624" s="316"/>
      <c r="P624" s="310"/>
      <c r="Q624" s="19"/>
      <c r="R624" s="310"/>
      <c r="S624" s="316"/>
      <c r="T624" s="923"/>
      <c r="U624" s="310"/>
      <c r="V624" s="310"/>
      <c r="W624" s="310"/>
      <c r="X624" s="306"/>
      <c r="Y624" s="753"/>
      <c r="Z624" s="749"/>
      <c r="AA624" s="489"/>
      <c r="AB624" s="512"/>
      <c r="AC624" s="512"/>
      <c r="AD624" s="447"/>
      <c r="AE624" s="447"/>
      <c r="AF624" s="970"/>
      <c r="AG624" s="970"/>
      <c r="AH624" s="810"/>
      <c r="AI624" s="310"/>
      <c r="AJ624" s="310"/>
      <c r="AK624" s="310"/>
      <c r="AL624" s="307"/>
      <c r="AM624" s="40"/>
      <c r="AN624" s="40"/>
      <c r="AO624" s="40"/>
      <c r="AP624" s="137"/>
      <c r="AQ624" s="19"/>
      <c r="AR624" s="49"/>
      <c r="AS624" s="298"/>
      <c r="AT624" s="66"/>
      <c r="AU624" s="40"/>
      <c r="AV624" s="60"/>
      <c r="AW624" s="137"/>
      <c r="AX624" s="137"/>
      <c r="AY624" s="299"/>
      <c r="AZ624" s="87"/>
      <c r="BA624" s="243"/>
      <c r="BB624" s="127"/>
      <c r="BC624" s="127"/>
      <c r="BD624" s="127"/>
      <c r="BE624" s="127"/>
      <c r="BF624" s="127"/>
      <c r="BG624" s="19"/>
      <c r="BH624" s="49"/>
      <c r="BI624" s="60"/>
      <c r="BJ624" s="127"/>
      <c r="BK624" s="127"/>
      <c r="BL624" s="127"/>
      <c r="BM624" s="127"/>
      <c r="BN624" s="60"/>
      <c r="BO624" s="127"/>
      <c r="BP624" s="910"/>
      <c r="BQ624" s="928"/>
      <c r="BR624" s="928"/>
      <c r="BS624" s="928"/>
      <c r="BT624" s="928"/>
      <c r="BU624" s="928"/>
      <c r="BV624" s="928"/>
      <c r="BW624" s="928"/>
      <c r="BX624" s="928"/>
      <c r="BY624" s="928"/>
      <c r="BZ624" s="928"/>
      <c r="CA624" s="928"/>
      <c r="CB624" s="928"/>
      <c r="CC624" s="928"/>
      <c r="CD624" s="928"/>
      <c r="CE624" s="150"/>
      <c r="CF624" s="516"/>
      <c r="CG624" s="911"/>
      <c r="CH624" s="131"/>
      <c r="CI624" s="186"/>
      <c r="CJ624" s="4"/>
      <c r="CK624" s="49"/>
      <c r="CL624" s="60"/>
      <c r="CM624" s="912"/>
      <c r="CN624" s="371"/>
      <c r="CO624" s="371"/>
      <c r="CP624" s="814"/>
      <c r="CQ624" s="352"/>
      <c r="CR624" s="371"/>
      <c r="CS624" s="371"/>
    </row>
    <row r="625" spans="1:97" x14ac:dyDescent="0.25">
      <c r="A625" s="20"/>
      <c r="B625" s="174"/>
      <c r="C625" s="88"/>
      <c r="D625" s="19"/>
      <c r="E625" s="456"/>
      <c r="F625" s="451"/>
      <c r="G625" s="444"/>
      <c r="H625" s="19"/>
      <c r="I625" s="451"/>
      <c r="J625" s="451"/>
      <c r="K625" s="451"/>
      <c r="L625" s="451"/>
      <c r="M625" s="451"/>
      <c r="N625" s="451"/>
      <c r="O625" s="316"/>
      <c r="P625" s="310"/>
      <c r="Q625" s="19"/>
      <c r="R625" s="310"/>
      <c r="S625" s="316"/>
      <c r="T625" s="923"/>
      <c r="U625" s="310"/>
      <c r="V625" s="310"/>
      <c r="W625" s="310"/>
      <c r="X625" s="306"/>
      <c r="Y625" s="753"/>
      <c r="Z625" s="749"/>
      <c r="AA625" s="489"/>
      <c r="AB625" s="512"/>
      <c r="AC625" s="512"/>
      <c r="AD625" s="447"/>
      <c r="AE625" s="447"/>
      <c r="AF625" s="970"/>
      <c r="AG625" s="970"/>
      <c r="AH625" s="810"/>
      <c r="AI625" s="310"/>
      <c r="AJ625" s="310"/>
      <c r="AK625" s="310"/>
      <c r="AL625" s="307"/>
      <c r="AM625" s="40"/>
      <c r="AN625" s="40"/>
      <c r="AO625" s="40"/>
      <c r="AP625" s="137"/>
      <c r="AQ625" s="19"/>
      <c r="AR625" s="49"/>
      <c r="AS625" s="298"/>
      <c r="AT625" s="66"/>
      <c r="AU625" s="40"/>
      <c r="AV625" s="60"/>
      <c r="AW625" s="137"/>
      <c r="AX625" s="137"/>
      <c r="AY625" s="299"/>
      <c r="AZ625" s="87"/>
      <c r="BA625" s="243"/>
      <c r="BB625" s="127"/>
      <c r="BC625" s="127"/>
      <c r="BD625" s="127"/>
      <c r="BE625" s="127"/>
      <c r="BF625" s="127"/>
      <c r="BG625" s="19"/>
      <c r="BH625" s="49"/>
      <c r="BI625" s="60"/>
      <c r="BJ625" s="127"/>
      <c r="BK625" s="127"/>
      <c r="BL625" s="127"/>
      <c r="BM625" s="127"/>
      <c r="BN625" s="60"/>
      <c r="BO625" s="127"/>
      <c r="BP625" s="910"/>
      <c r="BQ625" s="928"/>
      <c r="BR625" s="928"/>
      <c r="BS625" s="928"/>
      <c r="BT625" s="928"/>
      <c r="BU625" s="928"/>
      <c r="BV625" s="928"/>
      <c r="BW625" s="928"/>
      <c r="BX625" s="928"/>
      <c r="BY625" s="928"/>
      <c r="BZ625" s="928"/>
      <c r="CA625" s="928"/>
      <c r="CB625" s="928"/>
      <c r="CC625" s="928"/>
      <c r="CD625" s="928"/>
      <c r="CE625" s="150"/>
      <c r="CF625" s="516"/>
      <c r="CG625" s="911"/>
      <c r="CH625" s="131"/>
      <c r="CI625" s="186"/>
      <c r="CJ625" s="4"/>
      <c r="CK625" s="49"/>
      <c r="CL625" s="60"/>
      <c r="CM625" s="912"/>
      <c r="CN625" s="371"/>
      <c r="CO625" s="371"/>
      <c r="CP625" s="814"/>
      <c r="CQ625" s="352"/>
      <c r="CR625" s="371"/>
      <c r="CS625" s="371"/>
    </row>
    <row r="626" spans="1:97" x14ac:dyDescent="0.25">
      <c r="A626" s="20"/>
      <c r="B626" s="174"/>
      <c r="C626" s="88"/>
      <c r="D626" s="19"/>
      <c r="E626" s="456"/>
      <c r="F626" s="451"/>
      <c r="G626" s="444"/>
      <c r="H626" s="19"/>
      <c r="I626" s="451"/>
      <c r="J626" s="451"/>
      <c r="K626" s="451"/>
      <c r="L626" s="451"/>
      <c r="M626" s="451"/>
      <c r="N626" s="451"/>
      <c r="O626" s="316"/>
      <c r="P626" s="310"/>
      <c r="Q626" s="19"/>
      <c r="R626" s="310"/>
      <c r="S626" s="316"/>
      <c r="T626" s="923"/>
      <c r="U626" s="310"/>
      <c r="V626" s="310"/>
      <c r="W626" s="310"/>
      <c r="X626" s="306"/>
      <c r="Y626" s="753"/>
      <c r="Z626" s="749"/>
      <c r="AA626" s="489"/>
      <c r="AB626" s="512"/>
      <c r="AC626" s="512"/>
      <c r="AD626" s="447"/>
      <c r="AE626" s="447"/>
      <c r="AF626" s="970"/>
      <c r="AG626" s="970"/>
      <c r="AH626" s="810"/>
      <c r="AI626" s="310"/>
      <c r="AJ626" s="310"/>
      <c r="AK626" s="310"/>
      <c r="AL626" s="307"/>
      <c r="AM626" s="40"/>
      <c r="AN626" s="40"/>
      <c r="AO626" s="40"/>
      <c r="AP626" s="137"/>
      <c r="AQ626" s="19"/>
      <c r="AR626" s="49"/>
      <c r="AS626" s="298"/>
      <c r="AT626" s="66"/>
      <c r="AU626" s="40"/>
      <c r="AV626" s="60"/>
      <c r="AW626" s="137"/>
      <c r="AX626" s="137"/>
      <c r="AY626" s="299"/>
      <c r="AZ626" s="87"/>
      <c r="BA626" s="243"/>
      <c r="BB626" s="127"/>
      <c r="BC626" s="127"/>
      <c r="BD626" s="127"/>
      <c r="BE626" s="127"/>
      <c r="BF626" s="127"/>
      <c r="BG626" s="19"/>
      <c r="BH626" s="49"/>
      <c r="BI626" s="60"/>
      <c r="BJ626" s="127"/>
      <c r="BK626" s="127"/>
      <c r="BL626" s="127"/>
      <c r="BM626" s="127"/>
      <c r="BN626" s="60"/>
      <c r="BO626" s="127"/>
      <c r="BP626" s="910"/>
      <c r="BQ626" s="928"/>
      <c r="BR626" s="928"/>
      <c r="BS626" s="928"/>
      <c r="BT626" s="928"/>
      <c r="BU626" s="928"/>
      <c r="BV626" s="928"/>
      <c r="BW626" s="928"/>
      <c r="BX626" s="928"/>
      <c r="BY626" s="928"/>
      <c r="BZ626" s="928"/>
      <c r="CA626" s="928"/>
      <c r="CB626" s="928"/>
      <c r="CC626" s="928"/>
      <c r="CD626" s="928"/>
      <c r="CE626" s="150"/>
      <c r="CF626" s="516"/>
      <c r="CG626" s="911"/>
      <c r="CH626" s="131"/>
      <c r="CI626" s="186"/>
      <c r="CJ626" s="4"/>
      <c r="CK626" s="49"/>
      <c r="CL626" s="60"/>
      <c r="CM626" s="912"/>
      <c r="CN626" s="371"/>
      <c r="CO626" s="371"/>
      <c r="CP626" s="814"/>
      <c r="CQ626" s="352"/>
      <c r="CR626" s="371"/>
      <c r="CS626" s="371"/>
    </row>
    <row r="627" spans="1:97" x14ac:dyDescent="0.25">
      <c r="A627" s="20"/>
      <c r="B627" s="174"/>
      <c r="C627" s="88"/>
      <c r="D627" s="19"/>
      <c r="E627" s="456"/>
      <c r="F627" s="451"/>
      <c r="G627" s="444"/>
      <c r="H627" s="19"/>
      <c r="I627" s="451"/>
      <c r="J627" s="451"/>
      <c r="K627" s="451"/>
      <c r="L627" s="451"/>
      <c r="M627" s="451"/>
      <c r="N627" s="451"/>
      <c r="O627" s="316"/>
      <c r="P627" s="310"/>
      <c r="Q627" s="19"/>
      <c r="R627" s="310"/>
      <c r="S627" s="316"/>
      <c r="T627" s="923"/>
      <c r="U627" s="310"/>
      <c r="V627" s="310"/>
      <c r="W627" s="310"/>
      <c r="X627" s="306"/>
      <c r="Y627" s="753"/>
      <c r="Z627" s="749"/>
      <c r="AA627" s="489"/>
      <c r="AB627" s="512"/>
      <c r="AC627" s="512"/>
      <c r="AD627" s="447"/>
      <c r="AE627" s="447"/>
      <c r="AF627" s="970"/>
      <c r="AG627" s="970"/>
      <c r="AH627" s="810"/>
      <c r="AI627" s="310"/>
      <c r="AJ627" s="310"/>
      <c r="AK627" s="310"/>
      <c r="AL627" s="307"/>
      <c r="AM627" s="40"/>
      <c r="AN627" s="40"/>
      <c r="AO627" s="40"/>
      <c r="AP627" s="137"/>
      <c r="AQ627" s="19"/>
      <c r="AR627" s="49"/>
      <c r="AS627" s="298"/>
      <c r="AT627" s="66"/>
      <c r="AU627" s="40"/>
      <c r="AV627" s="60"/>
      <c r="AW627" s="137"/>
      <c r="AX627" s="137"/>
      <c r="AY627" s="299"/>
      <c r="AZ627" s="87"/>
      <c r="BA627" s="243"/>
      <c r="BB627" s="127"/>
      <c r="BC627" s="127"/>
      <c r="BD627" s="127"/>
      <c r="BE627" s="127"/>
      <c r="BF627" s="127"/>
      <c r="BG627" s="19"/>
      <c r="BH627" s="49"/>
      <c r="BI627" s="60"/>
      <c r="BJ627" s="127"/>
      <c r="BK627" s="127"/>
      <c r="BL627" s="127"/>
      <c r="BM627" s="127"/>
      <c r="BN627" s="60"/>
      <c r="BO627" s="127"/>
      <c r="BP627" s="910"/>
      <c r="BQ627" s="928"/>
      <c r="BR627" s="928"/>
      <c r="BS627" s="928"/>
      <c r="BT627" s="928"/>
      <c r="BU627" s="928"/>
      <c r="BV627" s="928"/>
      <c r="BW627" s="928"/>
      <c r="BX627" s="928"/>
      <c r="BY627" s="928"/>
      <c r="BZ627" s="928"/>
      <c r="CA627" s="928"/>
      <c r="CB627" s="928"/>
      <c r="CC627" s="928"/>
      <c r="CD627" s="928"/>
      <c r="CE627" s="150"/>
      <c r="CF627" s="516"/>
      <c r="CG627" s="911"/>
      <c r="CH627" s="131"/>
      <c r="CI627" s="186"/>
      <c r="CJ627" s="4"/>
      <c r="CK627" s="49"/>
      <c r="CL627" s="60"/>
      <c r="CM627" s="912"/>
      <c r="CN627" s="371"/>
      <c r="CO627" s="371"/>
      <c r="CP627" s="814"/>
      <c r="CQ627" s="352"/>
      <c r="CR627" s="371"/>
      <c r="CS627" s="371"/>
    </row>
    <row r="628" spans="1:97" x14ac:dyDescent="0.25">
      <c r="A628" s="20"/>
      <c r="B628" s="174"/>
      <c r="C628" s="88"/>
      <c r="D628" s="19"/>
      <c r="E628" s="456"/>
      <c r="F628" s="451"/>
      <c r="G628" s="444"/>
      <c r="H628" s="19"/>
      <c r="I628" s="451"/>
      <c r="J628" s="451"/>
      <c r="K628" s="451"/>
      <c r="L628" s="451"/>
      <c r="M628" s="451"/>
      <c r="N628" s="451"/>
      <c r="O628" s="316"/>
      <c r="P628" s="310"/>
      <c r="Q628" s="19"/>
      <c r="R628" s="310"/>
      <c r="S628" s="316"/>
      <c r="T628" s="923"/>
      <c r="U628" s="310"/>
      <c r="V628" s="310"/>
      <c r="W628" s="310"/>
      <c r="X628" s="306"/>
      <c r="Y628" s="753"/>
      <c r="Z628" s="749"/>
      <c r="AA628" s="489"/>
      <c r="AB628" s="512"/>
      <c r="AC628" s="512"/>
      <c r="AD628" s="447"/>
      <c r="AE628" s="447"/>
      <c r="AF628" s="970"/>
      <c r="AG628" s="970"/>
      <c r="AH628" s="810"/>
      <c r="AI628" s="310"/>
      <c r="AJ628" s="310"/>
      <c r="AK628" s="310"/>
      <c r="AL628" s="307"/>
      <c r="AM628" s="40"/>
      <c r="AN628" s="40"/>
      <c r="AO628" s="40"/>
      <c r="AP628" s="137"/>
      <c r="AQ628" s="19"/>
      <c r="AR628" s="49"/>
      <c r="AS628" s="298"/>
      <c r="AT628" s="66"/>
      <c r="AU628" s="40"/>
      <c r="AV628" s="60"/>
      <c r="AW628" s="137"/>
      <c r="AX628" s="137"/>
      <c r="AY628" s="299"/>
      <c r="AZ628" s="87"/>
      <c r="BA628" s="243"/>
      <c r="BB628" s="127"/>
      <c r="BC628" s="127"/>
      <c r="BD628" s="127"/>
      <c r="BE628" s="127"/>
      <c r="BF628" s="127"/>
      <c r="BG628" s="19"/>
      <c r="BH628" s="49"/>
      <c r="BI628" s="60"/>
      <c r="BJ628" s="127"/>
      <c r="BK628" s="127"/>
      <c r="BL628" s="127"/>
      <c r="BM628" s="127"/>
      <c r="BN628" s="60"/>
      <c r="BO628" s="127"/>
      <c r="BP628" s="910"/>
      <c r="BQ628" s="928"/>
      <c r="BR628" s="928"/>
      <c r="BS628" s="928"/>
      <c r="BT628" s="928"/>
      <c r="BU628" s="928"/>
      <c r="BV628" s="928"/>
      <c r="BW628" s="928"/>
      <c r="BX628" s="928"/>
      <c r="BY628" s="928"/>
      <c r="BZ628" s="928"/>
      <c r="CA628" s="928"/>
      <c r="CB628" s="928"/>
      <c r="CC628" s="928"/>
      <c r="CD628" s="928"/>
      <c r="CE628" s="150"/>
      <c r="CF628" s="516"/>
      <c r="CG628" s="911"/>
      <c r="CH628" s="131"/>
      <c r="CI628" s="186"/>
      <c r="CJ628" s="4"/>
      <c r="CK628" s="49"/>
      <c r="CL628" s="60"/>
      <c r="CM628" s="912"/>
      <c r="CN628" s="371"/>
      <c r="CO628" s="371"/>
      <c r="CP628" s="814"/>
      <c r="CQ628" s="352"/>
      <c r="CR628" s="371"/>
      <c r="CS628" s="371"/>
    </row>
    <row r="629" spans="1:97" x14ac:dyDescent="0.25">
      <c r="A629" s="20"/>
      <c r="B629" s="174"/>
      <c r="C629" s="88"/>
      <c r="D629" s="19"/>
      <c r="E629" s="456"/>
      <c r="F629" s="451"/>
      <c r="G629" s="444"/>
      <c r="H629" s="19"/>
      <c r="I629" s="451"/>
      <c r="J629" s="451"/>
      <c r="K629" s="451"/>
      <c r="L629" s="451"/>
      <c r="M629" s="451"/>
      <c r="N629" s="451"/>
      <c r="O629" s="316"/>
      <c r="P629" s="310"/>
      <c r="Q629" s="19"/>
      <c r="R629" s="310"/>
      <c r="S629" s="316"/>
      <c r="T629" s="923"/>
      <c r="U629" s="310"/>
      <c r="V629" s="310"/>
      <c r="W629" s="310"/>
      <c r="X629" s="306"/>
      <c r="Y629" s="753"/>
      <c r="Z629" s="749"/>
      <c r="AA629" s="489"/>
      <c r="AB629" s="512"/>
      <c r="AC629" s="512"/>
      <c r="AD629" s="447"/>
      <c r="AE629" s="447"/>
      <c r="AF629" s="970"/>
      <c r="AG629" s="970"/>
      <c r="AH629" s="810"/>
      <c r="AI629" s="310"/>
      <c r="AJ629" s="310"/>
      <c r="AK629" s="310"/>
      <c r="AL629" s="307"/>
      <c r="AM629" s="40"/>
      <c r="AN629" s="40"/>
      <c r="AO629" s="40"/>
      <c r="AP629" s="137"/>
      <c r="AQ629" s="19"/>
      <c r="AR629" s="49"/>
      <c r="AS629" s="298"/>
      <c r="AT629" s="66"/>
      <c r="AU629" s="40"/>
      <c r="AV629" s="60"/>
      <c r="AW629" s="137"/>
      <c r="AX629" s="137"/>
      <c r="AY629" s="299"/>
      <c r="AZ629" s="87"/>
      <c r="BA629" s="243"/>
      <c r="BB629" s="127"/>
      <c r="BC629" s="127"/>
      <c r="BD629" s="127"/>
      <c r="BE629" s="127"/>
      <c r="BF629" s="127"/>
      <c r="BG629" s="19"/>
      <c r="BH629" s="49"/>
      <c r="BI629" s="60"/>
      <c r="BJ629" s="127"/>
      <c r="BK629" s="127"/>
      <c r="BL629" s="127"/>
      <c r="BM629" s="127"/>
      <c r="BN629" s="60"/>
      <c r="BO629" s="127"/>
      <c r="BP629" s="910"/>
      <c r="BQ629" s="928"/>
      <c r="BR629" s="928"/>
      <c r="BS629" s="928"/>
      <c r="BT629" s="928"/>
      <c r="BU629" s="928"/>
      <c r="BV629" s="928"/>
      <c r="BW629" s="928"/>
      <c r="BX629" s="928"/>
      <c r="BY629" s="928"/>
      <c r="BZ629" s="928"/>
      <c r="CA629" s="928"/>
      <c r="CB629" s="928"/>
      <c r="CC629" s="928"/>
      <c r="CD629" s="928"/>
      <c r="CE629" s="150"/>
      <c r="CF629" s="516"/>
      <c r="CG629" s="911"/>
      <c r="CH629" s="131"/>
      <c r="CI629" s="186"/>
      <c r="CJ629" s="4"/>
      <c r="CK629" s="49"/>
      <c r="CL629" s="60"/>
      <c r="CM629" s="912"/>
      <c r="CN629" s="371"/>
      <c r="CO629" s="371"/>
      <c r="CP629" s="814"/>
      <c r="CQ629" s="352"/>
      <c r="CR629" s="371"/>
      <c r="CS629" s="371"/>
    </row>
    <row r="630" spans="1:97" x14ac:dyDescent="0.25">
      <c r="A630" s="20"/>
      <c r="B630" s="174"/>
      <c r="C630" s="88"/>
      <c r="D630" s="19"/>
      <c r="E630" s="456"/>
      <c r="F630" s="451"/>
      <c r="G630" s="444"/>
      <c r="H630" s="19"/>
      <c r="I630" s="451"/>
      <c r="J630" s="451"/>
      <c r="K630" s="451"/>
      <c r="L630" s="451"/>
      <c r="M630" s="451"/>
      <c r="N630" s="451"/>
      <c r="O630" s="316"/>
      <c r="P630" s="310"/>
      <c r="Q630" s="19"/>
      <c r="R630" s="310"/>
      <c r="S630" s="316"/>
      <c r="T630" s="923"/>
      <c r="U630" s="310"/>
      <c r="V630" s="310"/>
      <c r="W630" s="310"/>
      <c r="X630" s="306"/>
      <c r="Y630" s="753"/>
      <c r="Z630" s="749"/>
      <c r="AA630" s="489"/>
      <c r="AB630" s="512"/>
      <c r="AC630" s="512"/>
      <c r="AD630" s="447"/>
      <c r="AE630" s="447"/>
      <c r="AF630" s="970"/>
      <c r="AG630" s="970"/>
      <c r="AH630" s="810"/>
      <c r="AI630" s="310"/>
      <c r="AJ630" s="310"/>
      <c r="AK630" s="310"/>
      <c r="AL630" s="307"/>
      <c r="AM630" s="40"/>
      <c r="AN630" s="40"/>
      <c r="AO630" s="40"/>
      <c r="AP630" s="137"/>
      <c r="AQ630" s="19"/>
      <c r="AR630" s="49"/>
      <c r="AS630" s="298"/>
      <c r="AT630" s="66"/>
      <c r="AU630" s="40"/>
      <c r="AV630" s="60"/>
      <c r="AW630" s="137"/>
      <c r="AX630" s="137"/>
      <c r="AY630" s="299"/>
      <c r="AZ630" s="87"/>
      <c r="BA630" s="243"/>
      <c r="BB630" s="127"/>
      <c r="BC630" s="127"/>
      <c r="BD630" s="127"/>
      <c r="BE630" s="127"/>
      <c r="BF630" s="127"/>
      <c r="BG630" s="19"/>
      <c r="BH630" s="49"/>
      <c r="BI630" s="60"/>
      <c r="BJ630" s="127"/>
      <c r="BK630" s="127"/>
      <c r="BL630" s="127"/>
      <c r="BM630" s="127"/>
      <c r="BN630" s="60"/>
      <c r="BO630" s="127"/>
      <c r="BP630" s="910"/>
      <c r="BQ630" s="928"/>
      <c r="BR630" s="928"/>
      <c r="BS630" s="928"/>
      <c r="BT630" s="928"/>
      <c r="BU630" s="928"/>
      <c r="BV630" s="928"/>
      <c r="BW630" s="928"/>
      <c r="BX630" s="928"/>
      <c r="BY630" s="928"/>
      <c r="BZ630" s="928"/>
      <c r="CA630" s="928"/>
      <c r="CB630" s="928"/>
      <c r="CC630" s="928"/>
      <c r="CD630" s="928"/>
      <c r="CE630" s="150"/>
      <c r="CF630" s="516"/>
      <c r="CG630" s="911"/>
      <c r="CH630" s="131"/>
      <c r="CI630" s="186"/>
      <c r="CJ630" s="4"/>
      <c r="CK630" s="49"/>
      <c r="CL630" s="60"/>
      <c r="CM630" s="912"/>
      <c r="CN630" s="371"/>
      <c r="CO630" s="371"/>
      <c r="CP630" s="814"/>
      <c r="CQ630" s="352"/>
      <c r="CR630" s="371"/>
      <c r="CS630" s="371"/>
    </row>
    <row r="631" spans="1:97" x14ac:dyDescent="0.25">
      <c r="A631" s="20"/>
      <c r="B631" s="174"/>
      <c r="C631" s="88"/>
      <c r="D631" s="19"/>
      <c r="E631" s="456"/>
      <c r="F631" s="451"/>
      <c r="G631" s="444"/>
      <c r="H631" s="19"/>
      <c r="I631" s="451"/>
      <c r="J631" s="451"/>
      <c r="K631" s="451"/>
      <c r="L631" s="451"/>
      <c r="M631" s="451"/>
      <c r="N631" s="451"/>
      <c r="O631" s="316"/>
      <c r="P631" s="310"/>
      <c r="Q631" s="19"/>
      <c r="R631" s="310"/>
      <c r="S631" s="316"/>
      <c r="T631" s="923"/>
      <c r="U631" s="310"/>
      <c r="V631" s="310"/>
      <c r="W631" s="310"/>
      <c r="X631" s="306"/>
      <c r="Y631" s="753"/>
      <c r="Z631" s="749"/>
      <c r="AA631" s="489"/>
      <c r="AB631" s="512"/>
      <c r="AC631" s="512"/>
      <c r="AD631" s="447"/>
      <c r="AE631" s="447"/>
      <c r="AF631" s="970"/>
      <c r="AG631" s="970"/>
      <c r="AH631" s="810"/>
      <c r="AI631" s="310"/>
      <c r="AJ631" s="310"/>
      <c r="AK631" s="310"/>
      <c r="AL631" s="307"/>
      <c r="AM631" s="40"/>
      <c r="AN631" s="40"/>
      <c r="AO631" s="40"/>
      <c r="AP631" s="137"/>
      <c r="AQ631" s="19"/>
      <c r="AR631" s="49"/>
      <c r="AS631" s="298"/>
      <c r="AT631" s="66"/>
      <c r="AU631" s="40"/>
      <c r="AV631" s="60"/>
      <c r="AW631" s="137"/>
      <c r="AX631" s="137"/>
      <c r="AY631" s="299"/>
      <c r="AZ631" s="87"/>
      <c r="BA631" s="243"/>
      <c r="BB631" s="127"/>
      <c r="BC631" s="127"/>
      <c r="BD631" s="127"/>
      <c r="BE631" s="127"/>
      <c r="BF631" s="127"/>
      <c r="BG631" s="19"/>
      <c r="BH631" s="49"/>
      <c r="BI631" s="60"/>
      <c r="BJ631" s="127"/>
      <c r="BK631" s="127"/>
      <c r="BL631" s="127"/>
      <c r="BM631" s="127"/>
      <c r="BN631" s="60"/>
      <c r="BO631" s="127"/>
      <c r="BP631" s="910"/>
      <c r="BQ631" s="928"/>
      <c r="BR631" s="928"/>
      <c r="BS631" s="928"/>
      <c r="BT631" s="928"/>
      <c r="BU631" s="928"/>
      <c r="BV631" s="928"/>
      <c r="BW631" s="928"/>
      <c r="BX631" s="928"/>
      <c r="BY631" s="928"/>
      <c r="BZ631" s="928"/>
      <c r="CA631" s="928"/>
      <c r="CB631" s="928"/>
      <c r="CC631" s="928"/>
      <c r="CD631" s="928"/>
      <c r="CE631" s="150"/>
      <c r="CF631" s="516"/>
      <c r="CG631" s="911"/>
      <c r="CH631" s="131"/>
      <c r="CI631" s="186"/>
      <c r="CJ631" s="4"/>
      <c r="CK631" s="49"/>
      <c r="CL631" s="60"/>
      <c r="CM631" s="912"/>
      <c r="CN631" s="371"/>
      <c r="CO631" s="371"/>
      <c r="CP631" s="814"/>
      <c r="CQ631" s="352"/>
      <c r="CR631" s="371"/>
      <c r="CS631" s="371"/>
    </row>
    <row r="632" spans="1:97" x14ac:dyDescent="0.25">
      <c r="A632" s="20"/>
      <c r="B632" s="174"/>
      <c r="C632" s="88"/>
      <c r="D632" s="19"/>
      <c r="E632" s="456"/>
      <c r="F632" s="451"/>
      <c r="G632" s="444"/>
      <c r="H632" s="19"/>
      <c r="I632" s="451"/>
      <c r="J632" s="451"/>
      <c r="K632" s="451"/>
      <c r="L632" s="451"/>
      <c r="M632" s="451"/>
      <c r="N632" s="451"/>
      <c r="O632" s="316"/>
      <c r="P632" s="310"/>
      <c r="Q632" s="19"/>
      <c r="R632" s="310"/>
      <c r="S632" s="316"/>
      <c r="T632" s="923"/>
      <c r="U632" s="310"/>
      <c r="V632" s="310"/>
      <c r="W632" s="310"/>
      <c r="X632" s="306"/>
      <c r="Y632" s="753"/>
      <c r="Z632" s="749"/>
      <c r="AA632" s="489"/>
      <c r="AB632" s="512"/>
      <c r="AC632" s="512"/>
      <c r="AD632" s="447"/>
      <c r="AE632" s="447"/>
      <c r="AF632" s="970"/>
      <c r="AG632" s="970"/>
      <c r="AH632" s="810"/>
      <c r="AI632" s="310"/>
      <c r="AJ632" s="310"/>
      <c r="AK632" s="310"/>
      <c r="AL632" s="307"/>
      <c r="AM632" s="40"/>
      <c r="AN632" s="40"/>
      <c r="AO632" s="40"/>
      <c r="AP632" s="137"/>
      <c r="AQ632" s="19"/>
      <c r="AR632" s="49"/>
      <c r="AS632" s="298"/>
      <c r="AT632" s="66"/>
      <c r="AU632" s="40"/>
      <c r="AV632" s="60"/>
      <c r="AW632" s="137"/>
      <c r="AX632" s="137"/>
      <c r="AY632" s="299"/>
      <c r="AZ632" s="87"/>
      <c r="BA632" s="243"/>
      <c r="BB632" s="127"/>
      <c r="BC632" s="127"/>
      <c r="BD632" s="127"/>
      <c r="BE632" s="127"/>
      <c r="BF632" s="127"/>
      <c r="BG632" s="19"/>
      <c r="BH632" s="49"/>
      <c r="BI632" s="60"/>
      <c r="BJ632" s="127"/>
      <c r="BK632" s="127"/>
      <c r="BL632" s="127"/>
      <c r="BM632" s="127"/>
      <c r="BN632" s="60"/>
      <c r="BO632" s="127"/>
      <c r="BP632" s="910"/>
      <c r="BQ632" s="928"/>
      <c r="BR632" s="928"/>
      <c r="BS632" s="928"/>
      <c r="BT632" s="928"/>
      <c r="BU632" s="928"/>
      <c r="BV632" s="928"/>
      <c r="BW632" s="928"/>
      <c r="BX632" s="928"/>
      <c r="BY632" s="928"/>
      <c r="BZ632" s="928"/>
      <c r="CA632" s="928"/>
      <c r="CB632" s="928"/>
      <c r="CC632" s="928"/>
      <c r="CD632" s="928"/>
      <c r="CE632" s="150"/>
      <c r="CF632" s="516"/>
      <c r="CG632" s="911"/>
      <c r="CH632" s="131"/>
      <c r="CI632" s="186"/>
      <c r="CJ632" s="4"/>
      <c r="CK632" s="49"/>
      <c r="CL632" s="60"/>
      <c r="CM632" s="912"/>
      <c r="CN632" s="371"/>
      <c r="CO632" s="371"/>
      <c r="CP632" s="814"/>
      <c r="CQ632" s="352"/>
      <c r="CR632" s="371"/>
      <c r="CS632" s="371"/>
    </row>
    <row r="633" spans="1:97" x14ac:dyDescent="0.25">
      <c r="A633" s="20"/>
      <c r="B633" s="174"/>
      <c r="C633" s="88"/>
      <c r="D633" s="19"/>
      <c r="E633" s="456"/>
      <c r="F633" s="451"/>
      <c r="G633" s="444"/>
      <c r="H633" s="19"/>
      <c r="I633" s="451"/>
      <c r="J633" s="451"/>
      <c r="K633" s="451"/>
      <c r="L633" s="451"/>
      <c r="M633" s="451"/>
      <c r="N633" s="451"/>
      <c r="O633" s="316"/>
      <c r="P633" s="310"/>
      <c r="Q633" s="19"/>
      <c r="R633" s="310"/>
      <c r="S633" s="316"/>
      <c r="T633" s="923"/>
      <c r="U633" s="310"/>
      <c r="V633" s="310"/>
      <c r="W633" s="310"/>
      <c r="X633" s="306"/>
      <c r="Y633" s="753"/>
      <c r="Z633" s="749"/>
      <c r="AA633" s="489"/>
      <c r="AB633" s="512"/>
      <c r="AC633" s="512"/>
      <c r="AD633" s="447"/>
      <c r="AE633" s="447"/>
      <c r="AF633" s="970"/>
      <c r="AG633" s="970"/>
      <c r="AH633" s="810"/>
      <c r="AI633" s="310"/>
      <c r="AJ633" s="310"/>
      <c r="AK633" s="310"/>
      <c r="AL633" s="307"/>
      <c r="AM633" s="40"/>
      <c r="AN633" s="40"/>
      <c r="AO633" s="40"/>
      <c r="AP633" s="137"/>
      <c r="AQ633" s="19"/>
      <c r="AR633" s="49"/>
      <c r="AS633" s="298"/>
      <c r="AT633" s="66"/>
      <c r="AU633" s="40"/>
      <c r="AV633" s="60"/>
      <c r="AW633" s="137"/>
      <c r="AX633" s="137"/>
      <c r="AY633" s="299"/>
      <c r="AZ633" s="87"/>
      <c r="BA633" s="243"/>
      <c r="BB633" s="127"/>
      <c r="BC633" s="127"/>
      <c r="BD633" s="127"/>
      <c r="BE633" s="127"/>
      <c r="BF633" s="127"/>
      <c r="BG633" s="19"/>
      <c r="BH633" s="49"/>
      <c r="BI633" s="60"/>
      <c r="BJ633" s="127"/>
      <c r="BK633" s="127"/>
      <c r="BL633" s="127"/>
      <c r="BM633" s="127"/>
      <c r="BN633" s="60"/>
      <c r="BO633" s="127"/>
      <c r="BP633" s="910"/>
      <c r="BQ633" s="928"/>
      <c r="BR633" s="928"/>
      <c r="BS633" s="928"/>
      <c r="BT633" s="928"/>
      <c r="BU633" s="928"/>
      <c r="BV633" s="928"/>
      <c r="BW633" s="928"/>
      <c r="BX633" s="928"/>
      <c r="BY633" s="928"/>
      <c r="BZ633" s="928"/>
      <c r="CA633" s="928"/>
      <c r="CB633" s="928"/>
      <c r="CC633" s="928"/>
      <c r="CD633" s="928"/>
      <c r="CE633" s="150"/>
      <c r="CF633" s="516"/>
      <c r="CG633" s="911"/>
      <c r="CH633" s="131"/>
      <c r="CI633" s="186"/>
      <c r="CJ633" s="4"/>
      <c r="CK633" s="49"/>
      <c r="CL633" s="60"/>
      <c r="CM633" s="912"/>
      <c r="CN633" s="371"/>
      <c r="CO633" s="371"/>
      <c r="CP633" s="814"/>
      <c r="CQ633" s="352"/>
      <c r="CR633" s="371"/>
      <c r="CS633" s="371"/>
    </row>
    <row r="634" spans="1:97" x14ac:dyDescent="0.25">
      <c r="A634" s="20"/>
      <c r="B634" s="174"/>
      <c r="C634" s="88"/>
      <c r="D634" s="19"/>
      <c r="E634" s="456"/>
      <c r="F634" s="451"/>
      <c r="G634" s="444"/>
      <c r="H634" s="19"/>
      <c r="I634" s="451"/>
      <c r="J634" s="451"/>
      <c r="K634" s="451"/>
      <c r="L634" s="451"/>
      <c r="M634" s="451"/>
      <c r="N634" s="451"/>
      <c r="O634" s="316"/>
      <c r="P634" s="310"/>
      <c r="Q634" s="19"/>
      <c r="R634" s="310"/>
      <c r="S634" s="316"/>
      <c r="T634" s="923"/>
      <c r="U634" s="310"/>
      <c r="V634" s="310"/>
      <c r="W634" s="310"/>
      <c r="X634" s="306"/>
      <c r="Y634" s="753"/>
      <c r="Z634" s="749"/>
      <c r="AA634" s="489"/>
      <c r="AB634" s="512"/>
      <c r="AC634" s="512"/>
      <c r="AD634" s="447"/>
      <c r="AE634" s="447"/>
      <c r="AF634" s="970"/>
      <c r="AG634" s="970"/>
      <c r="AH634" s="810"/>
      <c r="AI634" s="310"/>
      <c r="AJ634" s="310"/>
      <c r="AK634" s="310"/>
      <c r="AL634" s="307"/>
      <c r="AM634" s="40"/>
      <c r="AN634" s="40"/>
      <c r="AO634" s="40"/>
      <c r="AP634" s="137"/>
      <c r="AQ634" s="19"/>
      <c r="AR634" s="49"/>
      <c r="AS634" s="298"/>
      <c r="AT634" s="66"/>
      <c r="AU634" s="40"/>
      <c r="AV634" s="60"/>
      <c r="AW634" s="137"/>
      <c r="AX634" s="137"/>
      <c r="AY634" s="299"/>
      <c r="AZ634" s="87"/>
      <c r="BA634" s="243"/>
      <c r="BB634" s="127"/>
      <c r="BC634" s="127"/>
      <c r="BD634" s="127"/>
      <c r="BE634" s="127"/>
      <c r="BF634" s="127"/>
      <c r="BG634" s="19"/>
      <c r="BH634" s="49"/>
      <c r="BI634" s="60"/>
      <c r="BJ634" s="127"/>
      <c r="BK634" s="127"/>
      <c r="BL634" s="127"/>
      <c r="BM634" s="127"/>
      <c r="BN634" s="60"/>
      <c r="BO634" s="127"/>
      <c r="BP634" s="910"/>
      <c r="BQ634" s="928"/>
      <c r="BR634" s="928"/>
      <c r="BS634" s="928"/>
      <c r="BT634" s="928"/>
      <c r="BU634" s="928"/>
      <c r="BV634" s="928"/>
      <c r="BW634" s="928"/>
      <c r="BX634" s="928"/>
      <c r="BY634" s="928"/>
      <c r="BZ634" s="928"/>
      <c r="CA634" s="928"/>
      <c r="CB634" s="928"/>
      <c r="CC634" s="928"/>
      <c r="CD634" s="928"/>
      <c r="CE634" s="150"/>
      <c r="CF634" s="516"/>
      <c r="CG634" s="911"/>
      <c r="CH634" s="131"/>
      <c r="CI634" s="186"/>
      <c r="CJ634" s="4"/>
      <c r="CK634" s="49"/>
      <c r="CL634" s="60"/>
      <c r="CM634" s="912"/>
      <c r="CN634" s="371"/>
      <c r="CO634" s="371"/>
      <c r="CP634" s="814"/>
      <c r="CQ634" s="352"/>
      <c r="CR634" s="371"/>
      <c r="CS634" s="371"/>
    </row>
    <row r="635" spans="1:97" x14ac:dyDescent="0.25">
      <c r="A635" s="20"/>
      <c r="B635" s="174"/>
      <c r="C635" s="88"/>
      <c r="D635" s="19"/>
      <c r="E635" s="456"/>
      <c r="F635" s="451"/>
      <c r="G635" s="444"/>
      <c r="H635" s="19"/>
      <c r="I635" s="451"/>
      <c r="J635" s="451"/>
      <c r="K635" s="451"/>
      <c r="L635" s="451"/>
      <c r="M635" s="451"/>
      <c r="N635" s="451"/>
      <c r="O635" s="316"/>
      <c r="P635" s="310"/>
      <c r="Q635" s="19"/>
      <c r="R635" s="310"/>
      <c r="S635" s="316"/>
      <c r="T635" s="923"/>
      <c r="U635" s="310"/>
      <c r="V635" s="310"/>
      <c r="W635" s="310"/>
      <c r="X635" s="306"/>
      <c r="Y635" s="753"/>
      <c r="Z635" s="749"/>
      <c r="AA635" s="489"/>
      <c r="AB635" s="512"/>
      <c r="AC635" s="512"/>
      <c r="AD635" s="447"/>
      <c r="AE635" s="447"/>
      <c r="AF635" s="970"/>
      <c r="AG635" s="970"/>
      <c r="AH635" s="810"/>
      <c r="AI635" s="310"/>
      <c r="AJ635" s="310"/>
      <c r="AK635" s="310"/>
      <c r="AL635" s="307"/>
      <c r="AM635" s="40"/>
      <c r="AN635" s="40"/>
      <c r="AO635" s="40"/>
      <c r="AP635" s="137"/>
      <c r="AQ635" s="19"/>
      <c r="AR635" s="49"/>
      <c r="AS635" s="298"/>
      <c r="AT635" s="66"/>
      <c r="AU635" s="40"/>
      <c r="AV635" s="60"/>
      <c r="AW635" s="137"/>
      <c r="AX635" s="137"/>
      <c r="AY635" s="299"/>
      <c r="AZ635" s="87"/>
      <c r="BA635" s="243"/>
      <c r="BB635" s="127"/>
      <c r="BC635" s="127"/>
      <c r="BD635" s="127"/>
      <c r="BE635" s="127"/>
      <c r="BF635" s="127"/>
      <c r="BG635" s="19"/>
      <c r="BH635" s="49"/>
      <c r="BI635" s="60"/>
      <c r="BJ635" s="127"/>
      <c r="BK635" s="127"/>
      <c r="BL635" s="127"/>
      <c r="BM635" s="127"/>
      <c r="BN635" s="60"/>
      <c r="BO635" s="127"/>
      <c r="BP635" s="910"/>
      <c r="BQ635" s="928"/>
      <c r="BR635" s="928"/>
      <c r="BS635" s="928"/>
      <c r="BT635" s="928"/>
      <c r="BU635" s="928"/>
      <c r="BV635" s="928"/>
      <c r="BW635" s="928"/>
      <c r="BX635" s="928"/>
      <c r="BY635" s="928"/>
      <c r="BZ635" s="928"/>
      <c r="CA635" s="928"/>
      <c r="CB635" s="928"/>
      <c r="CC635" s="928"/>
      <c r="CD635" s="928"/>
      <c r="CE635" s="150"/>
      <c r="CF635" s="516"/>
      <c r="CG635" s="911"/>
      <c r="CH635" s="131"/>
      <c r="CI635" s="186"/>
      <c r="CJ635" s="4"/>
      <c r="CK635" s="49"/>
      <c r="CL635" s="60"/>
      <c r="CM635" s="912"/>
      <c r="CN635" s="371"/>
      <c r="CO635" s="371"/>
      <c r="CP635" s="814"/>
      <c r="CQ635" s="352"/>
      <c r="CR635" s="371"/>
      <c r="CS635" s="371"/>
    </row>
    <row r="636" spans="1:97" x14ac:dyDescent="0.25">
      <c r="A636" s="20"/>
      <c r="B636" s="174"/>
      <c r="C636" s="88"/>
      <c r="D636" s="19"/>
      <c r="E636" s="456"/>
      <c r="F636" s="451"/>
      <c r="G636" s="444"/>
      <c r="H636" s="19"/>
      <c r="I636" s="451"/>
      <c r="J636" s="451"/>
      <c r="K636" s="451"/>
      <c r="L636" s="451"/>
      <c r="M636" s="451"/>
      <c r="N636" s="451"/>
      <c r="O636" s="316"/>
      <c r="P636" s="310"/>
      <c r="Q636" s="19"/>
      <c r="R636" s="310"/>
      <c r="S636" s="316"/>
      <c r="T636" s="923"/>
      <c r="U636" s="310"/>
      <c r="V636" s="310"/>
      <c r="W636" s="310"/>
      <c r="X636" s="306"/>
      <c r="Y636" s="753"/>
      <c r="Z636" s="749"/>
      <c r="AA636" s="489"/>
      <c r="AB636" s="512"/>
      <c r="AC636" s="512"/>
      <c r="AD636" s="447"/>
      <c r="AE636" s="447"/>
      <c r="AF636" s="970"/>
      <c r="AG636" s="970"/>
      <c r="AH636" s="810"/>
      <c r="AI636" s="310"/>
      <c r="AJ636" s="310"/>
      <c r="AK636" s="310"/>
      <c r="AL636" s="307"/>
      <c r="AM636" s="40"/>
      <c r="AN636" s="40"/>
      <c r="AO636" s="40"/>
      <c r="AP636" s="137"/>
      <c r="AQ636" s="19"/>
      <c r="AR636" s="49"/>
      <c r="AS636" s="298"/>
      <c r="AT636" s="66"/>
      <c r="AU636" s="40"/>
      <c r="AV636" s="60"/>
      <c r="AW636" s="137"/>
      <c r="AX636" s="137"/>
      <c r="AY636" s="299"/>
      <c r="AZ636" s="87"/>
      <c r="BA636" s="243"/>
      <c r="BB636" s="127"/>
      <c r="BC636" s="127"/>
      <c r="BD636" s="127"/>
      <c r="BE636" s="127"/>
      <c r="BF636" s="127"/>
      <c r="BG636" s="19"/>
      <c r="BH636" s="49"/>
      <c r="BI636" s="60"/>
      <c r="BJ636" s="127"/>
      <c r="BK636" s="127"/>
      <c r="BL636" s="127"/>
      <c r="BM636" s="127"/>
      <c r="BN636" s="60"/>
      <c r="BO636" s="127"/>
      <c r="BP636" s="910"/>
      <c r="BQ636" s="928"/>
      <c r="BR636" s="928"/>
      <c r="BS636" s="928"/>
      <c r="BT636" s="928"/>
      <c r="BU636" s="928"/>
      <c r="BV636" s="928"/>
      <c r="BW636" s="928"/>
      <c r="BX636" s="928"/>
      <c r="BY636" s="928"/>
      <c r="BZ636" s="928"/>
      <c r="CA636" s="928"/>
      <c r="CB636" s="928"/>
      <c r="CC636" s="928"/>
      <c r="CD636" s="928"/>
      <c r="CE636" s="150"/>
      <c r="CF636" s="516"/>
      <c r="CG636" s="911"/>
      <c r="CH636" s="131"/>
      <c r="CI636" s="186"/>
      <c r="CJ636" s="4"/>
      <c r="CK636" s="49"/>
      <c r="CL636" s="60"/>
      <c r="CM636" s="912"/>
      <c r="CN636" s="371"/>
      <c r="CO636" s="371"/>
      <c r="CP636" s="814"/>
      <c r="CQ636" s="352"/>
      <c r="CR636" s="371"/>
      <c r="CS636" s="371"/>
    </row>
    <row r="637" spans="1:97" x14ac:dyDescent="0.25">
      <c r="A637" s="20"/>
      <c r="B637" s="174"/>
      <c r="C637" s="88"/>
      <c r="D637" s="19"/>
      <c r="E637" s="456"/>
      <c r="F637" s="451"/>
      <c r="G637" s="444"/>
      <c r="H637" s="19"/>
      <c r="I637" s="451"/>
      <c r="J637" s="451"/>
      <c r="K637" s="451"/>
      <c r="L637" s="451"/>
      <c r="M637" s="451"/>
      <c r="N637" s="451"/>
      <c r="O637" s="316"/>
      <c r="P637" s="310"/>
      <c r="Q637" s="19"/>
      <c r="R637" s="310"/>
      <c r="S637" s="316"/>
      <c r="T637" s="923"/>
      <c r="U637" s="310"/>
      <c r="V637" s="310"/>
      <c r="W637" s="310"/>
      <c r="X637" s="306"/>
      <c r="Y637" s="753"/>
      <c r="Z637" s="749"/>
      <c r="AA637" s="489"/>
      <c r="AB637" s="512"/>
      <c r="AC637" s="512"/>
      <c r="AD637" s="447"/>
      <c r="AE637" s="447"/>
      <c r="AF637" s="970"/>
      <c r="AG637" s="970"/>
      <c r="AH637" s="810"/>
      <c r="AI637" s="310"/>
      <c r="AJ637" s="310"/>
      <c r="AK637" s="310"/>
      <c r="AL637" s="307"/>
      <c r="AM637" s="40"/>
      <c r="AN637" s="40"/>
      <c r="AO637" s="40"/>
      <c r="AP637" s="137"/>
      <c r="AQ637" s="19"/>
      <c r="AR637" s="49"/>
      <c r="AS637" s="298"/>
      <c r="AT637" s="66"/>
      <c r="AU637" s="40"/>
      <c r="AV637" s="60"/>
      <c r="AW637" s="137"/>
      <c r="AX637" s="137"/>
      <c r="AY637" s="299"/>
      <c r="AZ637" s="87"/>
      <c r="BA637" s="243"/>
      <c r="BB637" s="127"/>
      <c r="BC637" s="127"/>
      <c r="BD637" s="127"/>
      <c r="BE637" s="127"/>
      <c r="BF637" s="127"/>
      <c r="BG637" s="19"/>
      <c r="BH637" s="49"/>
      <c r="BI637" s="60"/>
      <c r="BJ637" s="127"/>
      <c r="BK637" s="127"/>
      <c r="BL637" s="127"/>
      <c r="BM637" s="127"/>
      <c r="BN637" s="60"/>
      <c r="BO637" s="127"/>
      <c r="BP637" s="910"/>
      <c r="BQ637" s="928"/>
      <c r="BR637" s="928"/>
      <c r="BS637" s="928"/>
      <c r="BT637" s="928"/>
      <c r="BU637" s="928"/>
      <c r="BV637" s="928"/>
      <c r="BW637" s="928"/>
      <c r="BX637" s="928"/>
      <c r="BY637" s="928"/>
      <c r="BZ637" s="928"/>
      <c r="CA637" s="928"/>
      <c r="CB637" s="928"/>
      <c r="CC637" s="928"/>
      <c r="CD637" s="928"/>
      <c r="CE637" s="150"/>
      <c r="CF637" s="516"/>
      <c r="CG637" s="911"/>
      <c r="CH637" s="131"/>
      <c r="CI637" s="186"/>
      <c r="CJ637" s="4"/>
      <c r="CK637" s="49"/>
      <c r="CL637" s="60"/>
      <c r="CM637" s="912"/>
      <c r="CN637" s="371"/>
      <c r="CO637" s="371"/>
      <c r="CP637" s="814"/>
      <c r="CQ637" s="352"/>
      <c r="CR637" s="371"/>
      <c r="CS637" s="371"/>
    </row>
    <row r="638" spans="1:97" x14ac:dyDescent="0.25">
      <c r="A638" s="20"/>
      <c r="B638" s="174"/>
      <c r="C638" s="88"/>
      <c r="D638" s="19"/>
      <c r="E638" s="456"/>
      <c r="F638" s="451"/>
      <c r="G638" s="444"/>
      <c r="H638" s="19"/>
      <c r="I638" s="451"/>
      <c r="J638" s="451"/>
      <c r="K638" s="451"/>
      <c r="L638" s="451"/>
      <c r="M638" s="451"/>
      <c r="N638" s="451"/>
      <c r="O638" s="316"/>
      <c r="P638" s="310"/>
      <c r="Q638" s="19"/>
      <c r="R638" s="310"/>
      <c r="S638" s="316"/>
      <c r="T638" s="923"/>
      <c r="U638" s="310"/>
      <c r="V638" s="310"/>
      <c r="W638" s="310"/>
      <c r="X638" s="306"/>
      <c r="Y638" s="753"/>
      <c r="Z638" s="749"/>
      <c r="AA638" s="489"/>
      <c r="AB638" s="512"/>
      <c r="AC638" s="512"/>
      <c r="AD638" s="447"/>
      <c r="AE638" s="447"/>
      <c r="AF638" s="970"/>
      <c r="AG638" s="970"/>
      <c r="AH638" s="810"/>
      <c r="AI638" s="310"/>
      <c r="AJ638" s="310"/>
      <c r="AK638" s="310"/>
      <c r="AL638" s="307"/>
      <c r="AM638" s="40"/>
      <c r="AN638" s="40"/>
      <c r="AO638" s="40"/>
      <c r="AP638" s="137"/>
      <c r="AQ638" s="19"/>
      <c r="AR638" s="49"/>
      <c r="AS638" s="298"/>
      <c r="AT638" s="66"/>
      <c r="AU638" s="40"/>
      <c r="AV638" s="60"/>
      <c r="AW638" s="137"/>
      <c r="AX638" s="137"/>
      <c r="AY638" s="299"/>
      <c r="AZ638" s="87"/>
      <c r="BA638" s="243"/>
      <c r="BB638" s="127"/>
      <c r="BC638" s="127"/>
      <c r="BD638" s="127"/>
      <c r="BE638" s="127"/>
      <c r="BF638" s="127"/>
      <c r="BG638" s="19"/>
      <c r="BH638" s="49"/>
      <c r="BI638" s="60"/>
      <c r="BJ638" s="127"/>
      <c r="BK638" s="127"/>
      <c r="BL638" s="127"/>
      <c r="BM638" s="127"/>
      <c r="BN638" s="60"/>
      <c r="BO638" s="127"/>
      <c r="BP638" s="910"/>
      <c r="BQ638" s="928"/>
      <c r="BR638" s="928"/>
      <c r="BS638" s="928"/>
      <c r="BT638" s="928"/>
      <c r="BU638" s="928"/>
      <c r="BV638" s="928"/>
      <c r="BW638" s="928"/>
      <c r="BX638" s="928"/>
      <c r="BY638" s="928"/>
      <c r="BZ638" s="928"/>
      <c r="CA638" s="928"/>
      <c r="CB638" s="928"/>
      <c r="CC638" s="928"/>
      <c r="CD638" s="928"/>
      <c r="CE638" s="150"/>
      <c r="CF638" s="516"/>
      <c r="CG638" s="911"/>
      <c r="CH638" s="131"/>
      <c r="CI638" s="186"/>
      <c r="CJ638" s="4"/>
      <c r="CK638" s="49"/>
      <c r="CL638" s="60"/>
      <c r="CM638" s="912"/>
      <c r="CN638" s="371"/>
      <c r="CO638" s="371"/>
      <c r="CP638" s="814"/>
      <c r="CQ638" s="352"/>
      <c r="CR638" s="371"/>
      <c r="CS638" s="371"/>
    </row>
    <row r="639" spans="1:97" x14ac:dyDescent="0.25">
      <c r="A639" s="20"/>
      <c r="B639" s="174"/>
      <c r="C639" s="88"/>
      <c r="D639" s="19"/>
      <c r="E639" s="456"/>
      <c r="F639" s="451"/>
      <c r="G639" s="444"/>
      <c r="H639" s="19"/>
      <c r="I639" s="451"/>
      <c r="J639" s="451"/>
      <c r="K639" s="451"/>
      <c r="L639" s="451"/>
      <c r="M639" s="451"/>
      <c r="N639" s="451"/>
      <c r="O639" s="316"/>
      <c r="P639" s="310"/>
      <c r="Q639" s="19"/>
      <c r="R639" s="310"/>
      <c r="S639" s="316"/>
      <c r="T639" s="923"/>
      <c r="U639" s="310"/>
      <c r="V639" s="310"/>
      <c r="W639" s="310"/>
      <c r="X639" s="306"/>
      <c r="Y639" s="753"/>
      <c r="Z639" s="749"/>
      <c r="AA639" s="489"/>
      <c r="AB639" s="512"/>
      <c r="AC639" s="512"/>
      <c r="AD639" s="447"/>
      <c r="AE639" s="447"/>
      <c r="AF639" s="970"/>
      <c r="AG639" s="970"/>
      <c r="AH639" s="810"/>
      <c r="AI639" s="310"/>
      <c r="AJ639" s="310"/>
      <c r="AK639" s="310"/>
      <c r="AL639" s="307"/>
      <c r="AM639" s="40"/>
      <c r="AN639" s="40"/>
      <c r="AO639" s="40"/>
      <c r="AP639" s="137"/>
      <c r="AQ639" s="19"/>
      <c r="AR639" s="49"/>
      <c r="AS639" s="298"/>
      <c r="AT639" s="66"/>
      <c r="AU639" s="40"/>
      <c r="AV639" s="60"/>
      <c r="AW639" s="137"/>
      <c r="AX639" s="137"/>
      <c r="AY639" s="299"/>
      <c r="AZ639" s="87"/>
      <c r="BA639" s="243"/>
      <c r="BB639" s="127"/>
      <c r="BC639" s="127"/>
      <c r="BD639" s="127"/>
      <c r="BE639" s="127"/>
      <c r="BF639" s="127"/>
      <c r="BG639" s="19"/>
      <c r="BH639" s="49"/>
      <c r="BI639" s="60"/>
      <c r="BJ639" s="127"/>
      <c r="BK639" s="127"/>
      <c r="BL639" s="127"/>
      <c r="BM639" s="127"/>
      <c r="BN639" s="60"/>
      <c r="BO639" s="127"/>
      <c r="BP639" s="910"/>
      <c r="BQ639" s="928"/>
      <c r="BR639" s="928"/>
      <c r="BS639" s="928"/>
      <c r="BT639" s="928"/>
      <c r="BU639" s="928"/>
      <c r="BV639" s="928"/>
      <c r="BW639" s="928"/>
      <c r="BX639" s="928"/>
      <c r="BY639" s="928"/>
      <c r="BZ639" s="928"/>
      <c r="CA639" s="928"/>
      <c r="CB639" s="928"/>
      <c r="CC639" s="928"/>
      <c r="CD639" s="928"/>
      <c r="CE639" s="150"/>
      <c r="CF639" s="516"/>
      <c r="CG639" s="911"/>
      <c r="CH639" s="131"/>
      <c r="CI639" s="186"/>
      <c r="CJ639" s="4"/>
      <c r="CK639" s="49"/>
      <c r="CL639" s="60"/>
      <c r="CM639" s="912"/>
      <c r="CN639" s="371"/>
      <c r="CO639" s="371"/>
      <c r="CP639" s="814"/>
      <c r="CQ639" s="352"/>
      <c r="CR639" s="371"/>
      <c r="CS639" s="371"/>
    </row>
    <row r="640" spans="1:97" x14ac:dyDescent="0.25">
      <c r="A640" s="20"/>
      <c r="B640" s="174"/>
      <c r="C640" s="88"/>
      <c r="D640" s="19"/>
      <c r="E640" s="456"/>
      <c r="F640" s="451"/>
      <c r="G640" s="444"/>
      <c r="H640" s="19"/>
      <c r="I640" s="451"/>
      <c r="J640" s="451"/>
      <c r="K640" s="451"/>
      <c r="L640" s="451"/>
      <c r="M640" s="451"/>
      <c r="N640" s="451"/>
      <c r="O640" s="316"/>
      <c r="P640" s="310"/>
      <c r="Q640" s="19"/>
      <c r="R640" s="310"/>
      <c r="S640" s="316"/>
      <c r="T640" s="923"/>
      <c r="U640" s="310"/>
      <c r="V640" s="310"/>
      <c r="W640" s="310"/>
      <c r="X640" s="306"/>
      <c r="Y640" s="753"/>
      <c r="Z640" s="749"/>
      <c r="AA640" s="489"/>
      <c r="AB640" s="512"/>
      <c r="AC640" s="512"/>
      <c r="AD640" s="447"/>
      <c r="AE640" s="447"/>
      <c r="AF640" s="970"/>
      <c r="AG640" s="970"/>
      <c r="AH640" s="810"/>
      <c r="AI640" s="310"/>
      <c r="AJ640" s="310"/>
      <c r="AK640" s="310"/>
      <c r="AL640" s="307"/>
      <c r="AM640" s="40"/>
      <c r="AN640" s="40"/>
      <c r="AO640" s="40"/>
      <c r="AP640" s="137"/>
      <c r="AQ640" s="19"/>
      <c r="AR640" s="49"/>
      <c r="AS640" s="298"/>
      <c r="AT640" s="66"/>
      <c r="AU640" s="40"/>
      <c r="AV640" s="60"/>
      <c r="AW640" s="137"/>
      <c r="AX640" s="137"/>
      <c r="AY640" s="299"/>
      <c r="AZ640" s="87"/>
      <c r="BA640" s="243"/>
      <c r="BB640" s="127"/>
      <c r="BC640" s="127"/>
      <c r="BD640" s="127"/>
      <c r="BE640" s="127"/>
      <c r="BF640" s="127"/>
      <c r="BG640" s="19"/>
      <c r="BH640" s="49"/>
      <c r="BI640" s="60"/>
      <c r="BJ640" s="127"/>
      <c r="BK640" s="127"/>
      <c r="BL640" s="127"/>
      <c r="BM640" s="127"/>
      <c r="BN640" s="60"/>
      <c r="BO640" s="127"/>
      <c r="BP640" s="910"/>
      <c r="BQ640" s="928"/>
      <c r="BR640" s="928"/>
      <c r="BS640" s="928"/>
      <c r="BT640" s="928"/>
      <c r="BU640" s="928"/>
      <c r="BV640" s="928"/>
      <c r="BW640" s="928"/>
      <c r="BX640" s="928"/>
      <c r="BY640" s="928"/>
      <c r="BZ640" s="928"/>
      <c r="CA640" s="928"/>
      <c r="CB640" s="928"/>
      <c r="CC640" s="928"/>
      <c r="CD640" s="928"/>
      <c r="CE640" s="150"/>
      <c r="CF640" s="516"/>
      <c r="CG640" s="911"/>
      <c r="CH640" s="131"/>
      <c r="CI640" s="186"/>
      <c r="CJ640" s="4"/>
      <c r="CK640" s="49"/>
      <c r="CL640" s="60"/>
      <c r="CM640" s="912"/>
      <c r="CN640" s="371"/>
      <c r="CO640" s="371"/>
      <c r="CP640" s="814"/>
      <c r="CQ640" s="352"/>
      <c r="CR640" s="371"/>
      <c r="CS640" s="371"/>
    </row>
    <row r="641" spans="1:97" x14ac:dyDescent="0.25">
      <c r="A641" s="20"/>
      <c r="B641" s="174"/>
      <c r="C641" s="88"/>
      <c r="D641" s="19"/>
      <c r="E641" s="456"/>
      <c r="F641" s="451"/>
      <c r="G641" s="444"/>
      <c r="H641" s="19"/>
      <c r="I641" s="451"/>
      <c r="J641" s="451"/>
      <c r="K641" s="451"/>
      <c r="L641" s="451"/>
      <c r="M641" s="451"/>
      <c r="N641" s="451"/>
      <c r="O641" s="316"/>
      <c r="P641" s="310"/>
      <c r="Q641" s="19"/>
      <c r="R641" s="310"/>
      <c r="S641" s="316"/>
      <c r="T641" s="923"/>
      <c r="U641" s="310"/>
      <c r="V641" s="310"/>
      <c r="W641" s="310"/>
      <c r="X641" s="306"/>
      <c r="Y641" s="753"/>
      <c r="Z641" s="749"/>
      <c r="AA641" s="489"/>
      <c r="AB641" s="512"/>
      <c r="AC641" s="512"/>
      <c r="AD641" s="447"/>
      <c r="AE641" s="447"/>
      <c r="AF641" s="970"/>
      <c r="AG641" s="970"/>
      <c r="AH641" s="810"/>
      <c r="AI641" s="310"/>
      <c r="AJ641" s="310"/>
      <c r="AK641" s="310"/>
      <c r="AL641" s="307"/>
      <c r="AM641" s="40"/>
      <c r="AN641" s="40"/>
      <c r="AO641" s="40"/>
      <c r="AP641" s="137"/>
      <c r="AQ641" s="19"/>
      <c r="AR641" s="49"/>
      <c r="AS641" s="298"/>
      <c r="AT641" s="66"/>
      <c r="AU641" s="40"/>
      <c r="AV641" s="60"/>
      <c r="AW641" s="137"/>
      <c r="AX641" s="137"/>
      <c r="AY641" s="299"/>
      <c r="AZ641" s="87"/>
      <c r="BA641" s="243"/>
      <c r="BB641" s="127"/>
      <c r="BC641" s="127"/>
      <c r="BD641" s="127"/>
      <c r="BE641" s="127"/>
      <c r="BF641" s="127"/>
      <c r="BG641" s="19"/>
      <c r="BH641" s="49"/>
      <c r="BI641" s="60"/>
      <c r="BJ641" s="127"/>
      <c r="BK641" s="127"/>
      <c r="BL641" s="127"/>
      <c r="BM641" s="127"/>
      <c r="BN641" s="60"/>
      <c r="BO641" s="127"/>
      <c r="BP641" s="910"/>
      <c r="BQ641" s="928"/>
      <c r="BR641" s="928"/>
      <c r="BS641" s="928"/>
      <c r="BT641" s="928"/>
      <c r="BU641" s="928"/>
      <c r="BV641" s="928"/>
      <c r="BW641" s="928"/>
      <c r="BX641" s="928"/>
      <c r="BY641" s="928"/>
      <c r="BZ641" s="928"/>
      <c r="CA641" s="928"/>
      <c r="CB641" s="928"/>
      <c r="CC641" s="928"/>
      <c r="CD641" s="928"/>
      <c r="CE641" s="150"/>
      <c r="CF641" s="516"/>
      <c r="CG641" s="911"/>
      <c r="CH641" s="131"/>
      <c r="CI641" s="186"/>
      <c r="CJ641" s="4"/>
      <c r="CK641" s="49"/>
      <c r="CL641" s="60"/>
      <c r="CM641" s="912"/>
      <c r="CN641" s="371"/>
      <c r="CO641" s="371"/>
      <c r="CP641" s="814"/>
      <c r="CQ641" s="352"/>
      <c r="CR641" s="371"/>
      <c r="CS641" s="371"/>
    </row>
    <row r="642" spans="1:97" x14ac:dyDescent="0.25">
      <c r="A642" s="20"/>
      <c r="B642" s="174"/>
      <c r="C642" s="88"/>
      <c r="D642" s="19"/>
      <c r="E642" s="456"/>
      <c r="F642" s="451"/>
      <c r="G642" s="444"/>
      <c r="H642" s="19"/>
      <c r="I642" s="451"/>
      <c r="J642" s="451"/>
      <c r="K642" s="451"/>
      <c r="L642" s="451"/>
      <c r="M642" s="451"/>
      <c r="N642" s="451"/>
      <c r="O642" s="316"/>
      <c r="P642" s="310"/>
      <c r="Q642" s="19"/>
      <c r="R642" s="310"/>
      <c r="S642" s="316"/>
      <c r="T642" s="923"/>
      <c r="U642" s="310"/>
      <c r="V642" s="310"/>
      <c r="W642" s="310"/>
      <c r="X642" s="306"/>
      <c r="Y642" s="753"/>
      <c r="Z642" s="749"/>
      <c r="AA642" s="489"/>
      <c r="AB642" s="512"/>
      <c r="AC642" s="512"/>
      <c r="AD642" s="447"/>
      <c r="AE642" s="447"/>
      <c r="AF642" s="970"/>
      <c r="AG642" s="970"/>
      <c r="AH642" s="810"/>
      <c r="AI642" s="310"/>
      <c r="AJ642" s="310"/>
      <c r="AK642" s="310"/>
      <c r="AL642" s="307"/>
      <c r="AM642" s="40"/>
      <c r="AN642" s="40"/>
      <c r="AO642" s="40"/>
      <c r="AP642" s="137"/>
      <c r="AQ642" s="19"/>
      <c r="AR642" s="49"/>
      <c r="AS642" s="298"/>
      <c r="AT642" s="66"/>
      <c r="AU642" s="40"/>
      <c r="AV642" s="60"/>
      <c r="AW642" s="137"/>
      <c r="AX642" s="137"/>
      <c r="AY642" s="299"/>
      <c r="AZ642" s="87"/>
      <c r="BA642" s="243"/>
      <c r="BB642" s="127"/>
      <c r="BC642" s="127"/>
      <c r="BD642" s="127"/>
      <c r="BE642" s="127"/>
      <c r="BF642" s="127"/>
      <c r="BG642" s="19"/>
      <c r="BH642" s="49"/>
      <c r="BI642" s="60"/>
      <c r="BJ642" s="127"/>
      <c r="BK642" s="127"/>
      <c r="BL642" s="127"/>
      <c r="BM642" s="127"/>
      <c r="BN642" s="60"/>
      <c r="BO642" s="127"/>
      <c r="BP642" s="910"/>
      <c r="BQ642" s="928"/>
      <c r="BR642" s="928"/>
      <c r="BS642" s="928"/>
      <c r="BT642" s="928"/>
      <c r="BU642" s="928"/>
      <c r="BV642" s="928"/>
      <c r="BW642" s="928"/>
      <c r="BX642" s="928"/>
      <c r="BY642" s="928"/>
      <c r="BZ642" s="928"/>
      <c r="CA642" s="928"/>
      <c r="CB642" s="928"/>
      <c r="CC642" s="928"/>
      <c r="CD642" s="928"/>
      <c r="CE642" s="150"/>
      <c r="CF642" s="516"/>
      <c r="CG642" s="911"/>
      <c r="CH642" s="131"/>
      <c r="CI642" s="186"/>
      <c r="CJ642" s="4"/>
      <c r="CK642" s="49"/>
      <c r="CL642" s="60"/>
      <c r="CM642" s="912"/>
      <c r="CN642" s="371"/>
      <c r="CO642" s="371"/>
      <c r="CP642" s="814"/>
      <c r="CQ642" s="352"/>
      <c r="CR642" s="371"/>
      <c r="CS642" s="371"/>
    </row>
    <row r="643" spans="1:97" x14ac:dyDescent="0.25">
      <c r="A643" s="20"/>
      <c r="B643" s="174"/>
      <c r="C643" s="88"/>
      <c r="D643" s="19"/>
      <c r="E643" s="456"/>
      <c r="F643" s="451"/>
      <c r="G643" s="444"/>
      <c r="H643" s="19"/>
      <c r="I643" s="451"/>
      <c r="J643" s="451"/>
      <c r="K643" s="451"/>
      <c r="L643" s="451"/>
      <c r="M643" s="451"/>
      <c r="N643" s="451"/>
      <c r="O643" s="316"/>
      <c r="P643" s="310"/>
      <c r="Q643" s="19"/>
      <c r="R643" s="310"/>
      <c r="S643" s="316"/>
      <c r="T643" s="923"/>
      <c r="U643" s="310"/>
      <c r="V643" s="310"/>
      <c r="W643" s="310"/>
      <c r="X643" s="306"/>
      <c r="Y643" s="753"/>
      <c r="Z643" s="749"/>
      <c r="AA643" s="489"/>
      <c r="AB643" s="512"/>
      <c r="AC643" s="512"/>
      <c r="AD643" s="447"/>
      <c r="AE643" s="447"/>
      <c r="AF643" s="970"/>
      <c r="AG643" s="970"/>
      <c r="AH643" s="810"/>
      <c r="AI643" s="310"/>
      <c r="AJ643" s="310"/>
      <c r="AK643" s="310"/>
      <c r="AL643" s="307"/>
      <c r="AM643" s="40"/>
      <c r="AN643" s="40"/>
      <c r="AO643" s="40"/>
      <c r="AP643" s="137"/>
      <c r="AQ643" s="19"/>
      <c r="AR643" s="49"/>
      <c r="AS643" s="298"/>
      <c r="AT643" s="66"/>
      <c r="AU643" s="40"/>
      <c r="AV643" s="60"/>
      <c r="AW643" s="137"/>
      <c r="AX643" s="137"/>
      <c r="AY643" s="299"/>
      <c r="AZ643" s="87"/>
      <c r="BA643" s="243"/>
      <c r="BB643" s="127"/>
      <c r="BC643" s="127"/>
      <c r="BD643" s="127"/>
      <c r="BE643" s="127"/>
      <c r="BF643" s="127"/>
      <c r="BG643" s="19"/>
      <c r="BH643" s="49"/>
      <c r="BI643" s="60"/>
      <c r="BJ643" s="127"/>
      <c r="BK643" s="127"/>
      <c r="BL643" s="127"/>
      <c r="BM643" s="127"/>
      <c r="BN643" s="60"/>
      <c r="BO643" s="127"/>
      <c r="BP643" s="910"/>
      <c r="BQ643" s="928"/>
      <c r="BR643" s="928"/>
      <c r="BS643" s="928"/>
      <c r="BT643" s="928"/>
      <c r="BU643" s="928"/>
      <c r="BV643" s="928"/>
      <c r="BW643" s="928"/>
      <c r="BX643" s="928"/>
      <c r="BY643" s="928"/>
      <c r="BZ643" s="928"/>
      <c r="CA643" s="928"/>
      <c r="CB643" s="928"/>
      <c r="CC643" s="928"/>
      <c r="CD643" s="928"/>
      <c r="CE643" s="150"/>
      <c r="CF643" s="516"/>
      <c r="CG643" s="911"/>
      <c r="CH643" s="131"/>
      <c r="CI643" s="186"/>
      <c r="CJ643" s="4"/>
      <c r="CK643" s="49"/>
      <c r="CL643" s="60"/>
      <c r="CM643" s="912"/>
      <c r="CN643" s="371"/>
      <c r="CO643" s="371"/>
      <c r="CP643" s="814"/>
      <c r="CQ643" s="352"/>
      <c r="CR643" s="371"/>
      <c r="CS643" s="371"/>
    </row>
    <row r="644" spans="1:97" x14ac:dyDescent="0.25">
      <c r="A644" s="20"/>
      <c r="B644" s="174"/>
      <c r="C644" s="88"/>
      <c r="D644" s="19"/>
      <c r="E644" s="456"/>
      <c r="F644" s="451"/>
      <c r="G644" s="444"/>
      <c r="H644" s="19"/>
      <c r="I644" s="451"/>
      <c r="J644" s="451"/>
      <c r="K644" s="451"/>
      <c r="L644" s="451"/>
      <c r="M644" s="451"/>
      <c r="N644" s="451"/>
      <c r="O644" s="316"/>
      <c r="P644" s="310"/>
      <c r="Q644" s="19"/>
      <c r="R644" s="310"/>
      <c r="S644" s="316"/>
      <c r="T644" s="923"/>
      <c r="U644" s="310"/>
      <c r="V644" s="310"/>
      <c r="W644" s="310"/>
      <c r="X644" s="306"/>
      <c r="Y644" s="753"/>
      <c r="Z644" s="749"/>
      <c r="AA644" s="489"/>
      <c r="AB644" s="512"/>
      <c r="AC644" s="512"/>
      <c r="AD644" s="447"/>
      <c r="AE644" s="447"/>
      <c r="AF644" s="970"/>
      <c r="AG644" s="970"/>
      <c r="AH644" s="810"/>
      <c r="AI644" s="310"/>
      <c r="AJ644" s="310"/>
      <c r="AK644" s="310"/>
      <c r="AL644" s="307"/>
      <c r="AM644" s="40"/>
      <c r="AN644" s="40"/>
      <c r="AO644" s="40"/>
      <c r="AP644" s="137"/>
      <c r="AQ644" s="19"/>
      <c r="AR644" s="49"/>
      <c r="AS644" s="298"/>
      <c r="AT644" s="66"/>
      <c r="AU644" s="40"/>
      <c r="AV644" s="60"/>
      <c r="AW644" s="137"/>
      <c r="AX644" s="137"/>
      <c r="AY644" s="299"/>
      <c r="AZ644" s="87"/>
      <c r="BA644" s="243"/>
      <c r="BB644" s="127"/>
      <c r="BC644" s="127"/>
      <c r="BD644" s="127"/>
      <c r="BE644" s="127"/>
      <c r="BF644" s="127"/>
      <c r="BG644" s="19"/>
      <c r="BH644" s="49"/>
      <c r="BI644" s="60"/>
      <c r="BJ644" s="127"/>
      <c r="BK644" s="127"/>
      <c r="BL644" s="127"/>
      <c r="BM644" s="127"/>
      <c r="BN644" s="60"/>
      <c r="BO644" s="127"/>
      <c r="BP644" s="910"/>
      <c r="BQ644" s="928"/>
      <c r="BR644" s="928"/>
      <c r="BS644" s="928"/>
      <c r="BT644" s="928"/>
      <c r="BU644" s="928"/>
      <c r="BV644" s="928"/>
      <c r="BW644" s="928"/>
      <c r="BX644" s="928"/>
      <c r="BY644" s="928"/>
      <c r="BZ644" s="928"/>
      <c r="CA644" s="928"/>
      <c r="CB644" s="928"/>
      <c r="CC644" s="928"/>
      <c r="CD644" s="928"/>
      <c r="CE644" s="150"/>
      <c r="CF644" s="516"/>
      <c r="CG644" s="911"/>
      <c r="CH644" s="131"/>
      <c r="CI644" s="186"/>
      <c r="CJ644" s="4"/>
      <c r="CK644" s="49"/>
      <c r="CL644" s="60"/>
      <c r="CM644" s="912"/>
      <c r="CN644" s="371"/>
      <c r="CO644" s="371"/>
      <c r="CP644" s="814"/>
      <c r="CQ644" s="352"/>
      <c r="CR644" s="371"/>
      <c r="CS644" s="371"/>
    </row>
    <row r="645" spans="1:97" x14ac:dyDescent="0.25">
      <c r="A645" s="20"/>
      <c r="B645" s="174"/>
      <c r="C645" s="88"/>
      <c r="D645" s="19"/>
      <c r="E645" s="456"/>
      <c r="F645" s="451"/>
      <c r="G645" s="444"/>
      <c r="H645" s="19"/>
      <c r="I645" s="451"/>
      <c r="J645" s="451"/>
      <c r="K645" s="451"/>
      <c r="L645" s="451"/>
      <c r="M645" s="451"/>
      <c r="N645" s="451"/>
      <c r="O645" s="316"/>
      <c r="P645" s="310"/>
      <c r="Q645" s="19"/>
      <c r="R645" s="310"/>
      <c r="S645" s="316"/>
      <c r="T645" s="923"/>
      <c r="U645" s="310"/>
      <c r="V645" s="310"/>
      <c r="W645" s="310"/>
      <c r="X645" s="306"/>
      <c r="Y645" s="753"/>
      <c r="Z645" s="749"/>
      <c r="AA645" s="489"/>
      <c r="AB645" s="512"/>
      <c r="AC645" s="512"/>
      <c r="AD645" s="447"/>
      <c r="AE645" s="447"/>
      <c r="AF645" s="970"/>
      <c r="AG645" s="970"/>
      <c r="AH645" s="810"/>
      <c r="AI645" s="310"/>
      <c r="AJ645" s="310"/>
      <c r="AK645" s="310"/>
      <c r="AL645" s="307"/>
      <c r="AM645" s="40"/>
      <c r="AN645" s="40"/>
      <c r="AO645" s="40"/>
      <c r="AP645" s="137"/>
      <c r="AQ645" s="19"/>
      <c r="AR645" s="49"/>
      <c r="AS645" s="298"/>
      <c r="AT645" s="66"/>
      <c r="AU645" s="40"/>
      <c r="AV645" s="60"/>
      <c r="AW645" s="137"/>
      <c r="AX645" s="137"/>
      <c r="AY645" s="299"/>
      <c r="AZ645" s="87"/>
      <c r="BA645" s="243"/>
      <c r="BB645" s="127"/>
      <c r="BC645" s="127"/>
      <c r="BD645" s="127"/>
      <c r="BE645" s="127"/>
      <c r="BF645" s="127"/>
      <c r="BG645" s="19"/>
      <c r="BH645" s="49"/>
      <c r="BI645" s="60"/>
      <c r="BJ645" s="127"/>
      <c r="BK645" s="127"/>
      <c r="BL645" s="127"/>
      <c r="BM645" s="127"/>
      <c r="BN645" s="60"/>
      <c r="BO645" s="127"/>
      <c r="BP645" s="910"/>
      <c r="BQ645" s="928"/>
      <c r="BR645" s="928"/>
      <c r="BS645" s="928"/>
      <c r="BT645" s="928"/>
      <c r="BU645" s="928"/>
      <c r="BV645" s="928"/>
      <c r="BW645" s="928"/>
      <c r="BX645" s="928"/>
      <c r="BY645" s="928"/>
      <c r="BZ645" s="928"/>
      <c r="CA645" s="928"/>
      <c r="CB645" s="928"/>
      <c r="CC645" s="928"/>
      <c r="CD645" s="928"/>
      <c r="CE645" s="150"/>
      <c r="CF645" s="516"/>
      <c r="CG645" s="911"/>
      <c r="CH645" s="131"/>
      <c r="CI645" s="186"/>
      <c r="CJ645" s="4"/>
      <c r="CK645" s="49"/>
      <c r="CL645" s="60"/>
      <c r="CM645" s="912"/>
      <c r="CN645" s="371"/>
      <c r="CO645" s="371"/>
      <c r="CP645" s="814"/>
      <c r="CQ645" s="352"/>
      <c r="CR645" s="371"/>
      <c r="CS645" s="371"/>
    </row>
    <row r="646" spans="1:97" x14ac:dyDescent="0.25">
      <c r="A646" s="20"/>
      <c r="B646" s="174"/>
      <c r="C646" s="88"/>
      <c r="D646" s="19"/>
      <c r="E646" s="456"/>
      <c r="F646" s="451"/>
      <c r="G646" s="444"/>
      <c r="H646" s="19"/>
      <c r="I646" s="451"/>
      <c r="J646" s="451"/>
      <c r="K646" s="451"/>
      <c r="L646" s="451"/>
      <c r="M646" s="451"/>
      <c r="N646" s="451"/>
      <c r="O646" s="316"/>
      <c r="P646" s="310"/>
      <c r="Q646" s="19"/>
      <c r="R646" s="310"/>
      <c r="S646" s="316"/>
      <c r="T646" s="923"/>
      <c r="U646" s="310"/>
      <c r="V646" s="310"/>
      <c r="W646" s="310"/>
      <c r="X646" s="306"/>
      <c r="Y646" s="753"/>
      <c r="Z646" s="749"/>
      <c r="AA646" s="489"/>
      <c r="AB646" s="512"/>
      <c r="AC646" s="512"/>
      <c r="AD646" s="447"/>
      <c r="AE646" s="447"/>
      <c r="AF646" s="970"/>
      <c r="AG646" s="970"/>
      <c r="AH646" s="810"/>
      <c r="AI646" s="310"/>
      <c r="AJ646" s="310"/>
      <c r="AK646" s="310"/>
      <c r="AL646" s="307"/>
      <c r="AM646" s="40"/>
      <c r="AN646" s="40"/>
      <c r="AO646" s="40"/>
      <c r="AP646" s="137"/>
      <c r="AQ646" s="19"/>
      <c r="AR646" s="49"/>
      <c r="AS646" s="298"/>
      <c r="AT646" s="66"/>
      <c r="AU646" s="40"/>
      <c r="AV646" s="60"/>
      <c r="AW646" s="137"/>
      <c r="AX646" s="137"/>
      <c r="AY646" s="299"/>
      <c r="AZ646" s="87"/>
      <c r="BA646" s="243"/>
      <c r="BB646" s="127"/>
      <c r="BC646" s="127"/>
      <c r="BD646" s="127"/>
      <c r="BE646" s="127"/>
      <c r="BF646" s="127"/>
      <c r="BG646" s="19"/>
      <c r="BH646" s="49"/>
      <c r="BI646" s="60"/>
      <c r="BJ646" s="127"/>
      <c r="BK646" s="127"/>
      <c r="BL646" s="127"/>
      <c r="BM646" s="127"/>
      <c r="BN646" s="60"/>
      <c r="BO646" s="127"/>
      <c r="BP646" s="910"/>
      <c r="BQ646" s="928"/>
      <c r="BR646" s="928"/>
      <c r="BS646" s="928"/>
      <c r="BT646" s="928"/>
      <c r="BU646" s="928"/>
      <c r="BV646" s="928"/>
      <c r="BW646" s="928"/>
      <c r="BX646" s="928"/>
      <c r="BY646" s="928"/>
      <c r="BZ646" s="928"/>
      <c r="CA646" s="928"/>
      <c r="CB646" s="928"/>
      <c r="CC646" s="928"/>
      <c r="CD646" s="928"/>
      <c r="CE646" s="150"/>
      <c r="CF646" s="516"/>
      <c r="CG646" s="911"/>
      <c r="CH646" s="131"/>
      <c r="CI646" s="186"/>
      <c r="CJ646" s="4"/>
      <c r="CK646" s="49"/>
      <c r="CL646" s="60"/>
      <c r="CM646" s="912"/>
      <c r="CN646" s="371"/>
      <c r="CO646" s="371"/>
      <c r="CP646" s="814"/>
      <c r="CQ646" s="352"/>
      <c r="CR646" s="371"/>
      <c r="CS646" s="371"/>
    </row>
    <row r="647" spans="1:97" x14ac:dyDescent="0.25">
      <c r="A647" s="20"/>
      <c r="B647" s="174"/>
      <c r="C647" s="88"/>
      <c r="D647" s="19"/>
      <c r="E647" s="456"/>
      <c r="F647" s="451"/>
      <c r="G647" s="444"/>
      <c r="H647" s="19"/>
      <c r="I647" s="451"/>
      <c r="J647" s="451"/>
      <c r="K647" s="451"/>
      <c r="L647" s="451"/>
      <c r="M647" s="451"/>
      <c r="N647" s="451"/>
      <c r="O647" s="316"/>
      <c r="P647" s="310"/>
      <c r="Q647" s="19"/>
      <c r="R647" s="310"/>
      <c r="S647" s="316"/>
      <c r="T647" s="923"/>
      <c r="U647" s="310"/>
      <c r="V647" s="310"/>
      <c r="W647" s="310"/>
      <c r="X647" s="306"/>
      <c r="Y647" s="753"/>
      <c r="Z647" s="749"/>
      <c r="AA647" s="489"/>
      <c r="AB647" s="512"/>
      <c r="AC647" s="512"/>
      <c r="AD647" s="447"/>
      <c r="AE647" s="447"/>
      <c r="AF647" s="970"/>
      <c r="AG647" s="970"/>
      <c r="AH647" s="810"/>
      <c r="AI647" s="310"/>
      <c r="AJ647" s="310"/>
      <c r="AK647" s="310"/>
      <c r="AL647" s="307"/>
      <c r="AM647" s="40"/>
      <c r="AN647" s="40"/>
      <c r="AO647" s="40"/>
      <c r="AP647" s="137"/>
      <c r="AQ647" s="19"/>
      <c r="AR647" s="49"/>
      <c r="AS647" s="298"/>
      <c r="AT647" s="66"/>
      <c r="AU647" s="40"/>
      <c r="AV647" s="60"/>
      <c r="AW647" s="137"/>
      <c r="AX647" s="137"/>
      <c r="AY647" s="299"/>
      <c r="AZ647" s="87"/>
      <c r="BA647" s="243"/>
      <c r="BB647" s="127"/>
      <c r="BC647" s="127"/>
      <c r="BD647" s="127"/>
      <c r="BE647" s="127"/>
      <c r="BF647" s="127"/>
      <c r="BG647" s="19"/>
      <c r="BH647" s="49"/>
      <c r="BI647" s="60"/>
      <c r="BJ647" s="127"/>
      <c r="BK647" s="127"/>
      <c r="BL647" s="127"/>
      <c r="BM647" s="127"/>
      <c r="BN647" s="60"/>
      <c r="BO647" s="127"/>
      <c r="BP647" s="910"/>
      <c r="BQ647" s="928"/>
      <c r="BR647" s="928"/>
      <c r="BS647" s="928"/>
      <c r="BT647" s="928"/>
      <c r="BU647" s="928"/>
      <c r="BV647" s="928"/>
      <c r="BW647" s="928"/>
      <c r="BX647" s="928"/>
      <c r="BY647" s="928"/>
      <c r="BZ647" s="928"/>
      <c r="CA647" s="928"/>
      <c r="CB647" s="928"/>
      <c r="CC647" s="928"/>
      <c r="CD647" s="928"/>
      <c r="CE647" s="150"/>
      <c r="CF647" s="516"/>
      <c r="CG647" s="911"/>
      <c r="CH647" s="131"/>
      <c r="CI647" s="186"/>
      <c r="CJ647" s="4"/>
      <c r="CK647" s="49"/>
      <c r="CL647" s="60"/>
      <c r="CM647" s="912"/>
      <c r="CN647" s="371"/>
      <c r="CO647" s="371"/>
      <c r="CP647" s="814"/>
      <c r="CQ647" s="352"/>
      <c r="CR647" s="371"/>
      <c r="CS647" s="371"/>
    </row>
    <row r="648" spans="1:97" x14ac:dyDescent="0.25">
      <c r="A648" s="20"/>
      <c r="B648" s="174"/>
      <c r="C648" s="88"/>
      <c r="D648" s="19"/>
      <c r="E648" s="456"/>
      <c r="F648" s="451"/>
      <c r="G648" s="444"/>
      <c r="H648" s="19"/>
      <c r="I648" s="451"/>
      <c r="J648" s="451"/>
      <c r="K648" s="451"/>
      <c r="L648" s="451"/>
      <c r="M648" s="451"/>
      <c r="N648" s="451"/>
      <c r="O648" s="316"/>
      <c r="P648" s="310"/>
      <c r="Q648" s="19"/>
      <c r="R648" s="310"/>
      <c r="S648" s="316"/>
      <c r="T648" s="923"/>
      <c r="U648" s="310"/>
      <c r="V648" s="310"/>
      <c r="W648" s="310"/>
      <c r="X648" s="306"/>
      <c r="Y648" s="753"/>
      <c r="Z648" s="749"/>
      <c r="AA648" s="489"/>
      <c r="AB648" s="512"/>
      <c r="AC648" s="512"/>
      <c r="AD648" s="447"/>
      <c r="AE648" s="447"/>
      <c r="AF648" s="970"/>
      <c r="AG648" s="970"/>
      <c r="AH648" s="810"/>
      <c r="AI648" s="310"/>
      <c r="AJ648" s="310"/>
      <c r="AK648" s="310"/>
      <c r="AL648" s="307"/>
      <c r="AM648" s="40"/>
      <c r="AN648" s="40"/>
      <c r="AO648" s="40"/>
      <c r="AP648" s="137"/>
      <c r="AQ648" s="19"/>
      <c r="AR648" s="49"/>
      <c r="AS648" s="298"/>
      <c r="AT648" s="66"/>
      <c r="AU648" s="40"/>
      <c r="AV648" s="60"/>
      <c r="AW648" s="137"/>
      <c r="AX648" s="137"/>
      <c r="AY648" s="299"/>
      <c r="AZ648" s="87"/>
      <c r="BA648" s="243"/>
      <c r="BB648" s="127"/>
      <c r="BC648" s="127"/>
      <c r="BD648" s="127"/>
      <c r="BE648" s="127"/>
      <c r="BF648" s="127"/>
      <c r="BG648" s="19"/>
      <c r="BH648" s="49"/>
      <c r="BI648" s="60"/>
      <c r="BJ648" s="127"/>
      <c r="BK648" s="127"/>
      <c r="BL648" s="127"/>
      <c r="BM648" s="127"/>
      <c r="BN648" s="60"/>
      <c r="BO648" s="127"/>
      <c r="BP648" s="910"/>
      <c r="BQ648" s="928"/>
      <c r="BR648" s="928"/>
      <c r="BS648" s="928"/>
      <c r="BT648" s="928"/>
      <c r="BU648" s="928"/>
      <c r="BV648" s="928"/>
      <c r="BW648" s="928"/>
      <c r="BX648" s="928"/>
      <c r="BY648" s="928"/>
      <c r="BZ648" s="928"/>
      <c r="CA648" s="928"/>
      <c r="CB648" s="928"/>
      <c r="CC648" s="928"/>
      <c r="CD648" s="928"/>
      <c r="CE648" s="150"/>
      <c r="CF648" s="516"/>
      <c r="CG648" s="911"/>
      <c r="CH648" s="131"/>
      <c r="CI648" s="186"/>
      <c r="CJ648" s="4"/>
      <c r="CK648" s="49"/>
      <c r="CL648" s="60"/>
      <c r="CM648" s="912"/>
      <c r="CN648" s="371"/>
      <c r="CO648" s="371"/>
      <c r="CP648" s="814"/>
      <c r="CQ648" s="352"/>
      <c r="CR648" s="371"/>
      <c r="CS648" s="371"/>
    </row>
    <row r="649" spans="1:97" x14ac:dyDescent="0.25">
      <c r="A649" s="20"/>
      <c r="B649" s="174"/>
      <c r="C649" s="88"/>
      <c r="D649" s="19"/>
      <c r="E649" s="456"/>
      <c r="F649" s="451"/>
      <c r="G649" s="444"/>
      <c r="H649" s="19"/>
      <c r="I649" s="451"/>
      <c r="J649" s="451"/>
      <c r="K649" s="451"/>
      <c r="L649" s="451"/>
      <c r="M649" s="451"/>
      <c r="N649" s="451"/>
      <c r="O649" s="316"/>
      <c r="P649" s="310"/>
      <c r="Q649" s="19"/>
      <c r="R649" s="310"/>
      <c r="S649" s="316"/>
      <c r="T649" s="923"/>
      <c r="U649" s="310"/>
      <c r="V649" s="310"/>
      <c r="W649" s="310"/>
      <c r="X649" s="306"/>
      <c r="Y649" s="753"/>
      <c r="Z649" s="749"/>
      <c r="AA649" s="489"/>
      <c r="AB649" s="512"/>
      <c r="AC649" s="512"/>
      <c r="AD649" s="447"/>
      <c r="AE649" s="447"/>
      <c r="AF649" s="970"/>
      <c r="AG649" s="970"/>
      <c r="AH649" s="810"/>
      <c r="AI649" s="310"/>
      <c r="AJ649" s="310"/>
      <c r="AK649" s="310"/>
      <c r="AL649" s="307"/>
      <c r="AM649" s="40"/>
      <c r="AN649" s="40"/>
      <c r="AO649" s="40"/>
      <c r="AP649" s="137"/>
      <c r="AQ649" s="19"/>
      <c r="AR649" s="49"/>
      <c r="AS649" s="298"/>
      <c r="AT649" s="66"/>
      <c r="AU649" s="40"/>
      <c r="AV649" s="60"/>
      <c r="AW649" s="137"/>
      <c r="AX649" s="137"/>
      <c r="AY649" s="299"/>
      <c r="AZ649" s="87"/>
      <c r="BA649" s="243"/>
      <c r="BB649" s="127"/>
      <c r="BC649" s="127"/>
      <c r="BD649" s="127"/>
      <c r="BE649" s="127"/>
      <c r="BF649" s="127"/>
      <c r="BG649" s="19"/>
      <c r="BH649" s="49"/>
      <c r="BI649" s="60"/>
      <c r="BJ649" s="127"/>
      <c r="BK649" s="127"/>
      <c r="BL649" s="127"/>
      <c r="BM649" s="127"/>
      <c r="BN649" s="60"/>
      <c r="BO649" s="127"/>
      <c r="BP649" s="910"/>
      <c r="BQ649" s="928"/>
      <c r="BR649" s="928"/>
      <c r="BS649" s="928"/>
      <c r="BT649" s="928"/>
      <c r="BU649" s="928"/>
      <c r="BV649" s="928"/>
      <c r="BW649" s="928"/>
      <c r="BX649" s="928"/>
      <c r="BY649" s="928"/>
      <c r="BZ649" s="928"/>
      <c r="CA649" s="928"/>
      <c r="CB649" s="928"/>
      <c r="CC649" s="928"/>
      <c r="CD649" s="928"/>
      <c r="CE649" s="150"/>
      <c r="CF649" s="516"/>
      <c r="CG649" s="911"/>
      <c r="CH649" s="131"/>
      <c r="CI649" s="186"/>
      <c r="CJ649" s="4"/>
      <c r="CK649" s="49"/>
      <c r="CL649" s="60"/>
      <c r="CM649" s="912"/>
      <c r="CN649" s="371"/>
      <c r="CO649" s="371"/>
      <c r="CP649" s="814"/>
      <c r="CQ649" s="352"/>
      <c r="CR649" s="371"/>
      <c r="CS649" s="371"/>
    </row>
    <row r="650" spans="1:97" x14ac:dyDescent="0.25">
      <c r="A650" s="20"/>
      <c r="B650" s="174"/>
      <c r="C650" s="88"/>
      <c r="D650" s="19"/>
      <c r="E650" s="456"/>
      <c r="F650" s="451"/>
      <c r="G650" s="444"/>
      <c r="H650" s="19"/>
      <c r="I650" s="451"/>
      <c r="J650" s="451"/>
      <c r="K650" s="451"/>
      <c r="L650" s="451"/>
      <c r="M650" s="451"/>
      <c r="N650" s="451"/>
      <c r="O650" s="316"/>
      <c r="P650" s="310"/>
      <c r="Q650" s="19"/>
      <c r="R650" s="310"/>
      <c r="S650" s="316"/>
      <c r="T650" s="923"/>
      <c r="U650" s="310"/>
      <c r="V650" s="310"/>
      <c r="W650" s="310"/>
      <c r="X650" s="306"/>
      <c r="Y650" s="753"/>
      <c r="Z650" s="749"/>
      <c r="AA650" s="489"/>
      <c r="AB650" s="512"/>
      <c r="AC650" s="512"/>
      <c r="AD650" s="447"/>
      <c r="AE650" s="447"/>
      <c r="AF650" s="970"/>
      <c r="AG650" s="970"/>
      <c r="AH650" s="810"/>
      <c r="AI650" s="310"/>
      <c r="AJ650" s="310"/>
      <c r="AK650" s="310"/>
      <c r="AL650" s="307"/>
      <c r="AM650" s="40"/>
      <c r="AN650" s="40"/>
      <c r="AO650" s="40"/>
      <c r="AP650" s="137"/>
      <c r="AQ650" s="19"/>
      <c r="AR650" s="49"/>
      <c r="AS650" s="298"/>
      <c r="AT650" s="66"/>
      <c r="AU650" s="40"/>
      <c r="AV650" s="60"/>
      <c r="AW650" s="137"/>
      <c r="AX650" s="137"/>
      <c r="AY650" s="299"/>
      <c r="AZ650" s="87"/>
      <c r="BA650" s="243"/>
      <c r="BB650" s="127"/>
      <c r="BC650" s="127"/>
      <c r="BD650" s="127"/>
      <c r="BE650" s="127"/>
      <c r="BF650" s="127"/>
      <c r="BG650" s="19"/>
      <c r="BH650" s="49"/>
      <c r="BI650" s="60"/>
      <c r="BJ650" s="127"/>
      <c r="BK650" s="127"/>
      <c r="BL650" s="127"/>
      <c r="BM650" s="127"/>
      <c r="BN650" s="60"/>
      <c r="BO650" s="127"/>
      <c r="BP650" s="910"/>
      <c r="BQ650" s="928"/>
      <c r="BR650" s="928"/>
      <c r="BS650" s="928"/>
      <c r="BT650" s="928"/>
      <c r="BU650" s="928"/>
      <c r="BV650" s="928"/>
      <c r="BW650" s="928"/>
      <c r="BX650" s="928"/>
      <c r="BY650" s="928"/>
      <c r="BZ650" s="928"/>
      <c r="CA650" s="928"/>
      <c r="CB650" s="928"/>
      <c r="CC650" s="928"/>
      <c r="CD650" s="928"/>
      <c r="CE650" s="150"/>
      <c r="CF650" s="516"/>
      <c r="CG650" s="911"/>
      <c r="CH650" s="131"/>
      <c r="CI650" s="186"/>
      <c r="CJ650" s="4"/>
      <c r="CK650" s="49"/>
      <c r="CL650" s="60"/>
      <c r="CM650" s="912"/>
      <c r="CN650" s="371"/>
      <c r="CO650" s="371"/>
      <c r="CP650" s="814"/>
      <c r="CQ650" s="352"/>
      <c r="CR650" s="371"/>
      <c r="CS650" s="371"/>
    </row>
    <row r="651" spans="1:97" x14ac:dyDescent="0.25">
      <c r="A651" s="20"/>
      <c r="B651" s="174"/>
      <c r="C651" s="88"/>
      <c r="D651" s="19"/>
      <c r="E651" s="456"/>
      <c r="F651" s="451"/>
      <c r="G651" s="444"/>
      <c r="H651" s="19"/>
      <c r="I651" s="451"/>
      <c r="J651" s="451"/>
      <c r="K651" s="451"/>
      <c r="L651" s="451"/>
      <c r="M651" s="451"/>
      <c r="N651" s="451"/>
      <c r="O651" s="316"/>
      <c r="P651" s="310"/>
      <c r="Q651" s="19"/>
      <c r="R651" s="310"/>
      <c r="S651" s="316"/>
      <c r="T651" s="923"/>
      <c r="U651" s="310"/>
      <c r="V651" s="310"/>
      <c r="W651" s="310"/>
      <c r="X651" s="306"/>
      <c r="Y651" s="753"/>
      <c r="Z651" s="749"/>
      <c r="AA651" s="489"/>
      <c r="AB651" s="512"/>
      <c r="AC651" s="512"/>
      <c r="AD651" s="447"/>
      <c r="AE651" s="447"/>
      <c r="AF651" s="970"/>
      <c r="AG651" s="970"/>
      <c r="AH651" s="810"/>
      <c r="AI651" s="310"/>
      <c r="AJ651" s="310"/>
      <c r="AK651" s="310"/>
      <c r="AL651" s="307"/>
      <c r="AM651" s="40"/>
      <c r="AN651" s="40"/>
      <c r="AO651" s="40"/>
      <c r="AP651" s="137"/>
      <c r="AQ651" s="19"/>
      <c r="AR651" s="49"/>
      <c r="AS651" s="298"/>
      <c r="AT651" s="66"/>
      <c r="AU651" s="40"/>
      <c r="AV651" s="60"/>
      <c r="AW651" s="137"/>
      <c r="AX651" s="137"/>
      <c r="AY651" s="299"/>
      <c r="AZ651" s="87"/>
      <c r="BA651" s="243"/>
      <c r="BB651" s="127"/>
      <c r="BC651" s="127"/>
      <c r="BD651" s="127"/>
      <c r="BE651" s="127"/>
      <c r="BF651" s="127"/>
      <c r="BG651" s="19"/>
      <c r="BH651" s="49"/>
      <c r="BI651" s="60"/>
      <c r="BJ651" s="127"/>
      <c r="BK651" s="127"/>
      <c r="BL651" s="127"/>
      <c r="BM651" s="127"/>
      <c r="BN651" s="60"/>
      <c r="BO651" s="127"/>
      <c r="BP651" s="910"/>
      <c r="BQ651" s="928"/>
      <c r="BR651" s="928"/>
      <c r="BS651" s="928"/>
      <c r="BT651" s="928"/>
      <c r="BU651" s="928"/>
      <c r="BV651" s="928"/>
      <c r="BW651" s="928"/>
      <c r="BX651" s="928"/>
      <c r="BY651" s="928"/>
      <c r="BZ651" s="928"/>
      <c r="CA651" s="928"/>
      <c r="CB651" s="928"/>
      <c r="CC651" s="928"/>
      <c r="CD651" s="928"/>
      <c r="CE651" s="150"/>
      <c r="CF651" s="516"/>
      <c r="CG651" s="911"/>
      <c r="CH651" s="131"/>
      <c r="CI651" s="186"/>
      <c r="CJ651" s="4"/>
      <c r="CK651" s="49"/>
      <c r="CL651" s="60"/>
      <c r="CM651" s="912"/>
      <c r="CN651" s="371"/>
      <c r="CO651" s="371"/>
      <c r="CP651" s="814"/>
      <c r="CQ651" s="352"/>
      <c r="CR651" s="371"/>
      <c r="CS651" s="371"/>
    </row>
    <row r="652" spans="1:97" x14ac:dyDescent="0.25">
      <c r="A652" s="20"/>
      <c r="B652" s="174"/>
      <c r="C652" s="88"/>
      <c r="D652" s="19"/>
      <c r="E652" s="456"/>
      <c r="F652" s="451"/>
      <c r="G652" s="444"/>
      <c r="H652" s="19"/>
      <c r="I652" s="451"/>
      <c r="J652" s="451"/>
      <c r="K652" s="451"/>
      <c r="L652" s="451"/>
      <c r="M652" s="451"/>
      <c r="N652" s="451"/>
      <c r="O652" s="316"/>
      <c r="P652" s="310"/>
      <c r="Q652" s="19"/>
      <c r="R652" s="310"/>
      <c r="S652" s="316"/>
      <c r="T652" s="923"/>
      <c r="U652" s="310"/>
      <c r="V652" s="310"/>
      <c r="W652" s="310"/>
      <c r="X652" s="306"/>
      <c r="Y652" s="753"/>
      <c r="Z652" s="749"/>
      <c r="AA652" s="489"/>
      <c r="AB652" s="512"/>
      <c r="AC652" s="512"/>
      <c r="AD652" s="447"/>
      <c r="AE652" s="447"/>
      <c r="AF652" s="970"/>
      <c r="AG652" s="970"/>
      <c r="AH652" s="810"/>
      <c r="AI652" s="310"/>
      <c r="AJ652" s="310"/>
      <c r="AK652" s="310"/>
      <c r="AL652" s="307"/>
      <c r="AM652" s="40"/>
      <c r="AN652" s="40"/>
      <c r="AO652" s="40"/>
      <c r="AP652" s="137"/>
      <c r="AQ652" s="19"/>
      <c r="AR652" s="49"/>
      <c r="AS652" s="298"/>
      <c r="AT652" s="66"/>
      <c r="AU652" s="40"/>
      <c r="AV652" s="60"/>
      <c r="AW652" s="137"/>
      <c r="AX652" s="137"/>
      <c r="AY652" s="299"/>
      <c r="AZ652" s="87"/>
      <c r="BA652" s="243"/>
      <c r="BB652" s="127"/>
      <c r="BC652" s="127"/>
      <c r="BD652" s="127"/>
      <c r="BE652" s="127"/>
      <c r="BF652" s="127"/>
      <c r="BG652" s="19"/>
      <c r="BH652" s="49"/>
      <c r="BI652" s="60"/>
      <c r="BJ652" s="127"/>
      <c r="BK652" s="127"/>
      <c r="BL652" s="127"/>
      <c r="BM652" s="127"/>
      <c r="BN652" s="60"/>
      <c r="BO652" s="127"/>
      <c r="BP652" s="910"/>
      <c r="BQ652" s="928"/>
      <c r="BR652" s="928"/>
      <c r="BS652" s="928"/>
      <c r="BT652" s="928"/>
      <c r="BU652" s="928"/>
      <c r="BV652" s="928"/>
      <c r="BW652" s="928"/>
      <c r="BX652" s="928"/>
      <c r="BY652" s="928"/>
      <c r="BZ652" s="928"/>
      <c r="CA652" s="928"/>
      <c r="CB652" s="928"/>
      <c r="CC652" s="928"/>
      <c r="CD652" s="928"/>
      <c r="CE652" s="150"/>
      <c r="CF652" s="516"/>
      <c r="CG652" s="911"/>
      <c r="CH652" s="131"/>
      <c r="CI652" s="186"/>
      <c r="CJ652" s="4"/>
      <c r="CK652" s="49"/>
      <c r="CL652" s="60"/>
      <c r="CM652" s="912"/>
      <c r="CN652" s="371"/>
      <c r="CO652" s="371"/>
      <c r="CP652" s="814"/>
      <c r="CQ652" s="352"/>
      <c r="CR652" s="371"/>
      <c r="CS652" s="371"/>
    </row>
    <row r="653" spans="1:97" x14ac:dyDescent="0.25">
      <c r="A653" s="20"/>
      <c r="B653" s="174"/>
      <c r="C653" s="88"/>
      <c r="D653" s="19"/>
      <c r="E653" s="456"/>
      <c r="F653" s="451"/>
      <c r="G653" s="444"/>
      <c r="H653" s="19"/>
      <c r="I653" s="451"/>
      <c r="J653" s="451"/>
      <c r="K653" s="451"/>
      <c r="L653" s="451"/>
      <c r="M653" s="451"/>
      <c r="N653" s="451"/>
      <c r="O653" s="316"/>
      <c r="P653" s="310"/>
      <c r="Q653" s="19"/>
      <c r="R653" s="310"/>
      <c r="S653" s="316"/>
      <c r="T653" s="923"/>
      <c r="U653" s="310"/>
      <c r="V653" s="310"/>
      <c r="W653" s="310"/>
      <c r="X653" s="306"/>
      <c r="Y653" s="753"/>
      <c r="Z653" s="749"/>
      <c r="AA653" s="489"/>
      <c r="AB653" s="512"/>
      <c r="AC653" s="512"/>
      <c r="AD653" s="447"/>
      <c r="AE653" s="447"/>
      <c r="AF653" s="970"/>
      <c r="AG653" s="970"/>
      <c r="AH653" s="810"/>
      <c r="AI653" s="310"/>
      <c r="AJ653" s="310"/>
      <c r="AK653" s="310"/>
      <c r="AL653" s="307"/>
      <c r="AM653" s="40"/>
      <c r="AN653" s="40"/>
      <c r="AO653" s="40"/>
      <c r="AP653" s="137"/>
      <c r="AQ653" s="19"/>
      <c r="AR653" s="49"/>
      <c r="AS653" s="298"/>
      <c r="AT653" s="66"/>
      <c r="AU653" s="40"/>
      <c r="AV653" s="60"/>
      <c r="AW653" s="137"/>
      <c r="AX653" s="137"/>
      <c r="AY653" s="299"/>
      <c r="AZ653" s="87"/>
      <c r="BA653" s="243"/>
      <c r="BB653" s="127"/>
      <c r="BC653" s="127"/>
      <c r="BD653" s="127"/>
      <c r="BE653" s="127"/>
      <c r="BF653" s="127"/>
      <c r="BG653" s="19"/>
      <c r="BH653" s="49"/>
      <c r="BI653" s="60"/>
      <c r="BJ653" s="127"/>
      <c r="BK653" s="127"/>
      <c r="BL653" s="127"/>
      <c r="BM653" s="127"/>
      <c r="BN653" s="60"/>
      <c r="BO653" s="127"/>
      <c r="BP653" s="910"/>
      <c r="BQ653" s="928"/>
      <c r="BR653" s="928"/>
      <c r="BS653" s="928"/>
      <c r="BT653" s="928"/>
      <c r="BU653" s="928"/>
      <c r="BV653" s="928"/>
      <c r="BW653" s="928"/>
      <c r="BX653" s="928"/>
      <c r="BY653" s="928"/>
      <c r="BZ653" s="928"/>
      <c r="CA653" s="928"/>
      <c r="CB653" s="928"/>
      <c r="CC653" s="928"/>
      <c r="CD653" s="928"/>
      <c r="CE653" s="150"/>
      <c r="CF653" s="516"/>
      <c r="CG653" s="911"/>
      <c r="CH653" s="131"/>
      <c r="CI653" s="186"/>
      <c r="CJ653" s="4"/>
      <c r="CK653" s="49"/>
      <c r="CL653" s="60"/>
      <c r="CM653" s="912"/>
      <c r="CN653" s="371"/>
      <c r="CO653" s="371"/>
      <c r="CP653" s="814"/>
      <c r="CQ653" s="352"/>
      <c r="CR653" s="371"/>
      <c r="CS653" s="371"/>
    </row>
    <row r="654" spans="1:97" x14ac:dyDescent="0.25">
      <c r="A654" s="20"/>
      <c r="B654" s="174"/>
      <c r="C654" s="88"/>
      <c r="D654" s="19"/>
      <c r="E654" s="456"/>
      <c r="F654" s="451"/>
      <c r="G654" s="444"/>
      <c r="H654" s="19"/>
      <c r="I654" s="451"/>
      <c r="J654" s="451"/>
      <c r="K654" s="451"/>
      <c r="L654" s="451"/>
      <c r="M654" s="451"/>
      <c r="N654" s="451"/>
      <c r="O654" s="316"/>
      <c r="P654" s="310"/>
      <c r="Q654" s="19"/>
      <c r="R654" s="310"/>
      <c r="S654" s="316"/>
      <c r="T654" s="923"/>
      <c r="U654" s="310"/>
      <c r="V654" s="310"/>
      <c r="W654" s="310"/>
      <c r="X654" s="306"/>
      <c r="Y654" s="753"/>
      <c r="Z654" s="749"/>
      <c r="AA654" s="489"/>
      <c r="AB654" s="512"/>
      <c r="AC654" s="512"/>
      <c r="AD654" s="447"/>
      <c r="AE654" s="447"/>
      <c r="AF654" s="970"/>
      <c r="AG654" s="970"/>
      <c r="AH654" s="810"/>
      <c r="AI654" s="310"/>
      <c r="AJ654" s="310"/>
      <c r="AK654" s="310"/>
      <c r="AL654" s="307"/>
      <c r="AM654" s="40"/>
      <c r="AN654" s="40"/>
      <c r="AO654" s="40"/>
      <c r="AP654" s="137"/>
      <c r="AQ654" s="19"/>
      <c r="AR654" s="49"/>
      <c r="AS654" s="298"/>
      <c r="AT654" s="66"/>
      <c r="AU654" s="40"/>
      <c r="AV654" s="60"/>
      <c r="AW654" s="137"/>
      <c r="AX654" s="137"/>
      <c r="AY654" s="299"/>
      <c r="AZ654" s="87"/>
      <c r="BA654" s="243"/>
      <c r="BB654" s="127"/>
      <c r="BC654" s="127"/>
      <c r="BD654" s="127"/>
      <c r="BE654" s="127"/>
      <c r="BF654" s="127"/>
      <c r="BG654" s="19"/>
      <c r="BH654" s="49"/>
      <c r="BI654" s="60"/>
      <c r="BJ654" s="127"/>
      <c r="BK654" s="127"/>
      <c r="BL654" s="127"/>
      <c r="BM654" s="127"/>
      <c r="BN654" s="60"/>
      <c r="BO654" s="127"/>
      <c r="BP654" s="910"/>
      <c r="BQ654" s="928"/>
      <c r="BR654" s="928"/>
      <c r="BS654" s="928"/>
      <c r="BT654" s="928"/>
      <c r="BU654" s="928"/>
      <c r="BV654" s="928"/>
      <c r="BW654" s="928"/>
      <c r="BX654" s="928"/>
      <c r="BY654" s="928"/>
      <c r="BZ654" s="928"/>
      <c r="CA654" s="928"/>
      <c r="CB654" s="928"/>
      <c r="CC654" s="928"/>
      <c r="CD654" s="928"/>
      <c r="CE654" s="150"/>
      <c r="CF654" s="516"/>
      <c r="CG654" s="911"/>
      <c r="CH654" s="131"/>
      <c r="CI654" s="186"/>
      <c r="CJ654" s="4"/>
      <c r="CK654" s="49"/>
      <c r="CL654" s="60"/>
      <c r="CM654" s="912"/>
      <c r="CN654" s="371"/>
      <c r="CO654" s="371"/>
      <c r="CP654" s="814"/>
      <c r="CQ654" s="352"/>
      <c r="CR654" s="371"/>
      <c r="CS654" s="371"/>
    </row>
    <row r="655" spans="1:97" x14ac:dyDescent="0.25">
      <c r="A655" s="20"/>
      <c r="B655" s="174"/>
      <c r="C655" s="88"/>
      <c r="D655" s="19"/>
      <c r="E655" s="456"/>
      <c r="F655" s="451"/>
      <c r="G655" s="444"/>
      <c r="H655" s="19"/>
      <c r="I655" s="451"/>
      <c r="J655" s="451"/>
      <c r="K655" s="451"/>
      <c r="L655" s="451"/>
      <c r="M655" s="451"/>
      <c r="N655" s="451"/>
      <c r="O655" s="316"/>
      <c r="P655" s="310"/>
      <c r="Q655" s="19"/>
      <c r="R655" s="310"/>
      <c r="S655" s="316"/>
      <c r="T655" s="923"/>
      <c r="U655" s="310"/>
      <c r="V655" s="310"/>
      <c r="W655" s="310"/>
      <c r="X655" s="306"/>
      <c r="Y655" s="753"/>
      <c r="Z655" s="749"/>
      <c r="AA655" s="489"/>
      <c r="AB655" s="512"/>
      <c r="AC655" s="512"/>
      <c r="AD655" s="447"/>
      <c r="AE655" s="447"/>
      <c r="AF655" s="970"/>
      <c r="AG655" s="970"/>
      <c r="AH655" s="810"/>
      <c r="AI655" s="310"/>
      <c r="AJ655" s="310"/>
      <c r="AK655" s="310"/>
      <c r="AL655" s="307"/>
      <c r="AM655" s="40"/>
      <c r="AN655" s="40"/>
      <c r="AO655" s="40"/>
      <c r="AP655" s="137"/>
      <c r="AQ655" s="19"/>
      <c r="AR655" s="49"/>
      <c r="AS655" s="298"/>
      <c r="AT655" s="66"/>
      <c r="AU655" s="40"/>
      <c r="AV655" s="60"/>
      <c r="AW655" s="137"/>
      <c r="AX655" s="137"/>
      <c r="AY655" s="299"/>
      <c r="AZ655" s="87"/>
      <c r="BA655" s="243"/>
      <c r="BB655" s="127"/>
      <c r="BC655" s="127"/>
      <c r="BD655" s="127"/>
      <c r="BE655" s="127"/>
      <c r="BF655" s="127"/>
      <c r="BG655" s="19"/>
      <c r="BH655" s="49"/>
      <c r="BI655" s="60"/>
      <c r="BJ655" s="127"/>
      <c r="BK655" s="127"/>
      <c r="BL655" s="127"/>
      <c r="BM655" s="127"/>
      <c r="BN655" s="60"/>
      <c r="BO655" s="127"/>
      <c r="BP655" s="910"/>
      <c r="BQ655" s="928"/>
      <c r="BR655" s="928"/>
      <c r="BS655" s="928"/>
      <c r="BT655" s="928"/>
      <c r="BU655" s="928"/>
      <c r="BV655" s="928"/>
      <c r="BW655" s="928"/>
      <c r="BX655" s="928"/>
      <c r="BY655" s="928"/>
      <c r="BZ655" s="928"/>
      <c r="CA655" s="928"/>
      <c r="CB655" s="928"/>
      <c r="CC655" s="928"/>
      <c r="CD655" s="928"/>
      <c r="CE655" s="150"/>
      <c r="CF655" s="516"/>
      <c r="CG655" s="911"/>
      <c r="CH655" s="131"/>
      <c r="CI655" s="186"/>
      <c r="CJ655" s="4"/>
      <c r="CK655" s="49"/>
      <c r="CL655" s="60"/>
      <c r="CM655" s="912"/>
      <c r="CN655" s="371"/>
      <c r="CO655" s="371"/>
      <c r="CP655" s="814"/>
      <c r="CQ655" s="352"/>
      <c r="CR655" s="371"/>
      <c r="CS655" s="371"/>
    </row>
    <row r="656" spans="1:97" x14ac:dyDescent="0.25">
      <c r="A656" s="20"/>
      <c r="B656" s="174"/>
      <c r="C656" s="88"/>
      <c r="D656" s="19"/>
      <c r="E656" s="456"/>
      <c r="F656" s="451"/>
      <c r="G656" s="444"/>
      <c r="H656" s="19"/>
      <c r="I656" s="451"/>
      <c r="J656" s="451"/>
      <c r="K656" s="451"/>
      <c r="L656" s="451"/>
      <c r="M656" s="451"/>
      <c r="N656" s="451"/>
      <c r="O656" s="316"/>
      <c r="P656" s="310"/>
      <c r="Q656" s="19"/>
      <c r="R656" s="310"/>
      <c r="S656" s="316"/>
      <c r="T656" s="923"/>
      <c r="U656" s="310"/>
      <c r="V656" s="310"/>
      <c r="W656" s="310"/>
      <c r="X656" s="306"/>
      <c r="Y656" s="753"/>
      <c r="Z656" s="749"/>
      <c r="AA656" s="489"/>
      <c r="AB656" s="512"/>
      <c r="AC656" s="512"/>
      <c r="AD656" s="447"/>
      <c r="AE656" s="447"/>
      <c r="AF656" s="970"/>
      <c r="AG656" s="970"/>
      <c r="AH656" s="810"/>
      <c r="AI656" s="310"/>
      <c r="AJ656" s="310"/>
      <c r="AK656" s="310"/>
      <c r="AL656" s="307"/>
      <c r="AM656" s="40"/>
      <c r="AN656" s="40"/>
      <c r="AO656" s="40"/>
      <c r="AP656" s="137"/>
      <c r="AQ656" s="19"/>
      <c r="AR656" s="49"/>
      <c r="AS656" s="298"/>
      <c r="AT656" s="66"/>
      <c r="AU656" s="40"/>
      <c r="AV656" s="60"/>
      <c r="AW656" s="137"/>
      <c r="AX656" s="137"/>
      <c r="AY656" s="299"/>
      <c r="AZ656" s="87"/>
      <c r="BA656" s="243"/>
      <c r="BB656" s="127"/>
      <c r="BC656" s="127"/>
      <c r="BD656" s="127"/>
      <c r="BE656" s="127"/>
      <c r="BF656" s="127"/>
      <c r="BG656" s="19"/>
      <c r="BH656" s="49"/>
      <c r="BI656" s="60"/>
      <c r="BJ656" s="127"/>
      <c r="BK656" s="127"/>
      <c r="BL656" s="127"/>
      <c r="BM656" s="127"/>
      <c r="BN656" s="60"/>
      <c r="BO656" s="127"/>
      <c r="BP656" s="910"/>
      <c r="BQ656" s="928"/>
      <c r="BR656" s="928"/>
      <c r="BS656" s="928"/>
      <c r="BT656" s="928"/>
      <c r="BU656" s="928"/>
      <c r="BV656" s="928"/>
      <c r="BW656" s="928"/>
      <c r="BX656" s="928"/>
      <c r="BY656" s="928"/>
      <c r="BZ656" s="928"/>
      <c r="CA656" s="928"/>
      <c r="CB656" s="928"/>
      <c r="CC656" s="928"/>
      <c r="CD656" s="928"/>
      <c r="CE656" s="150"/>
      <c r="CF656" s="516"/>
      <c r="CG656" s="911"/>
      <c r="CH656" s="131"/>
      <c r="CI656" s="186"/>
      <c r="CJ656" s="4"/>
      <c r="CK656" s="49"/>
      <c r="CL656" s="60"/>
      <c r="CM656" s="912"/>
      <c r="CN656" s="371"/>
      <c r="CO656" s="371"/>
      <c r="CP656" s="814"/>
      <c r="CQ656" s="352"/>
      <c r="CR656" s="371"/>
      <c r="CS656" s="371"/>
    </row>
    <row r="657" spans="1:97" x14ac:dyDescent="0.25">
      <c r="A657" s="20"/>
      <c r="B657" s="174"/>
      <c r="C657" s="88"/>
      <c r="D657" s="19"/>
      <c r="E657" s="456"/>
      <c r="F657" s="451"/>
      <c r="G657" s="444"/>
      <c r="H657" s="19"/>
      <c r="I657" s="451"/>
      <c r="J657" s="451"/>
      <c r="K657" s="451"/>
      <c r="L657" s="451"/>
      <c r="M657" s="451"/>
      <c r="N657" s="451"/>
      <c r="O657" s="316"/>
      <c r="P657" s="310"/>
      <c r="Q657" s="19"/>
      <c r="R657" s="310"/>
      <c r="S657" s="316"/>
      <c r="T657" s="923"/>
      <c r="U657" s="310"/>
      <c r="V657" s="310"/>
      <c r="W657" s="310"/>
      <c r="X657" s="306"/>
      <c r="Y657" s="753"/>
      <c r="Z657" s="749"/>
      <c r="AA657" s="489"/>
      <c r="AB657" s="512"/>
      <c r="AC657" s="512"/>
      <c r="AD657" s="447"/>
      <c r="AE657" s="447"/>
      <c r="AF657" s="970"/>
      <c r="AG657" s="970"/>
      <c r="AH657" s="810"/>
      <c r="AI657" s="310"/>
      <c r="AJ657" s="310"/>
      <c r="AK657" s="310"/>
      <c r="AL657" s="307"/>
      <c r="AM657" s="40"/>
      <c r="AN657" s="40"/>
      <c r="AO657" s="40"/>
      <c r="AP657" s="137"/>
      <c r="AQ657" s="19"/>
      <c r="AR657" s="49"/>
      <c r="AS657" s="298"/>
      <c r="AT657" s="66"/>
      <c r="AU657" s="40"/>
      <c r="AV657" s="60"/>
      <c r="AW657" s="137"/>
      <c r="AX657" s="137"/>
      <c r="AY657" s="299"/>
      <c r="AZ657" s="87"/>
      <c r="BA657" s="243"/>
      <c r="BB657" s="127"/>
      <c r="BC657" s="127"/>
      <c r="BD657" s="127"/>
      <c r="BE657" s="127"/>
      <c r="BF657" s="127"/>
      <c r="BG657" s="19"/>
      <c r="BH657" s="49"/>
      <c r="BI657" s="60"/>
      <c r="BJ657" s="127"/>
      <c r="BK657" s="127"/>
      <c r="BL657" s="127"/>
      <c r="BM657" s="127"/>
      <c r="BN657" s="60"/>
      <c r="BO657" s="127"/>
      <c r="BP657" s="910"/>
      <c r="BQ657" s="928"/>
      <c r="BR657" s="928"/>
      <c r="BS657" s="928"/>
      <c r="BT657" s="928"/>
      <c r="BU657" s="928"/>
      <c r="BV657" s="928"/>
      <c r="BW657" s="928"/>
      <c r="BX657" s="928"/>
      <c r="BY657" s="928"/>
      <c r="BZ657" s="928"/>
      <c r="CA657" s="928"/>
      <c r="CB657" s="928"/>
      <c r="CC657" s="928"/>
      <c r="CD657" s="928"/>
      <c r="CE657" s="150"/>
      <c r="CF657" s="516"/>
      <c r="CG657" s="911"/>
      <c r="CH657" s="131"/>
      <c r="CI657" s="186"/>
      <c r="CJ657" s="4"/>
      <c r="CK657" s="49"/>
      <c r="CL657" s="60"/>
      <c r="CM657" s="912"/>
      <c r="CN657" s="371"/>
      <c r="CO657" s="371"/>
      <c r="CP657" s="814"/>
      <c r="CQ657" s="352"/>
      <c r="CR657" s="371"/>
      <c r="CS657" s="371"/>
    </row>
    <row r="658" spans="1:97" x14ac:dyDescent="0.25">
      <c r="A658" s="20"/>
      <c r="B658" s="174"/>
      <c r="C658" s="88"/>
      <c r="D658" s="19"/>
      <c r="E658" s="456"/>
      <c r="F658" s="451"/>
      <c r="G658" s="444"/>
      <c r="H658" s="19"/>
      <c r="I658" s="451"/>
      <c r="J658" s="451"/>
      <c r="K658" s="451"/>
      <c r="L658" s="451"/>
      <c r="M658" s="451"/>
      <c r="N658" s="451"/>
      <c r="O658" s="316"/>
      <c r="P658" s="310"/>
      <c r="Q658" s="19"/>
      <c r="R658" s="310"/>
      <c r="S658" s="316"/>
      <c r="T658" s="923"/>
      <c r="U658" s="310"/>
      <c r="V658" s="310"/>
      <c r="W658" s="310"/>
      <c r="X658" s="306"/>
      <c r="Y658" s="753"/>
      <c r="Z658" s="749"/>
      <c r="AA658" s="489"/>
      <c r="AB658" s="512"/>
      <c r="AC658" s="512"/>
      <c r="AD658" s="447"/>
      <c r="AE658" s="447"/>
      <c r="AF658" s="970"/>
      <c r="AG658" s="970"/>
      <c r="AH658" s="810"/>
      <c r="AI658" s="310"/>
      <c r="AJ658" s="310"/>
      <c r="AK658" s="310"/>
      <c r="AL658" s="307"/>
      <c r="AM658" s="40"/>
      <c r="AN658" s="40"/>
      <c r="AO658" s="40"/>
      <c r="AP658" s="137"/>
      <c r="AQ658" s="19"/>
      <c r="AR658" s="49"/>
      <c r="AS658" s="298"/>
      <c r="AT658" s="66"/>
      <c r="AU658" s="40"/>
      <c r="AV658" s="60"/>
      <c r="AW658" s="137"/>
      <c r="AX658" s="137"/>
      <c r="AY658" s="299"/>
      <c r="AZ658" s="87"/>
      <c r="BA658" s="243"/>
      <c r="BB658" s="127"/>
      <c r="BC658" s="127"/>
      <c r="BD658" s="127"/>
      <c r="BE658" s="127"/>
      <c r="BF658" s="127"/>
      <c r="BG658" s="19"/>
      <c r="BH658" s="49"/>
      <c r="BI658" s="60"/>
      <c r="BJ658" s="127"/>
      <c r="BK658" s="127"/>
      <c r="BL658" s="127"/>
      <c r="BM658" s="127"/>
      <c r="BN658" s="60"/>
      <c r="BO658" s="127"/>
      <c r="BP658" s="910"/>
      <c r="BQ658" s="928"/>
      <c r="BR658" s="928"/>
      <c r="BS658" s="928"/>
      <c r="BT658" s="928"/>
      <c r="BU658" s="928"/>
      <c r="BV658" s="928"/>
      <c r="BW658" s="928"/>
      <c r="BX658" s="928"/>
      <c r="BY658" s="928"/>
      <c r="BZ658" s="928"/>
      <c r="CA658" s="928"/>
      <c r="CB658" s="928"/>
      <c r="CC658" s="928"/>
      <c r="CD658" s="928"/>
      <c r="CE658" s="150"/>
      <c r="CF658" s="516"/>
      <c r="CG658" s="911"/>
      <c r="CH658" s="131"/>
      <c r="CI658" s="186"/>
      <c r="CJ658" s="4"/>
      <c r="CK658" s="49"/>
      <c r="CL658" s="60"/>
      <c r="CM658" s="912"/>
      <c r="CN658" s="371"/>
      <c r="CO658" s="371"/>
      <c r="CP658" s="814"/>
      <c r="CQ658" s="352"/>
      <c r="CR658" s="371"/>
      <c r="CS658" s="371"/>
    </row>
    <row r="659" spans="1:97" x14ac:dyDescent="0.25">
      <c r="A659" s="20"/>
      <c r="B659" s="174"/>
      <c r="C659" s="88"/>
      <c r="D659" s="19"/>
      <c r="E659" s="456"/>
      <c r="F659" s="451"/>
      <c r="G659" s="444"/>
      <c r="H659" s="19"/>
      <c r="I659" s="451"/>
      <c r="J659" s="451"/>
      <c r="K659" s="451"/>
      <c r="L659" s="451"/>
      <c r="M659" s="451"/>
      <c r="N659" s="451"/>
      <c r="O659" s="316"/>
      <c r="P659" s="310"/>
      <c r="Q659" s="19"/>
      <c r="R659" s="310"/>
      <c r="S659" s="316"/>
      <c r="T659" s="923"/>
      <c r="U659" s="310"/>
      <c r="V659" s="310"/>
      <c r="W659" s="310"/>
      <c r="X659" s="306"/>
      <c r="Y659" s="753"/>
      <c r="Z659" s="749"/>
      <c r="AA659" s="489"/>
      <c r="AB659" s="512"/>
      <c r="AC659" s="512"/>
      <c r="AD659" s="447"/>
      <c r="AE659" s="447"/>
      <c r="AF659" s="970"/>
      <c r="AG659" s="970"/>
      <c r="AH659" s="810"/>
      <c r="AI659" s="310"/>
      <c r="AJ659" s="310"/>
      <c r="AK659" s="310"/>
      <c r="AL659" s="307"/>
      <c r="AM659" s="40"/>
      <c r="AN659" s="40"/>
      <c r="AO659" s="40"/>
      <c r="AP659" s="137"/>
      <c r="AQ659" s="19"/>
      <c r="AR659" s="49"/>
      <c r="AS659" s="298"/>
      <c r="AT659" s="66"/>
      <c r="AU659" s="40"/>
      <c r="AV659" s="60"/>
      <c r="AW659" s="137"/>
      <c r="AX659" s="137"/>
      <c r="AY659" s="299"/>
      <c r="AZ659" s="87"/>
      <c r="BA659" s="243"/>
      <c r="BB659" s="127"/>
      <c r="BC659" s="127"/>
      <c r="BD659" s="127"/>
      <c r="BE659" s="127"/>
      <c r="BF659" s="127"/>
      <c r="BG659" s="19"/>
      <c r="BH659" s="49"/>
      <c r="BI659" s="60"/>
      <c r="BJ659" s="127"/>
      <c r="BK659" s="127"/>
      <c r="BL659" s="127"/>
      <c r="BM659" s="127"/>
      <c r="BN659" s="60"/>
      <c r="BO659" s="127"/>
      <c r="BP659" s="910"/>
      <c r="BQ659" s="928"/>
      <c r="BR659" s="928"/>
      <c r="BS659" s="928"/>
      <c r="BT659" s="928"/>
      <c r="BU659" s="928"/>
      <c r="BV659" s="928"/>
      <c r="BW659" s="928"/>
      <c r="BX659" s="928"/>
      <c r="BY659" s="928"/>
      <c r="BZ659" s="928"/>
      <c r="CA659" s="928"/>
      <c r="CB659" s="928"/>
      <c r="CC659" s="928"/>
      <c r="CD659" s="928"/>
      <c r="CE659" s="150"/>
      <c r="CF659" s="516"/>
      <c r="CG659" s="911"/>
      <c r="CH659" s="131"/>
      <c r="CI659" s="186"/>
      <c r="CJ659" s="4"/>
      <c r="CK659" s="49"/>
      <c r="CL659" s="60"/>
      <c r="CM659" s="912"/>
      <c r="CN659" s="371"/>
      <c r="CO659" s="371"/>
      <c r="CP659" s="814"/>
      <c r="CQ659" s="352"/>
      <c r="CR659" s="371"/>
      <c r="CS659" s="371"/>
    </row>
    <row r="660" spans="1:97" x14ac:dyDescent="0.25">
      <c r="A660" s="20"/>
      <c r="B660" s="174"/>
      <c r="C660" s="88"/>
      <c r="D660" s="19"/>
      <c r="E660" s="456"/>
      <c r="F660" s="451"/>
      <c r="G660" s="444"/>
      <c r="H660" s="19"/>
      <c r="I660" s="451"/>
      <c r="J660" s="451"/>
      <c r="K660" s="451"/>
      <c r="L660" s="451"/>
      <c r="M660" s="451"/>
      <c r="N660" s="451"/>
      <c r="O660" s="316"/>
      <c r="P660" s="310"/>
      <c r="Q660" s="19"/>
      <c r="R660" s="310"/>
      <c r="S660" s="316"/>
      <c r="T660" s="923"/>
      <c r="U660" s="310"/>
      <c r="V660" s="310"/>
      <c r="W660" s="310"/>
      <c r="X660" s="306"/>
      <c r="Y660" s="753"/>
      <c r="Z660" s="749"/>
      <c r="AA660" s="489"/>
      <c r="AB660" s="512"/>
      <c r="AC660" s="512"/>
      <c r="AD660" s="447"/>
      <c r="AE660" s="447"/>
      <c r="AF660" s="970"/>
      <c r="AG660" s="970"/>
      <c r="AH660" s="810"/>
      <c r="AI660" s="310"/>
      <c r="AJ660" s="310"/>
      <c r="AK660" s="310"/>
      <c r="AL660" s="307"/>
      <c r="AM660" s="40"/>
      <c r="AN660" s="40"/>
      <c r="AO660" s="40"/>
      <c r="AP660" s="137"/>
      <c r="AQ660" s="19"/>
      <c r="AR660" s="49"/>
      <c r="AS660" s="298"/>
      <c r="AT660" s="66"/>
      <c r="AU660" s="40"/>
      <c r="AV660" s="60"/>
      <c r="AW660" s="137"/>
      <c r="AX660" s="137"/>
      <c r="AY660" s="299"/>
      <c r="AZ660" s="87"/>
      <c r="BA660" s="243"/>
      <c r="BB660" s="127"/>
      <c r="BC660" s="127"/>
      <c r="BD660" s="127"/>
      <c r="BE660" s="127"/>
      <c r="BF660" s="127"/>
      <c r="BG660" s="19"/>
      <c r="BH660" s="49"/>
      <c r="BI660" s="60"/>
      <c r="BJ660" s="127"/>
      <c r="BK660" s="127"/>
      <c r="BL660" s="127"/>
      <c r="BM660" s="127"/>
      <c r="BN660" s="60"/>
      <c r="BO660" s="127"/>
      <c r="BP660" s="910"/>
      <c r="BQ660" s="928"/>
      <c r="BR660" s="928"/>
      <c r="BS660" s="928"/>
      <c r="BT660" s="928"/>
      <c r="BU660" s="928"/>
      <c r="BV660" s="928"/>
      <c r="BW660" s="928"/>
      <c r="BX660" s="928"/>
      <c r="BY660" s="928"/>
      <c r="BZ660" s="928"/>
      <c r="CA660" s="928"/>
      <c r="CB660" s="928"/>
      <c r="CC660" s="928"/>
      <c r="CD660" s="928"/>
      <c r="CE660" s="150"/>
      <c r="CF660" s="516"/>
      <c r="CG660" s="911"/>
      <c r="CH660" s="131"/>
      <c r="CI660" s="186"/>
      <c r="CJ660" s="4"/>
      <c r="CK660" s="49"/>
      <c r="CL660" s="60"/>
      <c r="CM660" s="912"/>
      <c r="CN660" s="371"/>
      <c r="CO660" s="371"/>
      <c r="CP660" s="814"/>
      <c r="CQ660" s="352"/>
      <c r="CR660" s="371"/>
      <c r="CS660" s="371"/>
    </row>
    <row r="661" spans="1:97" x14ac:dyDescent="0.25">
      <c r="A661" s="20"/>
      <c r="B661" s="174"/>
      <c r="C661" s="88"/>
      <c r="D661" s="19"/>
      <c r="E661" s="456"/>
      <c r="F661" s="451"/>
      <c r="G661" s="444"/>
      <c r="H661" s="19"/>
      <c r="I661" s="451"/>
      <c r="J661" s="451"/>
      <c r="K661" s="451"/>
      <c r="L661" s="451"/>
      <c r="M661" s="451"/>
      <c r="N661" s="451"/>
      <c r="O661" s="316"/>
      <c r="P661" s="310"/>
      <c r="Q661" s="19"/>
      <c r="R661" s="310"/>
      <c r="S661" s="316"/>
      <c r="T661" s="923"/>
      <c r="U661" s="310"/>
      <c r="V661" s="310"/>
      <c r="W661" s="310"/>
      <c r="X661" s="306"/>
      <c r="Y661" s="753"/>
      <c r="Z661" s="749"/>
      <c r="AA661" s="489"/>
      <c r="AB661" s="512"/>
      <c r="AC661" s="512"/>
      <c r="AD661" s="447"/>
      <c r="AE661" s="447"/>
      <c r="AF661" s="970"/>
      <c r="AG661" s="970"/>
      <c r="AH661" s="810"/>
      <c r="AI661" s="310"/>
      <c r="AJ661" s="310"/>
      <c r="AK661" s="310"/>
      <c r="AL661" s="307"/>
      <c r="AM661" s="40"/>
      <c r="AN661" s="40"/>
      <c r="AO661" s="40"/>
      <c r="AP661" s="137"/>
      <c r="AQ661" s="19"/>
      <c r="AR661" s="49"/>
      <c r="AS661" s="298"/>
      <c r="AT661" s="66"/>
      <c r="AU661" s="40"/>
      <c r="AV661" s="60"/>
      <c r="AW661" s="137"/>
      <c r="AX661" s="137"/>
      <c r="AY661" s="299"/>
      <c r="AZ661" s="87"/>
      <c r="BA661" s="243"/>
      <c r="BB661" s="127"/>
      <c r="BC661" s="127"/>
      <c r="BD661" s="127"/>
      <c r="BE661" s="127"/>
      <c r="BF661" s="127"/>
      <c r="BG661" s="19"/>
      <c r="BH661" s="49"/>
      <c r="BI661" s="60"/>
      <c r="BJ661" s="127"/>
      <c r="BK661" s="127"/>
      <c r="BL661" s="127"/>
      <c r="BM661" s="127"/>
      <c r="BN661" s="60"/>
      <c r="BO661" s="127"/>
      <c r="BP661" s="910"/>
      <c r="BQ661" s="928"/>
      <c r="BR661" s="928"/>
      <c r="BS661" s="928"/>
      <c r="BT661" s="928"/>
      <c r="BU661" s="928"/>
      <c r="BV661" s="928"/>
      <c r="BW661" s="928"/>
      <c r="BX661" s="928"/>
      <c r="BY661" s="928"/>
      <c r="BZ661" s="928"/>
      <c r="CA661" s="928"/>
      <c r="CB661" s="928"/>
      <c r="CC661" s="928"/>
      <c r="CD661" s="928"/>
      <c r="CE661" s="150"/>
      <c r="CF661" s="516"/>
      <c r="CG661" s="911"/>
      <c r="CH661" s="131"/>
      <c r="CI661" s="186"/>
      <c r="CJ661" s="4"/>
      <c r="CK661" s="49"/>
      <c r="CL661" s="60"/>
      <c r="CM661" s="912"/>
      <c r="CN661" s="371"/>
      <c r="CO661" s="371"/>
      <c r="CP661" s="814"/>
      <c r="CQ661" s="352"/>
      <c r="CR661" s="371"/>
      <c r="CS661" s="371"/>
    </row>
    <row r="662" spans="1:97" x14ac:dyDescent="0.25">
      <c r="A662" s="20"/>
      <c r="B662" s="174"/>
      <c r="C662" s="88"/>
      <c r="D662" s="19"/>
      <c r="E662" s="456"/>
      <c r="F662" s="451"/>
      <c r="G662" s="444"/>
      <c r="H662" s="19"/>
      <c r="I662" s="451"/>
      <c r="J662" s="451"/>
      <c r="K662" s="451"/>
      <c r="L662" s="451"/>
      <c r="M662" s="451"/>
      <c r="N662" s="451"/>
      <c r="O662" s="316"/>
      <c r="P662" s="310"/>
      <c r="Q662" s="19"/>
      <c r="R662" s="310"/>
      <c r="S662" s="316"/>
      <c r="T662" s="923"/>
      <c r="U662" s="310"/>
      <c r="V662" s="310"/>
      <c r="W662" s="310"/>
      <c r="X662" s="306"/>
      <c r="Y662" s="753"/>
      <c r="Z662" s="749"/>
      <c r="AA662" s="489"/>
      <c r="AB662" s="512"/>
      <c r="AC662" s="512"/>
      <c r="AD662" s="447"/>
      <c r="AE662" s="447"/>
      <c r="AF662" s="970"/>
      <c r="AG662" s="970"/>
      <c r="AH662" s="810"/>
      <c r="AI662" s="310"/>
      <c r="AJ662" s="310"/>
      <c r="AK662" s="310"/>
      <c r="AL662" s="307"/>
      <c r="AM662" s="40"/>
      <c r="AN662" s="40"/>
      <c r="AO662" s="40"/>
      <c r="AP662" s="137"/>
      <c r="AQ662" s="19"/>
      <c r="AR662" s="49"/>
      <c r="AS662" s="298"/>
      <c r="AT662" s="66"/>
      <c r="AU662" s="40"/>
      <c r="AV662" s="60"/>
      <c r="AW662" s="137"/>
      <c r="AX662" s="137"/>
      <c r="AY662" s="299"/>
      <c r="AZ662" s="87"/>
      <c r="BA662" s="243"/>
      <c r="BB662" s="127"/>
      <c r="BC662" s="127"/>
      <c r="BD662" s="127"/>
      <c r="BE662" s="127"/>
      <c r="BF662" s="127"/>
      <c r="BG662" s="19"/>
      <c r="BH662" s="49"/>
      <c r="BI662" s="60"/>
      <c r="BJ662" s="127"/>
      <c r="BK662" s="127"/>
      <c r="BL662" s="127"/>
      <c r="BM662" s="127"/>
      <c r="BN662" s="60"/>
      <c r="BO662" s="127"/>
      <c r="BP662" s="910"/>
      <c r="BQ662" s="928"/>
      <c r="BR662" s="928"/>
      <c r="BS662" s="928"/>
      <c r="BT662" s="928"/>
      <c r="BU662" s="928"/>
      <c r="BV662" s="928"/>
      <c r="BW662" s="928"/>
      <c r="BX662" s="928"/>
      <c r="BY662" s="928"/>
      <c r="BZ662" s="928"/>
      <c r="CA662" s="928"/>
      <c r="CB662" s="928"/>
      <c r="CC662" s="928"/>
      <c r="CD662" s="928"/>
      <c r="CE662" s="150"/>
      <c r="CF662" s="516"/>
      <c r="CG662" s="911"/>
      <c r="CH662" s="131"/>
      <c r="CI662" s="186"/>
      <c r="CJ662" s="4"/>
      <c r="CK662" s="49"/>
      <c r="CL662" s="60"/>
      <c r="CM662" s="912"/>
      <c r="CN662" s="371"/>
      <c r="CO662" s="371"/>
      <c r="CP662" s="814"/>
      <c r="CQ662" s="352"/>
      <c r="CR662" s="371"/>
      <c r="CS662" s="371"/>
    </row>
    <row r="663" spans="1:97" x14ac:dyDescent="0.25">
      <c r="A663" s="20"/>
      <c r="B663" s="174"/>
      <c r="C663" s="88"/>
      <c r="D663" s="19"/>
      <c r="E663" s="456"/>
      <c r="F663" s="451"/>
      <c r="G663" s="444"/>
      <c r="H663" s="19"/>
      <c r="I663" s="451"/>
      <c r="J663" s="451"/>
      <c r="K663" s="451"/>
      <c r="L663" s="451"/>
      <c r="M663" s="451"/>
      <c r="N663" s="451"/>
      <c r="O663" s="316"/>
      <c r="P663" s="310"/>
      <c r="Q663" s="19"/>
      <c r="R663" s="310"/>
      <c r="S663" s="316"/>
      <c r="T663" s="923"/>
      <c r="U663" s="310"/>
      <c r="V663" s="310"/>
      <c r="W663" s="310"/>
      <c r="X663" s="306"/>
      <c r="Y663" s="753"/>
      <c r="Z663" s="749"/>
      <c r="AA663" s="489"/>
      <c r="AB663" s="512"/>
      <c r="AC663" s="512"/>
      <c r="AD663" s="447"/>
      <c r="AE663" s="447"/>
      <c r="AF663" s="970"/>
      <c r="AG663" s="970"/>
      <c r="AH663" s="810"/>
      <c r="AI663" s="310"/>
      <c r="AJ663" s="310"/>
      <c r="AK663" s="310"/>
      <c r="AL663" s="307"/>
      <c r="AM663" s="40"/>
      <c r="AN663" s="40"/>
      <c r="AO663" s="40"/>
      <c r="AP663" s="137"/>
      <c r="AQ663" s="19"/>
      <c r="AR663" s="49"/>
      <c r="AS663" s="298"/>
      <c r="AT663" s="66"/>
      <c r="AU663" s="40"/>
      <c r="AV663" s="60"/>
      <c r="AW663" s="137"/>
      <c r="AX663" s="137"/>
      <c r="AY663" s="299"/>
      <c r="AZ663" s="87"/>
      <c r="BA663" s="243"/>
      <c r="BB663" s="127"/>
      <c r="BC663" s="127"/>
      <c r="BD663" s="127"/>
      <c r="BE663" s="127"/>
      <c r="BF663" s="127"/>
      <c r="BG663" s="19"/>
      <c r="BH663" s="49"/>
      <c r="BI663" s="60"/>
      <c r="BJ663" s="127"/>
      <c r="BK663" s="127"/>
      <c r="BL663" s="127"/>
      <c r="BM663" s="127"/>
      <c r="BN663" s="60"/>
      <c r="BO663" s="127"/>
      <c r="BP663" s="910"/>
      <c r="BQ663" s="928"/>
      <c r="BR663" s="928"/>
      <c r="BS663" s="928"/>
      <c r="BT663" s="928"/>
      <c r="BU663" s="928"/>
      <c r="BV663" s="928"/>
      <c r="BW663" s="928"/>
      <c r="BX663" s="928"/>
      <c r="BY663" s="928"/>
      <c r="BZ663" s="928"/>
      <c r="CA663" s="928"/>
      <c r="CB663" s="928"/>
      <c r="CC663" s="928"/>
      <c r="CD663" s="928"/>
      <c r="CE663" s="150"/>
      <c r="CF663" s="516"/>
      <c r="CG663" s="911"/>
      <c r="CH663" s="131"/>
      <c r="CI663" s="186"/>
      <c r="CJ663" s="4"/>
      <c r="CK663" s="49"/>
      <c r="CL663" s="60"/>
      <c r="CM663" s="912"/>
      <c r="CN663" s="371"/>
      <c r="CO663" s="371"/>
      <c r="CP663" s="814"/>
      <c r="CQ663" s="352"/>
      <c r="CR663" s="371"/>
      <c r="CS663" s="371"/>
    </row>
    <row r="664" spans="1:97" x14ac:dyDescent="0.25">
      <c r="A664" s="20"/>
      <c r="B664" s="174"/>
      <c r="C664" s="88"/>
      <c r="D664" s="19"/>
      <c r="E664" s="456"/>
      <c r="F664" s="451"/>
      <c r="G664" s="444"/>
      <c r="H664" s="19"/>
      <c r="I664" s="451"/>
      <c r="J664" s="451"/>
      <c r="K664" s="451"/>
      <c r="L664" s="451"/>
      <c r="M664" s="451"/>
      <c r="N664" s="451"/>
      <c r="O664" s="316"/>
      <c r="P664" s="310"/>
      <c r="Q664" s="19"/>
      <c r="R664" s="310"/>
      <c r="S664" s="316"/>
      <c r="T664" s="923"/>
      <c r="U664" s="310"/>
      <c r="V664" s="310"/>
      <c r="W664" s="310"/>
      <c r="X664" s="306"/>
      <c r="Y664" s="753"/>
      <c r="Z664" s="749"/>
      <c r="AA664" s="489"/>
      <c r="AB664" s="512"/>
      <c r="AC664" s="512"/>
      <c r="AD664" s="447"/>
      <c r="AE664" s="447"/>
      <c r="AF664" s="970"/>
      <c r="AG664" s="970"/>
      <c r="AH664" s="810"/>
      <c r="AI664" s="310"/>
      <c r="AJ664" s="310"/>
      <c r="AK664" s="310"/>
      <c r="AL664" s="307"/>
      <c r="AM664" s="40"/>
      <c r="AN664" s="40"/>
      <c r="AO664" s="40"/>
      <c r="AP664" s="137"/>
      <c r="AQ664" s="19"/>
      <c r="AR664" s="49"/>
      <c r="AS664" s="298"/>
      <c r="AT664" s="66"/>
      <c r="AU664" s="40"/>
      <c r="AV664" s="60"/>
      <c r="AW664" s="137"/>
      <c r="AX664" s="137"/>
      <c r="AY664" s="299"/>
      <c r="AZ664" s="87"/>
      <c r="BA664" s="243"/>
      <c r="BB664" s="127"/>
      <c r="BC664" s="127"/>
      <c r="BD664" s="127"/>
      <c r="BE664" s="127"/>
      <c r="BF664" s="127"/>
      <c r="BG664" s="19"/>
      <c r="BH664" s="49"/>
      <c r="BI664" s="60"/>
      <c r="BJ664" s="127"/>
      <c r="BK664" s="127"/>
      <c r="BL664" s="127"/>
      <c r="BM664" s="127"/>
      <c r="BN664" s="60"/>
      <c r="BO664" s="127"/>
      <c r="BP664" s="910"/>
      <c r="BQ664" s="928"/>
      <c r="BR664" s="928"/>
      <c r="BS664" s="928"/>
      <c r="BT664" s="928"/>
      <c r="BU664" s="928"/>
      <c r="BV664" s="928"/>
      <c r="BW664" s="928"/>
      <c r="BX664" s="928"/>
      <c r="BY664" s="928"/>
      <c r="BZ664" s="928"/>
      <c r="CA664" s="928"/>
      <c r="CB664" s="928"/>
      <c r="CC664" s="928"/>
      <c r="CD664" s="928"/>
      <c r="CE664" s="150"/>
      <c r="CF664" s="516"/>
      <c r="CG664" s="911"/>
      <c r="CH664" s="131"/>
      <c r="CI664" s="186"/>
      <c r="CJ664" s="4"/>
      <c r="CK664" s="49"/>
      <c r="CL664" s="60"/>
      <c r="CM664" s="912"/>
      <c r="CN664" s="371"/>
      <c r="CO664" s="371"/>
      <c r="CP664" s="814"/>
      <c r="CQ664" s="352"/>
      <c r="CR664" s="371"/>
      <c r="CS664" s="371"/>
    </row>
    <row r="665" spans="1:97" x14ac:dyDescent="0.25">
      <c r="A665" s="20"/>
      <c r="B665" s="174"/>
      <c r="C665" s="88"/>
      <c r="D665" s="19"/>
      <c r="E665" s="456"/>
      <c r="F665" s="451"/>
      <c r="G665" s="444"/>
      <c r="H665" s="19"/>
      <c r="I665" s="451"/>
      <c r="J665" s="451"/>
      <c r="K665" s="451"/>
      <c r="L665" s="451"/>
      <c r="M665" s="451"/>
      <c r="N665" s="451"/>
      <c r="O665" s="316"/>
      <c r="P665" s="310"/>
      <c r="Q665" s="19"/>
      <c r="R665" s="310"/>
      <c r="S665" s="316"/>
      <c r="T665" s="923"/>
      <c r="U665" s="310"/>
      <c r="V665" s="310"/>
      <c r="W665" s="310"/>
      <c r="X665" s="306"/>
      <c r="Y665" s="753"/>
      <c r="Z665" s="749"/>
      <c r="AA665" s="489"/>
      <c r="AB665" s="512"/>
      <c r="AC665" s="512"/>
      <c r="AD665" s="447"/>
      <c r="AE665" s="447"/>
      <c r="AF665" s="970"/>
      <c r="AG665" s="970"/>
      <c r="AH665" s="810"/>
      <c r="AI665" s="310"/>
      <c r="AJ665" s="310"/>
      <c r="AK665" s="310"/>
      <c r="AL665" s="307"/>
      <c r="AM665" s="40"/>
      <c r="AN665" s="40"/>
      <c r="AO665" s="40"/>
      <c r="AP665" s="137"/>
      <c r="AQ665" s="19"/>
      <c r="AR665" s="49"/>
      <c r="AS665" s="298"/>
      <c r="AT665" s="66"/>
      <c r="AU665" s="40"/>
      <c r="AV665" s="60"/>
      <c r="AW665" s="137"/>
      <c r="AX665" s="137"/>
      <c r="AY665" s="299"/>
      <c r="AZ665" s="87"/>
      <c r="BA665" s="243"/>
      <c r="BB665" s="127"/>
      <c r="BC665" s="127"/>
      <c r="BD665" s="127"/>
      <c r="BE665" s="127"/>
      <c r="BF665" s="127"/>
      <c r="BG665" s="19"/>
      <c r="BH665" s="49"/>
      <c r="BI665" s="60"/>
      <c r="BJ665" s="127"/>
      <c r="BK665" s="127"/>
      <c r="BL665" s="127"/>
      <c r="BM665" s="127"/>
      <c r="BN665" s="60"/>
      <c r="BO665" s="127"/>
      <c r="BP665" s="910"/>
      <c r="BQ665" s="928"/>
      <c r="BR665" s="928"/>
      <c r="BS665" s="928"/>
      <c r="BT665" s="928"/>
      <c r="BU665" s="928"/>
      <c r="BV665" s="928"/>
      <c r="BW665" s="928"/>
      <c r="BX665" s="928"/>
      <c r="BY665" s="928"/>
      <c r="BZ665" s="928"/>
      <c r="CA665" s="928"/>
      <c r="CB665" s="928"/>
      <c r="CC665" s="928"/>
      <c r="CD665" s="928"/>
      <c r="CE665" s="150"/>
      <c r="CF665" s="516"/>
      <c r="CG665" s="911"/>
      <c r="CH665" s="131"/>
      <c r="CI665" s="186"/>
      <c r="CJ665" s="4"/>
      <c r="CK665" s="49"/>
      <c r="CL665" s="60"/>
      <c r="CM665" s="912"/>
      <c r="CN665" s="371"/>
      <c r="CO665" s="371"/>
      <c r="CP665" s="814"/>
      <c r="CQ665" s="352"/>
      <c r="CR665" s="371"/>
      <c r="CS665" s="371"/>
    </row>
    <row r="666" spans="1:97" x14ac:dyDescent="0.25">
      <c r="A666" s="20"/>
      <c r="B666" s="174"/>
      <c r="C666" s="88"/>
      <c r="D666" s="19"/>
      <c r="E666" s="456"/>
      <c r="F666" s="451"/>
      <c r="G666" s="444"/>
      <c r="H666" s="19"/>
      <c r="I666" s="451"/>
      <c r="J666" s="451"/>
      <c r="K666" s="451"/>
      <c r="L666" s="451"/>
      <c r="M666" s="451"/>
      <c r="N666" s="451"/>
      <c r="O666" s="316"/>
      <c r="P666" s="310"/>
      <c r="Q666" s="19"/>
      <c r="R666" s="310"/>
      <c r="S666" s="316"/>
      <c r="T666" s="923"/>
      <c r="U666" s="310"/>
      <c r="V666" s="310"/>
      <c r="W666" s="310"/>
      <c r="X666" s="306"/>
      <c r="Y666" s="753"/>
      <c r="Z666" s="749"/>
      <c r="AA666" s="489"/>
      <c r="AB666" s="512"/>
      <c r="AC666" s="512"/>
      <c r="AD666" s="447"/>
      <c r="AE666" s="447"/>
      <c r="AF666" s="970"/>
      <c r="AG666" s="970"/>
      <c r="AH666" s="810"/>
      <c r="AI666" s="310"/>
      <c r="AJ666" s="310"/>
      <c r="AK666" s="310"/>
      <c r="AL666" s="307"/>
      <c r="AM666" s="40"/>
      <c r="AN666" s="40"/>
      <c r="AO666" s="40"/>
      <c r="AP666" s="137"/>
      <c r="AQ666" s="19"/>
      <c r="AR666" s="49"/>
      <c r="AS666" s="298"/>
      <c r="AT666" s="66"/>
      <c r="AU666" s="40"/>
      <c r="AV666" s="60"/>
      <c r="AW666" s="137"/>
      <c r="AX666" s="137"/>
      <c r="AY666" s="299"/>
      <c r="AZ666" s="87"/>
      <c r="BA666" s="243"/>
      <c r="BB666" s="127"/>
      <c r="BC666" s="127"/>
      <c r="BD666" s="127"/>
      <c r="BE666" s="127"/>
      <c r="BF666" s="127"/>
      <c r="BG666" s="19"/>
      <c r="BH666" s="49"/>
      <c r="BI666" s="60"/>
      <c r="BJ666" s="127"/>
      <c r="BK666" s="127"/>
      <c r="BL666" s="127"/>
      <c r="BM666" s="127"/>
      <c r="BN666" s="60"/>
      <c r="BO666" s="127"/>
      <c r="BP666" s="910"/>
      <c r="BQ666" s="928"/>
      <c r="BR666" s="928"/>
      <c r="BS666" s="928"/>
      <c r="BT666" s="928"/>
      <c r="BU666" s="928"/>
      <c r="BV666" s="928"/>
      <c r="BW666" s="928"/>
      <c r="BX666" s="928"/>
      <c r="BY666" s="928"/>
      <c r="BZ666" s="928"/>
      <c r="CA666" s="928"/>
      <c r="CB666" s="928"/>
      <c r="CC666" s="928"/>
      <c r="CD666" s="928"/>
      <c r="CE666" s="150"/>
      <c r="CF666" s="516"/>
      <c r="CG666" s="911"/>
      <c r="CH666" s="131"/>
      <c r="CI666" s="186"/>
      <c r="CJ666" s="4"/>
      <c r="CK666" s="49"/>
      <c r="CL666" s="60"/>
      <c r="CM666" s="912"/>
      <c r="CN666" s="371"/>
      <c r="CO666" s="371"/>
      <c r="CP666" s="814"/>
      <c r="CQ666" s="352"/>
      <c r="CR666" s="371"/>
      <c r="CS666" s="371"/>
    </row>
    <row r="667" spans="1:97" x14ac:dyDescent="0.25">
      <c r="A667" s="20"/>
      <c r="B667" s="174"/>
      <c r="C667" s="88"/>
      <c r="D667" s="19"/>
      <c r="E667" s="456"/>
      <c r="F667" s="451"/>
      <c r="G667" s="444"/>
      <c r="H667" s="19"/>
      <c r="I667" s="451"/>
      <c r="J667" s="451"/>
      <c r="K667" s="451"/>
      <c r="L667" s="451"/>
      <c r="M667" s="451"/>
      <c r="N667" s="451"/>
      <c r="O667" s="316"/>
      <c r="P667" s="310"/>
      <c r="Q667" s="19"/>
      <c r="R667" s="310"/>
      <c r="S667" s="316"/>
      <c r="T667" s="923"/>
      <c r="U667" s="310"/>
      <c r="V667" s="310"/>
      <c r="W667" s="310"/>
      <c r="X667" s="306"/>
      <c r="Y667" s="753"/>
      <c r="Z667" s="749"/>
      <c r="AA667" s="489"/>
      <c r="AB667" s="512"/>
      <c r="AC667" s="512"/>
      <c r="AD667" s="447"/>
      <c r="AE667" s="447"/>
      <c r="AF667" s="970"/>
      <c r="AG667" s="970"/>
      <c r="AH667" s="810"/>
      <c r="AI667" s="310"/>
      <c r="AJ667" s="310"/>
      <c r="AK667" s="310"/>
      <c r="AL667" s="307"/>
      <c r="AM667" s="40"/>
      <c r="AN667" s="40"/>
      <c r="AO667" s="40"/>
      <c r="AP667" s="137"/>
      <c r="AQ667" s="19"/>
      <c r="AR667" s="49"/>
      <c r="AS667" s="298"/>
      <c r="AT667" s="66"/>
      <c r="AU667" s="40"/>
      <c r="AV667" s="60"/>
      <c r="AW667" s="137"/>
      <c r="AX667" s="137"/>
      <c r="AY667" s="299"/>
      <c r="AZ667" s="87"/>
      <c r="BA667" s="243"/>
      <c r="BB667" s="127"/>
      <c r="BC667" s="127"/>
      <c r="BD667" s="127"/>
      <c r="BE667" s="127"/>
      <c r="BF667" s="127"/>
      <c r="BG667" s="19"/>
      <c r="BH667" s="49"/>
      <c r="BI667" s="60"/>
      <c r="BJ667" s="127"/>
      <c r="BK667" s="127"/>
      <c r="BL667" s="127"/>
      <c r="BM667" s="127"/>
      <c r="BN667" s="60"/>
      <c r="BO667" s="127"/>
      <c r="BP667" s="910"/>
      <c r="BQ667" s="928"/>
      <c r="BR667" s="928"/>
      <c r="BS667" s="928"/>
      <c r="BT667" s="928"/>
      <c r="BU667" s="928"/>
      <c r="BV667" s="928"/>
      <c r="BW667" s="928"/>
      <c r="BX667" s="928"/>
      <c r="BY667" s="928"/>
      <c r="BZ667" s="928"/>
      <c r="CA667" s="928"/>
      <c r="CB667" s="928"/>
      <c r="CC667" s="928"/>
      <c r="CD667" s="928"/>
      <c r="CE667" s="150"/>
      <c r="CF667" s="516"/>
      <c r="CG667" s="911"/>
      <c r="CH667" s="131"/>
      <c r="CI667" s="186"/>
      <c r="CJ667" s="4"/>
      <c r="CK667" s="49"/>
      <c r="CL667" s="60"/>
      <c r="CM667" s="912"/>
      <c r="CN667" s="371"/>
      <c r="CO667" s="371"/>
      <c r="CP667" s="814"/>
      <c r="CQ667" s="352"/>
      <c r="CR667" s="371"/>
      <c r="CS667" s="371"/>
    </row>
    <row r="668" spans="1:97" x14ac:dyDescent="0.25">
      <c r="A668" s="20"/>
      <c r="B668" s="174"/>
      <c r="C668" s="88"/>
      <c r="D668" s="19"/>
      <c r="E668" s="456"/>
      <c r="F668" s="451"/>
      <c r="G668" s="444"/>
      <c r="H668" s="19"/>
      <c r="I668" s="451"/>
      <c r="J668" s="451"/>
      <c r="K668" s="451"/>
      <c r="L668" s="451"/>
      <c r="M668" s="451"/>
      <c r="N668" s="451"/>
      <c r="O668" s="316"/>
      <c r="P668" s="310"/>
      <c r="Q668" s="19"/>
      <c r="R668" s="310"/>
      <c r="S668" s="316"/>
      <c r="T668" s="923"/>
      <c r="U668" s="310"/>
      <c r="V668" s="310"/>
      <c r="W668" s="310"/>
      <c r="X668" s="306"/>
      <c r="Y668" s="753"/>
      <c r="Z668" s="749"/>
      <c r="AA668" s="489"/>
      <c r="AB668" s="512"/>
      <c r="AC668" s="512"/>
      <c r="AD668" s="447"/>
      <c r="AE668" s="447"/>
      <c r="AF668" s="970"/>
      <c r="AG668" s="970"/>
      <c r="AH668" s="810"/>
      <c r="AI668" s="310"/>
      <c r="AJ668" s="310"/>
      <c r="AK668" s="310"/>
      <c r="AL668" s="307"/>
      <c r="AM668" s="40"/>
      <c r="AN668" s="40"/>
      <c r="AO668" s="40"/>
      <c r="AP668" s="137"/>
      <c r="AQ668" s="19"/>
      <c r="AR668" s="49"/>
      <c r="AS668" s="298"/>
      <c r="AT668" s="66"/>
      <c r="AU668" s="40"/>
      <c r="AV668" s="60"/>
      <c r="AW668" s="137"/>
      <c r="AX668" s="137"/>
      <c r="AY668" s="299"/>
      <c r="AZ668" s="87"/>
      <c r="BA668" s="243"/>
      <c r="BB668" s="127"/>
      <c r="BC668" s="127"/>
      <c r="BD668" s="127"/>
      <c r="BE668" s="127"/>
      <c r="BF668" s="127"/>
      <c r="BG668" s="19"/>
      <c r="BH668" s="49"/>
      <c r="BI668" s="60"/>
      <c r="BJ668" s="127"/>
      <c r="BK668" s="127"/>
      <c r="BL668" s="127"/>
      <c r="BM668" s="127"/>
      <c r="BN668" s="60"/>
      <c r="BO668" s="127"/>
      <c r="BP668" s="910"/>
      <c r="BQ668" s="928"/>
      <c r="BR668" s="928"/>
      <c r="BS668" s="928"/>
      <c r="BT668" s="928"/>
      <c r="BU668" s="928"/>
      <c r="BV668" s="928"/>
      <c r="BW668" s="928"/>
      <c r="BX668" s="928"/>
      <c r="BY668" s="928"/>
      <c r="BZ668" s="928"/>
      <c r="CA668" s="928"/>
      <c r="CB668" s="928"/>
      <c r="CC668" s="928"/>
      <c r="CD668" s="928"/>
      <c r="CE668" s="150"/>
      <c r="CF668" s="516"/>
      <c r="CG668" s="911"/>
      <c r="CH668" s="131"/>
      <c r="CI668" s="186"/>
      <c r="CJ668" s="4"/>
      <c r="CK668" s="49"/>
      <c r="CL668" s="60"/>
      <c r="CM668" s="912"/>
      <c r="CN668" s="371"/>
      <c r="CO668" s="371"/>
      <c r="CP668" s="814"/>
      <c r="CQ668" s="352"/>
      <c r="CR668" s="371"/>
      <c r="CS668" s="371"/>
    </row>
    <row r="669" spans="1:97" x14ac:dyDescent="0.25">
      <c r="A669" s="20"/>
      <c r="B669" s="174"/>
      <c r="C669" s="88"/>
      <c r="D669" s="19"/>
      <c r="E669" s="456"/>
      <c r="F669" s="451"/>
      <c r="G669" s="444"/>
      <c r="H669" s="19"/>
      <c r="I669" s="451"/>
      <c r="J669" s="451"/>
      <c r="K669" s="451"/>
      <c r="L669" s="451"/>
      <c r="M669" s="451"/>
      <c r="N669" s="451"/>
      <c r="O669" s="316"/>
      <c r="P669" s="310"/>
      <c r="Q669" s="19"/>
      <c r="R669" s="310"/>
      <c r="S669" s="316"/>
      <c r="T669" s="923"/>
      <c r="U669" s="310"/>
      <c r="V669" s="310"/>
      <c r="W669" s="310"/>
      <c r="X669" s="306"/>
      <c r="Y669" s="753"/>
      <c r="Z669" s="749"/>
      <c r="AA669" s="489"/>
      <c r="AB669" s="512"/>
      <c r="AC669" s="512"/>
      <c r="AD669" s="447"/>
      <c r="AE669" s="447"/>
      <c r="AF669" s="970"/>
      <c r="AG669" s="970"/>
      <c r="AH669" s="810"/>
      <c r="AI669" s="310"/>
      <c r="AJ669" s="310"/>
      <c r="AK669" s="310"/>
      <c r="AL669" s="307"/>
      <c r="AM669" s="40"/>
      <c r="AN669" s="40"/>
      <c r="AO669" s="40"/>
      <c r="AP669" s="137"/>
      <c r="AQ669" s="19"/>
      <c r="AR669" s="49"/>
      <c r="AS669" s="298"/>
      <c r="AT669" s="66"/>
      <c r="AU669" s="40"/>
      <c r="AV669" s="60"/>
      <c r="AW669" s="137"/>
      <c r="AX669" s="137"/>
      <c r="AY669" s="299"/>
      <c r="AZ669" s="87"/>
      <c r="BA669" s="243"/>
      <c r="BB669" s="127"/>
      <c r="BC669" s="127"/>
      <c r="BD669" s="127"/>
      <c r="BE669" s="127"/>
      <c r="BF669" s="127"/>
      <c r="BG669" s="19"/>
      <c r="BH669" s="49"/>
      <c r="BI669" s="60"/>
      <c r="BJ669" s="127"/>
      <c r="BK669" s="127"/>
      <c r="BL669" s="127"/>
      <c r="BM669" s="127"/>
      <c r="BN669" s="60"/>
      <c r="BO669" s="127"/>
      <c r="BP669" s="910"/>
      <c r="BQ669" s="928"/>
      <c r="BR669" s="928"/>
      <c r="BS669" s="928"/>
      <c r="BT669" s="928"/>
      <c r="BU669" s="928"/>
      <c r="BV669" s="928"/>
      <c r="BW669" s="928"/>
      <c r="BX669" s="928"/>
      <c r="BY669" s="928"/>
      <c r="BZ669" s="928"/>
      <c r="CA669" s="928"/>
      <c r="CB669" s="928"/>
      <c r="CC669" s="928"/>
      <c r="CD669" s="928"/>
      <c r="CE669" s="150"/>
      <c r="CF669" s="516"/>
      <c r="CG669" s="911"/>
      <c r="CH669" s="131"/>
      <c r="CI669" s="186"/>
      <c r="CJ669" s="4"/>
      <c r="CK669" s="49"/>
      <c r="CL669" s="60"/>
      <c r="CM669" s="912"/>
      <c r="CN669" s="371"/>
      <c r="CO669" s="371"/>
      <c r="CP669" s="814"/>
      <c r="CQ669" s="352"/>
      <c r="CR669" s="371"/>
      <c r="CS669" s="371"/>
    </row>
    <row r="670" spans="1:97" x14ac:dyDescent="0.25">
      <c r="A670" s="20"/>
      <c r="B670" s="174"/>
      <c r="C670" s="88"/>
      <c r="D670" s="19"/>
      <c r="E670" s="456"/>
      <c r="F670" s="451"/>
      <c r="G670" s="444"/>
      <c r="H670" s="19"/>
      <c r="I670" s="451"/>
      <c r="J670" s="451"/>
      <c r="K670" s="451"/>
      <c r="L670" s="451"/>
      <c r="M670" s="451"/>
      <c r="N670" s="451"/>
      <c r="O670" s="316"/>
      <c r="P670" s="310"/>
      <c r="Q670" s="19"/>
      <c r="R670" s="310"/>
      <c r="S670" s="316"/>
      <c r="T670" s="923"/>
      <c r="U670" s="310"/>
      <c r="V670" s="310"/>
      <c r="W670" s="310"/>
      <c r="X670" s="306"/>
      <c r="Y670" s="753"/>
      <c r="Z670" s="749"/>
      <c r="AA670" s="489"/>
      <c r="AB670" s="512"/>
      <c r="AC670" s="512"/>
      <c r="AD670" s="447"/>
      <c r="AE670" s="447"/>
      <c r="AF670" s="970"/>
      <c r="AG670" s="970"/>
      <c r="AH670" s="810"/>
      <c r="AI670" s="310"/>
      <c r="AJ670" s="310"/>
      <c r="AK670" s="310"/>
      <c r="AL670" s="307"/>
      <c r="AM670" s="40"/>
      <c r="AN670" s="40"/>
      <c r="AO670" s="40"/>
      <c r="AP670" s="137"/>
      <c r="AQ670" s="19"/>
      <c r="AR670" s="49"/>
      <c r="AS670" s="298"/>
      <c r="AT670" s="66"/>
      <c r="AU670" s="40"/>
      <c r="AV670" s="60"/>
      <c r="AW670" s="137"/>
      <c r="AX670" s="137"/>
      <c r="AY670" s="299"/>
      <c r="AZ670" s="87"/>
      <c r="BA670" s="243"/>
      <c r="BB670" s="127"/>
      <c r="BC670" s="127"/>
      <c r="BD670" s="127"/>
      <c r="BE670" s="127"/>
      <c r="BF670" s="127"/>
      <c r="BG670" s="19"/>
      <c r="BH670" s="49"/>
      <c r="BI670" s="60"/>
      <c r="BJ670" s="127"/>
      <c r="BK670" s="127"/>
      <c r="BL670" s="127"/>
      <c r="BM670" s="127"/>
      <c r="BN670" s="60"/>
      <c r="BO670" s="127"/>
      <c r="BP670" s="910"/>
      <c r="BQ670" s="928"/>
      <c r="BR670" s="928"/>
      <c r="BS670" s="928"/>
      <c r="BT670" s="928"/>
      <c r="BU670" s="928"/>
      <c r="BV670" s="928"/>
      <c r="BW670" s="928"/>
      <c r="BX670" s="928"/>
      <c r="BY670" s="928"/>
      <c r="BZ670" s="928"/>
      <c r="CA670" s="928"/>
      <c r="CB670" s="928"/>
      <c r="CC670" s="928"/>
      <c r="CD670" s="928"/>
      <c r="CE670" s="150"/>
      <c r="CF670" s="516"/>
      <c r="CG670" s="911"/>
      <c r="CH670" s="131"/>
      <c r="CI670" s="186"/>
      <c r="CJ670" s="4"/>
      <c r="CK670" s="49"/>
      <c r="CL670" s="60"/>
      <c r="CM670" s="912"/>
      <c r="CN670" s="371"/>
      <c r="CO670" s="371"/>
      <c r="CP670" s="814"/>
      <c r="CQ670" s="352"/>
      <c r="CR670" s="371"/>
      <c r="CS670" s="371"/>
    </row>
    <row r="671" spans="1:97" x14ac:dyDescent="0.25">
      <c r="A671" s="20"/>
      <c r="B671" s="174"/>
      <c r="C671" s="88"/>
      <c r="D671" s="19"/>
      <c r="E671" s="456"/>
      <c r="F671" s="451"/>
      <c r="G671" s="444"/>
      <c r="H671" s="19"/>
      <c r="I671" s="451"/>
      <c r="J671" s="451"/>
      <c r="K671" s="451"/>
      <c r="L671" s="451"/>
      <c r="M671" s="451"/>
      <c r="N671" s="451"/>
      <c r="O671" s="316"/>
      <c r="P671" s="310"/>
      <c r="Q671" s="19"/>
      <c r="R671" s="310"/>
      <c r="S671" s="316"/>
      <c r="T671" s="923"/>
      <c r="U671" s="310"/>
      <c r="V671" s="310"/>
      <c r="W671" s="310"/>
      <c r="X671" s="306"/>
      <c r="Y671" s="753"/>
      <c r="Z671" s="749"/>
      <c r="AA671" s="489"/>
      <c r="AB671" s="512"/>
      <c r="AC671" s="512"/>
      <c r="AD671" s="447"/>
      <c r="AE671" s="447"/>
      <c r="AF671" s="970"/>
      <c r="AG671" s="970"/>
      <c r="AH671" s="810"/>
      <c r="AI671" s="310"/>
      <c r="AJ671" s="310"/>
      <c r="AK671" s="310"/>
      <c r="AL671" s="307"/>
      <c r="AM671" s="40"/>
      <c r="AN671" s="40"/>
      <c r="AO671" s="40"/>
      <c r="AP671" s="137"/>
      <c r="AQ671" s="19"/>
      <c r="AR671" s="49"/>
      <c r="AS671" s="298"/>
      <c r="AT671" s="66"/>
      <c r="AU671" s="40"/>
      <c r="AV671" s="60"/>
      <c r="AW671" s="137"/>
      <c r="AX671" s="137"/>
      <c r="AY671" s="299"/>
      <c r="AZ671" s="87"/>
      <c r="BA671" s="243"/>
      <c r="BB671" s="127"/>
      <c r="BC671" s="127"/>
      <c r="BD671" s="127"/>
      <c r="BE671" s="127"/>
      <c r="BF671" s="127"/>
      <c r="BG671" s="19"/>
      <c r="BH671" s="49"/>
      <c r="BI671" s="60"/>
      <c r="BJ671" s="127"/>
      <c r="BK671" s="127"/>
      <c r="BL671" s="127"/>
      <c r="BM671" s="127"/>
      <c r="BN671" s="60"/>
      <c r="BO671" s="127"/>
      <c r="BP671" s="910"/>
      <c r="BQ671" s="928"/>
      <c r="BR671" s="928"/>
      <c r="BS671" s="928"/>
      <c r="BT671" s="928"/>
      <c r="BU671" s="928"/>
      <c r="BV671" s="928"/>
      <c r="BW671" s="928"/>
      <c r="BX671" s="928"/>
      <c r="BY671" s="928"/>
      <c r="BZ671" s="928"/>
      <c r="CA671" s="928"/>
      <c r="CB671" s="928"/>
      <c r="CC671" s="928"/>
      <c r="CD671" s="928"/>
      <c r="CE671" s="150"/>
      <c r="CF671" s="516"/>
      <c r="CG671" s="911"/>
      <c r="CH671" s="131"/>
      <c r="CI671" s="186"/>
      <c r="CJ671" s="4"/>
      <c r="CK671" s="49"/>
      <c r="CL671" s="60"/>
      <c r="CM671" s="912"/>
      <c r="CN671" s="371"/>
      <c r="CO671" s="371"/>
      <c r="CP671" s="814"/>
      <c r="CQ671" s="352"/>
      <c r="CR671" s="371"/>
      <c r="CS671" s="371"/>
    </row>
    <row r="672" spans="1:97" x14ac:dyDescent="0.25">
      <c r="A672" s="20"/>
      <c r="B672" s="174"/>
      <c r="C672" s="88"/>
      <c r="D672" s="19"/>
      <c r="E672" s="456"/>
      <c r="F672" s="451"/>
      <c r="G672" s="444"/>
      <c r="H672" s="19"/>
      <c r="I672" s="451"/>
      <c r="J672" s="451"/>
      <c r="K672" s="451"/>
      <c r="L672" s="451"/>
      <c r="M672" s="451"/>
      <c r="N672" s="451"/>
      <c r="O672" s="316"/>
      <c r="P672" s="310"/>
      <c r="Q672" s="19"/>
      <c r="R672" s="310"/>
      <c r="S672" s="316"/>
      <c r="T672" s="923"/>
      <c r="U672" s="310"/>
      <c r="V672" s="310"/>
      <c r="W672" s="310"/>
      <c r="X672" s="306"/>
      <c r="Y672" s="753"/>
      <c r="Z672" s="749"/>
      <c r="AA672" s="489"/>
      <c r="AB672" s="512"/>
      <c r="AC672" s="512"/>
      <c r="AD672" s="447"/>
      <c r="AE672" s="447"/>
      <c r="AF672" s="970"/>
      <c r="AG672" s="970"/>
      <c r="AH672" s="810"/>
      <c r="AI672" s="310"/>
      <c r="AJ672" s="310"/>
      <c r="AK672" s="310"/>
      <c r="AL672" s="307"/>
      <c r="AM672" s="40"/>
      <c r="AN672" s="40"/>
      <c r="AO672" s="40"/>
      <c r="AP672" s="137"/>
      <c r="AQ672" s="19"/>
      <c r="AR672" s="49"/>
      <c r="AS672" s="298"/>
      <c r="AT672" s="66"/>
      <c r="AU672" s="40"/>
      <c r="AV672" s="60"/>
      <c r="AW672" s="137"/>
      <c r="AX672" s="137"/>
      <c r="AY672" s="299"/>
      <c r="AZ672" s="87"/>
      <c r="BA672" s="243"/>
      <c r="BB672" s="127"/>
      <c r="BC672" s="127"/>
      <c r="BD672" s="127"/>
      <c r="BE672" s="127"/>
      <c r="BF672" s="127"/>
      <c r="BG672" s="19"/>
      <c r="BH672" s="49"/>
      <c r="BI672" s="60"/>
      <c r="BJ672" s="127"/>
      <c r="BK672" s="127"/>
      <c r="BL672" s="127"/>
      <c r="BM672" s="127"/>
      <c r="BN672" s="60"/>
      <c r="BO672" s="127"/>
      <c r="BP672" s="910"/>
      <c r="BQ672" s="928"/>
      <c r="BR672" s="928"/>
      <c r="BS672" s="928"/>
      <c r="BT672" s="928"/>
      <c r="BU672" s="928"/>
      <c r="BV672" s="928"/>
      <c r="BW672" s="928"/>
      <c r="BX672" s="928"/>
      <c r="BY672" s="928"/>
      <c r="BZ672" s="928"/>
      <c r="CA672" s="928"/>
      <c r="CB672" s="928"/>
      <c r="CC672" s="928"/>
      <c r="CD672" s="928"/>
      <c r="CE672" s="150"/>
      <c r="CF672" s="516"/>
      <c r="CG672" s="911"/>
      <c r="CH672" s="131"/>
      <c r="CI672" s="186"/>
      <c r="CJ672" s="4"/>
      <c r="CK672" s="49"/>
      <c r="CL672" s="60"/>
      <c r="CM672" s="912"/>
      <c r="CN672" s="371"/>
      <c r="CO672" s="371"/>
      <c r="CP672" s="814"/>
      <c r="CQ672" s="352"/>
      <c r="CR672" s="371"/>
      <c r="CS672" s="371"/>
    </row>
    <row r="673" spans="1:97" x14ac:dyDescent="0.25">
      <c r="A673" s="20"/>
      <c r="B673" s="174"/>
      <c r="C673" s="88"/>
      <c r="D673" s="19"/>
      <c r="E673" s="456"/>
      <c r="F673" s="451"/>
      <c r="G673" s="444"/>
      <c r="H673" s="19"/>
      <c r="I673" s="451"/>
      <c r="J673" s="451"/>
      <c r="K673" s="451"/>
      <c r="L673" s="451"/>
      <c r="M673" s="451"/>
      <c r="N673" s="451"/>
      <c r="O673" s="316"/>
      <c r="P673" s="310"/>
      <c r="Q673" s="19"/>
      <c r="R673" s="310"/>
      <c r="S673" s="316"/>
      <c r="T673" s="923"/>
      <c r="U673" s="310"/>
      <c r="V673" s="310"/>
      <c r="W673" s="310"/>
      <c r="X673" s="306"/>
      <c r="Y673" s="753"/>
      <c r="Z673" s="749"/>
      <c r="AA673" s="489"/>
      <c r="AB673" s="512"/>
      <c r="AC673" s="512"/>
      <c r="AD673" s="447"/>
      <c r="AE673" s="447"/>
      <c r="AF673" s="970"/>
      <c r="AG673" s="970"/>
      <c r="AH673" s="810"/>
      <c r="AI673" s="310"/>
      <c r="AJ673" s="310"/>
      <c r="AK673" s="310"/>
      <c r="AL673" s="307"/>
      <c r="AM673" s="40"/>
      <c r="AN673" s="40"/>
      <c r="AO673" s="40"/>
      <c r="AP673" s="137"/>
      <c r="AQ673" s="19"/>
      <c r="AR673" s="49"/>
      <c r="AS673" s="298"/>
      <c r="AT673" s="66"/>
      <c r="AU673" s="40"/>
      <c r="AV673" s="60"/>
      <c r="AW673" s="137"/>
      <c r="AX673" s="137"/>
      <c r="AY673" s="299"/>
      <c r="AZ673" s="87"/>
      <c r="BA673" s="243"/>
      <c r="BB673" s="127"/>
      <c r="BC673" s="127"/>
      <c r="BD673" s="127"/>
      <c r="BE673" s="127"/>
      <c r="BF673" s="127"/>
      <c r="BG673" s="19"/>
      <c r="BH673" s="49"/>
      <c r="BI673" s="60"/>
      <c r="BJ673" s="127"/>
      <c r="BK673" s="127"/>
      <c r="BL673" s="127"/>
      <c r="BM673" s="127"/>
      <c r="BN673" s="60"/>
      <c r="BO673" s="127"/>
      <c r="BP673" s="910"/>
      <c r="BQ673" s="928"/>
      <c r="BR673" s="928"/>
      <c r="BS673" s="928"/>
      <c r="BT673" s="928"/>
      <c r="BU673" s="928"/>
      <c r="BV673" s="928"/>
      <c r="BW673" s="928"/>
      <c r="BX673" s="928"/>
      <c r="BY673" s="928"/>
      <c r="BZ673" s="928"/>
      <c r="CA673" s="928"/>
      <c r="CB673" s="928"/>
      <c r="CC673" s="928"/>
      <c r="CD673" s="928"/>
      <c r="CE673" s="150"/>
      <c r="CF673" s="516"/>
      <c r="CG673" s="911"/>
      <c r="CH673" s="131"/>
      <c r="CI673" s="186"/>
      <c r="CJ673" s="4"/>
      <c r="CK673" s="49"/>
      <c r="CL673" s="60"/>
      <c r="CM673" s="912"/>
      <c r="CN673" s="371"/>
      <c r="CO673" s="371"/>
      <c r="CP673" s="814"/>
      <c r="CQ673" s="352"/>
      <c r="CR673" s="371"/>
      <c r="CS673" s="371"/>
    </row>
    <row r="674" spans="1:97" x14ac:dyDescent="0.25">
      <c r="A674" s="20"/>
      <c r="B674" s="174"/>
      <c r="C674" s="88"/>
      <c r="D674" s="19"/>
      <c r="E674" s="456"/>
      <c r="F674" s="451"/>
      <c r="G674" s="444"/>
      <c r="H674" s="19"/>
      <c r="I674" s="451"/>
      <c r="J674" s="451"/>
      <c r="K674" s="451"/>
      <c r="L674" s="451"/>
      <c r="M674" s="451"/>
      <c r="N674" s="451"/>
      <c r="O674" s="316"/>
      <c r="P674" s="310"/>
      <c r="Q674" s="19"/>
      <c r="R674" s="310"/>
      <c r="S674" s="316"/>
      <c r="T674" s="923"/>
      <c r="U674" s="310"/>
      <c r="V674" s="310"/>
      <c r="W674" s="310"/>
      <c r="X674" s="306"/>
      <c r="Y674" s="753"/>
      <c r="Z674" s="749"/>
      <c r="AA674" s="489"/>
      <c r="AB674" s="512"/>
      <c r="AC674" s="512"/>
      <c r="AD674" s="447"/>
      <c r="AE674" s="447"/>
      <c r="AF674" s="970"/>
      <c r="AG674" s="970"/>
      <c r="AH674" s="810"/>
      <c r="AI674" s="310"/>
      <c r="AJ674" s="310"/>
      <c r="AK674" s="310"/>
      <c r="AL674" s="307"/>
      <c r="AM674" s="40"/>
      <c r="AN674" s="40"/>
      <c r="AO674" s="40"/>
      <c r="AP674" s="137"/>
      <c r="AQ674" s="19"/>
      <c r="AR674" s="49"/>
      <c r="AS674" s="298"/>
      <c r="AT674" s="66"/>
      <c r="AU674" s="40"/>
      <c r="AV674" s="60"/>
      <c r="AW674" s="137"/>
      <c r="AX674" s="137"/>
      <c r="AY674" s="299"/>
      <c r="AZ674" s="87"/>
      <c r="BA674" s="243"/>
      <c r="BB674" s="127"/>
      <c r="BC674" s="127"/>
      <c r="BD674" s="127"/>
      <c r="BE674" s="127"/>
      <c r="BF674" s="127"/>
      <c r="BG674" s="19"/>
      <c r="BH674" s="49"/>
      <c r="BI674" s="60"/>
      <c r="BJ674" s="127"/>
      <c r="BK674" s="127"/>
      <c r="BL674" s="127"/>
      <c r="BM674" s="127"/>
      <c r="BN674" s="60"/>
      <c r="BO674" s="127"/>
      <c r="BP674" s="910"/>
      <c r="BQ674" s="928"/>
      <c r="BR674" s="928"/>
      <c r="BS674" s="928"/>
      <c r="BT674" s="928"/>
      <c r="BU674" s="928"/>
      <c r="BV674" s="928"/>
      <c r="BW674" s="928"/>
      <c r="BX674" s="928"/>
      <c r="BY674" s="928"/>
      <c r="BZ674" s="928"/>
      <c r="CA674" s="928"/>
      <c r="CB674" s="928"/>
      <c r="CC674" s="928"/>
      <c r="CD674" s="928"/>
      <c r="CE674" s="150"/>
      <c r="CF674" s="516"/>
      <c r="CG674" s="911"/>
      <c r="CH674" s="131"/>
      <c r="CI674" s="186"/>
      <c r="CJ674" s="4"/>
      <c r="CK674" s="49"/>
      <c r="CL674" s="60"/>
      <c r="CM674" s="912"/>
      <c r="CN674" s="371"/>
      <c r="CO674" s="371"/>
      <c r="CP674" s="814"/>
      <c r="CQ674" s="352"/>
      <c r="CR674" s="371"/>
      <c r="CS674" s="371"/>
    </row>
    <row r="675" spans="1:97" x14ac:dyDescent="0.25">
      <c r="A675" s="20"/>
      <c r="B675" s="174"/>
      <c r="C675" s="88"/>
      <c r="D675" s="19"/>
      <c r="E675" s="456"/>
      <c r="F675" s="451"/>
      <c r="G675" s="444"/>
      <c r="H675" s="19"/>
      <c r="I675" s="451"/>
      <c r="J675" s="451"/>
      <c r="K675" s="451"/>
      <c r="L675" s="451"/>
      <c r="M675" s="451"/>
      <c r="N675" s="451"/>
      <c r="O675" s="316"/>
      <c r="P675" s="310"/>
      <c r="Q675" s="19"/>
      <c r="R675" s="310"/>
      <c r="S675" s="316"/>
      <c r="T675" s="923"/>
      <c r="U675" s="310"/>
      <c r="V675" s="310"/>
      <c r="W675" s="310"/>
      <c r="X675" s="306"/>
      <c r="Y675" s="753"/>
      <c r="Z675" s="749"/>
      <c r="AA675" s="489"/>
      <c r="AB675" s="512"/>
      <c r="AC675" s="512"/>
      <c r="AD675" s="447"/>
      <c r="AE675" s="447"/>
      <c r="AF675" s="970"/>
      <c r="AG675" s="970"/>
      <c r="AH675" s="810"/>
      <c r="AI675" s="310"/>
      <c r="AJ675" s="310"/>
      <c r="AK675" s="310"/>
      <c r="AL675" s="307"/>
      <c r="AM675" s="40"/>
      <c r="AN675" s="40"/>
      <c r="AO675" s="40"/>
      <c r="AP675" s="137"/>
      <c r="AQ675" s="19"/>
      <c r="AR675" s="49"/>
      <c r="AS675" s="298"/>
      <c r="AT675" s="66"/>
      <c r="AU675" s="40"/>
      <c r="AV675" s="60"/>
      <c r="AW675" s="137"/>
      <c r="AX675" s="137"/>
      <c r="AY675" s="299"/>
      <c r="AZ675" s="87"/>
      <c r="BA675" s="243"/>
      <c r="BB675" s="127"/>
      <c r="BC675" s="127"/>
      <c r="BD675" s="127"/>
      <c r="BE675" s="127"/>
      <c r="BF675" s="127"/>
      <c r="BG675" s="19"/>
      <c r="BH675" s="49"/>
      <c r="BI675" s="60"/>
      <c r="BJ675" s="127"/>
      <c r="BK675" s="127"/>
      <c r="BL675" s="127"/>
      <c r="BM675" s="127"/>
      <c r="BN675" s="60"/>
      <c r="BO675" s="127"/>
      <c r="BP675" s="910"/>
      <c r="BQ675" s="928"/>
      <c r="BR675" s="928"/>
      <c r="BS675" s="928"/>
      <c r="BT675" s="928"/>
      <c r="BU675" s="928"/>
      <c r="BV675" s="928"/>
      <c r="BW675" s="928"/>
      <c r="BX675" s="928"/>
      <c r="BY675" s="928"/>
      <c r="BZ675" s="928"/>
      <c r="CA675" s="928"/>
      <c r="CB675" s="928"/>
      <c r="CC675" s="928"/>
      <c r="CD675" s="928"/>
      <c r="CE675" s="150"/>
      <c r="CF675" s="516"/>
      <c r="CG675" s="911"/>
      <c r="CH675" s="131"/>
      <c r="CI675" s="186"/>
      <c r="CJ675" s="4"/>
      <c r="CK675" s="49"/>
      <c r="CL675" s="60"/>
      <c r="CM675" s="912"/>
      <c r="CN675" s="371"/>
      <c r="CO675" s="371"/>
      <c r="CP675" s="814"/>
      <c r="CQ675" s="352"/>
      <c r="CR675" s="371"/>
      <c r="CS675" s="371"/>
    </row>
    <row r="676" spans="1:97" x14ac:dyDescent="0.25">
      <c r="A676" s="20"/>
      <c r="B676" s="174"/>
      <c r="C676" s="88"/>
      <c r="D676" s="19"/>
      <c r="E676" s="456"/>
      <c r="F676" s="451"/>
      <c r="G676" s="444"/>
      <c r="H676" s="19"/>
      <c r="I676" s="451"/>
      <c r="J676" s="451"/>
      <c r="K676" s="451"/>
      <c r="L676" s="451"/>
      <c r="M676" s="451"/>
      <c r="N676" s="451"/>
      <c r="O676" s="316"/>
      <c r="P676" s="310"/>
      <c r="Q676" s="19"/>
      <c r="R676" s="310"/>
      <c r="S676" s="316"/>
      <c r="T676" s="923"/>
      <c r="U676" s="310"/>
      <c r="V676" s="310"/>
      <c r="W676" s="310"/>
      <c r="X676" s="306"/>
      <c r="Y676" s="753"/>
      <c r="Z676" s="749"/>
      <c r="AA676" s="489"/>
      <c r="AB676" s="512"/>
      <c r="AC676" s="512"/>
      <c r="AD676" s="447"/>
      <c r="AE676" s="447"/>
      <c r="AF676" s="970"/>
      <c r="AG676" s="970"/>
      <c r="AH676" s="810"/>
      <c r="AI676" s="310"/>
      <c r="AJ676" s="310"/>
      <c r="AK676" s="310"/>
      <c r="AL676" s="307"/>
      <c r="AM676" s="40"/>
      <c r="AN676" s="40"/>
      <c r="AO676" s="40"/>
      <c r="AP676" s="137"/>
      <c r="AQ676" s="19"/>
      <c r="AR676" s="49"/>
      <c r="AS676" s="298"/>
      <c r="AT676" s="66"/>
      <c r="AU676" s="40"/>
      <c r="AV676" s="60"/>
      <c r="AW676" s="137"/>
      <c r="AX676" s="137"/>
      <c r="AY676" s="299"/>
      <c r="AZ676" s="87"/>
      <c r="BA676" s="243"/>
      <c r="BB676" s="127"/>
      <c r="BC676" s="127"/>
      <c r="BD676" s="127"/>
      <c r="BE676" s="127"/>
      <c r="BF676" s="127"/>
      <c r="BG676" s="19"/>
      <c r="BH676" s="49"/>
      <c r="BI676" s="60"/>
      <c r="BJ676" s="127"/>
      <c r="BK676" s="127"/>
      <c r="BL676" s="127"/>
      <c r="BM676" s="127"/>
      <c r="BN676" s="60"/>
      <c r="BO676" s="127"/>
      <c r="BP676" s="910"/>
      <c r="BQ676" s="928"/>
      <c r="BR676" s="928"/>
      <c r="BS676" s="928"/>
      <c r="BT676" s="928"/>
      <c r="BU676" s="928"/>
      <c r="BV676" s="928"/>
      <c r="BW676" s="928"/>
      <c r="BX676" s="928"/>
      <c r="BY676" s="928"/>
      <c r="BZ676" s="928"/>
      <c r="CA676" s="928"/>
      <c r="CB676" s="928"/>
      <c r="CC676" s="928"/>
      <c r="CD676" s="928"/>
      <c r="CE676" s="150"/>
      <c r="CF676" s="516"/>
      <c r="CG676" s="911"/>
      <c r="CH676" s="131"/>
      <c r="CI676" s="186"/>
      <c r="CJ676" s="4"/>
      <c r="CK676" s="49"/>
      <c r="CL676" s="60"/>
      <c r="CM676" s="912"/>
      <c r="CN676" s="371"/>
      <c r="CO676" s="371"/>
      <c r="CP676" s="814"/>
      <c r="CQ676" s="352"/>
      <c r="CR676" s="371"/>
      <c r="CS676" s="371"/>
    </row>
    <row r="677" spans="1:97" x14ac:dyDescent="0.25">
      <c r="A677" s="20"/>
      <c r="B677" s="174"/>
      <c r="C677" s="88"/>
      <c r="D677" s="19"/>
      <c r="E677" s="456"/>
      <c r="F677" s="451"/>
      <c r="G677" s="444"/>
      <c r="H677" s="19"/>
      <c r="I677" s="451"/>
      <c r="J677" s="451"/>
      <c r="K677" s="451"/>
      <c r="L677" s="451"/>
      <c r="M677" s="451"/>
      <c r="N677" s="451"/>
      <c r="O677" s="316"/>
      <c r="P677" s="310"/>
      <c r="Q677" s="19"/>
      <c r="R677" s="310"/>
      <c r="S677" s="316"/>
      <c r="T677" s="923"/>
      <c r="U677" s="310"/>
      <c r="V677" s="310"/>
      <c r="W677" s="310"/>
      <c r="X677" s="306"/>
      <c r="Y677" s="753"/>
      <c r="Z677" s="749"/>
      <c r="AA677" s="489"/>
      <c r="AB677" s="512"/>
      <c r="AC677" s="512"/>
      <c r="AD677" s="447"/>
      <c r="AE677" s="447"/>
      <c r="AF677" s="970"/>
      <c r="AG677" s="970"/>
      <c r="AH677" s="810"/>
      <c r="AI677" s="310"/>
      <c r="AJ677" s="310"/>
      <c r="AK677" s="310"/>
      <c r="AL677" s="307"/>
      <c r="AM677" s="40"/>
      <c r="AN677" s="40"/>
      <c r="AO677" s="40"/>
      <c r="AP677" s="137"/>
      <c r="AQ677" s="19"/>
      <c r="AR677" s="49"/>
      <c r="AS677" s="298"/>
      <c r="AT677" s="66"/>
      <c r="AU677" s="40"/>
      <c r="AV677" s="60"/>
      <c r="AW677" s="137"/>
      <c r="AX677" s="137"/>
      <c r="AY677" s="299"/>
      <c r="AZ677" s="87"/>
      <c r="BA677" s="243"/>
      <c r="BB677" s="127"/>
      <c r="BC677" s="127"/>
      <c r="BD677" s="127"/>
      <c r="BE677" s="127"/>
      <c r="BF677" s="127"/>
      <c r="BG677" s="19"/>
      <c r="BH677" s="49"/>
      <c r="BI677" s="60"/>
      <c r="BJ677" s="127"/>
      <c r="BK677" s="127"/>
      <c r="BL677" s="127"/>
      <c r="BM677" s="127"/>
      <c r="BN677" s="60"/>
      <c r="BO677" s="127"/>
      <c r="BP677" s="910"/>
      <c r="BQ677" s="928"/>
      <c r="BR677" s="928"/>
      <c r="BS677" s="928"/>
      <c r="BT677" s="928"/>
      <c r="BU677" s="928"/>
      <c r="BV677" s="928"/>
      <c r="BW677" s="928"/>
      <c r="BX677" s="928"/>
      <c r="BY677" s="928"/>
      <c r="BZ677" s="928"/>
      <c r="CA677" s="928"/>
      <c r="CB677" s="928"/>
      <c r="CC677" s="928"/>
      <c r="CD677" s="928"/>
      <c r="CE677" s="150"/>
      <c r="CF677" s="516"/>
      <c r="CG677" s="911"/>
      <c r="CH677" s="131"/>
      <c r="CI677" s="186"/>
      <c r="CJ677" s="4"/>
      <c r="CK677" s="49"/>
      <c r="CL677" s="60"/>
      <c r="CM677" s="912"/>
      <c r="CN677" s="371"/>
      <c r="CO677" s="371"/>
      <c r="CP677" s="814"/>
      <c r="CQ677" s="352"/>
      <c r="CR677" s="371"/>
      <c r="CS677" s="371"/>
    </row>
    <row r="678" spans="1:97" x14ac:dyDescent="0.25">
      <c r="A678" s="20"/>
      <c r="B678" s="174"/>
      <c r="C678" s="88"/>
      <c r="D678" s="19"/>
      <c r="E678" s="456"/>
      <c r="F678" s="451"/>
      <c r="G678" s="444"/>
      <c r="H678" s="19"/>
      <c r="I678" s="451"/>
      <c r="J678" s="451"/>
      <c r="K678" s="451"/>
      <c r="L678" s="451"/>
      <c r="M678" s="451"/>
      <c r="N678" s="451"/>
      <c r="O678" s="316"/>
      <c r="P678" s="310"/>
      <c r="Q678" s="19"/>
      <c r="R678" s="310"/>
      <c r="S678" s="316"/>
      <c r="T678" s="923"/>
      <c r="U678" s="310"/>
      <c r="V678" s="310"/>
      <c r="W678" s="310"/>
      <c r="X678" s="306"/>
      <c r="Y678" s="753"/>
      <c r="Z678" s="749"/>
      <c r="AA678" s="489"/>
      <c r="AB678" s="512"/>
      <c r="AC678" s="512"/>
      <c r="AD678" s="447"/>
      <c r="AE678" s="447"/>
      <c r="AF678" s="970"/>
      <c r="AG678" s="970"/>
      <c r="AH678" s="810"/>
      <c r="AI678" s="310"/>
      <c r="AJ678" s="310"/>
      <c r="AK678" s="310"/>
      <c r="AL678" s="307"/>
      <c r="AM678" s="40"/>
      <c r="AN678" s="40"/>
      <c r="AO678" s="40"/>
      <c r="AP678" s="137"/>
      <c r="AQ678" s="19"/>
      <c r="AR678" s="49"/>
      <c r="AS678" s="298"/>
      <c r="AT678" s="66"/>
      <c r="AU678" s="40"/>
      <c r="AV678" s="60"/>
      <c r="AW678" s="137"/>
      <c r="AX678" s="137"/>
      <c r="AY678" s="299"/>
      <c r="AZ678" s="87"/>
      <c r="BA678" s="243"/>
      <c r="BB678" s="127"/>
      <c r="BC678" s="127"/>
      <c r="BD678" s="127"/>
      <c r="BE678" s="127"/>
      <c r="BF678" s="127"/>
      <c r="BG678" s="19"/>
      <c r="BH678" s="49"/>
      <c r="BI678" s="60"/>
      <c r="BJ678" s="127"/>
      <c r="BK678" s="127"/>
      <c r="BL678" s="127"/>
      <c r="BM678" s="127"/>
      <c r="BN678" s="60"/>
      <c r="BO678" s="127"/>
      <c r="BP678" s="910"/>
      <c r="BQ678" s="928"/>
      <c r="BR678" s="928"/>
      <c r="BS678" s="928"/>
      <c r="BT678" s="928"/>
      <c r="BU678" s="928"/>
      <c r="BV678" s="928"/>
      <c r="BW678" s="928"/>
      <c r="BX678" s="928"/>
      <c r="BY678" s="928"/>
      <c r="BZ678" s="928"/>
      <c r="CA678" s="928"/>
      <c r="CB678" s="928"/>
      <c r="CC678" s="928"/>
      <c r="CD678" s="928"/>
      <c r="CE678" s="150"/>
      <c r="CF678" s="516"/>
      <c r="CG678" s="911"/>
      <c r="CH678" s="131"/>
      <c r="CI678" s="186"/>
      <c r="CJ678" s="4"/>
      <c r="CK678" s="49"/>
      <c r="CL678" s="60"/>
      <c r="CM678" s="912"/>
      <c r="CN678" s="371"/>
      <c r="CO678" s="371"/>
      <c r="CP678" s="814"/>
      <c r="CQ678" s="352"/>
      <c r="CR678" s="371"/>
      <c r="CS678" s="371"/>
    </row>
    <row r="679" spans="1:97" x14ac:dyDescent="0.25">
      <c r="A679" s="20"/>
      <c r="B679" s="174"/>
      <c r="C679" s="88"/>
      <c r="D679" s="19"/>
      <c r="E679" s="456"/>
      <c r="F679" s="451"/>
      <c r="G679" s="444"/>
      <c r="H679" s="19"/>
      <c r="I679" s="451"/>
      <c r="J679" s="451"/>
      <c r="K679" s="451"/>
      <c r="L679" s="451"/>
      <c r="M679" s="451"/>
      <c r="N679" s="451"/>
      <c r="O679" s="316"/>
      <c r="P679" s="310"/>
      <c r="Q679" s="19"/>
      <c r="R679" s="310"/>
      <c r="S679" s="316"/>
      <c r="T679" s="923"/>
      <c r="U679" s="310"/>
      <c r="V679" s="310"/>
      <c r="W679" s="310"/>
      <c r="X679" s="306"/>
      <c r="Y679" s="753"/>
      <c r="Z679" s="749"/>
      <c r="AA679" s="489"/>
      <c r="AB679" s="512"/>
      <c r="AC679" s="512"/>
      <c r="AD679" s="447"/>
      <c r="AE679" s="447"/>
      <c r="AF679" s="970"/>
      <c r="AG679" s="970"/>
      <c r="AH679" s="810"/>
      <c r="AI679" s="310"/>
      <c r="AJ679" s="310"/>
      <c r="AK679" s="310"/>
      <c r="AL679" s="307"/>
      <c r="AM679" s="40"/>
      <c r="AN679" s="40"/>
      <c r="AO679" s="40"/>
      <c r="AP679" s="137"/>
      <c r="AQ679" s="19"/>
      <c r="AR679" s="49"/>
      <c r="AS679" s="298"/>
      <c r="AT679" s="66"/>
      <c r="AU679" s="40"/>
      <c r="AV679" s="60"/>
      <c r="AW679" s="137"/>
      <c r="AX679" s="137"/>
      <c r="AY679" s="299"/>
      <c r="AZ679" s="87"/>
      <c r="BA679" s="243"/>
      <c r="BB679" s="127"/>
      <c r="BC679" s="127"/>
      <c r="BD679" s="127"/>
      <c r="BE679" s="127"/>
      <c r="BF679" s="127"/>
      <c r="BG679" s="19"/>
      <c r="BH679" s="49"/>
      <c r="BI679" s="60"/>
      <c r="BJ679" s="127"/>
      <c r="BK679" s="127"/>
      <c r="BL679" s="127"/>
      <c r="BM679" s="127"/>
      <c r="BN679" s="60"/>
      <c r="BO679" s="127"/>
      <c r="BP679" s="910"/>
      <c r="BQ679" s="928"/>
      <c r="BR679" s="928"/>
      <c r="BS679" s="928"/>
      <c r="BT679" s="928"/>
      <c r="BU679" s="928"/>
      <c r="BV679" s="928"/>
      <c r="BW679" s="928"/>
      <c r="BX679" s="928"/>
      <c r="BY679" s="928"/>
      <c r="BZ679" s="928"/>
      <c r="CA679" s="928"/>
      <c r="CB679" s="928"/>
      <c r="CC679" s="928"/>
      <c r="CD679" s="928"/>
      <c r="CE679" s="150"/>
      <c r="CF679" s="516"/>
      <c r="CG679" s="911"/>
      <c r="CH679" s="131"/>
      <c r="CI679" s="186"/>
      <c r="CJ679" s="4"/>
      <c r="CK679" s="49"/>
      <c r="CL679" s="60"/>
      <c r="CM679" s="912"/>
      <c r="CN679" s="371"/>
      <c r="CO679" s="371"/>
      <c r="CP679" s="814"/>
      <c r="CQ679" s="352"/>
      <c r="CR679" s="371"/>
      <c r="CS679" s="371"/>
    </row>
    <row r="680" spans="1:97" x14ac:dyDescent="0.25">
      <c r="A680" s="20"/>
      <c r="B680" s="174"/>
      <c r="C680" s="88"/>
      <c r="D680" s="19"/>
      <c r="E680" s="456"/>
      <c r="F680" s="451"/>
      <c r="G680" s="444"/>
      <c r="H680" s="19"/>
      <c r="I680" s="451"/>
      <c r="J680" s="451"/>
      <c r="K680" s="451"/>
      <c r="L680" s="451"/>
      <c r="M680" s="451"/>
      <c r="N680" s="451"/>
      <c r="O680" s="316"/>
      <c r="P680" s="310"/>
      <c r="Q680" s="19"/>
      <c r="R680" s="310"/>
      <c r="S680" s="316"/>
      <c r="T680" s="923"/>
      <c r="U680" s="310"/>
      <c r="V680" s="310"/>
      <c r="W680" s="310"/>
      <c r="X680" s="306"/>
      <c r="Y680" s="753"/>
      <c r="Z680" s="749"/>
      <c r="AA680" s="489"/>
      <c r="AB680" s="512"/>
      <c r="AC680" s="512"/>
      <c r="AD680" s="447"/>
      <c r="AE680" s="447"/>
      <c r="AF680" s="970"/>
      <c r="AG680" s="970"/>
      <c r="AH680" s="810"/>
      <c r="AI680" s="310"/>
      <c r="AJ680" s="310"/>
      <c r="AK680" s="310"/>
      <c r="AL680" s="307"/>
      <c r="AM680" s="40"/>
      <c r="AN680" s="40"/>
      <c r="AO680" s="40"/>
      <c r="AP680" s="137"/>
      <c r="AQ680" s="19"/>
      <c r="AR680" s="49"/>
      <c r="AS680" s="298"/>
      <c r="AT680" s="66"/>
      <c r="AU680" s="40"/>
      <c r="AV680" s="60"/>
      <c r="AW680" s="137"/>
      <c r="AX680" s="137"/>
      <c r="AY680" s="299"/>
      <c r="AZ680" s="87"/>
      <c r="BA680" s="243"/>
      <c r="BB680" s="127"/>
      <c r="BC680" s="127"/>
      <c r="BD680" s="127"/>
      <c r="BE680" s="127"/>
      <c r="BF680" s="127"/>
      <c r="BG680" s="19"/>
      <c r="BH680" s="49"/>
      <c r="BI680" s="60"/>
      <c r="BJ680" s="127"/>
      <c r="BK680" s="127"/>
      <c r="BL680" s="127"/>
      <c r="BM680" s="127"/>
      <c r="BN680" s="60"/>
      <c r="BO680" s="127"/>
      <c r="BP680" s="910"/>
      <c r="BQ680" s="928"/>
      <c r="BR680" s="928"/>
      <c r="BS680" s="928"/>
      <c r="BT680" s="928"/>
      <c r="BU680" s="928"/>
      <c r="BV680" s="928"/>
      <c r="BW680" s="928"/>
      <c r="BX680" s="928"/>
      <c r="BY680" s="928"/>
      <c r="BZ680" s="928"/>
      <c r="CA680" s="928"/>
      <c r="CB680" s="928"/>
      <c r="CC680" s="928"/>
      <c r="CD680" s="928"/>
      <c r="CE680" s="150"/>
      <c r="CF680" s="516"/>
      <c r="CG680" s="911"/>
      <c r="CH680" s="131"/>
      <c r="CI680" s="186"/>
      <c r="CJ680" s="4"/>
      <c r="CK680" s="49"/>
      <c r="CL680" s="60"/>
      <c r="CM680" s="912"/>
      <c r="CN680" s="371"/>
      <c r="CO680" s="371"/>
      <c r="CP680" s="814"/>
      <c r="CQ680" s="352"/>
      <c r="CR680" s="371"/>
      <c r="CS680" s="371"/>
    </row>
    <row r="681" spans="1:97" x14ac:dyDescent="0.25">
      <c r="A681" s="20"/>
      <c r="B681" s="174"/>
      <c r="C681" s="88"/>
      <c r="D681" s="19"/>
      <c r="E681" s="456"/>
      <c r="F681" s="451"/>
      <c r="G681" s="444"/>
      <c r="H681" s="19"/>
      <c r="I681" s="451"/>
      <c r="J681" s="451"/>
      <c r="K681" s="451"/>
      <c r="L681" s="451"/>
      <c r="M681" s="451"/>
      <c r="N681" s="451"/>
      <c r="O681" s="316"/>
      <c r="P681" s="310"/>
      <c r="Q681" s="19"/>
      <c r="R681" s="310"/>
      <c r="S681" s="316"/>
      <c r="T681" s="923"/>
      <c r="U681" s="310"/>
      <c r="V681" s="310"/>
      <c r="W681" s="310"/>
      <c r="X681" s="306"/>
      <c r="Y681" s="753"/>
      <c r="Z681" s="749"/>
      <c r="AA681" s="489"/>
      <c r="AB681" s="512"/>
      <c r="AC681" s="512"/>
      <c r="AD681" s="447"/>
      <c r="AE681" s="447"/>
      <c r="AF681" s="970"/>
      <c r="AG681" s="970"/>
      <c r="AH681" s="810"/>
      <c r="AI681" s="310"/>
      <c r="AJ681" s="310"/>
      <c r="AK681" s="310"/>
      <c r="AL681" s="307"/>
      <c r="AM681" s="40"/>
      <c r="AN681" s="40"/>
      <c r="AO681" s="40"/>
      <c r="AP681" s="137"/>
      <c r="AQ681" s="19"/>
      <c r="AR681" s="49"/>
      <c r="AS681" s="298"/>
      <c r="AT681" s="66"/>
      <c r="AU681" s="40"/>
      <c r="AV681" s="60"/>
      <c r="AW681" s="137"/>
      <c r="AX681" s="137"/>
      <c r="AY681" s="299"/>
      <c r="AZ681" s="87"/>
      <c r="BA681" s="243"/>
      <c r="BB681" s="127"/>
      <c r="BC681" s="127"/>
      <c r="BD681" s="127"/>
      <c r="BE681" s="127"/>
      <c r="BF681" s="127"/>
      <c r="BG681" s="19"/>
      <c r="BH681" s="49"/>
      <c r="BI681" s="60"/>
      <c r="BJ681" s="127"/>
      <c r="BK681" s="127"/>
      <c r="BL681" s="127"/>
      <c r="BM681" s="127"/>
      <c r="BN681" s="60"/>
      <c r="BO681" s="127"/>
      <c r="BP681" s="910"/>
      <c r="BQ681" s="928"/>
      <c r="BR681" s="928"/>
      <c r="BS681" s="928"/>
      <c r="BT681" s="928"/>
      <c r="BU681" s="928"/>
      <c r="BV681" s="928"/>
      <c r="BW681" s="928"/>
      <c r="BX681" s="928"/>
      <c r="BY681" s="928"/>
      <c r="BZ681" s="928"/>
      <c r="CA681" s="928"/>
      <c r="CB681" s="928"/>
      <c r="CC681" s="928"/>
      <c r="CD681" s="928"/>
      <c r="CE681" s="150"/>
      <c r="CF681" s="516"/>
      <c r="CG681" s="911"/>
      <c r="CH681" s="131"/>
      <c r="CI681" s="186"/>
      <c r="CJ681" s="4"/>
      <c r="CK681" s="49"/>
      <c r="CL681" s="60"/>
      <c r="CM681" s="912"/>
      <c r="CN681" s="371"/>
      <c r="CO681" s="371"/>
      <c r="CP681" s="814"/>
      <c r="CQ681" s="352"/>
      <c r="CR681" s="371"/>
      <c r="CS681" s="371"/>
    </row>
    <row r="682" spans="1:97" x14ac:dyDescent="0.25">
      <c r="A682" s="20"/>
      <c r="B682" s="174"/>
      <c r="C682" s="88"/>
      <c r="D682" s="19"/>
      <c r="E682" s="456"/>
      <c r="F682" s="451"/>
      <c r="G682" s="444"/>
      <c r="H682" s="19"/>
      <c r="I682" s="451"/>
      <c r="J682" s="451"/>
      <c r="K682" s="451"/>
      <c r="L682" s="451"/>
      <c r="M682" s="451"/>
      <c r="N682" s="451"/>
      <c r="O682" s="316"/>
      <c r="P682" s="310"/>
      <c r="Q682" s="19"/>
      <c r="R682" s="310"/>
      <c r="S682" s="316"/>
      <c r="T682" s="923"/>
      <c r="U682" s="310"/>
      <c r="V682" s="310"/>
      <c r="W682" s="310"/>
      <c r="X682" s="306"/>
      <c r="Y682" s="753"/>
      <c r="Z682" s="749"/>
      <c r="AA682" s="489"/>
      <c r="AB682" s="512"/>
      <c r="AC682" s="512"/>
      <c r="AD682" s="447"/>
      <c r="AE682" s="447"/>
      <c r="AF682" s="970"/>
      <c r="AG682" s="970"/>
      <c r="AH682" s="810"/>
      <c r="AI682" s="310"/>
      <c r="AJ682" s="310"/>
      <c r="AK682" s="310"/>
      <c r="AL682" s="307"/>
      <c r="AM682" s="40"/>
      <c r="AN682" s="40"/>
      <c r="AO682" s="40"/>
      <c r="AP682" s="137"/>
      <c r="AQ682" s="19"/>
      <c r="AR682" s="49"/>
      <c r="AS682" s="298"/>
      <c r="AT682" s="66"/>
      <c r="AU682" s="40"/>
      <c r="AV682" s="60"/>
      <c r="AW682" s="137"/>
      <c r="AX682" s="137"/>
      <c r="AY682" s="299"/>
      <c r="AZ682" s="87"/>
      <c r="BA682" s="243"/>
      <c r="BB682" s="127"/>
      <c r="BC682" s="127"/>
      <c r="BD682" s="127"/>
      <c r="BE682" s="127"/>
      <c r="BF682" s="127"/>
      <c r="BG682" s="19"/>
      <c r="BH682" s="49"/>
      <c r="BI682" s="60"/>
      <c r="BJ682" s="127"/>
      <c r="BK682" s="127"/>
      <c r="BL682" s="127"/>
      <c r="BM682" s="127"/>
      <c r="BN682" s="60"/>
      <c r="BO682" s="127"/>
      <c r="BP682" s="910"/>
      <c r="BQ682" s="928"/>
      <c r="BR682" s="928"/>
      <c r="BS682" s="928"/>
      <c r="BT682" s="928"/>
      <c r="BU682" s="928"/>
      <c r="BV682" s="928"/>
      <c r="BW682" s="928"/>
      <c r="BX682" s="928"/>
      <c r="BY682" s="928"/>
      <c r="BZ682" s="928"/>
      <c r="CA682" s="928"/>
      <c r="CB682" s="928"/>
      <c r="CC682" s="928"/>
      <c r="CD682" s="928"/>
      <c r="CE682" s="150"/>
      <c r="CF682" s="516"/>
      <c r="CG682" s="911"/>
      <c r="CH682" s="131"/>
      <c r="CI682" s="186"/>
      <c r="CJ682" s="4"/>
      <c r="CK682" s="49"/>
      <c r="CL682" s="60"/>
      <c r="CM682" s="912"/>
      <c r="CN682" s="371"/>
      <c r="CO682" s="371"/>
      <c r="CP682" s="814"/>
      <c r="CQ682" s="352"/>
      <c r="CR682" s="371"/>
      <c r="CS682" s="371"/>
    </row>
    <row r="683" spans="1:97" x14ac:dyDescent="0.25">
      <c r="A683" s="20"/>
      <c r="B683" s="174"/>
      <c r="C683" s="88"/>
      <c r="D683" s="19"/>
      <c r="E683" s="456"/>
      <c r="F683" s="451"/>
      <c r="G683" s="444"/>
      <c r="H683" s="19"/>
      <c r="I683" s="451"/>
      <c r="J683" s="451"/>
      <c r="K683" s="451"/>
      <c r="L683" s="451"/>
      <c r="M683" s="451"/>
      <c r="N683" s="451"/>
      <c r="O683" s="316"/>
      <c r="P683" s="310"/>
      <c r="Q683" s="19"/>
      <c r="R683" s="310"/>
      <c r="S683" s="316"/>
      <c r="T683" s="923"/>
      <c r="U683" s="310"/>
      <c r="V683" s="310"/>
      <c r="W683" s="310"/>
      <c r="X683" s="306"/>
      <c r="Y683" s="753"/>
      <c r="Z683" s="749"/>
      <c r="AA683" s="489"/>
      <c r="AB683" s="512"/>
      <c r="AC683" s="512"/>
      <c r="AD683" s="447"/>
      <c r="AE683" s="447"/>
      <c r="AF683" s="970"/>
      <c r="AG683" s="970"/>
      <c r="AH683" s="810"/>
      <c r="AI683" s="310"/>
      <c r="AJ683" s="310"/>
      <c r="AK683" s="310"/>
      <c r="AL683" s="307"/>
      <c r="AM683" s="40"/>
      <c r="AN683" s="40"/>
      <c r="AO683" s="40"/>
      <c r="AP683" s="137"/>
      <c r="AQ683" s="19"/>
      <c r="AR683" s="49"/>
      <c r="AS683" s="298"/>
      <c r="AT683" s="66"/>
      <c r="AU683" s="40"/>
      <c r="AV683" s="60"/>
      <c r="AW683" s="137"/>
      <c r="AX683" s="137"/>
      <c r="AY683" s="299"/>
      <c r="AZ683" s="87"/>
      <c r="BA683" s="243"/>
      <c r="BB683" s="127"/>
      <c r="BC683" s="127"/>
      <c r="BD683" s="127"/>
      <c r="BE683" s="127"/>
      <c r="BF683" s="127"/>
      <c r="BG683" s="19"/>
      <c r="BH683" s="49"/>
      <c r="BI683" s="60"/>
      <c r="BJ683" s="127"/>
      <c r="BK683" s="127"/>
      <c r="BL683" s="127"/>
      <c r="BM683" s="127"/>
      <c r="BN683" s="60"/>
      <c r="BO683" s="127"/>
      <c r="BP683" s="910"/>
      <c r="BQ683" s="928"/>
      <c r="BR683" s="928"/>
      <c r="BS683" s="928"/>
      <c r="BT683" s="928"/>
      <c r="BU683" s="928"/>
      <c r="BV683" s="928"/>
      <c r="BW683" s="928"/>
      <c r="BX683" s="928"/>
      <c r="BY683" s="928"/>
      <c r="BZ683" s="928"/>
      <c r="CA683" s="928"/>
      <c r="CB683" s="928"/>
      <c r="CC683" s="928"/>
      <c r="CD683" s="928"/>
      <c r="CE683" s="150"/>
      <c r="CF683" s="516"/>
      <c r="CG683" s="911"/>
      <c r="CH683" s="131"/>
      <c r="CI683" s="186"/>
      <c r="CJ683" s="4"/>
      <c r="CK683" s="49"/>
      <c r="CL683" s="60"/>
      <c r="CM683" s="912"/>
      <c r="CN683" s="371"/>
      <c r="CO683" s="371"/>
      <c r="CP683" s="814"/>
      <c r="CQ683" s="352"/>
      <c r="CR683" s="371"/>
      <c r="CS683" s="371"/>
    </row>
    <row r="684" spans="1:97" x14ac:dyDescent="0.25">
      <c r="A684" s="20"/>
      <c r="B684" s="174"/>
      <c r="C684" s="88"/>
      <c r="D684" s="19"/>
      <c r="E684" s="456"/>
      <c r="F684" s="451"/>
      <c r="G684" s="444"/>
      <c r="H684" s="19"/>
      <c r="I684" s="451"/>
      <c r="J684" s="451"/>
      <c r="K684" s="451"/>
      <c r="L684" s="451"/>
      <c r="M684" s="451"/>
      <c r="N684" s="451"/>
      <c r="O684" s="316"/>
      <c r="P684" s="310"/>
      <c r="Q684" s="19"/>
      <c r="R684" s="310"/>
      <c r="S684" s="316"/>
      <c r="T684" s="923"/>
      <c r="U684" s="310"/>
      <c r="V684" s="310"/>
      <c r="W684" s="310"/>
      <c r="X684" s="306"/>
      <c r="Y684" s="753"/>
      <c r="Z684" s="749"/>
      <c r="AA684" s="489"/>
      <c r="AB684" s="512"/>
      <c r="AC684" s="512"/>
      <c r="AD684" s="447"/>
      <c r="AE684" s="447"/>
      <c r="AF684" s="970"/>
      <c r="AG684" s="970"/>
      <c r="AH684" s="810"/>
      <c r="AI684" s="310"/>
      <c r="AJ684" s="310"/>
      <c r="AK684" s="310"/>
      <c r="AL684" s="307"/>
      <c r="AM684" s="40"/>
      <c r="AN684" s="40"/>
      <c r="AO684" s="40"/>
      <c r="AP684" s="137"/>
      <c r="AQ684" s="19"/>
      <c r="AR684" s="49"/>
      <c r="AS684" s="298"/>
      <c r="AT684" s="66"/>
      <c r="AU684" s="40"/>
      <c r="AV684" s="60"/>
      <c r="AW684" s="137"/>
      <c r="AX684" s="137"/>
      <c r="AY684" s="299"/>
      <c r="AZ684" s="87"/>
      <c r="BA684" s="243"/>
      <c r="BB684" s="127"/>
      <c r="BC684" s="127"/>
      <c r="BD684" s="127"/>
      <c r="BE684" s="127"/>
      <c r="BF684" s="127"/>
      <c r="BG684" s="19"/>
      <c r="BH684" s="49"/>
      <c r="BI684" s="60"/>
      <c r="BJ684" s="127"/>
      <c r="BK684" s="127"/>
      <c r="BL684" s="127"/>
      <c r="BM684" s="127"/>
      <c r="BN684" s="60"/>
      <c r="BO684" s="127"/>
      <c r="BP684" s="910"/>
      <c r="BQ684" s="928"/>
      <c r="BR684" s="928"/>
      <c r="BS684" s="928"/>
      <c r="BT684" s="928"/>
      <c r="BU684" s="928"/>
      <c r="BV684" s="928"/>
      <c r="BW684" s="928"/>
      <c r="BX684" s="928"/>
      <c r="BY684" s="928"/>
      <c r="BZ684" s="928"/>
      <c r="CA684" s="928"/>
      <c r="CB684" s="928"/>
      <c r="CC684" s="928"/>
      <c r="CD684" s="928"/>
      <c r="CE684" s="150"/>
      <c r="CF684" s="516"/>
      <c r="CG684" s="911"/>
      <c r="CH684" s="131"/>
      <c r="CI684" s="186"/>
      <c r="CJ684" s="4"/>
      <c r="CK684" s="49"/>
      <c r="CL684" s="60"/>
      <c r="CM684" s="912"/>
      <c r="CN684" s="371"/>
      <c r="CO684" s="371"/>
      <c r="CP684" s="814"/>
      <c r="CQ684" s="352"/>
      <c r="CR684" s="371"/>
      <c r="CS684" s="371"/>
    </row>
    <row r="685" spans="1:97" x14ac:dyDescent="0.25">
      <c r="A685" s="20"/>
      <c r="B685" s="174"/>
      <c r="C685" s="88"/>
      <c r="D685" s="19"/>
      <c r="E685" s="456"/>
      <c r="F685" s="451"/>
      <c r="G685" s="444"/>
      <c r="H685" s="19"/>
      <c r="I685" s="451"/>
      <c r="J685" s="451"/>
      <c r="K685" s="451"/>
      <c r="L685" s="451"/>
      <c r="M685" s="451"/>
      <c r="N685" s="451"/>
      <c r="O685" s="316"/>
      <c r="P685" s="310"/>
      <c r="Q685" s="19"/>
      <c r="R685" s="310"/>
      <c r="S685" s="316"/>
      <c r="T685" s="923"/>
      <c r="U685" s="310"/>
      <c r="V685" s="310"/>
      <c r="W685" s="310"/>
      <c r="X685" s="306"/>
      <c r="Y685" s="753"/>
      <c r="Z685" s="749"/>
      <c r="AA685" s="489"/>
      <c r="AB685" s="512"/>
      <c r="AC685" s="512"/>
      <c r="AD685" s="447"/>
      <c r="AE685" s="447"/>
      <c r="AF685" s="970"/>
      <c r="AG685" s="970"/>
      <c r="AH685" s="810"/>
      <c r="AI685" s="310"/>
      <c r="AJ685" s="310"/>
      <c r="AK685" s="310"/>
      <c r="AL685" s="307"/>
      <c r="AM685" s="40"/>
      <c r="AN685" s="40"/>
      <c r="AO685" s="40"/>
      <c r="AP685" s="137"/>
      <c r="AQ685" s="19"/>
      <c r="AR685" s="49"/>
      <c r="AS685" s="298"/>
      <c r="AT685" s="66"/>
      <c r="AU685" s="40"/>
      <c r="AV685" s="60"/>
      <c r="AW685" s="137"/>
      <c r="AX685" s="137"/>
      <c r="AY685" s="299"/>
      <c r="AZ685" s="87"/>
      <c r="BA685" s="243"/>
      <c r="BB685" s="127"/>
      <c r="BC685" s="127"/>
      <c r="BD685" s="127"/>
      <c r="BE685" s="127"/>
      <c r="BF685" s="127"/>
      <c r="BG685" s="19"/>
      <c r="BH685" s="49"/>
      <c r="BI685" s="60"/>
      <c r="BJ685" s="127"/>
      <c r="BK685" s="127"/>
      <c r="BL685" s="127"/>
      <c r="BM685" s="127"/>
      <c r="BN685" s="60"/>
      <c r="BO685" s="127"/>
      <c r="BP685" s="910"/>
      <c r="BQ685" s="928"/>
      <c r="BR685" s="928"/>
      <c r="BS685" s="928"/>
      <c r="BT685" s="928"/>
      <c r="BU685" s="928"/>
      <c r="BV685" s="928"/>
      <c r="BW685" s="928"/>
      <c r="BX685" s="928"/>
      <c r="BY685" s="928"/>
      <c r="BZ685" s="928"/>
      <c r="CA685" s="928"/>
      <c r="CB685" s="928"/>
      <c r="CC685" s="928"/>
      <c r="CD685" s="928"/>
      <c r="CE685" s="150"/>
      <c r="CF685" s="516"/>
      <c r="CG685" s="911"/>
      <c r="CH685" s="131"/>
      <c r="CI685" s="186"/>
      <c r="CJ685" s="4"/>
      <c r="CK685" s="49"/>
      <c r="CL685" s="60"/>
      <c r="CM685" s="912"/>
      <c r="CN685" s="371"/>
      <c r="CO685" s="371"/>
      <c r="CP685" s="814"/>
      <c r="CQ685" s="352"/>
      <c r="CR685" s="371"/>
      <c r="CS685" s="371"/>
    </row>
    <row r="686" spans="1:97" x14ac:dyDescent="0.25">
      <c r="A686" s="20"/>
      <c r="B686" s="174"/>
      <c r="C686" s="88"/>
      <c r="D686" s="19"/>
      <c r="E686" s="456"/>
      <c r="F686" s="451"/>
      <c r="G686" s="444"/>
      <c r="H686" s="19"/>
      <c r="I686" s="451"/>
      <c r="J686" s="451"/>
      <c r="K686" s="451"/>
      <c r="L686" s="451"/>
      <c r="M686" s="451"/>
      <c r="N686" s="451"/>
      <c r="O686" s="316"/>
      <c r="P686" s="310"/>
      <c r="Q686" s="19"/>
      <c r="R686" s="310"/>
      <c r="S686" s="316"/>
      <c r="T686" s="923"/>
      <c r="U686" s="310"/>
      <c r="V686" s="310"/>
      <c r="W686" s="310"/>
      <c r="X686" s="306"/>
      <c r="Y686" s="753"/>
      <c r="Z686" s="749"/>
      <c r="AA686" s="489"/>
      <c r="AB686" s="512"/>
      <c r="AC686" s="512"/>
      <c r="AD686" s="447"/>
      <c r="AE686" s="447"/>
      <c r="AF686" s="970"/>
      <c r="AG686" s="970"/>
      <c r="AH686" s="810"/>
      <c r="AI686" s="310"/>
      <c r="AJ686" s="310"/>
      <c r="AK686" s="310"/>
      <c r="AL686" s="307"/>
      <c r="AM686" s="40"/>
      <c r="AN686" s="40"/>
      <c r="AO686" s="40"/>
      <c r="AP686" s="137"/>
      <c r="AQ686" s="19"/>
      <c r="AR686" s="49"/>
      <c r="AS686" s="298"/>
      <c r="AT686" s="66"/>
      <c r="AU686" s="40"/>
      <c r="AV686" s="60"/>
      <c r="AW686" s="137"/>
      <c r="AX686" s="137"/>
      <c r="AY686" s="299"/>
      <c r="AZ686" s="87"/>
      <c r="BA686" s="243"/>
      <c r="BB686" s="127"/>
      <c r="BC686" s="127"/>
      <c r="BD686" s="127"/>
      <c r="BE686" s="127"/>
      <c r="BF686" s="127"/>
      <c r="BG686" s="19"/>
      <c r="BH686" s="49"/>
      <c r="BI686" s="60"/>
      <c r="BJ686" s="127"/>
      <c r="BK686" s="127"/>
      <c r="BL686" s="127"/>
      <c r="BM686" s="127"/>
      <c r="BN686" s="60"/>
      <c r="BO686" s="127"/>
      <c r="BP686" s="910"/>
      <c r="BQ686" s="928"/>
      <c r="BR686" s="928"/>
      <c r="BS686" s="928"/>
      <c r="BT686" s="928"/>
      <c r="BU686" s="928"/>
      <c r="BV686" s="928"/>
      <c r="BW686" s="928"/>
      <c r="BX686" s="928"/>
      <c r="BY686" s="928"/>
      <c r="BZ686" s="928"/>
      <c r="CA686" s="928"/>
      <c r="CB686" s="928"/>
      <c r="CC686" s="928"/>
      <c r="CD686" s="928"/>
      <c r="CE686" s="150"/>
      <c r="CF686" s="516"/>
      <c r="CG686" s="911"/>
      <c r="CH686" s="131"/>
      <c r="CI686" s="186"/>
      <c r="CJ686" s="4"/>
      <c r="CK686" s="49"/>
      <c r="CL686" s="60"/>
      <c r="CM686" s="912"/>
      <c r="CN686" s="371"/>
      <c r="CO686" s="371"/>
      <c r="CP686" s="814"/>
      <c r="CQ686" s="352"/>
      <c r="CR686" s="371"/>
      <c r="CS686" s="371"/>
    </row>
    <row r="687" spans="1:97" x14ac:dyDescent="0.25">
      <c r="A687" s="20"/>
      <c r="B687" s="174"/>
      <c r="C687" s="88"/>
      <c r="D687" s="19"/>
      <c r="E687" s="456"/>
      <c r="F687" s="451"/>
      <c r="G687" s="444"/>
      <c r="H687" s="19"/>
      <c r="I687" s="451"/>
      <c r="J687" s="451"/>
      <c r="K687" s="451"/>
      <c r="L687" s="451"/>
      <c r="M687" s="451"/>
      <c r="N687" s="451"/>
      <c r="O687" s="316"/>
      <c r="P687" s="310"/>
      <c r="Q687" s="19"/>
      <c r="R687" s="310"/>
      <c r="S687" s="316"/>
      <c r="T687" s="923"/>
      <c r="U687" s="310"/>
      <c r="V687" s="310"/>
      <c r="W687" s="310"/>
      <c r="X687" s="306"/>
      <c r="Y687" s="753"/>
      <c r="Z687" s="749"/>
      <c r="AA687" s="489"/>
      <c r="AB687" s="512"/>
      <c r="AC687" s="512"/>
      <c r="AD687" s="447"/>
      <c r="AE687" s="447"/>
      <c r="AF687" s="970"/>
      <c r="AG687" s="970"/>
      <c r="AH687" s="810"/>
      <c r="AI687" s="310"/>
      <c r="AJ687" s="310"/>
      <c r="AK687" s="310"/>
      <c r="AL687" s="307"/>
      <c r="AM687" s="40"/>
      <c r="AN687" s="40"/>
      <c r="AO687" s="40"/>
      <c r="AP687" s="137"/>
      <c r="AQ687" s="19"/>
      <c r="AR687" s="49"/>
      <c r="AS687" s="298"/>
      <c r="AT687" s="66"/>
      <c r="AU687" s="40"/>
      <c r="AV687" s="60"/>
      <c r="AW687" s="137"/>
      <c r="AX687" s="137"/>
      <c r="AY687" s="299"/>
      <c r="AZ687" s="87"/>
      <c r="BA687" s="243"/>
      <c r="BB687" s="127"/>
      <c r="BC687" s="127"/>
      <c r="BD687" s="127"/>
      <c r="BE687" s="127"/>
      <c r="BF687" s="127"/>
      <c r="BG687" s="19"/>
      <c r="BH687" s="49"/>
      <c r="BI687" s="60"/>
      <c r="BJ687" s="127"/>
      <c r="BK687" s="127"/>
      <c r="BL687" s="127"/>
      <c r="BM687" s="127"/>
      <c r="BN687" s="60"/>
      <c r="BO687" s="127"/>
      <c r="BP687" s="910"/>
      <c r="BQ687" s="928"/>
      <c r="BR687" s="928"/>
      <c r="BS687" s="928"/>
      <c r="BT687" s="928"/>
      <c r="BU687" s="928"/>
      <c r="BV687" s="928"/>
      <c r="BW687" s="928"/>
      <c r="BX687" s="928"/>
      <c r="BY687" s="928"/>
      <c r="BZ687" s="928"/>
      <c r="CA687" s="928"/>
      <c r="CB687" s="928"/>
      <c r="CC687" s="928"/>
      <c r="CD687" s="928"/>
      <c r="CE687" s="150"/>
      <c r="CF687" s="516"/>
      <c r="CG687" s="911"/>
      <c r="CH687" s="131"/>
      <c r="CI687" s="186"/>
      <c r="CJ687" s="4"/>
      <c r="CK687" s="49"/>
      <c r="CL687" s="60"/>
      <c r="CM687" s="912"/>
      <c r="CN687" s="371"/>
      <c r="CO687" s="371"/>
      <c r="CP687" s="814"/>
      <c r="CQ687" s="352"/>
      <c r="CR687" s="371"/>
      <c r="CS687" s="371"/>
    </row>
    <row r="688" spans="1:97" x14ac:dyDescent="0.25">
      <c r="A688" s="20"/>
      <c r="B688" s="174"/>
      <c r="C688" s="88"/>
      <c r="D688" s="19"/>
      <c r="E688" s="456"/>
      <c r="F688" s="451"/>
      <c r="G688" s="444"/>
      <c r="H688" s="19"/>
      <c r="I688" s="451"/>
      <c r="J688" s="451"/>
      <c r="K688" s="451"/>
      <c r="L688" s="451"/>
      <c r="M688" s="451"/>
      <c r="N688" s="451"/>
      <c r="O688" s="316"/>
      <c r="P688" s="310"/>
      <c r="Q688" s="19"/>
      <c r="R688" s="310"/>
      <c r="S688" s="316"/>
      <c r="T688" s="923"/>
      <c r="U688" s="310"/>
      <c r="V688" s="310"/>
      <c r="W688" s="310"/>
      <c r="X688" s="306"/>
      <c r="Y688" s="753"/>
      <c r="Z688" s="749"/>
      <c r="AA688" s="489"/>
      <c r="AB688" s="512"/>
      <c r="AC688" s="512"/>
      <c r="AD688" s="447"/>
      <c r="AE688" s="447"/>
      <c r="AF688" s="970"/>
      <c r="AG688" s="970"/>
      <c r="AH688" s="810"/>
      <c r="AI688" s="310"/>
      <c r="AJ688" s="310"/>
      <c r="AK688" s="310"/>
      <c r="AL688" s="307"/>
      <c r="AM688" s="40"/>
      <c r="AN688" s="40"/>
      <c r="AO688" s="40"/>
      <c r="AP688" s="137"/>
      <c r="AQ688" s="19"/>
      <c r="AR688" s="49"/>
      <c r="AS688" s="298"/>
      <c r="AT688" s="66"/>
      <c r="AU688" s="40"/>
      <c r="AV688" s="60"/>
      <c r="AW688" s="137"/>
      <c r="AX688" s="137"/>
      <c r="AY688" s="299"/>
      <c r="AZ688" s="87"/>
      <c r="BA688" s="243"/>
      <c r="BB688" s="127"/>
      <c r="BC688" s="127"/>
      <c r="BD688" s="127"/>
      <c r="BE688" s="127"/>
      <c r="BF688" s="127"/>
      <c r="BG688" s="19"/>
      <c r="BH688" s="49"/>
      <c r="BI688" s="60"/>
      <c r="BJ688" s="127"/>
      <c r="BK688" s="127"/>
      <c r="BL688" s="127"/>
      <c r="BM688" s="127"/>
      <c r="BN688" s="60"/>
      <c r="BO688" s="127"/>
      <c r="BP688" s="910"/>
      <c r="BQ688" s="928"/>
      <c r="BR688" s="928"/>
      <c r="BS688" s="928"/>
      <c r="BT688" s="928"/>
      <c r="BU688" s="928"/>
      <c r="BV688" s="928"/>
      <c r="BW688" s="928"/>
      <c r="BX688" s="928"/>
      <c r="BY688" s="928"/>
      <c r="BZ688" s="928"/>
      <c r="CA688" s="928"/>
      <c r="CB688" s="928"/>
      <c r="CC688" s="928"/>
      <c r="CD688" s="928"/>
      <c r="CE688" s="150"/>
      <c r="CF688" s="516"/>
      <c r="CG688" s="911"/>
      <c r="CH688" s="131"/>
      <c r="CI688" s="186"/>
      <c r="CJ688" s="4"/>
      <c r="CK688" s="49"/>
      <c r="CL688" s="60"/>
      <c r="CM688" s="912"/>
      <c r="CN688" s="371"/>
      <c r="CO688" s="371"/>
      <c r="CP688" s="814"/>
      <c r="CQ688" s="352"/>
      <c r="CR688" s="371"/>
      <c r="CS688" s="371"/>
    </row>
    <row r="689" spans="1:97" x14ac:dyDescent="0.25">
      <c r="A689" s="20"/>
      <c r="B689" s="174"/>
      <c r="C689" s="88"/>
      <c r="D689" s="19"/>
      <c r="E689" s="456"/>
      <c r="F689" s="451"/>
      <c r="G689" s="444"/>
      <c r="H689" s="19"/>
      <c r="I689" s="451"/>
      <c r="J689" s="451"/>
      <c r="K689" s="451"/>
      <c r="L689" s="451"/>
      <c r="M689" s="451"/>
      <c r="N689" s="451"/>
      <c r="O689" s="316"/>
      <c r="P689" s="310"/>
      <c r="Q689" s="19"/>
      <c r="R689" s="310"/>
      <c r="S689" s="316"/>
      <c r="T689" s="923"/>
      <c r="U689" s="310"/>
      <c r="V689" s="310"/>
      <c r="W689" s="310"/>
      <c r="X689" s="306"/>
      <c r="Y689" s="753"/>
      <c r="Z689" s="749"/>
      <c r="AA689" s="489"/>
      <c r="AB689" s="512"/>
      <c r="AC689" s="512"/>
      <c r="AD689" s="447"/>
      <c r="AE689" s="447"/>
      <c r="AF689" s="970"/>
      <c r="AG689" s="970"/>
      <c r="AH689" s="810"/>
      <c r="AI689" s="310"/>
      <c r="AJ689" s="310"/>
      <c r="AK689" s="310"/>
      <c r="AL689" s="307"/>
      <c r="AM689" s="40"/>
      <c r="AN689" s="40"/>
      <c r="AO689" s="40"/>
      <c r="AP689" s="137"/>
      <c r="AQ689" s="19"/>
      <c r="AR689" s="49"/>
      <c r="AS689" s="298"/>
      <c r="AT689" s="66"/>
      <c r="AU689" s="40"/>
      <c r="AV689" s="60"/>
      <c r="AW689" s="137"/>
      <c r="AX689" s="137"/>
      <c r="AY689" s="299"/>
      <c r="AZ689" s="87"/>
      <c r="BA689" s="243"/>
      <c r="BB689" s="127"/>
      <c r="BC689" s="127"/>
      <c r="BD689" s="127"/>
      <c r="BE689" s="127"/>
      <c r="BF689" s="127"/>
      <c r="BG689" s="19"/>
      <c r="BH689" s="49"/>
      <c r="BI689" s="60"/>
      <c r="BJ689" s="127"/>
      <c r="BK689" s="127"/>
      <c r="BL689" s="127"/>
      <c r="BM689" s="127"/>
      <c r="BN689" s="60"/>
      <c r="BO689" s="127"/>
      <c r="BP689" s="910"/>
      <c r="BQ689" s="928"/>
      <c r="BR689" s="928"/>
      <c r="BS689" s="928"/>
      <c r="BT689" s="928"/>
      <c r="BU689" s="928"/>
      <c r="BV689" s="928"/>
      <c r="BW689" s="928"/>
      <c r="BX689" s="928"/>
      <c r="BY689" s="928"/>
      <c r="BZ689" s="928"/>
      <c r="CA689" s="928"/>
      <c r="CB689" s="928"/>
      <c r="CC689" s="928"/>
      <c r="CD689" s="928"/>
      <c r="CE689" s="150"/>
      <c r="CF689" s="516"/>
      <c r="CG689" s="911"/>
      <c r="CH689" s="131"/>
      <c r="CI689" s="186"/>
      <c r="CJ689" s="4"/>
      <c r="CK689" s="49"/>
      <c r="CL689" s="60"/>
      <c r="CM689" s="912"/>
      <c r="CN689" s="371"/>
      <c r="CO689" s="371"/>
      <c r="CP689" s="814"/>
      <c r="CQ689" s="352"/>
      <c r="CR689" s="371"/>
      <c r="CS689" s="371"/>
    </row>
    <row r="690" spans="1:97" x14ac:dyDescent="0.25">
      <c r="A690" s="20"/>
      <c r="B690" s="174"/>
      <c r="C690" s="88"/>
      <c r="D690" s="19"/>
      <c r="E690" s="456"/>
      <c r="F690" s="451"/>
      <c r="G690" s="444"/>
      <c r="H690" s="19"/>
      <c r="I690" s="451"/>
      <c r="J690" s="451"/>
      <c r="K690" s="451"/>
      <c r="L690" s="451"/>
      <c r="M690" s="451"/>
      <c r="N690" s="451"/>
      <c r="O690" s="316"/>
      <c r="P690" s="310"/>
      <c r="Q690" s="19"/>
      <c r="R690" s="310"/>
      <c r="S690" s="316"/>
      <c r="T690" s="923"/>
      <c r="U690" s="310"/>
      <c r="V690" s="310"/>
      <c r="W690" s="310"/>
      <c r="X690" s="306"/>
      <c r="Y690" s="753"/>
      <c r="Z690" s="749"/>
      <c r="AA690" s="489"/>
      <c r="AB690" s="512"/>
      <c r="AC690" s="512"/>
      <c r="AD690" s="447"/>
      <c r="AE690" s="447"/>
      <c r="AF690" s="970"/>
      <c r="AG690" s="970"/>
      <c r="AH690" s="810"/>
      <c r="AI690" s="310"/>
      <c r="AJ690" s="310"/>
      <c r="AK690" s="310"/>
      <c r="AL690" s="307"/>
      <c r="AM690" s="40"/>
      <c r="AN690" s="40"/>
      <c r="AO690" s="40"/>
      <c r="AP690" s="137"/>
      <c r="AQ690" s="19"/>
      <c r="AR690" s="49"/>
      <c r="AS690" s="298"/>
      <c r="AT690" s="66"/>
      <c r="AU690" s="40"/>
      <c r="AV690" s="60"/>
      <c r="AW690" s="137"/>
      <c r="AX690" s="137"/>
      <c r="AY690" s="299"/>
      <c r="AZ690" s="87"/>
      <c r="BA690" s="243"/>
      <c r="BB690" s="127"/>
      <c r="BC690" s="127"/>
      <c r="BD690" s="127"/>
      <c r="BE690" s="127"/>
      <c r="BF690" s="127"/>
      <c r="BG690" s="19"/>
      <c r="BH690" s="49"/>
      <c r="BI690" s="60"/>
      <c r="BJ690" s="127"/>
      <c r="BK690" s="127"/>
      <c r="BL690" s="127"/>
      <c r="BM690" s="127"/>
      <c r="BN690" s="60"/>
      <c r="BO690" s="127"/>
      <c r="BP690" s="910"/>
      <c r="BQ690" s="928"/>
      <c r="BR690" s="928"/>
      <c r="BS690" s="928"/>
      <c r="BT690" s="928"/>
      <c r="BU690" s="928"/>
      <c r="BV690" s="928"/>
      <c r="BW690" s="928"/>
      <c r="BX690" s="928"/>
      <c r="BY690" s="928"/>
      <c r="BZ690" s="928"/>
      <c r="CA690" s="928"/>
      <c r="CB690" s="928"/>
      <c r="CC690" s="928"/>
      <c r="CD690" s="928"/>
      <c r="CE690" s="150"/>
      <c r="CF690" s="516"/>
      <c r="CG690" s="911"/>
      <c r="CH690" s="131"/>
      <c r="CI690" s="186"/>
      <c r="CJ690" s="4"/>
      <c r="CK690" s="49"/>
      <c r="CL690" s="60"/>
      <c r="CM690" s="912"/>
      <c r="CN690" s="371"/>
      <c r="CO690" s="371"/>
      <c r="CP690" s="814"/>
      <c r="CQ690" s="352"/>
      <c r="CR690" s="371"/>
      <c r="CS690" s="371"/>
    </row>
    <row r="691" spans="1:97" x14ac:dyDescent="0.25">
      <c r="A691" s="20"/>
      <c r="B691" s="174"/>
      <c r="C691" s="88"/>
      <c r="D691" s="19"/>
      <c r="E691" s="456"/>
      <c r="F691" s="451"/>
      <c r="G691" s="444"/>
      <c r="H691" s="19"/>
      <c r="I691" s="451"/>
      <c r="J691" s="451"/>
      <c r="K691" s="451"/>
      <c r="L691" s="451"/>
      <c r="M691" s="451"/>
      <c r="N691" s="451"/>
      <c r="O691" s="316"/>
      <c r="P691" s="310"/>
      <c r="Q691" s="19"/>
      <c r="R691" s="310"/>
      <c r="S691" s="316"/>
      <c r="T691" s="923"/>
      <c r="U691" s="310"/>
      <c r="V691" s="310"/>
      <c r="W691" s="310"/>
      <c r="X691" s="306"/>
      <c r="Y691" s="753"/>
      <c r="Z691" s="749"/>
      <c r="AA691" s="489"/>
      <c r="AB691" s="512"/>
      <c r="AC691" s="512"/>
      <c r="AD691" s="447"/>
      <c r="AE691" s="447"/>
      <c r="AF691" s="970"/>
      <c r="AG691" s="970"/>
      <c r="AH691" s="810"/>
      <c r="AI691" s="310"/>
      <c r="AJ691" s="310"/>
      <c r="AK691" s="310"/>
      <c r="AL691" s="307"/>
      <c r="AM691" s="40"/>
      <c r="AN691" s="40"/>
      <c r="AO691" s="40"/>
      <c r="AP691" s="137"/>
      <c r="AQ691" s="19"/>
      <c r="AR691" s="49"/>
      <c r="AS691" s="298"/>
      <c r="AT691" s="66"/>
      <c r="AU691" s="40"/>
      <c r="AV691" s="60"/>
      <c r="AW691" s="137"/>
      <c r="AX691" s="137"/>
      <c r="AY691" s="299"/>
      <c r="AZ691" s="87"/>
      <c r="BA691" s="243"/>
      <c r="BB691" s="127"/>
      <c r="BC691" s="127"/>
      <c r="BD691" s="127"/>
      <c r="BE691" s="127"/>
      <c r="BF691" s="127"/>
      <c r="BG691" s="19"/>
      <c r="BH691" s="49"/>
      <c r="BI691" s="60"/>
      <c r="BJ691" s="127"/>
      <c r="BK691" s="127"/>
      <c r="BL691" s="127"/>
      <c r="BM691" s="127"/>
      <c r="BN691" s="60"/>
      <c r="BO691" s="127"/>
      <c r="BP691" s="910"/>
      <c r="BQ691" s="928"/>
      <c r="BR691" s="928"/>
      <c r="BS691" s="928"/>
      <c r="BT691" s="928"/>
      <c r="BU691" s="928"/>
      <c r="BV691" s="928"/>
      <c r="BW691" s="928"/>
      <c r="BX691" s="928"/>
      <c r="BY691" s="928"/>
      <c r="BZ691" s="928"/>
      <c r="CA691" s="928"/>
      <c r="CB691" s="928"/>
      <c r="CC691" s="928"/>
      <c r="CD691" s="928"/>
      <c r="CE691" s="150"/>
      <c r="CF691" s="516"/>
      <c r="CG691" s="911"/>
      <c r="CH691" s="131"/>
      <c r="CI691" s="186"/>
      <c r="CJ691" s="4"/>
      <c r="CK691" s="49"/>
      <c r="CL691" s="60"/>
      <c r="CM691" s="912"/>
      <c r="CN691" s="371"/>
      <c r="CO691" s="371"/>
      <c r="CP691" s="814"/>
      <c r="CQ691" s="352"/>
      <c r="CR691" s="371"/>
      <c r="CS691" s="371"/>
    </row>
    <row r="692" spans="1:97" x14ac:dyDescent="0.25">
      <c r="A692" s="20"/>
      <c r="B692" s="174"/>
      <c r="C692" s="88"/>
      <c r="D692" s="19"/>
      <c r="E692" s="456"/>
      <c r="F692" s="451"/>
      <c r="G692" s="444"/>
      <c r="H692" s="19"/>
      <c r="I692" s="451"/>
      <c r="J692" s="451"/>
      <c r="K692" s="451"/>
      <c r="L692" s="451"/>
      <c r="M692" s="451"/>
      <c r="N692" s="451"/>
      <c r="O692" s="316"/>
      <c r="P692" s="310"/>
      <c r="Q692" s="19"/>
      <c r="R692" s="310"/>
      <c r="S692" s="316"/>
      <c r="T692" s="923"/>
      <c r="U692" s="310"/>
      <c r="V692" s="310"/>
      <c r="W692" s="310"/>
      <c r="X692" s="306"/>
      <c r="Y692" s="753"/>
      <c r="Z692" s="749"/>
      <c r="AA692" s="489"/>
      <c r="AB692" s="512"/>
      <c r="AC692" s="512"/>
      <c r="AD692" s="447"/>
      <c r="AE692" s="447"/>
      <c r="AF692" s="970"/>
      <c r="AG692" s="970"/>
      <c r="AH692" s="810"/>
      <c r="AI692" s="310"/>
      <c r="AJ692" s="310"/>
      <c r="AK692" s="310"/>
      <c r="AL692" s="307"/>
      <c r="AM692" s="40"/>
      <c r="AN692" s="40"/>
      <c r="AO692" s="40"/>
      <c r="AP692" s="137"/>
      <c r="AQ692" s="19"/>
      <c r="AR692" s="49"/>
      <c r="AS692" s="298"/>
      <c r="AT692" s="66"/>
      <c r="AU692" s="40"/>
      <c r="AV692" s="60"/>
      <c r="AW692" s="137"/>
      <c r="AX692" s="137"/>
      <c r="AY692" s="299"/>
      <c r="AZ692" s="87"/>
      <c r="BA692" s="243"/>
      <c r="BB692" s="127"/>
      <c r="BC692" s="127"/>
      <c r="BD692" s="127"/>
      <c r="BE692" s="127"/>
      <c r="BF692" s="127"/>
      <c r="BG692" s="19"/>
      <c r="BH692" s="49"/>
      <c r="BI692" s="60"/>
      <c r="BJ692" s="127"/>
      <c r="BK692" s="127"/>
      <c r="BL692" s="127"/>
      <c r="BM692" s="127"/>
      <c r="BN692" s="60"/>
      <c r="BO692" s="127"/>
      <c r="BP692" s="910"/>
      <c r="BQ692" s="928"/>
      <c r="BR692" s="928"/>
      <c r="BS692" s="928"/>
      <c r="BT692" s="928"/>
      <c r="BU692" s="928"/>
      <c r="BV692" s="928"/>
      <c r="BW692" s="928"/>
      <c r="BX692" s="928"/>
      <c r="BY692" s="928"/>
      <c r="BZ692" s="928"/>
      <c r="CA692" s="928"/>
      <c r="CB692" s="928"/>
      <c r="CC692" s="928"/>
      <c r="CD692" s="928"/>
      <c r="CE692" s="150"/>
      <c r="CF692" s="516"/>
      <c r="CG692" s="911"/>
      <c r="CH692" s="131"/>
      <c r="CI692" s="186"/>
      <c r="CJ692" s="4"/>
      <c r="CK692" s="49"/>
      <c r="CL692" s="60"/>
      <c r="CM692" s="912"/>
      <c r="CN692" s="371"/>
      <c r="CO692" s="371"/>
      <c r="CP692" s="814"/>
      <c r="CQ692" s="352"/>
      <c r="CR692" s="371"/>
      <c r="CS692" s="371"/>
    </row>
    <row r="693" spans="1:97" x14ac:dyDescent="0.25">
      <c r="A693" s="20"/>
      <c r="B693" s="174"/>
      <c r="C693" s="88"/>
      <c r="D693" s="19"/>
      <c r="E693" s="456"/>
      <c r="F693" s="451"/>
      <c r="G693" s="444"/>
      <c r="H693" s="19"/>
      <c r="I693" s="451"/>
      <c r="J693" s="451"/>
      <c r="K693" s="451"/>
      <c r="L693" s="451"/>
      <c r="M693" s="451"/>
      <c r="N693" s="451"/>
      <c r="O693" s="316"/>
      <c r="P693" s="310"/>
      <c r="Q693" s="19"/>
      <c r="R693" s="310"/>
      <c r="S693" s="316"/>
      <c r="T693" s="923"/>
      <c r="U693" s="310"/>
      <c r="V693" s="310"/>
      <c r="W693" s="310"/>
      <c r="X693" s="306"/>
      <c r="Y693" s="753"/>
      <c r="Z693" s="749"/>
      <c r="AA693" s="489"/>
      <c r="AB693" s="512"/>
      <c r="AC693" s="512"/>
      <c r="AD693" s="447"/>
      <c r="AE693" s="447"/>
      <c r="AF693" s="970"/>
      <c r="AG693" s="970"/>
      <c r="AH693" s="810"/>
      <c r="AI693" s="310"/>
      <c r="AJ693" s="310"/>
      <c r="AK693" s="310"/>
      <c r="AL693" s="307"/>
      <c r="AM693" s="40"/>
      <c r="AN693" s="40"/>
      <c r="AO693" s="40"/>
      <c r="AP693" s="137"/>
      <c r="AQ693" s="19"/>
      <c r="AR693" s="49"/>
      <c r="AS693" s="298"/>
      <c r="AT693" s="66"/>
      <c r="AU693" s="40"/>
      <c r="AV693" s="60"/>
      <c r="AW693" s="137"/>
      <c r="AX693" s="137"/>
      <c r="AY693" s="299"/>
      <c r="AZ693" s="87"/>
      <c r="BA693" s="243"/>
      <c r="BB693" s="127"/>
      <c r="BC693" s="127"/>
      <c r="BD693" s="127"/>
      <c r="BE693" s="127"/>
      <c r="BF693" s="127"/>
      <c r="BG693" s="19"/>
      <c r="BH693" s="49"/>
      <c r="BI693" s="60"/>
      <c r="BJ693" s="127"/>
      <c r="BK693" s="127"/>
      <c r="BL693" s="127"/>
      <c r="BM693" s="127"/>
      <c r="BN693" s="60"/>
      <c r="BO693" s="127"/>
      <c r="BP693" s="910"/>
      <c r="BQ693" s="928"/>
      <c r="BR693" s="928"/>
      <c r="BS693" s="928"/>
      <c r="BT693" s="928"/>
      <c r="BU693" s="928"/>
      <c r="BV693" s="928"/>
      <c r="BW693" s="928"/>
      <c r="BX693" s="928"/>
      <c r="BY693" s="928"/>
      <c r="BZ693" s="928"/>
      <c r="CA693" s="928"/>
      <c r="CB693" s="928"/>
      <c r="CC693" s="928"/>
      <c r="CD693" s="928"/>
      <c r="CE693" s="150"/>
      <c r="CF693" s="516"/>
      <c r="CG693" s="911"/>
      <c r="CH693" s="131"/>
      <c r="CI693" s="186"/>
      <c r="CJ693" s="4"/>
      <c r="CK693" s="49"/>
      <c r="CL693" s="60"/>
      <c r="CM693" s="912"/>
      <c r="CN693" s="371"/>
      <c r="CO693" s="371"/>
      <c r="CP693" s="814"/>
      <c r="CQ693" s="352"/>
      <c r="CR693" s="371"/>
      <c r="CS693" s="371"/>
    </row>
    <row r="694" spans="1:97" x14ac:dyDescent="0.25">
      <c r="A694" s="20"/>
      <c r="B694" s="174"/>
      <c r="C694" s="88"/>
      <c r="D694" s="19"/>
      <c r="E694" s="456"/>
      <c r="F694" s="451"/>
      <c r="G694" s="444"/>
      <c r="H694" s="19"/>
      <c r="I694" s="451"/>
      <c r="J694" s="451"/>
      <c r="K694" s="451"/>
      <c r="L694" s="451"/>
      <c r="M694" s="451"/>
      <c r="N694" s="451"/>
      <c r="O694" s="316"/>
      <c r="P694" s="310"/>
      <c r="Q694" s="19"/>
      <c r="R694" s="310"/>
      <c r="S694" s="316"/>
      <c r="T694" s="923"/>
      <c r="U694" s="310"/>
      <c r="V694" s="310"/>
      <c r="W694" s="310"/>
      <c r="X694" s="306"/>
      <c r="Y694" s="753"/>
      <c r="Z694" s="749"/>
      <c r="AA694" s="489"/>
      <c r="AB694" s="512"/>
      <c r="AC694" s="512"/>
      <c r="AD694" s="447"/>
      <c r="AE694" s="447"/>
      <c r="AF694" s="970"/>
      <c r="AG694" s="970"/>
      <c r="AH694" s="810"/>
      <c r="AI694" s="310"/>
      <c r="AJ694" s="310"/>
      <c r="AK694" s="310"/>
      <c r="AL694" s="307"/>
      <c r="AM694" s="40"/>
      <c r="AN694" s="40"/>
      <c r="AO694" s="40"/>
      <c r="AP694" s="137"/>
      <c r="AQ694" s="19"/>
      <c r="AR694" s="49"/>
      <c r="AS694" s="298"/>
      <c r="AT694" s="66"/>
      <c r="AU694" s="40"/>
      <c r="AV694" s="60"/>
      <c r="AW694" s="137"/>
      <c r="AX694" s="137"/>
      <c r="AY694" s="299"/>
      <c r="AZ694" s="87"/>
      <c r="BA694" s="243"/>
      <c r="BB694" s="127"/>
      <c r="BC694" s="127"/>
      <c r="BD694" s="127"/>
      <c r="BE694" s="127"/>
      <c r="BF694" s="127"/>
      <c r="BG694" s="19"/>
      <c r="BH694" s="49"/>
      <c r="BI694" s="60"/>
      <c r="BJ694" s="127"/>
      <c r="BK694" s="127"/>
      <c r="BL694" s="127"/>
      <c r="BM694" s="127"/>
      <c r="BN694" s="60"/>
      <c r="BO694" s="127"/>
      <c r="BP694" s="910"/>
      <c r="BQ694" s="928"/>
      <c r="BR694" s="928"/>
      <c r="BS694" s="928"/>
      <c r="BT694" s="928"/>
      <c r="BU694" s="928"/>
      <c r="BV694" s="928"/>
      <c r="BW694" s="928"/>
      <c r="BX694" s="928"/>
      <c r="BY694" s="928"/>
      <c r="BZ694" s="928"/>
      <c r="CA694" s="928"/>
      <c r="CB694" s="928"/>
      <c r="CC694" s="928"/>
      <c r="CD694" s="928"/>
      <c r="CE694" s="150"/>
      <c r="CF694" s="516"/>
      <c r="CG694" s="911"/>
      <c r="CH694" s="131"/>
      <c r="CI694" s="186"/>
      <c r="CJ694" s="4"/>
      <c r="CK694" s="49"/>
      <c r="CL694" s="60"/>
      <c r="CM694" s="912"/>
      <c r="CN694" s="371"/>
      <c r="CO694" s="371"/>
      <c r="CP694" s="814"/>
      <c r="CQ694" s="352"/>
      <c r="CR694" s="371"/>
      <c r="CS694" s="371"/>
    </row>
    <row r="695" spans="1:97" x14ac:dyDescent="0.25">
      <c r="A695" s="20"/>
      <c r="B695" s="174"/>
      <c r="C695" s="88"/>
      <c r="D695" s="19"/>
      <c r="E695" s="456"/>
      <c r="F695" s="451"/>
      <c r="G695" s="444"/>
      <c r="H695" s="19"/>
      <c r="I695" s="451"/>
      <c r="J695" s="451"/>
      <c r="K695" s="451"/>
      <c r="L695" s="451"/>
      <c r="M695" s="451"/>
      <c r="N695" s="451"/>
      <c r="O695" s="316"/>
      <c r="P695" s="310"/>
      <c r="Q695" s="19"/>
      <c r="R695" s="310"/>
      <c r="S695" s="316"/>
      <c r="T695" s="923"/>
      <c r="U695" s="310"/>
      <c r="V695" s="310"/>
      <c r="W695" s="310"/>
      <c r="X695" s="306"/>
      <c r="Y695" s="753"/>
      <c r="Z695" s="749"/>
      <c r="AA695" s="489"/>
      <c r="AB695" s="512"/>
      <c r="AC695" s="512"/>
      <c r="AD695" s="447"/>
      <c r="AE695" s="447"/>
      <c r="AF695" s="970"/>
      <c r="AG695" s="970"/>
      <c r="AH695" s="810"/>
      <c r="AI695" s="310"/>
      <c r="AJ695" s="310"/>
      <c r="AK695" s="310"/>
      <c r="AL695" s="307"/>
      <c r="AM695" s="40"/>
      <c r="AN695" s="40"/>
      <c r="AO695" s="40"/>
      <c r="AP695" s="137"/>
      <c r="AQ695" s="19"/>
      <c r="AR695" s="49"/>
      <c r="AS695" s="298"/>
      <c r="AT695" s="66"/>
      <c r="AU695" s="40"/>
      <c r="AV695" s="60"/>
      <c r="AW695" s="137"/>
      <c r="AX695" s="137"/>
      <c r="AY695" s="299"/>
      <c r="AZ695" s="87"/>
      <c r="BA695" s="243"/>
      <c r="BB695" s="127"/>
      <c r="BC695" s="127"/>
      <c r="BD695" s="127"/>
      <c r="BE695" s="127"/>
      <c r="BF695" s="127"/>
      <c r="BG695" s="19"/>
      <c r="BH695" s="49"/>
      <c r="BI695" s="60"/>
      <c r="BJ695" s="127"/>
      <c r="BK695" s="127"/>
      <c r="BL695" s="127"/>
      <c r="BM695" s="127"/>
      <c r="BN695" s="60"/>
      <c r="BO695" s="127"/>
      <c r="BP695" s="910"/>
      <c r="BQ695" s="928"/>
      <c r="BR695" s="928"/>
      <c r="BS695" s="928"/>
      <c r="BT695" s="928"/>
      <c r="BU695" s="928"/>
      <c r="BV695" s="928"/>
      <c r="BW695" s="928"/>
      <c r="BX695" s="928"/>
      <c r="BY695" s="928"/>
      <c r="BZ695" s="928"/>
      <c r="CA695" s="928"/>
      <c r="CB695" s="928"/>
      <c r="CC695" s="928"/>
      <c r="CD695" s="928"/>
      <c r="CE695" s="150"/>
      <c r="CF695" s="516"/>
      <c r="CG695" s="911"/>
      <c r="CH695" s="131"/>
      <c r="CI695" s="186"/>
      <c r="CJ695" s="4"/>
      <c r="CK695" s="49"/>
      <c r="CL695" s="60"/>
      <c r="CM695" s="912"/>
      <c r="CN695" s="371"/>
      <c r="CO695" s="371"/>
      <c r="CP695" s="814"/>
      <c r="CQ695" s="352"/>
      <c r="CR695" s="371"/>
      <c r="CS695" s="371"/>
    </row>
    <row r="696" spans="1:97" x14ac:dyDescent="0.25">
      <c r="A696" s="20"/>
      <c r="B696" s="174"/>
      <c r="C696" s="88"/>
      <c r="D696" s="19"/>
      <c r="E696" s="456"/>
      <c r="F696" s="451"/>
      <c r="G696" s="444"/>
      <c r="H696" s="19"/>
      <c r="I696" s="451"/>
      <c r="J696" s="451"/>
      <c r="K696" s="451"/>
      <c r="L696" s="451"/>
      <c r="M696" s="451"/>
      <c r="N696" s="451"/>
      <c r="O696" s="316"/>
      <c r="P696" s="310"/>
      <c r="Q696" s="19"/>
      <c r="R696" s="310"/>
      <c r="S696" s="316"/>
      <c r="T696" s="923"/>
      <c r="U696" s="310"/>
      <c r="V696" s="310"/>
      <c r="W696" s="310"/>
      <c r="X696" s="306"/>
      <c r="Y696" s="753"/>
      <c r="Z696" s="749"/>
      <c r="AA696" s="489"/>
      <c r="AB696" s="512"/>
      <c r="AC696" s="512"/>
      <c r="AD696" s="447"/>
      <c r="AE696" s="447"/>
      <c r="AF696" s="970"/>
      <c r="AG696" s="970"/>
      <c r="AH696" s="810"/>
      <c r="AI696" s="310"/>
      <c r="AJ696" s="310"/>
      <c r="AK696" s="310"/>
      <c r="AL696" s="307"/>
      <c r="AM696" s="40"/>
      <c r="AN696" s="40"/>
      <c r="AO696" s="40"/>
      <c r="AP696" s="137"/>
      <c r="AQ696" s="19"/>
      <c r="AR696" s="49"/>
      <c r="AS696" s="298"/>
      <c r="AT696" s="66"/>
      <c r="AU696" s="40"/>
      <c r="AV696" s="60"/>
      <c r="AW696" s="137"/>
      <c r="AX696" s="137"/>
      <c r="AY696" s="299"/>
      <c r="AZ696" s="87"/>
      <c r="BA696" s="243"/>
      <c r="BB696" s="127"/>
      <c r="BC696" s="127"/>
      <c r="BD696" s="127"/>
      <c r="BE696" s="127"/>
      <c r="BF696" s="127"/>
      <c r="BG696" s="19"/>
      <c r="BH696" s="49"/>
      <c r="BI696" s="60"/>
      <c r="BJ696" s="127"/>
      <c r="BK696" s="127"/>
      <c r="BL696" s="127"/>
      <c r="BM696" s="127"/>
      <c r="BN696" s="60"/>
      <c r="BO696" s="127"/>
      <c r="BP696" s="910"/>
      <c r="BQ696" s="928"/>
      <c r="BR696" s="928"/>
      <c r="BS696" s="928"/>
      <c r="BT696" s="928"/>
      <c r="BU696" s="928"/>
      <c r="BV696" s="928"/>
      <c r="BW696" s="928"/>
      <c r="BX696" s="928"/>
      <c r="BY696" s="928"/>
      <c r="BZ696" s="928"/>
      <c r="CA696" s="928"/>
      <c r="CB696" s="928"/>
      <c r="CC696" s="928"/>
      <c r="CD696" s="928"/>
      <c r="CE696" s="150"/>
      <c r="CF696" s="516"/>
      <c r="CG696" s="911"/>
      <c r="CH696" s="131"/>
      <c r="CI696" s="186"/>
      <c r="CJ696" s="4"/>
      <c r="CK696" s="49"/>
      <c r="CL696" s="60"/>
      <c r="CM696" s="912"/>
      <c r="CN696" s="371"/>
      <c r="CO696" s="371"/>
      <c r="CP696" s="814"/>
      <c r="CQ696" s="352"/>
      <c r="CR696" s="371"/>
      <c r="CS696" s="371"/>
    </row>
    <row r="697" spans="1:97" x14ac:dyDescent="0.25">
      <c r="A697" s="20"/>
      <c r="B697" s="174"/>
      <c r="C697" s="88"/>
      <c r="D697" s="19"/>
      <c r="E697" s="456"/>
      <c r="F697" s="451"/>
      <c r="G697" s="444"/>
      <c r="H697" s="19"/>
      <c r="I697" s="451"/>
      <c r="J697" s="451"/>
      <c r="K697" s="451"/>
      <c r="L697" s="451"/>
      <c r="M697" s="451"/>
      <c r="N697" s="451"/>
      <c r="O697" s="316"/>
      <c r="P697" s="310"/>
      <c r="Q697" s="19"/>
      <c r="R697" s="310"/>
      <c r="S697" s="316"/>
      <c r="T697" s="923"/>
      <c r="U697" s="310"/>
      <c r="V697" s="310"/>
      <c r="W697" s="310"/>
      <c r="X697" s="306"/>
      <c r="Y697" s="753"/>
      <c r="Z697" s="749"/>
      <c r="AA697" s="489"/>
      <c r="AB697" s="512"/>
      <c r="AC697" s="512"/>
      <c r="AD697" s="447"/>
      <c r="AE697" s="447"/>
      <c r="AF697" s="970"/>
      <c r="AG697" s="970"/>
      <c r="AH697" s="810"/>
      <c r="AI697" s="310"/>
      <c r="AJ697" s="310"/>
      <c r="AK697" s="310"/>
      <c r="AL697" s="307"/>
      <c r="AM697" s="40"/>
      <c r="AN697" s="40"/>
      <c r="AO697" s="40"/>
      <c r="AP697" s="137"/>
      <c r="AQ697" s="19"/>
      <c r="AR697" s="49"/>
      <c r="AS697" s="298"/>
      <c r="AT697" s="66"/>
      <c r="AU697" s="40"/>
      <c r="AV697" s="60"/>
      <c r="AW697" s="137"/>
      <c r="AX697" s="137"/>
      <c r="AY697" s="299"/>
      <c r="AZ697" s="87"/>
      <c r="BA697" s="243"/>
      <c r="BB697" s="127"/>
      <c r="BC697" s="127"/>
      <c r="BD697" s="127"/>
      <c r="BE697" s="127"/>
      <c r="BF697" s="127"/>
      <c r="BG697" s="19"/>
      <c r="BH697" s="49"/>
      <c r="BI697" s="60"/>
      <c r="BJ697" s="127"/>
      <c r="BK697" s="127"/>
      <c r="BL697" s="127"/>
      <c r="BM697" s="127"/>
      <c r="BN697" s="60"/>
      <c r="BO697" s="127"/>
      <c r="BP697" s="910"/>
      <c r="BQ697" s="928"/>
      <c r="BR697" s="928"/>
      <c r="BS697" s="928"/>
      <c r="BT697" s="928"/>
      <c r="BU697" s="928"/>
      <c r="BV697" s="928"/>
      <c r="BW697" s="928"/>
      <c r="BX697" s="928"/>
      <c r="BY697" s="928"/>
      <c r="BZ697" s="928"/>
      <c r="CA697" s="928"/>
      <c r="CB697" s="928"/>
      <c r="CC697" s="928"/>
      <c r="CD697" s="928"/>
      <c r="CE697" s="150"/>
      <c r="CF697" s="516"/>
      <c r="CG697" s="911"/>
      <c r="CH697" s="131"/>
      <c r="CI697" s="186"/>
      <c r="CJ697" s="4"/>
      <c r="CK697" s="49"/>
      <c r="CL697" s="60"/>
      <c r="CM697" s="912"/>
      <c r="CN697" s="371"/>
      <c r="CO697" s="371"/>
      <c r="CP697" s="814"/>
      <c r="CQ697" s="352"/>
      <c r="CR697" s="371"/>
      <c r="CS697" s="371"/>
    </row>
    <row r="698" spans="1:97" x14ac:dyDescent="0.25">
      <c r="A698" s="20"/>
      <c r="B698" s="174"/>
      <c r="C698" s="88"/>
      <c r="D698" s="19"/>
      <c r="E698" s="456"/>
      <c r="F698" s="451"/>
      <c r="G698" s="444"/>
      <c r="H698" s="19"/>
      <c r="I698" s="451"/>
      <c r="J698" s="451"/>
      <c r="K698" s="451"/>
      <c r="L698" s="451"/>
      <c r="M698" s="451"/>
      <c r="N698" s="451"/>
      <c r="O698" s="316"/>
      <c r="P698" s="310"/>
      <c r="Q698" s="19"/>
      <c r="R698" s="310"/>
      <c r="S698" s="316"/>
      <c r="T698" s="923"/>
      <c r="U698" s="310"/>
      <c r="V698" s="310"/>
      <c r="W698" s="310"/>
      <c r="X698" s="306"/>
      <c r="Y698" s="753"/>
      <c r="Z698" s="749"/>
      <c r="AA698" s="489"/>
      <c r="AB698" s="512"/>
      <c r="AC698" s="512"/>
      <c r="AD698" s="447"/>
      <c r="AE698" s="447"/>
      <c r="AF698" s="970"/>
      <c r="AG698" s="970"/>
      <c r="AH698" s="810"/>
      <c r="AI698" s="310"/>
      <c r="AJ698" s="310"/>
      <c r="AK698" s="310"/>
      <c r="AL698" s="307"/>
      <c r="AM698" s="40"/>
      <c r="AN698" s="40"/>
      <c r="AO698" s="40"/>
      <c r="AP698" s="137"/>
      <c r="AQ698" s="19"/>
      <c r="AR698" s="49"/>
      <c r="AS698" s="298"/>
      <c r="AT698" s="66"/>
      <c r="AU698" s="40"/>
      <c r="AV698" s="60"/>
      <c r="AW698" s="137"/>
      <c r="AX698" s="137"/>
      <c r="AY698" s="299"/>
      <c r="AZ698" s="87"/>
      <c r="BA698" s="243"/>
      <c r="BB698" s="127"/>
      <c r="BC698" s="127"/>
      <c r="BD698" s="127"/>
      <c r="BE698" s="127"/>
      <c r="BF698" s="127"/>
      <c r="BG698" s="19"/>
      <c r="BH698" s="49"/>
      <c r="BI698" s="60"/>
      <c r="BJ698" s="127"/>
      <c r="BK698" s="127"/>
      <c r="BL698" s="127"/>
      <c r="BM698" s="127"/>
      <c r="BN698" s="60"/>
      <c r="BO698" s="127"/>
      <c r="BP698" s="910"/>
      <c r="BQ698" s="928"/>
      <c r="BR698" s="928"/>
      <c r="BS698" s="928"/>
      <c r="BT698" s="928"/>
      <c r="BU698" s="928"/>
      <c r="BV698" s="928"/>
      <c r="BW698" s="928"/>
      <c r="BX698" s="928"/>
      <c r="BY698" s="928"/>
      <c r="BZ698" s="928"/>
      <c r="CA698" s="928"/>
      <c r="CB698" s="928"/>
      <c r="CC698" s="928"/>
      <c r="CD698" s="928"/>
      <c r="CE698" s="150"/>
      <c r="CF698" s="516"/>
      <c r="CG698" s="911"/>
      <c r="CH698" s="131"/>
      <c r="CI698" s="186"/>
      <c r="CJ698" s="4"/>
      <c r="CK698" s="49"/>
      <c r="CL698" s="60"/>
      <c r="CM698" s="912"/>
      <c r="CN698" s="371"/>
      <c r="CO698" s="371"/>
      <c r="CP698" s="814"/>
      <c r="CQ698" s="352"/>
      <c r="CR698" s="371"/>
      <c r="CS698" s="371"/>
    </row>
    <row r="699" spans="1:97" x14ac:dyDescent="0.25">
      <c r="A699" s="20"/>
      <c r="B699" s="174"/>
      <c r="C699" s="88"/>
      <c r="D699" s="19"/>
      <c r="E699" s="456"/>
      <c r="F699" s="451"/>
      <c r="G699" s="444"/>
      <c r="H699" s="19"/>
      <c r="I699" s="451"/>
      <c r="J699" s="451"/>
      <c r="K699" s="451"/>
      <c r="L699" s="451"/>
      <c r="M699" s="451"/>
      <c r="N699" s="451"/>
      <c r="O699" s="316"/>
      <c r="P699" s="310"/>
      <c r="Q699" s="19"/>
      <c r="R699" s="310"/>
      <c r="S699" s="316"/>
      <c r="T699" s="923"/>
      <c r="U699" s="310"/>
      <c r="V699" s="310"/>
      <c r="W699" s="310"/>
      <c r="X699" s="306"/>
      <c r="Y699" s="753"/>
      <c r="Z699" s="749"/>
      <c r="AA699" s="489"/>
      <c r="AB699" s="512"/>
      <c r="AC699" s="512"/>
      <c r="AD699" s="447"/>
      <c r="AE699" s="447"/>
      <c r="AF699" s="970"/>
      <c r="AG699" s="970"/>
      <c r="AH699" s="810"/>
      <c r="AI699" s="310"/>
      <c r="AJ699" s="310"/>
      <c r="AK699" s="310"/>
      <c r="AL699" s="307"/>
      <c r="AM699" s="40"/>
      <c r="AN699" s="40"/>
      <c r="AO699" s="40"/>
      <c r="AP699" s="137"/>
      <c r="AQ699" s="19"/>
      <c r="AR699" s="49"/>
      <c r="AS699" s="298"/>
      <c r="AT699" s="66"/>
      <c r="AU699" s="40"/>
      <c r="AV699" s="60"/>
      <c r="AW699" s="137"/>
      <c r="AX699" s="137"/>
      <c r="AY699" s="299"/>
      <c r="AZ699" s="87"/>
      <c r="BA699" s="243"/>
      <c r="BB699" s="127"/>
      <c r="BC699" s="127"/>
      <c r="BD699" s="127"/>
      <c r="BE699" s="127"/>
      <c r="BF699" s="127"/>
      <c r="BG699" s="19"/>
      <c r="BH699" s="49"/>
      <c r="BI699" s="60"/>
      <c r="BJ699" s="127"/>
      <c r="BK699" s="127"/>
      <c r="BL699" s="127"/>
      <c r="BM699" s="127"/>
      <c r="BN699" s="60"/>
      <c r="BO699" s="127"/>
      <c r="BP699" s="910"/>
      <c r="BQ699" s="928"/>
      <c r="BR699" s="928"/>
      <c r="BS699" s="928"/>
      <c r="BT699" s="928"/>
      <c r="BU699" s="928"/>
      <c r="BV699" s="928"/>
      <c r="BW699" s="928"/>
      <c r="BX699" s="928"/>
      <c r="BY699" s="928"/>
      <c r="BZ699" s="928"/>
      <c r="CA699" s="928"/>
      <c r="CB699" s="928"/>
      <c r="CC699" s="928"/>
      <c r="CD699" s="928"/>
      <c r="CE699" s="150"/>
      <c r="CF699" s="516"/>
      <c r="CG699" s="911"/>
      <c r="CH699" s="131"/>
      <c r="CI699" s="186"/>
      <c r="CJ699" s="4"/>
      <c r="CK699" s="49"/>
      <c r="CL699" s="60"/>
      <c r="CM699" s="912"/>
      <c r="CN699" s="371"/>
      <c r="CO699" s="371"/>
      <c r="CP699" s="814"/>
      <c r="CQ699" s="352"/>
      <c r="CR699" s="371"/>
      <c r="CS699" s="371"/>
    </row>
    <row r="700" spans="1:97" x14ac:dyDescent="0.25">
      <c r="A700" s="20"/>
      <c r="B700" s="174"/>
      <c r="C700" s="88"/>
      <c r="D700" s="19"/>
      <c r="E700" s="456"/>
      <c r="F700" s="451"/>
      <c r="G700" s="444"/>
      <c r="H700" s="19"/>
      <c r="I700" s="451"/>
      <c r="J700" s="451"/>
      <c r="K700" s="451"/>
      <c r="L700" s="451"/>
      <c r="M700" s="451"/>
      <c r="N700" s="451"/>
      <c r="O700" s="316"/>
      <c r="P700" s="310"/>
      <c r="Q700" s="19"/>
      <c r="R700" s="310"/>
      <c r="S700" s="316"/>
      <c r="T700" s="923"/>
      <c r="U700" s="310"/>
      <c r="V700" s="310"/>
      <c r="W700" s="310"/>
      <c r="X700" s="306"/>
      <c r="Y700" s="753"/>
      <c r="Z700" s="749"/>
      <c r="AA700" s="489"/>
      <c r="AB700" s="512"/>
      <c r="AC700" s="512"/>
      <c r="AD700" s="447"/>
      <c r="AE700" s="447"/>
      <c r="AF700" s="970"/>
      <c r="AG700" s="970"/>
      <c r="AH700" s="810"/>
      <c r="AI700" s="310"/>
      <c r="AJ700" s="310"/>
      <c r="AK700" s="310"/>
      <c r="AL700" s="307"/>
      <c r="AM700" s="40"/>
      <c r="AN700" s="40"/>
      <c r="AO700" s="40"/>
      <c r="AP700" s="137"/>
      <c r="AQ700" s="19"/>
      <c r="AR700" s="49"/>
      <c r="AS700" s="298"/>
      <c r="AT700" s="66"/>
      <c r="AU700" s="40"/>
      <c r="AV700" s="60"/>
      <c r="AW700" s="137"/>
      <c r="AX700" s="137"/>
      <c r="AY700" s="299"/>
      <c r="AZ700" s="87"/>
      <c r="BA700" s="243"/>
      <c r="BB700" s="127"/>
      <c r="BC700" s="127"/>
      <c r="BD700" s="127"/>
      <c r="BE700" s="127"/>
      <c r="BF700" s="127"/>
      <c r="BG700" s="19"/>
      <c r="BH700" s="49"/>
      <c r="BI700" s="60"/>
      <c r="BJ700" s="127"/>
      <c r="BK700" s="127"/>
      <c r="BL700" s="127"/>
      <c r="BM700" s="127"/>
      <c r="BN700" s="60"/>
      <c r="BO700" s="127"/>
      <c r="BP700" s="910"/>
      <c r="BQ700" s="928"/>
      <c r="BR700" s="928"/>
      <c r="BS700" s="928"/>
      <c r="BT700" s="928"/>
      <c r="BU700" s="928"/>
      <c r="BV700" s="928"/>
      <c r="BW700" s="928"/>
      <c r="BX700" s="928"/>
      <c r="BY700" s="928"/>
      <c r="BZ700" s="928"/>
      <c r="CA700" s="928"/>
      <c r="CB700" s="928"/>
      <c r="CC700" s="928"/>
      <c r="CD700" s="928"/>
      <c r="CE700" s="150"/>
      <c r="CF700" s="516"/>
      <c r="CG700" s="911"/>
      <c r="CH700" s="131"/>
      <c r="CI700" s="186"/>
      <c r="CJ700" s="4"/>
      <c r="CK700" s="49"/>
      <c r="CL700" s="60"/>
      <c r="CM700" s="912"/>
      <c r="CN700" s="371"/>
      <c r="CO700" s="371"/>
      <c r="CP700" s="814"/>
      <c r="CQ700" s="352"/>
      <c r="CR700" s="371"/>
      <c r="CS700" s="371"/>
    </row>
    <row r="701" spans="1:97" x14ac:dyDescent="0.25">
      <c r="A701" s="20"/>
      <c r="B701" s="174"/>
      <c r="C701" s="88"/>
      <c r="D701" s="19"/>
      <c r="E701" s="456"/>
      <c r="F701" s="451"/>
      <c r="G701" s="444"/>
      <c r="H701" s="19"/>
      <c r="I701" s="451"/>
      <c r="J701" s="451"/>
      <c r="K701" s="451"/>
      <c r="L701" s="451"/>
      <c r="M701" s="451"/>
      <c r="N701" s="451"/>
      <c r="O701" s="316"/>
      <c r="P701" s="310"/>
      <c r="Q701" s="19"/>
      <c r="R701" s="310"/>
      <c r="S701" s="316"/>
      <c r="T701" s="923"/>
      <c r="U701" s="310"/>
      <c r="V701" s="310"/>
      <c r="W701" s="310"/>
      <c r="X701" s="306"/>
      <c r="Y701" s="753"/>
      <c r="Z701" s="749"/>
      <c r="AA701" s="489"/>
      <c r="AB701" s="512"/>
      <c r="AC701" s="512"/>
      <c r="AD701" s="447"/>
      <c r="AE701" s="447"/>
      <c r="AF701" s="970"/>
      <c r="AG701" s="970"/>
      <c r="AH701" s="810"/>
      <c r="AI701" s="310"/>
      <c r="AJ701" s="310"/>
      <c r="AK701" s="310"/>
      <c r="AL701" s="307"/>
      <c r="AM701" s="40"/>
      <c r="AN701" s="40"/>
      <c r="AO701" s="40"/>
      <c r="AP701" s="137"/>
      <c r="AQ701" s="19"/>
      <c r="AR701" s="49"/>
      <c r="AS701" s="298"/>
      <c r="AT701" s="66"/>
      <c r="AU701" s="40"/>
      <c r="AV701" s="60"/>
      <c r="AW701" s="137"/>
      <c r="AX701" s="137"/>
      <c r="AY701" s="299"/>
      <c r="AZ701" s="87"/>
      <c r="BA701" s="243"/>
      <c r="BB701" s="127"/>
      <c r="BC701" s="127"/>
      <c r="BD701" s="127"/>
      <c r="BE701" s="127"/>
      <c r="BF701" s="127"/>
      <c r="BG701" s="19"/>
      <c r="BH701" s="49"/>
      <c r="BI701" s="60"/>
      <c r="BJ701" s="127"/>
      <c r="BK701" s="127"/>
      <c r="BL701" s="127"/>
      <c r="BM701" s="127"/>
      <c r="BN701" s="60"/>
      <c r="BO701" s="127"/>
      <c r="BP701" s="910"/>
      <c r="BQ701" s="928"/>
      <c r="BR701" s="928"/>
      <c r="BS701" s="928"/>
      <c r="BT701" s="928"/>
      <c r="BU701" s="928"/>
      <c r="BV701" s="928"/>
      <c r="BW701" s="928"/>
      <c r="BX701" s="928"/>
      <c r="BY701" s="928"/>
      <c r="BZ701" s="928"/>
      <c r="CA701" s="928"/>
      <c r="CB701" s="928"/>
      <c r="CC701" s="928"/>
      <c r="CD701" s="928"/>
      <c r="CE701" s="150"/>
      <c r="CF701" s="516"/>
      <c r="CG701" s="911"/>
      <c r="CH701" s="131"/>
      <c r="CI701" s="186"/>
      <c r="CJ701" s="4"/>
      <c r="CK701" s="49"/>
      <c r="CL701" s="60"/>
      <c r="CM701" s="912"/>
      <c r="CN701" s="371"/>
      <c r="CO701" s="371"/>
      <c r="CP701" s="814"/>
      <c r="CQ701" s="352"/>
      <c r="CR701" s="371"/>
      <c r="CS701" s="371"/>
    </row>
    <row r="702" spans="1:97" x14ac:dyDescent="0.25">
      <c r="A702" s="20"/>
      <c r="B702" s="174"/>
      <c r="C702" s="88"/>
      <c r="D702" s="19"/>
      <c r="E702" s="456"/>
      <c r="F702" s="451"/>
      <c r="G702" s="444"/>
      <c r="H702" s="19"/>
      <c r="I702" s="451"/>
      <c r="J702" s="451"/>
      <c r="K702" s="451"/>
      <c r="L702" s="451"/>
      <c r="M702" s="451"/>
      <c r="N702" s="451"/>
      <c r="O702" s="316"/>
      <c r="P702" s="310"/>
      <c r="Q702" s="19"/>
      <c r="R702" s="310"/>
      <c r="S702" s="316"/>
      <c r="T702" s="923"/>
      <c r="U702" s="310"/>
      <c r="V702" s="310"/>
      <c r="W702" s="310"/>
      <c r="X702" s="306"/>
      <c r="Y702" s="753"/>
      <c r="Z702" s="749"/>
      <c r="AA702" s="489"/>
      <c r="AB702" s="512"/>
      <c r="AC702" s="512"/>
      <c r="AD702" s="447"/>
      <c r="AE702" s="447"/>
      <c r="AF702" s="970"/>
      <c r="AG702" s="970"/>
      <c r="AH702" s="810"/>
      <c r="AI702" s="310"/>
      <c r="AJ702" s="310"/>
      <c r="AK702" s="310"/>
      <c r="AL702" s="307"/>
      <c r="AM702" s="40"/>
      <c r="AN702" s="40"/>
      <c r="AO702" s="40"/>
      <c r="AP702" s="137"/>
      <c r="AQ702" s="19"/>
      <c r="AR702" s="49"/>
      <c r="AS702" s="298"/>
      <c r="AT702" s="66"/>
      <c r="AU702" s="40"/>
      <c r="AV702" s="60"/>
      <c r="AW702" s="137"/>
      <c r="AX702" s="137"/>
      <c r="AY702" s="299"/>
      <c r="AZ702" s="87"/>
      <c r="BA702" s="243"/>
      <c r="BB702" s="127"/>
      <c r="BC702" s="127"/>
      <c r="BD702" s="127"/>
      <c r="BE702" s="127"/>
      <c r="BF702" s="127"/>
      <c r="BG702" s="19"/>
      <c r="BH702" s="49"/>
      <c r="BI702" s="60"/>
      <c r="BJ702" s="127"/>
      <c r="BK702" s="127"/>
      <c r="BL702" s="127"/>
      <c r="BM702" s="127"/>
      <c r="BN702" s="60"/>
      <c r="BO702" s="127"/>
      <c r="BP702" s="910"/>
      <c r="BQ702" s="928"/>
      <c r="BR702" s="928"/>
      <c r="BS702" s="928"/>
      <c r="BT702" s="928"/>
      <c r="BU702" s="928"/>
      <c r="BV702" s="928"/>
      <c r="BW702" s="928"/>
      <c r="BX702" s="928"/>
      <c r="BY702" s="928"/>
      <c r="BZ702" s="928"/>
      <c r="CA702" s="928"/>
      <c r="CB702" s="928"/>
      <c r="CC702" s="928"/>
      <c r="CD702" s="928"/>
      <c r="CE702" s="150"/>
      <c r="CF702" s="516"/>
      <c r="CG702" s="911"/>
      <c r="CH702" s="131"/>
      <c r="CI702" s="186"/>
      <c r="CJ702" s="4"/>
      <c r="CK702" s="49"/>
      <c r="CL702" s="60"/>
      <c r="CM702" s="912"/>
      <c r="CN702" s="371"/>
      <c r="CO702" s="371"/>
      <c r="CP702" s="814"/>
      <c r="CQ702" s="352"/>
      <c r="CR702" s="371"/>
      <c r="CS702" s="371"/>
    </row>
    <row r="703" spans="1:97" x14ac:dyDescent="0.25">
      <c r="A703" s="20"/>
      <c r="B703" s="174"/>
      <c r="C703" s="88"/>
      <c r="D703" s="19"/>
      <c r="E703" s="456"/>
      <c r="F703" s="451"/>
      <c r="G703" s="444"/>
      <c r="H703" s="19"/>
      <c r="I703" s="451"/>
      <c r="J703" s="451"/>
      <c r="K703" s="451"/>
      <c r="L703" s="451"/>
      <c r="M703" s="451"/>
      <c r="N703" s="451"/>
      <c r="O703" s="316"/>
      <c r="P703" s="310"/>
      <c r="Q703" s="19"/>
      <c r="R703" s="310"/>
      <c r="S703" s="316"/>
      <c r="T703" s="923"/>
      <c r="U703" s="310"/>
      <c r="V703" s="310"/>
      <c r="W703" s="310"/>
      <c r="X703" s="306"/>
      <c r="Y703" s="753"/>
      <c r="Z703" s="749"/>
      <c r="AA703" s="489"/>
      <c r="AB703" s="512"/>
      <c r="AC703" s="512"/>
      <c r="AD703" s="447"/>
      <c r="AE703" s="447"/>
      <c r="AF703" s="970"/>
      <c r="AG703" s="970"/>
      <c r="AH703" s="810"/>
      <c r="AI703" s="310"/>
      <c r="AJ703" s="310"/>
      <c r="AK703" s="310"/>
      <c r="AL703" s="307"/>
      <c r="AM703" s="40"/>
      <c r="AN703" s="40"/>
      <c r="AO703" s="40"/>
      <c r="AP703" s="137"/>
      <c r="AQ703" s="19"/>
      <c r="AR703" s="49"/>
      <c r="AS703" s="298"/>
      <c r="AT703" s="66"/>
      <c r="AU703" s="40"/>
      <c r="AV703" s="60"/>
      <c r="AW703" s="137"/>
      <c r="AX703" s="137"/>
      <c r="AY703" s="299"/>
      <c r="AZ703" s="87"/>
      <c r="BA703" s="243"/>
      <c r="BB703" s="127"/>
      <c r="BC703" s="127"/>
      <c r="BD703" s="127"/>
      <c r="BE703" s="127"/>
      <c r="BF703" s="127"/>
      <c r="BG703" s="19"/>
      <c r="BH703" s="49"/>
      <c r="BI703" s="60"/>
      <c r="BJ703" s="127"/>
      <c r="BK703" s="127"/>
      <c r="BL703" s="127"/>
      <c r="BM703" s="127"/>
      <c r="BN703" s="60"/>
      <c r="BO703" s="127"/>
      <c r="BP703" s="910"/>
      <c r="BQ703" s="928"/>
      <c r="BR703" s="928"/>
      <c r="BS703" s="928"/>
      <c r="BT703" s="928"/>
      <c r="BU703" s="928"/>
      <c r="BV703" s="928"/>
      <c r="BW703" s="928"/>
      <c r="BX703" s="928"/>
      <c r="BY703" s="928"/>
      <c r="BZ703" s="928"/>
      <c r="CA703" s="928"/>
      <c r="CB703" s="928"/>
      <c r="CC703" s="928"/>
      <c r="CD703" s="928"/>
      <c r="CE703" s="150"/>
      <c r="CF703" s="516"/>
      <c r="CG703" s="911"/>
      <c r="CH703" s="131"/>
      <c r="CI703" s="186"/>
      <c r="CJ703" s="4"/>
      <c r="CK703" s="49"/>
      <c r="CL703" s="60"/>
      <c r="CM703" s="912"/>
      <c r="CN703" s="371"/>
      <c r="CO703" s="371"/>
      <c r="CP703" s="814"/>
      <c r="CQ703" s="352"/>
      <c r="CR703" s="371"/>
      <c r="CS703" s="371"/>
    </row>
    <row r="704" spans="1:97" x14ac:dyDescent="0.25">
      <c r="A704" s="20"/>
      <c r="B704" s="174"/>
      <c r="C704" s="88"/>
      <c r="D704" s="19"/>
      <c r="E704" s="456"/>
      <c r="F704" s="451"/>
      <c r="G704" s="444"/>
      <c r="H704" s="19"/>
      <c r="I704" s="451"/>
      <c r="J704" s="451"/>
      <c r="K704" s="451"/>
      <c r="L704" s="451"/>
      <c r="M704" s="451"/>
      <c r="N704" s="451"/>
      <c r="O704" s="316"/>
      <c r="P704" s="310"/>
      <c r="Q704" s="19"/>
      <c r="R704" s="310"/>
      <c r="S704" s="316"/>
      <c r="T704" s="923"/>
      <c r="U704" s="310"/>
      <c r="V704" s="310"/>
      <c r="W704" s="310"/>
      <c r="X704" s="306"/>
      <c r="Y704" s="753"/>
      <c r="Z704" s="749"/>
      <c r="AA704" s="489"/>
      <c r="AB704" s="512"/>
      <c r="AC704" s="512"/>
      <c r="AD704" s="447"/>
      <c r="AE704" s="447"/>
      <c r="AF704" s="970"/>
      <c r="AG704" s="970"/>
      <c r="AH704" s="810"/>
      <c r="AI704" s="310"/>
      <c r="AJ704" s="310"/>
      <c r="AK704" s="310"/>
      <c r="AL704" s="307"/>
      <c r="AM704" s="40"/>
      <c r="AN704" s="40"/>
      <c r="AO704" s="40"/>
      <c r="AP704" s="137"/>
      <c r="AQ704" s="19"/>
      <c r="AR704" s="49"/>
      <c r="AS704" s="298"/>
      <c r="AT704" s="66"/>
      <c r="AU704" s="40"/>
      <c r="AV704" s="60"/>
      <c r="AW704" s="137"/>
      <c r="AX704" s="137"/>
      <c r="AY704" s="299"/>
      <c r="AZ704" s="87"/>
      <c r="BA704" s="243"/>
      <c r="BB704" s="127"/>
      <c r="BC704" s="127"/>
      <c r="BD704" s="127"/>
      <c r="BE704" s="127"/>
      <c r="BF704" s="127"/>
      <c r="BG704" s="19"/>
      <c r="BH704" s="49"/>
      <c r="BI704" s="60"/>
      <c r="BJ704" s="127"/>
      <c r="BK704" s="127"/>
      <c r="BL704" s="127"/>
      <c r="BM704" s="127"/>
      <c r="BN704" s="60"/>
      <c r="BO704" s="127"/>
      <c r="BP704" s="910"/>
      <c r="BQ704" s="928"/>
      <c r="BR704" s="928"/>
      <c r="BS704" s="928"/>
      <c r="BT704" s="928"/>
      <c r="BU704" s="928"/>
      <c r="BV704" s="928"/>
      <c r="BW704" s="928"/>
      <c r="BX704" s="928"/>
      <c r="BY704" s="928"/>
      <c r="BZ704" s="928"/>
      <c r="CA704" s="928"/>
      <c r="CB704" s="928"/>
      <c r="CC704" s="928"/>
      <c r="CD704" s="928"/>
      <c r="CE704" s="150"/>
      <c r="CF704" s="516"/>
      <c r="CG704" s="911"/>
      <c r="CH704" s="131"/>
      <c r="CI704" s="186"/>
      <c r="CJ704" s="4"/>
      <c r="CK704" s="49"/>
      <c r="CL704" s="60"/>
      <c r="CM704" s="912"/>
      <c r="CN704" s="371"/>
      <c r="CO704" s="371"/>
      <c r="CP704" s="814"/>
      <c r="CQ704" s="352"/>
      <c r="CR704" s="371"/>
      <c r="CS704" s="371"/>
    </row>
    <row r="705" spans="1:97" x14ac:dyDescent="0.25">
      <c r="A705" s="20"/>
      <c r="B705" s="174"/>
      <c r="C705" s="88"/>
      <c r="D705" s="19"/>
      <c r="E705" s="456"/>
      <c r="F705" s="451"/>
      <c r="G705" s="444"/>
      <c r="H705" s="19"/>
      <c r="I705" s="451"/>
      <c r="J705" s="451"/>
      <c r="K705" s="451"/>
      <c r="L705" s="451"/>
      <c r="M705" s="451"/>
      <c r="N705" s="451"/>
      <c r="O705" s="316"/>
      <c r="P705" s="310"/>
      <c r="Q705" s="19"/>
      <c r="R705" s="310"/>
      <c r="S705" s="316"/>
      <c r="T705" s="923"/>
      <c r="U705" s="310"/>
      <c r="V705" s="310"/>
      <c r="W705" s="310"/>
      <c r="X705" s="306"/>
      <c r="Y705" s="753"/>
      <c r="Z705" s="749"/>
      <c r="AA705" s="489"/>
      <c r="AB705" s="512"/>
      <c r="AC705" s="512"/>
      <c r="AD705" s="447"/>
      <c r="AE705" s="447"/>
      <c r="AF705" s="970"/>
      <c r="AG705" s="970"/>
      <c r="AH705" s="810"/>
      <c r="AI705" s="310"/>
      <c r="AJ705" s="310"/>
      <c r="AK705" s="310"/>
      <c r="AL705" s="307"/>
      <c r="AM705" s="40"/>
      <c r="AN705" s="40"/>
      <c r="AO705" s="40"/>
      <c r="AP705" s="137"/>
      <c r="AQ705" s="19"/>
      <c r="AR705" s="49"/>
      <c r="AS705" s="298"/>
      <c r="AT705" s="66"/>
      <c r="AU705" s="40"/>
      <c r="AV705" s="60"/>
      <c r="AW705" s="137"/>
      <c r="AX705" s="137"/>
      <c r="AY705" s="299"/>
      <c r="AZ705" s="87"/>
      <c r="BA705" s="243"/>
      <c r="BB705" s="127"/>
      <c r="BC705" s="127"/>
      <c r="BD705" s="127"/>
      <c r="BE705" s="127"/>
      <c r="BF705" s="127"/>
      <c r="BG705" s="19"/>
      <c r="BH705" s="49"/>
      <c r="BI705" s="60"/>
      <c r="BJ705" s="127"/>
      <c r="BK705" s="127"/>
      <c r="BL705" s="127"/>
      <c r="BM705" s="127"/>
      <c r="BN705" s="60"/>
      <c r="BO705" s="127"/>
      <c r="BP705" s="910"/>
      <c r="BQ705" s="928"/>
      <c r="BR705" s="928"/>
      <c r="BS705" s="928"/>
      <c r="BT705" s="928"/>
      <c r="BU705" s="928"/>
      <c r="BV705" s="928"/>
      <c r="BW705" s="928"/>
      <c r="BX705" s="928"/>
      <c r="BY705" s="928"/>
      <c r="BZ705" s="928"/>
      <c r="CA705" s="928"/>
      <c r="CB705" s="928"/>
      <c r="CC705" s="928"/>
      <c r="CD705" s="928"/>
      <c r="CE705" s="150"/>
      <c r="CF705" s="516"/>
      <c r="CG705" s="911"/>
      <c r="CH705" s="131"/>
      <c r="CI705" s="186"/>
      <c r="CJ705" s="4"/>
      <c r="CK705" s="49"/>
      <c r="CL705" s="60"/>
      <c r="CM705" s="912"/>
      <c r="CN705" s="371"/>
      <c r="CO705" s="371"/>
      <c r="CP705" s="814"/>
      <c r="CQ705" s="352"/>
      <c r="CR705" s="371"/>
      <c r="CS705" s="371"/>
    </row>
    <row r="706" spans="1:97" x14ac:dyDescent="0.25">
      <c r="A706" s="20"/>
      <c r="B706" s="174"/>
      <c r="C706" s="88"/>
      <c r="D706" s="19"/>
      <c r="E706" s="456"/>
      <c r="F706" s="451"/>
      <c r="G706" s="444"/>
      <c r="H706" s="19"/>
      <c r="I706" s="451"/>
      <c r="J706" s="451"/>
      <c r="K706" s="451"/>
      <c r="L706" s="451"/>
      <c r="M706" s="451"/>
      <c r="N706" s="451"/>
      <c r="O706" s="316"/>
      <c r="P706" s="310"/>
      <c r="Q706" s="19"/>
      <c r="R706" s="310"/>
      <c r="S706" s="316"/>
      <c r="T706" s="923"/>
      <c r="U706" s="310"/>
      <c r="V706" s="310"/>
      <c r="W706" s="310"/>
      <c r="X706" s="306"/>
      <c r="Y706" s="753"/>
      <c r="Z706" s="749"/>
      <c r="AA706" s="489"/>
      <c r="AB706" s="512"/>
      <c r="AC706" s="512"/>
      <c r="AD706" s="447"/>
      <c r="AE706" s="447"/>
      <c r="AF706" s="970"/>
      <c r="AG706" s="970"/>
      <c r="AH706" s="810"/>
      <c r="AI706" s="310"/>
      <c r="AJ706" s="310"/>
      <c r="AK706" s="310"/>
      <c r="AL706" s="307"/>
      <c r="AM706" s="40"/>
      <c r="AN706" s="40"/>
      <c r="AO706" s="40"/>
      <c r="AP706" s="137"/>
      <c r="AQ706" s="19"/>
      <c r="AR706" s="49"/>
      <c r="AS706" s="298"/>
      <c r="AT706" s="66"/>
      <c r="AU706" s="40"/>
      <c r="AV706" s="60"/>
      <c r="AW706" s="137"/>
      <c r="AX706" s="137"/>
      <c r="AY706" s="299"/>
      <c r="AZ706" s="87"/>
      <c r="BA706" s="243"/>
      <c r="BB706" s="127"/>
      <c r="BC706" s="127"/>
      <c r="BD706" s="127"/>
      <c r="BE706" s="127"/>
      <c r="BF706" s="127"/>
      <c r="BG706" s="19"/>
      <c r="BH706" s="49"/>
      <c r="BI706" s="60"/>
      <c r="BJ706" s="127"/>
      <c r="BK706" s="127"/>
      <c r="BL706" s="127"/>
      <c r="BM706" s="127"/>
      <c r="BN706" s="60"/>
      <c r="BO706" s="127"/>
      <c r="BP706" s="910"/>
      <c r="BQ706" s="928"/>
      <c r="BR706" s="928"/>
      <c r="BS706" s="928"/>
      <c r="BT706" s="928"/>
      <c r="BU706" s="928"/>
      <c r="BV706" s="928"/>
      <c r="BW706" s="928"/>
      <c r="BX706" s="928"/>
      <c r="BY706" s="928"/>
      <c r="BZ706" s="928"/>
      <c r="CA706" s="928"/>
      <c r="CB706" s="928"/>
      <c r="CC706" s="928"/>
      <c r="CD706" s="928"/>
      <c r="CE706" s="150"/>
      <c r="CF706" s="516"/>
      <c r="CG706" s="911"/>
      <c r="CH706" s="131"/>
      <c r="CI706" s="186"/>
      <c r="CJ706" s="4"/>
      <c r="CK706" s="49"/>
      <c r="CL706" s="60"/>
      <c r="CM706" s="912"/>
      <c r="CN706" s="371"/>
      <c r="CO706" s="371"/>
      <c r="CP706" s="814"/>
      <c r="CQ706" s="352"/>
      <c r="CR706" s="371"/>
      <c r="CS706" s="371"/>
    </row>
    <row r="707" spans="1:97" x14ac:dyDescent="0.25">
      <c r="A707" s="20"/>
      <c r="B707" s="174"/>
      <c r="C707" s="88"/>
      <c r="D707" s="19"/>
      <c r="E707" s="456"/>
      <c r="F707" s="451"/>
      <c r="G707" s="444"/>
      <c r="H707" s="19"/>
      <c r="I707" s="451"/>
      <c r="J707" s="451"/>
      <c r="K707" s="451"/>
      <c r="L707" s="451"/>
      <c r="M707" s="451"/>
      <c r="N707" s="451"/>
      <c r="O707" s="316"/>
      <c r="P707" s="310"/>
      <c r="Q707" s="19"/>
      <c r="R707" s="310"/>
      <c r="S707" s="316"/>
      <c r="T707" s="923"/>
      <c r="U707" s="310"/>
      <c r="V707" s="310"/>
      <c r="W707" s="310"/>
      <c r="X707" s="306"/>
      <c r="Y707" s="753"/>
      <c r="Z707" s="749"/>
      <c r="AA707" s="489"/>
      <c r="AB707" s="512"/>
      <c r="AC707" s="512"/>
      <c r="AD707" s="447"/>
      <c r="AE707" s="447"/>
      <c r="AF707" s="970"/>
      <c r="AG707" s="970"/>
      <c r="AH707" s="810"/>
      <c r="AI707" s="310"/>
      <c r="AJ707" s="310"/>
      <c r="AK707" s="310"/>
      <c r="AL707" s="307"/>
      <c r="AM707" s="40"/>
      <c r="AN707" s="40"/>
      <c r="AO707" s="40"/>
      <c r="AP707" s="137"/>
      <c r="AQ707" s="19"/>
      <c r="AR707" s="49"/>
      <c r="AS707" s="298"/>
      <c r="AT707" s="66"/>
      <c r="AU707" s="40"/>
      <c r="AV707" s="60"/>
      <c r="AW707" s="137"/>
      <c r="AX707" s="137"/>
      <c r="AY707" s="299"/>
      <c r="AZ707" s="87"/>
      <c r="BA707" s="243"/>
      <c r="BB707" s="127"/>
      <c r="BC707" s="127"/>
      <c r="BD707" s="127"/>
      <c r="BE707" s="127"/>
      <c r="BF707" s="127"/>
      <c r="BG707" s="19"/>
      <c r="BH707" s="49"/>
      <c r="BI707" s="60"/>
      <c r="BJ707" s="127"/>
      <c r="BK707" s="127"/>
      <c r="BL707" s="127"/>
      <c r="BM707" s="127"/>
      <c r="BN707" s="60"/>
      <c r="BO707" s="127"/>
      <c r="BP707" s="910"/>
      <c r="BQ707" s="928"/>
      <c r="BR707" s="928"/>
      <c r="BS707" s="928"/>
      <c r="BT707" s="928"/>
      <c r="BU707" s="928"/>
      <c r="BV707" s="928"/>
      <c r="BW707" s="928"/>
      <c r="BX707" s="928"/>
      <c r="BY707" s="928"/>
      <c r="BZ707" s="928"/>
      <c r="CA707" s="928"/>
      <c r="CB707" s="928"/>
      <c r="CC707" s="928"/>
      <c r="CD707" s="928"/>
      <c r="CE707" s="150"/>
      <c r="CF707" s="516"/>
      <c r="CG707" s="911"/>
      <c r="CH707" s="131"/>
      <c r="CI707" s="186"/>
      <c r="CJ707" s="4"/>
      <c r="CK707" s="49"/>
      <c r="CL707" s="60"/>
      <c r="CM707" s="912"/>
      <c r="CN707" s="371"/>
      <c r="CO707" s="371"/>
      <c r="CP707" s="814"/>
      <c r="CQ707" s="352"/>
      <c r="CR707" s="371"/>
      <c r="CS707" s="371"/>
    </row>
    <row r="708" spans="1:97" x14ac:dyDescent="0.25">
      <c r="A708" s="20"/>
      <c r="B708" s="174"/>
      <c r="C708" s="88"/>
      <c r="D708" s="19"/>
      <c r="E708" s="456"/>
      <c r="F708" s="451"/>
      <c r="G708" s="444"/>
      <c r="H708" s="19"/>
      <c r="I708" s="451"/>
      <c r="J708" s="451"/>
      <c r="K708" s="451"/>
      <c r="L708" s="451"/>
      <c r="M708" s="451"/>
      <c r="N708" s="451"/>
      <c r="O708" s="316"/>
      <c r="P708" s="310"/>
      <c r="Q708" s="19"/>
      <c r="R708" s="310"/>
      <c r="S708" s="316"/>
      <c r="T708" s="923"/>
      <c r="U708" s="310"/>
      <c r="V708" s="310"/>
      <c r="W708" s="310"/>
      <c r="X708" s="306"/>
      <c r="Y708" s="753"/>
      <c r="Z708" s="749"/>
      <c r="AA708" s="489"/>
      <c r="AB708" s="512"/>
      <c r="AC708" s="512"/>
      <c r="AD708" s="447"/>
      <c r="AE708" s="447"/>
      <c r="AF708" s="970"/>
      <c r="AG708" s="970"/>
      <c r="AH708" s="810"/>
      <c r="AI708" s="310"/>
      <c r="AJ708" s="310"/>
      <c r="AK708" s="310"/>
      <c r="AL708" s="307"/>
      <c r="AM708" s="40"/>
      <c r="AN708" s="40"/>
      <c r="AO708" s="40"/>
      <c r="AP708" s="137"/>
      <c r="AQ708" s="19"/>
      <c r="AR708" s="49"/>
      <c r="AS708" s="298"/>
      <c r="AT708" s="66"/>
      <c r="AU708" s="40"/>
      <c r="AV708" s="60"/>
      <c r="AW708" s="137"/>
      <c r="AX708" s="137"/>
      <c r="AY708" s="299"/>
      <c r="AZ708" s="87"/>
      <c r="BA708" s="243"/>
      <c r="BB708" s="127"/>
      <c r="BC708" s="127"/>
      <c r="BD708" s="127"/>
      <c r="BE708" s="127"/>
      <c r="BF708" s="127"/>
      <c r="BG708" s="19"/>
      <c r="BH708" s="49"/>
      <c r="BI708" s="60"/>
      <c r="BJ708" s="127"/>
      <c r="BK708" s="127"/>
      <c r="BL708" s="127"/>
      <c r="BM708" s="127"/>
      <c r="BN708" s="60"/>
      <c r="BO708" s="127"/>
      <c r="BP708" s="910"/>
      <c r="BQ708" s="928"/>
      <c r="BR708" s="928"/>
      <c r="BS708" s="928"/>
      <c r="BT708" s="928"/>
      <c r="BU708" s="928"/>
      <c r="BV708" s="928"/>
      <c r="BW708" s="928"/>
      <c r="BX708" s="928"/>
      <c r="BY708" s="928"/>
      <c r="BZ708" s="928"/>
      <c r="CA708" s="928"/>
      <c r="CB708" s="928"/>
      <c r="CC708" s="928"/>
      <c r="CD708" s="928"/>
      <c r="CE708" s="150"/>
      <c r="CF708" s="516"/>
      <c r="CG708" s="911"/>
      <c r="CH708" s="131"/>
      <c r="CI708" s="186"/>
      <c r="CJ708" s="4"/>
      <c r="CK708" s="49"/>
      <c r="CL708" s="60"/>
      <c r="CM708" s="912"/>
      <c r="CN708" s="371"/>
      <c r="CO708" s="371"/>
      <c r="CP708" s="814"/>
      <c r="CQ708" s="352"/>
      <c r="CR708" s="371"/>
      <c r="CS708" s="371"/>
    </row>
    <row r="709" spans="1:97" x14ac:dyDescent="0.25">
      <c r="A709" s="20"/>
      <c r="B709" s="174"/>
      <c r="C709" s="88"/>
      <c r="D709" s="19"/>
      <c r="E709" s="456"/>
      <c r="F709" s="451"/>
      <c r="G709" s="444"/>
      <c r="H709" s="19"/>
      <c r="I709" s="451"/>
      <c r="J709" s="451"/>
      <c r="K709" s="451"/>
      <c r="L709" s="451"/>
      <c r="M709" s="451"/>
      <c r="N709" s="451"/>
      <c r="O709" s="316"/>
      <c r="P709" s="310"/>
      <c r="Q709" s="19"/>
      <c r="R709" s="310"/>
      <c r="S709" s="316"/>
      <c r="T709" s="923"/>
      <c r="U709" s="310"/>
      <c r="V709" s="310"/>
      <c r="W709" s="310"/>
      <c r="X709" s="306"/>
      <c r="Y709" s="753"/>
      <c r="Z709" s="749"/>
      <c r="AA709" s="489"/>
      <c r="AB709" s="512"/>
      <c r="AC709" s="512"/>
      <c r="AD709" s="447"/>
      <c r="AE709" s="447"/>
      <c r="AF709" s="970"/>
      <c r="AG709" s="970"/>
      <c r="AH709" s="810"/>
      <c r="AI709" s="310"/>
      <c r="AJ709" s="310"/>
      <c r="AK709" s="310"/>
      <c r="AL709" s="307"/>
      <c r="AM709" s="40"/>
      <c r="AN709" s="40"/>
      <c r="AO709" s="40"/>
      <c r="AP709" s="137"/>
      <c r="AQ709" s="19"/>
      <c r="AR709" s="49"/>
      <c r="AS709" s="298"/>
      <c r="AT709" s="66"/>
      <c r="AU709" s="40"/>
      <c r="AV709" s="60"/>
      <c r="AW709" s="137"/>
      <c r="AX709" s="137"/>
      <c r="AY709" s="299"/>
      <c r="AZ709" s="87"/>
      <c r="BA709" s="243"/>
      <c r="BB709" s="127"/>
      <c r="BC709" s="127"/>
      <c r="BD709" s="127"/>
      <c r="BE709" s="127"/>
      <c r="BF709" s="127"/>
      <c r="BG709" s="19"/>
      <c r="BH709" s="49"/>
      <c r="BI709" s="60"/>
      <c r="BJ709" s="127"/>
      <c r="BK709" s="127"/>
      <c r="BL709" s="127"/>
      <c r="BM709" s="127"/>
      <c r="BN709" s="60"/>
      <c r="BO709" s="127"/>
      <c r="BP709" s="910"/>
      <c r="BQ709" s="928"/>
      <c r="BR709" s="928"/>
      <c r="BS709" s="928"/>
      <c r="BT709" s="928"/>
      <c r="BU709" s="928"/>
      <c r="BV709" s="928"/>
      <c r="BW709" s="928"/>
      <c r="BX709" s="928"/>
      <c r="BY709" s="928"/>
      <c r="BZ709" s="928"/>
      <c r="CA709" s="928"/>
      <c r="CB709" s="928"/>
      <c r="CC709" s="928"/>
      <c r="CD709" s="928"/>
      <c r="CE709" s="150"/>
      <c r="CF709" s="516"/>
      <c r="CG709" s="911"/>
      <c r="CH709" s="131"/>
      <c r="CI709" s="186"/>
      <c r="CJ709" s="4"/>
      <c r="CK709" s="49"/>
      <c r="CL709" s="60"/>
      <c r="CM709" s="912"/>
      <c r="CN709" s="371"/>
      <c r="CO709" s="371"/>
      <c r="CP709" s="814"/>
      <c r="CQ709" s="352"/>
      <c r="CR709" s="371"/>
      <c r="CS709" s="371"/>
    </row>
    <row r="710" spans="1:97" x14ac:dyDescent="0.25">
      <c r="A710" s="20"/>
      <c r="B710" s="174"/>
      <c r="C710" s="88"/>
      <c r="D710" s="19"/>
      <c r="E710" s="456"/>
      <c r="F710" s="451"/>
      <c r="G710" s="444"/>
      <c r="H710" s="19"/>
      <c r="I710" s="451"/>
      <c r="J710" s="451"/>
      <c r="K710" s="451"/>
      <c r="L710" s="451"/>
      <c r="M710" s="451"/>
      <c r="N710" s="451"/>
      <c r="O710" s="316"/>
      <c r="P710" s="310"/>
      <c r="Q710" s="19"/>
      <c r="R710" s="310"/>
      <c r="S710" s="316"/>
      <c r="T710" s="923"/>
      <c r="U710" s="310"/>
      <c r="V710" s="310"/>
      <c r="W710" s="310"/>
      <c r="X710" s="306"/>
      <c r="Y710" s="753"/>
      <c r="Z710" s="749"/>
      <c r="AA710" s="489"/>
      <c r="AB710" s="512"/>
      <c r="AC710" s="512"/>
      <c r="AD710" s="447"/>
      <c r="AE710" s="447"/>
      <c r="AF710" s="970"/>
      <c r="AG710" s="970"/>
      <c r="AH710" s="810"/>
      <c r="AI710" s="310"/>
      <c r="AJ710" s="310"/>
      <c r="AK710" s="310"/>
      <c r="AL710" s="307"/>
      <c r="AM710" s="40"/>
      <c r="AN710" s="40"/>
      <c r="AO710" s="40"/>
      <c r="AP710" s="137"/>
      <c r="AQ710" s="19"/>
      <c r="AR710" s="49"/>
      <c r="AS710" s="298"/>
      <c r="AT710" s="66"/>
      <c r="AU710" s="40"/>
      <c r="AV710" s="60"/>
      <c r="AW710" s="137"/>
      <c r="AX710" s="137"/>
      <c r="AY710" s="299"/>
      <c r="AZ710" s="87"/>
      <c r="BA710" s="243"/>
      <c r="BB710" s="127"/>
      <c r="BC710" s="127"/>
      <c r="BD710" s="127"/>
      <c r="BE710" s="127"/>
      <c r="BF710" s="127"/>
      <c r="BG710" s="19"/>
      <c r="BH710" s="49"/>
      <c r="BI710" s="60"/>
      <c r="BJ710" s="127"/>
      <c r="BK710" s="127"/>
      <c r="BL710" s="127"/>
      <c r="BM710" s="127"/>
      <c r="BN710" s="60"/>
      <c r="BO710" s="127"/>
      <c r="BP710" s="910"/>
      <c r="BQ710" s="928"/>
      <c r="BR710" s="928"/>
      <c r="BS710" s="928"/>
      <c r="BT710" s="928"/>
      <c r="BU710" s="928"/>
      <c r="BV710" s="928"/>
      <c r="BW710" s="928"/>
      <c r="BX710" s="928"/>
      <c r="BY710" s="928"/>
      <c r="BZ710" s="928"/>
      <c r="CA710" s="928"/>
      <c r="CB710" s="928"/>
      <c r="CC710" s="928"/>
      <c r="CD710" s="928"/>
      <c r="CE710" s="150"/>
      <c r="CF710" s="516"/>
      <c r="CG710" s="911"/>
      <c r="CH710" s="131"/>
      <c r="CI710" s="186"/>
      <c r="CJ710" s="4"/>
      <c r="CK710" s="49"/>
      <c r="CL710" s="60"/>
      <c r="CM710" s="912"/>
      <c r="CN710" s="371"/>
      <c r="CO710" s="371"/>
      <c r="CP710" s="814"/>
      <c r="CQ710" s="352"/>
      <c r="CR710" s="371"/>
      <c r="CS710" s="371"/>
    </row>
    <row r="711" spans="1:97" x14ac:dyDescent="0.25">
      <c r="A711" s="20"/>
      <c r="B711" s="174"/>
      <c r="C711" s="88"/>
      <c r="D711" s="19"/>
      <c r="E711" s="456"/>
      <c r="F711" s="451"/>
      <c r="G711" s="444"/>
      <c r="H711" s="19"/>
      <c r="I711" s="451"/>
      <c r="J711" s="451"/>
      <c r="K711" s="451"/>
      <c r="L711" s="451"/>
      <c r="M711" s="451"/>
      <c r="N711" s="451"/>
      <c r="O711" s="316"/>
      <c r="P711" s="310"/>
      <c r="Q711" s="19"/>
      <c r="R711" s="310"/>
      <c r="S711" s="316"/>
      <c r="T711" s="923"/>
      <c r="U711" s="310"/>
      <c r="V711" s="310"/>
      <c r="W711" s="310"/>
      <c r="X711" s="306"/>
      <c r="Y711" s="753"/>
      <c r="Z711" s="749"/>
      <c r="AA711" s="489"/>
      <c r="AB711" s="512"/>
      <c r="AC711" s="512"/>
      <c r="AD711" s="447"/>
      <c r="AE711" s="447"/>
      <c r="AF711" s="970"/>
      <c r="AG711" s="970"/>
      <c r="AH711" s="810"/>
      <c r="AI711" s="310"/>
      <c r="AJ711" s="310"/>
      <c r="AK711" s="310"/>
      <c r="AL711" s="307"/>
      <c r="AM711" s="40"/>
      <c r="AN711" s="40"/>
      <c r="AO711" s="40"/>
      <c r="AP711" s="137"/>
      <c r="AQ711" s="19"/>
      <c r="AR711" s="49"/>
      <c r="AS711" s="298"/>
      <c r="AT711" s="66"/>
      <c r="AU711" s="40"/>
      <c r="AV711" s="60"/>
      <c r="AW711" s="137"/>
      <c r="AX711" s="137"/>
      <c r="AY711" s="299"/>
      <c r="AZ711" s="87"/>
      <c r="BA711" s="243"/>
      <c r="BB711" s="127"/>
      <c r="BC711" s="127"/>
      <c r="BD711" s="127"/>
      <c r="BE711" s="127"/>
      <c r="BF711" s="127"/>
      <c r="BG711" s="19"/>
      <c r="BH711" s="49"/>
      <c r="BI711" s="60"/>
      <c r="BJ711" s="127"/>
      <c r="BK711" s="127"/>
      <c r="BL711" s="127"/>
      <c r="BM711" s="127"/>
      <c r="BN711" s="60"/>
      <c r="BO711" s="127"/>
      <c r="BP711" s="910"/>
      <c r="BQ711" s="928"/>
      <c r="BR711" s="928"/>
      <c r="BS711" s="928"/>
      <c r="BT711" s="928"/>
      <c r="BU711" s="928"/>
      <c r="BV711" s="928"/>
      <c r="BW711" s="928"/>
      <c r="BX711" s="928"/>
      <c r="BY711" s="928"/>
      <c r="BZ711" s="928"/>
      <c r="CA711" s="928"/>
      <c r="CB711" s="928"/>
      <c r="CC711" s="928"/>
      <c r="CD711" s="928"/>
      <c r="CE711" s="150"/>
      <c r="CF711" s="516"/>
      <c r="CG711" s="911"/>
      <c r="CH711" s="131"/>
      <c r="CI711" s="186"/>
      <c r="CJ711" s="4"/>
      <c r="CK711" s="49"/>
      <c r="CL711" s="60"/>
      <c r="CM711" s="912"/>
      <c r="CN711" s="371"/>
      <c r="CO711" s="371"/>
      <c r="CP711" s="814"/>
      <c r="CQ711" s="352"/>
      <c r="CR711" s="371"/>
      <c r="CS711" s="371"/>
    </row>
    <row r="712" spans="1:97" x14ac:dyDescent="0.25">
      <c r="A712" s="20"/>
      <c r="B712" s="174"/>
      <c r="C712" s="88"/>
      <c r="D712" s="19"/>
      <c r="E712" s="456"/>
      <c r="F712" s="451"/>
      <c r="G712" s="444"/>
      <c r="H712" s="19"/>
      <c r="I712" s="451"/>
      <c r="J712" s="451"/>
      <c r="K712" s="451"/>
      <c r="L712" s="451"/>
      <c r="M712" s="451"/>
      <c r="N712" s="451"/>
      <c r="O712" s="316"/>
      <c r="P712" s="310"/>
      <c r="Q712" s="19"/>
      <c r="R712" s="310"/>
      <c r="S712" s="316"/>
      <c r="T712" s="923"/>
      <c r="U712" s="310"/>
      <c r="V712" s="310"/>
      <c r="W712" s="310"/>
      <c r="X712" s="306"/>
      <c r="Y712" s="753"/>
      <c r="Z712" s="749"/>
      <c r="AA712" s="489"/>
      <c r="AB712" s="512"/>
      <c r="AC712" s="512"/>
      <c r="AD712" s="447"/>
      <c r="AE712" s="447"/>
      <c r="AF712" s="970"/>
      <c r="AG712" s="970"/>
      <c r="AH712" s="810"/>
      <c r="AI712" s="310"/>
      <c r="AJ712" s="310"/>
      <c r="AK712" s="310"/>
      <c r="AL712" s="307"/>
      <c r="AM712" s="40"/>
      <c r="AN712" s="40"/>
      <c r="AO712" s="40"/>
      <c r="AP712" s="137"/>
      <c r="AQ712" s="19"/>
      <c r="AR712" s="49"/>
      <c r="AS712" s="298"/>
      <c r="AT712" s="66"/>
      <c r="AU712" s="40"/>
      <c r="AV712" s="60"/>
      <c r="AW712" s="137"/>
      <c r="AX712" s="137"/>
      <c r="AY712" s="299"/>
      <c r="AZ712" s="87"/>
      <c r="BA712" s="243"/>
      <c r="BB712" s="127"/>
      <c r="BC712" s="127"/>
      <c r="BD712" s="127"/>
      <c r="BE712" s="127"/>
      <c r="BF712" s="127"/>
      <c r="BG712" s="19"/>
      <c r="BH712" s="49"/>
      <c r="BI712" s="60"/>
      <c r="BJ712" s="127"/>
      <c r="BK712" s="127"/>
      <c r="BL712" s="127"/>
      <c r="BM712" s="127"/>
      <c r="BN712" s="60"/>
      <c r="BO712" s="127"/>
      <c r="BP712" s="910"/>
      <c r="BQ712" s="928"/>
      <c r="BR712" s="928"/>
      <c r="BS712" s="928"/>
      <c r="BT712" s="928"/>
      <c r="BU712" s="928"/>
      <c r="BV712" s="928"/>
      <c r="BW712" s="928"/>
      <c r="BX712" s="928"/>
      <c r="BY712" s="928"/>
      <c r="BZ712" s="928"/>
      <c r="CA712" s="928"/>
      <c r="CB712" s="928"/>
      <c r="CC712" s="928"/>
      <c r="CD712" s="928"/>
      <c r="CE712" s="150"/>
      <c r="CF712" s="516"/>
      <c r="CG712" s="911"/>
      <c r="CH712" s="131"/>
      <c r="CI712" s="186"/>
      <c r="CJ712" s="4"/>
      <c r="CK712" s="49"/>
      <c r="CL712" s="60"/>
      <c r="CM712" s="912"/>
      <c r="CN712" s="371"/>
      <c r="CO712" s="371"/>
      <c r="CP712" s="814"/>
      <c r="CQ712" s="352"/>
      <c r="CR712" s="371"/>
      <c r="CS712" s="371"/>
    </row>
    <row r="713" spans="1:97" x14ac:dyDescent="0.25">
      <c r="A713" s="20"/>
      <c r="B713" s="174"/>
      <c r="C713" s="88"/>
      <c r="D713" s="19"/>
      <c r="E713" s="456"/>
      <c r="F713" s="451"/>
      <c r="G713" s="444"/>
      <c r="H713" s="19"/>
      <c r="I713" s="451"/>
      <c r="J713" s="451"/>
      <c r="K713" s="451"/>
      <c r="L713" s="451"/>
      <c r="M713" s="451"/>
      <c r="N713" s="451"/>
      <c r="O713" s="316"/>
      <c r="P713" s="310"/>
      <c r="Q713" s="19"/>
      <c r="R713" s="310"/>
      <c r="S713" s="316"/>
      <c r="T713" s="923"/>
      <c r="U713" s="310"/>
      <c r="V713" s="310"/>
      <c r="W713" s="310"/>
      <c r="X713" s="306"/>
      <c r="Y713" s="753"/>
      <c r="Z713" s="749"/>
      <c r="AA713" s="489"/>
      <c r="AB713" s="512"/>
      <c r="AC713" s="512"/>
      <c r="AD713" s="447"/>
      <c r="AE713" s="447"/>
      <c r="AF713" s="970"/>
      <c r="AG713" s="970"/>
      <c r="AH713" s="810"/>
      <c r="AI713" s="310"/>
      <c r="AJ713" s="310"/>
      <c r="AK713" s="310"/>
      <c r="AL713" s="307"/>
      <c r="AM713" s="40"/>
      <c r="AN713" s="40"/>
      <c r="AO713" s="40"/>
      <c r="AP713" s="137"/>
      <c r="AQ713" s="19"/>
      <c r="AR713" s="49"/>
      <c r="AS713" s="298"/>
      <c r="AT713" s="66"/>
      <c r="AU713" s="40"/>
      <c r="AV713" s="60"/>
      <c r="AW713" s="137"/>
      <c r="AX713" s="137"/>
      <c r="AY713" s="299"/>
      <c r="AZ713" s="87"/>
      <c r="BA713" s="243"/>
      <c r="BB713" s="127"/>
      <c r="BC713" s="127"/>
      <c r="BD713" s="127"/>
      <c r="BE713" s="127"/>
      <c r="BF713" s="127"/>
      <c r="BG713" s="19"/>
      <c r="BH713" s="49"/>
      <c r="BI713" s="60"/>
      <c r="BJ713" s="127"/>
      <c r="BK713" s="127"/>
      <c r="BL713" s="127"/>
      <c r="BM713" s="127"/>
      <c r="BN713" s="60"/>
      <c r="BO713" s="127"/>
      <c r="BP713" s="910"/>
      <c r="BQ713" s="928"/>
      <c r="BR713" s="928"/>
      <c r="BS713" s="928"/>
      <c r="BT713" s="928"/>
      <c r="BU713" s="928"/>
      <c r="BV713" s="928"/>
      <c r="BW713" s="928"/>
      <c r="BX713" s="928"/>
      <c r="BY713" s="928"/>
      <c r="BZ713" s="928"/>
      <c r="CA713" s="928"/>
      <c r="CB713" s="928"/>
      <c r="CC713" s="928"/>
      <c r="CD713" s="928"/>
      <c r="CE713" s="150"/>
      <c r="CF713" s="516"/>
      <c r="CG713" s="911"/>
      <c r="CH713" s="131"/>
      <c r="CI713" s="186"/>
      <c r="CJ713" s="4"/>
      <c r="CK713" s="49"/>
      <c r="CL713" s="60"/>
      <c r="CM713" s="912"/>
      <c r="CN713" s="371"/>
      <c r="CO713" s="371"/>
      <c r="CP713" s="814"/>
      <c r="CQ713" s="352"/>
      <c r="CR713" s="371"/>
      <c r="CS713" s="371"/>
    </row>
    <row r="714" spans="1:97" x14ac:dyDescent="0.25">
      <c r="A714" s="20"/>
      <c r="B714" s="174"/>
      <c r="C714" s="88"/>
      <c r="D714" s="19"/>
      <c r="E714" s="456"/>
      <c r="F714" s="451"/>
      <c r="G714" s="444"/>
      <c r="H714" s="19"/>
      <c r="I714" s="451"/>
      <c r="J714" s="451"/>
      <c r="K714" s="451"/>
      <c r="L714" s="451"/>
      <c r="M714" s="451"/>
      <c r="N714" s="451"/>
      <c r="O714" s="316"/>
      <c r="P714" s="310"/>
      <c r="Q714" s="19"/>
      <c r="R714" s="310"/>
      <c r="S714" s="316"/>
      <c r="T714" s="923"/>
      <c r="U714" s="310"/>
      <c r="V714" s="310"/>
      <c r="W714" s="310"/>
      <c r="X714" s="306"/>
      <c r="Y714" s="753"/>
      <c r="Z714" s="749"/>
      <c r="AA714" s="489"/>
      <c r="AB714" s="512"/>
      <c r="AC714" s="512"/>
      <c r="AD714" s="447"/>
      <c r="AE714" s="447"/>
      <c r="AF714" s="970"/>
      <c r="AG714" s="970"/>
      <c r="AH714" s="810"/>
      <c r="AI714" s="310"/>
      <c r="AJ714" s="310"/>
      <c r="AK714" s="310"/>
      <c r="AL714" s="307"/>
      <c r="AM714" s="40"/>
      <c r="AN714" s="40"/>
      <c r="AO714" s="40"/>
      <c r="AP714" s="137"/>
      <c r="AQ714" s="19"/>
      <c r="AR714" s="49"/>
      <c r="AS714" s="298"/>
      <c r="AT714" s="66"/>
      <c r="AU714" s="40"/>
      <c r="AV714" s="60"/>
      <c r="AW714" s="137"/>
      <c r="AX714" s="137"/>
      <c r="AY714" s="299"/>
      <c r="AZ714" s="87"/>
      <c r="BA714" s="243"/>
      <c r="BB714" s="127"/>
      <c r="BC714" s="127"/>
      <c r="BD714" s="127"/>
      <c r="BE714" s="127"/>
      <c r="BF714" s="127"/>
      <c r="BG714" s="19"/>
      <c r="BH714" s="49"/>
      <c r="BI714" s="60"/>
      <c r="BJ714" s="127"/>
      <c r="BK714" s="127"/>
      <c r="BL714" s="127"/>
      <c r="BM714" s="127"/>
      <c r="BN714" s="60"/>
      <c r="BO714" s="127"/>
      <c r="BP714" s="910"/>
      <c r="BQ714" s="928"/>
      <c r="BR714" s="928"/>
      <c r="BS714" s="928"/>
      <c r="BT714" s="928"/>
      <c r="BU714" s="928"/>
      <c r="BV714" s="928"/>
      <c r="BW714" s="928"/>
      <c r="BX714" s="928"/>
      <c r="BY714" s="928"/>
      <c r="BZ714" s="928"/>
      <c r="CA714" s="928"/>
      <c r="CB714" s="928"/>
      <c r="CC714" s="928"/>
      <c r="CD714" s="928"/>
      <c r="CE714" s="150"/>
      <c r="CF714" s="516"/>
      <c r="CG714" s="911"/>
      <c r="CH714" s="131"/>
      <c r="CI714" s="186"/>
      <c r="CJ714" s="4"/>
      <c r="CK714" s="49"/>
      <c r="CL714" s="60"/>
      <c r="CM714" s="912"/>
      <c r="CN714" s="371"/>
      <c r="CO714" s="371"/>
      <c r="CP714" s="814"/>
      <c r="CQ714" s="352"/>
      <c r="CR714" s="371"/>
      <c r="CS714" s="371"/>
    </row>
    <row r="715" spans="1:97" x14ac:dyDescent="0.25">
      <c r="A715" s="20"/>
      <c r="B715" s="174"/>
      <c r="C715" s="88"/>
      <c r="D715" s="19"/>
      <c r="E715" s="456"/>
      <c r="F715" s="451"/>
      <c r="G715" s="444"/>
      <c r="H715" s="19"/>
      <c r="I715" s="451"/>
      <c r="J715" s="451"/>
      <c r="K715" s="451"/>
      <c r="L715" s="451"/>
      <c r="M715" s="451"/>
      <c r="N715" s="451"/>
      <c r="O715" s="316"/>
      <c r="P715" s="310"/>
      <c r="Q715" s="19"/>
      <c r="R715" s="310"/>
      <c r="S715" s="316"/>
      <c r="T715" s="923"/>
      <c r="U715" s="310"/>
      <c r="V715" s="310"/>
      <c r="W715" s="310"/>
      <c r="X715" s="306"/>
      <c r="Y715" s="753"/>
      <c r="Z715" s="749"/>
      <c r="AA715" s="489"/>
      <c r="AB715" s="512"/>
      <c r="AC715" s="512"/>
      <c r="AD715" s="447"/>
      <c r="AE715" s="447"/>
      <c r="AF715" s="970"/>
      <c r="AG715" s="970"/>
      <c r="AH715" s="810"/>
      <c r="AI715" s="310"/>
      <c r="AJ715" s="310"/>
      <c r="AK715" s="310"/>
      <c r="AL715" s="307"/>
      <c r="AM715" s="40"/>
      <c r="AN715" s="40"/>
      <c r="AO715" s="40"/>
      <c r="AP715" s="137"/>
      <c r="AQ715" s="19"/>
      <c r="AR715" s="49"/>
      <c r="AS715" s="298"/>
      <c r="AT715" s="66"/>
      <c r="AU715" s="40"/>
      <c r="AV715" s="60"/>
      <c r="AW715" s="137"/>
      <c r="AX715" s="137"/>
      <c r="AY715" s="299"/>
      <c r="AZ715" s="87"/>
      <c r="BA715" s="243"/>
      <c r="BB715" s="127"/>
      <c r="BC715" s="127"/>
      <c r="BD715" s="127"/>
      <c r="BE715" s="127"/>
      <c r="BF715" s="127"/>
      <c r="BG715" s="19"/>
      <c r="BH715" s="49"/>
      <c r="BI715" s="60"/>
      <c r="BJ715" s="127"/>
      <c r="BK715" s="127"/>
      <c r="BL715" s="127"/>
      <c r="BM715" s="127"/>
      <c r="BN715" s="60"/>
      <c r="BO715" s="127"/>
      <c r="BP715" s="910"/>
      <c r="BQ715" s="928"/>
      <c r="BR715" s="928"/>
      <c r="BS715" s="928"/>
      <c r="BT715" s="928"/>
      <c r="BU715" s="928"/>
      <c r="BV715" s="928"/>
      <c r="BW715" s="928"/>
      <c r="BX715" s="928"/>
      <c r="BY715" s="928"/>
      <c r="BZ715" s="928"/>
      <c r="CA715" s="928"/>
      <c r="CB715" s="928"/>
      <c r="CC715" s="928"/>
      <c r="CD715" s="928"/>
      <c r="CE715" s="150"/>
      <c r="CF715" s="516"/>
      <c r="CG715" s="911"/>
      <c r="CH715" s="131"/>
      <c r="CI715" s="186"/>
      <c r="CJ715" s="4"/>
      <c r="CK715" s="49"/>
      <c r="CL715" s="60"/>
      <c r="CM715" s="912"/>
      <c r="CN715" s="371"/>
      <c r="CO715" s="371"/>
      <c r="CP715" s="814"/>
      <c r="CQ715" s="352"/>
      <c r="CR715" s="371"/>
      <c r="CS715" s="371"/>
    </row>
    <row r="716" spans="1:97" x14ac:dyDescent="0.25">
      <c r="A716" s="20"/>
      <c r="B716" s="174"/>
      <c r="C716" s="88"/>
      <c r="D716" s="19"/>
      <c r="E716" s="456"/>
      <c r="F716" s="451"/>
      <c r="G716" s="444"/>
      <c r="H716" s="19"/>
      <c r="I716" s="451"/>
      <c r="J716" s="451"/>
      <c r="K716" s="451"/>
      <c r="L716" s="451"/>
      <c r="M716" s="451"/>
      <c r="N716" s="451"/>
      <c r="O716" s="316"/>
      <c r="P716" s="310"/>
      <c r="Q716" s="19"/>
      <c r="R716" s="310"/>
      <c r="S716" s="316"/>
      <c r="T716" s="923"/>
      <c r="U716" s="310"/>
      <c r="V716" s="310"/>
      <c r="W716" s="310"/>
      <c r="X716" s="306"/>
      <c r="Y716" s="753"/>
      <c r="Z716" s="749"/>
      <c r="AA716" s="489"/>
      <c r="AB716" s="512"/>
      <c r="AC716" s="512"/>
      <c r="AD716" s="447"/>
      <c r="AE716" s="447"/>
      <c r="AF716" s="970"/>
      <c r="AG716" s="970"/>
      <c r="AH716" s="810"/>
      <c r="AI716" s="310"/>
      <c r="AJ716" s="310"/>
      <c r="AK716" s="310"/>
      <c r="AL716" s="307"/>
      <c r="AM716" s="40"/>
      <c r="AN716" s="40"/>
      <c r="AO716" s="40"/>
      <c r="AP716" s="137"/>
      <c r="AQ716" s="19"/>
      <c r="AR716" s="49"/>
      <c r="AS716" s="298"/>
      <c r="AT716" s="66"/>
      <c r="AU716" s="40"/>
      <c r="AV716" s="60"/>
      <c r="AW716" s="137"/>
      <c r="AX716" s="137"/>
      <c r="AY716" s="299"/>
      <c r="AZ716" s="87"/>
      <c r="BA716" s="243"/>
      <c r="BB716" s="127"/>
      <c r="BC716" s="127"/>
      <c r="BD716" s="127"/>
      <c r="BE716" s="127"/>
      <c r="BF716" s="127"/>
      <c r="BG716" s="19"/>
      <c r="BH716" s="49"/>
      <c r="BI716" s="60"/>
      <c r="BJ716" s="127"/>
      <c r="BK716" s="127"/>
      <c r="BL716" s="127"/>
      <c r="BM716" s="127"/>
      <c r="BN716" s="60"/>
      <c r="BO716" s="127"/>
      <c r="BP716" s="910"/>
      <c r="BQ716" s="928"/>
      <c r="BR716" s="928"/>
      <c r="BS716" s="928"/>
      <c r="BT716" s="928"/>
      <c r="BU716" s="928"/>
      <c r="BV716" s="928"/>
      <c r="BW716" s="928"/>
      <c r="BX716" s="928"/>
      <c r="BY716" s="928"/>
      <c r="BZ716" s="928"/>
      <c r="CA716" s="928"/>
      <c r="CB716" s="928"/>
      <c r="CC716" s="928"/>
      <c r="CD716" s="928"/>
      <c r="CE716" s="150"/>
      <c r="CF716" s="516"/>
      <c r="CG716" s="911"/>
      <c r="CH716" s="131"/>
      <c r="CI716" s="186"/>
      <c r="CJ716" s="4"/>
      <c r="CK716" s="49"/>
      <c r="CL716" s="60"/>
      <c r="CM716" s="912"/>
      <c r="CN716" s="371"/>
      <c r="CO716" s="371"/>
      <c r="CP716" s="814"/>
      <c r="CQ716" s="352"/>
      <c r="CR716" s="371"/>
      <c r="CS716" s="371"/>
    </row>
    <row r="717" spans="1:97" x14ac:dyDescent="0.25">
      <c r="A717" s="20"/>
      <c r="B717" s="174"/>
      <c r="C717" s="88"/>
      <c r="D717" s="19"/>
      <c r="E717" s="456"/>
      <c r="F717" s="451"/>
      <c r="G717" s="444"/>
      <c r="H717" s="19"/>
      <c r="I717" s="451"/>
      <c r="J717" s="451"/>
      <c r="K717" s="451"/>
      <c r="L717" s="451"/>
      <c r="M717" s="451"/>
      <c r="N717" s="451"/>
      <c r="O717" s="316"/>
      <c r="P717" s="310"/>
      <c r="Q717" s="19"/>
      <c r="R717" s="310"/>
      <c r="S717" s="316"/>
      <c r="T717" s="923"/>
      <c r="U717" s="310"/>
      <c r="V717" s="310"/>
      <c r="W717" s="310"/>
      <c r="X717" s="306"/>
      <c r="Y717" s="753"/>
      <c r="Z717" s="749"/>
      <c r="AA717" s="489"/>
      <c r="AB717" s="512"/>
      <c r="AC717" s="512"/>
      <c r="AD717" s="447"/>
      <c r="AE717" s="447"/>
      <c r="AF717" s="970"/>
      <c r="AG717" s="970"/>
      <c r="AH717" s="810"/>
      <c r="AI717" s="310"/>
      <c r="AJ717" s="310"/>
      <c r="AK717" s="310"/>
      <c r="AL717" s="307"/>
      <c r="AM717" s="40"/>
      <c r="AN717" s="40"/>
      <c r="AO717" s="40"/>
      <c r="AP717" s="137"/>
      <c r="AQ717" s="19"/>
      <c r="AR717" s="49"/>
      <c r="AS717" s="298"/>
      <c r="AT717" s="66"/>
      <c r="AU717" s="40"/>
      <c r="AV717" s="60"/>
      <c r="AW717" s="137"/>
      <c r="AX717" s="137"/>
      <c r="AY717" s="299"/>
      <c r="AZ717" s="87"/>
      <c r="BA717" s="243"/>
      <c r="BB717" s="127"/>
      <c r="BC717" s="127"/>
      <c r="BD717" s="127"/>
      <c r="BE717" s="127"/>
      <c r="BF717" s="127"/>
      <c r="BG717" s="19"/>
      <c r="BH717" s="49"/>
      <c r="BI717" s="60"/>
      <c r="BJ717" s="127"/>
      <c r="BK717" s="127"/>
      <c r="BL717" s="127"/>
      <c r="BM717" s="127"/>
      <c r="BN717" s="60"/>
      <c r="BO717" s="127"/>
      <c r="BP717" s="910"/>
      <c r="BQ717" s="928"/>
      <c r="BR717" s="928"/>
      <c r="BS717" s="928"/>
      <c r="BT717" s="928"/>
      <c r="BU717" s="928"/>
      <c r="BV717" s="928"/>
      <c r="BW717" s="928"/>
      <c r="BX717" s="928"/>
      <c r="BY717" s="928"/>
      <c r="BZ717" s="928"/>
      <c r="CA717" s="928"/>
      <c r="CB717" s="928"/>
      <c r="CC717" s="928"/>
      <c r="CD717" s="928"/>
      <c r="CE717" s="150"/>
      <c r="CF717" s="516"/>
      <c r="CG717" s="911"/>
      <c r="CH717" s="131"/>
      <c r="CI717" s="186"/>
      <c r="CJ717" s="4"/>
      <c r="CK717" s="49"/>
      <c r="CL717" s="60"/>
      <c r="CM717" s="912"/>
      <c r="CN717" s="371"/>
      <c r="CO717" s="371"/>
      <c r="CP717" s="814"/>
      <c r="CQ717" s="352"/>
      <c r="CR717" s="371"/>
      <c r="CS717" s="371"/>
    </row>
    <row r="718" spans="1:97" x14ac:dyDescent="0.25">
      <c r="A718" s="20"/>
      <c r="B718" s="174"/>
      <c r="C718" s="88"/>
      <c r="D718" s="19"/>
      <c r="E718" s="456"/>
      <c r="F718" s="451"/>
      <c r="G718" s="444"/>
      <c r="H718" s="19"/>
      <c r="I718" s="451"/>
      <c r="J718" s="451"/>
      <c r="K718" s="451"/>
      <c r="L718" s="451"/>
      <c r="M718" s="451"/>
      <c r="N718" s="451"/>
      <c r="O718" s="316"/>
      <c r="P718" s="310"/>
      <c r="Q718" s="19"/>
      <c r="R718" s="310"/>
      <c r="S718" s="316"/>
      <c r="T718" s="923"/>
      <c r="U718" s="310"/>
      <c r="V718" s="310"/>
      <c r="W718" s="310"/>
      <c r="X718" s="306"/>
      <c r="Y718" s="753"/>
      <c r="Z718" s="749"/>
      <c r="AA718" s="489"/>
      <c r="AB718" s="512"/>
      <c r="AC718" s="512"/>
      <c r="AD718" s="447"/>
      <c r="AE718" s="447"/>
      <c r="AF718" s="970"/>
      <c r="AG718" s="970"/>
      <c r="AH718" s="810"/>
      <c r="AI718" s="310"/>
      <c r="AJ718" s="310"/>
      <c r="AK718" s="310"/>
      <c r="AL718" s="307"/>
      <c r="AM718" s="40"/>
      <c r="AN718" s="40"/>
      <c r="AO718" s="40"/>
      <c r="AP718" s="137"/>
      <c r="AQ718" s="19"/>
      <c r="AR718" s="49"/>
      <c r="AS718" s="298"/>
      <c r="AT718" s="66"/>
      <c r="AU718" s="40"/>
      <c r="AV718" s="60"/>
      <c r="AW718" s="137"/>
      <c r="AX718" s="137"/>
      <c r="AY718" s="299"/>
      <c r="AZ718" s="87"/>
      <c r="BA718" s="243"/>
      <c r="BB718" s="127"/>
      <c r="BC718" s="127"/>
      <c r="BD718" s="127"/>
      <c r="BE718" s="127"/>
      <c r="BF718" s="127"/>
      <c r="BG718" s="19"/>
      <c r="BH718" s="49"/>
      <c r="BI718" s="60"/>
      <c r="BJ718" s="127"/>
      <c r="BK718" s="127"/>
      <c r="BL718" s="127"/>
      <c r="BM718" s="127"/>
      <c r="BN718" s="60"/>
      <c r="BO718" s="127"/>
      <c r="BP718" s="910"/>
      <c r="BQ718" s="928"/>
      <c r="BR718" s="928"/>
      <c r="BS718" s="928"/>
      <c r="BT718" s="928"/>
      <c r="BU718" s="928"/>
      <c r="BV718" s="928"/>
      <c r="BW718" s="928"/>
      <c r="BX718" s="928"/>
      <c r="BY718" s="928"/>
      <c r="BZ718" s="928"/>
      <c r="CA718" s="928"/>
      <c r="CB718" s="928"/>
      <c r="CC718" s="928"/>
      <c r="CD718" s="928"/>
      <c r="CE718" s="150"/>
      <c r="CF718" s="516"/>
      <c r="CG718" s="911"/>
      <c r="CH718" s="131"/>
      <c r="CI718" s="186"/>
      <c r="CJ718" s="4"/>
      <c r="CK718" s="49"/>
      <c r="CL718" s="60"/>
      <c r="CM718" s="912"/>
      <c r="CN718" s="371"/>
      <c r="CO718" s="371"/>
      <c r="CP718" s="814"/>
      <c r="CQ718" s="352"/>
      <c r="CR718" s="371"/>
      <c r="CS718" s="371"/>
    </row>
    <row r="719" spans="1:97" x14ac:dyDescent="0.25">
      <c r="A719" s="20"/>
      <c r="B719" s="174"/>
      <c r="C719" s="88"/>
      <c r="D719" s="19"/>
      <c r="E719" s="456"/>
      <c r="F719" s="451"/>
      <c r="G719" s="444"/>
      <c r="H719" s="19"/>
      <c r="I719" s="451"/>
      <c r="J719" s="451"/>
      <c r="K719" s="451"/>
      <c r="L719" s="451"/>
      <c r="M719" s="451"/>
      <c r="N719" s="451"/>
      <c r="O719" s="316"/>
      <c r="P719" s="310"/>
      <c r="Q719" s="19"/>
      <c r="R719" s="310"/>
      <c r="S719" s="316"/>
      <c r="T719" s="923"/>
      <c r="U719" s="310"/>
      <c r="V719" s="310"/>
      <c r="W719" s="310"/>
      <c r="X719" s="306"/>
      <c r="Y719" s="753"/>
      <c r="Z719" s="749"/>
      <c r="AA719" s="489"/>
      <c r="AB719" s="512"/>
      <c r="AC719" s="512"/>
      <c r="AD719" s="447"/>
      <c r="AE719" s="447"/>
      <c r="AF719" s="970"/>
      <c r="AG719" s="970"/>
      <c r="AH719" s="810"/>
      <c r="AI719" s="310"/>
      <c r="AJ719" s="310"/>
      <c r="AK719" s="310"/>
      <c r="AL719" s="307"/>
      <c r="AM719" s="40"/>
      <c r="AN719" s="40"/>
      <c r="AO719" s="40"/>
      <c r="AP719" s="137"/>
      <c r="AQ719" s="19"/>
      <c r="AR719" s="49"/>
      <c r="AS719" s="298"/>
      <c r="AT719" s="66"/>
      <c r="AU719" s="40"/>
      <c r="AV719" s="60"/>
      <c r="AW719" s="137"/>
      <c r="AX719" s="137"/>
      <c r="AY719" s="299"/>
      <c r="AZ719" s="87"/>
      <c r="BA719" s="243"/>
      <c r="BB719" s="127"/>
      <c r="BC719" s="127"/>
      <c r="BD719" s="127"/>
      <c r="BE719" s="127"/>
      <c r="BF719" s="127"/>
      <c r="BG719" s="19"/>
      <c r="BH719" s="49"/>
      <c r="BI719" s="60"/>
      <c r="BJ719" s="127"/>
      <c r="BK719" s="127"/>
      <c r="BL719" s="127"/>
      <c r="BM719" s="127"/>
      <c r="BN719" s="60"/>
      <c r="BO719" s="127"/>
      <c r="BP719" s="910"/>
      <c r="BQ719" s="928"/>
      <c r="BR719" s="928"/>
      <c r="BS719" s="928"/>
      <c r="BT719" s="928"/>
      <c r="BU719" s="928"/>
      <c r="BV719" s="928"/>
      <c r="BW719" s="928"/>
      <c r="BX719" s="928"/>
      <c r="BY719" s="928"/>
      <c r="BZ719" s="928"/>
      <c r="CA719" s="928"/>
      <c r="CB719" s="928"/>
      <c r="CC719" s="928"/>
      <c r="CD719" s="928"/>
      <c r="CE719" s="150"/>
      <c r="CF719" s="516"/>
      <c r="CG719" s="911"/>
      <c r="CH719" s="131"/>
      <c r="CI719" s="186"/>
      <c r="CJ719" s="4"/>
      <c r="CK719" s="49"/>
      <c r="CL719" s="60"/>
      <c r="CM719" s="912"/>
      <c r="CN719" s="371"/>
      <c r="CO719" s="371"/>
      <c r="CP719" s="814"/>
      <c r="CQ719" s="352"/>
      <c r="CR719" s="371"/>
      <c r="CS719" s="371"/>
    </row>
    <row r="720" spans="1:97" x14ac:dyDescent="0.25">
      <c r="A720" s="20"/>
      <c r="B720" s="174"/>
      <c r="C720" s="88"/>
      <c r="D720" s="19"/>
      <c r="E720" s="456"/>
      <c r="F720" s="451"/>
      <c r="G720" s="444"/>
      <c r="H720" s="19"/>
      <c r="I720" s="451"/>
      <c r="J720" s="451"/>
      <c r="K720" s="451"/>
      <c r="L720" s="451"/>
      <c r="M720" s="451"/>
      <c r="N720" s="451"/>
      <c r="O720" s="316"/>
      <c r="P720" s="310"/>
      <c r="Q720" s="19"/>
      <c r="R720" s="310"/>
      <c r="S720" s="316"/>
      <c r="T720" s="923"/>
      <c r="U720" s="310"/>
      <c r="V720" s="310"/>
      <c r="W720" s="310"/>
      <c r="X720" s="306"/>
      <c r="Y720" s="753"/>
      <c r="Z720" s="749"/>
      <c r="AA720" s="489"/>
      <c r="AB720" s="512"/>
      <c r="AC720" s="512"/>
      <c r="AD720" s="447"/>
      <c r="AE720" s="447"/>
      <c r="AF720" s="970"/>
      <c r="AG720" s="970"/>
      <c r="AH720" s="810"/>
      <c r="AI720" s="310"/>
      <c r="AJ720" s="310"/>
      <c r="AK720" s="310"/>
      <c r="AL720" s="307"/>
      <c r="AM720" s="40"/>
      <c r="AN720" s="40"/>
      <c r="AO720" s="40"/>
      <c r="AP720" s="137"/>
      <c r="AQ720" s="19"/>
      <c r="AR720" s="49"/>
      <c r="AS720" s="298"/>
      <c r="AT720" s="66"/>
      <c r="AU720" s="40"/>
      <c r="AV720" s="60"/>
      <c r="AW720" s="137"/>
      <c r="AX720" s="137"/>
      <c r="AY720" s="299"/>
      <c r="AZ720" s="87"/>
      <c r="BA720" s="243"/>
      <c r="BB720" s="127"/>
      <c r="BC720" s="127"/>
      <c r="BD720" s="127"/>
      <c r="BE720" s="127"/>
      <c r="BF720" s="127"/>
      <c r="BG720" s="19"/>
      <c r="BH720" s="49"/>
      <c r="BI720" s="60"/>
      <c r="BJ720" s="127"/>
      <c r="BK720" s="127"/>
      <c r="BL720" s="127"/>
      <c r="BM720" s="127"/>
      <c r="BN720" s="60"/>
      <c r="BO720" s="127"/>
      <c r="BP720" s="910"/>
      <c r="BQ720" s="928"/>
      <c r="BR720" s="928"/>
      <c r="BS720" s="928"/>
      <c r="BT720" s="928"/>
      <c r="BU720" s="928"/>
      <c r="BV720" s="928"/>
      <c r="BW720" s="928"/>
      <c r="BX720" s="928"/>
      <c r="BY720" s="928"/>
      <c r="BZ720" s="928"/>
      <c r="CA720" s="928"/>
      <c r="CB720" s="928"/>
      <c r="CC720" s="928"/>
      <c r="CD720" s="928"/>
      <c r="CE720" s="150"/>
      <c r="CF720" s="516"/>
      <c r="CG720" s="911"/>
      <c r="CH720" s="131"/>
      <c r="CI720" s="186"/>
      <c r="CJ720" s="4"/>
      <c r="CK720" s="49"/>
      <c r="CL720" s="60"/>
      <c r="CM720" s="912"/>
      <c r="CN720" s="371"/>
      <c r="CO720" s="371"/>
      <c r="CP720" s="814"/>
      <c r="CQ720" s="352"/>
      <c r="CR720" s="371"/>
      <c r="CS720" s="371"/>
    </row>
    <row r="721" spans="1:97" x14ac:dyDescent="0.25">
      <c r="A721" s="20"/>
      <c r="B721" s="174"/>
      <c r="C721" s="88"/>
      <c r="D721" s="19"/>
      <c r="E721" s="456"/>
      <c r="F721" s="451"/>
      <c r="G721" s="444"/>
      <c r="H721" s="19"/>
      <c r="I721" s="451"/>
      <c r="J721" s="451"/>
      <c r="K721" s="451"/>
      <c r="L721" s="451"/>
      <c r="M721" s="451"/>
      <c r="N721" s="451"/>
      <c r="O721" s="316"/>
      <c r="P721" s="310"/>
      <c r="Q721" s="19"/>
      <c r="R721" s="310"/>
      <c r="S721" s="316"/>
      <c r="T721" s="923"/>
      <c r="U721" s="310"/>
      <c r="V721" s="310"/>
      <c r="W721" s="310"/>
      <c r="X721" s="306"/>
      <c r="Y721" s="753"/>
      <c r="Z721" s="749"/>
      <c r="AA721" s="489"/>
      <c r="AB721" s="512"/>
      <c r="AC721" s="512"/>
      <c r="AD721" s="447"/>
      <c r="AE721" s="447"/>
      <c r="AF721" s="970"/>
      <c r="AG721" s="970"/>
      <c r="AH721" s="810"/>
      <c r="AI721" s="310"/>
      <c r="AJ721" s="310"/>
      <c r="AK721" s="310"/>
      <c r="AL721" s="307"/>
      <c r="AM721" s="40"/>
      <c r="AN721" s="40"/>
      <c r="AO721" s="40"/>
      <c r="AP721" s="137"/>
      <c r="AQ721" s="19"/>
      <c r="AR721" s="49"/>
      <c r="AS721" s="298"/>
      <c r="AT721" s="66"/>
      <c r="AU721" s="40"/>
      <c r="AV721" s="60"/>
      <c r="AW721" s="137"/>
      <c r="AX721" s="137"/>
      <c r="AY721" s="299"/>
      <c r="AZ721" s="87"/>
      <c r="BA721" s="243"/>
      <c r="BB721" s="127"/>
      <c r="BC721" s="127"/>
      <c r="BD721" s="127"/>
      <c r="BE721" s="127"/>
      <c r="BF721" s="127"/>
      <c r="BG721" s="19"/>
      <c r="BH721" s="49"/>
      <c r="BI721" s="60"/>
      <c r="BJ721" s="127"/>
      <c r="BK721" s="127"/>
      <c r="BL721" s="127"/>
      <c r="BM721" s="127"/>
      <c r="BN721" s="60"/>
      <c r="BO721" s="127"/>
      <c r="BP721" s="910"/>
      <c r="BQ721" s="928"/>
      <c r="BR721" s="928"/>
      <c r="BS721" s="928"/>
      <c r="BT721" s="928"/>
      <c r="BU721" s="928"/>
      <c r="BV721" s="928"/>
      <c r="BW721" s="928"/>
      <c r="BX721" s="928"/>
      <c r="BY721" s="928"/>
      <c r="BZ721" s="928"/>
      <c r="CA721" s="928"/>
      <c r="CB721" s="928"/>
      <c r="CC721" s="928"/>
      <c r="CD721" s="928"/>
      <c r="CE721" s="150"/>
      <c r="CF721" s="516"/>
      <c r="CG721" s="911"/>
      <c r="CH721" s="131"/>
      <c r="CI721" s="186"/>
      <c r="CJ721" s="4"/>
      <c r="CK721" s="49"/>
      <c r="CL721" s="60"/>
      <c r="CM721" s="912"/>
      <c r="CN721" s="371"/>
      <c r="CO721" s="371"/>
      <c r="CP721" s="814"/>
      <c r="CQ721" s="352"/>
      <c r="CR721" s="371"/>
      <c r="CS721" s="371"/>
    </row>
    <row r="722" spans="1:97" x14ac:dyDescent="0.25">
      <c r="A722" s="20"/>
      <c r="B722" s="174"/>
      <c r="C722" s="88"/>
      <c r="D722" s="19"/>
      <c r="E722" s="456"/>
      <c r="F722" s="451"/>
      <c r="G722" s="444"/>
      <c r="H722" s="19"/>
      <c r="I722" s="451"/>
      <c r="J722" s="451"/>
      <c r="K722" s="451"/>
      <c r="L722" s="451"/>
      <c r="M722" s="451"/>
      <c r="N722" s="451"/>
      <c r="O722" s="316"/>
      <c r="P722" s="310"/>
      <c r="Q722" s="19"/>
      <c r="R722" s="310"/>
      <c r="S722" s="316"/>
      <c r="T722" s="923"/>
      <c r="U722" s="310"/>
      <c r="V722" s="310"/>
      <c r="W722" s="310"/>
      <c r="X722" s="306"/>
      <c r="Y722" s="753"/>
      <c r="Z722" s="749"/>
      <c r="AA722" s="489"/>
      <c r="AB722" s="512"/>
      <c r="AC722" s="512"/>
      <c r="AD722" s="447"/>
      <c r="AE722" s="447"/>
      <c r="AF722" s="970"/>
      <c r="AG722" s="970"/>
      <c r="AH722" s="810"/>
      <c r="AI722" s="310"/>
      <c r="AJ722" s="310"/>
      <c r="AK722" s="310"/>
      <c r="AL722" s="307"/>
      <c r="AM722" s="40"/>
      <c r="AN722" s="40"/>
      <c r="AO722" s="40"/>
      <c r="AP722" s="137"/>
      <c r="AQ722" s="19"/>
      <c r="AR722" s="49"/>
      <c r="AS722" s="298"/>
      <c r="AT722" s="66"/>
      <c r="AU722" s="40"/>
      <c r="AV722" s="60"/>
      <c r="AW722" s="137"/>
      <c r="AX722" s="137"/>
      <c r="AY722" s="299"/>
      <c r="AZ722" s="87"/>
      <c r="BA722" s="243"/>
      <c r="BB722" s="127"/>
      <c r="BC722" s="127"/>
      <c r="BD722" s="127"/>
      <c r="BE722" s="127"/>
      <c r="BF722" s="127"/>
      <c r="BG722" s="19"/>
      <c r="BH722" s="49"/>
      <c r="BI722" s="60"/>
      <c r="BJ722" s="127"/>
      <c r="BK722" s="127"/>
      <c r="BL722" s="127"/>
      <c r="BM722" s="127"/>
      <c r="BN722" s="60"/>
      <c r="BO722" s="127"/>
      <c r="BP722" s="910"/>
      <c r="BQ722" s="928"/>
      <c r="BR722" s="928"/>
      <c r="BS722" s="928"/>
      <c r="BT722" s="928"/>
      <c r="BU722" s="928"/>
      <c r="BV722" s="928"/>
      <c r="BW722" s="928"/>
      <c r="BX722" s="928"/>
      <c r="BY722" s="928"/>
      <c r="BZ722" s="928"/>
      <c r="CA722" s="928"/>
      <c r="CB722" s="928"/>
      <c r="CC722" s="928"/>
      <c r="CD722" s="928"/>
      <c r="CE722" s="150"/>
      <c r="CF722" s="516"/>
      <c r="CG722" s="911"/>
      <c r="CH722" s="131"/>
      <c r="CI722" s="186"/>
      <c r="CJ722" s="4"/>
      <c r="CK722" s="49"/>
      <c r="CL722" s="60"/>
      <c r="CM722" s="912"/>
      <c r="CN722" s="371"/>
      <c r="CO722" s="371"/>
      <c r="CP722" s="814"/>
      <c r="CQ722" s="352"/>
      <c r="CR722" s="371"/>
      <c r="CS722" s="371"/>
    </row>
    <row r="723" spans="1:97" x14ac:dyDescent="0.25">
      <c r="A723" s="20"/>
      <c r="B723" s="174"/>
      <c r="C723" s="88"/>
      <c r="D723" s="19"/>
      <c r="E723" s="456"/>
      <c r="F723" s="451"/>
      <c r="G723" s="444"/>
      <c r="H723" s="19"/>
      <c r="I723" s="451"/>
      <c r="J723" s="451"/>
      <c r="K723" s="451"/>
      <c r="L723" s="451"/>
      <c r="M723" s="451"/>
      <c r="N723" s="451"/>
      <c r="O723" s="316"/>
      <c r="P723" s="310"/>
      <c r="Q723" s="19"/>
      <c r="R723" s="310"/>
      <c r="S723" s="316"/>
      <c r="T723" s="923"/>
      <c r="U723" s="310"/>
      <c r="V723" s="310"/>
      <c r="W723" s="310"/>
      <c r="X723" s="306"/>
      <c r="Y723" s="753"/>
      <c r="Z723" s="749"/>
      <c r="AA723" s="489"/>
      <c r="AB723" s="512"/>
      <c r="AC723" s="512"/>
      <c r="AD723" s="447"/>
      <c r="AE723" s="447"/>
      <c r="AF723" s="970"/>
      <c r="AG723" s="970"/>
      <c r="AH723" s="810"/>
      <c r="AI723" s="310"/>
      <c r="AJ723" s="310"/>
      <c r="AK723" s="310"/>
      <c r="AL723" s="307"/>
      <c r="AM723" s="40"/>
      <c r="AN723" s="40"/>
      <c r="AO723" s="40"/>
      <c r="AP723" s="137"/>
      <c r="AQ723" s="19"/>
      <c r="AR723" s="49"/>
      <c r="AS723" s="298"/>
      <c r="AT723" s="66"/>
      <c r="AU723" s="40"/>
      <c r="AV723" s="60"/>
      <c r="AW723" s="137"/>
      <c r="AX723" s="137"/>
      <c r="AY723" s="299"/>
      <c r="AZ723" s="87"/>
      <c r="BA723" s="243"/>
      <c r="BB723" s="127"/>
      <c r="BC723" s="127"/>
      <c r="BD723" s="127"/>
      <c r="BE723" s="127"/>
      <c r="BF723" s="127"/>
      <c r="BG723" s="19"/>
      <c r="BH723" s="49"/>
      <c r="BI723" s="60"/>
      <c r="BJ723" s="127"/>
      <c r="BK723" s="127"/>
      <c r="BL723" s="127"/>
      <c r="BM723" s="127"/>
      <c r="BN723" s="60"/>
      <c r="BO723" s="127"/>
      <c r="BP723" s="910"/>
      <c r="BQ723" s="928"/>
      <c r="BR723" s="928"/>
      <c r="BS723" s="928"/>
      <c r="BT723" s="928"/>
      <c r="BU723" s="928"/>
      <c r="BV723" s="928"/>
      <c r="BW723" s="928"/>
      <c r="BX723" s="928"/>
      <c r="BY723" s="928"/>
      <c r="BZ723" s="928"/>
      <c r="CA723" s="928"/>
      <c r="CB723" s="928"/>
      <c r="CC723" s="928"/>
      <c r="CD723" s="928"/>
      <c r="CE723" s="150"/>
      <c r="CF723" s="516"/>
      <c r="CG723" s="911"/>
      <c r="CH723" s="131"/>
      <c r="CI723" s="186"/>
      <c r="CJ723" s="4"/>
      <c r="CK723" s="49"/>
      <c r="CL723" s="60"/>
      <c r="CM723" s="912"/>
      <c r="CN723" s="371"/>
      <c r="CO723" s="371"/>
      <c r="CP723" s="814"/>
      <c r="CQ723" s="352"/>
      <c r="CR723" s="371"/>
      <c r="CS723" s="371"/>
    </row>
    <row r="724" spans="1:97" x14ac:dyDescent="0.25">
      <c r="A724" s="20"/>
      <c r="B724" s="174"/>
      <c r="C724" s="88"/>
      <c r="D724" s="19"/>
      <c r="E724" s="456"/>
      <c r="F724" s="451"/>
      <c r="G724" s="444"/>
      <c r="H724" s="19"/>
      <c r="I724" s="451"/>
      <c r="J724" s="451"/>
      <c r="K724" s="451"/>
      <c r="L724" s="451"/>
      <c r="M724" s="451"/>
      <c r="N724" s="451"/>
      <c r="O724" s="316"/>
      <c r="P724" s="310"/>
      <c r="Q724" s="19"/>
      <c r="R724" s="310"/>
      <c r="S724" s="316"/>
      <c r="T724" s="923"/>
      <c r="U724" s="310"/>
      <c r="V724" s="310"/>
      <c r="W724" s="310"/>
      <c r="X724" s="306"/>
      <c r="Y724" s="753"/>
      <c r="Z724" s="749"/>
      <c r="AA724" s="489"/>
      <c r="AB724" s="512"/>
      <c r="AC724" s="512"/>
      <c r="AD724" s="447"/>
      <c r="AE724" s="447"/>
      <c r="AF724" s="970"/>
      <c r="AG724" s="970"/>
      <c r="AH724" s="810"/>
      <c r="AI724" s="310"/>
      <c r="AJ724" s="310"/>
      <c r="AK724" s="310"/>
      <c r="AL724" s="307"/>
      <c r="AM724" s="40"/>
      <c r="AN724" s="40"/>
      <c r="AO724" s="40"/>
      <c r="AP724" s="137"/>
      <c r="AQ724" s="19"/>
      <c r="AR724" s="49"/>
      <c r="AS724" s="298"/>
      <c r="AT724" s="66"/>
      <c r="AU724" s="40"/>
      <c r="AV724" s="60"/>
      <c r="AW724" s="137"/>
      <c r="AX724" s="137"/>
      <c r="AY724" s="299"/>
      <c r="AZ724" s="87"/>
      <c r="BA724" s="243"/>
      <c r="BB724" s="127"/>
      <c r="BC724" s="127"/>
      <c r="BD724" s="127"/>
      <c r="BE724" s="127"/>
      <c r="BF724" s="127"/>
      <c r="BG724" s="19"/>
      <c r="BH724" s="49"/>
      <c r="BI724" s="60"/>
      <c r="BJ724" s="127"/>
      <c r="BK724" s="127"/>
      <c r="BL724" s="127"/>
      <c r="BM724" s="127"/>
      <c r="BN724" s="60"/>
      <c r="BO724" s="127"/>
      <c r="BP724" s="910"/>
      <c r="BQ724" s="928"/>
      <c r="BR724" s="928"/>
      <c r="BS724" s="928"/>
      <c r="BT724" s="928"/>
      <c r="BU724" s="928"/>
      <c r="BV724" s="928"/>
      <c r="BW724" s="928"/>
      <c r="BX724" s="928"/>
      <c r="BY724" s="928"/>
      <c r="BZ724" s="928"/>
      <c r="CA724" s="928"/>
      <c r="CB724" s="928"/>
      <c r="CC724" s="928"/>
      <c r="CD724" s="928"/>
      <c r="CE724" s="150"/>
      <c r="CF724" s="516"/>
      <c r="CG724" s="911"/>
      <c r="CH724" s="131"/>
      <c r="CI724" s="186"/>
      <c r="CJ724" s="4"/>
      <c r="CK724" s="49"/>
      <c r="CL724" s="60"/>
      <c r="CM724" s="912"/>
      <c r="CN724" s="371"/>
      <c r="CO724" s="371"/>
      <c r="CP724" s="814"/>
      <c r="CQ724" s="352"/>
      <c r="CR724" s="371"/>
      <c r="CS724" s="371"/>
    </row>
    <row r="725" spans="1:97" x14ac:dyDescent="0.25">
      <c r="A725" s="20"/>
      <c r="B725" s="174"/>
      <c r="C725" s="88"/>
      <c r="D725" s="19"/>
      <c r="E725" s="456"/>
      <c r="F725" s="451"/>
      <c r="G725" s="444"/>
      <c r="H725" s="19"/>
      <c r="I725" s="451"/>
      <c r="J725" s="451"/>
      <c r="K725" s="451"/>
      <c r="L725" s="451"/>
      <c r="M725" s="451"/>
      <c r="N725" s="451"/>
      <c r="O725" s="316"/>
      <c r="P725" s="310"/>
      <c r="Q725" s="19"/>
      <c r="R725" s="310"/>
      <c r="S725" s="316"/>
      <c r="T725" s="923"/>
      <c r="U725" s="310"/>
      <c r="V725" s="310"/>
      <c r="W725" s="310"/>
      <c r="X725" s="306"/>
      <c r="Y725" s="753"/>
      <c r="Z725" s="749"/>
      <c r="AA725" s="489"/>
      <c r="AB725" s="512"/>
      <c r="AC725" s="512"/>
      <c r="AD725" s="447"/>
      <c r="AE725" s="447"/>
      <c r="AF725" s="970"/>
      <c r="AG725" s="970"/>
      <c r="AH725" s="810"/>
      <c r="AI725" s="310"/>
      <c r="AJ725" s="310"/>
      <c r="AK725" s="310"/>
      <c r="AL725" s="307"/>
      <c r="AM725" s="40"/>
      <c r="AN725" s="40"/>
      <c r="AO725" s="40"/>
      <c r="AP725" s="137"/>
      <c r="AQ725" s="19"/>
      <c r="AR725" s="49"/>
      <c r="AS725" s="298"/>
      <c r="AT725" s="66"/>
      <c r="AU725" s="40"/>
      <c r="AV725" s="60"/>
      <c r="AW725" s="137"/>
      <c r="AX725" s="137"/>
      <c r="AY725" s="299"/>
      <c r="AZ725" s="87"/>
      <c r="BA725" s="243"/>
      <c r="BB725" s="127"/>
      <c r="BC725" s="127"/>
      <c r="BD725" s="127"/>
      <c r="BE725" s="127"/>
      <c r="BF725" s="127"/>
      <c r="BG725" s="19"/>
      <c r="BH725" s="49"/>
      <c r="BI725" s="60"/>
      <c r="BJ725" s="127"/>
      <c r="BK725" s="127"/>
      <c r="BL725" s="127"/>
      <c r="BM725" s="127"/>
      <c r="BN725" s="60"/>
      <c r="BO725" s="127"/>
      <c r="BP725" s="910"/>
      <c r="BQ725" s="928"/>
      <c r="BR725" s="928"/>
      <c r="BS725" s="928"/>
      <c r="BT725" s="928"/>
      <c r="BU725" s="928"/>
      <c r="BV725" s="928"/>
      <c r="BW725" s="928"/>
      <c r="BX725" s="928"/>
      <c r="BY725" s="928"/>
      <c r="BZ725" s="928"/>
      <c r="CA725" s="928"/>
      <c r="CB725" s="928"/>
      <c r="CC725" s="928"/>
      <c r="CD725" s="928"/>
      <c r="CE725" s="150"/>
      <c r="CF725" s="516"/>
      <c r="CG725" s="911"/>
      <c r="CH725" s="131"/>
      <c r="CI725" s="186"/>
      <c r="CJ725" s="4"/>
      <c r="CK725" s="49"/>
      <c r="CL725" s="60"/>
      <c r="CM725" s="912"/>
      <c r="CN725" s="371"/>
      <c r="CO725" s="371"/>
      <c r="CP725" s="814"/>
      <c r="CQ725" s="352"/>
      <c r="CR725" s="371"/>
      <c r="CS725" s="371"/>
    </row>
    <row r="726" spans="1:97" x14ac:dyDescent="0.25">
      <c r="A726" s="20"/>
      <c r="B726" s="174"/>
      <c r="C726" s="88"/>
      <c r="D726" s="19"/>
      <c r="E726" s="456"/>
      <c r="F726" s="451"/>
      <c r="G726" s="444"/>
      <c r="H726" s="19"/>
      <c r="I726" s="451"/>
      <c r="J726" s="451"/>
      <c r="K726" s="451"/>
      <c r="L726" s="451"/>
      <c r="M726" s="451"/>
      <c r="N726" s="451"/>
      <c r="O726" s="316"/>
      <c r="P726" s="310"/>
      <c r="Q726" s="19"/>
      <c r="R726" s="310"/>
      <c r="S726" s="316"/>
      <c r="T726" s="923"/>
      <c r="U726" s="310"/>
      <c r="V726" s="310"/>
      <c r="W726" s="310"/>
      <c r="X726" s="306"/>
      <c r="Y726" s="753"/>
      <c r="Z726" s="749"/>
      <c r="AA726" s="489"/>
      <c r="AB726" s="512"/>
      <c r="AC726" s="512"/>
      <c r="AD726" s="447"/>
      <c r="AE726" s="447"/>
      <c r="AF726" s="970"/>
      <c r="AG726" s="970"/>
      <c r="AH726" s="810"/>
      <c r="AI726" s="310"/>
      <c r="AJ726" s="310"/>
      <c r="AK726" s="310"/>
      <c r="AL726" s="307"/>
      <c r="AM726" s="40"/>
      <c r="AN726" s="40"/>
      <c r="AO726" s="40"/>
      <c r="AP726" s="137"/>
      <c r="AQ726" s="19"/>
      <c r="AR726" s="49"/>
      <c r="AS726" s="298"/>
      <c r="AT726" s="66"/>
      <c r="AU726" s="40"/>
      <c r="AV726" s="60"/>
      <c r="AW726" s="137"/>
      <c r="AX726" s="137"/>
      <c r="AY726" s="299"/>
      <c r="AZ726" s="87"/>
      <c r="BA726" s="243"/>
      <c r="BB726" s="127"/>
      <c r="BC726" s="127"/>
      <c r="BD726" s="127"/>
      <c r="BE726" s="127"/>
      <c r="BF726" s="127"/>
      <c r="BG726" s="19"/>
      <c r="BH726" s="49"/>
      <c r="BI726" s="60"/>
      <c r="BJ726" s="127"/>
      <c r="BK726" s="127"/>
      <c r="BL726" s="127"/>
      <c r="BM726" s="127"/>
      <c r="BN726" s="60"/>
      <c r="BO726" s="127"/>
      <c r="BP726" s="910"/>
      <c r="BQ726" s="928"/>
      <c r="BR726" s="928"/>
      <c r="BS726" s="928"/>
      <c r="BT726" s="928"/>
      <c r="BU726" s="928"/>
      <c r="BV726" s="928"/>
      <c r="BW726" s="928"/>
      <c r="BX726" s="928"/>
      <c r="BY726" s="928"/>
      <c r="BZ726" s="928"/>
      <c r="CA726" s="928"/>
      <c r="CB726" s="928"/>
      <c r="CC726" s="928"/>
      <c r="CD726" s="928"/>
      <c r="CE726" s="150"/>
      <c r="CF726" s="516"/>
      <c r="CG726" s="911"/>
      <c r="CH726" s="131"/>
      <c r="CI726" s="186"/>
      <c r="CJ726" s="4"/>
      <c r="CK726" s="49"/>
      <c r="CL726" s="60"/>
      <c r="CM726" s="912"/>
      <c r="CN726" s="371"/>
      <c r="CO726" s="371"/>
      <c r="CP726" s="814"/>
      <c r="CQ726" s="352"/>
      <c r="CR726" s="371"/>
      <c r="CS726" s="371"/>
    </row>
    <row r="727" spans="1:97" x14ac:dyDescent="0.25">
      <c r="A727" s="20"/>
      <c r="B727" s="174"/>
      <c r="C727" s="88"/>
      <c r="D727" s="19"/>
      <c r="E727" s="456"/>
      <c r="F727" s="451"/>
      <c r="G727" s="444"/>
      <c r="H727" s="19"/>
      <c r="I727" s="451"/>
      <c r="J727" s="451"/>
      <c r="K727" s="451"/>
      <c r="L727" s="451"/>
      <c r="M727" s="451"/>
      <c r="N727" s="451"/>
      <c r="O727" s="316"/>
      <c r="P727" s="310"/>
      <c r="Q727" s="19"/>
      <c r="R727" s="310"/>
      <c r="S727" s="316"/>
      <c r="T727" s="923"/>
      <c r="U727" s="310"/>
      <c r="V727" s="310"/>
      <c r="W727" s="310"/>
      <c r="X727" s="306"/>
      <c r="Y727" s="753"/>
      <c r="Z727" s="749"/>
      <c r="AA727" s="489"/>
      <c r="AB727" s="512"/>
      <c r="AC727" s="512"/>
      <c r="AD727" s="447"/>
      <c r="AE727" s="447"/>
      <c r="AF727" s="970"/>
      <c r="AG727" s="970"/>
      <c r="AH727" s="810"/>
      <c r="AI727" s="310"/>
      <c r="AJ727" s="310"/>
      <c r="AK727" s="310"/>
      <c r="AL727" s="307"/>
      <c r="AM727" s="40"/>
      <c r="AN727" s="40"/>
      <c r="AO727" s="40"/>
      <c r="AP727" s="137"/>
      <c r="AQ727" s="19"/>
      <c r="AR727" s="49"/>
      <c r="AS727" s="298"/>
      <c r="AT727" s="66"/>
      <c r="AU727" s="40"/>
      <c r="AV727" s="60"/>
      <c r="AW727" s="137"/>
      <c r="AX727" s="137"/>
      <c r="AY727" s="299"/>
      <c r="AZ727" s="87"/>
      <c r="BA727" s="243"/>
      <c r="BB727" s="127"/>
      <c r="BC727" s="127"/>
      <c r="BD727" s="127"/>
      <c r="BE727" s="127"/>
      <c r="BF727" s="127"/>
      <c r="BG727" s="19"/>
      <c r="BH727" s="49"/>
      <c r="BI727" s="60"/>
      <c r="BJ727" s="127"/>
      <c r="BK727" s="127"/>
      <c r="BL727" s="127"/>
      <c r="BM727" s="127"/>
      <c r="BN727" s="60"/>
      <c r="BO727" s="127"/>
      <c r="BP727" s="910"/>
      <c r="BQ727" s="928"/>
      <c r="BR727" s="928"/>
      <c r="BS727" s="928"/>
      <c r="BT727" s="928"/>
      <c r="BU727" s="928"/>
      <c r="BV727" s="928"/>
      <c r="BW727" s="928"/>
      <c r="BX727" s="928"/>
      <c r="BY727" s="928"/>
      <c r="BZ727" s="928"/>
      <c r="CA727" s="928"/>
      <c r="CB727" s="928"/>
      <c r="CC727" s="928"/>
      <c r="CD727" s="928"/>
      <c r="CE727" s="150"/>
      <c r="CF727" s="516"/>
      <c r="CG727" s="911"/>
      <c r="CH727" s="131"/>
      <c r="CI727" s="186"/>
      <c r="CJ727" s="4"/>
      <c r="CK727" s="49"/>
      <c r="CL727" s="60"/>
      <c r="CM727" s="912"/>
      <c r="CN727" s="371"/>
      <c r="CO727" s="371"/>
      <c r="CP727" s="814"/>
      <c r="CQ727" s="352"/>
      <c r="CR727" s="371"/>
      <c r="CS727" s="371"/>
    </row>
    <row r="728" spans="1:97" x14ac:dyDescent="0.25">
      <c r="A728" s="20"/>
      <c r="B728" s="174"/>
      <c r="C728" s="88"/>
      <c r="D728" s="19"/>
      <c r="E728" s="456"/>
      <c r="F728" s="451"/>
      <c r="G728" s="444"/>
      <c r="H728" s="19"/>
      <c r="I728" s="451"/>
      <c r="J728" s="451"/>
      <c r="K728" s="451"/>
      <c r="L728" s="451"/>
      <c r="M728" s="451"/>
      <c r="N728" s="451"/>
      <c r="O728" s="316"/>
      <c r="P728" s="310"/>
      <c r="Q728" s="19"/>
      <c r="R728" s="310"/>
      <c r="S728" s="316"/>
      <c r="T728" s="923"/>
      <c r="U728" s="310"/>
      <c r="V728" s="310"/>
      <c r="W728" s="310"/>
      <c r="X728" s="306"/>
      <c r="Y728" s="753"/>
      <c r="Z728" s="749"/>
      <c r="AA728" s="489"/>
      <c r="AB728" s="512"/>
      <c r="AC728" s="512"/>
      <c r="AD728" s="447"/>
      <c r="AE728" s="447"/>
      <c r="AF728" s="970"/>
      <c r="AG728" s="970"/>
      <c r="AH728" s="810"/>
      <c r="AI728" s="310"/>
      <c r="AJ728" s="310"/>
      <c r="AK728" s="310"/>
      <c r="AL728" s="307"/>
      <c r="AM728" s="40"/>
      <c r="AN728" s="40"/>
      <c r="AO728" s="40"/>
      <c r="AP728" s="137"/>
      <c r="AQ728" s="19"/>
      <c r="AR728" s="49"/>
      <c r="AS728" s="298"/>
      <c r="AT728" s="66"/>
      <c r="AU728" s="40"/>
      <c r="AV728" s="60"/>
      <c r="AW728" s="137"/>
      <c r="AX728" s="137"/>
      <c r="AY728" s="299"/>
      <c r="AZ728" s="87"/>
      <c r="BA728" s="243"/>
      <c r="BB728" s="127"/>
      <c r="BC728" s="127"/>
      <c r="BD728" s="127"/>
      <c r="BE728" s="127"/>
      <c r="BF728" s="127"/>
      <c r="BG728" s="19"/>
      <c r="BH728" s="49"/>
      <c r="BI728" s="60"/>
      <c r="BJ728" s="127"/>
      <c r="BK728" s="127"/>
      <c r="BL728" s="127"/>
      <c r="BM728" s="127"/>
      <c r="BN728" s="60"/>
      <c r="BO728" s="127"/>
      <c r="BP728" s="910"/>
      <c r="BQ728" s="928"/>
      <c r="BR728" s="928"/>
      <c r="BS728" s="928"/>
      <c r="BT728" s="928"/>
      <c r="BU728" s="928"/>
      <c r="BV728" s="928"/>
      <c r="BW728" s="928"/>
      <c r="BX728" s="928"/>
      <c r="BY728" s="928"/>
      <c r="BZ728" s="928"/>
      <c r="CA728" s="928"/>
      <c r="CB728" s="928"/>
      <c r="CC728" s="928"/>
      <c r="CD728" s="928"/>
      <c r="CE728" s="150"/>
      <c r="CF728" s="516"/>
      <c r="CG728" s="911"/>
      <c r="CH728" s="131"/>
      <c r="CI728" s="186"/>
      <c r="CJ728" s="4"/>
      <c r="CK728" s="49"/>
      <c r="CL728" s="60"/>
      <c r="CM728" s="912"/>
      <c r="CN728" s="371"/>
      <c r="CO728" s="371"/>
      <c r="CP728" s="814"/>
      <c r="CQ728" s="352"/>
      <c r="CR728" s="371"/>
      <c r="CS728" s="371"/>
    </row>
    <row r="729" spans="1:97" x14ac:dyDescent="0.25">
      <c r="A729" s="20"/>
      <c r="B729" s="174"/>
      <c r="C729" s="88"/>
      <c r="D729" s="19"/>
      <c r="E729" s="456"/>
      <c r="F729" s="451"/>
      <c r="G729" s="444"/>
      <c r="H729" s="19"/>
      <c r="I729" s="451"/>
      <c r="J729" s="451"/>
      <c r="K729" s="451"/>
      <c r="L729" s="451"/>
      <c r="M729" s="451"/>
      <c r="N729" s="451"/>
      <c r="O729" s="316"/>
      <c r="P729" s="310"/>
      <c r="Q729" s="19"/>
      <c r="R729" s="310"/>
      <c r="S729" s="316"/>
      <c r="T729" s="923"/>
      <c r="U729" s="310"/>
      <c r="V729" s="310"/>
      <c r="W729" s="310"/>
      <c r="X729" s="306"/>
      <c r="Y729" s="753"/>
      <c r="Z729" s="749"/>
      <c r="AA729" s="489"/>
      <c r="AB729" s="512"/>
      <c r="AC729" s="512"/>
      <c r="AD729" s="447"/>
      <c r="AE729" s="447"/>
      <c r="AF729" s="970"/>
      <c r="AG729" s="970"/>
      <c r="AH729" s="810"/>
      <c r="AI729" s="310"/>
      <c r="AJ729" s="310"/>
      <c r="AK729" s="310"/>
      <c r="AL729" s="307"/>
      <c r="AM729" s="40"/>
      <c r="AN729" s="40"/>
      <c r="AO729" s="40"/>
      <c r="AP729" s="137"/>
      <c r="AQ729" s="19"/>
      <c r="AR729" s="49"/>
      <c r="AS729" s="298"/>
      <c r="AT729" s="66"/>
      <c r="AU729" s="40"/>
      <c r="AV729" s="60"/>
      <c r="AW729" s="137"/>
      <c r="AX729" s="137"/>
      <c r="AY729" s="299"/>
      <c r="AZ729" s="87"/>
      <c r="BA729" s="243"/>
      <c r="BB729" s="127"/>
      <c r="BC729" s="127"/>
      <c r="BD729" s="127"/>
      <c r="BE729" s="127"/>
      <c r="BF729" s="127"/>
      <c r="BG729" s="19"/>
      <c r="BH729" s="49"/>
      <c r="BI729" s="60"/>
      <c r="BJ729" s="127"/>
      <c r="BK729" s="127"/>
      <c r="BL729" s="127"/>
      <c r="BM729" s="127"/>
      <c r="BN729" s="60"/>
      <c r="BO729" s="127"/>
      <c r="BP729" s="910"/>
      <c r="BQ729" s="928"/>
      <c r="BR729" s="928"/>
      <c r="BS729" s="928"/>
      <c r="BT729" s="928"/>
      <c r="BU729" s="928"/>
      <c r="BV729" s="928"/>
      <c r="BW729" s="928"/>
      <c r="BX729" s="928"/>
      <c r="BY729" s="928"/>
      <c r="BZ729" s="928"/>
      <c r="CA729" s="928"/>
      <c r="CB729" s="928"/>
      <c r="CC729" s="928"/>
      <c r="CD729" s="928"/>
      <c r="CE729" s="150"/>
      <c r="CF729" s="516"/>
      <c r="CG729" s="911"/>
      <c r="CH729" s="131"/>
      <c r="CI729" s="186"/>
      <c r="CJ729" s="4"/>
      <c r="CK729" s="49"/>
      <c r="CL729" s="60"/>
      <c r="CM729" s="912"/>
      <c r="CN729" s="371"/>
      <c r="CO729" s="371"/>
      <c r="CP729" s="814"/>
      <c r="CQ729" s="352"/>
      <c r="CR729" s="371"/>
      <c r="CS729" s="371"/>
    </row>
    <row r="730" spans="1:97" x14ac:dyDescent="0.25">
      <c r="A730" s="20"/>
      <c r="B730" s="174"/>
      <c r="C730" s="88"/>
      <c r="D730" s="19"/>
      <c r="E730" s="456"/>
      <c r="F730" s="451"/>
      <c r="G730" s="444"/>
      <c r="H730" s="19"/>
      <c r="I730" s="451"/>
      <c r="J730" s="451"/>
      <c r="K730" s="451"/>
      <c r="L730" s="451"/>
      <c r="M730" s="451"/>
      <c r="N730" s="451"/>
      <c r="O730" s="316"/>
      <c r="P730" s="310"/>
      <c r="Q730" s="19"/>
      <c r="R730" s="310"/>
      <c r="S730" s="316"/>
      <c r="T730" s="923"/>
      <c r="U730" s="310"/>
      <c r="V730" s="310"/>
      <c r="W730" s="310"/>
      <c r="X730" s="306"/>
      <c r="Y730" s="753"/>
      <c r="Z730" s="749"/>
      <c r="AA730" s="489"/>
      <c r="AB730" s="512"/>
      <c r="AC730" s="512"/>
      <c r="AD730" s="447"/>
      <c r="AE730" s="447"/>
      <c r="AF730" s="970"/>
      <c r="AG730" s="970"/>
      <c r="AH730" s="810"/>
      <c r="AI730" s="310"/>
      <c r="AJ730" s="310"/>
      <c r="AK730" s="310"/>
      <c r="AL730" s="307"/>
      <c r="AM730" s="40"/>
      <c r="AN730" s="40"/>
      <c r="AO730" s="40"/>
      <c r="AP730" s="137"/>
      <c r="AQ730" s="19"/>
      <c r="AR730" s="49"/>
      <c r="AS730" s="298"/>
      <c r="AT730" s="66"/>
      <c r="AU730" s="40"/>
      <c r="AV730" s="60"/>
      <c r="AW730" s="137"/>
      <c r="AX730" s="137"/>
      <c r="AY730" s="299"/>
      <c r="AZ730" s="87"/>
      <c r="BA730" s="243"/>
      <c r="BB730" s="127"/>
      <c r="BC730" s="127"/>
      <c r="BD730" s="127"/>
      <c r="BE730" s="127"/>
      <c r="BF730" s="127"/>
      <c r="BG730" s="19"/>
      <c r="BH730" s="49"/>
      <c r="BI730" s="60"/>
      <c r="BJ730" s="127"/>
      <c r="BK730" s="127"/>
      <c r="BL730" s="127"/>
      <c r="BM730" s="127"/>
      <c r="BN730" s="60"/>
      <c r="BO730" s="127"/>
      <c r="BP730" s="910"/>
      <c r="BQ730" s="928"/>
      <c r="BR730" s="928"/>
      <c r="BS730" s="928"/>
      <c r="BT730" s="928"/>
      <c r="BU730" s="928"/>
      <c r="BV730" s="928"/>
      <c r="BW730" s="928"/>
      <c r="BX730" s="928"/>
      <c r="BY730" s="928"/>
      <c r="BZ730" s="928"/>
      <c r="CA730" s="928"/>
      <c r="CB730" s="928"/>
      <c r="CC730" s="928"/>
      <c r="CD730" s="928"/>
      <c r="CE730" s="150"/>
      <c r="CF730" s="516"/>
      <c r="CG730" s="911"/>
      <c r="CH730" s="131"/>
      <c r="CI730" s="186"/>
      <c r="CJ730" s="4"/>
      <c r="CK730" s="49"/>
      <c r="CL730" s="60"/>
      <c r="CM730" s="912"/>
      <c r="CN730" s="371"/>
      <c r="CO730" s="371"/>
      <c r="CP730" s="814"/>
      <c r="CQ730" s="352"/>
      <c r="CR730" s="371"/>
      <c r="CS730" s="371"/>
    </row>
    <row r="731" spans="1:97" x14ac:dyDescent="0.25">
      <c r="A731" s="20"/>
      <c r="B731" s="174"/>
      <c r="C731" s="88"/>
      <c r="D731" s="19"/>
      <c r="E731" s="456"/>
      <c r="F731" s="451"/>
      <c r="G731" s="444"/>
      <c r="H731" s="19"/>
      <c r="I731" s="451"/>
      <c r="J731" s="451"/>
      <c r="K731" s="451"/>
      <c r="L731" s="451"/>
      <c r="M731" s="451"/>
      <c r="N731" s="451"/>
      <c r="O731" s="316"/>
      <c r="P731" s="310"/>
      <c r="Q731" s="19"/>
      <c r="R731" s="310"/>
      <c r="S731" s="316"/>
      <c r="T731" s="923"/>
      <c r="U731" s="310"/>
      <c r="V731" s="310"/>
      <c r="W731" s="310"/>
      <c r="X731" s="306"/>
      <c r="Y731" s="753"/>
      <c r="Z731" s="749"/>
      <c r="AA731" s="489"/>
      <c r="AB731" s="512"/>
      <c r="AC731" s="512"/>
      <c r="AD731" s="447"/>
      <c r="AE731" s="447"/>
      <c r="AF731" s="970"/>
      <c r="AG731" s="970"/>
      <c r="AH731" s="810"/>
      <c r="AI731" s="310"/>
      <c r="AJ731" s="310"/>
      <c r="AK731" s="310"/>
      <c r="AL731" s="307"/>
      <c r="AM731" s="40"/>
      <c r="AN731" s="40"/>
      <c r="AO731" s="40"/>
      <c r="AP731" s="137"/>
      <c r="AQ731" s="19"/>
      <c r="AR731" s="49"/>
      <c r="AS731" s="298"/>
      <c r="AT731" s="66"/>
      <c r="AU731" s="40"/>
      <c r="AV731" s="60"/>
      <c r="AW731" s="137"/>
      <c r="AX731" s="137"/>
      <c r="AY731" s="299"/>
      <c r="AZ731" s="87"/>
      <c r="BA731" s="243"/>
      <c r="BB731" s="127"/>
      <c r="BC731" s="127"/>
      <c r="BD731" s="127"/>
      <c r="BE731" s="127"/>
      <c r="BF731" s="127"/>
      <c r="BG731" s="19"/>
      <c r="BH731" s="49"/>
      <c r="BI731" s="60"/>
      <c r="BJ731" s="127"/>
      <c r="BK731" s="127"/>
      <c r="BL731" s="127"/>
      <c r="BM731" s="127"/>
      <c r="BN731" s="60"/>
      <c r="BO731" s="127"/>
      <c r="BP731" s="910"/>
      <c r="BQ731" s="928"/>
      <c r="BR731" s="928"/>
      <c r="BS731" s="928"/>
      <c r="BT731" s="928"/>
      <c r="BU731" s="928"/>
      <c r="BV731" s="928"/>
      <c r="BW731" s="928"/>
      <c r="BX731" s="928"/>
      <c r="BY731" s="928"/>
      <c r="BZ731" s="928"/>
      <c r="CA731" s="928"/>
      <c r="CB731" s="928"/>
      <c r="CC731" s="928"/>
      <c r="CD731" s="928"/>
      <c r="CE731" s="150"/>
      <c r="CF731" s="516"/>
      <c r="CG731" s="911"/>
      <c r="CH731" s="131"/>
      <c r="CI731" s="186"/>
      <c r="CJ731" s="4"/>
      <c r="CK731" s="49"/>
      <c r="CL731" s="60"/>
      <c r="CM731" s="912"/>
      <c r="CN731" s="371"/>
      <c r="CO731" s="371"/>
      <c r="CP731" s="814"/>
      <c r="CQ731" s="352"/>
      <c r="CR731" s="371"/>
      <c r="CS731" s="371"/>
    </row>
    <row r="732" spans="1:97" x14ac:dyDescent="0.25">
      <c r="A732" s="20"/>
      <c r="B732" s="174"/>
      <c r="C732" s="88"/>
      <c r="D732" s="19"/>
      <c r="E732" s="456"/>
      <c r="F732" s="451"/>
      <c r="G732" s="444"/>
      <c r="H732" s="19"/>
      <c r="I732" s="451"/>
      <c r="J732" s="451"/>
      <c r="K732" s="451"/>
      <c r="L732" s="451"/>
      <c r="M732" s="451"/>
      <c r="N732" s="451"/>
      <c r="O732" s="316"/>
      <c r="P732" s="310"/>
      <c r="Q732" s="19"/>
      <c r="R732" s="310"/>
      <c r="S732" s="316"/>
      <c r="T732" s="923"/>
      <c r="U732" s="310"/>
      <c r="V732" s="310"/>
      <c r="W732" s="310"/>
      <c r="X732" s="306"/>
      <c r="Y732" s="753"/>
      <c r="Z732" s="749"/>
      <c r="AA732" s="489"/>
      <c r="AB732" s="512"/>
      <c r="AC732" s="512"/>
      <c r="AD732" s="447"/>
      <c r="AE732" s="447"/>
      <c r="AF732" s="970"/>
      <c r="AG732" s="970"/>
      <c r="AH732" s="810"/>
      <c r="AI732" s="310"/>
      <c r="AJ732" s="310"/>
      <c r="AK732" s="310"/>
      <c r="AL732" s="307"/>
      <c r="AM732" s="40"/>
      <c r="AN732" s="40"/>
      <c r="AO732" s="40"/>
      <c r="AP732" s="137"/>
      <c r="AQ732" s="19"/>
      <c r="AR732" s="49"/>
      <c r="AS732" s="298"/>
      <c r="AT732" s="66"/>
      <c r="AU732" s="40"/>
      <c r="AV732" s="60"/>
      <c r="AW732" s="137"/>
      <c r="AX732" s="137"/>
      <c r="AY732" s="299"/>
      <c r="AZ732" s="87"/>
      <c r="BA732" s="243"/>
      <c r="BB732" s="127"/>
      <c r="BC732" s="127"/>
      <c r="BD732" s="127"/>
      <c r="BE732" s="127"/>
      <c r="BF732" s="127"/>
      <c r="BG732" s="19"/>
      <c r="BH732" s="49"/>
      <c r="BI732" s="60"/>
      <c r="BJ732" s="127"/>
      <c r="BK732" s="127"/>
      <c r="BL732" s="127"/>
      <c r="BM732" s="127"/>
      <c r="BN732" s="60"/>
      <c r="BO732" s="127"/>
      <c r="BP732" s="910"/>
      <c r="BQ732" s="928"/>
      <c r="BR732" s="928"/>
      <c r="BS732" s="928"/>
      <c r="BT732" s="928"/>
      <c r="BU732" s="928"/>
      <c r="BV732" s="928"/>
      <c r="BW732" s="928"/>
      <c r="BX732" s="928"/>
      <c r="BY732" s="928"/>
      <c r="BZ732" s="928"/>
      <c r="CA732" s="928"/>
      <c r="CB732" s="928"/>
      <c r="CC732" s="928"/>
      <c r="CD732" s="928"/>
      <c r="CE732" s="150"/>
      <c r="CF732" s="516"/>
      <c r="CG732" s="911"/>
      <c r="CH732" s="131"/>
      <c r="CI732" s="186"/>
      <c r="CJ732" s="4"/>
      <c r="CK732" s="49"/>
      <c r="CL732" s="60"/>
      <c r="CM732" s="912"/>
      <c r="CN732" s="371"/>
      <c r="CO732" s="371"/>
      <c r="CP732" s="814"/>
      <c r="CQ732" s="352"/>
      <c r="CR732" s="371"/>
      <c r="CS732" s="371"/>
    </row>
    <row r="733" spans="1:97" x14ac:dyDescent="0.25">
      <c r="A733" s="20"/>
      <c r="B733" s="174"/>
      <c r="C733" s="88"/>
      <c r="D733" s="19"/>
      <c r="E733" s="456"/>
      <c r="F733" s="451"/>
      <c r="G733" s="444"/>
      <c r="H733" s="19"/>
      <c r="I733" s="451"/>
      <c r="J733" s="451"/>
      <c r="K733" s="451"/>
      <c r="L733" s="451"/>
      <c r="M733" s="451"/>
      <c r="N733" s="451"/>
      <c r="O733" s="316"/>
      <c r="P733" s="310"/>
      <c r="Q733" s="19"/>
      <c r="R733" s="310"/>
      <c r="S733" s="316"/>
      <c r="T733" s="923"/>
      <c r="U733" s="310"/>
      <c r="V733" s="310"/>
      <c r="W733" s="310"/>
      <c r="X733" s="306"/>
      <c r="Y733" s="753"/>
      <c r="Z733" s="749"/>
      <c r="AA733" s="489"/>
      <c r="AB733" s="512"/>
      <c r="AC733" s="512"/>
      <c r="AD733" s="447"/>
      <c r="AE733" s="447"/>
      <c r="AF733" s="970"/>
      <c r="AG733" s="970"/>
      <c r="AH733" s="810"/>
      <c r="AI733" s="310"/>
      <c r="AJ733" s="310"/>
      <c r="AK733" s="310"/>
      <c r="AL733" s="307"/>
      <c r="AM733" s="40"/>
      <c r="AN733" s="40"/>
      <c r="AO733" s="40"/>
      <c r="AP733" s="137"/>
      <c r="AQ733" s="19"/>
      <c r="AR733" s="49"/>
      <c r="AS733" s="298"/>
      <c r="AT733" s="66"/>
      <c r="AU733" s="40"/>
      <c r="AV733" s="60"/>
      <c r="AW733" s="137"/>
      <c r="AX733" s="137"/>
      <c r="AY733" s="299"/>
      <c r="AZ733" s="87"/>
      <c r="BA733" s="243"/>
      <c r="BB733" s="127"/>
      <c r="BC733" s="127"/>
      <c r="BD733" s="127"/>
      <c r="BE733" s="127"/>
      <c r="BF733" s="127"/>
      <c r="BG733" s="19"/>
      <c r="BH733" s="49"/>
      <c r="BI733" s="60"/>
      <c r="BJ733" s="127"/>
      <c r="BK733" s="127"/>
      <c r="BL733" s="127"/>
      <c r="BM733" s="127"/>
      <c r="BN733" s="60"/>
      <c r="BO733" s="127"/>
      <c r="BP733" s="910"/>
      <c r="BQ733" s="928"/>
      <c r="BR733" s="928"/>
      <c r="BS733" s="928"/>
      <c r="BT733" s="928"/>
      <c r="BU733" s="928"/>
      <c r="BV733" s="928"/>
      <c r="BW733" s="928"/>
      <c r="BX733" s="928"/>
      <c r="BY733" s="928"/>
      <c r="BZ733" s="928"/>
      <c r="CA733" s="928"/>
      <c r="CB733" s="928"/>
      <c r="CC733" s="928"/>
      <c r="CD733" s="928"/>
      <c r="CE733" s="150"/>
      <c r="CF733" s="516"/>
      <c r="CG733" s="911"/>
      <c r="CH733" s="131"/>
      <c r="CI733" s="186"/>
      <c r="CJ733" s="4"/>
      <c r="CK733" s="49"/>
      <c r="CL733" s="60"/>
      <c r="CM733" s="912"/>
      <c r="CN733" s="371"/>
      <c r="CO733" s="371"/>
      <c r="CP733" s="814"/>
      <c r="CQ733" s="352"/>
      <c r="CR733" s="371"/>
      <c r="CS733" s="371"/>
    </row>
    <row r="734" spans="1:97" x14ac:dyDescent="0.25">
      <c r="A734" s="20"/>
      <c r="B734" s="174"/>
      <c r="C734" s="88"/>
      <c r="D734" s="19"/>
      <c r="E734" s="456"/>
      <c r="F734" s="451"/>
      <c r="G734" s="444"/>
      <c r="H734" s="19"/>
      <c r="I734" s="451"/>
      <c r="J734" s="451"/>
      <c r="K734" s="451"/>
      <c r="L734" s="451"/>
      <c r="M734" s="451"/>
      <c r="N734" s="451"/>
      <c r="O734" s="316"/>
      <c r="P734" s="310"/>
      <c r="Q734" s="19"/>
      <c r="R734" s="310"/>
      <c r="S734" s="316"/>
      <c r="T734" s="923"/>
      <c r="U734" s="310"/>
      <c r="V734" s="310"/>
      <c r="W734" s="310"/>
      <c r="X734" s="306"/>
      <c r="Y734" s="753"/>
      <c r="Z734" s="749"/>
      <c r="AA734" s="489"/>
      <c r="AB734" s="512"/>
      <c r="AC734" s="512"/>
      <c r="AD734" s="447"/>
      <c r="AE734" s="447"/>
      <c r="AF734" s="970"/>
      <c r="AG734" s="970"/>
      <c r="AH734" s="810"/>
      <c r="AI734" s="310"/>
      <c r="AJ734" s="310"/>
      <c r="AK734" s="310"/>
      <c r="AL734" s="307"/>
      <c r="AM734" s="40"/>
      <c r="AN734" s="40"/>
      <c r="AO734" s="40"/>
      <c r="AP734" s="137"/>
      <c r="AQ734" s="19"/>
      <c r="AR734" s="49"/>
      <c r="AS734" s="298"/>
      <c r="AT734" s="66"/>
      <c r="AU734" s="40"/>
      <c r="AV734" s="60"/>
      <c r="AW734" s="137"/>
      <c r="AX734" s="137"/>
      <c r="AY734" s="299"/>
      <c r="AZ734" s="87"/>
      <c r="BA734" s="243"/>
      <c r="BB734" s="127"/>
      <c r="BC734" s="127"/>
      <c r="BD734" s="127"/>
      <c r="BE734" s="127"/>
      <c r="BF734" s="127"/>
      <c r="BG734" s="19"/>
      <c r="BH734" s="49"/>
      <c r="BI734" s="60"/>
      <c r="BJ734" s="127"/>
      <c r="BK734" s="127"/>
      <c r="BL734" s="127"/>
      <c r="BM734" s="127"/>
      <c r="BN734" s="60"/>
      <c r="BO734" s="127"/>
      <c r="BP734" s="910"/>
      <c r="BQ734" s="928"/>
      <c r="BR734" s="928"/>
      <c r="BS734" s="928"/>
      <c r="BT734" s="928"/>
      <c r="BU734" s="928"/>
      <c r="BV734" s="928"/>
      <c r="BW734" s="928"/>
      <c r="BX734" s="928"/>
      <c r="BY734" s="928"/>
      <c r="BZ734" s="928"/>
      <c r="CA734" s="928"/>
      <c r="CB734" s="928"/>
      <c r="CC734" s="928"/>
      <c r="CD734" s="928"/>
      <c r="CE734" s="150"/>
      <c r="CF734" s="516"/>
      <c r="CG734" s="911"/>
      <c r="CH734" s="131"/>
      <c r="CI734" s="186"/>
      <c r="CJ734" s="4"/>
      <c r="CK734" s="49"/>
      <c r="CL734" s="60"/>
      <c r="CM734" s="912"/>
      <c r="CN734" s="371"/>
      <c r="CO734" s="371"/>
      <c r="CP734" s="814"/>
      <c r="CQ734" s="352"/>
      <c r="CR734" s="371"/>
      <c r="CS734" s="371"/>
    </row>
    <row r="735" spans="1:97" x14ac:dyDescent="0.25">
      <c r="A735" s="20"/>
      <c r="B735" s="174"/>
      <c r="C735" s="88"/>
      <c r="D735" s="19"/>
      <c r="E735" s="456"/>
      <c r="F735" s="451"/>
      <c r="G735" s="444"/>
      <c r="H735" s="19"/>
      <c r="I735" s="451"/>
      <c r="J735" s="451"/>
      <c r="K735" s="451"/>
      <c r="L735" s="451"/>
      <c r="M735" s="451"/>
      <c r="N735" s="451"/>
      <c r="O735" s="316"/>
      <c r="P735" s="310"/>
      <c r="Q735" s="19"/>
      <c r="R735" s="310"/>
      <c r="S735" s="316"/>
      <c r="T735" s="923"/>
      <c r="U735" s="310"/>
      <c r="V735" s="310"/>
      <c r="W735" s="310"/>
      <c r="X735" s="306"/>
      <c r="Y735" s="753"/>
      <c r="Z735" s="749"/>
      <c r="AA735" s="489"/>
      <c r="AB735" s="512"/>
      <c r="AC735" s="512"/>
      <c r="AD735" s="447"/>
      <c r="AE735" s="447"/>
      <c r="AF735" s="970"/>
      <c r="AG735" s="970"/>
      <c r="AH735" s="810"/>
      <c r="AI735" s="310"/>
      <c r="AJ735" s="310"/>
      <c r="AK735" s="310"/>
      <c r="AL735" s="307"/>
      <c r="AM735" s="40"/>
      <c r="AN735" s="40"/>
      <c r="AO735" s="40"/>
      <c r="AP735" s="137"/>
      <c r="AQ735" s="19"/>
      <c r="AR735" s="49"/>
      <c r="AS735" s="298"/>
      <c r="AT735" s="66"/>
      <c r="AU735" s="40"/>
      <c r="AV735" s="60"/>
      <c r="AW735" s="137"/>
      <c r="AX735" s="137"/>
      <c r="AY735" s="299"/>
      <c r="AZ735" s="87"/>
      <c r="BA735" s="243"/>
      <c r="BB735" s="127"/>
      <c r="BC735" s="127"/>
      <c r="BD735" s="127"/>
      <c r="BE735" s="127"/>
      <c r="BF735" s="127"/>
      <c r="BG735" s="19"/>
      <c r="BH735" s="49"/>
      <c r="BI735" s="60"/>
      <c r="BJ735" s="127"/>
      <c r="BK735" s="127"/>
      <c r="BL735" s="127"/>
      <c r="BM735" s="127"/>
      <c r="BN735" s="60"/>
      <c r="BO735" s="127"/>
      <c r="BP735" s="910"/>
      <c r="BQ735" s="928"/>
      <c r="BR735" s="928"/>
      <c r="BS735" s="928"/>
      <c r="BT735" s="928"/>
      <c r="BU735" s="928"/>
      <c r="BV735" s="928"/>
      <c r="BW735" s="928"/>
      <c r="BX735" s="928"/>
      <c r="BY735" s="928"/>
      <c r="BZ735" s="928"/>
      <c r="CA735" s="928"/>
      <c r="CB735" s="928"/>
      <c r="CC735" s="928"/>
      <c r="CD735" s="928"/>
      <c r="CE735" s="150"/>
      <c r="CF735" s="516"/>
      <c r="CG735" s="911"/>
      <c r="CH735" s="131"/>
      <c r="CI735" s="186"/>
      <c r="CJ735" s="4"/>
      <c r="CK735" s="49"/>
      <c r="CL735" s="60"/>
      <c r="CM735" s="912"/>
      <c r="CN735" s="371"/>
      <c r="CO735" s="371"/>
      <c r="CP735" s="814"/>
      <c r="CQ735" s="352"/>
      <c r="CR735" s="371"/>
      <c r="CS735" s="371"/>
    </row>
    <row r="736" spans="1:97" x14ac:dyDescent="0.25">
      <c r="A736" s="20"/>
      <c r="B736" s="174"/>
      <c r="C736" s="88"/>
      <c r="D736" s="19"/>
      <c r="E736" s="456"/>
      <c r="F736" s="451"/>
      <c r="G736" s="444"/>
      <c r="H736" s="19"/>
      <c r="I736" s="451"/>
      <c r="J736" s="451"/>
      <c r="K736" s="451"/>
      <c r="L736" s="451"/>
      <c r="M736" s="451"/>
      <c r="N736" s="451"/>
      <c r="O736" s="316"/>
      <c r="P736" s="310"/>
      <c r="Q736" s="19"/>
      <c r="R736" s="310"/>
      <c r="S736" s="316"/>
      <c r="T736" s="923"/>
      <c r="U736" s="310"/>
      <c r="V736" s="310"/>
      <c r="W736" s="310"/>
      <c r="X736" s="306"/>
      <c r="Y736" s="753"/>
      <c r="Z736" s="749"/>
      <c r="AA736" s="489"/>
      <c r="AB736" s="512"/>
      <c r="AC736" s="512"/>
      <c r="AD736" s="447"/>
      <c r="AE736" s="447"/>
      <c r="AF736" s="970"/>
      <c r="AG736" s="970"/>
      <c r="AH736" s="810"/>
      <c r="AI736" s="310"/>
      <c r="AJ736" s="310"/>
      <c r="AK736" s="310"/>
      <c r="AL736" s="307"/>
      <c r="AM736" s="40"/>
      <c r="AN736" s="40"/>
      <c r="AO736" s="40"/>
      <c r="AP736" s="137"/>
      <c r="AQ736" s="19"/>
      <c r="AR736" s="49"/>
      <c r="AS736" s="298"/>
      <c r="AT736" s="66"/>
      <c r="AU736" s="40"/>
      <c r="AV736" s="60"/>
      <c r="AW736" s="137"/>
      <c r="AX736" s="137"/>
      <c r="AY736" s="299"/>
      <c r="AZ736" s="87"/>
      <c r="BA736" s="243"/>
      <c r="BB736" s="127"/>
      <c r="BC736" s="127"/>
      <c r="BD736" s="127"/>
      <c r="BE736" s="127"/>
      <c r="BF736" s="127"/>
      <c r="BG736" s="19"/>
      <c r="BH736" s="49"/>
      <c r="BI736" s="60"/>
      <c r="BJ736" s="127"/>
      <c r="BK736" s="127"/>
      <c r="BL736" s="127"/>
      <c r="BM736" s="127"/>
      <c r="BN736" s="60"/>
      <c r="BO736" s="127"/>
      <c r="BP736" s="910"/>
      <c r="BQ736" s="928"/>
      <c r="BR736" s="928"/>
      <c r="BS736" s="928"/>
      <c r="BT736" s="928"/>
      <c r="BU736" s="928"/>
      <c r="BV736" s="928"/>
      <c r="BW736" s="928"/>
      <c r="BX736" s="928"/>
      <c r="BY736" s="928"/>
      <c r="BZ736" s="928"/>
      <c r="CA736" s="928"/>
      <c r="CB736" s="928"/>
      <c r="CC736" s="928"/>
      <c r="CD736" s="928"/>
      <c r="CE736" s="150"/>
      <c r="CF736" s="516"/>
      <c r="CG736" s="911"/>
      <c r="CH736" s="131"/>
      <c r="CI736" s="186"/>
      <c r="CJ736" s="4"/>
      <c r="CK736" s="49"/>
      <c r="CL736" s="60"/>
      <c r="CM736" s="912"/>
      <c r="CN736" s="371"/>
      <c r="CO736" s="371"/>
      <c r="CP736" s="814"/>
      <c r="CQ736" s="352"/>
      <c r="CR736" s="371"/>
      <c r="CS736" s="371"/>
    </row>
    <row r="737" spans="1:97" x14ac:dyDescent="0.25">
      <c r="A737" s="20"/>
      <c r="B737" s="174"/>
      <c r="C737" s="88"/>
      <c r="D737" s="19"/>
      <c r="E737" s="456"/>
      <c r="F737" s="451"/>
      <c r="G737" s="444"/>
      <c r="H737" s="19"/>
      <c r="I737" s="451"/>
      <c r="J737" s="451"/>
      <c r="K737" s="451"/>
      <c r="L737" s="451"/>
      <c r="M737" s="451"/>
      <c r="N737" s="451"/>
      <c r="O737" s="316"/>
      <c r="P737" s="310"/>
      <c r="Q737" s="19"/>
      <c r="R737" s="310"/>
      <c r="S737" s="316"/>
      <c r="T737" s="923"/>
      <c r="U737" s="310"/>
      <c r="V737" s="310"/>
      <c r="W737" s="310"/>
      <c r="X737" s="306"/>
      <c r="Y737" s="753"/>
      <c r="Z737" s="749"/>
      <c r="AA737" s="489"/>
      <c r="AB737" s="512"/>
      <c r="AC737" s="512"/>
      <c r="AD737" s="447"/>
      <c r="AE737" s="447"/>
      <c r="AF737" s="970"/>
      <c r="AG737" s="970"/>
      <c r="AH737" s="810"/>
      <c r="AI737" s="310"/>
      <c r="AJ737" s="310"/>
      <c r="AK737" s="310"/>
      <c r="AL737" s="307"/>
      <c r="AM737" s="40"/>
      <c r="AN737" s="40"/>
      <c r="AO737" s="40"/>
      <c r="AP737" s="137"/>
      <c r="AQ737" s="19"/>
      <c r="AR737" s="49"/>
      <c r="AS737" s="298"/>
      <c r="AT737" s="66"/>
      <c r="AU737" s="40"/>
      <c r="AV737" s="60"/>
      <c r="AW737" s="137"/>
      <c r="AX737" s="137"/>
      <c r="AY737" s="299"/>
      <c r="AZ737" s="87"/>
      <c r="BA737" s="243"/>
      <c r="BB737" s="127"/>
      <c r="BC737" s="127"/>
      <c r="BD737" s="127"/>
      <c r="BE737" s="127"/>
      <c r="BF737" s="127"/>
      <c r="BG737" s="19"/>
      <c r="BH737" s="49"/>
      <c r="BI737" s="60"/>
      <c r="BJ737" s="127"/>
      <c r="BK737" s="127"/>
      <c r="BL737" s="127"/>
      <c r="BM737" s="127"/>
      <c r="BN737" s="60"/>
      <c r="BO737" s="127"/>
      <c r="BP737" s="910"/>
      <c r="BQ737" s="928"/>
      <c r="BR737" s="928"/>
      <c r="BS737" s="928"/>
      <c r="BT737" s="928"/>
      <c r="BU737" s="928"/>
      <c r="BV737" s="928"/>
      <c r="BW737" s="928"/>
      <c r="BX737" s="928"/>
      <c r="BY737" s="928"/>
      <c r="BZ737" s="928"/>
      <c r="CA737" s="928"/>
      <c r="CB737" s="928"/>
      <c r="CC737" s="928"/>
      <c r="CD737" s="928"/>
      <c r="CE737" s="150"/>
      <c r="CF737" s="516"/>
      <c r="CG737" s="911"/>
      <c r="CH737" s="131"/>
      <c r="CI737" s="186"/>
      <c r="CJ737" s="4"/>
      <c r="CK737" s="49"/>
      <c r="CL737" s="60"/>
      <c r="CM737" s="912"/>
      <c r="CN737" s="371"/>
      <c r="CO737" s="371"/>
      <c r="CP737" s="814"/>
      <c r="CQ737" s="352"/>
      <c r="CR737" s="371"/>
      <c r="CS737" s="371"/>
    </row>
    <row r="738" spans="1:97" x14ac:dyDescent="0.25">
      <c r="A738" s="20"/>
      <c r="B738" s="174"/>
      <c r="C738" s="88"/>
      <c r="D738" s="19"/>
      <c r="E738" s="456"/>
      <c r="F738" s="451"/>
      <c r="G738" s="444"/>
      <c r="H738" s="19"/>
      <c r="I738" s="451"/>
      <c r="J738" s="451"/>
      <c r="K738" s="451"/>
      <c r="L738" s="451"/>
      <c r="M738" s="451"/>
      <c r="N738" s="451"/>
      <c r="O738" s="316"/>
      <c r="P738" s="310"/>
      <c r="Q738" s="19"/>
      <c r="R738" s="310"/>
      <c r="S738" s="316"/>
      <c r="T738" s="923"/>
      <c r="U738" s="310"/>
      <c r="V738" s="310"/>
      <c r="W738" s="310"/>
      <c r="X738" s="306"/>
      <c r="Y738" s="753"/>
      <c r="Z738" s="749"/>
      <c r="AA738" s="489"/>
      <c r="AB738" s="512"/>
      <c r="AC738" s="512"/>
      <c r="AD738" s="447"/>
      <c r="AE738" s="447"/>
      <c r="AF738" s="970"/>
      <c r="AG738" s="970"/>
      <c r="AH738" s="810"/>
      <c r="AI738" s="310"/>
      <c r="AJ738" s="310"/>
      <c r="AK738" s="310"/>
      <c r="AL738" s="307"/>
      <c r="AM738" s="40"/>
      <c r="AN738" s="40"/>
      <c r="AO738" s="40"/>
      <c r="AP738" s="137"/>
      <c r="AQ738" s="19"/>
      <c r="AR738" s="49"/>
      <c r="AS738" s="298"/>
      <c r="AT738" s="66"/>
      <c r="AU738" s="40"/>
      <c r="AV738" s="60"/>
      <c r="AW738" s="137"/>
      <c r="AX738" s="137"/>
      <c r="AY738" s="299"/>
      <c r="AZ738" s="87"/>
      <c r="BA738" s="243"/>
      <c r="BB738" s="127"/>
      <c r="BC738" s="127"/>
      <c r="BD738" s="127"/>
      <c r="BE738" s="127"/>
      <c r="BF738" s="127"/>
      <c r="BG738" s="19"/>
      <c r="BH738" s="49"/>
      <c r="BI738" s="60"/>
      <c r="BJ738" s="127"/>
      <c r="BK738" s="127"/>
      <c r="BL738" s="127"/>
      <c r="BM738" s="127"/>
      <c r="BN738" s="60"/>
      <c r="BO738" s="127"/>
      <c r="BP738" s="910"/>
      <c r="BQ738" s="928"/>
      <c r="BR738" s="928"/>
      <c r="BS738" s="928"/>
      <c r="BT738" s="928"/>
      <c r="BU738" s="928"/>
      <c r="BV738" s="928"/>
      <c r="BW738" s="928"/>
      <c r="BX738" s="928"/>
      <c r="BY738" s="928"/>
      <c r="BZ738" s="928"/>
      <c r="CA738" s="928"/>
      <c r="CB738" s="928"/>
      <c r="CC738" s="928"/>
      <c r="CD738" s="928"/>
      <c r="CE738" s="150"/>
      <c r="CF738" s="516"/>
      <c r="CG738" s="911"/>
      <c r="CH738" s="131"/>
      <c r="CI738" s="186"/>
      <c r="CJ738" s="4"/>
      <c r="CK738" s="49"/>
      <c r="CL738" s="60"/>
      <c r="CM738" s="912"/>
      <c r="CN738" s="371"/>
      <c r="CO738" s="371"/>
      <c r="CP738" s="814"/>
      <c r="CQ738" s="352"/>
      <c r="CR738" s="371"/>
      <c r="CS738" s="371"/>
    </row>
    <row r="739" spans="1:97" x14ac:dyDescent="0.25">
      <c r="A739" s="20"/>
      <c r="B739" s="174"/>
      <c r="C739" s="88"/>
      <c r="D739" s="19"/>
      <c r="E739" s="456"/>
      <c r="F739" s="451"/>
      <c r="G739" s="444"/>
      <c r="H739" s="19"/>
      <c r="I739" s="451"/>
      <c r="J739" s="451"/>
      <c r="K739" s="451"/>
      <c r="L739" s="451"/>
      <c r="M739" s="451"/>
      <c r="N739" s="451"/>
      <c r="O739" s="316"/>
      <c r="P739" s="310"/>
      <c r="Q739" s="19"/>
      <c r="R739" s="310"/>
      <c r="S739" s="316"/>
      <c r="T739" s="923"/>
      <c r="U739" s="310"/>
      <c r="V739" s="310"/>
      <c r="W739" s="310"/>
      <c r="X739" s="306"/>
      <c r="Y739" s="753"/>
      <c r="Z739" s="749"/>
      <c r="AA739" s="489"/>
      <c r="AB739" s="512"/>
      <c r="AC739" s="512"/>
      <c r="AD739" s="447"/>
      <c r="AE739" s="447"/>
      <c r="AF739" s="970"/>
      <c r="AG739" s="970"/>
      <c r="AH739" s="810"/>
      <c r="AI739" s="310"/>
      <c r="AJ739" s="310"/>
      <c r="AK739" s="310"/>
      <c r="AL739" s="307"/>
      <c r="AM739" s="40"/>
      <c r="AN739" s="40"/>
      <c r="AO739" s="40"/>
      <c r="AP739" s="137"/>
      <c r="AQ739" s="19"/>
      <c r="AR739" s="49"/>
      <c r="AS739" s="298"/>
      <c r="AT739" s="66"/>
      <c r="AU739" s="40"/>
      <c r="AV739" s="60"/>
      <c r="AW739" s="137"/>
      <c r="AX739" s="137"/>
      <c r="AY739" s="299"/>
      <c r="AZ739" s="87"/>
      <c r="BA739" s="243"/>
      <c r="BB739" s="127"/>
      <c r="BC739" s="127"/>
      <c r="BD739" s="127"/>
      <c r="BE739" s="127"/>
      <c r="BF739" s="127"/>
      <c r="BG739" s="19"/>
      <c r="BH739" s="49"/>
      <c r="BI739" s="60"/>
      <c r="BJ739" s="127"/>
      <c r="BK739" s="127"/>
      <c r="BL739" s="127"/>
      <c r="BM739" s="127"/>
      <c r="BN739" s="60"/>
      <c r="BO739" s="127"/>
      <c r="BP739" s="910"/>
      <c r="BQ739" s="928"/>
      <c r="BR739" s="928"/>
      <c r="BS739" s="928"/>
      <c r="BT739" s="928"/>
      <c r="BU739" s="928"/>
      <c r="BV739" s="928"/>
      <c r="BW739" s="928"/>
      <c r="BX739" s="928"/>
      <c r="BY739" s="928"/>
      <c r="BZ739" s="928"/>
      <c r="CA739" s="928"/>
      <c r="CB739" s="928"/>
      <c r="CC739" s="928"/>
      <c r="CD739" s="928"/>
      <c r="CE739" s="150"/>
      <c r="CF739" s="516"/>
      <c r="CG739" s="911"/>
      <c r="CH739" s="131"/>
      <c r="CI739" s="186"/>
      <c r="CJ739" s="4"/>
      <c r="CK739" s="49"/>
      <c r="CL739" s="60"/>
      <c r="CM739" s="912"/>
      <c r="CN739" s="371"/>
      <c r="CO739" s="371"/>
      <c r="CP739" s="814"/>
      <c r="CQ739" s="352"/>
      <c r="CR739" s="371"/>
      <c r="CS739" s="371"/>
    </row>
    <row r="740" spans="1:97" x14ac:dyDescent="0.25">
      <c r="A740" s="20"/>
      <c r="B740" s="174"/>
      <c r="C740" s="88"/>
      <c r="D740" s="19"/>
      <c r="E740" s="456"/>
      <c r="F740" s="451"/>
      <c r="G740" s="444"/>
      <c r="H740" s="19"/>
      <c r="I740" s="451"/>
      <c r="J740" s="451"/>
      <c r="K740" s="451"/>
      <c r="L740" s="451"/>
      <c r="M740" s="451"/>
      <c r="N740" s="451"/>
      <c r="O740" s="316"/>
      <c r="P740" s="310"/>
      <c r="Q740" s="19"/>
      <c r="R740" s="310"/>
      <c r="S740" s="316"/>
      <c r="T740" s="923"/>
      <c r="U740" s="310"/>
      <c r="V740" s="310"/>
      <c r="W740" s="310"/>
      <c r="X740" s="306"/>
      <c r="Y740" s="753"/>
      <c r="Z740" s="749"/>
      <c r="AA740" s="489"/>
      <c r="AB740" s="512"/>
      <c r="AC740" s="512"/>
      <c r="AD740" s="447"/>
      <c r="AE740" s="447"/>
      <c r="AF740" s="970"/>
      <c r="AG740" s="970"/>
      <c r="AH740" s="810"/>
      <c r="AI740" s="310"/>
      <c r="AJ740" s="310"/>
      <c r="AK740" s="310"/>
      <c r="AL740" s="307"/>
      <c r="AM740" s="40"/>
      <c r="AN740" s="40"/>
      <c r="AO740" s="40"/>
      <c r="AP740" s="137"/>
      <c r="AQ740" s="19"/>
      <c r="AR740" s="49"/>
      <c r="AS740" s="298"/>
      <c r="AT740" s="66"/>
      <c r="AU740" s="40"/>
      <c r="AV740" s="60"/>
      <c r="AW740" s="137"/>
      <c r="AX740" s="137"/>
      <c r="AY740" s="299"/>
      <c r="AZ740" s="87"/>
      <c r="BA740" s="243"/>
      <c r="BB740" s="127"/>
      <c r="BC740" s="127"/>
      <c r="BD740" s="127"/>
      <c r="BE740" s="127"/>
      <c r="BF740" s="127"/>
      <c r="BG740" s="19"/>
      <c r="BH740" s="49"/>
      <c r="BI740" s="60"/>
      <c r="BJ740" s="127"/>
      <c r="BK740" s="127"/>
      <c r="BL740" s="127"/>
      <c r="BM740" s="127"/>
      <c r="BN740" s="60"/>
      <c r="BO740" s="127"/>
      <c r="BP740" s="910"/>
      <c r="BQ740" s="928"/>
      <c r="BR740" s="928"/>
      <c r="BS740" s="928"/>
      <c r="BT740" s="928"/>
      <c r="BU740" s="928"/>
      <c r="BV740" s="928"/>
      <c r="BW740" s="928"/>
      <c r="BX740" s="928"/>
      <c r="BY740" s="928"/>
      <c r="BZ740" s="928"/>
      <c r="CA740" s="928"/>
      <c r="CB740" s="928"/>
      <c r="CC740" s="928"/>
      <c r="CD740" s="928"/>
      <c r="CE740" s="150"/>
      <c r="CF740" s="516"/>
      <c r="CG740" s="911"/>
      <c r="CH740" s="131"/>
      <c r="CI740" s="186"/>
      <c r="CJ740" s="4"/>
      <c r="CK740" s="49"/>
      <c r="CL740" s="60"/>
      <c r="CM740" s="912"/>
      <c r="CN740" s="371"/>
      <c r="CO740" s="371"/>
      <c r="CP740" s="814"/>
      <c r="CQ740" s="352"/>
      <c r="CR740" s="371"/>
      <c r="CS740" s="371"/>
    </row>
    <row r="741" spans="1:97" x14ac:dyDescent="0.25">
      <c r="A741" s="20"/>
      <c r="B741" s="174"/>
      <c r="C741" s="88"/>
      <c r="D741" s="19"/>
      <c r="E741" s="456"/>
      <c r="F741" s="451"/>
      <c r="G741" s="444"/>
      <c r="H741" s="19"/>
      <c r="I741" s="451"/>
      <c r="J741" s="451"/>
      <c r="K741" s="451"/>
      <c r="L741" s="451"/>
      <c r="M741" s="451"/>
      <c r="N741" s="451"/>
      <c r="O741" s="316"/>
      <c r="P741" s="310"/>
      <c r="Q741" s="19"/>
      <c r="R741" s="310"/>
      <c r="S741" s="316"/>
      <c r="T741" s="923"/>
      <c r="U741" s="310"/>
      <c r="V741" s="310"/>
      <c r="W741" s="310"/>
      <c r="X741" s="306"/>
      <c r="Y741" s="753"/>
      <c r="Z741" s="749"/>
      <c r="AA741" s="489"/>
      <c r="AB741" s="512"/>
      <c r="AC741" s="512"/>
      <c r="AD741" s="447"/>
      <c r="AE741" s="447"/>
      <c r="AF741" s="970"/>
      <c r="AG741" s="970"/>
      <c r="AH741" s="810"/>
      <c r="AI741" s="310"/>
      <c r="AJ741" s="310"/>
      <c r="AK741" s="310"/>
      <c r="AL741" s="307"/>
      <c r="AM741" s="40"/>
      <c r="AN741" s="40"/>
      <c r="AO741" s="40"/>
      <c r="AP741" s="137"/>
      <c r="AQ741" s="19"/>
      <c r="AR741" s="49"/>
      <c r="AS741" s="298"/>
      <c r="AT741" s="66"/>
      <c r="AU741" s="40"/>
      <c r="AV741" s="60"/>
      <c r="AW741" s="137"/>
      <c r="AX741" s="137"/>
      <c r="AY741" s="299"/>
      <c r="AZ741" s="87"/>
      <c r="BA741" s="243"/>
      <c r="BB741" s="127"/>
      <c r="BC741" s="127"/>
      <c r="BD741" s="127"/>
      <c r="BE741" s="127"/>
      <c r="BF741" s="127"/>
      <c r="BG741" s="19"/>
      <c r="BH741" s="49"/>
      <c r="BI741" s="60"/>
      <c r="BJ741" s="127"/>
      <c r="BK741" s="127"/>
      <c r="BL741" s="127"/>
      <c r="BM741" s="127"/>
      <c r="BN741" s="60"/>
      <c r="BO741" s="127"/>
      <c r="BP741" s="910"/>
      <c r="BQ741" s="928"/>
      <c r="BR741" s="928"/>
      <c r="BS741" s="928"/>
      <c r="BT741" s="928"/>
      <c r="BU741" s="928"/>
      <c r="BV741" s="928"/>
      <c r="BW741" s="928"/>
      <c r="BX741" s="928"/>
      <c r="BY741" s="928"/>
      <c r="BZ741" s="928"/>
      <c r="CA741" s="928"/>
      <c r="CB741" s="928"/>
      <c r="CC741" s="928"/>
      <c r="CD741" s="928"/>
      <c r="CE741" s="150"/>
      <c r="CF741" s="516"/>
      <c r="CG741" s="911"/>
      <c r="CH741" s="131"/>
      <c r="CI741" s="186"/>
      <c r="CJ741" s="4"/>
      <c r="CK741" s="49"/>
      <c r="CL741" s="60"/>
      <c r="CM741" s="912"/>
      <c r="CN741" s="371"/>
      <c r="CO741" s="371"/>
      <c r="CP741" s="814"/>
      <c r="CQ741" s="352"/>
      <c r="CR741" s="371"/>
      <c r="CS741" s="371"/>
    </row>
    <row r="742" spans="1:97" x14ac:dyDescent="0.25">
      <c r="A742" s="20"/>
      <c r="B742" s="174"/>
      <c r="C742" s="88"/>
      <c r="D742" s="19"/>
      <c r="E742" s="456"/>
      <c r="F742" s="451"/>
      <c r="G742" s="444"/>
      <c r="H742" s="19"/>
      <c r="I742" s="451"/>
      <c r="J742" s="451"/>
      <c r="K742" s="451"/>
      <c r="L742" s="451"/>
      <c r="M742" s="451"/>
      <c r="N742" s="451"/>
      <c r="O742" s="316"/>
      <c r="P742" s="310"/>
      <c r="Q742" s="19"/>
      <c r="R742" s="310"/>
      <c r="S742" s="316"/>
      <c r="T742" s="923"/>
      <c r="U742" s="310"/>
      <c r="V742" s="310"/>
      <c r="W742" s="310"/>
      <c r="X742" s="306"/>
      <c r="Y742" s="753"/>
      <c r="Z742" s="749"/>
      <c r="AA742" s="489"/>
      <c r="AB742" s="512"/>
      <c r="AC742" s="512"/>
      <c r="AD742" s="447"/>
      <c r="AE742" s="447"/>
      <c r="AF742" s="970"/>
      <c r="AG742" s="970"/>
      <c r="AH742" s="810"/>
      <c r="AI742" s="310"/>
      <c r="AJ742" s="310"/>
      <c r="AK742" s="310"/>
      <c r="AL742" s="307"/>
      <c r="AM742" s="40"/>
      <c r="AN742" s="40"/>
      <c r="AO742" s="40"/>
      <c r="AP742" s="137"/>
      <c r="AQ742" s="19"/>
      <c r="AR742" s="49"/>
      <c r="AS742" s="298"/>
      <c r="AT742" s="66"/>
      <c r="AU742" s="40"/>
      <c r="AV742" s="60"/>
      <c r="AW742" s="137"/>
      <c r="AX742" s="137"/>
      <c r="AY742" s="299"/>
      <c r="AZ742" s="87"/>
      <c r="BA742" s="243"/>
      <c r="BB742" s="127"/>
      <c r="BC742" s="127"/>
      <c r="BD742" s="127"/>
      <c r="BE742" s="127"/>
      <c r="BF742" s="127"/>
      <c r="BG742" s="19"/>
      <c r="BH742" s="49"/>
      <c r="BI742" s="60"/>
      <c r="BJ742" s="127"/>
      <c r="BK742" s="127"/>
      <c r="BL742" s="127"/>
      <c r="BM742" s="127"/>
      <c r="BN742" s="60"/>
      <c r="BO742" s="127"/>
      <c r="BP742" s="910"/>
      <c r="BQ742" s="928"/>
      <c r="BR742" s="928"/>
      <c r="BS742" s="928"/>
      <c r="BT742" s="928"/>
      <c r="BU742" s="928"/>
      <c r="BV742" s="928"/>
      <c r="BW742" s="928"/>
      <c r="BX742" s="928"/>
      <c r="BY742" s="928"/>
      <c r="BZ742" s="928"/>
      <c r="CA742" s="928"/>
      <c r="CB742" s="928"/>
      <c r="CC742" s="928"/>
      <c r="CD742" s="928"/>
      <c r="CE742" s="150"/>
      <c r="CF742" s="516"/>
      <c r="CG742" s="911"/>
      <c r="CH742" s="131"/>
      <c r="CI742" s="186"/>
      <c r="CJ742" s="4"/>
      <c r="CK742" s="49"/>
      <c r="CL742" s="60"/>
      <c r="CM742" s="912"/>
      <c r="CN742" s="371"/>
      <c r="CO742" s="371"/>
      <c r="CP742" s="814"/>
      <c r="CQ742" s="352"/>
      <c r="CR742" s="371"/>
      <c r="CS742" s="371"/>
    </row>
    <row r="743" spans="1:97" x14ac:dyDescent="0.25">
      <c r="A743" s="20"/>
      <c r="B743" s="174"/>
      <c r="C743" s="88"/>
      <c r="D743" s="19"/>
      <c r="E743" s="456"/>
      <c r="F743" s="451"/>
      <c r="G743" s="444"/>
      <c r="H743" s="19"/>
      <c r="I743" s="451"/>
      <c r="J743" s="451"/>
      <c r="K743" s="451"/>
      <c r="L743" s="451"/>
      <c r="M743" s="451"/>
      <c r="N743" s="451"/>
      <c r="O743" s="316"/>
      <c r="P743" s="310"/>
      <c r="Q743" s="19"/>
      <c r="R743" s="310"/>
      <c r="S743" s="316"/>
      <c r="T743" s="923"/>
      <c r="U743" s="310"/>
      <c r="V743" s="310"/>
      <c r="W743" s="310"/>
      <c r="X743" s="306"/>
      <c r="Y743" s="753"/>
      <c r="Z743" s="749"/>
      <c r="AA743" s="489"/>
      <c r="AB743" s="512"/>
      <c r="AC743" s="512"/>
      <c r="AD743" s="447"/>
      <c r="AE743" s="447"/>
      <c r="AF743" s="970"/>
      <c r="AG743" s="970"/>
      <c r="AH743" s="810"/>
      <c r="AI743" s="310"/>
      <c r="AJ743" s="310"/>
      <c r="AK743" s="310"/>
      <c r="AL743" s="307"/>
      <c r="AM743" s="40"/>
      <c r="AN743" s="40"/>
      <c r="AO743" s="40"/>
      <c r="AP743" s="137"/>
      <c r="AQ743" s="19"/>
      <c r="AR743" s="49"/>
      <c r="AS743" s="298"/>
      <c r="AT743" s="66"/>
      <c r="AU743" s="40"/>
      <c r="AV743" s="60"/>
      <c r="AW743" s="137"/>
      <c r="AX743" s="137"/>
      <c r="AY743" s="299"/>
      <c r="AZ743" s="87"/>
      <c r="BA743" s="243"/>
      <c r="BB743" s="127"/>
      <c r="BC743" s="127"/>
      <c r="BD743" s="127"/>
      <c r="BE743" s="127"/>
      <c r="BF743" s="127"/>
      <c r="BG743" s="19"/>
      <c r="BH743" s="49"/>
      <c r="BI743" s="60"/>
      <c r="BJ743" s="127"/>
      <c r="BK743" s="127"/>
      <c r="BL743" s="127"/>
      <c r="BM743" s="127"/>
      <c r="BN743" s="60"/>
      <c r="BO743" s="127"/>
      <c r="BP743" s="910"/>
      <c r="BQ743" s="928"/>
      <c r="BR743" s="928"/>
      <c r="BS743" s="928"/>
      <c r="BT743" s="928"/>
      <c r="BU743" s="928"/>
      <c r="BV743" s="928"/>
      <c r="BW743" s="928"/>
      <c r="BX743" s="928"/>
      <c r="BY743" s="928"/>
      <c r="BZ743" s="928"/>
      <c r="CA743" s="928"/>
      <c r="CB743" s="928"/>
      <c r="CC743" s="928"/>
      <c r="CD743" s="928"/>
      <c r="CE743" s="150"/>
      <c r="CF743" s="516"/>
      <c r="CG743" s="911"/>
      <c r="CH743" s="131"/>
      <c r="CI743" s="186"/>
      <c r="CJ743" s="4"/>
      <c r="CK743" s="49"/>
      <c r="CL743" s="60"/>
      <c r="CM743" s="912"/>
      <c r="CN743" s="371"/>
      <c r="CO743" s="371"/>
      <c r="CP743" s="814"/>
      <c r="CQ743" s="352"/>
      <c r="CR743" s="371"/>
      <c r="CS743" s="371"/>
    </row>
    <row r="744" spans="1:97" x14ac:dyDescent="0.25">
      <c r="A744" s="20"/>
      <c r="B744" s="174"/>
      <c r="C744" s="88"/>
      <c r="D744" s="19"/>
      <c r="E744" s="456"/>
      <c r="F744" s="451"/>
      <c r="G744" s="444"/>
      <c r="H744" s="19"/>
      <c r="I744" s="451"/>
      <c r="J744" s="451"/>
      <c r="K744" s="451"/>
      <c r="L744" s="451"/>
      <c r="M744" s="451"/>
      <c r="N744" s="451"/>
      <c r="O744" s="316"/>
      <c r="P744" s="310"/>
      <c r="Q744" s="19"/>
      <c r="R744" s="310"/>
      <c r="S744" s="316"/>
      <c r="T744" s="923"/>
      <c r="U744" s="310"/>
      <c r="V744" s="310"/>
      <c r="W744" s="310"/>
      <c r="X744" s="306"/>
      <c r="Y744" s="753"/>
      <c r="Z744" s="749"/>
      <c r="AA744" s="489"/>
      <c r="AB744" s="512"/>
      <c r="AC744" s="512"/>
      <c r="AD744" s="447"/>
      <c r="AE744" s="447"/>
      <c r="AF744" s="970"/>
      <c r="AG744" s="970"/>
      <c r="AH744" s="810"/>
      <c r="AI744" s="310"/>
      <c r="AJ744" s="310"/>
      <c r="AK744" s="310"/>
      <c r="AL744" s="307"/>
      <c r="AM744" s="40"/>
      <c r="AN744" s="40"/>
      <c r="AO744" s="40"/>
      <c r="AP744" s="137"/>
      <c r="AQ744" s="19"/>
      <c r="AR744" s="49"/>
      <c r="AS744" s="298"/>
      <c r="AT744" s="66"/>
      <c r="AU744" s="40"/>
      <c r="AV744" s="60"/>
      <c r="AW744" s="137"/>
      <c r="AX744" s="137"/>
      <c r="AY744" s="299"/>
      <c r="AZ744" s="87"/>
      <c r="BA744" s="243"/>
      <c r="BB744" s="127"/>
      <c r="BC744" s="127"/>
      <c r="BD744" s="127"/>
      <c r="BE744" s="127"/>
      <c r="BF744" s="127"/>
      <c r="BG744" s="19"/>
      <c r="BH744" s="49"/>
      <c r="BI744" s="60"/>
      <c r="BJ744" s="127"/>
      <c r="BK744" s="127"/>
      <c r="BL744" s="127"/>
      <c r="BM744" s="127"/>
      <c r="BN744" s="60"/>
      <c r="BO744" s="127"/>
      <c r="BP744" s="910"/>
      <c r="BQ744" s="928"/>
      <c r="BR744" s="928"/>
      <c r="BS744" s="928"/>
      <c r="BT744" s="928"/>
      <c r="BU744" s="928"/>
      <c r="BV744" s="928"/>
      <c r="BW744" s="928"/>
      <c r="BX744" s="928"/>
      <c r="BY744" s="928"/>
      <c r="BZ744" s="928"/>
      <c r="CA744" s="928"/>
      <c r="CB744" s="928"/>
      <c r="CC744" s="928"/>
      <c r="CD744" s="928"/>
      <c r="CE744" s="150"/>
      <c r="CF744" s="516"/>
      <c r="CG744" s="911"/>
      <c r="CH744" s="131"/>
      <c r="CI744" s="186"/>
      <c r="CJ744" s="4"/>
      <c r="CK744" s="49"/>
      <c r="CL744" s="60"/>
      <c r="CM744" s="912"/>
      <c r="CN744" s="371"/>
      <c r="CO744" s="371"/>
      <c r="CP744" s="814"/>
      <c r="CQ744" s="352"/>
      <c r="CR744" s="371"/>
      <c r="CS744" s="371"/>
    </row>
    <row r="745" spans="1:97" x14ac:dyDescent="0.25">
      <c r="A745" s="20"/>
      <c r="B745" s="174"/>
      <c r="C745" s="88"/>
      <c r="D745" s="19"/>
      <c r="E745" s="456"/>
      <c r="F745" s="451"/>
      <c r="G745" s="444"/>
      <c r="H745" s="19"/>
      <c r="I745" s="451"/>
      <c r="J745" s="451"/>
      <c r="K745" s="451"/>
      <c r="L745" s="451"/>
      <c r="M745" s="451"/>
      <c r="N745" s="451"/>
      <c r="O745" s="316"/>
      <c r="P745" s="310"/>
      <c r="Q745" s="19"/>
      <c r="R745" s="310"/>
      <c r="S745" s="316"/>
      <c r="T745" s="923"/>
      <c r="U745" s="310"/>
      <c r="V745" s="310"/>
      <c r="W745" s="310"/>
      <c r="X745" s="306"/>
      <c r="Y745" s="753"/>
      <c r="Z745" s="749"/>
      <c r="AA745" s="489"/>
      <c r="AB745" s="512"/>
      <c r="AC745" s="512"/>
      <c r="AD745" s="447"/>
      <c r="AE745" s="447"/>
      <c r="AF745" s="970"/>
      <c r="AG745" s="970"/>
      <c r="AH745" s="810"/>
      <c r="AI745" s="310"/>
      <c r="AJ745" s="310"/>
      <c r="AK745" s="310"/>
      <c r="AL745" s="307"/>
      <c r="AM745" s="40"/>
      <c r="AN745" s="40"/>
      <c r="AO745" s="40"/>
      <c r="AP745" s="137"/>
      <c r="AQ745" s="19"/>
      <c r="AR745" s="49"/>
      <c r="AS745" s="298"/>
      <c r="AT745" s="66"/>
      <c r="AU745" s="40"/>
      <c r="AV745" s="60"/>
      <c r="AW745" s="137"/>
      <c r="AX745" s="137"/>
      <c r="AY745" s="299"/>
      <c r="AZ745" s="87"/>
      <c r="BA745" s="243"/>
      <c r="BB745" s="127"/>
      <c r="BC745" s="127"/>
      <c r="BD745" s="127"/>
      <c r="BE745" s="127"/>
      <c r="BF745" s="127"/>
      <c r="BG745" s="19"/>
      <c r="BH745" s="49"/>
      <c r="BI745" s="60"/>
      <c r="BJ745" s="127"/>
      <c r="BK745" s="127"/>
      <c r="BL745" s="127"/>
      <c r="BM745" s="127"/>
      <c r="BN745" s="60"/>
      <c r="BO745" s="127"/>
      <c r="BP745" s="910"/>
      <c r="BQ745" s="928"/>
      <c r="BR745" s="928"/>
      <c r="BS745" s="928"/>
      <c r="BT745" s="928"/>
      <c r="BU745" s="928"/>
      <c r="BV745" s="928"/>
      <c r="BW745" s="928"/>
      <c r="BX745" s="928"/>
      <c r="BY745" s="928"/>
      <c r="BZ745" s="928"/>
      <c r="CA745" s="928"/>
      <c r="CB745" s="928"/>
      <c r="CC745" s="928"/>
      <c r="CD745" s="928"/>
      <c r="CE745" s="150"/>
      <c r="CF745" s="516"/>
      <c r="CG745" s="911"/>
      <c r="CH745" s="131"/>
      <c r="CI745" s="186"/>
      <c r="CJ745" s="4"/>
      <c r="CK745" s="49"/>
      <c r="CL745" s="60"/>
      <c r="CM745" s="912"/>
      <c r="CN745" s="371"/>
      <c r="CO745" s="371"/>
      <c r="CP745" s="814"/>
      <c r="CQ745" s="352"/>
      <c r="CR745" s="371"/>
      <c r="CS745" s="371"/>
    </row>
    <row r="746" spans="1:97" x14ac:dyDescent="0.25">
      <c r="A746" s="20"/>
      <c r="B746" s="174"/>
      <c r="C746" s="88"/>
      <c r="D746" s="19"/>
      <c r="E746" s="456"/>
      <c r="F746" s="451"/>
      <c r="G746" s="444"/>
      <c r="H746" s="19"/>
      <c r="I746" s="451"/>
      <c r="J746" s="451"/>
      <c r="K746" s="451"/>
      <c r="L746" s="451"/>
      <c r="M746" s="451"/>
      <c r="N746" s="451"/>
      <c r="O746" s="316"/>
      <c r="P746" s="310"/>
      <c r="Q746" s="19"/>
      <c r="R746" s="310"/>
      <c r="S746" s="316"/>
      <c r="T746" s="923"/>
      <c r="U746" s="310"/>
      <c r="V746" s="310"/>
      <c r="W746" s="310"/>
      <c r="X746" s="306"/>
      <c r="Y746" s="753"/>
      <c r="Z746" s="749"/>
      <c r="AA746" s="489"/>
      <c r="AB746" s="512"/>
      <c r="AC746" s="512"/>
      <c r="AD746" s="447"/>
      <c r="AE746" s="447"/>
      <c r="AF746" s="970"/>
      <c r="AG746" s="970"/>
      <c r="AH746" s="810"/>
      <c r="AI746" s="310"/>
      <c r="AJ746" s="310"/>
      <c r="AK746" s="310"/>
      <c r="AL746" s="307"/>
      <c r="AM746" s="40"/>
      <c r="AN746" s="40"/>
      <c r="AO746" s="40"/>
      <c r="AP746" s="137"/>
      <c r="AQ746" s="19"/>
      <c r="AR746" s="49"/>
      <c r="AS746" s="298"/>
      <c r="AT746" s="66"/>
      <c r="AU746" s="40"/>
      <c r="AV746" s="60"/>
      <c r="AW746" s="137"/>
      <c r="AX746" s="137"/>
      <c r="AY746" s="299"/>
      <c r="AZ746" s="87"/>
      <c r="BA746" s="243"/>
      <c r="BB746" s="127"/>
      <c r="BC746" s="127"/>
      <c r="BD746" s="127"/>
      <c r="BE746" s="127"/>
      <c r="BF746" s="127"/>
      <c r="BG746" s="19"/>
      <c r="BH746" s="49"/>
      <c r="BI746" s="60"/>
      <c r="BJ746" s="127"/>
      <c r="BK746" s="127"/>
      <c r="BL746" s="127"/>
      <c r="BM746" s="127"/>
      <c r="BN746" s="60"/>
      <c r="BO746" s="127"/>
      <c r="BP746" s="910"/>
      <c r="BQ746" s="928"/>
      <c r="BR746" s="928"/>
      <c r="BS746" s="928"/>
      <c r="BT746" s="928"/>
      <c r="BU746" s="928"/>
      <c r="BV746" s="928"/>
      <c r="BW746" s="928"/>
      <c r="BX746" s="928"/>
      <c r="BY746" s="928"/>
      <c r="BZ746" s="928"/>
      <c r="CA746" s="928"/>
      <c r="CB746" s="928"/>
      <c r="CC746" s="928"/>
      <c r="CD746" s="928"/>
      <c r="CE746" s="150"/>
      <c r="CF746" s="516"/>
      <c r="CG746" s="911"/>
      <c r="CH746" s="131"/>
      <c r="CI746" s="186"/>
      <c r="CJ746" s="4"/>
      <c r="CK746" s="49"/>
      <c r="CL746" s="60"/>
      <c r="CM746" s="912"/>
      <c r="CN746" s="371"/>
      <c r="CO746" s="371"/>
      <c r="CP746" s="814"/>
      <c r="CQ746" s="352"/>
      <c r="CR746" s="371"/>
      <c r="CS746" s="371"/>
    </row>
    <row r="747" spans="1:97" x14ac:dyDescent="0.25">
      <c r="A747" s="20"/>
      <c r="B747" s="174"/>
      <c r="C747" s="88"/>
      <c r="D747" s="19"/>
      <c r="E747" s="456"/>
      <c r="F747" s="451"/>
      <c r="G747" s="444"/>
      <c r="H747" s="19"/>
      <c r="I747" s="451"/>
      <c r="J747" s="451"/>
      <c r="K747" s="451"/>
      <c r="L747" s="451"/>
      <c r="M747" s="451"/>
      <c r="N747" s="451"/>
      <c r="O747" s="316"/>
      <c r="P747" s="310"/>
      <c r="Q747" s="19"/>
      <c r="R747" s="310"/>
      <c r="S747" s="316"/>
      <c r="T747" s="923"/>
      <c r="U747" s="310"/>
      <c r="V747" s="310"/>
      <c r="W747" s="310"/>
      <c r="X747" s="306"/>
      <c r="Y747" s="753"/>
      <c r="Z747" s="749"/>
      <c r="AA747" s="489"/>
      <c r="AB747" s="512"/>
      <c r="AC747" s="512"/>
      <c r="AD747" s="447"/>
      <c r="AE747" s="447"/>
      <c r="AF747" s="970"/>
      <c r="AG747" s="970"/>
      <c r="AH747" s="810"/>
      <c r="AI747" s="310"/>
      <c r="AJ747" s="310"/>
      <c r="AK747" s="310"/>
      <c r="AL747" s="307"/>
      <c r="AM747" s="40"/>
      <c r="AN747" s="40"/>
      <c r="AO747" s="40"/>
      <c r="AP747" s="137"/>
      <c r="AQ747" s="19"/>
      <c r="AR747" s="49"/>
      <c r="AS747" s="298"/>
      <c r="AT747" s="66"/>
      <c r="AU747" s="40"/>
      <c r="AV747" s="60"/>
      <c r="AW747" s="137"/>
      <c r="AX747" s="137"/>
      <c r="AY747" s="299"/>
      <c r="AZ747" s="87"/>
      <c r="BA747" s="243"/>
      <c r="BB747" s="127"/>
      <c r="BC747" s="127"/>
      <c r="BD747" s="127"/>
      <c r="BE747" s="127"/>
      <c r="BF747" s="127"/>
      <c r="BG747" s="19"/>
      <c r="BH747" s="49"/>
      <c r="BI747" s="60"/>
      <c r="BJ747" s="127"/>
      <c r="BK747" s="127"/>
      <c r="BL747" s="127"/>
      <c r="BM747" s="127"/>
      <c r="BN747" s="60"/>
      <c r="BO747" s="127"/>
      <c r="BP747" s="910"/>
      <c r="BQ747" s="928"/>
      <c r="BR747" s="928"/>
      <c r="BS747" s="928"/>
      <c r="BT747" s="928"/>
      <c r="BU747" s="928"/>
      <c r="BV747" s="928"/>
      <c r="BW747" s="928"/>
      <c r="BX747" s="928"/>
      <c r="BY747" s="928"/>
      <c r="BZ747" s="928"/>
      <c r="CA747" s="928"/>
      <c r="CB747" s="928"/>
      <c r="CC747" s="928"/>
      <c r="CD747" s="928"/>
      <c r="CE747" s="150"/>
      <c r="CF747" s="516"/>
      <c r="CG747" s="911"/>
      <c r="CH747" s="131"/>
      <c r="CI747" s="186"/>
      <c r="CJ747" s="4"/>
      <c r="CK747" s="49"/>
      <c r="CL747" s="60"/>
      <c r="CM747" s="912"/>
      <c r="CN747" s="371"/>
      <c r="CO747" s="371"/>
      <c r="CP747" s="814"/>
      <c r="CQ747" s="352"/>
      <c r="CR747" s="371"/>
      <c r="CS747" s="371"/>
    </row>
    <row r="748" spans="1:97" x14ac:dyDescent="0.25">
      <c r="A748" s="20"/>
      <c r="B748" s="174"/>
      <c r="C748" s="88"/>
      <c r="D748" s="19"/>
      <c r="E748" s="456"/>
      <c r="F748" s="451"/>
      <c r="G748" s="444"/>
      <c r="H748" s="19"/>
      <c r="I748" s="451"/>
      <c r="J748" s="451"/>
      <c r="K748" s="451"/>
      <c r="L748" s="451"/>
      <c r="M748" s="451"/>
      <c r="N748" s="451"/>
      <c r="O748" s="316"/>
      <c r="P748" s="310"/>
      <c r="Q748" s="19"/>
      <c r="R748" s="310"/>
      <c r="S748" s="316"/>
      <c r="T748" s="923"/>
      <c r="U748" s="310"/>
      <c r="V748" s="310"/>
      <c r="W748" s="310"/>
      <c r="X748" s="306"/>
      <c r="Y748" s="753"/>
      <c r="Z748" s="749"/>
      <c r="AA748" s="489"/>
      <c r="AB748" s="512"/>
      <c r="AC748" s="512"/>
      <c r="AD748" s="447"/>
      <c r="AE748" s="447"/>
      <c r="AF748" s="970"/>
      <c r="AG748" s="970"/>
      <c r="AH748" s="810"/>
      <c r="AI748" s="310"/>
      <c r="AJ748" s="310"/>
      <c r="AK748" s="310"/>
      <c r="AL748" s="307"/>
      <c r="AM748" s="40"/>
      <c r="AN748" s="40"/>
      <c r="AO748" s="40"/>
      <c r="AP748" s="137"/>
      <c r="AQ748" s="19"/>
      <c r="AR748" s="49"/>
      <c r="AS748" s="298"/>
      <c r="AT748" s="66"/>
      <c r="AU748" s="40"/>
      <c r="AV748" s="60"/>
      <c r="AW748" s="137"/>
      <c r="AX748" s="137"/>
      <c r="AY748" s="299"/>
      <c r="AZ748" s="87"/>
      <c r="BA748" s="243"/>
      <c r="BB748" s="127"/>
      <c r="BC748" s="127"/>
      <c r="BD748" s="127"/>
      <c r="BE748" s="127"/>
      <c r="BF748" s="127"/>
      <c r="BG748" s="19"/>
      <c r="BH748" s="49"/>
      <c r="BI748" s="60"/>
      <c r="BJ748" s="127"/>
      <c r="BK748" s="127"/>
      <c r="BL748" s="127"/>
      <c r="BM748" s="127"/>
      <c r="BN748" s="60"/>
      <c r="BO748" s="127"/>
      <c r="BP748" s="910"/>
      <c r="BQ748" s="928"/>
      <c r="BR748" s="928"/>
      <c r="BS748" s="928"/>
      <c r="BT748" s="928"/>
      <c r="BU748" s="928"/>
      <c r="BV748" s="928"/>
      <c r="BW748" s="928"/>
      <c r="BX748" s="928"/>
      <c r="BY748" s="928"/>
      <c r="BZ748" s="928"/>
      <c r="CA748" s="928"/>
      <c r="CB748" s="928"/>
      <c r="CC748" s="928"/>
      <c r="CD748" s="928"/>
      <c r="CE748" s="150"/>
      <c r="CF748" s="516"/>
      <c r="CG748" s="911"/>
      <c r="CH748" s="131"/>
      <c r="CI748" s="186"/>
      <c r="CJ748" s="4"/>
      <c r="CK748" s="49"/>
      <c r="CL748" s="60"/>
      <c r="CM748" s="912"/>
      <c r="CN748" s="371"/>
      <c r="CO748" s="371"/>
      <c r="CP748" s="814"/>
      <c r="CQ748" s="352"/>
      <c r="CR748" s="371"/>
      <c r="CS748" s="371"/>
    </row>
    <row r="749" spans="1:97" x14ac:dyDescent="0.25">
      <c r="A749" s="20"/>
      <c r="B749" s="174"/>
      <c r="C749" s="88"/>
      <c r="D749" s="19"/>
      <c r="E749" s="456"/>
      <c r="F749" s="451"/>
      <c r="G749" s="444"/>
      <c r="H749" s="19"/>
      <c r="I749" s="451"/>
      <c r="J749" s="451"/>
      <c r="K749" s="451"/>
      <c r="L749" s="451"/>
      <c r="M749" s="451"/>
      <c r="N749" s="451"/>
      <c r="O749" s="316"/>
      <c r="P749" s="310"/>
      <c r="Q749" s="19"/>
      <c r="R749" s="310"/>
      <c r="S749" s="316"/>
      <c r="T749" s="923"/>
      <c r="U749" s="310"/>
      <c r="V749" s="310"/>
      <c r="W749" s="310"/>
      <c r="X749" s="306"/>
      <c r="Y749" s="753"/>
      <c r="Z749" s="749"/>
      <c r="AA749" s="489"/>
      <c r="AB749" s="512"/>
      <c r="AC749" s="512"/>
      <c r="AD749" s="447"/>
      <c r="AE749" s="447"/>
      <c r="AF749" s="970"/>
      <c r="AG749" s="970"/>
      <c r="AH749" s="810"/>
      <c r="AI749" s="310"/>
      <c r="AJ749" s="310"/>
      <c r="AK749" s="310"/>
      <c r="AL749" s="307"/>
      <c r="AM749" s="40"/>
      <c r="AN749" s="40"/>
      <c r="AO749" s="40"/>
      <c r="AP749" s="137"/>
      <c r="AQ749" s="19"/>
      <c r="AR749" s="49"/>
      <c r="AS749" s="298"/>
      <c r="AT749" s="66"/>
      <c r="AU749" s="40"/>
      <c r="AV749" s="60"/>
      <c r="AW749" s="137"/>
      <c r="AX749" s="137"/>
      <c r="AY749" s="299"/>
      <c r="AZ749" s="87"/>
      <c r="BA749" s="243"/>
      <c r="BB749" s="127"/>
      <c r="BC749" s="127"/>
      <c r="BD749" s="127"/>
      <c r="BE749" s="127"/>
      <c r="BF749" s="127"/>
      <c r="BG749" s="19"/>
      <c r="BH749" s="49"/>
      <c r="BI749" s="60"/>
      <c r="BJ749" s="127"/>
      <c r="BK749" s="127"/>
      <c r="BL749" s="127"/>
      <c r="BM749" s="127"/>
      <c r="BN749" s="60"/>
      <c r="BO749" s="127"/>
      <c r="BP749" s="910"/>
      <c r="BQ749" s="928"/>
      <c r="BR749" s="928"/>
      <c r="BS749" s="928"/>
      <c r="BT749" s="928"/>
      <c r="BU749" s="928"/>
      <c r="BV749" s="928"/>
      <c r="BW749" s="928"/>
      <c r="BX749" s="928"/>
      <c r="BY749" s="928"/>
      <c r="BZ749" s="928"/>
      <c r="CA749" s="928"/>
      <c r="CB749" s="928"/>
      <c r="CC749" s="928"/>
      <c r="CD749" s="928"/>
      <c r="CE749" s="150"/>
      <c r="CF749" s="516"/>
      <c r="CG749" s="911"/>
      <c r="CH749" s="131"/>
      <c r="CI749" s="186"/>
      <c r="CJ749" s="4"/>
      <c r="CK749" s="49"/>
      <c r="CL749" s="60"/>
      <c r="CM749" s="912"/>
      <c r="CN749" s="371"/>
      <c r="CO749" s="371"/>
      <c r="CP749" s="814"/>
      <c r="CQ749" s="352"/>
      <c r="CR749" s="371"/>
      <c r="CS749" s="371"/>
    </row>
    <row r="750" spans="1:97" x14ac:dyDescent="0.25">
      <c r="A750" s="20"/>
      <c r="B750" s="174"/>
      <c r="C750" s="88"/>
      <c r="D750" s="19"/>
      <c r="E750" s="456"/>
      <c r="F750" s="451"/>
      <c r="G750" s="444"/>
      <c r="H750" s="19"/>
      <c r="I750" s="451"/>
      <c r="J750" s="451"/>
      <c r="K750" s="451"/>
      <c r="L750" s="451"/>
      <c r="M750" s="451"/>
      <c r="N750" s="451"/>
      <c r="O750" s="316"/>
      <c r="P750" s="310"/>
      <c r="Q750" s="19"/>
      <c r="R750" s="310"/>
      <c r="S750" s="316"/>
      <c r="T750" s="923"/>
      <c r="U750" s="310"/>
      <c r="V750" s="310"/>
      <c r="W750" s="310"/>
      <c r="X750" s="306"/>
      <c r="Y750" s="753"/>
      <c r="Z750" s="749"/>
      <c r="AA750" s="489"/>
      <c r="AB750" s="512"/>
      <c r="AC750" s="512"/>
      <c r="AD750" s="447"/>
      <c r="AE750" s="447"/>
      <c r="AF750" s="970"/>
      <c r="AG750" s="970"/>
      <c r="AH750" s="810"/>
      <c r="AI750" s="310"/>
      <c r="AJ750" s="310"/>
      <c r="AK750" s="310"/>
      <c r="AL750" s="307"/>
      <c r="AM750" s="40"/>
      <c r="AN750" s="40"/>
      <c r="AO750" s="40"/>
      <c r="AP750" s="137"/>
      <c r="AQ750" s="19"/>
      <c r="AR750" s="49"/>
      <c r="AS750" s="298"/>
      <c r="AT750" s="66"/>
      <c r="AU750" s="40"/>
      <c r="AV750" s="60"/>
      <c r="AW750" s="137"/>
      <c r="AX750" s="137"/>
      <c r="AY750" s="299"/>
      <c r="AZ750" s="87"/>
      <c r="BA750" s="243"/>
      <c r="BB750" s="127"/>
      <c r="BC750" s="127"/>
      <c r="BD750" s="127"/>
      <c r="BE750" s="127"/>
      <c r="BF750" s="127"/>
      <c r="BG750" s="19"/>
      <c r="BH750" s="49"/>
      <c r="BI750" s="60"/>
      <c r="BJ750" s="127"/>
      <c r="BK750" s="127"/>
      <c r="BL750" s="127"/>
      <c r="BM750" s="127"/>
      <c r="BN750" s="60"/>
      <c r="BO750" s="127"/>
      <c r="BP750" s="910"/>
      <c r="BQ750" s="928"/>
      <c r="BR750" s="928"/>
      <c r="BS750" s="928"/>
      <c r="BT750" s="928"/>
      <c r="BU750" s="928"/>
      <c r="BV750" s="928"/>
      <c r="BW750" s="928"/>
      <c r="BX750" s="928"/>
      <c r="BY750" s="928"/>
      <c r="BZ750" s="928"/>
      <c r="CA750" s="928"/>
      <c r="CB750" s="928"/>
      <c r="CC750" s="928"/>
      <c r="CD750" s="928"/>
      <c r="CE750" s="150"/>
      <c r="CF750" s="516"/>
      <c r="CG750" s="911"/>
      <c r="CH750" s="131"/>
      <c r="CI750" s="186"/>
      <c r="CJ750" s="4"/>
      <c r="CK750" s="49"/>
      <c r="CL750" s="60"/>
      <c r="CM750" s="912"/>
      <c r="CN750" s="371"/>
      <c r="CO750" s="371"/>
      <c r="CP750" s="814"/>
      <c r="CQ750" s="352"/>
      <c r="CR750" s="371"/>
      <c r="CS750" s="371"/>
    </row>
    <row r="751" spans="1:97" x14ac:dyDescent="0.25">
      <c r="A751" s="20"/>
      <c r="B751" s="174"/>
      <c r="C751" s="88"/>
      <c r="D751" s="19"/>
      <c r="E751" s="456"/>
      <c r="F751" s="451"/>
      <c r="G751" s="444"/>
      <c r="H751" s="19"/>
      <c r="I751" s="451"/>
      <c r="J751" s="451"/>
      <c r="K751" s="451"/>
      <c r="L751" s="451"/>
      <c r="M751" s="451"/>
      <c r="N751" s="451"/>
      <c r="O751" s="316"/>
      <c r="P751" s="310"/>
      <c r="Q751" s="19"/>
      <c r="R751" s="310"/>
      <c r="S751" s="316"/>
      <c r="T751" s="923"/>
      <c r="U751" s="310"/>
      <c r="V751" s="310"/>
      <c r="W751" s="310"/>
      <c r="X751" s="306"/>
      <c r="Y751" s="753"/>
      <c r="Z751" s="749"/>
      <c r="AA751" s="489"/>
      <c r="AB751" s="512"/>
      <c r="AC751" s="512"/>
      <c r="AD751" s="447"/>
      <c r="AE751" s="447"/>
      <c r="AF751" s="970"/>
      <c r="AG751" s="970"/>
      <c r="AH751" s="810"/>
      <c r="AI751" s="310"/>
      <c r="AJ751" s="310"/>
      <c r="AK751" s="310"/>
      <c r="AL751" s="307"/>
      <c r="AM751" s="40"/>
      <c r="AN751" s="40"/>
      <c r="AO751" s="40"/>
      <c r="AP751" s="137"/>
      <c r="AQ751" s="19"/>
      <c r="AR751" s="49"/>
      <c r="AS751" s="298"/>
      <c r="AT751" s="66"/>
      <c r="AU751" s="40"/>
      <c r="AV751" s="60"/>
      <c r="AW751" s="137"/>
      <c r="AX751" s="137"/>
      <c r="AY751" s="299"/>
      <c r="AZ751" s="87"/>
      <c r="BA751" s="243"/>
      <c r="BB751" s="127"/>
      <c r="BC751" s="127"/>
      <c r="BD751" s="127"/>
      <c r="BE751" s="127"/>
      <c r="BF751" s="127"/>
      <c r="BG751" s="19"/>
      <c r="BH751" s="49"/>
      <c r="BI751" s="60"/>
      <c r="BJ751" s="127"/>
      <c r="BK751" s="127"/>
      <c r="BL751" s="127"/>
      <c r="BM751" s="127"/>
      <c r="BN751" s="60"/>
      <c r="BO751" s="127"/>
      <c r="BP751" s="910"/>
      <c r="BQ751" s="928"/>
      <c r="BR751" s="928"/>
      <c r="BS751" s="928"/>
      <c r="BT751" s="928"/>
      <c r="BU751" s="928"/>
      <c r="BV751" s="928"/>
      <c r="BW751" s="928"/>
      <c r="BX751" s="928"/>
      <c r="BY751" s="928"/>
      <c r="BZ751" s="928"/>
      <c r="CA751" s="928"/>
      <c r="CB751" s="928"/>
      <c r="CC751" s="928"/>
      <c r="CD751" s="928"/>
      <c r="CE751" s="150"/>
      <c r="CF751" s="516"/>
      <c r="CG751" s="911"/>
      <c r="CH751" s="131"/>
      <c r="CI751" s="186"/>
      <c r="CJ751" s="4"/>
      <c r="CK751" s="49"/>
      <c r="CL751" s="60"/>
      <c r="CM751" s="912"/>
      <c r="CN751" s="371"/>
      <c r="CO751" s="371"/>
      <c r="CP751" s="814"/>
      <c r="CQ751" s="352"/>
      <c r="CR751" s="371"/>
      <c r="CS751" s="371"/>
    </row>
    <row r="752" spans="1:97" x14ac:dyDescent="0.25">
      <c r="A752" s="20"/>
      <c r="B752" s="174"/>
      <c r="C752" s="88"/>
      <c r="D752" s="19"/>
      <c r="E752" s="456"/>
      <c r="F752" s="451"/>
      <c r="G752" s="444"/>
      <c r="H752" s="19"/>
      <c r="I752" s="451"/>
      <c r="J752" s="451"/>
      <c r="K752" s="451"/>
      <c r="L752" s="451"/>
      <c r="M752" s="451"/>
      <c r="N752" s="451"/>
      <c r="O752" s="316"/>
      <c r="P752" s="310"/>
      <c r="Q752" s="19"/>
      <c r="R752" s="310"/>
      <c r="S752" s="316"/>
      <c r="T752" s="923"/>
      <c r="U752" s="310"/>
      <c r="V752" s="310"/>
      <c r="W752" s="310"/>
      <c r="X752" s="306"/>
      <c r="Y752" s="753"/>
      <c r="Z752" s="749"/>
      <c r="AA752" s="489"/>
      <c r="AB752" s="512"/>
      <c r="AC752" s="512"/>
      <c r="AD752" s="447"/>
      <c r="AE752" s="447"/>
      <c r="AF752" s="970"/>
      <c r="AG752" s="970"/>
      <c r="AH752" s="810"/>
      <c r="AI752" s="310"/>
      <c r="AJ752" s="310"/>
      <c r="AK752" s="310"/>
      <c r="AL752" s="307"/>
      <c r="AM752" s="40"/>
      <c r="AN752" s="40"/>
      <c r="AO752" s="40"/>
      <c r="AP752" s="137"/>
      <c r="AQ752" s="19"/>
      <c r="AR752" s="49"/>
      <c r="AS752" s="298"/>
      <c r="AT752" s="66"/>
      <c r="AU752" s="40"/>
      <c r="AV752" s="60"/>
      <c r="AW752" s="137"/>
      <c r="AX752" s="137"/>
      <c r="AY752" s="299"/>
      <c r="AZ752" s="87"/>
      <c r="BA752" s="243"/>
      <c r="BB752" s="127"/>
      <c r="BC752" s="127"/>
      <c r="BD752" s="127"/>
      <c r="BE752" s="127"/>
      <c r="BF752" s="127"/>
      <c r="BG752" s="19"/>
      <c r="BH752" s="49"/>
      <c r="BI752" s="60"/>
      <c r="BJ752" s="127"/>
      <c r="BK752" s="127"/>
      <c r="BL752" s="127"/>
      <c r="BM752" s="127"/>
      <c r="BN752" s="60"/>
      <c r="BO752" s="127"/>
      <c r="BP752" s="910"/>
      <c r="BQ752" s="928"/>
      <c r="BR752" s="928"/>
      <c r="BS752" s="928"/>
      <c r="BT752" s="928"/>
      <c r="BU752" s="928"/>
      <c r="BV752" s="928"/>
      <c r="BW752" s="928"/>
      <c r="BX752" s="928"/>
      <c r="BY752" s="928"/>
      <c r="BZ752" s="928"/>
      <c r="CA752" s="928"/>
      <c r="CB752" s="928"/>
      <c r="CC752" s="928"/>
      <c r="CD752" s="928"/>
      <c r="CE752" s="150"/>
      <c r="CF752" s="516"/>
      <c r="CG752" s="911"/>
      <c r="CH752" s="131"/>
      <c r="CI752" s="186"/>
      <c r="CJ752" s="4"/>
      <c r="CK752" s="49"/>
      <c r="CL752" s="60"/>
      <c r="CM752" s="912"/>
      <c r="CN752" s="371"/>
      <c r="CO752" s="371"/>
      <c r="CP752" s="814"/>
      <c r="CQ752" s="352"/>
      <c r="CR752" s="371"/>
      <c r="CS752" s="371"/>
    </row>
    <row r="753" spans="1:97" x14ac:dyDescent="0.25">
      <c r="A753" s="20"/>
      <c r="B753" s="174"/>
      <c r="C753" s="88"/>
      <c r="D753" s="19"/>
      <c r="E753" s="456"/>
      <c r="F753" s="451"/>
      <c r="G753" s="444"/>
      <c r="H753" s="19"/>
      <c r="I753" s="451"/>
      <c r="J753" s="451"/>
      <c r="K753" s="451"/>
      <c r="L753" s="451"/>
      <c r="M753" s="451"/>
      <c r="N753" s="451"/>
      <c r="O753" s="316"/>
      <c r="P753" s="310"/>
      <c r="Q753" s="19"/>
      <c r="R753" s="310"/>
      <c r="S753" s="316"/>
      <c r="T753" s="923"/>
      <c r="U753" s="310"/>
      <c r="V753" s="310"/>
      <c r="W753" s="310"/>
      <c r="X753" s="306"/>
      <c r="Y753" s="753"/>
      <c r="Z753" s="749"/>
      <c r="AA753" s="489"/>
      <c r="AB753" s="512"/>
      <c r="AC753" s="512"/>
      <c r="AD753" s="447"/>
      <c r="AE753" s="447"/>
      <c r="AF753" s="970"/>
      <c r="AG753" s="970"/>
      <c r="AH753" s="810"/>
      <c r="AI753" s="310"/>
      <c r="AJ753" s="310"/>
      <c r="AK753" s="310"/>
      <c r="AL753" s="307"/>
      <c r="AM753" s="40"/>
      <c r="AN753" s="40"/>
      <c r="AO753" s="40"/>
      <c r="AP753" s="137"/>
      <c r="AQ753" s="19"/>
      <c r="AR753" s="49"/>
      <c r="AS753" s="298"/>
      <c r="AT753" s="66"/>
      <c r="AU753" s="40"/>
      <c r="AV753" s="60"/>
      <c r="AW753" s="137"/>
      <c r="AX753" s="137"/>
      <c r="AY753" s="299"/>
      <c r="AZ753" s="87"/>
      <c r="BA753" s="243"/>
      <c r="BB753" s="127"/>
      <c r="BC753" s="127"/>
      <c r="BD753" s="127"/>
      <c r="BE753" s="127"/>
      <c r="BF753" s="127"/>
      <c r="BG753" s="19"/>
      <c r="BH753" s="49"/>
      <c r="BI753" s="60"/>
      <c r="BJ753" s="127"/>
      <c r="BK753" s="127"/>
      <c r="BL753" s="127"/>
      <c r="BM753" s="127"/>
      <c r="BN753" s="60"/>
      <c r="BO753" s="127"/>
      <c r="BP753" s="910"/>
      <c r="BQ753" s="928"/>
      <c r="BR753" s="928"/>
      <c r="BS753" s="928"/>
      <c r="BT753" s="928"/>
      <c r="BU753" s="928"/>
      <c r="BV753" s="928"/>
      <c r="BW753" s="928"/>
      <c r="BX753" s="928"/>
      <c r="BY753" s="928"/>
      <c r="BZ753" s="928"/>
      <c r="CA753" s="928"/>
      <c r="CB753" s="928"/>
      <c r="CC753" s="928"/>
      <c r="CD753" s="928"/>
      <c r="CE753" s="150"/>
      <c r="CF753" s="516"/>
      <c r="CG753" s="911"/>
      <c r="CH753" s="131"/>
      <c r="CI753" s="186"/>
      <c r="CJ753" s="4"/>
      <c r="CK753" s="49"/>
      <c r="CL753" s="60"/>
      <c r="CM753" s="912"/>
      <c r="CN753" s="371"/>
      <c r="CO753" s="371"/>
      <c r="CP753" s="814"/>
      <c r="CQ753" s="352"/>
      <c r="CR753" s="371"/>
      <c r="CS753" s="371"/>
    </row>
    <row r="754" spans="1:97" x14ac:dyDescent="0.25">
      <c r="A754" s="20"/>
      <c r="B754" s="174"/>
      <c r="C754" s="88"/>
      <c r="D754" s="19"/>
      <c r="E754" s="456"/>
      <c r="F754" s="451"/>
      <c r="G754" s="444"/>
      <c r="H754" s="19"/>
      <c r="I754" s="451"/>
      <c r="J754" s="451"/>
      <c r="K754" s="451"/>
      <c r="L754" s="451"/>
      <c r="M754" s="451"/>
      <c r="N754" s="451"/>
      <c r="O754" s="316"/>
      <c r="P754" s="310"/>
      <c r="Q754" s="19"/>
      <c r="R754" s="310"/>
      <c r="S754" s="316"/>
      <c r="T754" s="923"/>
      <c r="U754" s="310"/>
      <c r="V754" s="310"/>
      <c r="W754" s="310"/>
      <c r="X754" s="306"/>
      <c r="Y754" s="753"/>
      <c r="Z754" s="749"/>
      <c r="AA754" s="489"/>
      <c r="AB754" s="512"/>
      <c r="AC754" s="512"/>
      <c r="AD754" s="447"/>
      <c r="AE754" s="447"/>
      <c r="AF754" s="970"/>
      <c r="AG754" s="970"/>
      <c r="AH754" s="810"/>
      <c r="AI754" s="310"/>
      <c r="AJ754" s="310"/>
      <c r="AK754" s="310"/>
      <c r="AL754" s="307"/>
      <c r="AM754" s="40"/>
      <c r="AN754" s="40"/>
      <c r="AO754" s="40"/>
      <c r="AP754" s="137"/>
      <c r="AQ754" s="19"/>
      <c r="AR754" s="49"/>
      <c r="AS754" s="298"/>
      <c r="AT754" s="66"/>
      <c r="AU754" s="40"/>
      <c r="AV754" s="60"/>
      <c r="AW754" s="137"/>
      <c r="AX754" s="137"/>
      <c r="AY754" s="299"/>
      <c r="AZ754" s="87"/>
      <c r="BA754" s="243"/>
      <c r="BB754" s="127"/>
      <c r="BC754" s="127"/>
      <c r="BD754" s="127"/>
      <c r="BE754" s="127"/>
      <c r="BF754" s="127"/>
      <c r="BG754" s="19"/>
      <c r="BH754" s="49"/>
      <c r="BI754" s="60"/>
      <c r="BJ754" s="127"/>
      <c r="BK754" s="127"/>
      <c r="BL754" s="127"/>
      <c r="BM754" s="127"/>
      <c r="BN754" s="60"/>
      <c r="BO754" s="127"/>
      <c r="BP754" s="910"/>
      <c r="BQ754" s="928"/>
      <c r="BR754" s="928"/>
      <c r="BS754" s="928"/>
      <c r="BT754" s="928"/>
      <c r="BU754" s="928"/>
      <c r="BV754" s="928"/>
      <c r="BW754" s="928"/>
      <c r="BX754" s="928"/>
      <c r="BY754" s="928"/>
      <c r="BZ754" s="928"/>
      <c r="CA754" s="928"/>
      <c r="CB754" s="928"/>
      <c r="CC754" s="928"/>
      <c r="CD754" s="928"/>
      <c r="CE754" s="150"/>
      <c r="CF754" s="516"/>
      <c r="CG754" s="911"/>
      <c r="CH754" s="131"/>
      <c r="CI754" s="186"/>
      <c r="CJ754" s="4"/>
      <c r="CK754" s="49"/>
      <c r="CL754" s="60"/>
      <c r="CM754" s="912"/>
      <c r="CN754" s="371"/>
      <c r="CO754" s="371"/>
      <c r="CP754" s="814"/>
      <c r="CQ754" s="352"/>
      <c r="CR754" s="371"/>
      <c r="CS754" s="371"/>
    </row>
    <row r="755" spans="1:97" x14ac:dyDescent="0.25">
      <c r="A755" s="20"/>
      <c r="B755" s="174"/>
      <c r="C755" s="88"/>
      <c r="D755" s="19"/>
      <c r="E755" s="456"/>
      <c r="F755" s="451"/>
      <c r="G755" s="444"/>
      <c r="H755" s="19"/>
      <c r="I755" s="451"/>
      <c r="J755" s="451"/>
      <c r="K755" s="451"/>
      <c r="L755" s="451"/>
      <c r="M755" s="451"/>
      <c r="N755" s="451"/>
      <c r="O755" s="316"/>
      <c r="P755" s="310"/>
      <c r="Q755" s="19"/>
      <c r="R755" s="310"/>
      <c r="S755" s="316"/>
      <c r="T755" s="923"/>
      <c r="U755" s="310"/>
      <c r="V755" s="310"/>
      <c r="W755" s="310"/>
      <c r="X755" s="306"/>
      <c r="Y755" s="753"/>
      <c r="Z755" s="749"/>
      <c r="AA755" s="489"/>
      <c r="AB755" s="512"/>
      <c r="AC755" s="512"/>
      <c r="AD755" s="447"/>
      <c r="AE755" s="447"/>
      <c r="AF755" s="970"/>
      <c r="AG755" s="970"/>
      <c r="AH755" s="810"/>
      <c r="AI755" s="310"/>
      <c r="AJ755" s="310"/>
      <c r="AK755" s="310"/>
      <c r="AL755" s="307"/>
      <c r="AM755" s="40"/>
      <c r="AN755" s="40"/>
      <c r="AO755" s="40"/>
      <c r="AP755" s="137"/>
      <c r="AQ755" s="19"/>
      <c r="AR755" s="49"/>
      <c r="AS755" s="298"/>
      <c r="AT755" s="66"/>
      <c r="AU755" s="40"/>
      <c r="AV755" s="60"/>
      <c r="AW755" s="137"/>
      <c r="AX755" s="137"/>
      <c r="AY755" s="299"/>
      <c r="AZ755" s="87"/>
      <c r="BA755" s="243"/>
      <c r="BB755" s="127"/>
      <c r="BC755" s="127"/>
      <c r="BD755" s="127"/>
      <c r="BE755" s="127"/>
      <c r="BF755" s="127"/>
      <c r="BG755" s="19"/>
      <c r="BH755" s="49"/>
      <c r="BI755" s="60"/>
      <c r="BJ755" s="127"/>
      <c r="BK755" s="127"/>
      <c r="BL755" s="127"/>
      <c r="BM755" s="127"/>
      <c r="BN755" s="60"/>
      <c r="BO755" s="127"/>
      <c r="BP755" s="910"/>
      <c r="BQ755" s="928"/>
      <c r="BR755" s="928"/>
      <c r="BS755" s="928"/>
      <c r="BT755" s="928"/>
      <c r="BU755" s="928"/>
      <c r="BV755" s="928"/>
      <c r="BW755" s="928"/>
      <c r="BX755" s="928"/>
      <c r="BY755" s="928"/>
      <c r="BZ755" s="928"/>
      <c r="CA755" s="928"/>
      <c r="CB755" s="928"/>
      <c r="CC755" s="928"/>
      <c r="CD755" s="928"/>
      <c r="CE755" s="150"/>
      <c r="CF755" s="516"/>
      <c r="CG755" s="911"/>
      <c r="CH755" s="131"/>
      <c r="CI755" s="186"/>
      <c r="CJ755" s="4"/>
      <c r="CK755" s="49"/>
      <c r="CL755" s="60"/>
      <c r="CM755" s="912"/>
      <c r="CN755" s="371"/>
      <c r="CO755" s="371"/>
      <c r="CP755" s="814"/>
      <c r="CQ755" s="352"/>
      <c r="CR755" s="371"/>
      <c r="CS755" s="371"/>
    </row>
    <row r="756" spans="1:97" x14ac:dyDescent="0.25">
      <c r="A756" s="20"/>
      <c r="B756" s="174"/>
      <c r="C756" s="88"/>
      <c r="D756" s="19"/>
      <c r="E756" s="456"/>
      <c r="F756" s="451"/>
      <c r="G756" s="444"/>
      <c r="H756" s="19"/>
      <c r="I756" s="451"/>
      <c r="J756" s="451"/>
      <c r="K756" s="451"/>
      <c r="L756" s="451"/>
      <c r="M756" s="451"/>
      <c r="N756" s="451"/>
      <c r="O756" s="316"/>
      <c r="P756" s="310"/>
      <c r="Q756" s="19"/>
      <c r="R756" s="310"/>
      <c r="S756" s="316"/>
      <c r="T756" s="923"/>
      <c r="U756" s="310"/>
      <c r="V756" s="310"/>
      <c r="W756" s="310"/>
      <c r="X756" s="306"/>
      <c r="Y756" s="753"/>
      <c r="Z756" s="749"/>
      <c r="AA756" s="489"/>
      <c r="AB756" s="512"/>
      <c r="AC756" s="512"/>
      <c r="AD756" s="447"/>
      <c r="AE756" s="447"/>
      <c r="AF756" s="970"/>
      <c r="AG756" s="970"/>
      <c r="AH756" s="810"/>
      <c r="AI756" s="310"/>
      <c r="AJ756" s="310"/>
      <c r="AK756" s="310"/>
      <c r="AL756" s="307"/>
      <c r="AM756" s="40"/>
      <c r="AN756" s="40"/>
      <c r="AO756" s="40"/>
      <c r="AP756" s="137"/>
      <c r="AQ756" s="19"/>
      <c r="AR756" s="49"/>
      <c r="AS756" s="298"/>
      <c r="AT756" s="66"/>
      <c r="AU756" s="40"/>
      <c r="AV756" s="60"/>
      <c r="AW756" s="137"/>
      <c r="AX756" s="137"/>
      <c r="AY756" s="299"/>
      <c r="AZ756" s="87"/>
      <c r="BA756" s="243"/>
      <c r="BB756" s="127"/>
      <c r="BC756" s="127"/>
      <c r="BD756" s="127"/>
      <c r="BE756" s="127"/>
      <c r="BF756" s="127"/>
      <c r="BG756" s="19"/>
      <c r="BH756" s="49"/>
      <c r="BI756" s="60"/>
      <c r="BJ756" s="127"/>
      <c r="BK756" s="127"/>
      <c r="BL756" s="127"/>
      <c r="BM756" s="127"/>
      <c r="BN756" s="60"/>
      <c r="BO756" s="127"/>
      <c r="BP756" s="910"/>
      <c r="BQ756" s="928"/>
      <c r="BR756" s="928"/>
      <c r="BS756" s="928"/>
      <c r="BT756" s="928"/>
      <c r="BU756" s="928"/>
      <c r="BV756" s="928"/>
      <c r="BW756" s="928"/>
      <c r="BX756" s="928"/>
      <c r="BY756" s="928"/>
      <c r="BZ756" s="928"/>
      <c r="CA756" s="928"/>
      <c r="CB756" s="928"/>
      <c r="CC756" s="928"/>
      <c r="CD756" s="928"/>
      <c r="CE756" s="150"/>
      <c r="CF756" s="516"/>
      <c r="CG756" s="911"/>
      <c r="CH756" s="131"/>
      <c r="CI756" s="186"/>
      <c r="CJ756" s="4"/>
      <c r="CK756" s="49"/>
      <c r="CL756" s="60"/>
      <c r="CM756" s="912"/>
      <c r="CN756" s="371"/>
      <c r="CO756" s="371"/>
      <c r="CP756" s="814"/>
      <c r="CQ756" s="352"/>
      <c r="CR756" s="371"/>
      <c r="CS756" s="371"/>
    </row>
    <row r="757" spans="1:97" x14ac:dyDescent="0.25">
      <c r="A757" s="20"/>
      <c r="B757" s="174"/>
      <c r="C757" s="88"/>
      <c r="D757" s="19"/>
      <c r="E757" s="456"/>
      <c r="F757" s="451"/>
      <c r="G757" s="444"/>
      <c r="H757" s="19"/>
      <c r="I757" s="451"/>
      <c r="J757" s="451"/>
      <c r="K757" s="451"/>
      <c r="L757" s="451"/>
      <c r="M757" s="451"/>
      <c r="N757" s="451"/>
      <c r="O757" s="316"/>
      <c r="P757" s="310"/>
      <c r="Q757" s="19"/>
      <c r="R757" s="310"/>
      <c r="S757" s="316"/>
      <c r="T757" s="923"/>
      <c r="U757" s="310"/>
      <c r="V757" s="310"/>
      <c r="W757" s="310"/>
      <c r="X757" s="306"/>
      <c r="Y757" s="753"/>
      <c r="Z757" s="749"/>
      <c r="AA757" s="489"/>
      <c r="AB757" s="512"/>
      <c r="AC757" s="512"/>
      <c r="AD757" s="447"/>
      <c r="AE757" s="447"/>
      <c r="AF757" s="970"/>
      <c r="AG757" s="970"/>
      <c r="AH757" s="810"/>
      <c r="AI757" s="310"/>
      <c r="AJ757" s="310"/>
      <c r="AK757" s="310"/>
      <c r="AL757" s="307"/>
      <c r="AM757" s="40"/>
      <c r="AN757" s="40"/>
      <c r="AO757" s="40"/>
      <c r="AP757" s="137"/>
      <c r="AQ757" s="19"/>
      <c r="AR757" s="49"/>
      <c r="AS757" s="298"/>
      <c r="AT757" s="66"/>
      <c r="AU757" s="40"/>
      <c r="AV757" s="60"/>
      <c r="AW757" s="137"/>
      <c r="AX757" s="137"/>
      <c r="AY757" s="299"/>
      <c r="AZ757" s="87"/>
      <c r="BA757" s="243"/>
      <c r="BB757" s="127"/>
      <c r="BC757" s="127"/>
      <c r="BD757" s="127"/>
      <c r="BE757" s="127"/>
      <c r="BF757" s="127"/>
      <c r="BG757" s="19"/>
      <c r="BH757" s="49"/>
      <c r="BI757" s="60"/>
      <c r="BJ757" s="127"/>
      <c r="BK757" s="127"/>
      <c r="BL757" s="127"/>
      <c r="BM757" s="127"/>
      <c r="BN757" s="60"/>
      <c r="BO757" s="127"/>
      <c r="BP757" s="910"/>
      <c r="BQ757" s="928"/>
      <c r="BR757" s="928"/>
      <c r="BS757" s="928"/>
      <c r="BT757" s="928"/>
      <c r="BU757" s="928"/>
      <c r="BV757" s="928"/>
      <c r="BW757" s="928"/>
      <c r="BX757" s="928"/>
      <c r="BY757" s="928"/>
      <c r="BZ757" s="928"/>
      <c r="CA757" s="928"/>
      <c r="CB757" s="928"/>
      <c r="CC757" s="928"/>
      <c r="CD757" s="928"/>
      <c r="CE757" s="150"/>
      <c r="CF757" s="516"/>
      <c r="CG757" s="911"/>
      <c r="CH757" s="131"/>
      <c r="CI757" s="186"/>
      <c r="CJ757" s="4"/>
      <c r="CK757" s="49"/>
      <c r="CL757" s="60"/>
      <c r="CM757" s="912"/>
      <c r="CN757" s="371"/>
      <c r="CO757" s="371"/>
      <c r="CP757" s="814"/>
      <c r="CQ757" s="352"/>
      <c r="CR757" s="371"/>
      <c r="CS757" s="371"/>
    </row>
    <row r="758" spans="1:97" x14ac:dyDescent="0.25">
      <c r="A758" s="20"/>
      <c r="B758" s="174"/>
      <c r="C758" s="88"/>
      <c r="D758" s="19"/>
      <c r="E758" s="456"/>
      <c r="F758" s="451"/>
      <c r="G758" s="444"/>
      <c r="H758" s="19"/>
      <c r="I758" s="451"/>
      <c r="J758" s="451"/>
      <c r="K758" s="451"/>
      <c r="L758" s="451"/>
      <c r="M758" s="451"/>
      <c r="N758" s="451"/>
      <c r="O758" s="316"/>
      <c r="P758" s="310"/>
      <c r="Q758" s="19"/>
      <c r="R758" s="310"/>
      <c r="S758" s="316"/>
      <c r="T758" s="923"/>
      <c r="U758" s="310"/>
      <c r="V758" s="310"/>
      <c r="W758" s="310"/>
      <c r="X758" s="306"/>
      <c r="Y758" s="753"/>
      <c r="Z758" s="749"/>
      <c r="AA758" s="489"/>
      <c r="AB758" s="512"/>
      <c r="AC758" s="512"/>
      <c r="AD758" s="447"/>
      <c r="AE758" s="447"/>
      <c r="AF758" s="970"/>
      <c r="AG758" s="970"/>
      <c r="AH758" s="810"/>
      <c r="AI758" s="310"/>
      <c r="AJ758" s="310"/>
      <c r="AK758" s="310"/>
      <c r="AL758" s="307"/>
      <c r="AM758" s="40"/>
      <c r="AN758" s="40"/>
      <c r="AO758" s="40"/>
      <c r="AP758" s="137"/>
      <c r="AQ758" s="19"/>
      <c r="AR758" s="49"/>
      <c r="AS758" s="298"/>
      <c r="AT758" s="66"/>
      <c r="AU758" s="40"/>
      <c r="AV758" s="60"/>
      <c r="AW758" s="137"/>
      <c r="AX758" s="137"/>
      <c r="AY758" s="299"/>
      <c r="AZ758" s="87"/>
      <c r="BA758" s="243"/>
      <c r="BB758" s="127"/>
      <c r="BC758" s="127"/>
      <c r="BD758" s="127"/>
      <c r="BE758" s="127"/>
      <c r="BF758" s="127"/>
      <c r="BG758" s="19"/>
      <c r="BH758" s="49"/>
      <c r="BI758" s="60"/>
      <c r="BJ758" s="127"/>
      <c r="BK758" s="127"/>
      <c r="BL758" s="127"/>
      <c r="BM758" s="127"/>
      <c r="BN758" s="60"/>
      <c r="BO758" s="127"/>
      <c r="BP758" s="910"/>
      <c r="BQ758" s="928"/>
      <c r="BR758" s="928"/>
      <c r="BS758" s="928"/>
      <c r="BT758" s="928"/>
      <c r="BU758" s="928"/>
      <c r="BV758" s="928"/>
      <c r="BW758" s="928"/>
      <c r="BX758" s="928"/>
      <c r="BY758" s="928"/>
      <c r="BZ758" s="928"/>
      <c r="CA758" s="928"/>
      <c r="CB758" s="928"/>
      <c r="CC758" s="928"/>
      <c r="CD758" s="928"/>
      <c r="CE758" s="150"/>
      <c r="CF758" s="516"/>
      <c r="CG758" s="911"/>
      <c r="CH758" s="131"/>
      <c r="CI758" s="186"/>
      <c r="CJ758" s="4"/>
      <c r="CK758" s="49"/>
      <c r="CL758" s="60"/>
      <c r="CM758" s="912"/>
      <c r="CN758" s="371"/>
      <c r="CO758" s="371"/>
      <c r="CP758" s="814"/>
      <c r="CQ758" s="352"/>
      <c r="CR758" s="371"/>
      <c r="CS758" s="371"/>
    </row>
    <row r="759" spans="1:97" x14ac:dyDescent="0.25">
      <c r="A759" s="20"/>
      <c r="B759" s="174"/>
      <c r="C759" s="88"/>
      <c r="D759" s="19"/>
      <c r="E759" s="456"/>
      <c r="F759" s="451"/>
      <c r="G759" s="444"/>
      <c r="H759" s="19"/>
      <c r="I759" s="451"/>
      <c r="J759" s="451"/>
      <c r="K759" s="451"/>
      <c r="L759" s="451"/>
      <c r="M759" s="451"/>
      <c r="N759" s="451"/>
      <c r="O759" s="316"/>
      <c r="P759" s="310"/>
      <c r="Q759" s="19"/>
      <c r="R759" s="310"/>
      <c r="S759" s="316"/>
      <c r="T759" s="923"/>
      <c r="U759" s="310"/>
      <c r="V759" s="310"/>
      <c r="W759" s="310"/>
      <c r="X759" s="306"/>
      <c r="Y759" s="753"/>
      <c r="Z759" s="749"/>
      <c r="AA759" s="489"/>
      <c r="AB759" s="512"/>
      <c r="AC759" s="512"/>
      <c r="AD759" s="447"/>
      <c r="AE759" s="447"/>
      <c r="AF759" s="970"/>
      <c r="AG759" s="970"/>
      <c r="AH759" s="810"/>
      <c r="AI759" s="310"/>
      <c r="AJ759" s="310"/>
      <c r="AK759" s="310"/>
      <c r="AL759" s="307"/>
      <c r="AM759" s="40"/>
      <c r="AN759" s="40"/>
      <c r="AO759" s="40"/>
      <c r="AP759" s="137"/>
      <c r="AQ759" s="19"/>
      <c r="AR759" s="49"/>
      <c r="AS759" s="298"/>
      <c r="AT759" s="66"/>
      <c r="AU759" s="40"/>
      <c r="AV759" s="60"/>
      <c r="AW759" s="137"/>
      <c r="AX759" s="137"/>
      <c r="AY759" s="299"/>
      <c r="AZ759" s="87"/>
      <c r="BA759" s="243"/>
      <c r="BB759" s="127"/>
      <c r="BC759" s="127"/>
      <c r="BD759" s="127"/>
      <c r="BE759" s="127"/>
      <c r="BF759" s="127"/>
      <c r="BG759" s="19"/>
      <c r="BH759" s="49"/>
      <c r="BI759" s="60"/>
      <c r="BJ759" s="127"/>
      <c r="BK759" s="127"/>
      <c r="BL759" s="127"/>
      <c r="BM759" s="127"/>
      <c r="BN759" s="60"/>
      <c r="BO759" s="127"/>
      <c r="BP759" s="910"/>
      <c r="BQ759" s="928"/>
      <c r="BR759" s="928"/>
      <c r="BS759" s="928"/>
      <c r="BT759" s="928"/>
      <c r="BU759" s="928"/>
      <c r="BV759" s="928"/>
      <c r="BW759" s="928"/>
      <c r="BX759" s="928"/>
      <c r="BY759" s="928"/>
      <c r="BZ759" s="928"/>
      <c r="CA759" s="928"/>
      <c r="CB759" s="928"/>
      <c r="CC759" s="928"/>
      <c r="CD759" s="928"/>
      <c r="CE759" s="150"/>
      <c r="CF759" s="516"/>
      <c r="CG759" s="911"/>
      <c r="CH759" s="131"/>
      <c r="CI759" s="186"/>
      <c r="CJ759" s="4"/>
      <c r="CK759" s="49"/>
      <c r="CL759" s="60"/>
      <c r="CM759" s="912"/>
      <c r="CN759" s="371"/>
      <c r="CO759" s="371"/>
      <c r="CP759" s="814"/>
      <c r="CQ759" s="352"/>
      <c r="CR759" s="371"/>
      <c r="CS759" s="371"/>
    </row>
    <row r="760" spans="1:97" x14ac:dyDescent="0.25">
      <c r="A760" s="20"/>
      <c r="B760" s="174"/>
      <c r="C760" s="88"/>
      <c r="D760" s="19"/>
      <c r="E760" s="456"/>
      <c r="F760" s="451"/>
      <c r="G760" s="444"/>
      <c r="H760" s="19"/>
      <c r="I760" s="451"/>
      <c r="J760" s="451"/>
      <c r="K760" s="451"/>
      <c r="L760" s="451"/>
      <c r="M760" s="451"/>
      <c r="N760" s="451"/>
      <c r="O760" s="316"/>
      <c r="P760" s="310"/>
      <c r="Q760" s="19"/>
      <c r="R760" s="310"/>
      <c r="S760" s="316"/>
      <c r="T760" s="923"/>
      <c r="U760" s="310"/>
      <c r="V760" s="310"/>
      <c r="W760" s="310"/>
      <c r="X760" s="306"/>
      <c r="Y760" s="753"/>
      <c r="Z760" s="749"/>
      <c r="AA760" s="489"/>
      <c r="AB760" s="512"/>
      <c r="AC760" s="512"/>
      <c r="AD760" s="447"/>
      <c r="AE760" s="447"/>
      <c r="AF760" s="970"/>
      <c r="AG760" s="970"/>
      <c r="AH760" s="810"/>
      <c r="AI760" s="310"/>
      <c r="AJ760" s="310"/>
      <c r="AK760" s="310"/>
      <c r="AL760" s="307"/>
      <c r="AM760" s="40"/>
      <c r="AN760" s="40"/>
      <c r="AO760" s="40"/>
      <c r="AP760" s="137"/>
      <c r="AQ760" s="19"/>
      <c r="AR760" s="49"/>
      <c r="AS760" s="298"/>
      <c r="AT760" s="66"/>
      <c r="AU760" s="40"/>
      <c r="AV760" s="60"/>
      <c r="AW760" s="137"/>
      <c r="AX760" s="137"/>
      <c r="AY760" s="299"/>
      <c r="AZ760" s="87"/>
      <c r="BA760" s="243"/>
      <c r="BB760" s="127"/>
      <c r="BC760" s="127"/>
      <c r="BD760" s="127"/>
      <c r="BE760" s="127"/>
      <c r="BF760" s="127"/>
      <c r="BG760" s="19"/>
      <c r="BH760" s="49"/>
      <c r="BI760" s="60"/>
      <c r="BJ760" s="127"/>
      <c r="BK760" s="127"/>
      <c r="BL760" s="127"/>
      <c r="BM760" s="127"/>
      <c r="BN760" s="60"/>
      <c r="BO760" s="127"/>
      <c r="BP760" s="910"/>
      <c r="BQ760" s="928"/>
      <c r="BR760" s="928"/>
      <c r="BS760" s="928"/>
      <c r="BT760" s="928"/>
      <c r="BU760" s="928"/>
      <c r="BV760" s="928"/>
      <c r="BW760" s="928"/>
      <c r="BX760" s="928"/>
      <c r="BY760" s="928"/>
      <c r="BZ760" s="928"/>
      <c r="CA760" s="928"/>
      <c r="CB760" s="928"/>
      <c r="CC760" s="928"/>
      <c r="CD760" s="928"/>
      <c r="CE760" s="150"/>
      <c r="CF760" s="516"/>
      <c r="CG760" s="911"/>
      <c r="CH760" s="131"/>
      <c r="CI760" s="186"/>
      <c r="CJ760" s="4"/>
      <c r="CK760" s="49"/>
      <c r="CL760" s="60"/>
      <c r="CM760" s="912"/>
      <c r="CN760" s="371"/>
      <c r="CO760" s="371"/>
      <c r="CP760" s="814"/>
      <c r="CQ760" s="352"/>
      <c r="CR760" s="371"/>
      <c r="CS760" s="371"/>
    </row>
    <row r="761" spans="1:97" x14ac:dyDescent="0.25">
      <c r="A761" s="20"/>
      <c r="B761" s="174"/>
      <c r="C761" s="88"/>
      <c r="D761" s="19"/>
      <c r="E761" s="456"/>
      <c r="F761" s="451"/>
      <c r="G761" s="444"/>
      <c r="H761" s="19"/>
      <c r="I761" s="451"/>
      <c r="J761" s="451"/>
      <c r="K761" s="451"/>
      <c r="L761" s="451"/>
      <c r="M761" s="451"/>
      <c r="N761" s="451"/>
      <c r="O761" s="316"/>
      <c r="P761" s="310"/>
      <c r="Q761" s="19"/>
      <c r="R761" s="310"/>
      <c r="S761" s="316"/>
      <c r="T761" s="923"/>
      <c r="U761" s="310"/>
      <c r="V761" s="310"/>
      <c r="W761" s="310"/>
      <c r="X761" s="306"/>
      <c r="Y761" s="753"/>
      <c r="Z761" s="749"/>
      <c r="AA761" s="489"/>
      <c r="AB761" s="512"/>
      <c r="AC761" s="512"/>
      <c r="AD761" s="447"/>
      <c r="AE761" s="447"/>
      <c r="AF761" s="970"/>
      <c r="AG761" s="970"/>
      <c r="AH761" s="810"/>
      <c r="AI761" s="310"/>
      <c r="AJ761" s="310"/>
      <c r="AK761" s="310"/>
      <c r="AL761" s="307"/>
      <c r="AM761" s="40"/>
      <c r="AN761" s="40"/>
      <c r="AO761" s="40"/>
      <c r="AP761" s="137"/>
      <c r="AQ761" s="19"/>
      <c r="AR761" s="49"/>
      <c r="AS761" s="298"/>
      <c r="AT761" s="66"/>
      <c r="AU761" s="40"/>
      <c r="AV761" s="60"/>
      <c r="AW761" s="137"/>
      <c r="AX761" s="137"/>
      <c r="AY761" s="299"/>
      <c r="AZ761" s="87"/>
      <c r="BA761" s="243"/>
      <c r="BB761" s="127"/>
      <c r="BC761" s="127"/>
      <c r="BD761" s="127"/>
      <c r="BE761" s="127"/>
      <c r="BF761" s="127"/>
      <c r="BG761" s="19"/>
      <c r="BH761" s="49"/>
      <c r="BI761" s="60"/>
      <c r="BJ761" s="127"/>
      <c r="BK761" s="127"/>
      <c r="BL761" s="127"/>
      <c r="BM761" s="127"/>
      <c r="BN761" s="60"/>
      <c r="BO761" s="127"/>
      <c r="BP761" s="910"/>
      <c r="BQ761" s="928"/>
      <c r="BR761" s="928"/>
      <c r="BS761" s="928"/>
      <c r="BT761" s="928"/>
      <c r="BU761" s="928"/>
      <c r="BV761" s="928"/>
      <c r="BW761" s="928"/>
      <c r="BX761" s="928"/>
      <c r="BY761" s="928"/>
      <c r="BZ761" s="928"/>
      <c r="CA761" s="928"/>
      <c r="CB761" s="928"/>
      <c r="CC761" s="928"/>
      <c r="CD761" s="928"/>
      <c r="CE761" s="150"/>
      <c r="CF761" s="516"/>
      <c r="CG761" s="911"/>
      <c r="CH761" s="131"/>
      <c r="CI761" s="186"/>
      <c r="CJ761" s="4"/>
      <c r="CK761" s="49"/>
      <c r="CL761" s="60"/>
      <c r="CM761" s="912"/>
      <c r="CN761" s="371"/>
      <c r="CO761" s="371"/>
      <c r="CP761" s="814"/>
      <c r="CQ761" s="352"/>
      <c r="CR761" s="371"/>
      <c r="CS761" s="371"/>
    </row>
    <row r="762" spans="1:97" x14ac:dyDescent="0.25">
      <c r="A762" s="20"/>
      <c r="B762" s="174"/>
      <c r="C762" s="88"/>
      <c r="D762" s="19"/>
      <c r="E762" s="456"/>
      <c r="F762" s="451"/>
      <c r="G762" s="444"/>
      <c r="H762" s="19"/>
      <c r="I762" s="451"/>
      <c r="J762" s="451"/>
      <c r="K762" s="451"/>
      <c r="L762" s="451"/>
      <c r="M762" s="451"/>
      <c r="N762" s="451"/>
      <c r="O762" s="316"/>
      <c r="P762" s="310"/>
      <c r="Q762" s="19"/>
      <c r="R762" s="310"/>
      <c r="S762" s="316"/>
      <c r="T762" s="923"/>
      <c r="U762" s="310"/>
      <c r="V762" s="310"/>
      <c r="W762" s="310"/>
      <c r="X762" s="306"/>
      <c r="Y762" s="753"/>
      <c r="Z762" s="749"/>
      <c r="AA762" s="489"/>
      <c r="AB762" s="512"/>
      <c r="AC762" s="512"/>
      <c r="AD762" s="447"/>
      <c r="AE762" s="447"/>
      <c r="AF762" s="970"/>
      <c r="AG762" s="970"/>
      <c r="AH762" s="810"/>
      <c r="AI762" s="310"/>
      <c r="AJ762" s="310"/>
      <c r="AK762" s="310"/>
      <c r="AL762" s="307"/>
      <c r="AM762" s="40"/>
      <c r="AN762" s="40"/>
      <c r="AO762" s="40"/>
      <c r="AP762" s="137"/>
      <c r="AQ762" s="19"/>
      <c r="AR762" s="49"/>
      <c r="AS762" s="298"/>
      <c r="AT762" s="66"/>
      <c r="AU762" s="40"/>
      <c r="AV762" s="60"/>
      <c r="AW762" s="137"/>
      <c r="AX762" s="137"/>
      <c r="AY762" s="299"/>
      <c r="AZ762" s="87"/>
      <c r="BA762" s="243"/>
      <c r="BB762" s="127"/>
      <c r="BC762" s="127"/>
      <c r="BD762" s="127"/>
      <c r="BE762" s="127"/>
      <c r="BF762" s="127"/>
      <c r="BG762" s="19"/>
      <c r="BH762" s="49"/>
      <c r="BI762" s="60"/>
      <c r="BJ762" s="127"/>
      <c r="BK762" s="127"/>
      <c r="BL762" s="127"/>
      <c r="BM762" s="127"/>
      <c r="BN762" s="60"/>
      <c r="BO762" s="127"/>
      <c r="BP762" s="910"/>
      <c r="BQ762" s="928"/>
      <c r="BR762" s="928"/>
      <c r="BS762" s="928"/>
      <c r="BT762" s="928"/>
      <c r="BU762" s="928"/>
      <c r="BV762" s="928"/>
      <c r="BW762" s="928"/>
      <c r="BX762" s="928"/>
      <c r="BY762" s="928"/>
      <c r="BZ762" s="928"/>
      <c r="CA762" s="928"/>
      <c r="CB762" s="928"/>
      <c r="CC762" s="928"/>
      <c r="CD762" s="928"/>
      <c r="CE762" s="150"/>
      <c r="CF762" s="516"/>
      <c r="CG762" s="911"/>
      <c r="CH762" s="131"/>
      <c r="CI762" s="186"/>
      <c r="CJ762" s="4"/>
      <c r="CK762" s="49"/>
      <c r="CL762" s="60"/>
      <c r="CM762" s="912"/>
      <c r="CN762" s="371"/>
      <c r="CO762" s="371"/>
      <c r="CP762" s="814"/>
      <c r="CQ762" s="352"/>
      <c r="CR762" s="371"/>
      <c r="CS762" s="371"/>
    </row>
    <row r="763" spans="1:97" x14ac:dyDescent="0.25">
      <c r="A763" s="20"/>
      <c r="B763" s="174"/>
      <c r="C763" s="88"/>
      <c r="D763" s="19"/>
      <c r="E763" s="456"/>
      <c r="F763" s="451"/>
      <c r="G763" s="444"/>
      <c r="H763" s="19"/>
      <c r="I763" s="451"/>
      <c r="J763" s="451"/>
      <c r="K763" s="451"/>
      <c r="L763" s="451"/>
      <c r="M763" s="451"/>
      <c r="N763" s="451"/>
      <c r="O763" s="316"/>
      <c r="P763" s="310"/>
      <c r="Q763" s="19"/>
      <c r="R763" s="310"/>
      <c r="S763" s="316"/>
      <c r="T763" s="923"/>
      <c r="U763" s="310"/>
      <c r="V763" s="310"/>
      <c r="W763" s="310"/>
      <c r="X763" s="306"/>
      <c r="Y763" s="753"/>
      <c r="Z763" s="749"/>
      <c r="AA763" s="489"/>
      <c r="AB763" s="512"/>
      <c r="AC763" s="512"/>
      <c r="AD763" s="447"/>
      <c r="AE763" s="447"/>
      <c r="AF763" s="970"/>
      <c r="AG763" s="970"/>
      <c r="AH763" s="810"/>
      <c r="AI763" s="310"/>
      <c r="AJ763" s="310"/>
      <c r="AK763" s="310"/>
      <c r="AL763" s="307"/>
      <c r="AM763" s="40"/>
      <c r="AN763" s="40"/>
      <c r="AO763" s="40"/>
      <c r="AP763" s="137"/>
      <c r="AQ763" s="19"/>
      <c r="AR763" s="49"/>
      <c r="AS763" s="298"/>
      <c r="AT763" s="66"/>
      <c r="AU763" s="40"/>
      <c r="AV763" s="60"/>
      <c r="AW763" s="137"/>
      <c r="AX763" s="137"/>
      <c r="AY763" s="299"/>
      <c r="AZ763" s="87"/>
      <c r="BA763" s="243"/>
      <c r="BB763" s="127"/>
      <c r="BC763" s="127"/>
      <c r="BD763" s="127"/>
      <c r="BE763" s="127"/>
      <c r="BF763" s="127"/>
      <c r="BG763" s="19"/>
      <c r="BH763" s="49"/>
      <c r="BI763" s="60"/>
      <c r="BJ763" s="127"/>
      <c r="BK763" s="127"/>
      <c r="BL763" s="127"/>
      <c r="BM763" s="127"/>
      <c r="BN763" s="60"/>
      <c r="BO763" s="127"/>
      <c r="BP763" s="910"/>
      <c r="BQ763" s="928"/>
      <c r="BR763" s="928"/>
      <c r="BS763" s="928"/>
      <c r="BT763" s="928"/>
      <c r="BU763" s="928"/>
      <c r="BV763" s="928"/>
      <c r="BW763" s="928"/>
      <c r="BX763" s="928"/>
      <c r="BY763" s="928"/>
      <c r="BZ763" s="928"/>
      <c r="CA763" s="928"/>
      <c r="CB763" s="928"/>
      <c r="CC763" s="928"/>
      <c r="CD763" s="928"/>
      <c r="CE763" s="150"/>
      <c r="CF763" s="516"/>
      <c r="CG763" s="911"/>
      <c r="CH763" s="131"/>
      <c r="CI763" s="186"/>
      <c r="CJ763" s="4"/>
      <c r="CK763" s="49"/>
      <c r="CL763" s="60"/>
      <c r="CM763" s="912"/>
      <c r="CN763" s="371"/>
      <c r="CO763" s="371"/>
      <c r="CP763" s="814"/>
      <c r="CQ763" s="352"/>
      <c r="CR763" s="371"/>
      <c r="CS763" s="371"/>
    </row>
    <row r="764" spans="1:97" x14ac:dyDescent="0.25">
      <c r="A764" s="20"/>
      <c r="B764" s="174"/>
      <c r="C764" s="88"/>
      <c r="D764" s="19"/>
      <c r="E764" s="456"/>
      <c r="F764" s="451"/>
      <c r="G764" s="444"/>
      <c r="H764" s="19"/>
      <c r="I764" s="451"/>
      <c r="J764" s="451"/>
      <c r="K764" s="451"/>
      <c r="L764" s="451"/>
      <c r="M764" s="451"/>
      <c r="N764" s="451"/>
      <c r="O764" s="316"/>
      <c r="P764" s="310"/>
      <c r="Q764" s="19"/>
      <c r="R764" s="310"/>
      <c r="S764" s="316"/>
      <c r="T764" s="923"/>
      <c r="U764" s="310"/>
      <c r="V764" s="310"/>
      <c r="W764" s="310"/>
      <c r="X764" s="306"/>
      <c r="Y764" s="753"/>
      <c r="Z764" s="749"/>
      <c r="AA764" s="489"/>
      <c r="AB764" s="512"/>
      <c r="AC764" s="512"/>
      <c r="AD764" s="447"/>
      <c r="AE764" s="447"/>
      <c r="AF764" s="970"/>
      <c r="AG764" s="970"/>
      <c r="AH764" s="810"/>
      <c r="AI764" s="310"/>
      <c r="AJ764" s="310"/>
      <c r="AK764" s="310"/>
      <c r="AL764" s="307"/>
      <c r="AM764" s="40"/>
      <c r="AN764" s="40"/>
      <c r="AO764" s="40"/>
      <c r="AP764" s="137"/>
      <c r="AQ764" s="19"/>
      <c r="AR764" s="49"/>
      <c r="AS764" s="298"/>
      <c r="AT764" s="66"/>
      <c r="AU764" s="40"/>
      <c r="AV764" s="60"/>
      <c r="AW764" s="137"/>
      <c r="AX764" s="137"/>
      <c r="AY764" s="299"/>
      <c r="AZ764" s="87"/>
      <c r="BA764" s="243"/>
      <c r="BB764" s="127"/>
      <c r="BC764" s="127"/>
      <c r="BD764" s="127"/>
      <c r="BE764" s="127"/>
      <c r="BF764" s="127"/>
      <c r="BG764" s="19"/>
      <c r="BH764" s="49"/>
      <c r="BI764" s="60"/>
      <c r="BJ764" s="127"/>
      <c r="BK764" s="127"/>
      <c r="BL764" s="127"/>
      <c r="BM764" s="127"/>
      <c r="BN764" s="60"/>
      <c r="BO764" s="127"/>
      <c r="BP764" s="910"/>
      <c r="BQ764" s="928"/>
      <c r="BR764" s="928"/>
      <c r="BS764" s="928"/>
      <c r="BT764" s="928"/>
      <c r="BU764" s="928"/>
      <c r="BV764" s="928"/>
      <c r="BW764" s="928"/>
      <c r="BX764" s="928"/>
      <c r="BY764" s="928"/>
      <c r="BZ764" s="928"/>
      <c r="CA764" s="928"/>
      <c r="CB764" s="928"/>
      <c r="CC764" s="928"/>
      <c r="CD764" s="928"/>
      <c r="CE764" s="150"/>
      <c r="CF764" s="516"/>
      <c r="CG764" s="911"/>
      <c r="CH764" s="131"/>
      <c r="CI764" s="186"/>
      <c r="CJ764" s="4"/>
      <c r="CK764" s="49"/>
      <c r="CL764" s="60"/>
      <c r="CM764" s="912"/>
      <c r="CN764" s="371"/>
      <c r="CO764" s="371"/>
      <c r="CP764" s="814"/>
      <c r="CQ764" s="352"/>
      <c r="CR764" s="371"/>
      <c r="CS764" s="371"/>
    </row>
    <row r="765" spans="1:97" x14ac:dyDescent="0.25">
      <c r="A765" s="20"/>
      <c r="B765" s="174"/>
      <c r="C765" s="88"/>
      <c r="D765" s="19"/>
      <c r="E765" s="456"/>
      <c r="F765" s="451"/>
      <c r="G765" s="444"/>
      <c r="H765" s="19"/>
      <c r="I765" s="451"/>
      <c r="J765" s="451"/>
      <c r="K765" s="451"/>
      <c r="L765" s="451"/>
      <c r="M765" s="451"/>
      <c r="N765" s="451"/>
      <c r="O765" s="316"/>
      <c r="P765" s="310"/>
      <c r="Q765" s="19"/>
      <c r="R765" s="310"/>
      <c r="S765" s="316"/>
      <c r="T765" s="923"/>
      <c r="U765" s="310"/>
      <c r="V765" s="310"/>
      <c r="W765" s="310"/>
      <c r="X765" s="306"/>
      <c r="Y765" s="753"/>
      <c r="Z765" s="749"/>
      <c r="AA765" s="489"/>
      <c r="AB765" s="512"/>
      <c r="AC765" s="512"/>
      <c r="AD765" s="447"/>
      <c r="AE765" s="447"/>
      <c r="AF765" s="970"/>
      <c r="AG765" s="970"/>
      <c r="AH765" s="810"/>
      <c r="AI765" s="310"/>
      <c r="AJ765" s="310"/>
      <c r="AK765" s="310"/>
      <c r="AL765" s="307"/>
      <c r="AM765" s="40"/>
      <c r="AN765" s="40"/>
      <c r="AO765" s="40"/>
      <c r="AP765" s="137"/>
      <c r="AQ765" s="19"/>
      <c r="AR765" s="49"/>
      <c r="AS765" s="298"/>
      <c r="AT765" s="66"/>
      <c r="AU765" s="40"/>
      <c r="AV765" s="60"/>
      <c r="AW765" s="137"/>
      <c r="AX765" s="137"/>
      <c r="AY765" s="299"/>
      <c r="AZ765" s="87"/>
      <c r="BA765" s="243"/>
      <c r="BB765" s="127"/>
      <c r="BC765" s="127"/>
      <c r="BD765" s="127"/>
      <c r="BE765" s="127"/>
      <c r="BF765" s="127"/>
      <c r="BG765" s="19"/>
      <c r="BH765" s="49"/>
      <c r="BI765" s="60"/>
      <c r="BJ765" s="127"/>
      <c r="BK765" s="127"/>
      <c r="BL765" s="127"/>
      <c r="BM765" s="127"/>
      <c r="BN765" s="60"/>
      <c r="BO765" s="127"/>
      <c r="BP765" s="910"/>
      <c r="BQ765" s="928"/>
      <c r="BR765" s="928"/>
      <c r="BS765" s="928"/>
      <c r="BT765" s="928"/>
      <c r="BU765" s="928"/>
      <c r="BV765" s="928"/>
      <c r="BW765" s="928"/>
      <c r="BX765" s="928"/>
      <c r="BY765" s="928"/>
      <c r="BZ765" s="928"/>
      <c r="CA765" s="928"/>
      <c r="CB765" s="928"/>
      <c r="CC765" s="928"/>
      <c r="CD765" s="928"/>
      <c r="CE765" s="150"/>
      <c r="CF765" s="516"/>
      <c r="CG765" s="911"/>
      <c r="CH765" s="131"/>
      <c r="CI765" s="186"/>
      <c r="CJ765" s="4"/>
      <c r="CK765" s="49"/>
      <c r="CL765" s="60"/>
      <c r="CM765" s="912"/>
      <c r="CN765" s="371"/>
      <c r="CO765" s="371"/>
      <c r="CP765" s="814"/>
      <c r="CQ765" s="352"/>
      <c r="CR765" s="371"/>
      <c r="CS765" s="371"/>
    </row>
    <row r="766" spans="1:97" x14ac:dyDescent="0.25">
      <c r="A766" s="20"/>
      <c r="B766" s="174"/>
      <c r="C766" s="88"/>
      <c r="D766" s="19"/>
      <c r="E766" s="456"/>
      <c r="F766" s="451"/>
      <c r="G766" s="444"/>
      <c r="H766" s="19"/>
      <c r="I766" s="451"/>
      <c r="J766" s="451"/>
      <c r="K766" s="451"/>
      <c r="L766" s="451"/>
      <c r="M766" s="451"/>
      <c r="N766" s="451"/>
      <c r="O766" s="316"/>
      <c r="P766" s="310"/>
      <c r="Q766" s="19"/>
      <c r="R766" s="310"/>
      <c r="S766" s="316"/>
      <c r="T766" s="923"/>
      <c r="U766" s="310"/>
      <c r="V766" s="310"/>
      <c r="W766" s="310"/>
      <c r="X766" s="306"/>
      <c r="Y766" s="753"/>
      <c r="Z766" s="749"/>
      <c r="AA766" s="489"/>
      <c r="AB766" s="512"/>
      <c r="AC766" s="512"/>
      <c r="AD766" s="447"/>
      <c r="AE766" s="447"/>
      <c r="AF766" s="970"/>
      <c r="AG766" s="970"/>
      <c r="AH766" s="810"/>
      <c r="AI766" s="310"/>
      <c r="AJ766" s="310"/>
      <c r="AK766" s="310"/>
      <c r="AL766" s="307"/>
      <c r="AM766" s="40"/>
      <c r="AN766" s="40"/>
      <c r="AO766" s="40"/>
      <c r="AP766" s="137"/>
      <c r="AQ766" s="19"/>
      <c r="AR766" s="49"/>
      <c r="AS766" s="298"/>
      <c r="AT766" s="66"/>
      <c r="AU766" s="40"/>
      <c r="AV766" s="60"/>
      <c r="AW766" s="137"/>
      <c r="AX766" s="137"/>
      <c r="AY766" s="299"/>
      <c r="AZ766" s="87"/>
      <c r="BA766" s="243"/>
      <c r="BB766" s="127"/>
      <c r="BC766" s="127"/>
      <c r="BD766" s="127"/>
      <c r="BE766" s="127"/>
      <c r="BF766" s="127"/>
      <c r="BG766" s="19"/>
      <c r="BH766" s="49"/>
      <c r="BI766" s="60"/>
      <c r="BJ766" s="127"/>
      <c r="BK766" s="127"/>
      <c r="BL766" s="127"/>
      <c r="BM766" s="127"/>
      <c r="BN766" s="60"/>
      <c r="BO766" s="127"/>
      <c r="BP766" s="910"/>
      <c r="BQ766" s="928"/>
      <c r="BR766" s="928"/>
      <c r="BS766" s="928"/>
      <c r="BT766" s="928"/>
      <c r="BU766" s="928"/>
      <c r="BV766" s="928"/>
      <c r="BW766" s="928"/>
      <c r="BX766" s="928"/>
      <c r="BY766" s="928"/>
      <c r="BZ766" s="928"/>
      <c r="CA766" s="928"/>
      <c r="CB766" s="928"/>
      <c r="CC766" s="928"/>
      <c r="CD766" s="928"/>
      <c r="CE766" s="150"/>
      <c r="CF766" s="516"/>
      <c r="CG766" s="911"/>
      <c r="CH766" s="131"/>
      <c r="CI766" s="186"/>
      <c r="CJ766" s="4"/>
      <c r="CK766" s="49"/>
      <c r="CL766" s="60"/>
      <c r="CM766" s="912"/>
      <c r="CN766" s="371"/>
      <c r="CO766" s="371"/>
      <c r="CP766" s="814"/>
      <c r="CQ766" s="352"/>
      <c r="CR766" s="371"/>
      <c r="CS766" s="371"/>
    </row>
    <row r="767" spans="1:97" x14ac:dyDescent="0.25">
      <c r="A767" s="20"/>
      <c r="B767" s="174"/>
      <c r="C767" s="88"/>
      <c r="D767" s="19"/>
      <c r="E767" s="456"/>
      <c r="F767" s="451"/>
      <c r="G767" s="444"/>
      <c r="H767" s="19"/>
      <c r="I767" s="451"/>
      <c r="J767" s="451"/>
      <c r="K767" s="451"/>
      <c r="L767" s="451"/>
      <c r="M767" s="451"/>
      <c r="N767" s="451"/>
      <c r="O767" s="316"/>
      <c r="P767" s="310"/>
      <c r="Q767" s="19"/>
      <c r="R767" s="310"/>
      <c r="S767" s="316"/>
      <c r="T767" s="923"/>
      <c r="U767" s="310"/>
      <c r="V767" s="310"/>
      <c r="W767" s="310"/>
      <c r="X767" s="306"/>
      <c r="Y767" s="753"/>
      <c r="Z767" s="749"/>
      <c r="AA767" s="489"/>
      <c r="AB767" s="512"/>
      <c r="AC767" s="512"/>
      <c r="AD767" s="447"/>
      <c r="AE767" s="447"/>
      <c r="AF767" s="970"/>
      <c r="AG767" s="970"/>
      <c r="AH767" s="810"/>
      <c r="AI767" s="310"/>
      <c r="AJ767" s="310"/>
      <c r="AK767" s="310"/>
      <c r="AL767" s="307"/>
      <c r="AM767" s="40"/>
      <c r="AN767" s="40"/>
      <c r="AO767" s="40"/>
      <c r="AP767" s="137"/>
      <c r="AQ767" s="19"/>
      <c r="AR767" s="49"/>
      <c r="AS767" s="298"/>
      <c r="AT767" s="66"/>
      <c r="AU767" s="40"/>
      <c r="AV767" s="60"/>
      <c r="AW767" s="137"/>
      <c r="AX767" s="137"/>
      <c r="AY767" s="299"/>
      <c r="AZ767" s="87"/>
      <c r="BA767" s="243"/>
      <c r="BB767" s="127"/>
      <c r="BC767" s="127"/>
      <c r="BD767" s="127"/>
      <c r="BE767" s="127"/>
      <c r="BF767" s="127"/>
      <c r="BG767" s="19"/>
      <c r="BH767" s="49"/>
      <c r="BI767" s="60"/>
      <c r="BJ767" s="127"/>
      <c r="BK767" s="127"/>
      <c r="BL767" s="127"/>
      <c r="BM767" s="127"/>
      <c r="BN767" s="60"/>
      <c r="BO767" s="127"/>
      <c r="BP767" s="910"/>
      <c r="BQ767" s="928"/>
      <c r="BR767" s="928"/>
      <c r="BS767" s="928"/>
      <c r="BT767" s="928"/>
      <c r="BU767" s="928"/>
      <c r="BV767" s="928"/>
      <c r="BW767" s="928"/>
      <c r="BX767" s="928"/>
      <c r="BY767" s="928"/>
      <c r="BZ767" s="928"/>
      <c r="CA767" s="928"/>
      <c r="CB767" s="928"/>
      <c r="CC767" s="928"/>
      <c r="CD767" s="928"/>
      <c r="CE767" s="150"/>
      <c r="CF767" s="516"/>
      <c r="CG767" s="911"/>
      <c r="CH767" s="131"/>
      <c r="CI767" s="186"/>
      <c r="CJ767" s="4"/>
      <c r="CK767" s="49"/>
      <c r="CL767" s="60"/>
      <c r="CM767" s="912"/>
      <c r="CN767" s="371"/>
      <c r="CO767" s="371"/>
      <c r="CP767" s="814"/>
      <c r="CQ767" s="352"/>
      <c r="CR767" s="371"/>
      <c r="CS767" s="371"/>
    </row>
    <row r="768" spans="1:97" x14ac:dyDescent="0.25">
      <c r="A768" s="20"/>
      <c r="B768" s="174"/>
      <c r="C768" s="88"/>
      <c r="D768" s="19"/>
      <c r="E768" s="456"/>
      <c r="F768" s="451"/>
      <c r="G768" s="444"/>
      <c r="H768" s="19"/>
      <c r="I768" s="451"/>
      <c r="J768" s="451"/>
      <c r="K768" s="451"/>
      <c r="L768" s="451"/>
      <c r="M768" s="451"/>
      <c r="N768" s="451"/>
      <c r="O768" s="316"/>
      <c r="P768" s="310"/>
      <c r="Q768" s="19"/>
      <c r="R768" s="310"/>
      <c r="S768" s="316"/>
      <c r="T768" s="923"/>
      <c r="U768" s="310"/>
      <c r="V768" s="310"/>
      <c r="W768" s="310"/>
      <c r="X768" s="306"/>
      <c r="Y768" s="753"/>
      <c r="Z768" s="749"/>
      <c r="AA768" s="489"/>
      <c r="AB768" s="512"/>
      <c r="AC768" s="512"/>
      <c r="AD768" s="447"/>
      <c r="AE768" s="447"/>
      <c r="AF768" s="970"/>
      <c r="AG768" s="970"/>
      <c r="AH768" s="810"/>
      <c r="AI768" s="310"/>
      <c r="AJ768" s="310"/>
      <c r="AK768" s="310"/>
      <c r="AL768" s="307"/>
      <c r="AM768" s="40"/>
      <c r="AN768" s="40"/>
      <c r="AO768" s="40"/>
      <c r="AP768" s="137"/>
      <c r="AQ768" s="19"/>
      <c r="AR768" s="49"/>
      <c r="AS768" s="298"/>
      <c r="AT768" s="66"/>
      <c r="AU768" s="40"/>
      <c r="AV768" s="60"/>
      <c r="AW768" s="137"/>
      <c r="AX768" s="137"/>
      <c r="AY768" s="299"/>
      <c r="AZ768" s="87"/>
      <c r="BA768" s="243"/>
      <c r="BB768" s="127"/>
      <c r="BC768" s="127"/>
      <c r="BD768" s="127"/>
      <c r="BE768" s="127"/>
      <c r="BF768" s="127"/>
      <c r="BG768" s="19"/>
      <c r="BH768" s="49"/>
      <c r="BI768" s="60"/>
      <c r="BJ768" s="127"/>
      <c r="BK768" s="127"/>
      <c r="BL768" s="127"/>
      <c r="BM768" s="127"/>
      <c r="BN768" s="60"/>
      <c r="BO768" s="127"/>
      <c r="BP768" s="910"/>
      <c r="BQ768" s="928"/>
      <c r="BR768" s="928"/>
      <c r="BS768" s="928"/>
      <c r="BT768" s="928"/>
      <c r="BU768" s="928"/>
      <c r="BV768" s="928"/>
      <c r="BW768" s="928"/>
      <c r="BX768" s="928"/>
      <c r="BY768" s="928"/>
      <c r="BZ768" s="928"/>
      <c r="CA768" s="928"/>
      <c r="CB768" s="928"/>
      <c r="CC768" s="928"/>
      <c r="CD768" s="928"/>
      <c r="CE768" s="150"/>
      <c r="CF768" s="516"/>
      <c r="CG768" s="911"/>
      <c r="CH768" s="131"/>
      <c r="CI768" s="186"/>
      <c r="CJ768" s="4"/>
      <c r="CK768" s="49"/>
      <c r="CL768" s="60"/>
      <c r="CM768" s="912"/>
      <c r="CN768" s="371"/>
      <c r="CO768" s="371"/>
      <c r="CP768" s="814"/>
      <c r="CQ768" s="352"/>
      <c r="CR768" s="371"/>
      <c r="CS768" s="371"/>
    </row>
    <row r="769" spans="1:97" x14ac:dyDescent="0.25">
      <c r="A769" s="20"/>
      <c r="B769" s="174"/>
      <c r="C769" s="88"/>
      <c r="D769" s="19"/>
      <c r="E769" s="456"/>
      <c r="F769" s="451"/>
      <c r="G769" s="444"/>
      <c r="H769" s="19"/>
      <c r="I769" s="451"/>
      <c r="J769" s="451"/>
      <c r="K769" s="451"/>
      <c r="L769" s="451"/>
      <c r="M769" s="451"/>
      <c r="N769" s="451"/>
      <c r="O769" s="316"/>
      <c r="P769" s="310"/>
      <c r="Q769" s="19"/>
      <c r="R769" s="310"/>
      <c r="S769" s="316"/>
      <c r="T769" s="923"/>
      <c r="U769" s="310"/>
      <c r="V769" s="310"/>
      <c r="W769" s="310"/>
      <c r="X769" s="306"/>
      <c r="Y769" s="753"/>
      <c r="Z769" s="749"/>
      <c r="AA769" s="489"/>
      <c r="AB769" s="512"/>
      <c r="AC769" s="512"/>
      <c r="AD769" s="447"/>
      <c r="AE769" s="447"/>
      <c r="AF769" s="970"/>
      <c r="AG769" s="970"/>
      <c r="AH769" s="810"/>
      <c r="AI769" s="310"/>
      <c r="AJ769" s="310"/>
      <c r="AK769" s="310"/>
      <c r="AL769" s="307"/>
      <c r="AM769" s="40"/>
      <c r="AN769" s="40"/>
      <c r="AO769" s="40"/>
      <c r="AP769" s="137"/>
      <c r="AQ769" s="19"/>
      <c r="AR769" s="49"/>
      <c r="AS769" s="298"/>
      <c r="AT769" s="66"/>
      <c r="AU769" s="40"/>
      <c r="AV769" s="60"/>
      <c r="AW769" s="137"/>
      <c r="AX769" s="137"/>
      <c r="AY769" s="299"/>
      <c r="AZ769" s="87"/>
      <c r="BA769" s="243"/>
      <c r="BB769" s="127"/>
      <c r="BC769" s="127"/>
      <c r="BD769" s="127"/>
      <c r="BE769" s="127"/>
      <c r="BF769" s="127"/>
      <c r="BG769" s="19"/>
      <c r="BH769" s="49"/>
      <c r="BI769" s="60"/>
      <c r="BJ769" s="127"/>
      <c r="BK769" s="127"/>
      <c r="BL769" s="127"/>
      <c r="BM769" s="127"/>
      <c r="BN769" s="60"/>
      <c r="BO769" s="127"/>
      <c r="BP769" s="910"/>
      <c r="BQ769" s="928"/>
      <c r="BR769" s="928"/>
      <c r="BS769" s="928"/>
      <c r="BT769" s="928"/>
      <c r="BU769" s="928"/>
      <c r="BV769" s="928"/>
      <c r="BW769" s="928"/>
      <c r="BX769" s="928"/>
      <c r="BY769" s="928"/>
      <c r="BZ769" s="928"/>
      <c r="CA769" s="928"/>
      <c r="CB769" s="928"/>
      <c r="CC769" s="928"/>
      <c r="CD769" s="928"/>
      <c r="CE769" s="150"/>
      <c r="CF769" s="516"/>
      <c r="CG769" s="911"/>
      <c r="CH769" s="131"/>
      <c r="CI769" s="186"/>
      <c r="CJ769" s="4"/>
      <c r="CK769" s="49"/>
      <c r="CL769" s="60"/>
      <c r="CM769" s="912"/>
      <c r="CN769" s="371"/>
      <c r="CO769" s="371"/>
      <c r="CP769" s="814"/>
      <c r="CQ769" s="352"/>
      <c r="CR769" s="371"/>
      <c r="CS769" s="371"/>
    </row>
    <row r="770" spans="1:97" x14ac:dyDescent="0.25">
      <c r="A770" s="20"/>
      <c r="B770" s="174"/>
      <c r="C770" s="88"/>
      <c r="D770" s="19"/>
      <c r="E770" s="456"/>
      <c r="F770" s="451"/>
      <c r="G770" s="444"/>
      <c r="H770" s="19"/>
      <c r="I770" s="451"/>
      <c r="J770" s="451"/>
      <c r="K770" s="451"/>
      <c r="L770" s="451"/>
      <c r="M770" s="451"/>
      <c r="N770" s="451"/>
      <c r="O770" s="316"/>
      <c r="P770" s="310"/>
      <c r="Q770" s="19"/>
      <c r="R770" s="310"/>
      <c r="S770" s="316"/>
      <c r="T770" s="923"/>
      <c r="U770" s="310"/>
      <c r="V770" s="310"/>
      <c r="W770" s="310"/>
      <c r="X770" s="306"/>
      <c r="Y770" s="753"/>
      <c r="Z770" s="749"/>
      <c r="AA770" s="489"/>
      <c r="AB770" s="512"/>
      <c r="AC770" s="512"/>
      <c r="AD770" s="447"/>
      <c r="AE770" s="447"/>
      <c r="AF770" s="970"/>
      <c r="AG770" s="970"/>
      <c r="AH770" s="810"/>
      <c r="AI770" s="310"/>
      <c r="AJ770" s="310"/>
      <c r="AK770" s="310"/>
      <c r="AL770" s="307"/>
      <c r="AM770" s="40"/>
      <c r="AN770" s="40"/>
      <c r="AO770" s="40"/>
      <c r="AP770" s="137"/>
      <c r="AQ770" s="19"/>
      <c r="AR770" s="49"/>
      <c r="AS770" s="298"/>
      <c r="AT770" s="66"/>
      <c r="AU770" s="40"/>
      <c r="AV770" s="60"/>
      <c r="AW770" s="137"/>
      <c r="AX770" s="137"/>
      <c r="AY770" s="299"/>
      <c r="AZ770" s="87"/>
      <c r="BA770" s="243"/>
      <c r="BB770" s="127"/>
      <c r="BC770" s="127"/>
      <c r="BD770" s="127"/>
      <c r="BE770" s="127"/>
      <c r="BF770" s="127"/>
      <c r="BG770" s="19"/>
      <c r="BH770" s="49"/>
      <c r="BI770" s="60"/>
      <c r="BJ770" s="127"/>
      <c r="BK770" s="127"/>
      <c r="BL770" s="127"/>
      <c r="BM770" s="127"/>
      <c r="BN770" s="60"/>
      <c r="BO770" s="127"/>
      <c r="BP770" s="910"/>
      <c r="BQ770" s="928"/>
      <c r="BR770" s="928"/>
      <c r="BS770" s="928"/>
      <c r="BT770" s="928"/>
      <c r="BU770" s="928"/>
      <c r="BV770" s="928"/>
      <c r="BW770" s="928"/>
      <c r="BX770" s="928"/>
      <c r="BY770" s="928"/>
      <c r="BZ770" s="928"/>
      <c r="CA770" s="928"/>
      <c r="CB770" s="928"/>
      <c r="CC770" s="928"/>
      <c r="CD770" s="928"/>
      <c r="CE770" s="150"/>
      <c r="CF770" s="516"/>
      <c r="CG770" s="911"/>
      <c r="CH770" s="131"/>
      <c r="CI770" s="186"/>
      <c r="CJ770" s="4"/>
      <c r="CK770" s="49"/>
      <c r="CL770" s="60"/>
      <c r="CM770" s="912"/>
      <c r="CN770" s="371"/>
      <c r="CO770" s="371"/>
      <c r="CP770" s="814"/>
      <c r="CQ770" s="352"/>
      <c r="CR770" s="371"/>
      <c r="CS770" s="371"/>
    </row>
    <row r="771" spans="1:97" x14ac:dyDescent="0.25">
      <c r="A771" s="20"/>
      <c r="B771" s="174"/>
      <c r="C771" s="88"/>
      <c r="D771" s="19"/>
      <c r="E771" s="456"/>
      <c r="F771" s="451"/>
      <c r="G771" s="444"/>
      <c r="H771" s="19"/>
      <c r="I771" s="451"/>
      <c r="J771" s="451"/>
      <c r="K771" s="451"/>
      <c r="L771" s="451"/>
      <c r="M771" s="451"/>
      <c r="N771" s="451"/>
      <c r="O771" s="316"/>
      <c r="P771" s="310"/>
      <c r="Q771" s="19"/>
      <c r="R771" s="310"/>
      <c r="S771" s="316"/>
      <c r="T771" s="923"/>
      <c r="U771" s="310"/>
      <c r="V771" s="310"/>
      <c r="W771" s="310"/>
      <c r="X771" s="306"/>
      <c r="Y771" s="753"/>
      <c r="Z771" s="749"/>
      <c r="AA771" s="489"/>
      <c r="AB771" s="512"/>
      <c r="AC771" s="512"/>
      <c r="AD771" s="447"/>
      <c r="AE771" s="447"/>
      <c r="AF771" s="970"/>
      <c r="AG771" s="970"/>
      <c r="AH771" s="810"/>
      <c r="AI771" s="310"/>
      <c r="AJ771" s="310"/>
      <c r="AK771" s="310"/>
      <c r="AL771" s="307"/>
      <c r="AM771" s="40"/>
      <c r="AN771" s="40"/>
      <c r="AO771" s="40"/>
      <c r="AP771" s="137"/>
      <c r="AQ771" s="19"/>
      <c r="AR771" s="49"/>
      <c r="AS771" s="298"/>
      <c r="AT771" s="66"/>
      <c r="AU771" s="40"/>
      <c r="AV771" s="60"/>
      <c r="AW771" s="137"/>
      <c r="AX771" s="137"/>
      <c r="AY771" s="299"/>
      <c r="AZ771" s="87"/>
      <c r="BA771" s="243"/>
      <c r="BB771" s="127"/>
      <c r="BC771" s="127"/>
      <c r="BD771" s="127"/>
      <c r="BE771" s="127"/>
      <c r="BF771" s="127"/>
      <c r="BG771" s="19"/>
      <c r="BH771" s="49"/>
      <c r="BI771" s="60"/>
      <c r="BJ771" s="127"/>
      <c r="BK771" s="127"/>
      <c r="BL771" s="127"/>
      <c r="BM771" s="127"/>
      <c r="BN771" s="60"/>
      <c r="BO771" s="127"/>
      <c r="BP771" s="910"/>
      <c r="BQ771" s="928"/>
      <c r="BR771" s="928"/>
      <c r="BS771" s="928"/>
      <c r="BT771" s="928"/>
      <c r="BU771" s="928"/>
      <c r="BV771" s="928"/>
      <c r="BW771" s="928"/>
      <c r="BX771" s="928"/>
      <c r="BY771" s="928"/>
      <c r="BZ771" s="928"/>
      <c r="CA771" s="928"/>
      <c r="CB771" s="928"/>
      <c r="CC771" s="928"/>
      <c r="CD771" s="928"/>
      <c r="CE771" s="150"/>
      <c r="CF771" s="516"/>
      <c r="CG771" s="911"/>
      <c r="CH771" s="131"/>
      <c r="CI771" s="186"/>
      <c r="CJ771" s="4"/>
      <c r="CK771" s="49"/>
      <c r="CL771" s="60"/>
      <c r="CM771" s="912"/>
      <c r="CN771" s="371"/>
      <c r="CO771" s="371"/>
      <c r="CP771" s="814"/>
      <c r="CQ771" s="352"/>
      <c r="CR771" s="371"/>
      <c r="CS771" s="371"/>
    </row>
    <row r="772" spans="1:97" x14ac:dyDescent="0.25">
      <c r="A772" s="20"/>
      <c r="B772" s="174"/>
      <c r="C772" s="88"/>
      <c r="D772" s="19"/>
      <c r="E772" s="456"/>
      <c r="F772" s="451"/>
      <c r="G772" s="444"/>
      <c r="H772" s="19"/>
      <c r="I772" s="451"/>
      <c r="J772" s="451"/>
      <c r="K772" s="451"/>
      <c r="L772" s="451"/>
      <c r="M772" s="451"/>
      <c r="N772" s="451"/>
      <c r="O772" s="316"/>
      <c r="P772" s="310"/>
      <c r="Q772" s="19"/>
      <c r="R772" s="310"/>
      <c r="S772" s="316"/>
      <c r="T772" s="923"/>
      <c r="U772" s="310"/>
      <c r="V772" s="310"/>
      <c r="W772" s="310"/>
      <c r="X772" s="306"/>
      <c r="Y772" s="753"/>
      <c r="Z772" s="749"/>
      <c r="AA772" s="489"/>
      <c r="AB772" s="512"/>
      <c r="AC772" s="512"/>
      <c r="AD772" s="447"/>
      <c r="AE772" s="447"/>
      <c r="AF772" s="970"/>
      <c r="AG772" s="970"/>
      <c r="AH772" s="810"/>
      <c r="AI772" s="310"/>
      <c r="AJ772" s="310"/>
      <c r="AK772" s="310"/>
      <c r="AL772" s="307"/>
      <c r="AM772" s="40"/>
      <c r="AN772" s="40"/>
      <c r="AO772" s="40"/>
      <c r="AP772" s="137"/>
      <c r="AQ772" s="19"/>
      <c r="AR772" s="49"/>
      <c r="AS772" s="298"/>
      <c r="AT772" s="66"/>
      <c r="AU772" s="40"/>
      <c r="AV772" s="60"/>
      <c r="AW772" s="137"/>
      <c r="AX772" s="137"/>
      <c r="AY772" s="299"/>
      <c r="AZ772" s="87"/>
      <c r="BA772" s="243"/>
      <c r="BB772" s="127"/>
      <c r="BC772" s="127"/>
      <c r="BD772" s="127"/>
      <c r="BE772" s="127"/>
      <c r="BF772" s="127"/>
      <c r="BG772" s="19"/>
      <c r="BH772" s="49"/>
      <c r="BI772" s="60"/>
      <c r="BJ772" s="127"/>
      <c r="BK772" s="127"/>
      <c r="BL772" s="127"/>
      <c r="BM772" s="127"/>
      <c r="BN772" s="60"/>
      <c r="BO772" s="127"/>
      <c r="BP772" s="910"/>
      <c r="BQ772" s="928"/>
      <c r="BR772" s="928"/>
      <c r="BS772" s="928"/>
      <c r="BT772" s="928"/>
      <c r="BU772" s="928"/>
      <c r="BV772" s="928"/>
      <c r="BW772" s="928"/>
      <c r="BX772" s="928"/>
      <c r="BY772" s="928"/>
      <c r="BZ772" s="928"/>
      <c r="CA772" s="928"/>
      <c r="CB772" s="928"/>
      <c r="CC772" s="928"/>
      <c r="CD772" s="928"/>
      <c r="CE772" s="150"/>
      <c r="CF772" s="516"/>
      <c r="CG772" s="911"/>
      <c r="CH772" s="131"/>
      <c r="CI772" s="186"/>
      <c r="CJ772" s="4"/>
      <c r="CK772" s="49"/>
      <c r="CL772" s="60"/>
      <c r="CM772" s="912"/>
      <c r="CN772" s="371"/>
      <c r="CO772" s="371"/>
      <c r="CP772" s="814"/>
      <c r="CQ772" s="352"/>
      <c r="CR772" s="371"/>
      <c r="CS772" s="371"/>
    </row>
    <row r="773" spans="1:97" x14ac:dyDescent="0.25">
      <c r="A773" s="20"/>
      <c r="B773" s="174"/>
      <c r="C773" s="88"/>
      <c r="D773" s="19"/>
      <c r="E773" s="456"/>
      <c r="F773" s="451"/>
      <c r="G773" s="444"/>
      <c r="H773" s="19"/>
      <c r="I773" s="451"/>
      <c r="J773" s="451"/>
      <c r="K773" s="451"/>
      <c r="L773" s="451"/>
      <c r="M773" s="451"/>
      <c r="N773" s="451"/>
      <c r="O773" s="316"/>
      <c r="P773" s="310"/>
      <c r="Q773" s="19"/>
      <c r="R773" s="310"/>
      <c r="S773" s="316"/>
      <c r="T773" s="923"/>
      <c r="U773" s="310"/>
      <c r="V773" s="310"/>
      <c r="W773" s="310"/>
      <c r="X773" s="306"/>
      <c r="Y773" s="753"/>
      <c r="Z773" s="749"/>
      <c r="AA773" s="489"/>
      <c r="AB773" s="512"/>
      <c r="AC773" s="512"/>
      <c r="AD773" s="447"/>
      <c r="AE773" s="447"/>
      <c r="AF773" s="970"/>
      <c r="AG773" s="970"/>
      <c r="AH773" s="810"/>
      <c r="AI773" s="310"/>
      <c r="AJ773" s="310"/>
      <c r="AK773" s="310"/>
      <c r="AL773" s="307"/>
      <c r="AM773" s="40"/>
      <c r="AN773" s="40"/>
      <c r="AO773" s="40"/>
      <c r="AP773" s="137"/>
      <c r="AQ773" s="19"/>
      <c r="AR773" s="49"/>
      <c r="AS773" s="298"/>
      <c r="AT773" s="66"/>
      <c r="AU773" s="40"/>
      <c r="AV773" s="60"/>
      <c r="AW773" s="137"/>
      <c r="AX773" s="137"/>
      <c r="AY773" s="299"/>
      <c r="AZ773" s="87"/>
      <c r="BA773" s="243"/>
      <c r="BB773" s="127"/>
      <c r="BC773" s="127"/>
      <c r="BD773" s="127"/>
      <c r="BE773" s="127"/>
      <c r="BF773" s="127"/>
      <c r="BG773" s="19"/>
      <c r="BH773" s="49"/>
      <c r="BI773" s="60"/>
      <c r="BJ773" s="127"/>
      <c r="BK773" s="127"/>
      <c r="BL773" s="127"/>
      <c r="BM773" s="127"/>
      <c r="BN773" s="60"/>
      <c r="BO773" s="127"/>
      <c r="BP773" s="910"/>
      <c r="BQ773" s="928"/>
      <c r="BR773" s="928"/>
      <c r="BS773" s="928"/>
      <c r="BT773" s="928"/>
      <c r="BU773" s="928"/>
      <c r="BV773" s="928"/>
      <c r="BW773" s="928"/>
      <c r="BX773" s="928"/>
      <c r="BY773" s="928"/>
      <c r="BZ773" s="928"/>
      <c r="CA773" s="928"/>
      <c r="CB773" s="928"/>
      <c r="CC773" s="928"/>
      <c r="CD773" s="928"/>
      <c r="CE773" s="150"/>
      <c r="CF773" s="516"/>
      <c r="CG773" s="911"/>
      <c r="CH773" s="131"/>
      <c r="CI773" s="186"/>
      <c r="CJ773" s="4"/>
      <c r="CK773" s="49"/>
      <c r="CL773" s="60"/>
      <c r="CM773" s="912"/>
      <c r="CN773" s="371"/>
      <c r="CO773" s="371"/>
      <c r="CP773" s="814"/>
      <c r="CQ773" s="352"/>
      <c r="CR773" s="371"/>
      <c r="CS773" s="371"/>
    </row>
    <row r="774" spans="1:97" x14ac:dyDescent="0.25">
      <c r="A774" s="20"/>
      <c r="B774" s="174"/>
      <c r="C774" s="88"/>
      <c r="D774" s="19"/>
      <c r="E774" s="456"/>
      <c r="F774" s="451"/>
      <c r="G774" s="444"/>
      <c r="H774" s="19"/>
      <c r="I774" s="451"/>
      <c r="J774" s="451"/>
      <c r="K774" s="451"/>
      <c r="L774" s="451"/>
      <c r="M774" s="451"/>
      <c r="N774" s="451"/>
      <c r="O774" s="316"/>
      <c r="P774" s="310"/>
      <c r="Q774" s="19"/>
      <c r="R774" s="310"/>
      <c r="S774" s="316"/>
      <c r="T774" s="923"/>
      <c r="U774" s="310"/>
      <c r="V774" s="310"/>
      <c r="W774" s="310"/>
      <c r="X774" s="306"/>
      <c r="Y774" s="753"/>
      <c r="Z774" s="749"/>
      <c r="AA774" s="489"/>
      <c r="AB774" s="512"/>
      <c r="AC774" s="512"/>
      <c r="AD774" s="447"/>
      <c r="AE774" s="447"/>
      <c r="AF774" s="970"/>
      <c r="AG774" s="970"/>
      <c r="AH774" s="810"/>
      <c r="AI774" s="310"/>
      <c r="AJ774" s="310"/>
      <c r="AK774" s="310"/>
      <c r="AL774" s="307"/>
      <c r="AM774" s="40"/>
      <c r="AN774" s="40"/>
      <c r="AO774" s="40"/>
      <c r="AP774" s="137"/>
      <c r="AQ774" s="19"/>
      <c r="AR774" s="49"/>
      <c r="AS774" s="298"/>
      <c r="AT774" s="66"/>
      <c r="AU774" s="40"/>
      <c r="AV774" s="60"/>
      <c r="AW774" s="137"/>
      <c r="AX774" s="137"/>
      <c r="AY774" s="299"/>
      <c r="AZ774" s="87"/>
      <c r="BA774" s="243"/>
      <c r="BB774" s="127"/>
      <c r="BC774" s="127"/>
      <c r="BD774" s="127"/>
      <c r="BE774" s="127"/>
      <c r="BF774" s="127"/>
      <c r="BG774" s="19"/>
      <c r="BH774" s="49"/>
      <c r="BI774" s="60"/>
      <c r="BJ774" s="127"/>
      <c r="BK774" s="127"/>
      <c r="BL774" s="127"/>
      <c r="BM774" s="127"/>
      <c r="BN774" s="60"/>
      <c r="BO774" s="127"/>
      <c r="BP774" s="910"/>
      <c r="BQ774" s="928"/>
      <c r="BR774" s="928"/>
      <c r="BS774" s="928"/>
      <c r="BT774" s="928"/>
      <c r="BU774" s="928"/>
      <c r="BV774" s="928"/>
      <c r="BW774" s="928"/>
      <c r="BX774" s="928"/>
      <c r="BY774" s="928"/>
      <c r="BZ774" s="928"/>
      <c r="CA774" s="928"/>
      <c r="CB774" s="928"/>
      <c r="CC774" s="928"/>
      <c r="CD774" s="928"/>
      <c r="CE774" s="150"/>
      <c r="CF774" s="516"/>
      <c r="CG774" s="911"/>
      <c r="CH774" s="131"/>
      <c r="CI774" s="186"/>
      <c r="CJ774" s="4"/>
      <c r="CK774" s="49"/>
      <c r="CL774" s="60"/>
      <c r="CM774" s="912"/>
      <c r="CN774" s="371"/>
      <c r="CO774" s="371"/>
      <c r="CP774" s="814"/>
      <c r="CQ774" s="352"/>
      <c r="CR774" s="371"/>
      <c r="CS774" s="371"/>
    </row>
    <row r="775" spans="1:97" x14ac:dyDescent="0.25">
      <c r="A775" s="20"/>
      <c r="B775" s="174"/>
      <c r="C775" s="88"/>
      <c r="D775" s="19"/>
      <c r="E775" s="456"/>
      <c r="F775" s="451"/>
      <c r="G775" s="444"/>
      <c r="H775" s="19"/>
      <c r="I775" s="451"/>
      <c r="J775" s="451"/>
      <c r="K775" s="451"/>
      <c r="L775" s="451"/>
      <c r="M775" s="451"/>
      <c r="N775" s="451"/>
      <c r="O775" s="316"/>
      <c r="P775" s="310"/>
      <c r="Q775" s="19"/>
      <c r="R775" s="310"/>
      <c r="S775" s="316"/>
      <c r="T775" s="923"/>
      <c r="U775" s="310"/>
      <c r="V775" s="310"/>
      <c r="W775" s="310"/>
      <c r="X775" s="306"/>
      <c r="Y775" s="753"/>
      <c r="Z775" s="749"/>
      <c r="AA775" s="489"/>
      <c r="AB775" s="512"/>
      <c r="AC775" s="512"/>
      <c r="AD775" s="447"/>
      <c r="AE775" s="447"/>
      <c r="AF775" s="970"/>
      <c r="AG775" s="970"/>
      <c r="AH775" s="810"/>
      <c r="AI775" s="310"/>
      <c r="AJ775" s="310"/>
      <c r="AK775" s="310"/>
      <c r="AL775" s="307"/>
      <c r="AM775" s="40"/>
      <c r="AN775" s="40"/>
      <c r="AO775" s="40"/>
      <c r="AP775" s="137"/>
      <c r="AQ775" s="19"/>
      <c r="AR775" s="49"/>
      <c r="AS775" s="298"/>
      <c r="AT775" s="66"/>
      <c r="AU775" s="40"/>
      <c r="AV775" s="60"/>
      <c r="AW775" s="137"/>
      <c r="AX775" s="137"/>
      <c r="AY775" s="299"/>
      <c r="AZ775" s="87"/>
      <c r="BA775" s="243"/>
      <c r="BB775" s="127"/>
      <c r="BC775" s="127"/>
      <c r="BD775" s="127"/>
      <c r="BE775" s="127"/>
      <c r="BF775" s="127"/>
      <c r="BG775" s="19"/>
      <c r="BH775" s="49"/>
      <c r="BI775" s="60"/>
      <c r="BJ775" s="127"/>
      <c r="BK775" s="127"/>
      <c r="BL775" s="127"/>
      <c r="BM775" s="127"/>
      <c r="BN775" s="60"/>
      <c r="BO775" s="127"/>
      <c r="BP775" s="910"/>
      <c r="BQ775" s="928"/>
      <c r="BR775" s="928"/>
      <c r="BS775" s="928"/>
      <c r="BT775" s="928"/>
      <c r="BU775" s="928"/>
      <c r="BV775" s="928"/>
      <c r="BW775" s="928"/>
      <c r="BX775" s="928"/>
      <c r="BY775" s="928"/>
      <c r="BZ775" s="928"/>
      <c r="CA775" s="928"/>
      <c r="CB775" s="928"/>
      <c r="CC775" s="928"/>
      <c r="CD775" s="928"/>
      <c r="CE775" s="150"/>
      <c r="CF775" s="516"/>
      <c r="CG775" s="911"/>
      <c r="CH775" s="131"/>
      <c r="CI775" s="186"/>
      <c r="CJ775" s="4"/>
      <c r="CK775" s="49"/>
      <c r="CL775" s="60"/>
      <c r="CM775" s="912"/>
      <c r="CN775" s="371"/>
      <c r="CO775" s="371"/>
      <c r="CP775" s="814"/>
      <c r="CQ775" s="352"/>
      <c r="CR775" s="371"/>
      <c r="CS775" s="371"/>
    </row>
    <row r="776" spans="1:97" x14ac:dyDescent="0.25">
      <c r="A776" s="20"/>
      <c r="B776" s="174"/>
      <c r="C776" s="88"/>
      <c r="D776" s="19"/>
      <c r="E776" s="456"/>
      <c r="F776" s="451"/>
      <c r="G776" s="444"/>
      <c r="H776" s="19"/>
      <c r="I776" s="451"/>
      <c r="J776" s="451"/>
      <c r="K776" s="451"/>
      <c r="L776" s="451"/>
      <c r="M776" s="451"/>
      <c r="N776" s="451"/>
      <c r="O776" s="316"/>
      <c r="P776" s="310"/>
      <c r="Q776" s="19"/>
      <c r="R776" s="310"/>
      <c r="S776" s="316"/>
      <c r="T776" s="923"/>
      <c r="U776" s="310"/>
      <c r="V776" s="310"/>
      <c r="W776" s="310"/>
      <c r="X776" s="306"/>
      <c r="Y776" s="753"/>
      <c r="Z776" s="749"/>
      <c r="AA776" s="489"/>
      <c r="AB776" s="512"/>
      <c r="AC776" s="512"/>
      <c r="AD776" s="447"/>
      <c r="AE776" s="447"/>
      <c r="AF776" s="970"/>
      <c r="AG776" s="970"/>
      <c r="AH776" s="810"/>
      <c r="AI776" s="310"/>
      <c r="AJ776" s="310"/>
      <c r="AK776" s="310"/>
      <c r="AL776" s="307"/>
      <c r="AM776" s="40"/>
      <c r="AN776" s="40"/>
      <c r="AO776" s="40"/>
      <c r="AP776" s="137"/>
      <c r="AQ776" s="19"/>
      <c r="AR776" s="49"/>
      <c r="AS776" s="298"/>
      <c r="AT776" s="66"/>
      <c r="AU776" s="40"/>
      <c r="AV776" s="60"/>
      <c r="AW776" s="137"/>
      <c r="AX776" s="137"/>
      <c r="AY776" s="299"/>
      <c r="AZ776" s="87"/>
      <c r="BA776" s="243"/>
      <c r="BB776" s="127"/>
      <c r="BC776" s="127"/>
      <c r="BD776" s="127"/>
      <c r="BE776" s="127"/>
      <c r="BF776" s="127"/>
      <c r="BG776" s="19"/>
      <c r="BH776" s="49"/>
      <c r="BI776" s="60"/>
      <c r="BJ776" s="127"/>
      <c r="BK776" s="127"/>
      <c r="BL776" s="127"/>
      <c r="BM776" s="127"/>
      <c r="BN776" s="60"/>
      <c r="BO776" s="127"/>
      <c r="BP776" s="910"/>
      <c r="BQ776" s="928"/>
      <c r="BR776" s="928"/>
      <c r="BS776" s="928"/>
      <c r="BT776" s="928"/>
      <c r="BU776" s="928"/>
      <c r="BV776" s="928"/>
      <c r="BW776" s="928"/>
      <c r="BX776" s="928"/>
      <c r="BY776" s="928"/>
      <c r="BZ776" s="928"/>
      <c r="CA776" s="928"/>
      <c r="CB776" s="928"/>
      <c r="CC776" s="928"/>
      <c r="CD776" s="928"/>
      <c r="CE776" s="150"/>
      <c r="CF776" s="516"/>
      <c r="CG776" s="911"/>
      <c r="CH776" s="131"/>
      <c r="CI776" s="186"/>
      <c r="CJ776" s="4"/>
      <c r="CK776" s="49"/>
      <c r="CL776" s="60"/>
      <c r="CM776" s="912"/>
      <c r="CN776" s="371"/>
      <c r="CO776" s="371"/>
      <c r="CP776" s="814"/>
      <c r="CQ776" s="352"/>
      <c r="CR776" s="371"/>
      <c r="CS776" s="371"/>
    </row>
    <row r="777" spans="1:97" x14ac:dyDescent="0.25">
      <c r="A777" s="20"/>
      <c r="B777" s="174"/>
      <c r="C777" s="88"/>
      <c r="D777" s="19"/>
      <c r="E777" s="456"/>
      <c r="F777" s="451"/>
      <c r="G777" s="444"/>
      <c r="H777" s="19"/>
      <c r="I777" s="451"/>
      <c r="J777" s="451"/>
      <c r="K777" s="451"/>
      <c r="L777" s="451"/>
      <c r="M777" s="451"/>
      <c r="N777" s="451"/>
      <c r="O777" s="316"/>
      <c r="P777" s="310"/>
      <c r="Q777" s="19"/>
      <c r="R777" s="310"/>
      <c r="S777" s="316"/>
      <c r="T777" s="923"/>
      <c r="U777" s="310"/>
      <c r="V777" s="310"/>
      <c r="W777" s="310"/>
      <c r="X777" s="306"/>
      <c r="Y777" s="753"/>
      <c r="Z777" s="749"/>
      <c r="AA777" s="489"/>
      <c r="AB777" s="512"/>
      <c r="AC777" s="512"/>
      <c r="AD777" s="447"/>
      <c r="AE777" s="447"/>
      <c r="AF777" s="970"/>
      <c r="AG777" s="970"/>
      <c r="AH777" s="810"/>
      <c r="AI777" s="310"/>
      <c r="AJ777" s="310"/>
      <c r="AK777" s="310"/>
      <c r="AL777" s="307"/>
      <c r="AM777" s="40"/>
      <c r="AN777" s="40"/>
      <c r="AO777" s="40"/>
      <c r="AP777" s="137"/>
      <c r="AQ777" s="19"/>
      <c r="AR777" s="49"/>
      <c r="AS777" s="298"/>
      <c r="AT777" s="66"/>
      <c r="AU777" s="40"/>
      <c r="AV777" s="60"/>
      <c r="AW777" s="137"/>
      <c r="AX777" s="137"/>
      <c r="AY777" s="299"/>
      <c r="AZ777" s="87"/>
      <c r="BA777" s="243"/>
      <c r="BB777" s="127"/>
      <c r="BC777" s="127"/>
      <c r="BD777" s="127"/>
      <c r="BE777" s="127"/>
      <c r="BF777" s="127"/>
      <c r="BG777" s="19"/>
      <c r="BH777" s="49"/>
      <c r="BI777" s="60"/>
      <c r="BJ777" s="127"/>
      <c r="BK777" s="127"/>
      <c r="BL777" s="127"/>
      <c r="BM777" s="127"/>
      <c r="BN777" s="60"/>
      <c r="BO777" s="127"/>
      <c r="BP777" s="910"/>
      <c r="BQ777" s="928"/>
      <c r="BR777" s="928"/>
      <c r="BS777" s="928"/>
      <c r="BT777" s="928"/>
      <c r="BU777" s="928"/>
      <c r="BV777" s="928"/>
      <c r="BW777" s="928"/>
      <c r="BX777" s="928"/>
      <c r="BY777" s="928"/>
      <c r="BZ777" s="928"/>
      <c r="CA777" s="928"/>
      <c r="CB777" s="928"/>
      <c r="CC777" s="928"/>
      <c r="CD777" s="928"/>
      <c r="CE777" s="150"/>
      <c r="CF777" s="516"/>
      <c r="CG777" s="911"/>
      <c r="CH777" s="131"/>
      <c r="CI777" s="186"/>
      <c r="CJ777" s="4"/>
      <c r="CK777" s="49"/>
      <c r="CL777" s="60"/>
      <c r="CM777" s="912"/>
      <c r="CN777" s="371"/>
      <c r="CO777" s="371"/>
      <c r="CP777" s="814"/>
      <c r="CQ777" s="352"/>
      <c r="CR777" s="371"/>
      <c r="CS777" s="371"/>
    </row>
    <row r="778" spans="1:97" x14ac:dyDescent="0.25">
      <c r="A778" s="20"/>
      <c r="B778" s="174"/>
      <c r="C778" s="88"/>
      <c r="D778" s="19"/>
      <c r="E778" s="456"/>
      <c r="F778" s="451"/>
      <c r="G778" s="444"/>
      <c r="H778" s="19"/>
      <c r="I778" s="451"/>
      <c r="J778" s="451"/>
      <c r="K778" s="451"/>
      <c r="L778" s="451"/>
      <c r="M778" s="451"/>
      <c r="N778" s="451"/>
      <c r="O778" s="316"/>
      <c r="P778" s="310"/>
      <c r="Q778" s="19"/>
      <c r="R778" s="310"/>
      <c r="S778" s="316"/>
      <c r="T778" s="923"/>
      <c r="U778" s="310"/>
      <c r="V778" s="310"/>
      <c r="W778" s="310"/>
      <c r="X778" s="306"/>
      <c r="Y778" s="753"/>
      <c r="Z778" s="749"/>
      <c r="AA778" s="489"/>
      <c r="AB778" s="512"/>
      <c r="AC778" s="512"/>
      <c r="AD778" s="447"/>
      <c r="AE778" s="447"/>
      <c r="AF778" s="970"/>
      <c r="AG778" s="970"/>
      <c r="AH778" s="810"/>
      <c r="AI778" s="310"/>
      <c r="AJ778" s="310"/>
      <c r="AK778" s="310"/>
      <c r="AL778" s="307"/>
      <c r="AM778" s="40"/>
      <c r="AN778" s="40"/>
      <c r="AO778" s="40"/>
      <c r="AP778" s="137"/>
      <c r="AQ778" s="19"/>
      <c r="AR778" s="49"/>
      <c r="AS778" s="298"/>
      <c r="AT778" s="66"/>
      <c r="AU778" s="40"/>
      <c r="AV778" s="60"/>
      <c r="AW778" s="137"/>
      <c r="AX778" s="137"/>
      <c r="AY778" s="299"/>
      <c r="AZ778" s="87"/>
      <c r="BA778" s="243"/>
      <c r="BB778" s="127"/>
      <c r="BC778" s="127"/>
      <c r="BD778" s="127"/>
      <c r="BE778" s="127"/>
      <c r="BF778" s="127"/>
      <c r="BG778" s="19"/>
      <c r="BH778" s="49"/>
      <c r="BI778" s="60"/>
      <c r="BJ778" s="127"/>
      <c r="BK778" s="127"/>
      <c r="BL778" s="127"/>
      <c r="BM778" s="127"/>
      <c r="BN778" s="60"/>
      <c r="BO778" s="127"/>
      <c r="BP778" s="910"/>
      <c r="BQ778" s="928"/>
      <c r="BR778" s="928"/>
      <c r="BS778" s="928"/>
      <c r="BT778" s="928"/>
      <c r="BU778" s="928"/>
      <c r="BV778" s="928"/>
      <c r="BW778" s="928"/>
      <c r="BX778" s="928"/>
      <c r="BY778" s="928"/>
      <c r="BZ778" s="928"/>
      <c r="CA778" s="928"/>
      <c r="CB778" s="928"/>
      <c r="CC778" s="928"/>
      <c r="CD778" s="928"/>
      <c r="CE778" s="150"/>
      <c r="CF778" s="516"/>
      <c r="CG778" s="911"/>
      <c r="CH778" s="131"/>
      <c r="CI778" s="186"/>
      <c r="CJ778" s="4"/>
      <c r="CK778" s="49"/>
      <c r="CL778" s="60"/>
      <c r="CM778" s="912"/>
      <c r="CN778" s="371"/>
      <c r="CO778" s="371"/>
      <c r="CP778" s="814"/>
      <c r="CQ778" s="352"/>
      <c r="CR778" s="371"/>
      <c r="CS778" s="371"/>
    </row>
    <row r="779" spans="1:97" x14ac:dyDescent="0.25">
      <c r="A779" s="20"/>
      <c r="B779" s="174"/>
      <c r="C779" s="88"/>
      <c r="D779" s="19"/>
      <c r="E779" s="456"/>
      <c r="F779" s="451"/>
      <c r="G779" s="444"/>
      <c r="H779" s="19"/>
      <c r="I779" s="451"/>
      <c r="J779" s="451"/>
      <c r="K779" s="451"/>
      <c r="L779" s="451"/>
      <c r="M779" s="451"/>
      <c r="N779" s="451"/>
      <c r="O779" s="316"/>
      <c r="P779" s="310"/>
      <c r="Q779" s="19"/>
      <c r="R779" s="310"/>
      <c r="S779" s="316"/>
      <c r="T779" s="923"/>
      <c r="U779" s="310"/>
      <c r="V779" s="310"/>
      <c r="W779" s="310"/>
      <c r="X779" s="306"/>
      <c r="Y779" s="753"/>
      <c r="Z779" s="749"/>
      <c r="AA779" s="489"/>
      <c r="AB779" s="512"/>
      <c r="AC779" s="512"/>
      <c r="AD779" s="447"/>
      <c r="AE779" s="447"/>
      <c r="AF779" s="970"/>
      <c r="AG779" s="970"/>
      <c r="AH779" s="810"/>
      <c r="AI779" s="310"/>
      <c r="AJ779" s="310"/>
      <c r="AK779" s="310"/>
      <c r="AL779" s="307"/>
      <c r="AM779" s="40"/>
      <c r="AN779" s="40"/>
      <c r="AO779" s="40"/>
      <c r="AP779" s="137"/>
      <c r="AQ779" s="19"/>
      <c r="AR779" s="49"/>
      <c r="AS779" s="298"/>
      <c r="AT779" s="66"/>
      <c r="AU779" s="40"/>
      <c r="AV779" s="60"/>
      <c r="AW779" s="137"/>
      <c r="AX779" s="137"/>
      <c r="AY779" s="299"/>
      <c r="AZ779" s="87"/>
      <c r="BA779" s="243"/>
      <c r="BB779" s="127"/>
      <c r="BC779" s="127"/>
      <c r="BD779" s="127"/>
      <c r="BE779" s="127"/>
      <c r="BF779" s="127"/>
      <c r="BG779" s="19"/>
      <c r="BH779" s="49"/>
      <c r="BI779" s="60"/>
      <c r="BJ779" s="127"/>
      <c r="BK779" s="127"/>
      <c r="BL779" s="127"/>
      <c r="BM779" s="127"/>
      <c r="BN779" s="60"/>
      <c r="BO779" s="127"/>
      <c r="BP779" s="910"/>
      <c r="BQ779" s="928"/>
      <c r="BR779" s="928"/>
      <c r="BS779" s="928"/>
      <c r="BT779" s="928"/>
      <c r="BU779" s="928"/>
      <c r="BV779" s="928"/>
      <c r="BW779" s="928"/>
      <c r="BX779" s="928"/>
      <c r="BY779" s="928"/>
      <c r="BZ779" s="928"/>
      <c r="CA779" s="928"/>
      <c r="CB779" s="928"/>
      <c r="CC779" s="928"/>
      <c r="CD779" s="928"/>
      <c r="CE779" s="150"/>
      <c r="CF779" s="516"/>
      <c r="CG779" s="911"/>
      <c r="CH779" s="131"/>
      <c r="CI779" s="186"/>
      <c r="CJ779" s="4"/>
      <c r="CK779" s="49"/>
      <c r="CL779" s="60"/>
      <c r="CM779" s="912"/>
      <c r="CN779" s="371"/>
      <c r="CO779" s="371"/>
      <c r="CP779" s="814"/>
      <c r="CQ779" s="352"/>
      <c r="CR779" s="371"/>
      <c r="CS779" s="371"/>
    </row>
    <row r="780" spans="1:97" x14ac:dyDescent="0.25">
      <c r="A780" s="20"/>
      <c r="B780" s="174"/>
      <c r="C780" s="88"/>
      <c r="D780" s="19"/>
      <c r="E780" s="456"/>
      <c r="F780" s="451"/>
      <c r="G780" s="444"/>
      <c r="H780" s="19"/>
      <c r="I780" s="451"/>
      <c r="J780" s="451"/>
      <c r="K780" s="451"/>
      <c r="L780" s="451"/>
      <c r="M780" s="451"/>
      <c r="N780" s="451"/>
      <c r="O780" s="316"/>
      <c r="P780" s="310"/>
      <c r="Q780" s="19"/>
      <c r="R780" s="310"/>
      <c r="S780" s="316"/>
      <c r="T780" s="923"/>
      <c r="U780" s="310"/>
      <c r="V780" s="310"/>
      <c r="W780" s="310"/>
      <c r="X780" s="306"/>
      <c r="Y780" s="753"/>
      <c r="Z780" s="749"/>
      <c r="AA780" s="489"/>
      <c r="AB780" s="512"/>
      <c r="AC780" s="512"/>
      <c r="AD780" s="447"/>
      <c r="AE780" s="447"/>
      <c r="AF780" s="970"/>
      <c r="AG780" s="970"/>
      <c r="AH780" s="810"/>
      <c r="AI780" s="310"/>
      <c r="AJ780" s="310"/>
      <c r="AK780" s="310"/>
      <c r="AL780" s="307"/>
      <c r="AM780" s="40"/>
      <c r="AN780" s="40"/>
      <c r="AO780" s="40"/>
      <c r="AP780" s="137"/>
      <c r="AQ780" s="19"/>
      <c r="AR780" s="49"/>
      <c r="AS780" s="298"/>
      <c r="AT780" s="66"/>
      <c r="AU780" s="40"/>
      <c r="AV780" s="60"/>
      <c r="AW780" s="137"/>
      <c r="AX780" s="137"/>
      <c r="AY780" s="299"/>
      <c r="AZ780" s="87"/>
      <c r="BA780" s="243"/>
      <c r="BB780" s="127"/>
      <c r="BC780" s="127"/>
      <c r="BD780" s="127"/>
      <c r="BE780" s="127"/>
      <c r="BF780" s="127"/>
      <c r="BG780" s="19"/>
      <c r="BH780" s="49"/>
      <c r="BI780" s="60"/>
      <c r="BJ780" s="127"/>
      <c r="BK780" s="127"/>
      <c r="BL780" s="127"/>
      <c r="BM780" s="127"/>
      <c r="BN780" s="60"/>
      <c r="BO780" s="127"/>
      <c r="BP780" s="910"/>
      <c r="BQ780" s="928"/>
      <c r="BR780" s="928"/>
      <c r="BS780" s="928"/>
      <c r="BT780" s="928"/>
      <c r="BU780" s="928"/>
      <c r="BV780" s="928"/>
      <c r="BW780" s="928"/>
      <c r="BX780" s="928"/>
      <c r="BY780" s="928"/>
      <c r="BZ780" s="928"/>
      <c r="CA780" s="928"/>
      <c r="CB780" s="928"/>
      <c r="CC780" s="928"/>
      <c r="CD780" s="928"/>
      <c r="CE780" s="150"/>
      <c r="CF780" s="516"/>
      <c r="CG780" s="911"/>
      <c r="CH780" s="131"/>
      <c r="CI780" s="186"/>
      <c r="CJ780" s="4"/>
      <c r="CK780" s="49"/>
      <c r="CL780" s="60"/>
      <c r="CM780" s="912"/>
      <c r="CN780" s="371"/>
      <c r="CO780" s="371"/>
      <c r="CP780" s="814"/>
      <c r="CQ780" s="352"/>
      <c r="CR780" s="371"/>
      <c r="CS780" s="371"/>
    </row>
    <row r="781" spans="1:97" x14ac:dyDescent="0.25">
      <c r="A781" s="20"/>
      <c r="B781" s="174"/>
      <c r="C781" s="88"/>
      <c r="D781" s="19"/>
      <c r="E781" s="456"/>
      <c r="F781" s="451"/>
      <c r="G781" s="444"/>
      <c r="H781" s="19"/>
      <c r="I781" s="451"/>
      <c r="J781" s="451"/>
      <c r="K781" s="451"/>
      <c r="L781" s="451"/>
      <c r="M781" s="451"/>
      <c r="N781" s="451"/>
      <c r="O781" s="316"/>
      <c r="P781" s="310"/>
      <c r="Q781" s="19"/>
      <c r="R781" s="310"/>
      <c r="S781" s="316"/>
      <c r="T781" s="923"/>
      <c r="U781" s="310"/>
      <c r="V781" s="310"/>
      <c r="W781" s="310"/>
      <c r="X781" s="306"/>
      <c r="Y781" s="753"/>
      <c r="Z781" s="749"/>
      <c r="AA781" s="489"/>
      <c r="AB781" s="512"/>
      <c r="AC781" s="512"/>
      <c r="AD781" s="447"/>
      <c r="AE781" s="447"/>
      <c r="AF781" s="970"/>
      <c r="AG781" s="970"/>
      <c r="AH781" s="810"/>
      <c r="AI781" s="310"/>
      <c r="AJ781" s="310"/>
      <c r="AK781" s="310"/>
      <c r="AL781" s="307"/>
      <c r="AM781" s="40"/>
      <c r="AN781" s="40"/>
      <c r="AO781" s="40"/>
      <c r="AP781" s="137"/>
      <c r="AQ781" s="19"/>
      <c r="AR781" s="49"/>
      <c r="AS781" s="298"/>
      <c r="AT781" s="66"/>
      <c r="AU781" s="40"/>
      <c r="AV781" s="60"/>
      <c r="AW781" s="137"/>
      <c r="AX781" s="137"/>
      <c r="AY781" s="299"/>
      <c r="AZ781" s="87"/>
      <c r="BA781" s="243"/>
      <c r="BB781" s="127"/>
      <c r="BC781" s="127"/>
      <c r="BD781" s="127"/>
      <c r="BE781" s="127"/>
      <c r="BF781" s="127"/>
      <c r="BG781" s="19"/>
      <c r="BH781" s="49"/>
      <c r="BI781" s="60"/>
      <c r="BJ781" s="127"/>
      <c r="BK781" s="127"/>
      <c r="BL781" s="127"/>
      <c r="BM781" s="127"/>
      <c r="BN781" s="60"/>
      <c r="BO781" s="127"/>
      <c r="BP781" s="910"/>
      <c r="BQ781" s="928"/>
      <c r="BR781" s="928"/>
      <c r="BS781" s="928"/>
      <c r="BT781" s="928"/>
      <c r="BU781" s="928"/>
      <c r="BV781" s="928"/>
      <c r="BW781" s="928"/>
      <c r="BX781" s="928"/>
      <c r="BY781" s="928"/>
      <c r="BZ781" s="928"/>
      <c r="CA781" s="928"/>
      <c r="CB781" s="928"/>
      <c r="CC781" s="928"/>
      <c r="CD781" s="928"/>
      <c r="CE781" s="150"/>
      <c r="CF781" s="516"/>
      <c r="CG781" s="911"/>
      <c r="CH781" s="131"/>
      <c r="CI781" s="186"/>
      <c r="CJ781" s="4"/>
      <c r="CK781" s="49"/>
      <c r="CL781" s="60"/>
      <c r="CM781" s="912"/>
      <c r="CN781" s="371"/>
      <c r="CO781" s="371"/>
      <c r="CP781" s="814"/>
      <c r="CQ781" s="352"/>
      <c r="CR781" s="371"/>
      <c r="CS781" s="371"/>
    </row>
    <row r="782" spans="1:97" x14ac:dyDescent="0.25">
      <c r="A782" s="20"/>
      <c r="B782" s="174"/>
      <c r="C782" s="88"/>
      <c r="D782" s="19"/>
      <c r="E782" s="456"/>
      <c r="F782" s="451"/>
      <c r="G782" s="444"/>
      <c r="H782" s="19"/>
      <c r="I782" s="451"/>
      <c r="J782" s="451"/>
      <c r="K782" s="451"/>
      <c r="L782" s="451"/>
      <c r="M782" s="451"/>
      <c r="N782" s="451"/>
      <c r="O782" s="316"/>
      <c r="P782" s="310"/>
      <c r="Q782" s="19"/>
      <c r="R782" s="310"/>
      <c r="S782" s="316"/>
      <c r="T782" s="923"/>
      <c r="U782" s="310"/>
      <c r="V782" s="310"/>
      <c r="W782" s="310"/>
      <c r="X782" s="306"/>
      <c r="Y782" s="753"/>
      <c r="Z782" s="749"/>
      <c r="AA782" s="489"/>
      <c r="AB782" s="512"/>
      <c r="AC782" s="512"/>
      <c r="AD782" s="447"/>
      <c r="AE782" s="447"/>
      <c r="AF782" s="970"/>
      <c r="AG782" s="970"/>
      <c r="AH782" s="810"/>
      <c r="AI782" s="310"/>
      <c r="AJ782" s="310"/>
      <c r="AK782" s="310"/>
      <c r="AL782" s="307"/>
      <c r="AM782" s="40"/>
      <c r="AN782" s="40"/>
      <c r="AO782" s="40"/>
      <c r="AP782" s="137"/>
      <c r="AQ782" s="19"/>
      <c r="AR782" s="49"/>
      <c r="AS782" s="298"/>
      <c r="AT782" s="66"/>
      <c r="AU782" s="40"/>
      <c r="AV782" s="60"/>
      <c r="AW782" s="137"/>
      <c r="AX782" s="137"/>
      <c r="AY782" s="299"/>
      <c r="AZ782" s="87"/>
      <c r="BA782" s="243"/>
      <c r="BB782" s="127"/>
      <c r="BC782" s="127"/>
      <c r="BD782" s="127"/>
      <c r="BE782" s="127"/>
      <c r="BF782" s="127"/>
      <c r="BG782" s="19"/>
      <c r="BH782" s="49"/>
      <c r="BI782" s="60"/>
      <c r="BJ782" s="127"/>
      <c r="BK782" s="127"/>
      <c r="BL782" s="127"/>
      <c r="BM782" s="127"/>
      <c r="BN782" s="60"/>
      <c r="BO782" s="127"/>
      <c r="BP782" s="910"/>
      <c r="BQ782" s="928"/>
      <c r="BR782" s="928"/>
      <c r="BS782" s="928"/>
      <c r="BT782" s="928"/>
      <c r="BU782" s="928"/>
      <c r="BV782" s="928"/>
      <c r="BW782" s="928"/>
      <c r="BX782" s="928"/>
      <c r="BY782" s="928"/>
      <c r="BZ782" s="928"/>
      <c r="CA782" s="928"/>
      <c r="CB782" s="928"/>
      <c r="CC782" s="928"/>
      <c r="CD782" s="928"/>
      <c r="CE782" s="150"/>
      <c r="CF782" s="516"/>
      <c r="CG782" s="911"/>
      <c r="CH782" s="131"/>
      <c r="CI782" s="186"/>
      <c r="CJ782" s="4"/>
      <c r="CK782" s="49"/>
      <c r="CL782" s="60"/>
      <c r="CM782" s="912"/>
      <c r="CN782" s="371"/>
      <c r="CO782" s="371"/>
      <c r="CP782" s="814"/>
      <c r="CQ782" s="352"/>
      <c r="CR782" s="371"/>
      <c r="CS782" s="371"/>
    </row>
    <row r="783" spans="1:97" x14ac:dyDescent="0.25">
      <c r="A783" s="20"/>
      <c r="B783" s="174"/>
      <c r="C783" s="88"/>
      <c r="D783" s="19"/>
      <c r="E783" s="456"/>
      <c r="F783" s="451"/>
      <c r="G783" s="444"/>
      <c r="H783" s="19"/>
      <c r="I783" s="451"/>
      <c r="J783" s="451"/>
      <c r="K783" s="451"/>
      <c r="L783" s="451"/>
      <c r="M783" s="451"/>
      <c r="N783" s="451"/>
      <c r="O783" s="316"/>
      <c r="P783" s="310"/>
      <c r="Q783" s="19"/>
      <c r="R783" s="310"/>
      <c r="S783" s="316"/>
      <c r="T783" s="923"/>
      <c r="U783" s="310"/>
      <c r="V783" s="310"/>
      <c r="W783" s="310"/>
      <c r="X783" s="306"/>
      <c r="Y783" s="753"/>
      <c r="Z783" s="749"/>
      <c r="AA783" s="489"/>
      <c r="AB783" s="512"/>
      <c r="AC783" s="512"/>
      <c r="AD783" s="447"/>
      <c r="AE783" s="447"/>
      <c r="AF783" s="970"/>
      <c r="AG783" s="970"/>
      <c r="AH783" s="810"/>
      <c r="AI783" s="310"/>
      <c r="AJ783" s="310"/>
      <c r="AK783" s="310"/>
      <c r="AL783" s="307"/>
      <c r="AM783" s="40"/>
      <c r="AN783" s="40"/>
      <c r="AO783" s="40"/>
      <c r="AP783" s="137"/>
      <c r="AQ783" s="19"/>
      <c r="AR783" s="49"/>
      <c r="AS783" s="298"/>
      <c r="AT783" s="66"/>
      <c r="AU783" s="40"/>
      <c r="AV783" s="60"/>
      <c r="AW783" s="137"/>
      <c r="AX783" s="137"/>
      <c r="AY783" s="299"/>
      <c r="AZ783" s="87"/>
      <c r="BA783" s="243"/>
      <c r="BB783" s="127"/>
      <c r="BC783" s="127"/>
      <c r="BD783" s="127"/>
      <c r="BE783" s="127"/>
      <c r="BF783" s="127"/>
      <c r="BG783" s="19"/>
      <c r="BH783" s="49"/>
      <c r="BI783" s="60"/>
      <c r="BJ783" s="127"/>
      <c r="BK783" s="127"/>
      <c r="BL783" s="127"/>
      <c r="BM783" s="127"/>
      <c r="BN783" s="60"/>
      <c r="BO783" s="127"/>
      <c r="BP783" s="910"/>
      <c r="BQ783" s="928"/>
      <c r="BR783" s="928"/>
      <c r="BS783" s="928"/>
      <c r="BT783" s="928"/>
      <c r="BU783" s="928"/>
      <c r="BV783" s="928"/>
      <c r="BW783" s="928"/>
      <c r="BX783" s="928"/>
      <c r="BY783" s="928"/>
      <c r="BZ783" s="928"/>
      <c r="CA783" s="928"/>
      <c r="CB783" s="928"/>
      <c r="CC783" s="928"/>
      <c r="CD783" s="928"/>
      <c r="CE783" s="150"/>
      <c r="CF783" s="516"/>
      <c r="CG783" s="911"/>
      <c r="CH783" s="131"/>
      <c r="CI783" s="186"/>
      <c r="CJ783" s="4"/>
      <c r="CK783" s="49"/>
      <c r="CL783" s="60"/>
      <c r="CM783" s="912"/>
      <c r="CN783" s="371"/>
      <c r="CO783" s="371"/>
      <c r="CP783" s="814"/>
      <c r="CQ783" s="352"/>
      <c r="CR783" s="371"/>
      <c r="CS783" s="371"/>
    </row>
    <row r="784" spans="1:97" x14ac:dyDescent="0.25">
      <c r="A784" s="20"/>
      <c r="B784" s="174"/>
      <c r="C784" s="88"/>
      <c r="D784" s="19"/>
      <c r="E784" s="456"/>
      <c r="F784" s="451"/>
      <c r="G784" s="444"/>
      <c r="H784" s="19"/>
      <c r="I784" s="451"/>
      <c r="J784" s="451"/>
      <c r="K784" s="451"/>
      <c r="L784" s="451"/>
      <c r="M784" s="451"/>
      <c r="N784" s="451"/>
      <c r="O784" s="316"/>
      <c r="P784" s="310"/>
      <c r="Q784" s="19"/>
      <c r="R784" s="310"/>
      <c r="S784" s="316"/>
      <c r="T784" s="923"/>
      <c r="U784" s="310"/>
      <c r="V784" s="310"/>
      <c r="W784" s="310"/>
      <c r="X784" s="306"/>
      <c r="Y784" s="753"/>
      <c r="Z784" s="749"/>
      <c r="AA784" s="489"/>
      <c r="AB784" s="512"/>
      <c r="AC784" s="512"/>
      <c r="AD784" s="447"/>
      <c r="AE784" s="447"/>
      <c r="AF784" s="970"/>
      <c r="AG784" s="970"/>
      <c r="AH784" s="810"/>
      <c r="AI784" s="310"/>
      <c r="AJ784" s="310"/>
      <c r="AK784" s="310"/>
      <c r="AL784" s="307"/>
      <c r="AM784" s="40"/>
      <c r="AN784" s="40"/>
      <c r="AO784" s="40"/>
      <c r="AP784" s="137"/>
      <c r="AQ784" s="19"/>
      <c r="AR784" s="49"/>
      <c r="AS784" s="298"/>
      <c r="AT784" s="66"/>
      <c r="AU784" s="40"/>
      <c r="AV784" s="60"/>
      <c r="AW784" s="137"/>
      <c r="AX784" s="137"/>
      <c r="AY784" s="299"/>
      <c r="AZ784" s="87"/>
      <c r="BA784" s="243"/>
      <c r="BB784" s="127"/>
      <c r="BC784" s="127"/>
      <c r="BD784" s="127"/>
      <c r="BE784" s="127"/>
      <c r="BF784" s="127"/>
      <c r="BG784" s="19"/>
      <c r="BH784" s="49"/>
      <c r="BI784" s="60"/>
      <c r="BJ784" s="127"/>
      <c r="BK784" s="127"/>
      <c r="BL784" s="127"/>
      <c r="BM784" s="127"/>
      <c r="BN784" s="60"/>
      <c r="BO784" s="127"/>
      <c r="BP784" s="910"/>
      <c r="BQ784" s="928"/>
      <c r="BR784" s="928"/>
      <c r="BS784" s="928"/>
      <c r="BT784" s="928"/>
      <c r="BU784" s="928"/>
      <c r="BV784" s="928"/>
      <c r="BW784" s="928"/>
      <c r="BX784" s="928"/>
      <c r="BY784" s="928"/>
      <c r="BZ784" s="928"/>
      <c r="CA784" s="928"/>
      <c r="CB784" s="928"/>
      <c r="CC784" s="928"/>
      <c r="CD784" s="928"/>
      <c r="CE784" s="150"/>
      <c r="CF784" s="516"/>
      <c r="CG784" s="911"/>
      <c r="CH784" s="131"/>
      <c r="CI784" s="186"/>
      <c r="CJ784" s="4"/>
      <c r="CK784" s="49"/>
      <c r="CL784" s="60"/>
      <c r="CM784" s="912"/>
      <c r="CN784" s="371"/>
      <c r="CO784" s="371"/>
      <c r="CP784" s="814"/>
      <c r="CQ784" s="352"/>
      <c r="CR784" s="371"/>
      <c r="CS784" s="371"/>
    </row>
    <row r="785" spans="1:97" x14ac:dyDescent="0.25">
      <c r="A785" s="20"/>
      <c r="B785" s="174"/>
      <c r="C785" s="88"/>
      <c r="D785" s="19"/>
      <c r="E785" s="456"/>
      <c r="F785" s="451"/>
      <c r="G785" s="444"/>
      <c r="H785" s="19"/>
      <c r="I785" s="451"/>
      <c r="J785" s="451"/>
      <c r="K785" s="451"/>
      <c r="L785" s="451"/>
      <c r="M785" s="451"/>
      <c r="N785" s="451"/>
      <c r="O785" s="316"/>
      <c r="P785" s="310"/>
      <c r="Q785" s="19"/>
      <c r="R785" s="310"/>
      <c r="S785" s="316"/>
      <c r="T785" s="923"/>
      <c r="U785" s="310"/>
      <c r="V785" s="310"/>
      <c r="W785" s="310"/>
      <c r="X785" s="306"/>
      <c r="Y785" s="753"/>
      <c r="Z785" s="749"/>
      <c r="AA785" s="489"/>
      <c r="AB785" s="512"/>
      <c r="AC785" s="512"/>
      <c r="AD785" s="447"/>
      <c r="AE785" s="447"/>
      <c r="AF785" s="970"/>
      <c r="AG785" s="970"/>
      <c r="AH785" s="810"/>
      <c r="AI785" s="310"/>
      <c r="AJ785" s="310"/>
      <c r="AK785" s="310"/>
      <c r="AL785" s="307"/>
      <c r="AM785" s="40"/>
      <c r="AN785" s="40"/>
      <c r="AO785" s="40"/>
      <c r="AP785" s="137"/>
      <c r="AQ785" s="19"/>
      <c r="AR785" s="49"/>
      <c r="AS785" s="298"/>
      <c r="AT785" s="66"/>
      <c r="AU785" s="40"/>
      <c r="AV785" s="60"/>
      <c r="AW785" s="137"/>
      <c r="AX785" s="137"/>
      <c r="AY785" s="299"/>
      <c r="AZ785" s="87"/>
      <c r="BA785" s="243"/>
      <c r="BB785" s="127"/>
      <c r="BC785" s="127"/>
      <c r="BD785" s="127"/>
      <c r="BE785" s="127"/>
      <c r="BF785" s="127"/>
      <c r="BG785" s="19"/>
      <c r="BH785" s="49"/>
      <c r="BI785" s="60"/>
      <c r="BJ785" s="127"/>
      <c r="BK785" s="127"/>
      <c r="BL785" s="127"/>
      <c r="BM785" s="127"/>
      <c r="BN785" s="60"/>
      <c r="BO785" s="127"/>
      <c r="BP785" s="910"/>
      <c r="BQ785" s="928"/>
      <c r="BR785" s="928"/>
      <c r="BS785" s="928"/>
      <c r="BT785" s="928"/>
      <c r="BU785" s="928"/>
      <c r="BV785" s="928"/>
      <c r="BW785" s="928"/>
      <c r="BX785" s="928"/>
      <c r="BY785" s="928"/>
      <c r="BZ785" s="928"/>
      <c r="CA785" s="928"/>
      <c r="CB785" s="928"/>
      <c r="CC785" s="928"/>
      <c r="CD785" s="928"/>
      <c r="CE785" s="150"/>
      <c r="CF785" s="516"/>
      <c r="CG785" s="911"/>
      <c r="CH785" s="131"/>
      <c r="CI785" s="186"/>
      <c r="CJ785" s="4"/>
      <c r="CK785" s="49"/>
      <c r="CL785" s="60"/>
      <c r="CM785" s="912"/>
      <c r="CN785" s="371"/>
      <c r="CO785" s="371"/>
      <c r="CP785" s="814"/>
      <c r="CQ785" s="352"/>
      <c r="CR785" s="371"/>
      <c r="CS785" s="371"/>
    </row>
    <row r="786" spans="1:97" x14ac:dyDescent="0.25">
      <c r="A786" s="20"/>
      <c r="B786" s="174"/>
      <c r="C786" s="88"/>
      <c r="D786" s="19"/>
      <c r="E786" s="456"/>
      <c r="F786" s="451"/>
      <c r="G786" s="444"/>
      <c r="H786" s="19"/>
      <c r="I786" s="451"/>
      <c r="J786" s="451"/>
      <c r="K786" s="451"/>
      <c r="L786" s="451"/>
      <c r="M786" s="451"/>
      <c r="N786" s="451"/>
      <c r="O786" s="316"/>
      <c r="P786" s="310"/>
      <c r="Q786" s="19"/>
      <c r="R786" s="310"/>
      <c r="S786" s="316"/>
      <c r="T786" s="923"/>
      <c r="U786" s="310"/>
      <c r="V786" s="310"/>
      <c r="W786" s="310"/>
      <c r="X786" s="306"/>
      <c r="Y786" s="753"/>
      <c r="Z786" s="749"/>
      <c r="AA786" s="489"/>
      <c r="AB786" s="512"/>
      <c r="AC786" s="512"/>
      <c r="AD786" s="447"/>
      <c r="AE786" s="447"/>
      <c r="AF786" s="970"/>
      <c r="AG786" s="970"/>
      <c r="AH786" s="810"/>
      <c r="AI786" s="310"/>
      <c r="AJ786" s="310"/>
      <c r="AK786" s="310"/>
      <c r="AL786" s="307"/>
      <c r="AM786" s="40"/>
      <c r="AN786" s="40"/>
      <c r="AO786" s="40"/>
      <c r="AP786" s="137"/>
      <c r="AQ786" s="19"/>
      <c r="AR786" s="49"/>
      <c r="AS786" s="298"/>
      <c r="AT786" s="66"/>
      <c r="AU786" s="40"/>
      <c r="AV786" s="60"/>
      <c r="AW786" s="137"/>
      <c r="AX786" s="137"/>
      <c r="AY786" s="299"/>
      <c r="AZ786" s="87"/>
      <c r="BA786" s="243"/>
      <c r="BB786" s="127"/>
      <c r="BC786" s="127"/>
      <c r="BD786" s="127"/>
      <c r="BE786" s="127"/>
      <c r="BF786" s="127"/>
      <c r="BG786" s="19"/>
      <c r="BH786" s="49"/>
      <c r="BI786" s="60"/>
      <c r="BJ786" s="127"/>
      <c r="BK786" s="127"/>
      <c r="BL786" s="127"/>
      <c r="BM786" s="127"/>
      <c r="BN786" s="60"/>
      <c r="BO786" s="127"/>
      <c r="BP786" s="910"/>
      <c r="BQ786" s="928"/>
      <c r="BR786" s="928"/>
      <c r="BS786" s="928"/>
      <c r="BT786" s="928"/>
      <c r="BU786" s="928"/>
      <c r="BV786" s="928"/>
      <c r="BW786" s="928"/>
      <c r="BX786" s="928"/>
      <c r="BY786" s="928"/>
      <c r="BZ786" s="928"/>
      <c r="CA786" s="928"/>
      <c r="CB786" s="928"/>
      <c r="CC786" s="928"/>
      <c r="CD786" s="928"/>
      <c r="CE786" s="150"/>
      <c r="CF786" s="516"/>
      <c r="CG786" s="911"/>
      <c r="CH786" s="131"/>
      <c r="CI786" s="186"/>
      <c r="CJ786" s="4"/>
      <c r="CK786" s="49"/>
      <c r="CL786" s="60"/>
      <c r="CM786" s="912"/>
      <c r="CN786" s="371"/>
      <c r="CO786" s="371"/>
      <c r="CP786" s="814"/>
      <c r="CQ786" s="352"/>
      <c r="CR786" s="371"/>
      <c r="CS786" s="371"/>
    </row>
    <row r="787" spans="1:97" x14ac:dyDescent="0.25">
      <c r="A787" s="20"/>
      <c r="B787" s="174"/>
      <c r="C787" s="88"/>
      <c r="D787" s="19"/>
      <c r="E787" s="456"/>
      <c r="F787" s="451"/>
      <c r="G787" s="444"/>
      <c r="H787" s="19"/>
      <c r="I787" s="451"/>
      <c r="J787" s="451"/>
      <c r="K787" s="451"/>
      <c r="L787" s="451"/>
      <c r="M787" s="451"/>
      <c r="N787" s="451"/>
      <c r="O787" s="316"/>
      <c r="P787" s="310"/>
      <c r="Q787" s="19"/>
      <c r="R787" s="310"/>
      <c r="S787" s="316"/>
      <c r="T787" s="923"/>
      <c r="U787" s="310"/>
      <c r="V787" s="310"/>
      <c r="W787" s="310"/>
      <c r="X787" s="306"/>
      <c r="Y787" s="753"/>
      <c r="Z787" s="749"/>
      <c r="AA787" s="489"/>
      <c r="AB787" s="512"/>
      <c r="AC787" s="512"/>
      <c r="AD787" s="447"/>
      <c r="AE787" s="447"/>
      <c r="AF787" s="970"/>
      <c r="AG787" s="970"/>
      <c r="AH787" s="810"/>
      <c r="AI787" s="310"/>
      <c r="AJ787" s="310"/>
      <c r="AK787" s="310"/>
      <c r="AL787" s="307"/>
      <c r="AM787" s="40"/>
      <c r="AN787" s="40"/>
      <c r="AO787" s="40"/>
      <c r="AP787" s="137"/>
      <c r="AQ787" s="19"/>
      <c r="AR787" s="49"/>
      <c r="AS787" s="298"/>
      <c r="AT787" s="66"/>
      <c r="AU787" s="40"/>
      <c r="AV787" s="60"/>
      <c r="AW787" s="137"/>
      <c r="AX787" s="137"/>
      <c r="AY787" s="299"/>
      <c r="AZ787" s="87"/>
      <c r="BA787" s="243"/>
      <c r="BB787" s="127"/>
      <c r="BC787" s="127"/>
      <c r="BD787" s="127"/>
      <c r="BE787" s="127"/>
      <c r="BF787" s="127"/>
      <c r="BG787" s="19"/>
      <c r="BH787" s="49"/>
      <c r="BI787" s="60"/>
      <c r="BJ787" s="127"/>
      <c r="BK787" s="127"/>
      <c r="BL787" s="127"/>
      <c r="BM787" s="127"/>
      <c r="BN787" s="60"/>
      <c r="BO787" s="127"/>
      <c r="BP787" s="910"/>
      <c r="BQ787" s="928"/>
      <c r="BR787" s="928"/>
      <c r="BS787" s="928"/>
      <c r="BT787" s="928"/>
      <c r="BU787" s="928"/>
      <c r="BV787" s="928"/>
      <c r="BW787" s="928"/>
      <c r="BX787" s="928"/>
      <c r="BY787" s="928"/>
      <c r="BZ787" s="928"/>
      <c r="CA787" s="928"/>
      <c r="CB787" s="928"/>
      <c r="CC787" s="928"/>
      <c r="CD787" s="928"/>
      <c r="CE787" s="150"/>
      <c r="CF787" s="516"/>
      <c r="CG787" s="911"/>
      <c r="CH787" s="131"/>
      <c r="CI787" s="186"/>
      <c r="CJ787" s="4"/>
      <c r="CK787" s="49"/>
      <c r="CL787" s="60"/>
      <c r="CM787" s="912"/>
      <c r="CN787" s="371"/>
      <c r="CO787" s="371"/>
      <c r="CP787" s="814"/>
      <c r="CQ787" s="352"/>
      <c r="CR787" s="371"/>
      <c r="CS787" s="371"/>
    </row>
    <row r="788" spans="1:97" x14ac:dyDescent="0.25">
      <c r="A788" s="20"/>
      <c r="B788" s="174"/>
      <c r="C788" s="88"/>
      <c r="D788" s="19"/>
      <c r="E788" s="456"/>
      <c r="F788" s="451"/>
      <c r="G788" s="444"/>
      <c r="H788" s="19"/>
      <c r="I788" s="451"/>
      <c r="J788" s="451"/>
      <c r="K788" s="451"/>
      <c r="L788" s="451"/>
      <c r="M788" s="451"/>
      <c r="N788" s="451"/>
      <c r="O788" s="316"/>
      <c r="P788" s="310"/>
      <c r="Q788" s="19"/>
      <c r="R788" s="310"/>
      <c r="S788" s="316"/>
      <c r="T788" s="923"/>
      <c r="U788" s="310"/>
      <c r="V788" s="310"/>
      <c r="W788" s="310"/>
      <c r="X788" s="306"/>
      <c r="Y788" s="753"/>
      <c r="Z788" s="749"/>
      <c r="AA788" s="489"/>
      <c r="AB788" s="512"/>
      <c r="AC788" s="512"/>
      <c r="AD788" s="447"/>
      <c r="AE788" s="447"/>
      <c r="AF788" s="970"/>
      <c r="AG788" s="970"/>
      <c r="AH788" s="810"/>
      <c r="AI788" s="310"/>
      <c r="AJ788" s="310"/>
      <c r="AK788" s="310"/>
      <c r="AL788" s="307"/>
      <c r="AM788" s="40"/>
      <c r="AN788" s="40"/>
      <c r="AO788" s="40"/>
      <c r="AP788" s="137"/>
      <c r="AQ788" s="19"/>
      <c r="AR788" s="49"/>
      <c r="AS788" s="298"/>
      <c r="AT788" s="66"/>
      <c r="AU788" s="40"/>
      <c r="AV788" s="60"/>
      <c r="AW788" s="137"/>
      <c r="AX788" s="137"/>
      <c r="AY788" s="299"/>
      <c r="AZ788" s="87"/>
      <c r="BA788" s="243"/>
      <c r="BB788" s="127"/>
      <c r="BC788" s="127"/>
      <c r="BD788" s="127"/>
      <c r="BE788" s="127"/>
      <c r="BF788" s="127"/>
      <c r="BG788" s="19"/>
      <c r="BH788" s="49"/>
      <c r="BI788" s="60"/>
      <c r="BJ788" s="127"/>
      <c r="BK788" s="127"/>
      <c r="BL788" s="127"/>
      <c r="BM788" s="127"/>
      <c r="BN788" s="60"/>
      <c r="BO788" s="127"/>
      <c r="BP788" s="910"/>
      <c r="BQ788" s="928"/>
      <c r="BR788" s="928"/>
      <c r="BS788" s="928"/>
      <c r="BT788" s="928"/>
      <c r="BU788" s="928"/>
      <c r="BV788" s="928"/>
      <c r="BW788" s="928"/>
      <c r="BX788" s="928"/>
      <c r="BY788" s="928"/>
      <c r="BZ788" s="928"/>
      <c r="CA788" s="928"/>
      <c r="CB788" s="928"/>
      <c r="CC788" s="928"/>
      <c r="CD788" s="928"/>
      <c r="CE788" s="150"/>
      <c r="CF788" s="516"/>
      <c r="CG788" s="911"/>
      <c r="CH788" s="131"/>
      <c r="CI788" s="186"/>
      <c r="CJ788" s="4"/>
      <c r="CK788" s="49"/>
      <c r="CL788" s="60"/>
      <c r="CM788" s="912"/>
      <c r="CN788" s="371"/>
      <c r="CO788" s="371"/>
      <c r="CP788" s="814"/>
      <c r="CQ788" s="352"/>
      <c r="CR788" s="371"/>
      <c r="CS788" s="371"/>
    </row>
    <row r="789" spans="1:97" x14ac:dyDescent="0.25">
      <c r="A789" s="20"/>
      <c r="B789" s="174"/>
      <c r="C789" s="88"/>
      <c r="D789" s="19"/>
      <c r="E789" s="456"/>
      <c r="F789" s="451"/>
      <c r="G789" s="444"/>
      <c r="H789" s="19"/>
      <c r="I789" s="451"/>
      <c r="J789" s="451"/>
      <c r="K789" s="451"/>
      <c r="L789" s="451"/>
      <c r="M789" s="451"/>
      <c r="N789" s="451"/>
      <c r="O789" s="316"/>
      <c r="P789" s="310"/>
      <c r="Q789" s="19"/>
      <c r="R789" s="310"/>
      <c r="S789" s="316"/>
      <c r="T789" s="923"/>
      <c r="U789" s="310"/>
      <c r="V789" s="310"/>
      <c r="W789" s="310"/>
      <c r="X789" s="306"/>
      <c r="Y789" s="753"/>
      <c r="Z789" s="749"/>
      <c r="AA789" s="489"/>
      <c r="AB789" s="512"/>
      <c r="AC789" s="512"/>
      <c r="AD789" s="447"/>
      <c r="AE789" s="447"/>
      <c r="AF789" s="970"/>
      <c r="AG789" s="970"/>
      <c r="AH789" s="810"/>
      <c r="AI789" s="310"/>
      <c r="AJ789" s="310"/>
      <c r="AK789" s="310"/>
      <c r="AL789" s="307"/>
      <c r="AM789" s="40"/>
      <c r="AN789" s="40"/>
      <c r="AO789" s="40"/>
      <c r="AP789" s="137"/>
      <c r="AQ789" s="19"/>
      <c r="AR789" s="49"/>
      <c r="AS789" s="298"/>
      <c r="AT789" s="66"/>
      <c r="AU789" s="40"/>
      <c r="AV789" s="60"/>
      <c r="AW789" s="137"/>
      <c r="AX789" s="137"/>
      <c r="AY789" s="299"/>
      <c r="AZ789" s="87"/>
      <c r="BA789" s="243"/>
      <c r="BB789" s="127"/>
      <c r="BC789" s="127"/>
      <c r="BD789" s="127"/>
      <c r="BE789" s="127"/>
      <c r="BF789" s="127"/>
      <c r="BG789" s="19"/>
      <c r="BH789" s="49"/>
      <c r="BI789" s="60"/>
      <c r="BJ789" s="127"/>
      <c r="BK789" s="127"/>
      <c r="BL789" s="127"/>
      <c r="BM789" s="127"/>
      <c r="BN789" s="60"/>
      <c r="BO789" s="127"/>
      <c r="BP789" s="910"/>
      <c r="BQ789" s="928"/>
      <c r="BR789" s="928"/>
      <c r="BS789" s="928"/>
      <c r="BT789" s="928"/>
      <c r="BU789" s="928"/>
      <c r="BV789" s="928"/>
      <c r="BW789" s="928"/>
      <c r="BX789" s="928"/>
      <c r="BY789" s="928"/>
      <c r="BZ789" s="928"/>
      <c r="CA789" s="928"/>
      <c r="CB789" s="928"/>
      <c r="CC789" s="928"/>
      <c r="CD789" s="928"/>
      <c r="CE789" s="150"/>
      <c r="CF789" s="516"/>
      <c r="CG789" s="911"/>
      <c r="CH789" s="131"/>
      <c r="CI789" s="186"/>
      <c r="CJ789" s="4"/>
      <c r="CK789" s="49"/>
      <c r="CL789" s="60"/>
      <c r="CM789" s="912"/>
      <c r="CN789" s="371"/>
      <c r="CO789" s="371"/>
      <c r="CP789" s="814"/>
      <c r="CQ789" s="352"/>
      <c r="CR789" s="371"/>
      <c r="CS789" s="371"/>
    </row>
    <row r="790" spans="1:97" x14ac:dyDescent="0.25">
      <c r="A790" s="20"/>
      <c r="B790" s="174"/>
      <c r="C790" s="88"/>
      <c r="D790" s="19"/>
      <c r="E790" s="456"/>
      <c r="F790" s="451"/>
      <c r="G790" s="444"/>
      <c r="H790" s="19"/>
      <c r="I790" s="451"/>
      <c r="J790" s="451"/>
      <c r="K790" s="451"/>
      <c r="L790" s="451"/>
      <c r="M790" s="451"/>
      <c r="N790" s="451"/>
      <c r="O790" s="316"/>
      <c r="P790" s="310"/>
      <c r="Q790" s="19"/>
      <c r="R790" s="310"/>
      <c r="S790" s="316"/>
      <c r="T790" s="923"/>
      <c r="U790" s="310"/>
      <c r="V790" s="310"/>
      <c r="W790" s="310"/>
      <c r="X790" s="306"/>
      <c r="Y790" s="753"/>
      <c r="Z790" s="749"/>
      <c r="AA790" s="489"/>
      <c r="AB790" s="512"/>
      <c r="AC790" s="512"/>
      <c r="AD790" s="447"/>
      <c r="AE790" s="447"/>
      <c r="AF790" s="970"/>
      <c r="AG790" s="970"/>
      <c r="AH790" s="810"/>
      <c r="AI790" s="310"/>
      <c r="AJ790" s="310"/>
      <c r="AK790" s="310"/>
      <c r="AL790" s="307"/>
      <c r="AM790" s="40"/>
      <c r="AN790" s="40"/>
      <c r="AO790" s="40"/>
      <c r="AP790" s="137"/>
      <c r="AQ790" s="19"/>
      <c r="AR790" s="49"/>
      <c r="AS790" s="298"/>
      <c r="AT790" s="66"/>
      <c r="AU790" s="40"/>
      <c r="AV790" s="60"/>
      <c r="AW790" s="137"/>
      <c r="AX790" s="137"/>
      <c r="AY790" s="299"/>
      <c r="AZ790" s="87"/>
      <c r="BA790" s="243"/>
      <c r="BB790" s="127"/>
      <c r="BC790" s="127"/>
      <c r="BD790" s="127"/>
      <c r="BE790" s="127"/>
      <c r="BF790" s="127"/>
      <c r="BG790" s="19"/>
      <c r="BH790" s="49"/>
      <c r="BI790" s="60"/>
      <c r="BJ790" s="127"/>
      <c r="BK790" s="127"/>
      <c r="BL790" s="127"/>
      <c r="BM790" s="127"/>
      <c r="BN790" s="60"/>
      <c r="BO790" s="127"/>
      <c r="BP790" s="910"/>
      <c r="BQ790" s="928"/>
      <c r="BR790" s="928"/>
      <c r="BS790" s="928"/>
      <c r="BT790" s="928"/>
      <c r="BU790" s="928"/>
      <c r="BV790" s="928"/>
      <c r="BW790" s="928"/>
      <c r="BX790" s="928"/>
      <c r="BY790" s="928"/>
      <c r="BZ790" s="928"/>
      <c r="CA790" s="928"/>
      <c r="CB790" s="928"/>
      <c r="CC790" s="928"/>
      <c r="CD790" s="928"/>
      <c r="CE790" s="150"/>
      <c r="CF790" s="516"/>
      <c r="CG790" s="911"/>
      <c r="CH790" s="131"/>
      <c r="CI790" s="186"/>
      <c r="CJ790" s="4"/>
      <c r="CK790" s="49"/>
      <c r="CL790" s="60"/>
      <c r="CM790" s="912"/>
      <c r="CN790" s="371"/>
      <c r="CO790" s="371"/>
      <c r="CP790" s="814"/>
      <c r="CQ790" s="352"/>
      <c r="CR790" s="371"/>
      <c r="CS790" s="371"/>
    </row>
    <row r="791" spans="1:97" x14ac:dyDescent="0.25">
      <c r="A791" s="20"/>
      <c r="B791" s="174"/>
      <c r="C791" s="88"/>
      <c r="D791" s="19"/>
      <c r="E791" s="456"/>
      <c r="F791" s="451"/>
      <c r="G791" s="444"/>
      <c r="H791" s="19"/>
      <c r="I791" s="451"/>
      <c r="J791" s="451"/>
      <c r="K791" s="451"/>
      <c r="L791" s="451"/>
      <c r="M791" s="451"/>
      <c r="N791" s="451"/>
      <c r="O791" s="316"/>
      <c r="P791" s="310"/>
      <c r="Q791" s="19"/>
      <c r="R791" s="310"/>
      <c r="S791" s="316"/>
      <c r="T791" s="923"/>
      <c r="U791" s="310"/>
      <c r="V791" s="310"/>
      <c r="W791" s="310"/>
      <c r="X791" s="306"/>
      <c r="Y791" s="753"/>
      <c r="Z791" s="749"/>
      <c r="AA791" s="489"/>
      <c r="AB791" s="512"/>
      <c r="AC791" s="512"/>
      <c r="AD791" s="447"/>
      <c r="AE791" s="447"/>
      <c r="AF791" s="970"/>
      <c r="AG791" s="970"/>
      <c r="AH791" s="810"/>
      <c r="AI791" s="310"/>
      <c r="AJ791" s="310"/>
      <c r="AK791" s="310"/>
      <c r="AL791" s="307"/>
      <c r="AM791" s="40"/>
      <c r="AN791" s="40"/>
      <c r="AO791" s="40"/>
      <c r="AP791" s="137"/>
      <c r="AQ791" s="19"/>
      <c r="AR791" s="49"/>
      <c r="AS791" s="298"/>
      <c r="AT791" s="66"/>
      <c r="AU791" s="40"/>
      <c r="AV791" s="60"/>
      <c r="AW791" s="137"/>
      <c r="AX791" s="137"/>
      <c r="AY791" s="299"/>
      <c r="AZ791" s="87"/>
      <c r="BA791" s="243"/>
      <c r="BB791" s="127"/>
      <c r="BC791" s="127"/>
      <c r="BD791" s="127"/>
      <c r="BE791" s="127"/>
      <c r="BF791" s="127"/>
      <c r="BG791" s="19"/>
      <c r="BH791" s="49"/>
      <c r="BI791" s="60"/>
      <c r="BJ791" s="127"/>
      <c r="BK791" s="127"/>
      <c r="BL791" s="127"/>
      <c r="BM791" s="127"/>
      <c r="BN791" s="60"/>
      <c r="BO791" s="127"/>
      <c r="BP791" s="910"/>
      <c r="BQ791" s="928"/>
      <c r="BR791" s="928"/>
      <c r="BS791" s="928"/>
      <c r="BT791" s="928"/>
      <c r="BU791" s="928"/>
      <c r="BV791" s="928"/>
      <c r="BW791" s="928"/>
      <c r="BX791" s="928"/>
      <c r="BY791" s="928"/>
      <c r="BZ791" s="928"/>
      <c r="CA791" s="928"/>
      <c r="CB791" s="928"/>
      <c r="CC791" s="928"/>
      <c r="CD791" s="928"/>
      <c r="CE791" s="150"/>
      <c r="CF791" s="516"/>
      <c r="CG791" s="911"/>
      <c r="CH791" s="131"/>
      <c r="CI791" s="186"/>
      <c r="CJ791" s="4"/>
      <c r="CK791" s="49"/>
      <c r="CL791" s="60"/>
      <c r="CM791" s="912"/>
      <c r="CN791" s="371"/>
      <c r="CO791" s="371"/>
      <c r="CP791" s="814"/>
      <c r="CQ791" s="352"/>
      <c r="CR791" s="371"/>
      <c r="CS791" s="371"/>
    </row>
    <row r="792" spans="1:97" x14ac:dyDescent="0.25">
      <c r="A792" s="20"/>
      <c r="B792" s="174"/>
      <c r="C792" s="88"/>
      <c r="D792" s="19"/>
      <c r="E792" s="456"/>
      <c r="F792" s="451"/>
      <c r="G792" s="444"/>
      <c r="H792" s="19"/>
      <c r="I792" s="451"/>
      <c r="J792" s="451"/>
      <c r="K792" s="451"/>
      <c r="L792" s="451"/>
      <c r="M792" s="451"/>
      <c r="N792" s="451"/>
      <c r="O792" s="316"/>
      <c r="P792" s="310"/>
      <c r="Q792" s="19"/>
      <c r="R792" s="310"/>
      <c r="S792" s="316"/>
      <c r="T792" s="923"/>
      <c r="U792" s="310"/>
      <c r="V792" s="310"/>
      <c r="W792" s="310"/>
      <c r="X792" s="306"/>
      <c r="Y792" s="753"/>
      <c r="Z792" s="749"/>
      <c r="AA792" s="489"/>
      <c r="AB792" s="512"/>
      <c r="AC792" s="512"/>
      <c r="AD792" s="447"/>
      <c r="AE792" s="447"/>
      <c r="AF792" s="970"/>
      <c r="AG792" s="970"/>
      <c r="AH792" s="810"/>
      <c r="AI792" s="310"/>
      <c r="AJ792" s="310"/>
      <c r="AK792" s="310"/>
      <c r="AL792" s="307"/>
      <c r="AM792" s="40"/>
      <c r="AN792" s="40"/>
      <c r="AO792" s="40"/>
      <c r="AP792" s="137"/>
      <c r="AQ792" s="19"/>
      <c r="AR792" s="49"/>
      <c r="AS792" s="298"/>
      <c r="AT792" s="66"/>
      <c r="AU792" s="40"/>
      <c r="AV792" s="60"/>
      <c r="AW792" s="137"/>
      <c r="AX792" s="137"/>
      <c r="AY792" s="299"/>
      <c r="AZ792" s="87"/>
      <c r="BA792" s="243"/>
      <c r="BB792" s="127"/>
      <c r="BC792" s="127"/>
      <c r="BD792" s="127"/>
      <c r="BE792" s="127"/>
      <c r="BF792" s="127"/>
      <c r="BG792" s="19"/>
      <c r="BH792" s="49"/>
      <c r="BI792" s="60"/>
      <c r="BJ792" s="127"/>
      <c r="BK792" s="127"/>
      <c r="BL792" s="127"/>
      <c r="BM792" s="127"/>
      <c r="BN792" s="60"/>
      <c r="BO792" s="127"/>
      <c r="BP792" s="910"/>
      <c r="BQ792" s="928"/>
      <c r="BR792" s="928"/>
      <c r="BS792" s="928"/>
      <c r="BT792" s="928"/>
      <c r="BU792" s="928"/>
      <c r="BV792" s="928"/>
      <c r="BW792" s="928"/>
      <c r="BX792" s="928"/>
      <c r="BY792" s="928"/>
      <c r="BZ792" s="928"/>
      <c r="CA792" s="928"/>
      <c r="CB792" s="928"/>
      <c r="CC792" s="928"/>
      <c r="CD792" s="928"/>
      <c r="CE792" s="150"/>
      <c r="CF792" s="516"/>
      <c r="CG792" s="911"/>
      <c r="CH792" s="131"/>
      <c r="CI792" s="186"/>
      <c r="CJ792" s="4"/>
      <c r="CK792" s="49"/>
      <c r="CL792" s="60"/>
      <c r="CM792" s="912"/>
      <c r="CN792" s="371"/>
      <c r="CO792" s="371"/>
      <c r="CP792" s="814"/>
      <c r="CQ792" s="352"/>
      <c r="CR792" s="371"/>
      <c r="CS792" s="371"/>
    </row>
    <row r="793" spans="1:97" x14ac:dyDescent="0.25">
      <c r="A793" s="20"/>
      <c r="B793" s="174"/>
      <c r="C793" s="88"/>
      <c r="D793" s="19"/>
      <c r="E793" s="456"/>
      <c r="F793" s="451"/>
      <c r="G793" s="444"/>
      <c r="H793" s="19"/>
      <c r="I793" s="451"/>
      <c r="J793" s="451"/>
      <c r="K793" s="451"/>
      <c r="L793" s="451"/>
      <c r="M793" s="451"/>
      <c r="N793" s="451"/>
      <c r="O793" s="316"/>
      <c r="P793" s="310"/>
      <c r="Q793" s="19"/>
      <c r="R793" s="310"/>
      <c r="S793" s="316"/>
      <c r="T793" s="923"/>
      <c r="U793" s="310"/>
      <c r="V793" s="310"/>
      <c r="W793" s="310"/>
      <c r="X793" s="306"/>
      <c r="Y793" s="753"/>
      <c r="Z793" s="749"/>
      <c r="AA793" s="489"/>
      <c r="AB793" s="512"/>
      <c r="AC793" s="512"/>
      <c r="AD793" s="447"/>
      <c r="AE793" s="447"/>
      <c r="AF793" s="970"/>
      <c r="AG793" s="970"/>
      <c r="AH793" s="810"/>
      <c r="AI793" s="310"/>
      <c r="AJ793" s="310"/>
      <c r="AK793" s="310"/>
      <c r="AL793" s="307"/>
      <c r="AM793" s="40"/>
      <c r="AN793" s="40"/>
      <c r="AO793" s="40"/>
      <c r="AP793" s="137"/>
      <c r="AQ793" s="19"/>
      <c r="AR793" s="49"/>
      <c r="AS793" s="298"/>
      <c r="AT793" s="66"/>
      <c r="AU793" s="40"/>
      <c r="AV793" s="60"/>
      <c r="AW793" s="137"/>
      <c r="AX793" s="137"/>
      <c r="AY793" s="299"/>
      <c r="AZ793" s="87"/>
      <c r="BA793" s="243"/>
      <c r="BB793" s="127"/>
      <c r="BC793" s="127"/>
      <c r="BD793" s="127"/>
      <c r="BE793" s="127"/>
      <c r="BF793" s="127"/>
      <c r="BG793" s="19"/>
      <c r="BH793" s="49"/>
      <c r="BI793" s="60"/>
      <c r="BJ793" s="127"/>
      <c r="BK793" s="127"/>
      <c r="BL793" s="127"/>
      <c r="BM793" s="127"/>
      <c r="BN793" s="60"/>
      <c r="BO793" s="127"/>
      <c r="BP793" s="910"/>
      <c r="BQ793" s="928"/>
      <c r="BR793" s="928"/>
      <c r="BS793" s="928"/>
      <c r="BT793" s="928"/>
      <c r="BU793" s="928"/>
      <c r="BV793" s="928"/>
      <c r="BW793" s="928"/>
      <c r="BX793" s="928"/>
      <c r="BY793" s="928"/>
      <c r="BZ793" s="928"/>
      <c r="CA793" s="928"/>
      <c r="CB793" s="928"/>
      <c r="CC793" s="928"/>
      <c r="CD793" s="928"/>
      <c r="CE793" s="150"/>
      <c r="CF793" s="516"/>
      <c r="CG793" s="911"/>
      <c r="CH793" s="131"/>
      <c r="CI793" s="186"/>
      <c r="CJ793" s="4"/>
      <c r="CK793" s="49"/>
      <c r="CL793" s="60"/>
      <c r="CM793" s="912"/>
      <c r="CN793" s="371"/>
      <c r="CO793" s="371"/>
      <c r="CP793" s="814"/>
      <c r="CQ793" s="352"/>
      <c r="CR793" s="371"/>
      <c r="CS793" s="371"/>
    </row>
    <row r="794" spans="1:97" x14ac:dyDescent="0.25">
      <c r="A794" s="20"/>
      <c r="B794" s="174"/>
      <c r="C794" s="88"/>
      <c r="D794" s="19"/>
      <c r="E794" s="456"/>
      <c r="F794" s="451"/>
      <c r="G794" s="444"/>
      <c r="H794" s="19"/>
      <c r="I794" s="451"/>
      <c r="J794" s="451"/>
      <c r="K794" s="451"/>
      <c r="L794" s="451"/>
      <c r="M794" s="451"/>
      <c r="N794" s="451"/>
      <c r="O794" s="316"/>
      <c r="P794" s="310"/>
      <c r="Q794" s="19"/>
      <c r="R794" s="310"/>
      <c r="S794" s="316"/>
      <c r="T794" s="923"/>
      <c r="U794" s="310"/>
      <c r="V794" s="310"/>
      <c r="W794" s="310"/>
      <c r="X794" s="306"/>
      <c r="Y794" s="753"/>
      <c r="Z794" s="749"/>
      <c r="AA794" s="489"/>
      <c r="AB794" s="512"/>
      <c r="AC794" s="512"/>
      <c r="AD794" s="447"/>
      <c r="AE794" s="447"/>
      <c r="AF794" s="970"/>
      <c r="AG794" s="970"/>
      <c r="AH794" s="810"/>
      <c r="AI794" s="310"/>
      <c r="AJ794" s="310"/>
      <c r="AK794" s="310"/>
      <c r="AL794" s="307"/>
      <c r="AM794" s="40"/>
      <c r="AN794" s="40"/>
      <c r="AO794" s="40"/>
      <c r="AP794" s="137"/>
      <c r="AQ794" s="19"/>
      <c r="AR794" s="49"/>
      <c r="AS794" s="298"/>
      <c r="AT794" s="66"/>
      <c r="AU794" s="40"/>
      <c r="AV794" s="60"/>
      <c r="AW794" s="137"/>
      <c r="AX794" s="137"/>
      <c r="AY794" s="299"/>
      <c r="AZ794" s="87"/>
      <c r="BA794" s="243"/>
      <c r="BB794" s="127"/>
      <c r="BC794" s="127"/>
      <c r="BD794" s="127"/>
      <c r="BE794" s="127"/>
      <c r="BF794" s="127"/>
      <c r="BG794" s="19"/>
      <c r="BH794" s="49"/>
      <c r="BI794" s="60"/>
      <c r="BJ794" s="127"/>
      <c r="BK794" s="127"/>
      <c r="BL794" s="127"/>
      <c r="BM794" s="127"/>
      <c r="BN794" s="60"/>
      <c r="BO794" s="127"/>
      <c r="BP794" s="910"/>
      <c r="BQ794" s="928"/>
      <c r="BR794" s="928"/>
      <c r="BS794" s="928"/>
      <c r="BT794" s="928"/>
      <c r="BU794" s="928"/>
      <c r="BV794" s="928"/>
      <c r="BW794" s="928"/>
      <c r="BX794" s="928"/>
      <c r="BY794" s="928"/>
      <c r="BZ794" s="928"/>
      <c r="CA794" s="928"/>
      <c r="CB794" s="928"/>
      <c r="CC794" s="928"/>
      <c r="CD794" s="928"/>
      <c r="CE794" s="150"/>
      <c r="CF794" s="516"/>
      <c r="CG794" s="911"/>
      <c r="CH794" s="131"/>
      <c r="CI794" s="186"/>
      <c r="CJ794" s="4"/>
      <c r="CK794" s="49"/>
      <c r="CL794" s="60"/>
      <c r="CM794" s="912"/>
      <c r="CN794" s="371"/>
      <c r="CO794" s="371"/>
      <c r="CP794" s="814"/>
      <c r="CQ794" s="352"/>
      <c r="CR794" s="371"/>
      <c r="CS794" s="371"/>
    </row>
    <row r="795" spans="1:97" x14ac:dyDescent="0.25">
      <c r="A795" s="20"/>
      <c r="B795" s="174"/>
      <c r="C795" s="88"/>
      <c r="D795" s="19"/>
      <c r="E795" s="456"/>
      <c r="F795" s="451"/>
      <c r="G795" s="444"/>
      <c r="H795" s="19"/>
      <c r="I795" s="451"/>
      <c r="J795" s="451"/>
      <c r="K795" s="451"/>
      <c r="L795" s="451"/>
      <c r="M795" s="451"/>
      <c r="N795" s="451"/>
      <c r="O795" s="316"/>
      <c r="P795" s="310"/>
      <c r="Q795" s="19"/>
      <c r="R795" s="310"/>
      <c r="S795" s="316"/>
      <c r="T795" s="923"/>
      <c r="U795" s="310"/>
      <c r="V795" s="310"/>
      <c r="W795" s="310"/>
      <c r="X795" s="306"/>
      <c r="Y795" s="753"/>
      <c r="Z795" s="749"/>
      <c r="AA795" s="489"/>
      <c r="AB795" s="512"/>
      <c r="AC795" s="512"/>
      <c r="AD795" s="447"/>
      <c r="AE795" s="447"/>
      <c r="AF795" s="970"/>
      <c r="AG795" s="970"/>
      <c r="AH795" s="810"/>
      <c r="AI795" s="310"/>
      <c r="AJ795" s="310"/>
      <c r="AK795" s="310"/>
      <c r="AL795" s="307"/>
      <c r="AM795" s="40"/>
      <c r="AN795" s="40"/>
      <c r="AO795" s="40"/>
      <c r="AP795" s="137"/>
      <c r="AQ795" s="19"/>
      <c r="AR795" s="49"/>
      <c r="AS795" s="298"/>
      <c r="AT795" s="66"/>
      <c r="AU795" s="40"/>
      <c r="AV795" s="60"/>
      <c r="AW795" s="137"/>
      <c r="AX795" s="137"/>
      <c r="AY795" s="299"/>
      <c r="AZ795" s="87"/>
      <c r="BA795" s="243"/>
      <c r="BB795" s="127"/>
      <c r="BC795" s="127"/>
      <c r="BD795" s="127"/>
      <c r="BE795" s="127"/>
      <c r="BF795" s="127"/>
      <c r="BG795" s="19"/>
      <c r="BH795" s="49"/>
      <c r="BI795" s="60"/>
      <c r="BJ795" s="127"/>
      <c r="BK795" s="127"/>
      <c r="BL795" s="127"/>
      <c r="BM795" s="127"/>
      <c r="BN795" s="60"/>
      <c r="BO795" s="127"/>
      <c r="BP795" s="910"/>
      <c r="BQ795" s="928"/>
      <c r="BR795" s="928"/>
      <c r="BS795" s="928"/>
      <c r="BT795" s="928"/>
      <c r="BU795" s="928"/>
      <c r="BV795" s="928"/>
      <c r="BW795" s="928"/>
      <c r="BX795" s="928"/>
      <c r="BY795" s="928"/>
      <c r="BZ795" s="928"/>
      <c r="CA795" s="928"/>
      <c r="CB795" s="928"/>
      <c r="CC795" s="928"/>
      <c r="CD795" s="928"/>
      <c r="CE795" s="150"/>
      <c r="CF795" s="516"/>
      <c r="CG795" s="911"/>
      <c r="CH795" s="131"/>
      <c r="CI795" s="186"/>
      <c r="CJ795" s="4"/>
      <c r="CK795" s="49"/>
      <c r="CL795" s="60"/>
      <c r="CM795" s="912"/>
      <c r="CN795" s="371"/>
      <c r="CO795" s="371"/>
      <c r="CP795" s="814"/>
      <c r="CQ795" s="352"/>
      <c r="CR795" s="371"/>
      <c r="CS795" s="371"/>
    </row>
    <row r="796" spans="1:97" x14ac:dyDescent="0.25">
      <c r="A796" s="20"/>
      <c r="B796" s="174"/>
      <c r="C796" s="88"/>
      <c r="D796" s="19"/>
      <c r="E796" s="456"/>
      <c r="F796" s="451"/>
      <c r="G796" s="444"/>
      <c r="H796" s="19"/>
      <c r="I796" s="451"/>
      <c r="J796" s="451"/>
      <c r="K796" s="451"/>
      <c r="L796" s="451"/>
      <c r="M796" s="451"/>
      <c r="N796" s="451"/>
      <c r="O796" s="316"/>
      <c r="P796" s="310"/>
      <c r="Q796" s="19"/>
      <c r="R796" s="310"/>
      <c r="S796" s="316"/>
      <c r="T796" s="923"/>
      <c r="U796" s="310"/>
      <c r="V796" s="310"/>
      <c r="W796" s="310"/>
      <c r="X796" s="306"/>
      <c r="Y796" s="753"/>
      <c r="Z796" s="749"/>
      <c r="AA796" s="489"/>
      <c r="AB796" s="512"/>
      <c r="AC796" s="512"/>
      <c r="AD796" s="447"/>
      <c r="AE796" s="447"/>
      <c r="AF796" s="970"/>
      <c r="AG796" s="970"/>
      <c r="AH796" s="810"/>
      <c r="AI796" s="310"/>
      <c r="AJ796" s="310"/>
      <c r="AK796" s="310"/>
      <c r="AL796" s="307"/>
      <c r="AM796" s="40"/>
      <c r="AN796" s="40"/>
      <c r="AO796" s="40"/>
      <c r="AP796" s="137"/>
      <c r="AQ796" s="19"/>
      <c r="AR796" s="49"/>
      <c r="AS796" s="298"/>
      <c r="AT796" s="66"/>
      <c r="AU796" s="40"/>
      <c r="AV796" s="60"/>
      <c r="AW796" s="137"/>
      <c r="AX796" s="137"/>
      <c r="AY796" s="299"/>
      <c r="AZ796" s="87"/>
      <c r="BA796" s="243"/>
      <c r="BB796" s="127"/>
      <c r="BC796" s="127"/>
      <c r="BD796" s="127"/>
      <c r="BE796" s="127"/>
      <c r="BF796" s="127"/>
      <c r="BG796" s="19"/>
      <c r="BH796" s="49"/>
      <c r="BI796" s="60"/>
      <c r="BJ796" s="127"/>
      <c r="BK796" s="127"/>
      <c r="BL796" s="127"/>
      <c r="BM796" s="127"/>
      <c r="BN796" s="60"/>
      <c r="BO796" s="127"/>
      <c r="BP796" s="910"/>
      <c r="BQ796" s="928"/>
      <c r="BR796" s="928"/>
      <c r="BS796" s="928"/>
      <c r="BT796" s="928"/>
      <c r="BU796" s="928"/>
      <c r="BV796" s="928"/>
      <c r="BW796" s="928"/>
      <c r="BX796" s="928"/>
      <c r="BY796" s="928"/>
      <c r="BZ796" s="928"/>
      <c r="CA796" s="928"/>
      <c r="CB796" s="928"/>
      <c r="CC796" s="928"/>
      <c r="CD796" s="928"/>
      <c r="CE796" s="150"/>
      <c r="CF796" s="516"/>
      <c r="CG796" s="911"/>
      <c r="CH796" s="131"/>
      <c r="CI796" s="186"/>
      <c r="CJ796" s="4"/>
      <c r="CK796" s="49"/>
      <c r="CL796" s="60"/>
      <c r="CM796" s="912"/>
      <c r="CN796" s="371"/>
      <c r="CO796" s="371"/>
      <c r="CP796" s="814"/>
      <c r="CQ796" s="352"/>
      <c r="CR796" s="371"/>
      <c r="CS796" s="371"/>
    </row>
    <row r="797" spans="1:97" x14ac:dyDescent="0.25">
      <c r="A797" s="20"/>
      <c r="B797" s="174"/>
      <c r="C797" s="88"/>
      <c r="D797" s="19"/>
      <c r="E797" s="456"/>
      <c r="F797" s="451"/>
      <c r="G797" s="444"/>
      <c r="H797" s="19"/>
      <c r="I797" s="451"/>
      <c r="J797" s="451"/>
      <c r="K797" s="451"/>
      <c r="L797" s="451"/>
      <c r="M797" s="451"/>
      <c r="N797" s="451"/>
      <c r="O797" s="316"/>
      <c r="P797" s="310"/>
      <c r="Q797" s="19"/>
      <c r="R797" s="310"/>
      <c r="S797" s="316"/>
      <c r="T797" s="923"/>
      <c r="U797" s="310"/>
      <c r="V797" s="310"/>
      <c r="W797" s="310"/>
      <c r="X797" s="306"/>
      <c r="Y797" s="753"/>
      <c r="Z797" s="749"/>
      <c r="AA797" s="489"/>
      <c r="AB797" s="512"/>
      <c r="AC797" s="512"/>
      <c r="AD797" s="447"/>
      <c r="AE797" s="447"/>
      <c r="AF797" s="970"/>
      <c r="AG797" s="970"/>
      <c r="AH797" s="810"/>
      <c r="AI797" s="310"/>
      <c r="AJ797" s="310"/>
      <c r="AK797" s="310"/>
      <c r="AL797" s="307"/>
      <c r="AM797" s="40"/>
      <c r="AN797" s="40"/>
      <c r="AO797" s="40"/>
      <c r="AP797" s="137"/>
      <c r="AQ797" s="19"/>
      <c r="AR797" s="49"/>
      <c r="AS797" s="298"/>
      <c r="AT797" s="66"/>
      <c r="AU797" s="40"/>
      <c r="AV797" s="60"/>
      <c r="AW797" s="137"/>
      <c r="AX797" s="137"/>
      <c r="AY797" s="299"/>
      <c r="AZ797" s="87"/>
      <c r="BA797" s="243"/>
      <c r="BB797" s="127"/>
      <c r="BC797" s="127"/>
      <c r="BD797" s="127"/>
      <c r="BE797" s="127"/>
      <c r="BF797" s="127"/>
      <c r="BG797" s="19"/>
      <c r="BH797" s="49"/>
      <c r="BI797" s="60"/>
      <c r="BJ797" s="127"/>
      <c r="BK797" s="127"/>
      <c r="BL797" s="127"/>
      <c r="BM797" s="127"/>
      <c r="BN797" s="60"/>
      <c r="BO797" s="127"/>
      <c r="BP797" s="910"/>
      <c r="BQ797" s="928"/>
      <c r="BR797" s="928"/>
      <c r="BS797" s="928"/>
      <c r="BT797" s="928"/>
      <c r="BU797" s="928"/>
      <c r="BV797" s="928"/>
      <c r="BW797" s="928"/>
      <c r="BX797" s="928"/>
      <c r="BY797" s="928"/>
      <c r="BZ797" s="928"/>
      <c r="CA797" s="928"/>
      <c r="CB797" s="928"/>
      <c r="CC797" s="928"/>
      <c r="CD797" s="928"/>
      <c r="CE797" s="150"/>
      <c r="CF797" s="516"/>
      <c r="CG797" s="911"/>
      <c r="CH797" s="131"/>
      <c r="CI797" s="186"/>
      <c r="CJ797" s="4"/>
      <c r="CK797" s="49"/>
      <c r="CL797" s="60"/>
      <c r="CM797" s="912"/>
      <c r="CN797" s="371"/>
      <c r="CO797" s="371"/>
      <c r="CP797" s="814"/>
      <c r="CQ797" s="352"/>
      <c r="CR797" s="371"/>
      <c r="CS797" s="371"/>
    </row>
    <row r="798" spans="1:97" x14ac:dyDescent="0.25">
      <c r="A798" s="20"/>
      <c r="B798" s="174"/>
      <c r="C798" s="88"/>
      <c r="D798" s="19"/>
      <c r="E798" s="456"/>
      <c r="F798" s="451"/>
      <c r="G798" s="444"/>
      <c r="H798" s="19"/>
      <c r="I798" s="451"/>
      <c r="J798" s="451"/>
      <c r="K798" s="451"/>
      <c r="L798" s="451"/>
      <c r="M798" s="451"/>
      <c r="N798" s="451"/>
      <c r="O798" s="316"/>
      <c r="P798" s="310"/>
      <c r="Q798" s="19"/>
      <c r="R798" s="310"/>
      <c r="S798" s="316"/>
      <c r="T798" s="923"/>
      <c r="U798" s="310"/>
      <c r="V798" s="310"/>
      <c r="W798" s="310"/>
      <c r="X798" s="306"/>
      <c r="Y798" s="753"/>
      <c r="Z798" s="749"/>
      <c r="AA798" s="489"/>
      <c r="AB798" s="512"/>
      <c r="AC798" s="512"/>
      <c r="AD798" s="447"/>
      <c r="AE798" s="447"/>
      <c r="AF798" s="970"/>
      <c r="AG798" s="970"/>
      <c r="AH798" s="810"/>
      <c r="AI798" s="310"/>
      <c r="AJ798" s="310"/>
      <c r="AK798" s="310"/>
      <c r="AL798" s="307"/>
      <c r="AM798" s="40"/>
      <c r="AN798" s="40"/>
      <c r="AO798" s="40"/>
      <c r="AP798" s="137"/>
      <c r="AQ798" s="19"/>
      <c r="AR798" s="49"/>
      <c r="AS798" s="298"/>
      <c r="AT798" s="66"/>
      <c r="AU798" s="40"/>
      <c r="AV798" s="60"/>
      <c r="AW798" s="137"/>
      <c r="AX798" s="137"/>
      <c r="AY798" s="299"/>
      <c r="AZ798" s="87"/>
      <c r="BA798" s="243"/>
      <c r="BB798" s="127"/>
      <c r="BC798" s="127"/>
      <c r="BD798" s="127"/>
      <c r="BE798" s="127"/>
      <c r="BF798" s="127"/>
      <c r="BG798" s="19"/>
      <c r="BH798" s="49"/>
      <c r="BI798" s="60"/>
      <c r="BJ798" s="127"/>
      <c r="BK798" s="127"/>
      <c r="BL798" s="127"/>
      <c r="BM798" s="127"/>
      <c r="BN798" s="60"/>
      <c r="BO798" s="127"/>
      <c r="BP798" s="910"/>
      <c r="BQ798" s="928"/>
      <c r="BR798" s="928"/>
      <c r="BS798" s="928"/>
      <c r="BT798" s="928"/>
      <c r="BU798" s="928"/>
      <c r="BV798" s="928"/>
      <c r="BW798" s="928"/>
      <c r="BX798" s="928"/>
      <c r="BY798" s="928"/>
      <c r="BZ798" s="928"/>
      <c r="CA798" s="928"/>
      <c r="CB798" s="928"/>
      <c r="CC798" s="928"/>
      <c r="CD798" s="928"/>
      <c r="CE798" s="150"/>
      <c r="CF798" s="516"/>
      <c r="CG798" s="911"/>
      <c r="CH798" s="131"/>
      <c r="CI798" s="186"/>
      <c r="CJ798" s="4"/>
      <c r="CK798" s="49"/>
      <c r="CL798" s="60"/>
      <c r="CM798" s="912"/>
      <c r="CN798" s="371"/>
      <c r="CO798" s="371"/>
      <c r="CP798" s="814"/>
      <c r="CQ798" s="352"/>
      <c r="CR798" s="371"/>
      <c r="CS798" s="371"/>
    </row>
    <row r="799" spans="1:97" x14ac:dyDescent="0.25">
      <c r="A799" s="20"/>
      <c r="B799" s="174"/>
      <c r="C799" s="88"/>
      <c r="D799" s="19"/>
      <c r="E799" s="456"/>
      <c r="F799" s="451"/>
      <c r="G799" s="444"/>
      <c r="H799" s="19"/>
      <c r="I799" s="451"/>
      <c r="J799" s="451"/>
      <c r="K799" s="451"/>
      <c r="L799" s="451"/>
      <c r="M799" s="451"/>
      <c r="N799" s="451"/>
      <c r="O799" s="316"/>
      <c r="P799" s="310"/>
      <c r="Q799" s="19"/>
      <c r="R799" s="310"/>
      <c r="S799" s="316"/>
      <c r="T799" s="923"/>
      <c r="U799" s="310"/>
      <c r="V799" s="310"/>
      <c r="W799" s="310"/>
      <c r="X799" s="306"/>
      <c r="Y799" s="753"/>
      <c r="Z799" s="749"/>
      <c r="AA799" s="489"/>
      <c r="AB799" s="512"/>
      <c r="AC799" s="512"/>
      <c r="AD799" s="447"/>
      <c r="AE799" s="447"/>
      <c r="AF799" s="970"/>
      <c r="AG799" s="970"/>
      <c r="AH799" s="810"/>
      <c r="AI799" s="310"/>
      <c r="AJ799" s="310"/>
      <c r="AK799" s="310"/>
      <c r="AL799" s="307"/>
      <c r="AM799" s="40"/>
      <c r="AN799" s="40"/>
      <c r="AO799" s="40"/>
      <c r="AP799" s="137"/>
      <c r="AQ799" s="19"/>
      <c r="AR799" s="49"/>
      <c r="AS799" s="298"/>
      <c r="AT799" s="66"/>
      <c r="AU799" s="40"/>
      <c r="AV799" s="60"/>
      <c r="AW799" s="137"/>
      <c r="AX799" s="137"/>
      <c r="AY799" s="299"/>
      <c r="AZ799" s="87"/>
      <c r="BA799" s="243"/>
      <c r="BB799" s="127"/>
      <c r="BC799" s="127"/>
      <c r="BD799" s="127"/>
      <c r="BE799" s="127"/>
      <c r="BF799" s="127"/>
      <c r="BG799" s="19"/>
      <c r="BH799" s="49"/>
      <c r="BI799" s="60"/>
      <c r="BJ799" s="127"/>
      <c r="BK799" s="127"/>
      <c r="BL799" s="127"/>
      <c r="BM799" s="127"/>
      <c r="BN799" s="60"/>
      <c r="BO799" s="127"/>
      <c r="BP799" s="910"/>
      <c r="BQ799" s="928"/>
      <c r="BR799" s="928"/>
      <c r="BS799" s="928"/>
      <c r="BT799" s="928"/>
      <c r="BU799" s="928"/>
      <c r="BV799" s="928"/>
      <c r="BW799" s="928"/>
      <c r="BX799" s="928"/>
      <c r="BY799" s="928"/>
      <c r="BZ799" s="928"/>
      <c r="CA799" s="928"/>
      <c r="CB799" s="928"/>
      <c r="CC799" s="928"/>
      <c r="CD799" s="928"/>
      <c r="CE799" s="150"/>
      <c r="CF799" s="516"/>
      <c r="CG799" s="911"/>
      <c r="CH799" s="131"/>
      <c r="CI799" s="186"/>
      <c r="CJ799" s="4"/>
      <c r="CK799" s="49"/>
      <c r="CL799" s="60"/>
      <c r="CM799" s="912"/>
      <c r="CN799" s="371"/>
      <c r="CO799" s="371"/>
      <c r="CP799" s="814"/>
      <c r="CQ799" s="352"/>
      <c r="CR799" s="371"/>
      <c r="CS799" s="371"/>
    </row>
    <row r="800" spans="1:97" x14ac:dyDescent="0.25">
      <c r="A800" s="20"/>
      <c r="B800" s="174"/>
      <c r="C800" s="88"/>
      <c r="D800" s="19"/>
      <c r="E800" s="456"/>
      <c r="F800" s="451"/>
      <c r="G800" s="444"/>
      <c r="H800" s="19"/>
      <c r="I800" s="451"/>
      <c r="J800" s="451"/>
      <c r="K800" s="451"/>
      <c r="L800" s="451"/>
      <c r="M800" s="451"/>
      <c r="N800" s="451"/>
      <c r="O800" s="316"/>
      <c r="P800" s="310"/>
      <c r="Q800" s="19"/>
      <c r="R800" s="310"/>
      <c r="S800" s="316"/>
      <c r="T800" s="923"/>
      <c r="U800" s="310"/>
      <c r="V800" s="310"/>
      <c r="W800" s="310"/>
      <c r="X800" s="306"/>
      <c r="Y800" s="753"/>
      <c r="Z800" s="749"/>
      <c r="AA800" s="489"/>
      <c r="AB800" s="512"/>
      <c r="AC800" s="512"/>
      <c r="AD800" s="447"/>
      <c r="AE800" s="447"/>
      <c r="AF800" s="970"/>
      <c r="AG800" s="970"/>
      <c r="AH800" s="810"/>
      <c r="AI800" s="310"/>
      <c r="AJ800" s="310"/>
      <c r="AK800" s="310"/>
      <c r="AL800" s="307"/>
      <c r="AM800" s="40"/>
      <c r="AN800" s="40"/>
      <c r="AO800" s="40"/>
      <c r="AP800" s="137"/>
      <c r="AQ800" s="19"/>
      <c r="AR800" s="49"/>
      <c r="AS800" s="298"/>
      <c r="AT800" s="66"/>
      <c r="AU800" s="40"/>
      <c r="AV800" s="60"/>
      <c r="AW800" s="137"/>
      <c r="AX800" s="137"/>
      <c r="AY800" s="299"/>
      <c r="AZ800" s="87"/>
      <c r="BA800" s="243"/>
      <c r="BB800" s="127"/>
      <c r="BC800" s="127"/>
      <c r="BD800" s="127"/>
      <c r="BE800" s="127"/>
      <c r="BF800" s="127"/>
      <c r="BG800" s="19"/>
      <c r="BH800" s="49"/>
      <c r="BI800" s="60"/>
      <c r="BJ800" s="127"/>
      <c r="BK800" s="127"/>
      <c r="BL800" s="127"/>
      <c r="BM800" s="127"/>
      <c r="BN800" s="60"/>
      <c r="BO800" s="127"/>
      <c r="BP800" s="910"/>
      <c r="BQ800" s="928"/>
      <c r="BR800" s="928"/>
      <c r="BS800" s="928"/>
      <c r="BT800" s="928"/>
      <c r="BU800" s="928"/>
      <c r="BV800" s="928"/>
      <c r="BW800" s="928"/>
      <c r="BX800" s="928"/>
      <c r="BY800" s="928"/>
      <c r="BZ800" s="928"/>
      <c r="CA800" s="928"/>
      <c r="CB800" s="928"/>
      <c r="CC800" s="928"/>
      <c r="CD800" s="928"/>
      <c r="CE800" s="150"/>
      <c r="CF800" s="516"/>
      <c r="CG800" s="911"/>
      <c r="CH800" s="131"/>
      <c r="CI800" s="186"/>
      <c r="CJ800" s="4"/>
      <c r="CK800" s="49"/>
      <c r="CL800" s="60"/>
      <c r="CM800" s="912"/>
      <c r="CN800" s="371"/>
      <c r="CO800" s="371"/>
      <c r="CP800" s="814"/>
      <c r="CQ800" s="352"/>
      <c r="CR800" s="371"/>
      <c r="CS800" s="371"/>
    </row>
    <row r="801" spans="1:97" x14ac:dyDescent="0.25">
      <c r="A801" s="20"/>
      <c r="B801" s="174"/>
      <c r="C801" s="88"/>
      <c r="D801" s="19"/>
      <c r="E801" s="456"/>
      <c r="F801" s="451"/>
      <c r="G801" s="444"/>
      <c r="H801" s="19"/>
      <c r="I801" s="451"/>
      <c r="J801" s="451"/>
      <c r="K801" s="451"/>
      <c r="L801" s="451"/>
      <c r="M801" s="451"/>
      <c r="N801" s="451"/>
      <c r="O801" s="316"/>
      <c r="P801" s="310"/>
      <c r="Q801" s="19"/>
      <c r="R801" s="310"/>
      <c r="S801" s="316"/>
      <c r="T801" s="923"/>
      <c r="U801" s="310"/>
      <c r="V801" s="310"/>
      <c r="W801" s="310"/>
      <c r="X801" s="306"/>
      <c r="Y801" s="753"/>
      <c r="Z801" s="749"/>
      <c r="AA801" s="489"/>
      <c r="AB801" s="512"/>
      <c r="AC801" s="512"/>
      <c r="AD801" s="447"/>
      <c r="AE801" s="447"/>
      <c r="AF801" s="970"/>
      <c r="AG801" s="970"/>
      <c r="AH801" s="810"/>
      <c r="AI801" s="310"/>
      <c r="AJ801" s="310"/>
      <c r="AK801" s="310"/>
      <c r="AL801" s="307"/>
      <c r="AM801" s="40"/>
      <c r="AN801" s="40"/>
      <c r="AO801" s="40"/>
      <c r="AP801" s="137"/>
      <c r="AQ801" s="19"/>
      <c r="AR801" s="49"/>
      <c r="AS801" s="298"/>
      <c r="AT801" s="66"/>
      <c r="AU801" s="40"/>
      <c r="AV801" s="60"/>
      <c r="AW801" s="137"/>
      <c r="AX801" s="137"/>
      <c r="AY801" s="299"/>
      <c r="AZ801" s="87"/>
      <c r="BA801" s="243"/>
      <c r="BB801" s="127"/>
      <c r="BC801" s="127"/>
      <c r="BD801" s="127"/>
      <c r="BE801" s="127"/>
      <c r="BF801" s="127"/>
      <c r="BG801" s="19"/>
      <c r="BH801" s="49"/>
      <c r="BI801" s="60"/>
      <c r="BJ801" s="127"/>
      <c r="BK801" s="127"/>
      <c r="BL801" s="127"/>
      <c r="BM801" s="127"/>
      <c r="BN801" s="60"/>
      <c r="BO801" s="127"/>
      <c r="BP801" s="910"/>
      <c r="BQ801" s="928"/>
      <c r="BR801" s="928"/>
      <c r="BS801" s="928"/>
      <c r="BT801" s="928"/>
      <c r="BU801" s="928"/>
      <c r="BV801" s="928"/>
      <c r="BW801" s="928"/>
      <c r="BX801" s="928"/>
      <c r="BY801" s="928"/>
      <c r="BZ801" s="928"/>
      <c r="CA801" s="928"/>
      <c r="CB801" s="928"/>
      <c r="CC801" s="928"/>
      <c r="CD801" s="928"/>
      <c r="CE801" s="150"/>
      <c r="CF801" s="516"/>
      <c r="CG801" s="911"/>
      <c r="CH801" s="131"/>
      <c r="CI801" s="186"/>
      <c r="CJ801" s="4"/>
      <c r="CK801" s="49"/>
      <c r="CL801" s="60"/>
      <c r="CM801" s="912"/>
      <c r="CN801" s="371"/>
      <c r="CO801" s="371"/>
      <c r="CP801" s="814"/>
      <c r="CQ801" s="352"/>
      <c r="CR801" s="371"/>
      <c r="CS801" s="371"/>
    </row>
    <row r="802" spans="1:97" x14ac:dyDescent="0.25">
      <c r="A802" s="20"/>
      <c r="B802" s="174"/>
      <c r="C802" s="88"/>
      <c r="D802" s="19"/>
      <c r="E802" s="456"/>
      <c r="F802" s="451"/>
      <c r="G802" s="444"/>
      <c r="H802" s="19"/>
      <c r="I802" s="451"/>
      <c r="J802" s="451"/>
      <c r="K802" s="451"/>
      <c r="L802" s="451"/>
      <c r="M802" s="451"/>
      <c r="N802" s="451"/>
      <c r="O802" s="316"/>
      <c r="P802" s="310"/>
      <c r="Q802" s="19"/>
      <c r="R802" s="310"/>
      <c r="S802" s="316"/>
      <c r="T802" s="923"/>
      <c r="U802" s="310"/>
      <c r="V802" s="310"/>
      <c r="W802" s="310"/>
      <c r="X802" s="306"/>
      <c r="Y802" s="753"/>
      <c r="Z802" s="749"/>
      <c r="AA802" s="489"/>
      <c r="AB802" s="512"/>
      <c r="AC802" s="512"/>
      <c r="AD802" s="447"/>
      <c r="AE802" s="447"/>
      <c r="AF802" s="970"/>
      <c r="AG802" s="970"/>
      <c r="AH802" s="810"/>
      <c r="AI802" s="310"/>
      <c r="AJ802" s="310"/>
      <c r="AK802" s="310"/>
      <c r="AL802" s="307"/>
      <c r="AM802" s="40"/>
      <c r="AN802" s="40"/>
      <c r="AO802" s="40"/>
      <c r="AP802" s="137"/>
      <c r="AQ802" s="19"/>
      <c r="AR802" s="49"/>
      <c r="AS802" s="298"/>
      <c r="AT802" s="66"/>
      <c r="AU802" s="40"/>
      <c r="AV802" s="60"/>
      <c r="AW802" s="137"/>
      <c r="AX802" s="137"/>
      <c r="AY802" s="299"/>
      <c r="AZ802" s="87"/>
      <c r="BA802" s="243"/>
      <c r="BB802" s="127"/>
      <c r="BC802" s="127"/>
      <c r="BD802" s="127"/>
      <c r="BE802" s="127"/>
      <c r="BF802" s="127"/>
      <c r="BG802" s="19"/>
      <c r="BH802" s="49"/>
      <c r="BI802" s="60"/>
      <c r="BJ802" s="127"/>
      <c r="BK802" s="127"/>
      <c r="BL802" s="127"/>
      <c r="BM802" s="127"/>
      <c r="BN802" s="60"/>
      <c r="BO802" s="127"/>
      <c r="BP802" s="910"/>
      <c r="BQ802" s="928"/>
      <c r="BR802" s="928"/>
      <c r="BS802" s="928"/>
      <c r="BT802" s="928"/>
      <c r="BU802" s="928"/>
      <c r="BV802" s="928"/>
      <c r="BW802" s="928"/>
      <c r="BX802" s="928"/>
      <c r="BY802" s="928"/>
      <c r="BZ802" s="928"/>
      <c r="CA802" s="928"/>
      <c r="CB802" s="928"/>
      <c r="CC802" s="928"/>
      <c r="CD802" s="928"/>
      <c r="CE802" s="150"/>
      <c r="CF802" s="516"/>
      <c r="CG802" s="911"/>
      <c r="CH802" s="131"/>
      <c r="CI802" s="186"/>
      <c r="CJ802" s="4"/>
      <c r="CK802" s="49"/>
      <c r="CL802" s="60"/>
      <c r="CM802" s="912"/>
      <c r="CN802" s="371"/>
      <c r="CO802" s="371"/>
      <c r="CP802" s="814"/>
      <c r="CQ802" s="352"/>
      <c r="CR802" s="371"/>
      <c r="CS802" s="371"/>
    </row>
    <row r="803" spans="1:97" x14ac:dyDescent="0.25">
      <c r="A803" s="20"/>
      <c r="B803" s="174"/>
      <c r="C803" s="88"/>
      <c r="D803" s="19"/>
      <c r="E803" s="456"/>
      <c r="F803" s="451"/>
      <c r="G803" s="444"/>
      <c r="H803" s="19"/>
      <c r="I803" s="451"/>
      <c r="J803" s="451"/>
      <c r="K803" s="451"/>
      <c r="L803" s="451"/>
      <c r="M803" s="451"/>
      <c r="N803" s="451"/>
      <c r="O803" s="316"/>
      <c r="P803" s="310"/>
      <c r="Q803" s="19"/>
      <c r="R803" s="310"/>
      <c r="S803" s="316"/>
      <c r="T803" s="923"/>
      <c r="U803" s="310"/>
      <c r="V803" s="310"/>
      <c r="W803" s="310"/>
      <c r="X803" s="306"/>
      <c r="Y803" s="753"/>
      <c r="Z803" s="749"/>
      <c r="AA803" s="489"/>
      <c r="AB803" s="512"/>
      <c r="AC803" s="512"/>
      <c r="AD803" s="447"/>
      <c r="AE803" s="447"/>
      <c r="AF803" s="970"/>
      <c r="AG803" s="970"/>
      <c r="AH803" s="810"/>
      <c r="AI803" s="310"/>
      <c r="AJ803" s="310"/>
      <c r="AK803" s="310"/>
      <c r="AL803" s="307"/>
      <c r="AM803" s="40"/>
      <c r="AN803" s="40"/>
      <c r="AO803" s="40"/>
      <c r="AP803" s="137"/>
      <c r="AQ803" s="19"/>
      <c r="AR803" s="49"/>
      <c r="AS803" s="298"/>
      <c r="AT803" s="66"/>
      <c r="AU803" s="40"/>
      <c r="AV803" s="60"/>
      <c r="AW803" s="137"/>
      <c r="AX803" s="137"/>
      <c r="AY803" s="299"/>
      <c r="AZ803" s="87"/>
      <c r="BA803" s="243"/>
      <c r="BB803" s="127"/>
      <c r="BC803" s="127"/>
      <c r="BD803" s="127"/>
      <c r="BE803" s="127"/>
      <c r="BF803" s="127"/>
      <c r="BG803" s="19"/>
      <c r="BH803" s="49"/>
      <c r="BI803" s="60"/>
      <c r="BJ803" s="127"/>
      <c r="BK803" s="127"/>
      <c r="BL803" s="127"/>
      <c r="BM803" s="127"/>
      <c r="BN803" s="60"/>
      <c r="BO803" s="127"/>
      <c r="BP803" s="910"/>
      <c r="BQ803" s="928"/>
      <c r="BR803" s="928"/>
      <c r="BS803" s="928"/>
      <c r="BT803" s="928"/>
      <c r="BU803" s="928"/>
      <c r="BV803" s="928"/>
      <c r="BW803" s="928"/>
      <c r="BX803" s="928"/>
      <c r="BY803" s="928"/>
      <c r="BZ803" s="928"/>
      <c r="CA803" s="928"/>
      <c r="CB803" s="928"/>
      <c r="CC803" s="928"/>
      <c r="CD803" s="928"/>
      <c r="CE803" s="150"/>
      <c r="CF803" s="516"/>
      <c r="CG803" s="911"/>
      <c r="CH803" s="131"/>
      <c r="CI803" s="186"/>
      <c r="CJ803" s="4"/>
      <c r="CK803" s="49"/>
      <c r="CL803" s="60"/>
      <c r="CM803" s="912"/>
      <c r="CN803" s="371"/>
      <c r="CO803" s="371"/>
      <c r="CP803" s="814"/>
      <c r="CQ803" s="352"/>
      <c r="CR803" s="371"/>
      <c r="CS803" s="371"/>
    </row>
    <row r="804" spans="1:97" x14ac:dyDescent="0.25">
      <c r="A804" s="20"/>
      <c r="B804" s="174"/>
      <c r="C804" s="88"/>
      <c r="D804" s="19"/>
      <c r="E804" s="456"/>
      <c r="F804" s="451"/>
      <c r="G804" s="444"/>
      <c r="H804" s="19"/>
      <c r="I804" s="451"/>
      <c r="J804" s="451"/>
      <c r="K804" s="451"/>
      <c r="L804" s="451"/>
      <c r="M804" s="451"/>
      <c r="N804" s="451"/>
      <c r="O804" s="316"/>
      <c r="P804" s="310"/>
      <c r="Q804" s="19"/>
      <c r="R804" s="310"/>
      <c r="S804" s="316"/>
      <c r="T804" s="923"/>
      <c r="U804" s="310"/>
      <c r="V804" s="310"/>
      <c r="W804" s="310"/>
      <c r="X804" s="306"/>
      <c r="Y804" s="753"/>
      <c r="Z804" s="749"/>
      <c r="AA804" s="489"/>
      <c r="AB804" s="512"/>
      <c r="AC804" s="512"/>
      <c r="AD804" s="447"/>
      <c r="AE804" s="447"/>
      <c r="AF804" s="970"/>
      <c r="AG804" s="970"/>
      <c r="AH804" s="810"/>
      <c r="AI804" s="310"/>
      <c r="AJ804" s="310"/>
      <c r="AK804" s="310"/>
      <c r="AL804" s="307"/>
      <c r="AM804" s="40"/>
      <c r="AN804" s="40"/>
      <c r="AO804" s="40"/>
      <c r="AP804" s="137"/>
      <c r="AQ804" s="19"/>
      <c r="AR804" s="49"/>
      <c r="AS804" s="298"/>
      <c r="AT804" s="66"/>
      <c r="AU804" s="40"/>
      <c r="AV804" s="60"/>
      <c r="AW804" s="137"/>
      <c r="AX804" s="137"/>
      <c r="AY804" s="299"/>
      <c r="AZ804" s="87"/>
      <c r="BA804" s="243"/>
      <c r="BB804" s="127"/>
      <c r="BC804" s="127"/>
      <c r="BD804" s="127"/>
      <c r="BE804" s="127"/>
      <c r="BF804" s="127"/>
      <c r="BG804" s="19"/>
      <c r="BH804" s="49"/>
      <c r="BI804" s="60"/>
      <c r="BJ804" s="127"/>
      <c r="BK804" s="127"/>
      <c r="BL804" s="127"/>
      <c r="BM804" s="127"/>
      <c r="BN804" s="60"/>
      <c r="BO804" s="127"/>
      <c r="BP804" s="910"/>
      <c r="BQ804" s="928"/>
      <c r="BR804" s="928"/>
      <c r="BS804" s="928"/>
      <c r="BT804" s="928"/>
      <c r="BU804" s="928"/>
      <c r="BV804" s="928"/>
      <c r="BW804" s="928"/>
      <c r="BX804" s="928"/>
      <c r="BY804" s="928"/>
      <c r="BZ804" s="928"/>
      <c r="CA804" s="928"/>
      <c r="CB804" s="928"/>
      <c r="CC804" s="928"/>
      <c r="CD804" s="928"/>
      <c r="CE804" s="150"/>
      <c r="CF804" s="516"/>
      <c r="CG804" s="911"/>
      <c r="CH804" s="131"/>
      <c r="CI804" s="186"/>
      <c r="CJ804" s="4"/>
      <c r="CK804" s="49"/>
      <c r="CL804" s="60"/>
      <c r="CM804" s="912"/>
      <c r="CN804" s="371"/>
      <c r="CO804" s="371"/>
      <c r="CP804" s="814"/>
      <c r="CQ804" s="352"/>
      <c r="CR804" s="371"/>
      <c r="CS804" s="371"/>
    </row>
    <row r="805" spans="1:97" x14ac:dyDescent="0.25">
      <c r="A805" s="20"/>
      <c r="B805" s="174"/>
      <c r="C805" s="88"/>
      <c r="D805" s="19"/>
      <c r="E805" s="456"/>
      <c r="F805" s="451"/>
      <c r="G805" s="444"/>
      <c r="H805" s="19"/>
      <c r="I805" s="451"/>
      <c r="J805" s="451"/>
      <c r="K805" s="451"/>
      <c r="L805" s="451"/>
      <c r="M805" s="451"/>
      <c r="N805" s="451"/>
      <c r="O805" s="316"/>
      <c r="P805" s="310"/>
      <c r="Q805" s="19"/>
      <c r="R805" s="310"/>
      <c r="S805" s="316"/>
      <c r="T805" s="923"/>
      <c r="U805" s="310"/>
      <c r="V805" s="310"/>
      <c r="W805" s="310"/>
      <c r="X805" s="306"/>
      <c r="Y805" s="753"/>
      <c r="Z805" s="749"/>
      <c r="AA805" s="489"/>
      <c r="AB805" s="512"/>
      <c r="AC805" s="512"/>
      <c r="AD805" s="447"/>
      <c r="AE805" s="447"/>
      <c r="AF805" s="970"/>
      <c r="AG805" s="970"/>
      <c r="AH805" s="810"/>
      <c r="AI805" s="310"/>
      <c r="AJ805" s="310"/>
      <c r="AK805" s="310"/>
      <c r="AL805" s="307"/>
      <c r="AM805" s="40"/>
      <c r="AN805" s="40"/>
      <c r="AO805" s="40"/>
      <c r="AP805" s="137"/>
      <c r="AQ805" s="19"/>
      <c r="AR805" s="49"/>
      <c r="AS805" s="298"/>
      <c r="AT805" s="66"/>
      <c r="AU805" s="40"/>
      <c r="AV805" s="60"/>
      <c r="AW805" s="137"/>
      <c r="AX805" s="137"/>
      <c r="AY805" s="299"/>
      <c r="AZ805" s="87"/>
      <c r="BA805" s="243"/>
      <c r="BB805" s="127"/>
      <c r="BC805" s="127"/>
      <c r="BD805" s="127"/>
      <c r="BE805" s="127"/>
      <c r="BF805" s="127"/>
      <c r="BG805" s="19"/>
      <c r="BH805" s="49"/>
      <c r="BI805" s="60"/>
      <c r="BJ805" s="127"/>
      <c r="BK805" s="127"/>
      <c r="BL805" s="127"/>
      <c r="BM805" s="127"/>
      <c r="BN805" s="60"/>
      <c r="BO805" s="127"/>
      <c r="BP805" s="910"/>
      <c r="BQ805" s="928"/>
      <c r="BR805" s="928"/>
      <c r="BS805" s="928"/>
      <c r="BT805" s="928"/>
      <c r="BU805" s="928"/>
      <c r="BV805" s="928"/>
      <c r="BW805" s="928"/>
      <c r="BX805" s="928"/>
      <c r="BY805" s="928"/>
      <c r="BZ805" s="928"/>
      <c r="CA805" s="928"/>
      <c r="CB805" s="928"/>
      <c r="CC805" s="928"/>
      <c r="CD805" s="928"/>
      <c r="CE805" s="150"/>
      <c r="CF805" s="516"/>
      <c r="CG805" s="911"/>
      <c r="CH805" s="131"/>
      <c r="CI805" s="186"/>
      <c r="CJ805" s="4"/>
      <c r="CK805" s="49"/>
      <c r="CL805" s="60"/>
      <c r="CM805" s="912"/>
      <c r="CN805" s="371"/>
      <c r="CO805" s="371"/>
      <c r="CP805" s="814"/>
      <c r="CQ805" s="352"/>
      <c r="CR805" s="371"/>
      <c r="CS805" s="371"/>
    </row>
    <row r="806" spans="1:97" x14ac:dyDescent="0.25">
      <c r="A806" s="20"/>
      <c r="B806" s="174"/>
      <c r="C806" s="88"/>
      <c r="D806" s="19"/>
      <c r="E806" s="456"/>
      <c r="F806" s="451"/>
      <c r="G806" s="444"/>
      <c r="H806" s="19"/>
      <c r="I806" s="451"/>
      <c r="J806" s="451"/>
      <c r="K806" s="451"/>
      <c r="L806" s="451"/>
      <c r="M806" s="451"/>
      <c r="N806" s="451"/>
      <c r="O806" s="316"/>
      <c r="P806" s="310"/>
      <c r="Q806" s="19"/>
      <c r="R806" s="310"/>
      <c r="S806" s="316"/>
      <c r="T806" s="923"/>
      <c r="U806" s="310"/>
      <c r="V806" s="310"/>
      <c r="W806" s="310"/>
      <c r="X806" s="306"/>
      <c r="Y806" s="753"/>
      <c r="Z806" s="749"/>
      <c r="AA806" s="489"/>
      <c r="AB806" s="512"/>
      <c r="AC806" s="512"/>
      <c r="AD806" s="447"/>
      <c r="AE806" s="447"/>
      <c r="AF806" s="970"/>
      <c r="AG806" s="970"/>
      <c r="AH806" s="810"/>
      <c r="AI806" s="310"/>
      <c r="AJ806" s="310"/>
      <c r="AK806" s="310"/>
      <c r="AL806" s="307"/>
      <c r="AM806" s="40"/>
      <c r="AN806" s="40"/>
      <c r="AO806" s="40"/>
      <c r="AP806" s="137"/>
      <c r="AQ806" s="19"/>
      <c r="AR806" s="49"/>
      <c r="AS806" s="298"/>
      <c r="AT806" s="66"/>
      <c r="AU806" s="40"/>
      <c r="AV806" s="60"/>
      <c r="AW806" s="137"/>
      <c r="AX806" s="137"/>
      <c r="AY806" s="299"/>
      <c r="AZ806" s="87"/>
      <c r="BA806" s="243"/>
      <c r="BB806" s="127"/>
      <c r="BC806" s="127"/>
      <c r="BD806" s="127"/>
      <c r="BE806" s="127"/>
      <c r="BF806" s="127"/>
      <c r="BG806" s="19"/>
      <c r="BH806" s="49"/>
      <c r="BI806" s="60"/>
      <c r="BJ806" s="127"/>
      <c r="BK806" s="127"/>
      <c r="BL806" s="127"/>
      <c r="BM806" s="127"/>
      <c r="BN806" s="60"/>
      <c r="BO806" s="127"/>
      <c r="BP806" s="910"/>
      <c r="BQ806" s="928"/>
      <c r="BR806" s="928"/>
      <c r="BS806" s="928"/>
      <c r="BT806" s="928"/>
      <c r="BU806" s="928"/>
      <c r="BV806" s="928"/>
      <c r="BW806" s="928"/>
      <c r="BX806" s="928"/>
      <c r="BY806" s="928"/>
      <c r="BZ806" s="928"/>
      <c r="CA806" s="928"/>
      <c r="CB806" s="928"/>
      <c r="CC806" s="928"/>
      <c r="CD806" s="928"/>
      <c r="CE806" s="150"/>
      <c r="CF806" s="516"/>
      <c r="CG806" s="911"/>
      <c r="CH806" s="131"/>
      <c r="CI806" s="186"/>
      <c r="CJ806" s="4"/>
      <c r="CK806" s="49"/>
      <c r="CL806" s="60"/>
      <c r="CM806" s="912"/>
      <c r="CN806" s="371"/>
      <c r="CO806" s="371"/>
      <c r="CP806" s="814"/>
      <c r="CQ806" s="352"/>
      <c r="CR806" s="371"/>
      <c r="CS806" s="371"/>
    </row>
    <row r="807" spans="1:97" x14ac:dyDescent="0.25">
      <c r="A807" s="20"/>
      <c r="B807" s="174"/>
      <c r="C807" s="88"/>
      <c r="D807" s="19"/>
      <c r="E807" s="456"/>
      <c r="F807" s="451"/>
      <c r="G807" s="444"/>
      <c r="H807" s="19"/>
      <c r="I807" s="451"/>
      <c r="J807" s="451"/>
      <c r="K807" s="451"/>
      <c r="L807" s="451"/>
      <c r="M807" s="451"/>
      <c r="N807" s="451"/>
      <c r="O807" s="316"/>
      <c r="P807" s="310"/>
      <c r="Q807" s="19"/>
      <c r="R807" s="310"/>
      <c r="S807" s="316"/>
      <c r="T807" s="923"/>
      <c r="U807" s="310"/>
      <c r="V807" s="310"/>
      <c r="W807" s="310"/>
      <c r="X807" s="306"/>
      <c r="Y807" s="753"/>
      <c r="Z807" s="749"/>
      <c r="AA807" s="489"/>
      <c r="AB807" s="512"/>
      <c r="AC807" s="512"/>
      <c r="AD807" s="447"/>
      <c r="AE807" s="447"/>
      <c r="AF807" s="970"/>
      <c r="AG807" s="970"/>
      <c r="AH807" s="810"/>
      <c r="AI807" s="310"/>
      <c r="AJ807" s="310"/>
      <c r="AK807" s="310"/>
      <c r="AL807" s="307"/>
      <c r="AM807" s="40"/>
      <c r="AN807" s="40"/>
      <c r="AO807" s="40"/>
      <c r="AP807" s="137"/>
      <c r="AQ807" s="19"/>
      <c r="AR807" s="49"/>
      <c r="AS807" s="298"/>
      <c r="AT807" s="66"/>
      <c r="AU807" s="40"/>
      <c r="AV807" s="60"/>
      <c r="AW807" s="137"/>
      <c r="AX807" s="137"/>
      <c r="AY807" s="299"/>
      <c r="AZ807" s="87"/>
      <c r="BA807" s="243"/>
      <c r="BB807" s="127"/>
      <c r="BC807" s="127"/>
      <c r="BD807" s="127"/>
      <c r="BE807" s="127"/>
      <c r="BF807" s="127"/>
      <c r="BG807" s="19"/>
      <c r="BH807" s="49"/>
      <c r="BI807" s="60"/>
      <c r="BJ807" s="127"/>
      <c r="BK807" s="127"/>
      <c r="BL807" s="127"/>
      <c r="BM807" s="127"/>
      <c r="BN807" s="60"/>
      <c r="BO807" s="127"/>
      <c r="BP807" s="910"/>
      <c r="BQ807" s="928"/>
      <c r="BR807" s="928"/>
      <c r="BS807" s="928"/>
      <c r="BT807" s="928"/>
      <c r="BU807" s="928"/>
      <c r="BV807" s="928"/>
      <c r="BW807" s="928"/>
      <c r="BX807" s="928"/>
      <c r="BY807" s="928"/>
      <c r="BZ807" s="928"/>
      <c r="CA807" s="928"/>
      <c r="CB807" s="928"/>
      <c r="CC807" s="928"/>
      <c r="CD807" s="928"/>
      <c r="CE807" s="150"/>
      <c r="CF807" s="516"/>
      <c r="CG807" s="911"/>
      <c r="CH807" s="131"/>
      <c r="CI807" s="186"/>
      <c r="CJ807" s="4"/>
      <c r="CK807" s="49"/>
      <c r="CL807" s="60"/>
      <c r="CM807" s="912"/>
      <c r="CN807" s="371"/>
      <c r="CO807" s="371"/>
      <c r="CP807" s="814"/>
      <c r="CQ807" s="352"/>
      <c r="CR807" s="371"/>
      <c r="CS807" s="371"/>
    </row>
    <row r="808" spans="1:97" x14ac:dyDescent="0.25">
      <c r="A808" s="20"/>
      <c r="B808" s="174"/>
      <c r="C808" s="88"/>
      <c r="D808" s="19"/>
      <c r="E808" s="456"/>
      <c r="F808" s="451"/>
      <c r="G808" s="444"/>
      <c r="H808" s="19"/>
      <c r="I808" s="451"/>
      <c r="J808" s="451"/>
      <c r="K808" s="451"/>
      <c r="L808" s="451"/>
      <c r="M808" s="451"/>
      <c r="N808" s="451"/>
      <c r="O808" s="316"/>
      <c r="P808" s="310"/>
      <c r="Q808" s="19"/>
      <c r="R808" s="310"/>
      <c r="S808" s="316"/>
      <c r="T808" s="923"/>
      <c r="U808" s="310"/>
      <c r="V808" s="310"/>
      <c r="W808" s="310"/>
      <c r="X808" s="306"/>
      <c r="Y808" s="753"/>
      <c r="Z808" s="749"/>
      <c r="AA808" s="489"/>
      <c r="AB808" s="512"/>
      <c r="AC808" s="512"/>
      <c r="AD808" s="447"/>
      <c r="AE808" s="447"/>
      <c r="AF808" s="970"/>
      <c r="AG808" s="970"/>
      <c r="AH808" s="810"/>
      <c r="AI808" s="310"/>
      <c r="AJ808" s="310"/>
      <c r="AK808" s="310"/>
      <c r="AL808" s="307"/>
      <c r="AM808" s="40"/>
      <c r="AN808" s="40"/>
      <c r="AO808" s="40"/>
      <c r="AP808" s="137"/>
      <c r="AQ808" s="19"/>
      <c r="AR808" s="49"/>
      <c r="AS808" s="298"/>
      <c r="AT808" s="66"/>
      <c r="AU808" s="40"/>
      <c r="AV808" s="60"/>
      <c r="AW808" s="137"/>
      <c r="AX808" s="137"/>
      <c r="AY808" s="299"/>
      <c r="AZ808" s="87"/>
      <c r="BA808" s="243"/>
      <c r="BB808" s="127"/>
      <c r="BC808" s="127"/>
      <c r="BD808" s="127"/>
      <c r="BE808" s="127"/>
      <c r="BF808" s="127"/>
      <c r="BG808" s="19"/>
      <c r="BH808" s="49"/>
      <c r="BI808" s="60"/>
      <c r="BJ808" s="127"/>
      <c r="BK808" s="127"/>
      <c r="BL808" s="127"/>
      <c r="BM808" s="127"/>
      <c r="BN808" s="60"/>
      <c r="BO808" s="127"/>
      <c r="BP808" s="910"/>
      <c r="BQ808" s="928"/>
      <c r="BR808" s="928"/>
      <c r="BS808" s="928"/>
      <c r="BT808" s="928"/>
      <c r="BU808" s="928"/>
      <c r="BV808" s="928"/>
      <c r="BW808" s="928"/>
      <c r="BX808" s="928"/>
      <c r="BY808" s="928"/>
      <c r="BZ808" s="928"/>
      <c r="CA808" s="928"/>
      <c r="CB808" s="928"/>
      <c r="CC808" s="928"/>
      <c r="CD808" s="928"/>
      <c r="CE808" s="150"/>
      <c r="CF808" s="516"/>
      <c r="CG808" s="911"/>
      <c r="CH808" s="131"/>
      <c r="CI808" s="186"/>
      <c r="CJ808" s="4"/>
      <c r="CK808" s="49"/>
      <c r="CL808" s="60"/>
      <c r="CM808" s="912"/>
      <c r="CN808" s="371"/>
      <c r="CO808" s="371"/>
      <c r="CP808" s="814"/>
      <c r="CQ808" s="352"/>
      <c r="CR808" s="371"/>
      <c r="CS808" s="371"/>
    </row>
    <row r="809" spans="1:97" x14ac:dyDescent="0.25">
      <c r="A809" s="20"/>
      <c r="B809" s="174"/>
      <c r="C809" s="88"/>
      <c r="D809" s="19"/>
      <c r="E809" s="456"/>
      <c r="F809" s="451"/>
      <c r="G809" s="444"/>
      <c r="H809" s="19"/>
      <c r="I809" s="451"/>
      <c r="J809" s="451"/>
      <c r="K809" s="451"/>
      <c r="L809" s="451"/>
      <c r="M809" s="451"/>
      <c r="N809" s="451"/>
      <c r="O809" s="316"/>
      <c r="P809" s="310"/>
      <c r="Q809" s="19"/>
      <c r="R809" s="310"/>
      <c r="S809" s="316"/>
      <c r="T809" s="923"/>
      <c r="U809" s="310"/>
      <c r="V809" s="310"/>
      <c r="W809" s="310"/>
      <c r="X809" s="306"/>
      <c r="Y809" s="753"/>
      <c r="Z809" s="749"/>
      <c r="AA809" s="489"/>
      <c r="AB809" s="512"/>
      <c r="AC809" s="512"/>
      <c r="AD809" s="447"/>
      <c r="AE809" s="447"/>
      <c r="AF809" s="970"/>
      <c r="AG809" s="970"/>
      <c r="AH809" s="810"/>
      <c r="AI809" s="310"/>
      <c r="AJ809" s="310"/>
      <c r="AK809" s="310"/>
      <c r="AL809" s="307"/>
      <c r="AM809" s="40"/>
      <c r="AN809" s="40"/>
      <c r="AO809" s="40"/>
      <c r="AP809" s="137"/>
      <c r="AQ809" s="19"/>
      <c r="AR809" s="49"/>
      <c r="AS809" s="298"/>
      <c r="AT809" s="66"/>
      <c r="AU809" s="40"/>
      <c r="AV809" s="60"/>
      <c r="AW809" s="137"/>
      <c r="AX809" s="137"/>
      <c r="AY809" s="299"/>
      <c r="AZ809" s="87"/>
      <c r="BA809" s="243"/>
      <c r="BB809" s="127"/>
      <c r="BC809" s="127"/>
      <c r="BD809" s="127"/>
      <c r="BE809" s="127"/>
      <c r="BF809" s="127"/>
      <c r="BG809" s="19"/>
      <c r="BH809" s="49"/>
      <c r="BI809" s="60"/>
      <c r="BJ809" s="127"/>
      <c r="BK809" s="127"/>
      <c r="BL809" s="127"/>
      <c r="BM809" s="127"/>
      <c r="BN809" s="60"/>
      <c r="BO809" s="127"/>
      <c r="BP809" s="910"/>
      <c r="BQ809" s="928"/>
      <c r="BR809" s="928"/>
      <c r="BS809" s="928"/>
      <c r="BT809" s="928"/>
      <c r="BU809" s="928"/>
      <c r="BV809" s="928"/>
      <c r="BW809" s="928"/>
      <c r="BX809" s="928"/>
      <c r="BY809" s="928"/>
      <c r="BZ809" s="928"/>
      <c r="CA809" s="928"/>
      <c r="CB809" s="928"/>
      <c r="CC809" s="928"/>
      <c r="CD809" s="928"/>
      <c r="CE809" s="150"/>
      <c r="CF809" s="516"/>
      <c r="CG809" s="911"/>
      <c r="CH809" s="131"/>
      <c r="CI809" s="186"/>
      <c r="CJ809" s="4"/>
      <c r="CK809" s="49"/>
      <c r="CL809" s="60"/>
      <c r="CM809" s="912"/>
      <c r="CN809" s="371"/>
      <c r="CO809" s="371"/>
      <c r="CP809" s="814"/>
      <c r="CQ809" s="352"/>
      <c r="CR809" s="371"/>
      <c r="CS809" s="371"/>
    </row>
    <row r="810" spans="1:97" x14ac:dyDescent="0.25">
      <c r="A810" s="20"/>
      <c r="B810" s="174"/>
      <c r="C810" s="88"/>
      <c r="D810" s="19"/>
      <c r="E810" s="456"/>
      <c r="F810" s="451"/>
      <c r="G810" s="444"/>
      <c r="H810" s="19"/>
      <c r="I810" s="451"/>
      <c r="J810" s="451"/>
      <c r="K810" s="451"/>
      <c r="L810" s="451"/>
      <c r="M810" s="451"/>
      <c r="N810" s="451"/>
      <c r="O810" s="316"/>
      <c r="P810" s="310"/>
      <c r="Q810" s="19"/>
      <c r="R810" s="310"/>
      <c r="S810" s="316"/>
      <c r="T810" s="923"/>
      <c r="U810" s="310"/>
      <c r="V810" s="310"/>
      <c r="W810" s="310"/>
      <c r="X810" s="306"/>
      <c r="Y810" s="753"/>
      <c r="Z810" s="749"/>
      <c r="AA810" s="489"/>
      <c r="AB810" s="512"/>
      <c r="AC810" s="512"/>
      <c r="AD810" s="447"/>
      <c r="AE810" s="447"/>
      <c r="AF810" s="970"/>
      <c r="AG810" s="970"/>
      <c r="AH810" s="810"/>
      <c r="AI810" s="310"/>
      <c r="AJ810" s="310"/>
      <c r="AK810" s="310"/>
      <c r="AL810" s="307"/>
      <c r="AM810" s="40"/>
      <c r="AN810" s="40"/>
      <c r="AO810" s="40"/>
      <c r="AP810" s="137"/>
      <c r="AQ810" s="19"/>
      <c r="AR810" s="49"/>
      <c r="AS810" s="298"/>
      <c r="AT810" s="66"/>
      <c r="AU810" s="40"/>
      <c r="AV810" s="60"/>
      <c r="AW810" s="137"/>
      <c r="AX810" s="137"/>
      <c r="AY810" s="299"/>
      <c r="AZ810" s="87"/>
      <c r="BA810" s="243"/>
      <c r="BB810" s="127"/>
      <c r="BC810" s="127"/>
      <c r="BD810" s="127"/>
      <c r="BE810" s="127"/>
      <c r="BF810" s="127"/>
      <c r="BG810" s="19"/>
      <c r="BH810" s="49"/>
      <c r="BI810" s="60"/>
      <c r="BJ810" s="127"/>
      <c r="BK810" s="127"/>
      <c r="BL810" s="127"/>
      <c r="BM810" s="127"/>
      <c r="BN810" s="60"/>
      <c r="BO810" s="127"/>
      <c r="BP810" s="910"/>
      <c r="BQ810" s="928"/>
      <c r="BR810" s="928"/>
      <c r="BS810" s="928"/>
      <c r="BT810" s="928"/>
      <c r="BU810" s="928"/>
      <c r="BV810" s="928"/>
      <c r="BW810" s="928"/>
      <c r="BX810" s="928"/>
      <c r="BY810" s="928"/>
      <c r="BZ810" s="928"/>
      <c r="CA810" s="928"/>
      <c r="CB810" s="928"/>
      <c r="CC810" s="928"/>
      <c r="CD810" s="928"/>
      <c r="CE810" s="150"/>
      <c r="CF810" s="516"/>
      <c r="CG810" s="911"/>
      <c r="CH810" s="131"/>
      <c r="CI810" s="186"/>
      <c r="CJ810" s="4"/>
      <c r="CK810" s="49"/>
      <c r="CL810" s="60"/>
      <c r="CM810" s="912"/>
      <c r="CN810" s="371"/>
      <c r="CO810" s="371"/>
      <c r="CP810" s="814"/>
      <c r="CQ810" s="352"/>
      <c r="CR810" s="371"/>
      <c r="CS810" s="371"/>
    </row>
    <row r="811" spans="1:97" x14ac:dyDescent="0.25">
      <c r="A811" s="20"/>
      <c r="B811" s="174"/>
      <c r="C811" s="88"/>
      <c r="D811" s="19"/>
      <c r="E811" s="456"/>
      <c r="F811" s="451"/>
      <c r="G811" s="444"/>
      <c r="H811" s="19"/>
      <c r="I811" s="451"/>
      <c r="J811" s="451"/>
      <c r="K811" s="451"/>
      <c r="L811" s="451"/>
      <c r="M811" s="451"/>
      <c r="N811" s="451"/>
      <c r="O811" s="316"/>
      <c r="P811" s="310"/>
      <c r="Q811" s="19"/>
      <c r="R811" s="310"/>
      <c r="S811" s="316"/>
      <c r="T811" s="923"/>
      <c r="U811" s="310"/>
      <c r="V811" s="310"/>
      <c r="W811" s="310"/>
      <c r="X811" s="306"/>
      <c r="Y811" s="753"/>
      <c r="Z811" s="749"/>
      <c r="AA811" s="489"/>
      <c r="AB811" s="512"/>
      <c r="AC811" s="512"/>
      <c r="AD811" s="447"/>
      <c r="AE811" s="447"/>
      <c r="AF811" s="970"/>
      <c r="AG811" s="970"/>
      <c r="AH811" s="810"/>
      <c r="AI811" s="310"/>
      <c r="AJ811" s="310"/>
      <c r="AK811" s="310"/>
      <c r="AL811" s="307"/>
      <c r="AM811" s="40"/>
      <c r="AN811" s="40"/>
      <c r="AO811" s="40"/>
      <c r="AP811" s="137"/>
      <c r="AQ811" s="19"/>
      <c r="AR811" s="49"/>
      <c r="AS811" s="298"/>
      <c r="AT811" s="66"/>
      <c r="AU811" s="40"/>
      <c r="AV811" s="60"/>
      <c r="AW811" s="137"/>
      <c r="AX811" s="137"/>
      <c r="AY811" s="299"/>
      <c r="AZ811" s="87"/>
      <c r="BA811" s="243"/>
      <c r="BB811" s="127"/>
      <c r="BC811" s="127"/>
      <c r="BD811" s="127"/>
      <c r="BE811" s="127"/>
      <c r="BF811" s="127"/>
      <c r="BG811" s="19"/>
      <c r="BH811" s="49"/>
      <c r="BI811" s="60"/>
      <c r="BJ811" s="127"/>
      <c r="BK811" s="127"/>
      <c r="BL811" s="127"/>
      <c r="BM811" s="127"/>
      <c r="BN811" s="60"/>
      <c r="BO811" s="127"/>
      <c r="BP811" s="910"/>
      <c r="BQ811" s="928"/>
      <c r="BR811" s="928"/>
      <c r="BS811" s="928"/>
      <c r="BT811" s="928"/>
      <c r="BU811" s="928"/>
      <c r="BV811" s="928"/>
      <c r="BW811" s="928"/>
      <c r="BX811" s="928"/>
      <c r="BY811" s="928"/>
      <c r="BZ811" s="928"/>
      <c r="CA811" s="928"/>
      <c r="CB811" s="928"/>
      <c r="CC811" s="928"/>
      <c r="CD811" s="928"/>
      <c r="CE811" s="150"/>
      <c r="CF811" s="516"/>
      <c r="CG811" s="911"/>
      <c r="CH811" s="131"/>
      <c r="CI811" s="186"/>
      <c r="CJ811" s="4"/>
      <c r="CK811" s="49"/>
      <c r="CL811" s="60"/>
      <c r="CM811" s="912"/>
      <c r="CN811" s="371"/>
      <c r="CO811" s="371"/>
      <c r="CP811" s="814"/>
      <c r="CQ811" s="352"/>
      <c r="CR811" s="371"/>
      <c r="CS811" s="371"/>
    </row>
    <row r="812" spans="1:97" x14ac:dyDescent="0.25">
      <c r="A812" s="20"/>
      <c r="B812" s="174"/>
      <c r="C812" s="88"/>
      <c r="D812" s="19"/>
      <c r="E812" s="456"/>
      <c r="F812" s="451"/>
      <c r="G812" s="444"/>
      <c r="H812" s="19"/>
      <c r="I812" s="451"/>
      <c r="J812" s="451"/>
      <c r="K812" s="451"/>
      <c r="L812" s="451"/>
      <c r="M812" s="451"/>
      <c r="N812" s="451"/>
      <c r="O812" s="316"/>
      <c r="P812" s="310"/>
      <c r="Q812" s="19"/>
      <c r="R812" s="310"/>
      <c r="S812" s="316"/>
      <c r="T812" s="923"/>
      <c r="U812" s="310"/>
      <c r="V812" s="310"/>
      <c r="W812" s="310"/>
      <c r="X812" s="306"/>
      <c r="Y812" s="753"/>
      <c r="Z812" s="749"/>
      <c r="AA812" s="489"/>
      <c r="AB812" s="512"/>
      <c r="AC812" s="512"/>
      <c r="AD812" s="447"/>
      <c r="AE812" s="447"/>
      <c r="AF812" s="970"/>
      <c r="AG812" s="970"/>
      <c r="AH812" s="810"/>
      <c r="AI812" s="310"/>
      <c r="AJ812" s="310"/>
      <c r="AK812" s="310"/>
      <c r="AL812" s="307"/>
      <c r="AM812" s="40"/>
      <c r="AN812" s="40"/>
      <c r="AO812" s="40"/>
      <c r="AP812" s="137"/>
      <c r="AQ812" s="19"/>
      <c r="AR812" s="49"/>
      <c r="AS812" s="298"/>
      <c r="AT812" s="66"/>
      <c r="AU812" s="40"/>
      <c r="AV812" s="60"/>
      <c r="AW812" s="137"/>
      <c r="AX812" s="137"/>
      <c r="AY812" s="299"/>
      <c r="AZ812" s="87"/>
      <c r="BA812" s="243"/>
      <c r="BB812" s="127"/>
      <c r="BC812" s="127"/>
      <c r="BD812" s="127"/>
      <c r="BE812" s="127"/>
      <c r="BF812" s="127"/>
      <c r="BG812" s="19"/>
      <c r="BH812" s="49"/>
      <c r="BI812" s="60"/>
      <c r="BJ812" s="127"/>
      <c r="BK812" s="127"/>
      <c r="BL812" s="127"/>
      <c r="BM812" s="127"/>
      <c r="BN812" s="60"/>
      <c r="BO812" s="127"/>
      <c r="BP812" s="910"/>
      <c r="BQ812" s="928"/>
      <c r="BR812" s="928"/>
      <c r="BS812" s="928"/>
      <c r="BT812" s="928"/>
      <c r="BU812" s="928"/>
      <c r="BV812" s="928"/>
      <c r="BW812" s="928"/>
      <c r="BX812" s="928"/>
      <c r="BY812" s="928"/>
      <c r="BZ812" s="928"/>
      <c r="CA812" s="928"/>
      <c r="CB812" s="928"/>
      <c r="CC812" s="928"/>
      <c r="CD812" s="928"/>
      <c r="CE812" s="150"/>
      <c r="CF812" s="516"/>
      <c r="CG812" s="911"/>
      <c r="CH812" s="131"/>
      <c r="CI812" s="186"/>
      <c r="CJ812" s="4"/>
      <c r="CK812" s="49"/>
      <c r="CL812" s="60"/>
      <c r="CM812" s="912"/>
      <c r="CN812" s="371"/>
      <c r="CO812" s="371"/>
      <c r="CP812" s="814"/>
      <c r="CQ812" s="352"/>
      <c r="CR812" s="371"/>
      <c r="CS812" s="371"/>
    </row>
    <row r="813" spans="1:97" x14ac:dyDescent="0.25">
      <c r="A813" s="20"/>
      <c r="B813" s="174"/>
      <c r="C813" s="88"/>
      <c r="D813" s="19"/>
      <c r="E813" s="456"/>
      <c r="F813" s="451"/>
      <c r="G813" s="444"/>
      <c r="H813" s="19"/>
      <c r="I813" s="451"/>
      <c r="J813" s="451"/>
      <c r="K813" s="451"/>
      <c r="L813" s="451"/>
      <c r="M813" s="451"/>
      <c r="N813" s="451"/>
      <c r="O813" s="316"/>
      <c r="P813" s="310"/>
      <c r="Q813" s="19"/>
      <c r="R813" s="310"/>
      <c r="S813" s="316"/>
      <c r="T813" s="923"/>
      <c r="U813" s="310"/>
      <c r="V813" s="310"/>
      <c r="W813" s="310"/>
      <c r="X813" s="306"/>
      <c r="Y813" s="753"/>
      <c r="Z813" s="749"/>
      <c r="AA813" s="489"/>
      <c r="AB813" s="512"/>
      <c r="AC813" s="512"/>
      <c r="AD813" s="447"/>
      <c r="AE813" s="447"/>
      <c r="AF813" s="970"/>
      <c r="AG813" s="970"/>
      <c r="AH813" s="810"/>
      <c r="AI813" s="310"/>
      <c r="AJ813" s="310"/>
      <c r="AK813" s="310"/>
      <c r="AL813" s="307"/>
      <c r="AM813" s="40"/>
      <c r="AN813" s="40"/>
      <c r="AO813" s="40"/>
      <c r="AP813" s="137"/>
      <c r="AQ813" s="19"/>
      <c r="AR813" s="49"/>
      <c r="AS813" s="298"/>
      <c r="AT813" s="66"/>
      <c r="AU813" s="40"/>
      <c r="AV813" s="60"/>
      <c r="AW813" s="137"/>
      <c r="AX813" s="137"/>
      <c r="AY813" s="299"/>
      <c r="AZ813" s="87"/>
      <c r="BA813" s="243"/>
      <c r="BB813" s="127"/>
      <c r="BC813" s="127"/>
      <c r="BD813" s="127"/>
      <c r="BE813" s="127"/>
      <c r="BF813" s="127"/>
      <c r="BG813" s="19"/>
      <c r="BH813" s="49"/>
      <c r="BI813" s="60"/>
      <c r="BJ813" s="127"/>
      <c r="BK813" s="127"/>
      <c r="BL813" s="127"/>
      <c r="BM813" s="127"/>
      <c r="BN813" s="60"/>
      <c r="BO813" s="127"/>
      <c r="BP813" s="910"/>
      <c r="BQ813" s="928"/>
      <c r="BR813" s="928"/>
      <c r="BS813" s="928"/>
      <c r="BT813" s="928"/>
      <c r="BU813" s="928"/>
      <c r="BV813" s="928"/>
      <c r="BW813" s="928"/>
      <c r="BX813" s="928"/>
      <c r="BY813" s="928"/>
      <c r="BZ813" s="928"/>
      <c r="CA813" s="928"/>
      <c r="CB813" s="928"/>
      <c r="CC813" s="928"/>
      <c r="CD813" s="928"/>
      <c r="CE813" s="150"/>
      <c r="CF813" s="516"/>
      <c r="CG813" s="911"/>
      <c r="CH813" s="131"/>
      <c r="CI813" s="186"/>
      <c r="CJ813" s="4"/>
      <c r="CK813" s="49"/>
      <c r="CL813" s="60"/>
      <c r="CM813" s="912"/>
      <c r="CN813" s="371"/>
      <c r="CO813" s="371"/>
      <c r="CP813" s="814"/>
      <c r="CQ813" s="352"/>
      <c r="CR813" s="371"/>
      <c r="CS813" s="371"/>
    </row>
    <row r="814" spans="1:97" x14ac:dyDescent="0.25">
      <c r="A814" s="20"/>
      <c r="B814" s="174"/>
      <c r="C814" s="88"/>
      <c r="D814" s="19"/>
      <c r="E814" s="456"/>
      <c r="F814" s="451"/>
      <c r="G814" s="444"/>
      <c r="H814" s="19"/>
      <c r="I814" s="451"/>
      <c r="J814" s="451"/>
      <c r="K814" s="451"/>
      <c r="L814" s="451"/>
      <c r="M814" s="451"/>
      <c r="N814" s="451"/>
      <c r="O814" s="316"/>
      <c r="P814" s="310"/>
      <c r="Q814" s="19"/>
      <c r="R814" s="310"/>
      <c r="S814" s="316"/>
      <c r="T814" s="923"/>
      <c r="U814" s="310"/>
      <c r="V814" s="310"/>
      <c r="W814" s="310"/>
      <c r="X814" s="306"/>
      <c r="Y814" s="753"/>
      <c r="Z814" s="749"/>
      <c r="AA814" s="489"/>
      <c r="AB814" s="512"/>
      <c r="AC814" s="512"/>
      <c r="AD814" s="447"/>
      <c r="AE814" s="447"/>
      <c r="AF814" s="970"/>
      <c r="AG814" s="970"/>
      <c r="AH814" s="810"/>
      <c r="AI814" s="310"/>
      <c r="AJ814" s="310"/>
      <c r="AK814" s="310"/>
      <c r="AL814" s="307"/>
      <c r="AM814" s="40"/>
      <c r="AN814" s="40"/>
      <c r="AO814" s="40"/>
      <c r="AP814" s="137"/>
      <c r="AQ814" s="19"/>
      <c r="AR814" s="49"/>
      <c r="AS814" s="298"/>
      <c r="AT814" s="66"/>
      <c r="AU814" s="40"/>
      <c r="AV814" s="60"/>
      <c r="AW814" s="137"/>
      <c r="AX814" s="137"/>
      <c r="AY814" s="299"/>
      <c r="AZ814" s="87"/>
      <c r="BA814" s="243"/>
      <c r="BB814" s="127"/>
      <c r="BC814" s="127"/>
      <c r="BD814" s="127"/>
      <c r="BE814" s="127"/>
      <c r="BF814" s="127"/>
      <c r="BG814" s="19"/>
      <c r="BH814" s="49"/>
      <c r="BI814" s="60"/>
      <c r="BJ814" s="127"/>
      <c r="BK814" s="127"/>
      <c r="BL814" s="127"/>
      <c r="BM814" s="127"/>
      <c r="BN814" s="60"/>
      <c r="BO814" s="127"/>
      <c r="BP814" s="910"/>
      <c r="BQ814" s="928"/>
      <c r="BR814" s="928"/>
      <c r="BS814" s="928"/>
      <c r="BT814" s="928"/>
      <c r="BU814" s="928"/>
      <c r="BV814" s="928"/>
      <c r="BW814" s="928"/>
      <c r="BX814" s="928"/>
      <c r="BY814" s="928"/>
      <c r="BZ814" s="928"/>
      <c r="CA814" s="928"/>
      <c r="CB814" s="928"/>
      <c r="CC814" s="928"/>
      <c r="CD814" s="928"/>
      <c r="CE814" s="150"/>
      <c r="CF814" s="516"/>
      <c r="CG814" s="911"/>
      <c r="CH814" s="131"/>
      <c r="CI814" s="186"/>
      <c r="CJ814" s="4"/>
      <c r="CK814" s="49"/>
      <c r="CL814" s="60"/>
      <c r="CM814" s="912"/>
      <c r="CN814" s="371"/>
      <c r="CO814" s="371"/>
      <c r="CP814" s="814"/>
      <c r="CQ814" s="352"/>
      <c r="CR814" s="371"/>
      <c r="CS814" s="371"/>
    </row>
    <row r="815" spans="1:97" x14ac:dyDescent="0.25">
      <c r="A815" s="20"/>
      <c r="B815" s="174"/>
      <c r="C815" s="88"/>
      <c r="D815" s="19"/>
      <c r="E815" s="456"/>
      <c r="F815" s="451"/>
      <c r="G815" s="444"/>
      <c r="H815" s="19"/>
      <c r="I815" s="451"/>
      <c r="J815" s="451"/>
      <c r="K815" s="451"/>
      <c r="L815" s="451"/>
      <c r="M815" s="451"/>
      <c r="N815" s="451"/>
      <c r="O815" s="316"/>
      <c r="P815" s="310"/>
      <c r="Q815" s="19"/>
      <c r="R815" s="310"/>
      <c r="S815" s="316"/>
      <c r="T815" s="923"/>
      <c r="U815" s="310"/>
      <c r="V815" s="310"/>
      <c r="W815" s="310"/>
      <c r="X815" s="306"/>
      <c r="Y815" s="753"/>
      <c r="Z815" s="749"/>
      <c r="AA815" s="489"/>
      <c r="AB815" s="512"/>
      <c r="AC815" s="512"/>
      <c r="AD815" s="447"/>
      <c r="AE815" s="447"/>
      <c r="AF815" s="970"/>
      <c r="AG815" s="970"/>
      <c r="AH815" s="810"/>
      <c r="AI815" s="310"/>
      <c r="AJ815" s="310"/>
      <c r="AK815" s="310"/>
      <c r="AL815" s="307"/>
      <c r="AM815" s="40"/>
      <c r="AN815" s="40"/>
      <c r="AO815" s="40"/>
      <c r="AP815" s="137"/>
      <c r="AQ815" s="19"/>
      <c r="AR815" s="49"/>
      <c r="AS815" s="298"/>
      <c r="AT815" s="66"/>
      <c r="AU815" s="40"/>
      <c r="AV815" s="60"/>
      <c r="AW815" s="137"/>
      <c r="AX815" s="137"/>
      <c r="AY815" s="299"/>
      <c r="AZ815" s="87"/>
      <c r="BA815" s="243"/>
      <c r="BB815" s="127"/>
      <c r="BC815" s="127"/>
      <c r="BD815" s="127"/>
      <c r="BE815" s="127"/>
      <c r="BF815" s="127"/>
      <c r="BG815" s="19"/>
      <c r="BH815" s="49"/>
      <c r="BI815" s="60"/>
      <c r="BJ815" s="127"/>
      <c r="BK815" s="127"/>
      <c r="BL815" s="127"/>
      <c r="BM815" s="127"/>
      <c r="BN815" s="60"/>
      <c r="BO815" s="127"/>
      <c r="BP815" s="910"/>
      <c r="BQ815" s="928"/>
      <c r="BR815" s="928"/>
      <c r="BS815" s="928"/>
      <c r="BT815" s="928"/>
      <c r="BU815" s="928"/>
      <c r="BV815" s="928"/>
      <c r="BW815" s="928"/>
      <c r="BX815" s="928"/>
      <c r="BY815" s="928"/>
      <c r="BZ815" s="928"/>
      <c r="CA815" s="928"/>
      <c r="CB815" s="928"/>
      <c r="CC815" s="928"/>
      <c r="CD815" s="928"/>
      <c r="CE815" s="150"/>
      <c r="CF815" s="516"/>
      <c r="CG815" s="911"/>
      <c r="CH815" s="131"/>
      <c r="CI815" s="186"/>
      <c r="CJ815" s="4"/>
      <c r="CK815" s="49"/>
      <c r="CL815" s="60"/>
      <c r="CM815" s="912"/>
      <c r="CN815" s="371"/>
      <c r="CO815" s="371"/>
      <c r="CP815" s="814"/>
      <c r="CQ815" s="352"/>
      <c r="CR815" s="371"/>
      <c r="CS815" s="371"/>
    </row>
    <row r="816" spans="1:97" x14ac:dyDescent="0.25">
      <c r="A816" s="20"/>
      <c r="B816" s="174"/>
      <c r="C816" s="88"/>
      <c r="D816" s="19"/>
      <c r="E816" s="456"/>
      <c r="F816" s="451"/>
      <c r="G816" s="444"/>
      <c r="H816" s="19"/>
      <c r="I816" s="451"/>
      <c r="J816" s="451"/>
      <c r="K816" s="451"/>
      <c r="L816" s="451"/>
      <c r="M816" s="451"/>
      <c r="N816" s="451"/>
      <c r="O816" s="316"/>
      <c r="P816" s="310"/>
      <c r="Q816" s="19"/>
      <c r="R816" s="310"/>
      <c r="S816" s="316"/>
      <c r="T816" s="923"/>
      <c r="U816" s="310"/>
      <c r="V816" s="310"/>
      <c r="W816" s="310"/>
      <c r="X816" s="306"/>
      <c r="Y816" s="753"/>
      <c r="Z816" s="749"/>
      <c r="AA816" s="489"/>
      <c r="AB816" s="512"/>
      <c r="AC816" s="512"/>
      <c r="AD816" s="447"/>
      <c r="AE816" s="447"/>
      <c r="AF816" s="970"/>
      <c r="AG816" s="970"/>
      <c r="AH816" s="810"/>
      <c r="AI816" s="310"/>
      <c r="AJ816" s="310"/>
      <c r="AK816" s="310"/>
      <c r="AL816" s="307"/>
      <c r="AM816" s="40"/>
      <c r="AN816" s="40"/>
      <c r="AO816" s="40"/>
      <c r="AP816" s="137"/>
      <c r="AQ816" s="19"/>
      <c r="AR816" s="49"/>
      <c r="AS816" s="298"/>
      <c r="AT816" s="66"/>
      <c r="AU816" s="40"/>
      <c r="AV816" s="60"/>
      <c r="AW816" s="137"/>
      <c r="AX816" s="137"/>
      <c r="AY816" s="299"/>
      <c r="AZ816" s="87"/>
      <c r="BA816" s="243"/>
      <c r="BB816" s="127"/>
      <c r="BC816" s="127"/>
      <c r="BD816" s="127"/>
      <c r="BE816" s="127"/>
      <c r="BF816" s="127"/>
      <c r="BG816" s="19"/>
      <c r="BH816" s="49"/>
      <c r="BI816" s="60"/>
      <c r="BJ816" s="127"/>
      <c r="BK816" s="127"/>
      <c r="BL816" s="127"/>
      <c r="BM816" s="127"/>
      <c r="BN816" s="60"/>
      <c r="BO816" s="127"/>
      <c r="BP816" s="910"/>
      <c r="BQ816" s="928"/>
      <c r="BR816" s="928"/>
      <c r="BS816" s="928"/>
      <c r="BT816" s="928"/>
      <c r="BU816" s="928"/>
      <c r="BV816" s="928"/>
      <c r="BW816" s="928"/>
      <c r="BX816" s="928"/>
      <c r="BY816" s="928"/>
      <c r="BZ816" s="928"/>
      <c r="CA816" s="928"/>
      <c r="CB816" s="928"/>
      <c r="CC816" s="928"/>
      <c r="CD816" s="928"/>
      <c r="CE816" s="150"/>
      <c r="CF816" s="516"/>
      <c r="CG816" s="911"/>
      <c r="CH816" s="131"/>
      <c r="CI816" s="186"/>
      <c r="CJ816" s="4"/>
      <c r="CK816" s="49"/>
      <c r="CL816" s="60"/>
      <c r="CM816" s="912"/>
      <c r="CN816" s="371"/>
      <c r="CO816" s="371"/>
      <c r="CP816" s="814"/>
      <c r="CQ816" s="352"/>
      <c r="CR816" s="371"/>
      <c r="CS816" s="371"/>
    </row>
    <row r="817" spans="1:97" x14ac:dyDescent="0.25">
      <c r="A817" s="20"/>
      <c r="B817" s="174"/>
      <c r="C817" s="88"/>
      <c r="D817" s="19"/>
      <c r="E817" s="456"/>
      <c r="F817" s="451"/>
      <c r="G817" s="444"/>
      <c r="H817" s="19"/>
      <c r="I817" s="451"/>
      <c r="J817" s="451"/>
      <c r="K817" s="451"/>
      <c r="L817" s="451"/>
      <c r="M817" s="451"/>
      <c r="N817" s="451"/>
      <c r="O817" s="316"/>
      <c r="P817" s="310"/>
      <c r="Q817" s="19"/>
      <c r="R817" s="310"/>
      <c r="S817" s="316"/>
      <c r="T817" s="923"/>
      <c r="U817" s="310"/>
      <c r="V817" s="310"/>
      <c r="W817" s="310"/>
      <c r="X817" s="306"/>
      <c r="Y817" s="753"/>
      <c r="Z817" s="749"/>
      <c r="AA817" s="489"/>
      <c r="AB817" s="512"/>
      <c r="AC817" s="512"/>
      <c r="AD817" s="447"/>
      <c r="AE817" s="447"/>
      <c r="AF817" s="970"/>
      <c r="AG817" s="970"/>
      <c r="AH817" s="810"/>
      <c r="AI817" s="310"/>
      <c r="AJ817" s="310"/>
      <c r="AK817" s="310"/>
      <c r="AL817" s="307"/>
      <c r="AM817" s="40"/>
      <c r="AN817" s="40"/>
      <c r="AO817" s="40"/>
      <c r="AP817" s="137"/>
      <c r="AQ817" s="19"/>
      <c r="AR817" s="49"/>
      <c r="AS817" s="298"/>
      <c r="AT817" s="66"/>
      <c r="AU817" s="40"/>
      <c r="AV817" s="60"/>
      <c r="AW817" s="137"/>
      <c r="AX817" s="137"/>
      <c r="AY817" s="299"/>
      <c r="AZ817" s="87"/>
      <c r="BA817" s="243"/>
      <c r="BB817" s="127"/>
      <c r="BC817" s="127"/>
      <c r="BD817" s="127"/>
      <c r="BE817" s="127"/>
      <c r="BF817" s="127"/>
      <c r="BG817" s="19"/>
      <c r="BH817" s="49"/>
      <c r="BI817" s="60"/>
      <c r="BJ817" s="127"/>
      <c r="BK817" s="127"/>
      <c r="BL817" s="127"/>
      <c r="BM817" s="127"/>
      <c r="BN817" s="60"/>
      <c r="BO817" s="127"/>
      <c r="BP817" s="910"/>
      <c r="BQ817" s="928"/>
      <c r="BR817" s="928"/>
      <c r="BS817" s="928"/>
      <c r="BT817" s="928"/>
      <c r="BU817" s="928"/>
      <c r="BV817" s="928"/>
      <c r="BW817" s="928"/>
      <c r="BX817" s="928"/>
      <c r="BY817" s="928"/>
      <c r="BZ817" s="928"/>
      <c r="CA817" s="928"/>
      <c r="CB817" s="928"/>
      <c r="CC817" s="928"/>
      <c r="CD817" s="928"/>
      <c r="CE817" s="150"/>
      <c r="CF817" s="516"/>
      <c r="CG817" s="911"/>
      <c r="CH817" s="131"/>
      <c r="CI817" s="186"/>
      <c r="CJ817" s="4"/>
      <c r="CK817" s="49"/>
      <c r="CL817" s="60"/>
      <c r="CM817" s="912"/>
      <c r="CN817" s="371"/>
      <c r="CO817" s="371"/>
      <c r="CP817" s="814"/>
      <c r="CQ817" s="352"/>
      <c r="CR817" s="371"/>
      <c r="CS817" s="371"/>
    </row>
    <row r="818" spans="1:97" x14ac:dyDescent="0.25">
      <c r="A818" s="20"/>
      <c r="B818" s="174"/>
      <c r="C818" s="88"/>
      <c r="D818" s="19"/>
      <c r="E818" s="456"/>
      <c r="F818" s="451"/>
      <c r="G818" s="444"/>
      <c r="H818" s="19"/>
      <c r="I818" s="451"/>
      <c r="J818" s="451"/>
      <c r="K818" s="451"/>
      <c r="L818" s="451"/>
      <c r="M818" s="451"/>
      <c r="N818" s="451"/>
      <c r="O818" s="316"/>
      <c r="P818" s="310"/>
      <c r="Q818" s="19"/>
      <c r="R818" s="310"/>
      <c r="S818" s="316"/>
      <c r="T818" s="923"/>
      <c r="U818" s="310"/>
      <c r="V818" s="310"/>
      <c r="W818" s="310"/>
      <c r="X818" s="306"/>
      <c r="Y818" s="753"/>
      <c r="Z818" s="749"/>
      <c r="AA818" s="489"/>
      <c r="AB818" s="512"/>
      <c r="AC818" s="512"/>
      <c r="AD818" s="447"/>
      <c r="AE818" s="447"/>
      <c r="AF818" s="970"/>
      <c r="AG818" s="970"/>
      <c r="AH818" s="810"/>
      <c r="AI818" s="310"/>
      <c r="AJ818" s="310"/>
      <c r="AK818" s="310"/>
      <c r="AL818" s="307"/>
      <c r="AM818" s="40"/>
      <c r="AN818" s="40"/>
      <c r="AO818" s="40"/>
      <c r="AP818" s="137"/>
      <c r="AQ818" s="19"/>
      <c r="AR818" s="49"/>
      <c r="AS818" s="298"/>
      <c r="AT818" s="66"/>
      <c r="AU818" s="40"/>
      <c r="AV818" s="60"/>
      <c r="AW818" s="137"/>
      <c r="AX818" s="137"/>
      <c r="AY818" s="299"/>
      <c r="AZ818" s="87"/>
      <c r="BA818" s="243"/>
      <c r="BB818" s="127"/>
      <c r="BC818" s="127"/>
      <c r="BD818" s="127"/>
      <c r="BE818" s="127"/>
      <c r="BF818" s="127"/>
      <c r="BG818" s="19"/>
      <c r="BH818" s="49"/>
      <c r="BI818" s="60"/>
      <c r="BJ818" s="127"/>
      <c r="BK818" s="127"/>
      <c r="BL818" s="127"/>
      <c r="BM818" s="127"/>
      <c r="BN818" s="60"/>
      <c r="BO818" s="127"/>
      <c r="BP818" s="910"/>
      <c r="BQ818" s="928"/>
      <c r="BR818" s="928"/>
      <c r="BS818" s="928"/>
      <c r="BT818" s="928"/>
      <c r="BU818" s="928"/>
      <c r="BV818" s="928"/>
      <c r="BW818" s="928"/>
      <c r="BX818" s="928"/>
      <c r="BY818" s="928"/>
      <c r="BZ818" s="928"/>
      <c r="CA818" s="928"/>
      <c r="CB818" s="928"/>
      <c r="CC818" s="928"/>
      <c r="CD818" s="928"/>
      <c r="CE818" s="150"/>
      <c r="CF818" s="516"/>
      <c r="CG818" s="911"/>
      <c r="CH818" s="131"/>
      <c r="CI818" s="186"/>
      <c r="CJ818" s="4"/>
      <c r="CK818" s="49"/>
      <c r="CL818" s="60"/>
      <c r="CM818" s="912"/>
      <c r="CN818" s="371"/>
      <c r="CO818" s="371"/>
      <c r="CP818" s="814"/>
      <c r="CQ818" s="352"/>
      <c r="CR818" s="371"/>
      <c r="CS818" s="371"/>
    </row>
    <row r="819" spans="1:97" x14ac:dyDescent="0.25">
      <c r="A819" s="20"/>
      <c r="B819" s="174"/>
      <c r="C819" s="88"/>
      <c r="D819" s="19"/>
      <c r="E819" s="456"/>
      <c r="F819" s="451"/>
      <c r="G819" s="444"/>
      <c r="H819" s="19"/>
      <c r="I819" s="451"/>
      <c r="J819" s="451"/>
      <c r="K819" s="451"/>
      <c r="L819" s="451"/>
      <c r="M819" s="451"/>
      <c r="N819" s="451"/>
      <c r="O819" s="316"/>
      <c r="P819" s="310"/>
      <c r="Q819" s="19"/>
      <c r="R819" s="310"/>
      <c r="S819" s="316"/>
      <c r="T819" s="923"/>
      <c r="U819" s="310"/>
      <c r="V819" s="310"/>
      <c r="W819" s="310"/>
      <c r="X819" s="306"/>
      <c r="Y819" s="753"/>
      <c r="Z819" s="749"/>
      <c r="AA819" s="489"/>
      <c r="AB819" s="512"/>
      <c r="AC819" s="512"/>
      <c r="AD819" s="447"/>
      <c r="AE819" s="447"/>
      <c r="AF819" s="970"/>
      <c r="AG819" s="970"/>
      <c r="AH819" s="810"/>
      <c r="AI819" s="310"/>
      <c r="AJ819" s="310"/>
      <c r="AK819" s="310"/>
      <c r="AL819" s="307"/>
      <c r="AM819" s="40"/>
      <c r="AN819" s="40"/>
      <c r="AO819" s="40"/>
      <c r="AP819" s="137"/>
      <c r="AQ819" s="19"/>
      <c r="AR819" s="49"/>
      <c r="AS819" s="298"/>
      <c r="AT819" s="66"/>
      <c r="AU819" s="40"/>
      <c r="AV819" s="60"/>
      <c r="AW819" s="137"/>
      <c r="AX819" s="137"/>
      <c r="AY819" s="299"/>
      <c r="AZ819" s="87"/>
      <c r="BA819" s="243"/>
      <c r="BB819" s="127"/>
      <c r="BC819" s="127"/>
      <c r="BD819" s="127"/>
      <c r="BE819" s="127"/>
      <c r="BF819" s="127"/>
      <c r="BG819" s="19"/>
      <c r="BH819" s="49"/>
      <c r="BI819" s="60"/>
      <c r="BJ819" s="127"/>
      <c r="BK819" s="127"/>
      <c r="BL819" s="127"/>
      <c r="BM819" s="127"/>
      <c r="BN819" s="60"/>
      <c r="BO819" s="127"/>
      <c r="BP819" s="910"/>
      <c r="BQ819" s="928"/>
      <c r="BR819" s="928"/>
      <c r="BS819" s="928"/>
      <c r="BT819" s="928"/>
      <c r="BU819" s="928"/>
      <c r="BV819" s="928"/>
      <c r="BW819" s="928"/>
      <c r="BX819" s="928"/>
      <c r="BY819" s="928"/>
      <c r="BZ819" s="928"/>
      <c r="CA819" s="928"/>
      <c r="CB819" s="928"/>
      <c r="CC819" s="928"/>
      <c r="CD819" s="928"/>
      <c r="CE819" s="150"/>
      <c r="CF819" s="516"/>
      <c r="CG819" s="911"/>
      <c r="CH819" s="131"/>
      <c r="CI819" s="186"/>
      <c r="CJ819" s="4"/>
      <c r="CK819" s="49"/>
      <c r="CL819" s="60"/>
      <c r="CM819" s="912"/>
      <c r="CN819" s="371"/>
      <c r="CO819" s="371"/>
      <c r="CP819" s="814"/>
      <c r="CQ819" s="352"/>
      <c r="CR819" s="371"/>
      <c r="CS819" s="371"/>
    </row>
    <row r="820" spans="1:97" x14ac:dyDescent="0.25">
      <c r="A820" s="20"/>
      <c r="B820" s="174"/>
      <c r="C820" s="88"/>
      <c r="D820" s="19"/>
      <c r="E820" s="456"/>
      <c r="F820" s="451"/>
      <c r="G820" s="444"/>
      <c r="H820" s="19"/>
      <c r="I820" s="451"/>
      <c r="J820" s="451"/>
      <c r="K820" s="451"/>
      <c r="L820" s="451"/>
      <c r="M820" s="451"/>
      <c r="N820" s="451"/>
      <c r="O820" s="316"/>
      <c r="P820" s="310"/>
      <c r="Q820" s="19"/>
      <c r="R820" s="310"/>
      <c r="S820" s="316"/>
      <c r="T820" s="923"/>
      <c r="U820" s="310"/>
      <c r="V820" s="310"/>
      <c r="W820" s="310"/>
      <c r="X820" s="306"/>
      <c r="Y820" s="753"/>
      <c r="Z820" s="749"/>
      <c r="AA820" s="489"/>
      <c r="AB820" s="512"/>
      <c r="AC820" s="512"/>
      <c r="AD820" s="447"/>
      <c r="AE820" s="447"/>
      <c r="AF820" s="970"/>
      <c r="AG820" s="970"/>
      <c r="AH820" s="810"/>
      <c r="AI820" s="310"/>
      <c r="AJ820" s="310"/>
      <c r="AK820" s="310"/>
      <c r="AL820" s="307"/>
      <c r="AM820" s="40"/>
      <c r="AN820" s="40"/>
      <c r="AO820" s="40"/>
      <c r="AP820" s="137"/>
      <c r="AQ820" s="19"/>
      <c r="AR820" s="49"/>
      <c r="AS820" s="298"/>
      <c r="AT820" s="66"/>
      <c r="AU820" s="40"/>
      <c r="AV820" s="60"/>
      <c r="AW820" s="137"/>
      <c r="AX820" s="137"/>
      <c r="AY820" s="299"/>
      <c r="AZ820" s="87"/>
      <c r="BA820" s="243"/>
      <c r="BB820" s="127"/>
      <c r="BC820" s="127"/>
      <c r="BD820" s="127"/>
      <c r="BE820" s="127"/>
      <c r="BF820" s="127"/>
      <c r="BG820" s="19"/>
      <c r="BH820" s="49"/>
      <c r="BI820" s="60"/>
      <c r="BJ820" s="127"/>
      <c r="BK820" s="127"/>
      <c r="BL820" s="127"/>
      <c r="BM820" s="127"/>
      <c r="BN820" s="60"/>
      <c r="BO820" s="127"/>
      <c r="BP820" s="910"/>
      <c r="BQ820" s="928"/>
      <c r="BR820" s="928"/>
      <c r="BS820" s="928"/>
      <c r="BT820" s="928"/>
      <c r="BU820" s="928"/>
      <c r="BV820" s="928"/>
      <c r="BW820" s="928"/>
      <c r="BX820" s="928"/>
      <c r="BY820" s="928"/>
      <c r="BZ820" s="928"/>
      <c r="CA820" s="928"/>
      <c r="CB820" s="928"/>
      <c r="CC820" s="928"/>
      <c r="CD820" s="928"/>
      <c r="CE820" s="150"/>
      <c r="CF820" s="516"/>
      <c r="CG820" s="911"/>
      <c r="CH820" s="131"/>
      <c r="CI820" s="186"/>
      <c r="CJ820" s="4"/>
      <c r="CK820" s="49"/>
      <c r="CL820" s="60"/>
      <c r="CM820" s="912"/>
      <c r="CN820" s="371"/>
      <c r="CO820" s="371"/>
      <c r="CP820" s="814"/>
      <c r="CQ820" s="352"/>
      <c r="CR820" s="371"/>
      <c r="CS820" s="371"/>
    </row>
    <row r="821" spans="1:97" x14ac:dyDescent="0.25">
      <c r="A821" s="20"/>
      <c r="B821" s="174"/>
      <c r="C821" s="88"/>
      <c r="D821" s="19"/>
      <c r="E821" s="456"/>
      <c r="F821" s="451"/>
      <c r="G821" s="444"/>
      <c r="H821" s="19"/>
      <c r="I821" s="451"/>
      <c r="J821" s="451"/>
      <c r="K821" s="451"/>
      <c r="L821" s="451"/>
      <c r="M821" s="451"/>
      <c r="N821" s="451"/>
      <c r="O821" s="316"/>
      <c r="P821" s="310"/>
      <c r="Q821" s="19"/>
      <c r="R821" s="310"/>
      <c r="S821" s="316"/>
      <c r="T821" s="923"/>
      <c r="U821" s="310"/>
      <c r="V821" s="310"/>
      <c r="W821" s="310"/>
      <c r="X821" s="306"/>
      <c r="Y821" s="753"/>
      <c r="Z821" s="749"/>
      <c r="AA821" s="489"/>
      <c r="AB821" s="512"/>
      <c r="AC821" s="512"/>
      <c r="AD821" s="447"/>
      <c r="AE821" s="447"/>
      <c r="AF821" s="970"/>
      <c r="AG821" s="970"/>
      <c r="AH821" s="810"/>
      <c r="AI821" s="310"/>
      <c r="AJ821" s="310"/>
      <c r="AK821" s="310"/>
      <c r="AL821" s="307"/>
      <c r="AM821" s="40"/>
      <c r="AN821" s="40"/>
      <c r="AO821" s="40"/>
      <c r="AP821" s="137"/>
      <c r="AQ821" s="19"/>
      <c r="AR821" s="49"/>
      <c r="AS821" s="298"/>
      <c r="AT821" s="66"/>
      <c r="AU821" s="40"/>
      <c r="AV821" s="60"/>
      <c r="AW821" s="137"/>
      <c r="AX821" s="137"/>
      <c r="AY821" s="299"/>
      <c r="AZ821" s="87"/>
      <c r="BA821" s="243"/>
      <c r="BB821" s="127"/>
      <c r="BC821" s="127"/>
      <c r="BD821" s="127"/>
      <c r="BE821" s="127"/>
      <c r="BF821" s="127"/>
      <c r="BG821" s="19"/>
      <c r="BH821" s="49"/>
      <c r="BI821" s="60"/>
      <c r="BJ821" s="127"/>
      <c r="BK821" s="127"/>
      <c r="BL821" s="127"/>
      <c r="BM821" s="127"/>
      <c r="BN821" s="60"/>
      <c r="BO821" s="127"/>
      <c r="BP821" s="910"/>
      <c r="BQ821" s="928"/>
      <c r="BR821" s="928"/>
      <c r="BS821" s="928"/>
      <c r="BT821" s="928"/>
      <c r="BU821" s="928"/>
      <c r="BV821" s="928"/>
      <c r="BW821" s="928"/>
      <c r="BX821" s="928"/>
      <c r="BY821" s="928"/>
      <c r="BZ821" s="928"/>
      <c r="CA821" s="928"/>
      <c r="CB821" s="928"/>
      <c r="CC821" s="928"/>
      <c r="CD821" s="928"/>
      <c r="CE821" s="150"/>
      <c r="CF821" s="516"/>
      <c r="CG821" s="911"/>
      <c r="CH821" s="131"/>
      <c r="CI821" s="186"/>
      <c r="CJ821" s="4"/>
      <c r="CK821" s="49"/>
      <c r="CL821" s="60"/>
      <c r="CM821" s="912"/>
      <c r="CN821" s="371"/>
      <c r="CO821" s="371"/>
      <c r="CP821" s="814"/>
      <c r="CQ821" s="352"/>
      <c r="CR821" s="371"/>
      <c r="CS821" s="371"/>
    </row>
    <row r="822" spans="1:97" x14ac:dyDescent="0.25">
      <c r="A822" s="20"/>
      <c r="B822" s="174"/>
      <c r="C822" s="88"/>
      <c r="D822" s="19"/>
      <c r="E822" s="456"/>
      <c r="F822" s="451"/>
      <c r="G822" s="444"/>
      <c r="H822" s="19"/>
      <c r="I822" s="451"/>
      <c r="J822" s="451"/>
      <c r="K822" s="451"/>
      <c r="L822" s="451"/>
      <c r="M822" s="451"/>
      <c r="N822" s="451"/>
      <c r="O822" s="316"/>
      <c r="P822" s="310"/>
      <c r="Q822" s="19"/>
      <c r="R822" s="310"/>
      <c r="S822" s="316"/>
      <c r="T822" s="923"/>
      <c r="U822" s="310"/>
      <c r="V822" s="310"/>
      <c r="W822" s="310"/>
      <c r="X822" s="306"/>
      <c r="Y822" s="753"/>
      <c r="Z822" s="749"/>
      <c r="AA822" s="489"/>
      <c r="AB822" s="512"/>
      <c r="AC822" s="512"/>
      <c r="AD822" s="447"/>
      <c r="AE822" s="447"/>
      <c r="AF822" s="970"/>
      <c r="AG822" s="970"/>
      <c r="AH822" s="810"/>
      <c r="AI822" s="310"/>
      <c r="AJ822" s="310"/>
      <c r="AK822" s="310"/>
      <c r="AL822" s="307"/>
      <c r="AM822" s="40"/>
      <c r="AN822" s="40"/>
      <c r="AO822" s="40"/>
      <c r="AP822" s="137"/>
      <c r="AQ822" s="19"/>
      <c r="AR822" s="49"/>
      <c r="AS822" s="298"/>
      <c r="AT822" s="66"/>
      <c r="AU822" s="40"/>
      <c r="AV822" s="60"/>
      <c r="AW822" s="137"/>
      <c r="AX822" s="137"/>
      <c r="AY822" s="299"/>
      <c r="AZ822" s="87"/>
      <c r="BA822" s="243"/>
      <c r="BB822" s="127"/>
      <c r="BC822" s="127"/>
      <c r="BD822" s="127"/>
      <c r="BE822" s="127"/>
      <c r="BF822" s="127"/>
      <c r="BG822" s="19"/>
      <c r="BH822" s="49"/>
      <c r="BI822" s="60"/>
      <c r="BJ822" s="127"/>
      <c r="BK822" s="127"/>
      <c r="BL822" s="127"/>
      <c r="BM822" s="127"/>
      <c r="BN822" s="60"/>
      <c r="BO822" s="127"/>
      <c r="BP822" s="910"/>
      <c r="BQ822" s="928"/>
      <c r="BR822" s="928"/>
      <c r="BS822" s="928"/>
      <c r="BT822" s="928"/>
      <c r="BU822" s="928"/>
      <c r="BV822" s="928"/>
      <c r="BW822" s="928"/>
      <c r="BX822" s="928"/>
      <c r="BY822" s="928"/>
      <c r="BZ822" s="928"/>
      <c r="CA822" s="928"/>
      <c r="CB822" s="928"/>
      <c r="CC822" s="928"/>
      <c r="CD822" s="928"/>
      <c r="CE822" s="150"/>
      <c r="CF822" s="516"/>
      <c r="CG822" s="911"/>
      <c r="CH822" s="131"/>
      <c r="CI822" s="186"/>
      <c r="CJ822" s="4"/>
      <c r="CK822" s="49"/>
      <c r="CL822" s="60"/>
      <c r="CM822" s="912"/>
      <c r="CN822" s="371"/>
      <c r="CO822" s="371"/>
      <c r="CP822" s="814"/>
      <c r="CQ822" s="352"/>
      <c r="CR822" s="371"/>
      <c r="CS822" s="371"/>
    </row>
    <row r="823" spans="1:97" x14ac:dyDescent="0.25">
      <c r="A823" s="20"/>
      <c r="B823" s="174"/>
      <c r="C823" s="88"/>
      <c r="D823" s="19"/>
      <c r="E823" s="456"/>
      <c r="F823" s="451"/>
      <c r="G823" s="444"/>
      <c r="H823" s="19"/>
      <c r="I823" s="451"/>
      <c r="J823" s="451"/>
      <c r="K823" s="451"/>
      <c r="L823" s="451"/>
      <c r="M823" s="451"/>
      <c r="N823" s="451"/>
      <c r="O823" s="316"/>
      <c r="P823" s="310"/>
      <c r="Q823" s="19"/>
      <c r="R823" s="310"/>
      <c r="S823" s="316"/>
      <c r="T823" s="923"/>
      <c r="U823" s="310"/>
      <c r="V823" s="310"/>
      <c r="W823" s="310"/>
      <c r="X823" s="306"/>
      <c r="Y823" s="753"/>
      <c r="Z823" s="749"/>
      <c r="AA823" s="489"/>
      <c r="AB823" s="512"/>
      <c r="AC823" s="512"/>
      <c r="AD823" s="447"/>
      <c r="AE823" s="447"/>
      <c r="AF823" s="970"/>
      <c r="AG823" s="970"/>
      <c r="AH823" s="810"/>
      <c r="AI823" s="310"/>
      <c r="AJ823" s="310"/>
      <c r="AK823" s="310"/>
      <c r="AL823" s="307"/>
      <c r="AM823" s="40"/>
      <c r="AN823" s="40"/>
      <c r="AO823" s="40"/>
      <c r="AP823" s="137"/>
      <c r="AQ823" s="19"/>
      <c r="AR823" s="49"/>
      <c r="AS823" s="298"/>
      <c r="AT823" s="66"/>
      <c r="AU823" s="40"/>
      <c r="AV823" s="60"/>
      <c r="AW823" s="137"/>
      <c r="AX823" s="137"/>
      <c r="AY823" s="299"/>
      <c r="AZ823" s="87"/>
      <c r="BA823" s="243"/>
      <c r="BB823" s="127"/>
      <c r="BC823" s="127"/>
      <c r="BD823" s="127"/>
      <c r="BE823" s="127"/>
      <c r="BF823" s="127"/>
      <c r="BG823" s="19"/>
      <c r="BH823" s="49"/>
      <c r="BI823" s="60"/>
      <c r="BJ823" s="127"/>
      <c r="BK823" s="127"/>
      <c r="BL823" s="127"/>
      <c r="BM823" s="127"/>
      <c r="BN823" s="60"/>
      <c r="BO823" s="127"/>
      <c r="BP823" s="910"/>
      <c r="BQ823" s="928"/>
      <c r="BR823" s="928"/>
      <c r="BS823" s="928"/>
      <c r="BT823" s="928"/>
      <c r="BU823" s="928"/>
      <c r="BV823" s="928"/>
      <c r="BW823" s="928"/>
      <c r="BX823" s="928"/>
      <c r="BY823" s="928"/>
      <c r="BZ823" s="928"/>
      <c r="CA823" s="928"/>
      <c r="CB823" s="928"/>
      <c r="CC823" s="928"/>
      <c r="CD823" s="928"/>
      <c r="CE823" s="150"/>
      <c r="CF823" s="516"/>
      <c r="CG823" s="911"/>
      <c r="CH823" s="131"/>
      <c r="CI823" s="186"/>
      <c r="CJ823" s="4"/>
      <c r="CK823" s="49"/>
      <c r="CL823" s="60"/>
      <c r="CM823" s="912"/>
      <c r="CN823" s="371"/>
      <c r="CO823" s="371"/>
      <c r="CP823" s="814"/>
      <c r="CQ823" s="352"/>
      <c r="CR823" s="371"/>
      <c r="CS823" s="371"/>
    </row>
    <row r="824" spans="1:97" x14ac:dyDescent="0.25">
      <c r="A824" s="20"/>
      <c r="B824" s="174"/>
      <c r="C824" s="88"/>
      <c r="D824" s="19"/>
      <c r="E824" s="456"/>
      <c r="F824" s="451"/>
      <c r="G824" s="444"/>
      <c r="H824" s="19"/>
      <c r="I824" s="451"/>
      <c r="J824" s="451"/>
      <c r="K824" s="451"/>
      <c r="L824" s="451"/>
      <c r="M824" s="451"/>
      <c r="N824" s="451"/>
      <c r="O824" s="316"/>
      <c r="P824" s="310"/>
      <c r="Q824" s="19"/>
      <c r="R824" s="310"/>
      <c r="S824" s="316"/>
      <c r="T824" s="923"/>
      <c r="U824" s="310"/>
      <c r="V824" s="310"/>
      <c r="W824" s="310"/>
      <c r="X824" s="306"/>
      <c r="Y824" s="753"/>
      <c r="Z824" s="749"/>
      <c r="AA824" s="489"/>
      <c r="AB824" s="512"/>
      <c r="AC824" s="512"/>
      <c r="AD824" s="447"/>
      <c r="AE824" s="447"/>
      <c r="AF824" s="970"/>
      <c r="AG824" s="970"/>
      <c r="AH824" s="810"/>
      <c r="AI824" s="310"/>
      <c r="AJ824" s="310"/>
      <c r="AK824" s="310"/>
      <c r="AL824" s="307"/>
      <c r="AM824" s="40"/>
      <c r="AN824" s="40"/>
      <c r="AO824" s="40"/>
      <c r="AP824" s="137"/>
      <c r="AQ824" s="19"/>
      <c r="AR824" s="49"/>
      <c r="AS824" s="298"/>
      <c r="AT824" s="66"/>
      <c r="AU824" s="40"/>
      <c r="AV824" s="60"/>
      <c r="AW824" s="137"/>
      <c r="AX824" s="137"/>
      <c r="AY824" s="299"/>
      <c r="AZ824" s="87"/>
      <c r="BA824" s="243"/>
      <c r="BB824" s="127"/>
      <c r="BC824" s="127"/>
      <c r="BD824" s="127"/>
      <c r="BE824" s="127"/>
      <c r="BF824" s="127"/>
      <c r="BG824" s="19"/>
      <c r="BH824" s="49"/>
      <c r="BI824" s="60"/>
      <c r="BJ824" s="127"/>
      <c r="BK824" s="127"/>
      <c r="BL824" s="127"/>
      <c r="BM824" s="127"/>
      <c r="BN824" s="60"/>
      <c r="BO824" s="127"/>
      <c r="BP824" s="910"/>
      <c r="BQ824" s="928"/>
      <c r="BR824" s="928"/>
      <c r="BS824" s="928"/>
      <c r="BT824" s="928"/>
      <c r="BU824" s="928"/>
      <c r="BV824" s="928"/>
      <c r="BW824" s="928"/>
      <c r="BX824" s="928"/>
      <c r="BY824" s="928"/>
      <c r="BZ824" s="928"/>
      <c r="CA824" s="928"/>
      <c r="CB824" s="928"/>
      <c r="CC824" s="928"/>
      <c r="CD824" s="928"/>
      <c r="CE824" s="150"/>
      <c r="CF824" s="516"/>
      <c r="CG824" s="911"/>
      <c r="CH824" s="131"/>
      <c r="CI824" s="186"/>
      <c r="CJ824" s="4"/>
      <c r="CK824" s="49"/>
      <c r="CL824" s="60"/>
      <c r="CM824" s="912"/>
      <c r="CN824" s="371"/>
      <c r="CO824" s="371"/>
      <c r="CP824" s="814"/>
      <c r="CQ824" s="352"/>
      <c r="CR824" s="371"/>
      <c r="CS824" s="371"/>
    </row>
    <row r="825" spans="1:97" x14ac:dyDescent="0.25">
      <c r="A825" s="20"/>
      <c r="B825" s="174"/>
      <c r="C825" s="88"/>
      <c r="D825" s="19"/>
      <c r="E825" s="456"/>
      <c r="F825" s="451"/>
      <c r="G825" s="444"/>
      <c r="H825" s="19"/>
      <c r="I825" s="451"/>
      <c r="J825" s="451"/>
      <c r="K825" s="451"/>
      <c r="L825" s="451"/>
      <c r="M825" s="451"/>
      <c r="N825" s="451"/>
      <c r="O825" s="316"/>
      <c r="P825" s="310"/>
      <c r="Q825" s="19"/>
      <c r="R825" s="310"/>
      <c r="S825" s="316"/>
      <c r="T825" s="923"/>
      <c r="U825" s="310"/>
      <c r="V825" s="310"/>
      <c r="W825" s="310"/>
      <c r="X825" s="306"/>
      <c r="Y825" s="753"/>
      <c r="Z825" s="749"/>
      <c r="AA825" s="489"/>
      <c r="AB825" s="512"/>
      <c r="AC825" s="512"/>
      <c r="AD825" s="447"/>
      <c r="AE825" s="447"/>
      <c r="AF825" s="970"/>
      <c r="AG825" s="970"/>
      <c r="AH825" s="810"/>
      <c r="AI825" s="310"/>
      <c r="AJ825" s="310"/>
      <c r="AK825" s="310"/>
      <c r="AL825" s="307"/>
      <c r="AM825" s="40"/>
      <c r="AN825" s="40"/>
      <c r="AO825" s="40"/>
      <c r="AP825" s="137"/>
      <c r="AQ825" s="19"/>
      <c r="AR825" s="49"/>
      <c r="AS825" s="298"/>
      <c r="AT825" s="66"/>
      <c r="AU825" s="40"/>
      <c r="AV825" s="60"/>
      <c r="AW825" s="137"/>
      <c r="AX825" s="137"/>
      <c r="AY825" s="299"/>
      <c r="AZ825" s="87"/>
      <c r="BA825" s="243"/>
      <c r="BB825" s="127"/>
      <c r="BC825" s="127"/>
      <c r="BD825" s="127"/>
      <c r="BE825" s="127"/>
      <c r="BF825" s="127"/>
      <c r="BG825" s="19"/>
      <c r="BH825" s="49"/>
      <c r="BI825" s="60"/>
      <c r="BJ825" s="127"/>
      <c r="BK825" s="127"/>
      <c r="BL825" s="127"/>
      <c r="BM825" s="127"/>
      <c r="BN825" s="60"/>
      <c r="BO825" s="127"/>
      <c r="BP825" s="910"/>
      <c r="BQ825" s="928"/>
      <c r="BR825" s="928"/>
      <c r="BS825" s="928"/>
      <c r="BT825" s="928"/>
      <c r="BU825" s="928"/>
      <c r="BV825" s="928"/>
      <c r="BW825" s="928"/>
      <c r="BX825" s="928"/>
      <c r="BY825" s="928"/>
      <c r="BZ825" s="928"/>
      <c r="CA825" s="928"/>
      <c r="CB825" s="928"/>
      <c r="CC825" s="928"/>
      <c r="CD825" s="928"/>
      <c r="CE825" s="150"/>
      <c r="CF825" s="516"/>
      <c r="CG825" s="911"/>
      <c r="CH825" s="131"/>
      <c r="CI825" s="186"/>
      <c r="CJ825" s="4"/>
      <c r="CK825" s="49"/>
      <c r="CL825" s="60"/>
      <c r="CM825" s="912"/>
      <c r="CN825" s="371"/>
      <c r="CO825" s="371"/>
      <c r="CP825" s="814"/>
      <c r="CQ825" s="352"/>
      <c r="CR825" s="371"/>
      <c r="CS825" s="371"/>
    </row>
    <row r="826" spans="1:97" x14ac:dyDescent="0.25">
      <c r="A826" s="20"/>
      <c r="B826" s="174"/>
      <c r="C826" s="88"/>
      <c r="D826" s="19"/>
      <c r="E826" s="456"/>
      <c r="F826" s="451"/>
      <c r="G826" s="444"/>
      <c r="H826" s="19"/>
      <c r="I826" s="451"/>
      <c r="J826" s="451"/>
      <c r="K826" s="451"/>
      <c r="L826" s="451"/>
      <c r="M826" s="451"/>
      <c r="N826" s="451"/>
      <c r="O826" s="316"/>
      <c r="P826" s="310"/>
      <c r="Q826" s="19"/>
      <c r="R826" s="310"/>
      <c r="S826" s="316"/>
      <c r="T826" s="923"/>
      <c r="U826" s="310"/>
      <c r="V826" s="310"/>
      <c r="W826" s="310"/>
      <c r="X826" s="306"/>
      <c r="Y826" s="753"/>
      <c r="Z826" s="749"/>
      <c r="AA826" s="489"/>
      <c r="AB826" s="512"/>
      <c r="AC826" s="512"/>
      <c r="AD826" s="447"/>
      <c r="AE826" s="447"/>
      <c r="AF826" s="970"/>
      <c r="AG826" s="970"/>
      <c r="AH826" s="810"/>
      <c r="AI826" s="310"/>
      <c r="AJ826" s="310"/>
      <c r="AK826" s="310"/>
      <c r="AL826" s="307"/>
      <c r="AM826" s="40"/>
      <c r="AN826" s="40"/>
      <c r="AO826" s="40"/>
      <c r="AP826" s="137"/>
      <c r="AQ826" s="19"/>
      <c r="AR826" s="49"/>
      <c r="AS826" s="298"/>
      <c r="AT826" s="66"/>
      <c r="AU826" s="40"/>
      <c r="AV826" s="60"/>
      <c r="AW826" s="137"/>
      <c r="AX826" s="137"/>
      <c r="AY826" s="299"/>
      <c r="AZ826" s="87"/>
      <c r="BA826" s="243"/>
      <c r="BB826" s="127"/>
      <c r="BC826" s="127"/>
      <c r="BD826" s="127"/>
      <c r="BE826" s="127"/>
      <c r="BF826" s="127"/>
      <c r="BG826" s="19"/>
      <c r="BH826" s="49"/>
      <c r="BI826" s="60"/>
      <c r="BJ826" s="127"/>
      <c r="BK826" s="127"/>
      <c r="BL826" s="127"/>
      <c r="BM826" s="127"/>
      <c r="BN826" s="60"/>
      <c r="BO826" s="127"/>
      <c r="BP826" s="910"/>
      <c r="BQ826" s="928"/>
      <c r="BR826" s="928"/>
      <c r="BS826" s="928"/>
      <c r="BT826" s="928"/>
      <c r="BU826" s="928"/>
      <c r="BV826" s="928"/>
      <c r="BW826" s="928"/>
      <c r="BX826" s="928"/>
      <c r="BY826" s="928"/>
      <c r="BZ826" s="928"/>
      <c r="CA826" s="928"/>
      <c r="CB826" s="928"/>
      <c r="CC826" s="928"/>
      <c r="CD826" s="928"/>
      <c r="CE826" s="150"/>
      <c r="CF826" s="516"/>
      <c r="CG826" s="911"/>
      <c r="CH826" s="131"/>
      <c r="CI826" s="186"/>
      <c r="CJ826" s="4"/>
      <c r="CK826" s="49"/>
      <c r="CL826" s="60"/>
      <c r="CM826" s="912"/>
      <c r="CN826" s="371"/>
      <c r="CO826" s="371"/>
      <c r="CP826" s="814"/>
      <c r="CQ826" s="352"/>
      <c r="CR826" s="371"/>
      <c r="CS826" s="371"/>
    </row>
    <row r="827" spans="1:97" x14ac:dyDescent="0.25">
      <c r="A827" s="20"/>
      <c r="B827" s="174"/>
      <c r="C827" s="88"/>
      <c r="D827" s="19"/>
      <c r="E827" s="456"/>
      <c r="F827" s="451"/>
      <c r="G827" s="444"/>
      <c r="H827" s="19"/>
      <c r="I827" s="451"/>
      <c r="J827" s="451"/>
      <c r="K827" s="451"/>
      <c r="L827" s="451"/>
      <c r="M827" s="451"/>
      <c r="N827" s="451"/>
      <c r="O827" s="316"/>
      <c r="P827" s="310"/>
      <c r="Q827" s="19"/>
      <c r="R827" s="310"/>
      <c r="S827" s="316"/>
      <c r="T827" s="923"/>
      <c r="U827" s="310"/>
      <c r="V827" s="310"/>
      <c r="W827" s="310"/>
      <c r="X827" s="306"/>
      <c r="Y827" s="753"/>
      <c r="Z827" s="749"/>
      <c r="AA827" s="489"/>
      <c r="AB827" s="512"/>
      <c r="AC827" s="512"/>
      <c r="AD827" s="447"/>
      <c r="AE827" s="447"/>
      <c r="AF827" s="970"/>
      <c r="AG827" s="970"/>
      <c r="AH827" s="810"/>
      <c r="AI827" s="310"/>
      <c r="AJ827" s="310"/>
      <c r="AK827" s="310"/>
      <c r="AL827" s="307"/>
      <c r="AM827" s="40"/>
      <c r="AN827" s="40"/>
      <c r="AO827" s="40"/>
      <c r="AP827" s="137"/>
      <c r="AQ827" s="19"/>
      <c r="AR827" s="49"/>
      <c r="AS827" s="298"/>
      <c r="AT827" s="66"/>
      <c r="AU827" s="40"/>
      <c r="AV827" s="60"/>
      <c r="AW827" s="137"/>
      <c r="AX827" s="137"/>
      <c r="AY827" s="299"/>
      <c r="AZ827" s="87"/>
      <c r="BA827" s="243"/>
      <c r="BB827" s="127"/>
      <c r="BC827" s="127"/>
      <c r="BD827" s="127"/>
      <c r="BE827" s="127"/>
      <c r="BF827" s="127"/>
      <c r="BG827" s="19"/>
      <c r="BH827" s="49"/>
      <c r="BI827" s="60"/>
      <c r="BJ827" s="127"/>
      <c r="BK827" s="127"/>
      <c r="BL827" s="127"/>
      <c r="BM827" s="127"/>
      <c r="BN827" s="60"/>
      <c r="BO827" s="127"/>
      <c r="BP827" s="910"/>
      <c r="BQ827" s="928"/>
      <c r="BR827" s="928"/>
      <c r="BS827" s="928"/>
      <c r="BT827" s="928"/>
      <c r="BU827" s="928"/>
      <c r="BV827" s="928"/>
      <c r="BW827" s="928"/>
      <c r="BX827" s="928"/>
      <c r="BY827" s="928"/>
      <c r="BZ827" s="928"/>
      <c r="CA827" s="928"/>
      <c r="CB827" s="928"/>
      <c r="CC827" s="928"/>
      <c r="CD827" s="928"/>
      <c r="CE827" s="150"/>
      <c r="CF827" s="516"/>
      <c r="CG827" s="911"/>
      <c r="CH827" s="131"/>
      <c r="CI827" s="186"/>
      <c r="CJ827" s="4"/>
      <c r="CK827" s="49"/>
      <c r="CL827" s="60"/>
      <c r="CM827" s="912"/>
      <c r="CN827" s="371"/>
      <c r="CO827" s="371"/>
      <c r="CP827" s="814"/>
      <c r="CQ827" s="352"/>
      <c r="CR827" s="371"/>
      <c r="CS827" s="371"/>
    </row>
    <row r="828" spans="1:97" x14ac:dyDescent="0.25">
      <c r="A828" s="20"/>
      <c r="B828" s="174"/>
      <c r="C828" s="88"/>
      <c r="D828" s="19"/>
      <c r="E828" s="456"/>
      <c r="F828" s="451"/>
      <c r="G828" s="444"/>
      <c r="H828" s="19"/>
      <c r="I828" s="451"/>
      <c r="J828" s="451"/>
      <c r="K828" s="451"/>
      <c r="L828" s="451"/>
      <c r="M828" s="451"/>
      <c r="N828" s="451"/>
      <c r="O828" s="316"/>
      <c r="P828" s="310"/>
      <c r="Q828" s="19"/>
      <c r="R828" s="310"/>
      <c r="S828" s="316"/>
      <c r="T828" s="923"/>
      <c r="U828" s="310"/>
      <c r="V828" s="310"/>
      <c r="W828" s="310"/>
      <c r="X828" s="306"/>
      <c r="Y828" s="753"/>
      <c r="Z828" s="749"/>
      <c r="AA828" s="489"/>
      <c r="AB828" s="512"/>
      <c r="AC828" s="512"/>
      <c r="AD828" s="447"/>
      <c r="AE828" s="447"/>
      <c r="AF828" s="970"/>
      <c r="AG828" s="970"/>
      <c r="AH828" s="810"/>
      <c r="AI828" s="310"/>
      <c r="AJ828" s="310"/>
      <c r="AK828" s="310"/>
      <c r="AL828" s="307"/>
      <c r="AM828" s="40"/>
      <c r="AN828" s="40"/>
      <c r="AO828" s="40"/>
      <c r="AP828" s="137"/>
      <c r="AQ828" s="19"/>
      <c r="AR828" s="49"/>
      <c r="AS828" s="298"/>
      <c r="AT828" s="66"/>
      <c r="AU828" s="40"/>
      <c r="AV828" s="60"/>
      <c r="AW828" s="137"/>
      <c r="AX828" s="137"/>
      <c r="AY828" s="299"/>
      <c r="AZ828" s="87"/>
      <c r="BA828" s="243"/>
      <c r="BB828" s="127"/>
      <c r="BC828" s="127"/>
      <c r="BD828" s="127"/>
      <c r="BE828" s="127"/>
      <c r="BF828" s="127"/>
      <c r="BG828" s="19"/>
      <c r="BH828" s="49"/>
      <c r="BI828" s="60"/>
      <c r="BJ828" s="127"/>
      <c r="BK828" s="127"/>
      <c r="BL828" s="127"/>
      <c r="BM828" s="127"/>
      <c r="BN828" s="60"/>
      <c r="BO828" s="127"/>
      <c r="BP828" s="910"/>
      <c r="BQ828" s="928"/>
      <c r="BR828" s="928"/>
      <c r="BS828" s="928"/>
      <c r="BT828" s="928"/>
      <c r="BU828" s="928"/>
      <c r="BV828" s="928"/>
      <c r="BW828" s="928"/>
      <c r="BX828" s="928"/>
      <c r="BY828" s="928"/>
      <c r="BZ828" s="928"/>
      <c r="CA828" s="928"/>
      <c r="CB828" s="928"/>
      <c r="CC828" s="928"/>
      <c r="CD828" s="928"/>
      <c r="CE828" s="150"/>
      <c r="CF828" s="516"/>
      <c r="CG828" s="911"/>
      <c r="CH828" s="131"/>
      <c r="CI828" s="186"/>
      <c r="CJ828" s="4"/>
      <c r="CK828" s="49"/>
      <c r="CL828" s="60"/>
      <c r="CM828" s="912"/>
      <c r="CN828" s="371"/>
      <c r="CO828" s="371"/>
      <c r="CP828" s="814"/>
      <c r="CQ828" s="352"/>
      <c r="CR828" s="371"/>
      <c r="CS828" s="371"/>
    </row>
    <row r="829" spans="1:97" x14ac:dyDescent="0.25">
      <c r="A829" s="20"/>
      <c r="B829" s="174"/>
      <c r="C829" s="88"/>
      <c r="D829" s="19"/>
      <c r="E829" s="456"/>
      <c r="F829" s="451"/>
      <c r="G829" s="444"/>
      <c r="H829" s="19"/>
      <c r="I829" s="451"/>
      <c r="J829" s="451"/>
      <c r="K829" s="451"/>
      <c r="L829" s="451"/>
      <c r="M829" s="451"/>
      <c r="N829" s="451"/>
      <c r="O829" s="316"/>
      <c r="P829" s="310"/>
      <c r="Q829" s="19"/>
      <c r="R829" s="310"/>
      <c r="S829" s="316"/>
      <c r="T829" s="923"/>
      <c r="U829" s="310"/>
      <c r="V829" s="310"/>
      <c r="W829" s="310"/>
      <c r="X829" s="306"/>
      <c r="Y829" s="753"/>
      <c r="Z829" s="749"/>
      <c r="AA829" s="489"/>
      <c r="AB829" s="512"/>
      <c r="AC829" s="512"/>
      <c r="AD829" s="447"/>
      <c r="AE829" s="447"/>
      <c r="AF829" s="970"/>
      <c r="AG829" s="970"/>
      <c r="AH829" s="810"/>
      <c r="AI829" s="310"/>
      <c r="AJ829" s="310"/>
      <c r="AK829" s="310"/>
      <c r="AL829" s="307"/>
      <c r="AM829" s="40"/>
      <c r="AN829" s="40"/>
      <c r="AO829" s="40"/>
      <c r="AP829" s="137"/>
      <c r="AQ829" s="19"/>
      <c r="AR829" s="49"/>
      <c r="AS829" s="298"/>
      <c r="AT829" s="66"/>
      <c r="AU829" s="40"/>
      <c r="AV829" s="60"/>
      <c r="AW829" s="137"/>
      <c r="AX829" s="137"/>
      <c r="AY829" s="299"/>
      <c r="AZ829" s="87"/>
      <c r="BA829" s="243"/>
      <c r="BB829" s="127"/>
      <c r="BC829" s="127"/>
      <c r="BD829" s="127"/>
      <c r="BE829" s="127"/>
      <c r="BF829" s="127"/>
      <c r="BG829" s="19"/>
      <c r="BH829" s="49"/>
      <c r="BI829" s="60"/>
      <c r="BJ829" s="127"/>
      <c r="BK829" s="127"/>
      <c r="BL829" s="127"/>
      <c r="BM829" s="127"/>
      <c r="BN829" s="60"/>
      <c r="BO829" s="127"/>
      <c r="BP829" s="910"/>
      <c r="BQ829" s="928"/>
      <c r="BR829" s="928"/>
      <c r="BS829" s="928"/>
      <c r="BT829" s="928"/>
      <c r="BU829" s="928"/>
      <c r="BV829" s="928"/>
      <c r="BW829" s="928"/>
      <c r="BX829" s="928"/>
      <c r="BY829" s="928"/>
      <c r="BZ829" s="928"/>
      <c r="CA829" s="928"/>
      <c r="CB829" s="928"/>
      <c r="CC829" s="928"/>
      <c r="CD829" s="928"/>
      <c r="CE829" s="150"/>
      <c r="CF829" s="516"/>
      <c r="CG829" s="911"/>
      <c r="CH829" s="131"/>
      <c r="CI829" s="186"/>
      <c r="CJ829" s="4"/>
      <c r="CK829" s="49"/>
      <c r="CL829" s="60"/>
      <c r="CM829" s="912"/>
      <c r="CN829" s="371"/>
      <c r="CO829" s="371"/>
      <c r="CP829" s="814"/>
      <c r="CQ829" s="352"/>
      <c r="CR829" s="371"/>
      <c r="CS829" s="371"/>
    </row>
    <row r="830" spans="1:97" x14ac:dyDescent="0.25">
      <c r="A830" s="20"/>
      <c r="B830" s="174"/>
      <c r="C830" s="88"/>
      <c r="D830" s="19"/>
      <c r="E830" s="456"/>
      <c r="F830" s="451"/>
      <c r="G830" s="444"/>
      <c r="H830" s="19"/>
      <c r="I830" s="451"/>
      <c r="J830" s="451"/>
      <c r="K830" s="451"/>
      <c r="L830" s="451"/>
      <c r="M830" s="451"/>
      <c r="N830" s="451"/>
      <c r="O830" s="316"/>
      <c r="P830" s="310"/>
      <c r="Q830" s="19"/>
      <c r="R830" s="310"/>
      <c r="S830" s="316"/>
      <c r="T830" s="923"/>
      <c r="U830" s="310"/>
      <c r="V830" s="310"/>
      <c r="W830" s="310"/>
      <c r="X830" s="306"/>
      <c r="Y830" s="753"/>
      <c r="Z830" s="749"/>
      <c r="AA830" s="489"/>
      <c r="AB830" s="512"/>
      <c r="AC830" s="512"/>
      <c r="AD830" s="447"/>
      <c r="AE830" s="447"/>
      <c r="AF830" s="970"/>
      <c r="AG830" s="970"/>
      <c r="AH830" s="810"/>
      <c r="AI830" s="310"/>
      <c r="AJ830" s="310"/>
      <c r="AK830" s="310"/>
      <c r="AL830" s="307"/>
      <c r="AM830" s="40"/>
      <c r="AN830" s="40"/>
      <c r="AO830" s="40"/>
      <c r="AP830" s="137"/>
      <c r="AQ830" s="19"/>
      <c r="AR830" s="49"/>
      <c r="AS830" s="298"/>
      <c r="AT830" s="66"/>
      <c r="AU830" s="40"/>
      <c r="AV830" s="60"/>
      <c r="AW830" s="137"/>
      <c r="AX830" s="137"/>
      <c r="AY830" s="299"/>
      <c r="AZ830" s="87"/>
      <c r="BA830" s="243"/>
      <c r="BB830" s="127"/>
      <c r="BC830" s="127"/>
      <c r="BD830" s="127"/>
      <c r="BE830" s="127"/>
      <c r="BF830" s="127"/>
      <c r="BG830" s="19"/>
      <c r="BH830" s="49"/>
      <c r="BI830" s="60"/>
      <c r="BJ830" s="127"/>
      <c r="BK830" s="127"/>
      <c r="BL830" s="127"/>
      <c r="BM830" s="127"/>
      <c r="BN830" s="60"/>
      <c r="BO830" s="127"/>
      <c r="BP830" s="910"/>
      <c r="BQ830" s="928"/>
      <c r="BR830" s="928"/>
      <c r="BS830" s="928"/>
      <c r="BT830" s="928"/>
      <c r="BU830" s="928"/>
      <c r="BV830" s="928"/>
      <c r="BW830" s="928"/>
      <c r="BX830" s="928"/>
      <c r="BY830" s="928"/>
      <c r="BZ830" s="928"/>
      <c r="CA830" s="928"/>
      <c r="CB830" s="928"/>
      <c r="CC830" s="928"/>
      <c r="CD830" s="928"/>
      <c r="CE830" s="150"/>
      <c r="CF830" s="516"/>
      <c r="CG830" s="911"/>
      <c r="CH830" s="131"/>
      <c r="CI830" s="186"/>
      <c r="CJ830" s="4"/>
      <c r="CK830" s="49"/>
      <c r="CL830" s="60"/>
      <c r="CM830" s="912"/>
      <c r="CN830" s="371"/>
      <c r="CO830" s="371"/>
      <c r="CP830" s="814"/>
      <c r="CQ830" s="352"/>
      <c r="CR830" s="371"/>
      <c r="CS830" s="371"/>
    </row>
    <row r="831" spans="1:97" x14ac:dyDescent="0.25">
      <c r="A831" s="20"/>
      <c r="B831" s="174"/>
      <c r="C831" s="88"/>
      <c r="D831" s="19"/>
      <c r="E831" s="456"/>
      <c r="F831" s="451"/>
      <c r="G831" s="444"/>
      <c r="H831" s="19"/>
      <c r="I831" s="451"/>
      <c r="J831" s="451"/>
      <c r="K831" s="451"/>
      <c r="L831" s="451"/>
      <c r="M831" s="451"/>
      <c r="N831" s="451"/>
      <c r="O831" s="316"/>
      <c r="P831" s="310"/>
      <c r="Q831" s="19"/>
      <c r="R831" s="310"/>
      <c r="S831" s="316"/>
      <c r="T831" s="923"/>
      <c r="U831" s="310"/>
      <c r="V831" s="310"/>
      <c r="W831" s="310"/>
      <c r="X831" s="306"/>
      <c r="Y831" s="753"/>
      <c r="Z831" s="749"/>
      <c r="AA831" s="489"/>
      <c r="AB831" s="512"/>
      <c r="AC831" s="512"/>
      <c r="AD831" s="447"/>
      <c r="AE831" s="447"/>
      <c r="AF831" s="970"/>
      <c r="AG831" s="970"/>
      <c r="AH831" s="810"/>
      <c r="AI831" s="310"/>
      <c r="AJ831" s="310"/>
      <c r="AK831" s="310"/>
      <c r="AL831" s="307"/>
      <c r="AM831" s="40"/>
      <c r="AN831" s="40"/>
      <c r="AO831" s="40"/>
      <c r="AP831" s="137"/>
      <c r="AQ831" s="19"/>
      <c r="AR831" s="49"/>
      <c r="AS831" s="298"/>
      <c r="AT831" s="66"/>
      <c r="AU831" s="40"/>
      <c r="AV831" s="60"/>
      <c r="AW831" s="137"/>
      <c r="AX831" s="137"/>
      <c r="AY831" s="299"/>
      <c r="AZ831" s="87"/>
      <c r="BA831" s="243"/>
      <c r="BB831" s="127"/>
      <c r="BC831" s="127"/>
      <c r="BD831" s="127"/>
      <c r="BE831" s="127"/>
      <c r="BF831" s="127"/>
      <c r="BG831" s="19"/>
      <c r="BH831" s="49"/>
      <c r="BI831" s="60"/>
      <c r="BJ831" s="127"/>
      <c r="BK831" s="127"/>
      <c r="BL831" s="127"/>
      <c r="BM831" s="127"/>
      <c r="BN831" s="60"/>
      <c r="BO831" s="127"/>
      <c r="BP831" s="910"/>
      <c r="BQ831" s="928"/>
      <c r="BR831" s="928"/>
      <c r="BS831" s="928"/>
      <c r="BT831" s="928"/>
      <c r="BU831" s="928"/>
      <c r="BV831" s="928"/>
      <c r="BW831" s="928"/>
      <c r="BX831" s="928"/>
      <c r="BY831" s="928"/>
      <c r="BZ831" s="928"/>
      <c r="CA831" s="928"/>
      <c r="CB831" s="928"/>
      <c r="CC831" s="928"/>
      <c r="CD831" s="928"/>
      <c r="CE831" s="150"/>
      <c r="CF831" s="516"/>
      <c r="CG831" s="911"/>
      <c r="CH831" s="131"/>
      <c r="CI831" s="186"/>
      <c r="CJ831" s="4"/>
      <c r="CK831" s="49"/>
      <c r="CL831" s="60"/>
      <c r="CM831" s="912"/>
      <c r="CN831" s="371"/>
      <c r="CO831" s="371"/>
      <c r="CP831" s="814"/>
      <c r="CQ831" s="352"/>
      <c r="CR831" s="371"/>
      <c r="CS831" s="371"/>
    </row>
    <row r="832" spans="1:97" x14ac:dyDescent="0.25">
      <c r="A832" s="20"/>
      <c r="B832" s="174"/>
      <c r="C832" s="88"/>
      <c r="D832" s="19"/>
      <c r="E832" s="456"/>
      <c r="F832" s="451"/>
      <c r="G832" s="444"/>
      <c r="H832" s="19"/>
      <c r="I832" s="451"/>
      <c r="J832" s="451"/>
      <c r="K832" s="451"/>
      <c r="L832" s="451"/>
      <c r="M832" s="451"/>
      <c r="N832" s="451"/>
      <c r="O832" s="316"/>
      <c r="P832" s="310"/>
      <c r="Q832" s="19"/>
      <c r="R832" s="310"/>
      <c r="S832" s="316"/>
      <c r="T832" s="923"/>
      <c r="U832" s="310"/>
      <c r="V832" s="310"/>
      <c r="W832" s="310"/>
      <c r="X832" s="306"/>
      <c r="Y832" s="753"/>
      <c r="Z832" s="749"/>
      <c r="AA832" s="489"/>
      <c r="AB832" s="512"/>
      <c r="AC832" s="512"/>
      <c r="AD832" s="447"/>
      <c r="AE832" s="447"/>
      <c r="AF832" s="970"/>
      <c r="AG832" s="970"/>
      <c r="AH832" s="810"/>
      <c r="AI832" s="310"/>
      <c r="AJ832" s="310"/>
      <c r="AK832" s="310"/>
      <c r="AL832" s="307"/>
      <c r="AM832" s="40"/>
      <c r="AN832" s="40"/>
      <c r="AO832" s="40"/>
      <c r="AP832" s="137"/>
      <c r="AQ832" s="19"/>
      <c r="AR832" s="49"/>
      <c r="AS832" s="298"/>
      <c r="AT832" s="66"/>
      <c r="AU832" s="40"/>
      <c r="AV832" s="60"/>
      <c r="AW832" s="137"/>
      <c r="AX832" s="137"/>
      <c r="AY832" s="299"/>
      <c r="AZ832" s="87"/>
      <c r="BA832" s="243"/>
      <c r="BB832" s="127"/>
      <c r="BC832" s="127"/>
      <c r="BD832" s="127"/>
      <c r="BE832" s="127"/>
      <c r="BF832" s="127"/>
      <c r="BG832" s="19"/>
      <c r="BH832" s="49"/>
      <c r="BI832" s="60"/>
      <c r="BJ832" s="127"/>
      <c r="BK832" s="127"/>
      <c r="BL832" s="127"/>
      <c r="BM832" s="127"/>
      <c r="BN832" s="60"/>
      <c r="BO832" s="127"/>
      <c r="BP832" s="910"/>
      <c r="BQ832" s="928"/>
      <c r="BR832" s="928"/>
      <c r="BS832" s="928"/>
      <c r="BT832" s="928"/>
      <c r="BU832" s="928"/>
      <c r="BV832" s="928"/>
      <c r="BW832" s="928"/>
      <c r="BX832" s="928"/>
      <c r="BY832" s="928"/>
      <c r="BZ832" s="928"/>
      <c r="CA832" s="928"/>
      <c r="CB832" s="928"/>
      <c r="CC832" s="928"/>
      <c r="CD832" s="928"/>
      <c r="CE832" s="150"/>
      <c r="CF832" s="516"/>
      <c r="CG832" s="911"/>
      <c r="CH832" s="131"/>
      <c r="CI832" s="186"/>
      <c r="CJ832" s="4"/>
      <c r="CK832" s="49"/>
      <c r="CL832" s="60"/>
      <c r="CM832" s="912"/>
      <c r="CN832" s="371"/>
      <c r="CO832" s="371"/>
      <c r="CP832" s="814"/>
      <c r="CQ832" s="352"/>
      <c r="CR832" s="371"/>
      <c r="CS832" s="371"/>
    </row>
    <row r="833" spans="1:97" x14ac:dyDescent="0.25">
      <c r="A833" s="20"/>
      <c r="B833" s="174"/>
      <c r="C833" s="88"/>
      <c r="D833" s="19"/>
      <c r="E833" s="456"/>
      <c r="F833" s="451"/>
      <c r="G833" s="444"/>
      <c r="H833" s="19"/>
      <c r="I833" s="451"/>
      <c r="J833" s="451"/>
      <c r="K833" s="451"/>
      <c r="L833" s="451"/>
      <c r="M833" s="451"/>
      <c r="N833" s="451"/>
      <c r="O833" s="316"/>
      <c r="P833" s="310"/>
      <c r="Q833" s="19"/>
      <c r="R833" s="310"/>
      <c r="S833" s="316"/>
      <c r="T833" s="923"/>
      <c r="U833" s="310"/>
      <c r="V833" s="310"/>
      <c r="W833" s="310"/>
      <c r="X833" s="306"/>
      <c r="Y833" s="753"/>
      <c r="Z833" s="749"/>
      <c r="AA833" s="489"/>
      <c r="AB833" s="512"/>
      <c r="AC833" s="512"/>
      <c r="AD833" s="447"/>
      <c r="AE833" s="447"/>
      <c r="AF833" s="970"/>
      <c r="AG833" s="970"/>
      <c r="AH833" s="810"/>
      <c r="AI833" s="310"/>
      <c r="AJ833" s="310"/>
      <c r="AK833" s="310"/>
      <c r="AL833" s="307"/>
      <c r="AM833" s="40"/>
      <c r="AN833" s="40"/>
      <c r="AO833" s="40"/>
      <c r="AP833" s="137"/>
      <c r="AQ833" s="19"/>
      <c r="AR833" s="49"/>
      <c r="AS833" s="298"/>
      <c r="AT833" s="66"/>
      <c r="AU833" s="40"/>
      <c r="AV833" s="60"/>
      <c r="AW833" s="137"/>
      <c r="AX833" s="137"/>
      <c r="AY833" s="299"/>
      <c r="AZ833" s="87"/>
      <c r="BA833" s="243"/>
      <c r="BB833" s="127"/>
      <c r="BC833" s="127"/>
      <c r="BD833" s="127"/>
      <c r="BE833" s="127"/>
      <c r="BF833" s="127"/>
      <c r="BG833" s="19"/>
      <c r="BH833" s="49"/>
      <c r="BI833" s="60"/>
      <c r="BJ833" s="127"/>
      <c r="BK833" s="127"/>
      <c r="BL833" s="127"/>
      <c r="BM833" s="127"/>
      <c r="BN833" s="60"/>
      <c r="BO833" s="127"/>
      <c r="BP833" s="910"/>
      <c r="BQ833" s="928"/>
      <c r="BR833" s="928"/>
      <c r="BS833" s="928"/>
      <c r="BT833" s="928"/>
      <c r="BU833" s="928"/>
      <c r="BV833" s="928"/>
      <c r="BW833" s="928"/>
      <c r="BX833" s="928"/>
      <c r="BY833" s="928"/>
      <c r="BZ833" s="928"/>
      <c r="CA833" s="928"/>
      <c r="CB833" s="928"/>
      <c r="CC833" s="928"/>
      <c r="CD833" s="928"/>
      <c r="CE833" s="150"/>
      <c r="CF833" s="516"/>
      <c r="CG833" s="911"/>
      <c r="CH833" s="131"/>
      <c r="CI833" s="186"/>
      <c r="CJ833" s="4"/>
      <c r="CK833" s="49"/>
      <c r="CL833" s="60"/>
      <c r="CM833" s="912"/>
      <c r="CN833" s="371"/>
      <c r="CO833" s="371"/>
      <c r="CP833" s="814"/>
      <c r="CQ833" s="352"/>
      <c r="CR833" s="371"/>
      <c r="CS833" s="371"/>
    </row>
    <row r="834" spans="1:97" x14ac:dyDescent="0.25">
      <c r="A834" s="20"/>
      <c r="B834" s="174"/>
      <c r="C834" s="88"/>
      <c r="D834" s="19"/>
      <c r="E834" s="456"/>
      <c r="F834" s="451"/>
      <c r="G834" s="444"/>
      <c r="H834" s="19"/>
      <c r="I834" s="451"/>
      <c r="J834" s="451"/>
      <c r="K834" s="451"/>
      <c r="L834" s="451"/>
      <c r="M834" s="451"/>
      <c r="N834" s="451"/>
      <c r="O834" s="316"/>
      <c r="P834" s="310"/>
      <c r="Q834" s="19"/>
      <c r="R834" s="310"/>
      <c r="S834" s="316"/>
      <c r="T834" s="923"/>
      <c r="U834" s="310"/>
      <c r="V834" s="310"/>
      <c r="W834" s="310"/>
      <c r="X834" s="306"/>
      <c r="Y834" s="753"/>
      <c r="Z834" s="749"/>
      <c r="AA834" s="489"/>
      <c r="AB834" s="512"/>
      <c r="AC834" s="512"/>
      <c r="AD834" s="447"/>
      <c r="AE834" s="447"/>
      <c r="AF834" s="970"/>
      <c r="AG834" s="970"/>
      <c r="AH834" s="810"/>
      <c r="AI834" s="310"/>
      <c r="AJ834" s="310"/>
      <c r="AK834" s="310"/>
      <c r="AL834" s="307"/>
      <c r="AM834" s="40"/>
      <c r="AN834" s="40"/>
      <c r="AO834" s="40"/>
      <c r="AP834" s="137"/>
      <c r="AQ834" s="19"/>
      <c r="AR834" s="49"/>
      <c r="AS834" s="298"/>
      <c r="AT834" s="66"/>
      <c r="AU834" s="40"/>
      <c r="AV834" s="60"/>
      <c r="AW834" s="137"/>
      <c r="AX834" s="137"/>
      <c r="AY834" s="299"/>
      <c r="AZ834" s="87"/>
      <c r="BA834" s="243"/>
      <c r="BB834" s="127"/>
      <c r="BC834" s="127"/>
      <c r="BD834" s="127"/>
      <c r="BE834" s="127"/>
      <c r="BF834" s="127"/>
      <c r="BG834" s="19"/>
      <c r="BH834" s="49"/>
      <c r="BI834" s="60"/>
      <c r="BJ834" s="127"/>
      <c r="BK834" s="127"/>
      <c r="BL834" s="127"/>
      <c r="BM834" s="127"/>
      <c r="BN834" s="60"/>
      <c r="BO834" s="127"/>
      <c r="BP834" s="910"/>
      <c r="BQ834" s="928"/>
      <c r="BR834" s="928"/>
      <c r="BS834" s="928"/>
      <c r="BT834" s="928"/>
      <c r="BU834" s="928"/>
      <c r="BV834" s="928"/>
      <c r="BW834" s="928"/>
      <c r="BX834" s="928"/>
      <c r="BY834" s="928"/>
      <c r="BZ834" s="928"/>
      <c r="CA834" s="928"/>
      <c r="CB834" s="928"/>
      <c r="CC834" s="928"/>
      <c r="CD834" s="928"/>
      <c r="CE834" s="150"/>
      <c r="CF834" s="516"/>
      <c r="CG834" s="911"/>
      <c r="CH834" s="131"/>
      <c r="CI834" s="186"/>
      <c r="CJ834" s="4"/>
      <c r="CK834" s="49"/>
      <c r="CL834" s="60"/>
      <c r="CM834" s="912"/>
      <c r="CN834" s="371"/>
      <c r="CO834" s="371"/>
      <c r="CP834" s="814"/>
      <c r="CQ834" s="352"/>
      <c r="CR834" s="371"/>
      <c r="CS834" s="371"/>
    </row>
    <row r="835" spans="1:97" x14ac:dyDescent="0.25">
      <c r="A835" s="20"/>
      <c r="B835" s="174"/>
      <c r="C835" s="88"/>
      <c r="D835" s="19"/>
      <c r="E835" s="456"/>
      <c r="F835" s="451"/>
      <c r="G835" s="444"/>
      <c r="H835" s="19"/>
      <c r="I835" s="451"/>
      <c r="J835" s="451"/>
      <c r="K835" s="451"/>
      <c r="L835" s="451"/>
      <c r="M835" s="451"/>
      <c r="N835" s="451"/>
      <c r="O835" s="316"/>
      <c r="P835" s="310"/>
      <c r="Q835" s="19"/>
      <c r="R835" s="310"/>
      <c r="S835" s="316"/>
      <c r="T835" s="923"/>
      <c r="U835" s="310"/>
      <c r="V835" s="310"/>
      <c r="W835" s="310"/>
      <c r="X835" s="306"/>
      <c r="Y835" s="753"/>
      <c r="Z835" s="749"/>
      <c r="AA835" s="489"/>
      <c r="AB835" s="512"/>
      <c r="AC835" s="512"/>
      <c r="AD835" s="447"/>
      <c r="AE835" s="447"/>
      <c r="AF835" s="970"/>
      <c r="AG835" s="970"/>
      <c r="AH835" s="810"/>
      <c r="AI835" s="310"/>
      <c r="AJ835" s="310"/>
      <c r="AK835" s="310"/>
      <c r="AL835" s="307"/>
      <c r="AM835" s="40"/>
      <c r="AN835" s="40"/>
      <c r="AO835" s="40"/>
      <c r="AP835" s="137"/>
      <c r="AQ835" s="19"/>
      <c r="AR835" s="49"/>
      <c r="AS835" s="298"/>
      <c r="AT835" s="66"/>
      <c r="AU835" s="40"/>
      <c r="AV835" s="60"/>
      <c r="AW835" s="137"/>
      <c r="AX835" s="137"/>
      <c r="AY835" s="299"/>
      <c r="AZ835" s="87"/>
      <c r="BA835" s="243"/>
      <c r="BB835" s="127"/>
      <c r="BC835" s="127"/>
      <c r="BD835" s="127"/>
      <c r="BE835" s="127"/>
      <c r="BF835" s="127"/>
      <c r="BG835" s="19"/>
      <c r="BH835" s="49"/>
      <c r="BI835" s="60"/>
      <c r="BJ835" s="127"/>
      <c r="BK835" s="127"/>
      <c r="BL835" s="127"/>
      <c r="BM835" s="127"/>
      <c r="BN835" s="60"/>
      <c r="BO835" s="127"/>
      <c r="BP835" s="910"/>
      <c r="BQ835" s="928"/>
      <c r="BR835" s="928"/>
      <c r="BS835" s="928"/>
      <c r="BT835" s="928"/>
      <c r="BU835" s="928"/>
      <c r="BV835" s="928"/>
      <c r="BW835" s="928"/>
      <c r="BX835" s="928"/>
      <c r="BY835" s="928"/>
      <c r="BZ835" s="928"/>
      <c r="CA835" s="928"/>
      <c r="CB835" s="928"/>
      <c r="CC835" s="928"/>
      <c r="CD835" s="928"/>
      <c r="CE835" s="150"/>
      <c r="CF835" s="516"/>
      <c r="CG835" s="911"/>
      <c r="CH835" s="131"/>
      <c r="CI835" s="186"/>
      <c r="CJ835" s="4"/>
      <c r="CK835" s="49"/>
      <c r="CL835" s="60"/>
      <c r="CM835" s="912"/>
      <c r="CN835" s="371"/>
      <c r="CO835" s="371"/>
      <c r="CP835" s="814"/>
      <c r="CQ835" s="352"/>
      <c r="CR835" s="371"/>
      <c r="CS835" s="371"/>
    </row>
    <row r="836" spans="1:97" x14ac:dyDescent="0.25">
      <c r="A836" s="20"/>
      <c r="B836" s="174"/>
      <c r="C836" s="88"/>
      <c r="D836" s="19"/>
      <c r="E836" s="456"/>
      <c r="F836" s="451"/>
      <c r="G836" s="444"/>
      <c r="H836" s="19"/>
      <c r="I836" s="451"/>
      <c r="J836" s="451"/>
      <c r="K836" s="451"/>
      <c r="L836" s="451"/>
      <c r="M836" s="451"/>
      <c r="N836" s="451"/>
      <c r="O836" s="316"/>
      <c r="P836" s="310"/>
      <c r="Q836" s="19"/>
      <c r="R836" s="310"/>
      <c r="S836" s="316"/>
      <c r="T836" s="923"/>
      <c r="U836" s="310"/>
      <c r="V836" s="310"/>
      <c r="W836" s="310"/>
      <c r="X836" s="306"/>
      <c r="Y836" s="753"/>
      <c r="Z836" s="749"/>
      <c r="AA836" s="489"/>
      <c r="AB836" s="512"/>
      <c r="AC836" s="512"/>
      <c r="AD836" s="447"/>
      <c r="AE836" s="447"/>
      <c r="AF836" s="970"/>
      <c r="AG836" s="970"/>
      <c r="AH836" s="810"/>
      <c r="AI836" s="310"/>
      <c r="AJ836" s="310"/>
      <c r="AK836" s="310"/>
      <c r="AL836" s="307"/>
      <c r="AM836" s="40"/>
      <c r="AN836" s="40"/>
      <c r="AO836" s="40"/>
      <c r="AP836" s="137"/>
      <c r="AQ836" s="19"/>
      <c r="AR836" s="49"/>
      <c r="AS836" s="298"/>
      <c r="AT836" s="66"/>
      <c r="AU836" s="40"/>
      <c r="AV836" s="60"/>
      <c r="AW836" s="137"/>
      <c r="AX836" s="137"/>
      <c r="AY836" s="299"/>
      <c r="AZ836" s="87"/>
      <c r="BA836" s="243"/>
      <c r="BB836" s="127"/>
      <c r="BC836" s="127"/>
      <c r="BD836" s="127"/>
      <c r="BE836" s="127"/>
      <c r="BF836" s="127"/>
      <c r="BG836" s="19"/>
      <c r="BH836" s="49"/>
      <c r="BI836" s="60"/>
      <c r="BJ836" s="127"/>
      <c r="BK836" s="127"/>
      <c r="BL836" s="127"/>
      <c r="BM836" s="127"/>
      <c r="BN836" s="60"/>
      <c r="BO836" s="127"/>
      <c r="BP836" s="910"/>
      <c r="BQ836" s="928"/>
      <c r="BR836" s="928"/>
      <c r="BS836" s="928"/>
      <c r="BT836" s="928"/>
      <c r="BU836" s="928"/>
      <c r="BV836" s="928"/>
      <c r="BW836" s="928"/>
      <c r="BX836" s="928"/>
      <c r="BY836" s="928"/>
      <c r="BZ836" s="928"/>
      <c r="CA836" s="928"/>
      <c r="CB836" s="928"/>
      <c r="CC836" s="928"/>
      <c r="CD836" s="928"/>
      <c r="CE836" s="150"/>
      <c r="CF836" s="516"/>
      <c r="CG836" s="911"/>
      <c r="CH836" s="131"/>
      <c r="CI836" s="186"/>
      <c r="CJ836" s="4"/>
      <c r="CK836" s="49"/>
      <c r="CL836" s="60"/>
      <c r="CM836" s="912"/>
      <c r="CN836" s="371"/>
      <c r="CO836" s="371"/>
      <c r="CP836" s="814"/>
      <c r="CQ836" s="352"/>
      <c r="CR836" s="371"/>
      <c r="CS836" s="371"/>
    </row>
    <row r="837" spans="1:97" x14ac:dyDescent="0.25">
      <c r="A837" s="20"/>
      <c r="B837" s="174"/>
      <c r="C837" s="88"/>
      <c r="D837" s="19"/>
      <c r="E837" s="456"/>
      <c r="F837" s="451"/>
      <c r="G837" s="444"/>
      <c r="H837" s="19"/>
      <c r="I837" s="451"/>
      <c r="J837" s="451"/>
      <c r="K837" s="451"/>
      <c r="L837" s="451"/>
      <c r="M837" s="451"/>
      <c r="N837" s="451"/>
      <c r="O837" s="316"/>
      <c r="P837" s="310"/>
      <c r="Q837" s="19"/>
      <c r="R837" s="310"/>
      <c r="S837" s="316"/>
      <c r="T837" s="923"/>
      <c r="U837" s="310"/>
      <c r="V837" s="310"/>
      <c r="W837" s="310"/>
      <c r="X837" s="306"/>
      <c r="Y837" s="753"/>
      <c r="Z837" s="749"/>
      <c r="AA837" s="489"/>
      <c r="AB837" s="512"/>
      <c r="AC837" s="512"/>
      <c r="AD837" s="447"/>
      <c r="AE837" s="447"/>
      <c r="AF837" s="970"/>
      <c r="AG837" s="970"/>
      <c r="AH837" s="810"/>
      <c r="AI837" s="310"/>
      <c r="AJ837" s="310"/>
      <c r="AK837" s="310"/>
      <c r="AL837" s="307"/>
      <c r="AM837" s="40"/>
      <c r="AN837" s="40"/>
      <c r="AO837" s="40"/>
      <c r="AP837" s="137"/>
      <c r="AQ837" s="19"/>
      <c r="AR837" s="49"/>
      <c r="AS837" s="298"/>
      <c r="AT837" s="66"/>
      <c r="AU837" s="40"/>
      <c r="AV837" s="60"/>
      <c r="AW837" s="137"/>
      <c r="AX837" s="137"/>
      <c r="AY837" s="299"/>
      <c r="AZ837" s="87"/>
      <c r="BA837" s="243"/>
      <c r="BB837" s="127"/>
      <c r="BC837" s="127"/>
      <c r="BD837" s="127"/>
      <c r="BE837" s="127"/>
      <c r="BF837" s="127"/>
      <c r="BG837" s="19"/>
      <c r="BH837" s="49"/>
      <c r="BI837" s="60"/>
      <c r="BJ837" s="127"/>
      <c r="BK837" s="127"/>
      <c r="BL837" s="127"/>
      <c r="BM837" s="127"/>
      <c r="BN837" s="60"/>
      <c r="BO837" s="127"/>
      <c r="BP837" s="910"/>
      <c r="BQ837" s="928"/>
      <c r="BR837" s="928"/>
      <c r="BS837" s="928"/>
      <c r="BT837" s="928"/>
      <c r="BU837" s="928"/>
      <c r="BV837" s="928"/>
      <c r="BW837" s="928"/>
      <c r="BX837" s="928"/>
      <c r="BY837" s="928"/>
      <c r="BZ837" s="928"/>
      <c r="CA837" s="928"/>
      <c r="CB837" s="928"/>
      <c r="CC837" s="928"/>
      <c r="CD837" s="928"/>
      <c r="CE837" s="150"/>
      <c r="CF837" s="516"/>
      <c r="CG837" s="911"/>
      <c r="CH837" s="131"/>
      <c r="CI837" s="186"/>
      <c r="CJ837" s="4"/>
      <c r="CK837" s="49"/>
      <c r="CL837" s="60"/>
      <c r="CM837" s="912"/>
      <c r="CN837" s="371"/>
      <c r="CO837" s="371"/>
      <c r="CP837" s="814"/>
      <c r="CQ837" s="352"/>
      <c r="CR837" s="371"/>
      <c r="CS837" s="371"/>
    </row>
    <row r="838" spans="1:97" x14ac:dyDescent="0.25">
      <c r="A838" s="20"/>
      <c r="B838" s="174"/>
      <c r="C838" s="88"/>
      <c r="D838" s="19"/>
      <c r="E838" s="456"/>
      <c r="F838" s="451"/>
      <c r="G838" s="444"/>
      <c r="H838" s="19"/>
      <c r="I838" s="451"/>
      <c r="J838" s="451"/>
      <c r="K838" s="451"/>
      <c r="L838" s="451"/>
      <c r="M838" s="451"/>
      <c r="N838" s="451"/>
      <c r="O838" s="316"/>
      <c r="P838" s="310"/>
      <c r="Q838" s="19"/>
      <c r="R838" s="310"/>
      <c r="S838" s="316"/>
      <c r="T838" s="923"/>
      <c r="U838" s="310"/>
      <c r="V838" s="310"/>
      <c r="W838" s="310"/>
      <c r="X838" s="306"/>
      <c r="Y838" s="753"/>
      <c r="Z838" s="749"/>
      <c r="AA838" s="489"/>
      <c r="AB838" s="512"/>
      <c r="AC838" s="512"/>
      <c r="AD838" s="447"/>
      <c r="AE838" s="447"/>
      <c r="AF838" s="970"/>
      <c r="AG838" s="970"/>
      <c r="AH838" s="810"/>
      <c r="AI838" s="310"/>
      <c r="AJ838" s="310"/>
      <c r="AK838" s="310"/>
      <c r="AL838" s="307"/>
      <c r="AM838" s="40"/>
      <c r="AN838" s="40"/>
      <c r="AO838" s="40"/>
      <c r="AP838" s="137"/>
      <c r="AQ838" s="19"/>
      <c r="AR838" s="49"/>
      <c r="AS838" s="298"/>
      <c r="AT838" s="66"/>
      <c r="AU838" s="40"/>
      <c r="AV838" s="60"/>
      <c r="AW838" s="137"/>
      <c r="AX838" s="137"/>
      <c r="AY838" s="299"/>
      <c r="AZ838" s="87"/>
      <c r="BA838" s="243"/>
      <c r="BB838" s="127"/>
      <c r="BC838" s="127"/>
      <c r="BD838" s="127"/>
      <c r="BE838" s="127"/>
      <c r="BF838" s="127"/>
      <c r="BG838" s="19"/>
      <c r="BH838" s="49"/>
      <c r="BI838" s="60"/>
      <c r="BJ838" s="127"/>
      <c r="BK838" s="127"/>
      <c r="BL838" s="127"/>
      <c r="BM838" s="127"/>
      <c r="BN838" s="60"/>
      <c r="BO838" s="127"/>
      <c r="BP838" s="910"/>
      <c r="BQ838" s="928"/>
      <c r="BR838" s="928"/>
      <c r="BS838" s="928"/>
      <c r="BT838" s="928"/>
      <c r="BU838" s="928"/>
      <c r="BV838" s="928"/>
      <c r="BW838" s="928"/>
      <c r="BX838" s="928"/>
      <c r="BY838" s="928"/>
      <c r="BZ838" s="928"/>
      <c r="CA838" s="928"/>
      <c r="CB838" s="928"/>
      <c r="CC838" s="928"/>
      <c r="CD838" s="928"/>
      <c r="CE838" s="150"/>
      <c r="CF838" s="516"/>
      <c r="CG838" s="911"/>
      <c r="CH838" s="131"/>
      <c r="CI838" s="186"/>
      <c r="CJ838" s="4"/>
      <c r="CK838" s="49"/>
      <c r="CL838" s="60"/>
      <c r="CM838" s="912"/>
      <c r="CN838" s="371"/>
      <c r="CO838" s="371"/>
      <c r="CP838" s="814"/>
      <c r="CQ838" s="352"/>
      <c r="CR838" s="371"/>
      <c r="CS838" s="371"/>
    </row>
    <row r="839" spans="1:97" x14ac:dyDescent="0.25">
      <c r="A839" s="20"/>
      <c r="B839" s="174"/>
      <c r="C839" s="88"/>
      <c r="D839" s="19"/>
      <c r="E839" s="456"/>
      <c r="F839" s="451"/>
      <c r="G839" s="444"/>
      <c r="H839" s="19"/>
      <c r="I839" s="451"/>
      <c r="J839" s="451"/>
      <c r="K839" s="451"/>
      <c r="L839" s="451"/>
      <c r="M839" s="451"/>
      <c r="N839" s="451"/>
      <c r="O839" s="316"/>
      <c r="P839" s="310"/>
      <c r="Q839" s="19"/>
      <c r="R839" s="310"/>
      <c r="S839" s="316"/>
      <c r="T839" s="923"/>
      <c r="U839" s="310"/>
      <c r="V839" s="310"/>
      <c r="W839" s="310"/>
      <c r="X839" s="306"/>
      <c r="Y839" s="753"/>
      <c r="Z839" s="749"/>
      <c r="AA839" s="489"/>
      <c r="AB839" s="512"/>
      <c r="AC839" s="512"/>
      <c r="AD839" s="447"/>
      <c r="AE839" s="447"/>
      <c r="AF839" s="970"/>
      <c r="AG839" s="970"/>
      <c r="AH839" s="810"/>
      <c r="AI839" s="310"/>
      <c r="AJ839" s="310"/>
      <c r="AK839" s="310"/>
      <c r="AL839" s="307"/>
      <c r="AM839" s="40"/>
      <c r="AN839" s="40"/>
      <c r="AO839" s="40"/>
      <c r="AP839" s="137"/>
      <c r="AQ839" s="19"/>
      <c r="AR839" s="49"/>
      <c r="AS839" s="298"/>
      <c r="AT839" s="66"/>
      <c r="AU839" s="40"/>
      <c r="AV839" s="60"/>
      <c r="AW839" s="137"/>
      <c r="AX839" s="137"/>
      <c r="AY839" s="299"/>
      <c r="AZ839" s="87"/>
      <c r="BA839" s="243"/>
      <c r="BB839" s="127"/>
      <c r="BC839" s="127"/>
      <c r="BD839" s="127"/>
      <c r="BE839" s="127"/>
      <c r="BF839" s="127"/>
      <c r="BG839" s="19"/>
      <c r="BH839" s="49"/>
      <c r="BI839" s="60"/>
      <c r="BJ839" s="127"/>
      <c r="BK839" s="127"/>
      <c r="BL839" s="127"/>
      <c r="BM839" s="127"/>
      <c r="BN839" s="60"/>
      <c r="BO839" s="127"/>
      <c r="BP839" s="910"/>
      <c r="BQ839" s="928"/>
      <c r="BR839" s="928"/>
      <c r="BS839" s="928"/>
      <c r="BT839" s="928"/>
      <c r="BU839" s="928"/>
      <c r="BV839" s="928"/>
      <c r="BW839" s="928"/>
      <c r="BX839" s="928"/>
      <c r="BY839" s="928"/>
      <c r="BZ839" s="928"/>
      <c r="CA839" s="928"/>
      <c r="CB839" s="928"/>
      <c r="CC839" s="928"/>
      <c r="CD839" s="928"/>
      <c r="CE839" s="150"/>
      <c r="CF839" s="516"/>
      <c r="CG839" s="911"/>
      <c r="CH839" s="131"/>
      <c r="CI839" s="186"/>
      <c r="CJ839" s="4"/>
      <c r="CK839" s="49"/>
      <c r="CL839" s="60"/>
      <c r="CM839" s="912"/>
      <c r="CN839" s="371"/>
      <c r="CO839" s="371"/>
      <c r="CP839" s="814"/>
      <c r="CQ839" s="352"/>
      <c r="CR839" s="371"/>
      <c r="CS839" s="371"/>
    </row>
    <row r="840" spans="1:97" x14ac:dyDescent="0.25">
      <c r="A840" s="20"/>
      <c r="B840" s="174"/>
      <c r="C840" s="88"/>
      <c r="D840" s="19"/>
      <c r="E840" s="456"/>
      <c r="F840" s="451"/>
      <c r="G840" s="444"/>
      <c r="H840" s="19"/>
      <c r="I840" s="451"/>
      <c r="J840" s="451"/>
      <c r="K840" s="451"/>
      <c r="L840" s="451"/>
      <c r="M840" s="451"/>
      <c r="N840" s="451"/>
      <c r="O840" s="316"/>
      <c r="P840" s="310"/>
      <c r="Q840" s="19"/>
      <c r="R840" s="310"/>
      <c r="S840" s="316"/>
      <c r="T840" s="923"/>
      <c r="U840" s="310"/>
      <c r="V840" s="310"/>
      <c r="W840" s="310"/>
      <c r="X840" s="306"/>
      <c r="Y840" s="753"/>
      <c r="Z840" s="749"/>
      <c r="AA840" s="489"/>
      <c r="AB840" s="512"/>
      <c r="AC840" s="512"/>
      <c r="AD840" s="447"/>
      <c r="AE840" s="447"/>
      <c r="AF840" s="970"/>
      <c r="AG840" s="970"/>
      <c r="AH840" s="810"/>
      <c r="AI840" s="310"/>
      <c r="AJ840" s="310"/>
      <c r="AK840" s="310"/>
      <c r="AL840" s="307"/>
      <c r="AM840" s="40"/>
      <c r="AN840" s="40"/>
      <c r="AO840" s="40"/>
      <c r="AP840" s="137"/>
      <c r="AQ840" s="19"/>
      <c r="AR840" s="49"/>
      <c r="AS840" s="298"/>
      <c r="AT840" s="66"/>
      <c r="AU840" s="40"/>
      <c r="AV840" s="60"/>
      <c r="AW840" s="137"/>
      <c r="AX840" s="137"/>
      <c r="AY840" s="299"/>
      <c r="AZ840" s="87"/>
      <c r="BA840" s="243"/>
      <c r="BB840" s="127"/>
      <c r="BC840" s="127"/>
      <c r="BD840" s="127"/>
      <c r="BE840" s="127"/>
      <c r="BF840" s="127"/>
      <c r="BG840" s="19"/>
      <c r="BH840" s="49"/>
      <c r="BI840" s="60"/>
      <c r="BJ840" s="127"/>
      <c r="BK840" s="127"/>
      <c r="BL840" s="127"/>
      <c r="BM840" s="127"/>
      <c r="BN840" s="60"/>
      <c r="BO840" s="127"/>
      <c r="BP840" s="910"/>
      <c r="BQ840" s="928"/>
      <c r="BR840" s="928"/>
      <c r="BS840" s="928"/>
      <c r="BT840" s="928"/>
      <c r="BU840" s="928"/>
      <c r="BV840" s="928"/>
      <c r="BW840" s="928"/>
      <c r="BX840" s="928"/>
      <c r="BY840" s="928"/>
      <c r="BZ840" s="928"/>
      <c r="CA840" s="928"/>
      <c r="CB840" s="928"/>
      <c r="CC840" s="928"/>
      <c r="CD840" s="928"/>
      <c r="CE840" s="150"/>
      <c r="CF840" s="516"/>
      <c r="CG840" s="911"/>
      <c r="CH840" s="131"/>
      <c r="CI840" s="186"/>
      <c r="CJ840" s="4"/>
      <c r="CK840" s="49"/>
      <c r="CL840" s="60"/>
      <c r="CM840" s="912"/>
      <c r="CN840" s="371"/>
      <c r="CO840" s="371"/>
      <c r="CP840" s="814"/>
      <c r="CQ840" s="352"/>
      <c r="CR840" s="371"/>
      <c r="CS840" s="371"/>
    </row>
    <row r="841" spans="1:97" x14ac:dyDescent="0.25">
      <c r="A841" s="20"/>
      <c r="B841" s="174"/>
      <c r="C841" s="88"/>
      <c r="D841" s="19"/>
      <c r="E841" s="456"/>
      <c r="F841" s="451"/>
      <c r="G841" s="444"/>
      <c r="H841" s="19"/>
      <c r="I841" s="451"/>
      <c r="J841" s="451"/>
      <c r="K841" s="451"/>
      <c r="L841" s="451"/>
      <c r="M841" s="451"/>
      <c r="N841" s="451"/>
      <c r="O841" s="316"/>
      <c r="P841" s="310"/>
      <c r="Q841" s="19"/>
      <c r="R841" s="310"/>
      <c r="S841" s="316"/>
      <c r="T841" s="923"/>
      <c r="U841" s="310"/>
      <c r="V841" s="310"/>
      <c r="W841" s="310"/>
      <c r="X841" s="306"/>
      <c r="Y841" s="753"/>
      <c r="Z841" s="749"/>
      <c r="AA841" s="489"/>
      <c r="AB841" s="512"/>
      <c r="AC841" s="512"/>
      <c r="AD841" s="447"/>
      <c r="AE841" s="447"/>
      <c r="AF841" s="970"/>
      <c r="AG841" s="970"/>
      <c r="AH841" s="810"/>
      <c r="AI841" s="310"/>
      <c r="AJ841" s="310"/>
      <c r="AK841" s="310"/>
      <c r="AL841" s="307"/>
      <c r="AM841" s="40"/>
      <c r="AN841" s="40"/>
      <c r="AO841" s="40"/>
      <c r="AP841" s="137"/>
      <c r="AQ841" s="19"/>
      <c r="AR841" s="49"/>
      <c r="AS841" s="298"/>
      <c r="AT841" s="66"/>
      <c r="AU841" s="40"/>
      <c r="AV841" s="60"/>
      <c r="AW841" s="137"/>
      <c r="AX841" s="137"/>
      <c r="AY841" s="299"/>
      <c r="AZ841" s="87"/>
      <c r="BA841" s="243"/>
      <c r="BB841" s="127"/>
      <c r="BC841" s="127"/>
      <c r="BD841" s="127"/>
      <c r="BE841" s="127"/>
      <c r="BF841" s="127"/>
      <c r="BG841" s="19"/>
      <c r="BH841" s="49"/>
      <c r="BI841" s="60"/>
      <c r="BJ841" s="127"/>
      <c r="BK841" s="127"/>
      <c r="BL841" s="127"/>
      <c r="BM841" s="127"/>
      <c r="BN841" s="60"/>
      <c r="BO841" s="127"/>
      <c r="BP841" s="910"/>
      <c r="BQ841" s="928"/>
      <c r="BR841" s="928"/>
      <c r="BS841" s="928"/>
      <c r="BT841" s="928"/>
      <c r="BU841" s="928"/>
      <c r="BV841" s="928"/>
      <c r="BW841" s="928"/>
      <c r="BX841" s="928"/>
      <c r="BY841" s="928"/>
      <c r="BZ841" s="928"/>
      <c r="CA841" s="928"/>
      <c r="CB841" s="928"/>
      <c r="CC841" s="928"/>
      <c r="CD841" s="928"/>
      <c r="CE841" s="150"/>
      <c r="CF841" s="516"/>
      <c r="CG841" s="911"/>
      <c r="CH841" s="131"/>
      <c r="CI841" s="186"/>
      <c r="CJ841" s="4"/>
      <c r="CK841" s="49"/>
      <c r="CL841" s="60"/>
      <c r="CM841" s="912"/>
      <c r="CN841" s="371"/>
      <c r="CO841" s="371"/>
      <c r="CP841" s="814"/>
      <c r="CQ841" s="352"/>
      <c r="CR841" s="371"/>
      <c r="CS841" s="371"/>
    </row>
    <row r="842" spans="1:97" x14ac:dyDescent="0.25">
      <c r="A842" s="20"/>
      <c r="B842" s="174"/>
      <c r="C842" s="88"/>
      <c r="D842" s="19"/>
      <c r="E842" s="456"/>
      <c r="F842" s="451"/>
      <c r="G842" s="444"/>
      <c r="H842" s="19"/>
      <c r="I842" s="451"/>
      <c r="J842" s="451"/>
      <c r="K842" s="451"/>
      <c r="L842" s="451"/>
      <c r="M842" s="451"/>
      <c r="N842" s="451"/>
      <c r="O842" s="316"/>
      <c r="P842" s="310"/>
      <c r="Q842" s="19"/>
      <c r="R842" s="310"/>
      <c r="S842" s="316"/>
      <c r="T842" s="923"/>
      <c r="U842" s="310"/>
      <c r="V842" s="310"/>
      <c r="W842" s="310"/>
      <c r="X842" s="306"/>
      <c r="Y842" s="753"/>
      <c r="Z842" s="749"/>
      <c r="AA842" s="489"/>
      <c r="AB842" s="512"/>
      <c r="AC842" s="512"/>
      <c r="AD842" s="447"/>
      <c r="AE842" s="447"/>
      <c r="AF842" s="970"/>
      <c r="AG842" s="970"/>
      <c r="AH842" s="810"/>
      <c r="AI842" s="310"/>
      <c r="AJ842" s="310"/>
      <c r="AK842" s="310"/>
      <c r="AL842" s="307"/>
      <c r="AM842" s="40"/>
      <c r="AN842" s="40"/>
      <c r="AO842" s="40"/>
      <c r="AP842" s="137"/>
      <c r="AQ842" s="19"/>
      <c r="AR842" s="49"/>
      <c r="AS842" s="298"/>
      <c r="AT842" s="66"/>
      <c r="AU842" s="40"/>
      <c r="AV842" s="60"/>
      <c r="AW842" s="137"/>
      <c r="AX842" s="137"/>
      <c r="AY842" s="299"/>
      <c r="AZ842" s="87"/>
      <c r="BA842" s="243"/>
      <c r="BB842" s="127"/>
      <c r="BC842" s="127"/>
      <c r="BD842" s="127"/>
      <c r="BE842" s="127"/>
      <c r="BF842" s="127"/>
      <c r="BG842" s="19"/>
      <c r="BH842" s="49"/>
      <c r="BI842" s="60"/>
      <c r="BJ842" s="127"/>
      <c r="BK842" s="127"/>
      <c r="BL842" s="127"/>
      <c r="BM842" s="127"/>
      <c r="BN842" s="60"/>
      <c r="BO842" s="127"/>
      <c r="BP842" s="910"/>
      <c r="BQ842" s="928"/>
      <c r="BR842" s="928"/>
      <c r="BS842" s="928"/>
      <c r="BT842" s="928"/>
      <c r="BU842" s="928"/>
      <c r="BV842" s="928"/>
      <c r="BW842" s="928"/>
      <c r="BX842" s="928"/>
      <c r="BY842" s="928"/>
      <c r="BZ842" s="928"/>
      <c r="CA842" s="928"/>
      <c r="CB842" s="928"/>
      <c r="CC842" s="928"/>
      <c r="CD842" s="928"/>
      <c r="CE842" s="150"/>
      <c r="CF842" s="516"/>
      <c r="CG842" s="911"/>
      <c r="CH842" s="131"/>
      <c r="CI842" s="186"/>
      <c r="CJ842" s="4"/>
      <c r="CK842" s="49"/>
      <c r="CL842" s="60"/>
      <c r="CM842" s="912"/>
      <c r="CN842" s="371"/>
      <c r="CO842" s="371"/>
      <c r="CP842" s="814"/>
      <c r="CQ842" s="352"/>
      <c r="CR842" s="371"/>
      <c r="CS842" s="371"/>
    </row>
    <row r="843" spans="1:97" x14ac:dyDescent="0.25">
      <c r="A843" s="20"/>
      <c r="B843" s="174"/>
      <c r="C843" s="88"/>
      <c r="D843" s="19"/>
      <c r="E843" s="456"/>
      <c r="F843" s="451"/>
      <c r="G843" s="444"/>
      <c r="H843" s="19"/>
      <c r="I843" s="451"/>
      <c r="J843" s="451"/>
      <c r="K843" s="451"/>
      <c r="L843" s="451"/>
      <c r="M843" s="451"/>
      <c r="N843" s="451"/>
      <c r="O843" s="316"/>
      <c r="P843" s="310"/>
      <c r="Q843" s="19"/>
      <c r="R843" s="310"/>
      <c r="S843" s="316"/>
      <c r="T843" s="923"/>
      <c r="U843" s="310"/>
      <c r="V843" s="310"/>
      <c r="W843" s="310"/>
      <c r="X843" s="306"/>
      <c r="Y843" s="753"/>
      <c r="Z843" s="749"/>
      <c r="AA843" s="489"/>
      <c r="AB843" s="512"/>
      <c r="AC843" s="512"/>
      <c r="AD843" s="447"/>
      <c r="AE843" s="447"/>
      <c r="AF843" s="970"/>
      <c r="AG843" s="970"/>
      <c r="AH843" s="810"/>
      <c r="AI843" s="310"/>
      <c r="AJ843" s="310"/>
      <c r="AK843" s="310"/>
      <c r="AL843" s="307"/>
      <c r="AM843" s="40"/>
      <c r="AN843" s="40"/>
      <c r="AO843" s="40"/>
      <c r="AP843" s="137"/>
      <c r="AQ843" s="19"/>
      <c r="AR843" s="49"/>
      <c r="AS843" s="298"/>
      <c r="AT843" s="66"/>
      <c r="AU843" s="40"/>
      <c r="AV843" s="60"/>
      <c r="AW843" s="137"/>
      <c r="AX843" s="137"/>
      <c r="AY843" s="299"/>
      <c r="AZ843" s="87"/>
      <c r="BA843" s="243"/>
      <c r="BB843" s="127"/>
      <c r="BC843" s="127"/>
      <c r="BD843" s="127"/>
      <c r="BE843" s="127"/>
      <c r="BF843" s="127"/>
      <c r="BG843" s="19"/>
      <c r="BH843" s="49"/>
      <c r="BI843" s="60"/>
      <c r="BJ843" s="127"/>
      <c r="BK843" s="127"/>
      <c r="BL843" s="127"/>
      <c r="BM843" s="127"/>
      <c r="BN843" s="60"/>
      <c r="BO843" s="127"/>
      <c r="BP843" s="910"/>
      <c r="BQ843" s="928"/>
      <c r="BR843" s="928"/>
      <c r="BS843" s="928"/>
      <c r="BT843" s="928"/>
      <c r="BU843" s="928"/>
      <c r="BV843" s="928"/>
      <c r="BW843" s="928"/>
      <c r="BX843" s="928"/>
      <c r="BY843" s="928"/>
      <c r="BZ843" s="928"/>
      <c r="CA843" s="928"/>
      <c r="CB843" s="928"/>
      <c r="CC843" s="928"/>
      <c r="CD843" s="928"/>
      <c r="CE843" s="150"/>
      <c r="CF843" s="516"/>
      <c r="CG843" s="911"/>
      <c r="CH843" s="131"/>
      <c r="CI843" s="186"/>
      <c r="CJ843" s="4"/>
      <c r="CK843" s="49"/>
      <c r="CL843" s="60"/>
      <c r="CM843" s="912"/>
      <c r="CN843" s="371"/>
      <c r="CO843" s="371"/>
      <c r="CP843" s="814"/>
      <c r="CQ843" s="352"/>
      <c r="CR843" s="371"/>
      <c r="CS843" s="371"/>
    </row>
    <row r="844" spans="1:97" x14ac:dyDescent="0.25">
      <c r="A844" s="20"/>
      <c r="B844" s="174"/>
      <c r="C844" s="88"/>
      <c r="D844" s="19"/>
      <c r="E844" s="456"/>
      <c r="F844" s="451"/>
      <c r="G844" s="444"/>
      <c r="H844" s="19"/>
      <c r="I844" s="451"/>
      <c r="J844" s="451"/>
      <c r="K844" s="451"/>
      <c r="L844" s="451"/>
      <c r="M844" s="451"/>
      <c r="N844" s="451"/>
      <c r="O844" s="316"/>
      <c r="P844" s="310"/>
      <c r="Q844" s="19"/>
      <c r="R844" s="310"/>
      <c r="S844" s="316"/>
      <c r="T844" s="923"/>
      <c r="U844" s="310"/>
      <c r="V844" s="310"/>
      <c r="W844" s="310"/>
      <c r="X844" s="306"/>
      <c r="Y844" s="753"/>
      <c r="Z844" s="749"/>
      <c r="AA844" s="489"/>
      <c r="AB844" s="512"/>
      <c r="AC844" s="512"/>
      <c r="AD844" s="447"/>
      <c r="AE844" s="447"/>
      <c r="AF844" s="970"/>
      <c r="AG844" s="970"/>
      <c r="AH844" s="810"/>
      <c r="AI844" s="310"/>
      <c r="AJ844" s="310"/>
      <c r="AK844" s="310"/>
      <c r="AL844" s="307"/>
      <c r="AM844" s="40"/>
      <c r="AN844" s="40"/>
      <c r="AO844" s="40"/>
      <c r="AP844" s="137"/>
      <c r="AQ844" s="19"/>
      <c r="AR844" s="49"/>
      <c r="AS844" s="298"/>
      <c r="AT844" s="66"/>
      <c r="AU844" s="40"/>
      <c r="AV844" s="60"/>
      <c r="AW844" s="137"/>
      <c r="AX844" s="137"/>
      <c r="AY844" s="299"/>
      <c r="AZ844" s="87"/>
      <c r="BA844" s="243"/>
      <c r="BB844" s="127"/>
      <c r="BC844" s="127"/>
      <c r="BD844" s="127"/>
      <c r="BE844" s="127"/>
      <c r="BF844" s="127"/>
      <c r="BG844" s="19"/>
      <c r="BH844" s="49"/>
      <c r="BI844" s="60"/>
      <c r="BJ844" s="127"/>
      <c r="BK844" s="127"/>
      <c r="BL844" s="127"/>
      <c r="BM844" s="127"/>
      <c r="BN844" s="60"/>
      <c r="BO844" s="127"/>
      <c r="BP844" s="910"/>
      <c r="BQ844" s="928"/>
      <c r="BR844" s="928"/>
      <c r="BS844" s="928"/>
      <c r="BT844" s="928"/>
      <c r="BU844" s="928"/>
      <c r="BV844" s="928"/>
      <c r="BW844" s="928"/>
      <c r="BX844" s="928"/>
      <c r="BY844" s="928"/>
      <c r="BZ844" s="928"/>
      <c r="CA844" s="928"/>
      <c r="CB844" s="928"/>
      <c r="CC844" s="928"/>
      <c r="CD844" s="928"/>
      <c r="CE844" s="150"/>
      <c r="CF844" s="516"/>
      <c r="CG844" s="911"/>
      <c r="CH844" s="131"/>
      <c r="CI844" s="186"/>
      <c r="CJ844" s="4"/>
      <c r="CK844" s="49"/>
      <c r="CL844" s="60"/>
      <c r="CM844" s="912"/>
      <c r="CN844" s="371"/>
      <c r="CO844" s="371"/>
      <c r="CP844" s="814"/>
      <c r="CQ844" s="352"/>
      <c r="CR844" s="371"/>
      <c r="CS844" s="371"/>
    </row>
    <row r="845" spans="1:97" x14ac:dyDescent="0.25">
      <c r="A845" s="20"/>
      <c r="B845" s="174"/>
      <c r="C845" s="88"/>
      <c r="D845" s="19"/>
      <c r="E845" s="456"/>
      <c r="F845" s="451"/>
      <c r="G845" s="444"/>
      <c r="H845" s="19"/>
      <c r="I845" s="451"/>
      <c r="J845" s="451"/>
      <c r="K845" s="451"/>
      <c r="L845" s="451"/>
      <c r="M845" s="451"/>
      <c r="N845" s="451"/>
      <c r="O845" s="316"/>
      <c r="P845" s="310"/>
      <c r="Q845" s="19"/>
      <c r="R845" s="310"/>
      <c r="S845" s="316"/>
      <c r="T845" s="923"/>
      <c r="U845" s="310"/>
      <c r="V845" s="310"/>
      <c r="W845" s="310"/>
      <c r="X845" s="306"/>
      <c r="Y845" s="753"/>
      <c r="Z845" s="749"/>
      <c r="AA845" s="489"/>
      <c r="AB845" s="512"/>
      <c r="AC845" s="512"/>
      <c r="AD845" s="447"/>
      <c r="AE845" s="447"/>
      <c r="AF845" s="970"/>
      <c r="AG845" s="970"/>
      <c r="AH845" s="810"/>
      <c r="AI845" s="310"/>
      <c r="AJ845" s="310"/>
      <c r="AK845" s="310"/>
      <c r="AL845" s="307"/>
      <c r="AM845" s="40"/>
      <c r="AN845" s="40"/>
      <c r="AO845" s="40"/>
      <c r="AP845" s="137"/>
      <c r="AQ845" s="19"/>
      <c r="AR845" s="49"/>
      <c r="AS845" s="298"/>
      <c r="AT845" s="66"/>
      <c r="AU845" s="40"/>
      <c r="AV845" s="60"/>
      <c r="AW845" s="137"/>
      <c r="AX845" s="137"/>
      <c r="AY845" s="299"/>
      <c r="AZ845" s="87"/>
      <c r="BA845" s="243"/>
      <c r="BB845" s="127"/>
      <c r="BC845" s="127"/>
      <c r="BD845" s="127"/>
      <c r="BE845" s="127"/>
      <c r="BF845" s="127"/>
      <c r="BG845" s="19"/>
      <c r="BH845" s="49"/>
      <c r="BI845" s="60"/>
      <c r="BJ845" s="127"/>
      <c r="BK845" s="127"/>
      <c r="BL845" s="127"/>
      <c r="BM845" s="127"/>
      <c r="BN845" s="60"/>
      <c r="BO845" s="127"/>
      <c r="BP845" s="910"/>
      <c r="BQ845" s="928"/>
      <c r="BR845" s="928"/>
      <c r="BS845" s="928"/>
      <c r="BT845" s="928"/>
      <c r="BU845" s="928"/>
      <c r="BV845" s="928"/>
      <c r="BW845" s="928"/>
      <c r="BX845" s="928"/>
      <c r="BY845" s="928"/>
      <c r="BZ845" s="928"/>
      <c r="CA845" s="928"/>
      <c r="CB845" s="928"/>
      <c r="CC845" s="928"/>
      <c r="CD845" s="928"/>
      <c r="CE845" s="150"/>
      <c r="CF845" s="516"/>
      <c r="CG845" s="911"/>
      <c r="CH845" s="131"/>
      <c r="CI845" s="186"/>
      <c r="CJ845" s="4"/>
      <c r="CK845" s="49"/>
      <c r="CL845" s="60"/>
      <c r="CM845" s="912"/>
      <c r="CN845" s="371"/>
      <c r="CO845" s="371"/>
      <c r="CP845" s="814"/>
      <c r="CQ845" s="352"/>
      <c r="CR845" s="371"/>
      <c r="CS845" s="371"/>
    </row>
    <row r="846" spans="1:97" x14ac:dyDescent="0.25">
      <c r="A846" s="20"/>
      <c r="B846" s="174"/>
      <c r="C846" s="88"/>
      <c r="D846" s="19"/>
      <c r="E846" s="456"/>
      <c r="F846" s="451"/>
      <c r="G846" s="444"/>
      <c r="H846" s="19"/>
      <c r="I846" s="451"/>
      <c r="J846" s="451"/>
      <c r="K846" s="451"/>
      <c r="L846" s="451"/>
      <c r="M846" s="451"/>
      <c r="N846" s="451"/>
      <c r="O846" s="316"/>
      <c r="P846" s="310"/>
      <c r="Q846" s="19"/>
      <c r="R846" s="310"/>
      <c r="S846" s="316"/>
      <c r="T846" s="923"/>
      <c r="U846" s="310"/>
      <c r="V846" s="310"/>
      <c r="W846" s="310"/>
      <c r="X846" s="306"/>
      <c r="Y846" s="753"/>
      <c r="Z846" s="749"/>
      <c r="AA846" s="489"/>
      <c r="AB846" s="512"/>
      <c r="AC846" s="512"/>
      <c r="AD846" s="447"/>
      <c r="AE846" s="447"/>
      <c r="AF846" s="970"/>
      <c r="AG846" s="970"/>
      <c r="AH846" s="810"/>
      <c r="AI846" s="310"/>
      <c r="AJ846" s="310"/>
      <c r="AK846" s="310"/>
      <c r="AL846" s="307"/>
      <c r="AM846" s="40"/>
      <c r="AN846" s="40"/>
      <c r="AO846" s="40"/>
      <c r="AP846" s="137"/>
      <c r="AQ846" s="19"/>
      <c r="AR846" s="49"/>
      <c r="AS846" s="298"/>
      <c r="AT846" s="66"/>
      <c r="AU846" s="40"/>
      <c r="AV846" s="60"/>
      <c r="AW846" s="137"/>
      <c r="AX846" s="137"/>
      <c r="AY846" s="299"/>
      <c r="AZ846" s="87"/>
      <c r="BA846" s="243"/>
      <c r="BB846" s="127"/>
      <c r="BC846" s="127"/>
      <c r="BD846" s="127"/>
      <c r="BE846" s="127"/>
      <c r="BF846" s="127"/>
      <c r="BG846" s="19"/>
      <c r="BH846" s="49"/>
      <c r="BI846" s="60"/>
      <c r="BJ846" s="127"/>
      <c r="BK846" s="127"/>
      <c r="BL846" s="127"/>
      <c r="BM846" s="127"/>
      <c r="BN846" s="60"/>
      <c r="BO846" s="127"/>
      <c r="BP846" s="910"/>
      <c r="BQ846" s="928"/>
      <c r="BR846" s="928"/>
      <c r="BS846" s="928"/>
      <c r="BT846" s="928"/>
      <c r="BU846" s="928"/>
      <c r="BV846" s="928"/>
      <c r="BW846" s="928"/>
      <c r="BX846" s="928"/>
      <c r="BY846" s="928"/>
      <c r="BZ846" s="928"/>
      <c r="CA846" s="928"/>
      <c r="CB846" s="928"/>
      <c r="CC846" s="928"/>
      <c r="CD846" s="928"/>
      <c r="CE846" s="150"/>
      <c r="CF846" s="516"/>
      <c r="CG846" s="911"/>
      <c r="CH846" s="131"/>
      <c r="CI846" s="186"/>
      <c r="CJ846" s="4"/>
      <c r="CK846" s="49"/>
      <c r="CL846" s="60"/>
      <c r="CM846" s="912"/>
      <c r="CN846" s="371"/>
      <c r="CO846" s="371"/>
      <c r="CP846" s="814"/>
      <c r="CQ846" s="352"/>
      <c r="CR846" s="371"/>
      <c r="CS846" s="371"/>
    </row>
    <row r="847" spans="1:97" x14ac:dyDescent="0.25">
      <c r="A847" s="20"/>
      <c r="B847" s="174"/>
      <c r="C847" s="88"/>
      <c r="D847" s="19"/>
      <c r="E847" s="456"/>
      <c r="F847" s="451"/>
      <c r="G847" s="444"/>
      <c r="H847" s="19"/>
      <c r="I847" s="451"/>
      <c r="J847" s="451"/>
      <c r="K847" s="451"/>
      <c r="L847" s="451"/>
      <c r="M847" s="451"/>
      <c r="N847" s="451"/>
      <c r="O847" s="316"/>
      <c r="P847" s="310"/>
      <c r="Q847" s="19"/>
      <c r="R847" s="310"/>
      <c r="S847" s="316"/>
      <c r="T847" s="923"/>
      <c r="U847" s="310"/>
      <c r="V847" s="310"/>
      <c r="W847" s="310"/>
      <c r="X847" s="306"/>
      <c r="Y847" s="753"/>
      <c r="Z847" s="749"/>
      <c r="AA847" s="489"/>
      <c r="AB847" s="512"/>
      <c r="AC847" s="512"/>
      <c r="AD847" s="447"/>
      <c r="AE847" s="447"/>
      <c r="AF847" s="970"/>
      <c r="AG847" s="970"/>
      <c r="AH847" s="810"/>
      <c r="AI847" s="310"/>
      <c r="AJ847" s="310"/>
      <c r="AK847" s="310"/>
      <c r="AL847" s="307"/>
      <c r="AM847" s="40"/>
      <c r="AN847" s="40"/>
      <c r="AO847" s="40"/>
      <c r="AP847" s="137"/>
      <c r="AQ847" s="19"/>
      <c r="AR847" s="49"/>
      <c r="AS847" s="298"/>
      <c r="AT847" s="66"/>
      <c r="AU847" s="40"/>
      <c r="AV847" s="60"/>
      <c r="AW847" s="137"/>
      <c r="AX847" s="137"/>
      <c r="AY847" s="299"/>
      <c r="AZ847" s="87"/>
      <c r="BA847" s="243"/>
      <c r="BB847" s="127"/>
      <c r="BC847" s="127"/>
      <c r="BD847" s="127"/>
      <c r="BE847" s="127"/>
      <c r="BF847" s="127"/>
      <c r="BG847" s="19"/>
      <c r="BH847" s="49"/>
      <c r="BI847" s="60"/>
      <c r="BJ847" s="127"/>
      <c r="BK847" s="127"/>
      <c r="BL847" s="127"/>
      <c r="BM847" s="127"/>
      <c r="BN847" s="60"/>
      <c r="BO847" s="127"/>
      <c r="BP847" s="910"/>
      <c r="BQ847" s="928"/>
      <c r="BR847" s="928"/>
      <c r="BS847" s="928"/>
      <c r="BT847" s="928"/>
      <c r="BU847" s="928"/>
      <c r="BV847" s="928"/>
      <c r="BW847" s="928"/>
      <c r="BX847" s="928"/>
      <c r="BY847" s="928"/>
      <c r="BZ847" s="928"/>
      <c r="CA847" s="928"/>
      <c r="CB847" s="928"/>
      <c r="CC847" s="928"/>
      <c r="CD847" s="928"/>
      <c r="CE847" s="150"/>
      <c r="CF847" s="516"/>
      <c r="CG847" s="911"/>
      <c r="CH847" s="131"/>
      <c r="CI847" s="186"/>
      <c r="CJ847" s="4"/>
      <c r="CK847" s="49"/>
      <c r="CL847" s="60"/>
      <c r="CM847" s="912"/>
      <c r="CN847" s="371"/>
      <c r="CO847" s="371"/>
      <c r="CP847" s="814"/>
      <c r="CQ847" s="352"/>
      <c r="CR847" s="371"/>
      <c r="CS847" s="371"/>
    </row>
    <row r="848" spans="1:97" x14ac:dyDescent="0.25">
      <c r="A848" s="20"/>
      <c r="B848" s="174"/>
      <c r="C848" s="88"/>
      <c r="D848" s="19"/>
      <c r="E848" s="456"/>
      <c r="F848" s="451"/>
      <c r="G848" s="444"/>
      <c r="H848" s="19"/>
      <c r="I848" s="451"/>
      <c r="J848" s="451"/>
      <c r="K848" s="451"/>
      <c r="L848" s="451"/>
      <c r="M848" s="451"/>
      <c r="N848" s="451"/>
      <c r="O848" s="316"/>
      <c r="P848" s="310"/>
      <c r="Q848" s="19"/>
      <c r="R848" s="310"/>
      <c r="S848" s="316"/>
      <c r="T848" s="923"/>
      <c r="U848" s="310"/>
      <c r="V848" s="310"/>
      <c r="W848" s="310"/>
      <c r="X848" s="306"/>
      <c r="Y848" s="753"/>
      <c r="Z848" s="749"/>
      <c r="AA848" s="489"/>
      <c r="AB848" s="512"/>
      <c r="AC848" s="512"/>
      <c r="AD848" s="447"/>
      <c r="AE848" s="447"/>
      <c r="AF848" s="970"/>
      <c r="AG848" s="970"/>
      <c r="AH848" s="810"/>
      <c r="AI848" s="310"/>
      <c r="AJ848" s="310"/>
      <c r="AK848" s="310"/>
      <c r="AL848" s="307"/>
      <c r="AM848" s="40"/>
      <c r="AN848" s="40"/>
      <c r="AO848" s="40"/>
      <c r="AP848" s="137"/>
      <c r="AQ848" s="19"/>
      <c r="AR848" s="49"/>
      <c r="AS848" s="298"/>
      <c r="AT848" s="66"/>
      <c r="AU848" s="40"/>
      <c r="AV848" s="60"/>
      <c r="AW848" s="137"/>
      <c r="AX848" s="137"/>
      <c r="AY848" s="299"/>
      <c r="AZ848" s="87"/>
      <c r="BA848" s="243"/>
      <c r="BB848" s="127"/>
      <c r="BC848" s="127"/>
      <c r="BD848" s="127"/>
      <c r="BE848" s="127"/>
      <c r="BF848" s="127"/>
      <c r="BG848" s="19"/>
      <c r="BH848" s="49"/>
      <c r="BI848" s="60"/>
      <c r="BJ848" s="127"/>
      <c r="BK848" s="127"/>
      <c r="BL848" s="127"/>
      <c r="BM848" s="127"/>
      <c r="BN848" s="60"/>
      <c r="BO848" s="127"/>
      <c r="BP848" s="910"/>
      <c r="BQ848" s="928"/>
      <c r="BR848" s="928"/>
      <c r="BS848" s="928"/>
      <c r="BT848" s="928"/>
      <c r="BU848" s="928"/>
      <c r="BV848" s="928"/>
      <c r="BW848" s="928"/>
      <c r="BX848" s="928"/>
      <c r="BY848" s="928"/>
      <c r="BZ848" s="928"/>
      <c r="CA848" s="928"/>
      <c r="CB848" s="928"/>
      <c r="CC848" s="928"/>
      <c r="CD848" s="928"/>
      <c r="CE848" s="150"/>
      <c r="CF848" s="516"/>
      <c r="CG848" s="911"/>
      <c r="CH848" s="131"/>
      <c r="CI848" s="186"/>
      <c r="CJ848" s="4"/>
      <c r="CK848" s="49"/>
      <c r="CL848" s="60"/>
      <c r="CM848" s="912"/>
      <c r="CN848" s="371"/>
      <c r="CO848" s="371"/>
      <c r="CP848" s="814"/>
      <c r="CQ848" s="352"/>
      <c r="CR848" s="371"/>
      <c r="CS848" s="371"/>
    </row>
    <row r="849" spans="1:97" x14ac:dyDescent="0.25">
      <c r="A849" s="20"/>
      <c r="B849" s="174"/>
      <c r="C849" s="88"/>
      <c r="D849" s="19"/>
      <c r="E849" s="456"/>
      <c r="F849" s="451"/>
      <c r="G849" s="444"/>
      <c r="H849" s="19"/>
      <c r="I849" s="451"/>
      <c r="J849" s="451"/>
      <c r="K849" s="451"/>
      <c r="L849" s="451"/>
      <c r="M849" s="451"/>
      <c r="N849" s="451"/>
      <c r="O849" s="316"/>
      <c r="P849" s="310"/>
      <c r="Q849" s="19"/>
      <c r="R849" s="310"/>
      <c r="S849" s="316"/>
      <c r="T849" s="923"/>
      <c r="U849" s="310"/>
      <c r="V849" s="310"/>
      <c r="W849" s="310"/>
      <c r="X849" s="306"/>
      <c r="Y849" s="753"/>
      <c r="Z849" s="749"/>
      <c r="AA849" s="489"/>
      <c r="AB849" s="512"/>
      <c r="AC849" s="512"/>
      <c r="AD849" s="447"/>
      <c r="AE849" s="447"/>
      <c r="AF849" s="970"/>
      <c r="AG849" s="970"/>
      <c r="AH849" s="810"/>
      <c r="AI849" s="310"/>
      <c r="AJ849" s="310"/>
      <c r="AK849" s="310"/>
      <c r="AL849" s="307"/>
      <c r="AM849" s="40"/>
      <c r="AN849" s="40"/>
      <c r="AO849" s="40"/>
      <c r="AP849" s="137"/>
      <c r="AQ849" s="19"/>
      <c r="AR849" s="49"/>
      <c r="AS849" s="298"/>
      <c r="AT849" s="66"/>
      <c r="AU849" s="40"/>
      <c r="AV849" s="60"/>
      <c r="AW849" s="137"/>
      <c r="AX849" s="137"/>
      <c r="AY849" s="299"/>
      <c r="AZ849" s="87"/>
      <c r="BA849" s="243"/>
      <c r="BB849" s="127"/>
      <c r="BC849" s="127"/>
      <c r="BD849" s="127"/>
      <c r="BE849" s="127"/>
      <c r="BF849" s="127"/>
      <c r="BG849" s="19"/>
      <c r="BH849" s="49"/>
      <c r="BI849" s="60"/>
      <c r="BJ849" s="127"/>
      <c r="BK849" s="127"/>
      <c r="BL849" s="127"/>
      <c r="BM849" s="127"/>
      <c r="BN849" s="60"/>
      <c r="BO849" s="127"/>
      <c r="BP849" s="910"/>
      <c r="BQ849" s="928"/>
      <c r="BR849" s="928"/>
      <c r="BS849" s="928"/>
      <c r="BT849" s="928"/>
      <c r="BU849" s="928"/>
      <c r="BV849" s="928"/>
      <c r="BW849" s="928"/>
      <c r="BX849" s="928"/>
      <c r="BY849" s="928"/>
      <c r="BZ849" s="928"/>
      <c r="CA849" s="928"/>
      <c r="CB849" s="928"/>
      <c r="CC849" s="928"/>
      <c r="CD849" s="928"/>
      <c r="CE849" s="150"/>
      <c r="CF849" s="516"/>
      <c r="CG849" s="911"/>
      <c r="CH849" s="131"/>
      <c r="CI849" s="186"/>
      <c r="CJ849" s="4"/>
      <c r="CK849" s="49"/>
      <c r="CL849" s="60"/>
      <c r="CM849" s="912"/>
      <c r="CN849" s="371"/>
      <c r="CO849" s="371"/>
      <c r="CP849" s="814"/>
      <c r="CQ849" s="352"/>
      <c r="CR849" s="371"/>
      <c r="CS849" s="371"/>
    </row>
    <row r="850" spans="1:97" x14ac:dyDescent="0.25">
      <c r="A850" s="20"/>
      <c r="B850" s="174"/>
      <c r="C850" s="88"/>
      <c r="D850" s="19"/>
      <c r="E850" s="456"/>
      <c r="F850" s="451"/>
      <c r="G850" s="444"/>
      <c r="H850" s="19"/>
      <c r="I850" s="451"/>
      <c r="J850" s="451"/>
      <c r="K850" s="451"/>
      <c r="L850" s="451"/>
      <c r="M850" s="451"/>
      <c r="N850" s="451"/>
      <c r="O850" s="316"/>
      <c r="P850" s="310"/>
      <c r="Q850" s="19"/>
      <c r="R850" s="310"/>
      <c r="S850" s="316"/>
      <c r="T850" s="923"/>
      <c r="U850" s="310"/>
      <c r="V850" s="310"/>
      <c r="W850" s="310"/>
      <c r="X850" s="306"/>
      <c r="Y850" s="753"/>
      <c r="Z850" s="749"/>
      <c r="AA850" s="489"/>
      <c r="AB850" s="512"/>
      <c r="AC850" s="512"/>
      <c r="AD850" s="447"/>
      <c r="AE850" s="447"/>
      <c r="AF850" s="970"/>
      <c r="AG850" s="970"/>
      <c r="AH850" s="810"/>
      <c r="AI850" s="310"/>
      <c r="AJ850" s="310"/>
      <c r="AK850" s="310"/>
      <c r="AL850" s="307"/>
      <c r="AM850" s="40"/>
      <c r="AN850" s="40"/>
      <c r="AO850" s="40"/>
      <c r="AP850" s="137"/>
      <c r="AQ850" s="19"/>
      <c r="AR850" s="49"/>
      <c r="AS850" s="298"/>
      <c r="AT850" s="66"/>
      <c r="AU850" s="40"/>
      <c r="AV850" s="60"/>
      <c r="AW850" s="137"/>
      <c r="AX850" s="137"/>
      <c r="AY850" s="299"/>
      <c r="AZ850" s="87"/>
      <c r="BA850" s="243"/>
      <c r="BB850" s="127"/>
      <c r="BC850" s="127"/>
      <c r="BD850" s="127"/>
      <c r="BE850" s="127"/>
      <c r="BF850" s="127"/>
      <c r="BG850" s="19"/>
      <c r="BH850" s="49"/>
      <c r="BI850" s="60"/>
      <c r="BJ850" s="127"/>
      <c r="BK850" s="127"/>
      <c r="BL850" s="127"/>
      <c r="BM850" s="127"/>
      <c r="BN850" s="60"/>
      <c r="BO850" s="127"/>
      <c r="BP850" s="910"/>
      <c r="BQ850" s="928"/>
      <c r="BR850" s="928"/>
      <c r="BS850" s="928"/>
      <c r="BT850" s="928"/>
      <c r="BU850" s="928"/>
      <c r="BV850" s="928"/>
      <c r="BW850" s="928"/>
      <c r="BX850" s="928"/>
      <c r="BY850" s="928"/>
      <c r="BZ850" s="928"/>
      <c r="CA850" s="928"/>
      <c r="CB850" s="928"/>
      <c r="CC850" s="928"/>
      <c r="CD850" s="928"/>
      <c r="CE850" s="150"/>
      <c r="CF850" s="516"/>
      <c r="CG850" s="911"/>
      <c r="CH850" s="131"/>
      <c r="CI850" s="186"/>
      <c r="CJ850" s="4"/>
      <c r="CK850" s="49"/>
      <c r="CL850" s="60"/>
      <c r="CM850" s="912"/>
      <c r="CN850" s="371"/>
      <c r="CO850" s="371"/>
      <c r="CP850" s="814"/>
      <c r="CQ850" s="352"/>
      <c r="CR850" s="371"/>
      <c r="CS850" s="371"/>
    </row>
    <row r="851" spans="1:97" x14ac:dyDescent="0.25">
      <c r="A851" s="20"/>
      <c r="B851" s="174"/>
      <c r="C851" s="88"/>
      <c r="D851" s="19"/>
      <c r="E851" s="456"/>
      <c r="F851" s="451"/>
      <c r="G851" s="444"/>
      <c r="H851" s="19"/>
      <c r="I851" s="451"/>
      <c r="J851" s="451"/>
      <c r="K851" s="451"/>
      <c r="L851" s="451"/>
      <c r="M851" s="451"/>
      <c r="N851" s="451"/>
      <c r="O851" s="316"/>
      <c r="P851" s="310"/>
      <c r="Q851" s="19"/>
      <c r="R851" s="310"/>
      <c r="S851" s="316"/>
      <c r="T851" s="923"/>
      <c r="U851" s="310"/>
      <c r="V851" s="310"/>
      <c r="W851" s="310"/>
      <c r="X851" s="306"/>
      <c r="Y851" s="753"/>
      <c r="Z851" s="749"/>
      <c r="AA851" s="489"/>
      <c r="AB851" s="512"/>
      <c r="AC851" s="512"/>
      <c r="AD851" s="447"/>
      <c r="AE851" s="447"/>
      <c r="AF851" s="970"/>
      <c r="AG851" s="970"/>
      <c r="AH851" s="810"/>
      <c r="AI851" s="310"/>
      <c r="AJ851" s="310"/>
      <c r="AK851" s="310"/>
      <c r="AL851" s="307"/>
      <c r="AM851" s="40"/>
      <c r="AN851" s="40"/>
      <c r="AO851" s="40"/>
      <c r="AP851" s="137"/>
      <c r="AQ851" s="19"/>
      <c r="AR851" s="49"/>
      <c r="AS851" s="298"/>
      <c r="AT851" s="66"/>
      <c r="AU851" s="40"/>
      <c r="AV851" s="60"/>
      <c r="AW851" s="137"/>
      <c r="AX851" s="137"/>
      <c r="AY851" s="299"/>
      <c r="AZ851" s="87"/>
      <c r="BA851" s="243"/>
      <c r="BB851" s="127"/>
      <c r="BC851" s="127"/>
      <c r="BD851" s="127"/>
      <c r="BE851" s="127"/>
      <c r="BF851" s="127"/>
      <c r="BG851" s="19"/>
      <c r="BH851" s="49"/>
      <c r="BI851" s="60"/>
      <c r="BJ851" s="127"/>
      <c r="BK851" s="127"/>
      <c r="BL851" s="127"/>
      <c r="BM851" s="127"/>
      <c r="BN851" s="60"/>
      <c r="BO851" s="127"/>
      <c r="BP851" s="910"/>
      <c r="BQ851" s="928"/>
      <c r="BR851" s="928"/>
      <c r="BS851" s="928"/>
      <c r="BT851" s="928"/>
      <c r="BU851" s="928"/>
      <c r="BV851" s="928"/>
      <c r="BW851" s="928"/>
      <c r="BX851" s="928"/>
      <c r="BY851" s="928"/>
      <c r="BZ851" s="928"/>
      <c r="CA851" s="928"/>
      <c r="CB851" s="928"/>
      <c r="CC851" s="928"/>
      <c r="CD851" s="928"/>
      <c r="CE851" s="150"/>
      <c r="CF851" s="516"/>
      <c r="CG851" s="911"/>
      <c r="CH851" s="131"/>
      <c r="CI851" s="186"/>
      <c r="CJ851" s="4"/>
      <c r="CK851" s="49"/>
      <c r="CL851" s="60"/>
      <c r="CM851" s="912"/>
      <c r="CN851" s="371"/>
      <c r="CO851" s="371"/>
      <c r="CP851" s="814"/>
      <c r="CQ851" s="352"/>
      <c r="CR851" s="371"/>
      <c r="CS851" s="371"/>
    </row>
    <row r="852" spans="1:97" x14ac:dyDescent="0.25">
      <c r="A852" s="20"/>
      <c r="B852" s="174"/>
      <c r="C852" s="88"/>
      <c r="D852" s="19"/>
      <c r="E852" s="456"/>
      <c r="F852" s="451"/>
      <c r="G852" s="444"/>
      <c r="H852" s="19"/>
      <c r="I852" s="451"/>
      <c r="J852" s="451"/>
      <c r="K852" s="451"/>
      <c r="L852" s="451"/>
      <c r="M852" s="451"/>
      <c r="N852" s="451"/>
      <c r="O852" s="316"/>
      <c r="P852" s="310"/>
      <c r="Q852" s="19"/>
      <c r="R852" s="310"/>
      <c r="S852" s="316"/>
      <c r="T852" s="923"/>
      <c r="U852" s="310"/>
      <c r="V852" s="310"/>
      <c r="W852" s="310"/>
      <c r="X852" s="306"/>
      <c r="Y852" s="753"/>
      <c r="Z852" s="749"/>
      <c r="AA852" s="489"/>
      <c r="AB852" s="512"/>
      <c r="AC852" s="512"/>
      <c r="AD852" s="447"/>
      <c r="AE852" s="447"/>
      <c r="AF852" s="970"/>
      <c r="AG852" s="970"/>
      <c r="AH852" s="810"/>
      <c r="AI852" s="310"/>
      <c r="AJ852" s="310"/>
      <c r="AK852" s="310"/>
      <c r="AL852" s="307"/>
      <c r="AM852" s="40"/>
      <c r="AN852" s="40"/>
      <c r="AO852" s="40"/>
      <c r="AP852" s="137"/>
      <c r="AQ852" s="19"/>
      <c r="AR852" s="49"/>
      <c r="AS852" s="298"/>
      <c r="AT852" s="66"/>
      <c r="AU852" s="40"/>
      <c r="AV852" s="60"/>
      <c r="AW852" s="137"/>
      <c r="AX852" s="137"/>
      <c r="AY852" s="299"/>
      <c r="AZ852" s="87"/>
      <c r="BA852" s="243"/>
      <c r="BB852" s="127"/>
      <c r="BC852" s="127"/>
      <c r="BD852" s="127"/>
      <c r="BE852" s="127"/>
      <c r="BF852" s="127"/>
      <c r="BG852" s="19"/>
      <c r="BH852" s="49"/>
      <c r="BI852" s="60"/>
      <c r="BJ852" s="127"/>
      <c r="BK852" s="127"/>
      <c r="BL852" s="127"/>
      <c r="BM852" s="127"/>
      <c r="BN852" s="60"/>
      <c r="BO852" s="127"/>
      <c r="BP852" s="910"/>
      <c r="BQ852" s="928"/>
      <c r="BR852" s="928"/>
      <c r="BS852" s="928"/>
      <c r="BT852" s="928"/>
      <c r="BU852" s="928"/>
      <c r="BV852" s="928"/>
      <c r="BW852" s="928"/>
      <c r="BX852" s="928"/>
      <c r="BY852" s="928"/>
      <c r="BZ852" s="928"/>
      <c r="CA852" s="928"/>
      <c r="CB852" s="928"/>
      <c r="CC852" s="928"/>
      <c r="CD852" s="928"/>
      <c r="CE852" s="150"/>
      <c r="CF852" s="516"/>
      <c r="CG852" s="911"/>
      <c r="CH852" s="131"/>
      <c r="CI852" s="186"/>
      <c r="CJ852" s="4"/>
      <c r="CK852" s="49"/>
      <c r="CL852" s="60"/>
      <c r="CM852" s="912"/>
      <c r="CN852" s="371"/>
      <c r="CO852" s="371"/>
      <c r="CP852" s="814"/>
      <c r="CQ852" s="352"/>
      <c r="CR852" s="371"/>
      <c r="CS852" s="371"/>
    </row>
    <row r="853" spans="1:97" x14ac:dyDescent="0.25">
      <c r="A853" s="20"/>
      <c r="B853" s="174"/>
      <c r="C853" s="88"/>
      <c r="D853" s="19"/>
      <c r="E853" s="456"/>
      <c r="F853" s="451"/>
      <c r="G853" s="444"/>
      <c r="H853" s="19"/>
      <c r="I853" s="451"/>
      <c r="J853" s="451"/>
      <c r="K853" s="451"/>
      <c r="L853" s="451"/>
      <c r="M853" s="451"/>
      <c r="N853" s="451"/>
      <c r="O853" s="316"/>
      <c r="P853" s="310"/>
      <c r="Q853" s="19"/>
      <c r="R853" s="310"/>
      <c r="S853" s="316"/>
      <c r="T853" s="923"/>
      <c r="U853" s="310"/>
      <c r="V853" s="310"/>
      <c r="W853" s="310"/>
      <c r="X853" s="306"/>
      <c r="Y853" s="753"/>
      <c r="Z853" s="749"/>
      <c r="AA853" s="489"/>
      <c r="AB853" s="512"/>
      <c r="AC853" s="512"/>
      <c r="AD853" s="447"/>
      <c r="AE853" s="447"/>
      <c r="AF853" s="970"/>
      <c r="AG853" s="970"/>
      <c r="AH853" s="810"/>
      <c r="AI853" s="310"/>
      <c r="AJ853" s="310"/>
      <c r="AK853" s="310"/>
      <c r="AL853" s="307"/>
      <c r="AM853" s="40"/>
      <c r="AN853" s="40"/>
      <c r="AO853" s="40"/>
      <c r="AP853" s="137"/>
      <c r="AQ853" s="19"/>
      <c r="AR853" s="49"/>
      <c r="AS853" s="298"/>
      <c r="AT853" s="66"/>
      <c r="AU853" s="40"/>
      <c r="AV853" s="60"/>
      <c r="AW853" s="137"/>
      <c r="AX853" s="137"/>
      <c r="AY853" s="299"/>
      <c r="AZ853" s="87"/>
      <c r="BA853" s="243"/>
      <c r="BB853" s="127"/>
      <c r="BC853" s="127"/>
      <c r="BD853" s="127"/>
      <c r="BE853" s="127"/>
      <c r="BF853" s="127"/>
      <c r="BG853" s="19"/>
      <c r="BH853" s="49"/>
      <c r="BI853" s="60"/>
      <c r="BJ853" s="127"/>
      <c r="BK853" s="127"/>
      <c r="BL853" s="127"/>
      <c r="BM853" s="127"/>
      <c r="BN853" s="60"/>
      <c r="BO853" s="127"/>
      <c r="BP853" s="910"/>
      <c r="BQ853" s="928"/>
      <c r="BR853" s="928"/>
      <c r="BS853" s="928"/>
      <c r="BT853" s="928"/>
      <c r="BU853" s="928"/>
      <c r="BV853" s="928"/>
      <c r="BW853" s="928"/>
      <c r="BX853" s="928"/>
      <c r="BY853" s="928"/>
      <c r="BZ853" s="928"/>
      <c r="CA853" s="928"/>
      <c r="CB853" s="928"/>
      <c r="CC853" s="928"/>
      <c r="CD853" s="928"/>
      <c r="CE853" s="150"/>
      <c r="CF853" s="516"/>
      <c r="CG853" s="911"/>
      <c r="CH853" s="131"/>
      <c r="CI853" s="186"/>
      <c r="CJ853" s="4"/>
      <c r="CK853" s="49"/>
      <c r="CL853" s="60"/>
      <c r="CM853" s="912"/>
      <c r="CN853" s="371"/>
      <c r="CO853" s="371"/>
      <c r="CP853" s="814"/>
      <c r="CQ853" s="352"/>
      <c r="CR853" s="371"/>
      <c r="CS853" s="371"/>
    </row>
    <row r="854" spans="1:97" x14ac:dyDescent="0.25">
      <c r="A854" s="20"/>
      <c r="B854" s="174"/>
      <c r="C854" s="88"/>
      <c r="D854" s="19"/>
      <c r="E854" s="456"/>
      <c r="F854" s="451"/>
      <c r="G854" s="444"/>
      <c r="H854" s="19"/>
      <c r="I854" s="451"/>
      <c r="J854" s="451"/>
      <c r="K854" s="451"/>
      <c r="L854" s="451"/>
      <c r="M854" s="451"/>
      <c r="N854" s="451"/>
      <c r="O854" s="316"/>
      <c r="P854" s="310"/>
      <c r="Q854" s="19"/>
      <c r="R854" s="310"/>
      <c r="S854" s="316"/>
      <c r="T854" s="923"/>
      <c r="U854" s="310"/>
      <c r="V854" s="310"/>
      <c r="W854" s="310"/>
      <c r="X854" s="306"/>
      <c r="Y854" s="753"/>
      <c r="Z854" s="749"/>
      <c r="AA854" s="489"/>
      <c r="AB854" s="512"/>
      <c r="AC854" s="512"/>
      <c r="AD854" s="447"/>
      <c r="AE854" s="447"/>
      <c r="AF854" s="970"/>
      <c r="AG854" s="970"/>
      <c r="AH854" s="810"/>
      <c r="AI854" s="310"/>
      <c r="AJ854" s="310"/>
      <c r="AK854" s="310"/>
      <c r="AL854" s="307"/>
      <c r="AM854" s="40"/>
      <c r="AN854" s="40"/>
      <c r="AO854" s="40"/>
      <c r="AP854" s="137"/>
      <c r="AQ854" s="19"/>
      <c r="AR854" s="49"/>
      <c r="AS854" s="298"/>
      <c r="AT854" s="66"/>
      <c r="AU854" s="40"/>
      <c r="AV854" s="60"/>
      <c r="AW854" s="137"/>
      <c r="AX854" s="137"/>
      <c r="AY854" s="299"/>
      <c r="AZ854" s="87"/>
      <c r="BA854" s="243"/>
      <c r="BB854" s="127"/>
      <c r="BC854" s="127"/>
      <c r="BD854" s="127"/>
      <c r="BE854" s="127"/>
      <c r="BF854" s="127"/>
      <c r="BG854" s="19"/>
      <c r="BH854" s="49"/>
      <c r="BI854" s="60"/>
      <c r="BJ854" s="127"/>
      <c r="BK854" s="127"/>
      <c r="BL854" s="127"/>
      <c r="BM854" s="127"/>
      <c r="BN854" s="60"/>
      <c r="BO854" s="127"/>
      <c r="BP854" s="910"/>
      <c r="BQ854" s="928"/>
      <c r="BR854" s="928"/>
      <c r="BS854" s="928"/>
      <c r="BT854" s="928"/>
      <c r="BU854" s="928"/>
      <c r="BV854" s="928"/>
      <c r="BW854" s="928"/>
      <c r="BX854" s="928"/>
      <c r="BY854" s="928"/>
      <c r="BZ854" s="928"/>
      <c r="CA854" s="928"/>
      <c r="CB854" s="928"/>
      <c r="CC854" s="928"/>
      <c r="CD854" s="928"/>
      <c r="CE854" s="150"/>
      <c r="CF854" s="516"/>
      <c r="CG854" s="911"/>
      <c r="CH854" s="131"/>
      <c r="CI854" s="186"/>
      <c r="CJ854" s="4"/>
      <c r="CK854" s="49"/>
      <c r="CL854" s="60"/>
      <c r="CM854" s="912"/>
      <c r="CN854" s="371"/>
      <c r="CO854" s="371"/>
      <c r="CP854" s="814"/>
      <c r="CQ854" s="352"/>
      <c r="CR854" s="371"/>
      <c r="CS854" s="371"/>
    </row>
    <row r="855" spans="1:97" x14ac:dyDescent="0.25">
      <c r="A855" s="20"/>
      <c r="B855" s="174"/>
      <c r="C855" s="88"/>
      <c r="D855" s="19"/>
      <c r="E855" s="456"/>
      <c r="F855" s="451"/>
      <c r="G855" s="444"/>
      <c r="H855" s="19"/>
      <c r="I855" s="451"/>
      <c r="J855" s="451"/>
      <c r="K855" s="451"/>
      <c r="L855" s="451"/>
      <c r="M855" s="451"/>
      <c r="N855" s="451"/>
      <c r="O855" s="316"/>
      <c r="P855" s="310"/>
      <c r="Q855" s="19"/>
      <c r="R855" s="310"/>
      <c r="S855" s="316"/>
      <c r="T855" s="923"/>
      <c r="U855" s="310"/>
      <c r="V855" s="310"/>
      <c r="W855" s="310"/>
      <c r="X855" s="306"/>
      <c r="Y855" s="753"/>
      <c r="Z855" s="749"/>
      <c r="AA855" s="489"/>
      <c r="AB855" s="512"/>
      <c r="AC855" s="512"/>
      <c r="AD855" s="447"/>
      <c r="AE855" s="447"/>
      <c r="AF855" s="970"/>
      <c r="AG855" s="970"/>
      <c r="AH855" s="810"/>
      <c r="AI855" s="310"/>
      <c r="AJ855" s="310"/>
      <c r="AK855" s="310"/>
      <c r="AL855" s="307"/>
      <c r="AM855" s="40"/>
      <c r="AN855" s="40"/>
      <c r="AO855" s="40"/>
      <c r="AP855" s="137"/>
      <c r="AQ855" s="19"/>
      <c r="AR855" s="49"/>
      <c r="AS855" s="298"/>
      <c r="AT855" s="66"/>
      <c r="AU855" s="40"/>
      <c r="AV855" s="60"/>
      <c r="AW855" s="137"/>
      <c r="AX855" s="137"/>
      <c r="AY855" s="299"/>
      <c r="AZ855" s="87"/>
      <c r="BA855" s="243"/>
      <c r="BB855" s="127"/>
      <c r="BC855" s="127"/>
      <c r="BD855" s="127"/>
      <c r="BE855" s="127"/>
      <c r="BF855" s="127"/>
      <c r="BG855" s="19"/>
      <c r="BH855" s="49"/>
      <c r="BI855" s="60"/>
      <c r="BJ855" s="127"/>
      <c r="BK855" s="127"/>
      <c r="BL855" s="127"/>
      <c r="BM855" s="127"/>
      <c r="BN855" s="60"/>
      <c r="BO855" s="127"/>
      <c r="BP855" s="910"/>
      <c r="BQ855" s="928"/>
      <c r="BR855" s="928"/>
      <c r="BS855" s="928"/>
      <c r="BT855" s="928"/>
      <c r="BU855" s="928"/>
      <c r="BV855" s="928"/>
      <c r="BW855" s="928"/>
      <c r="BX855" s="928"/>
      <c r="BY855" s="928"/>
      <c r="BZ855" s="928"/>
      <c r="CA855" s="928"/>
      <c r="CB855" s="928"/>
      <c r="CC855" s="928"/>
      <c r="CD855" s="928"/>
      <c r="CE855" s="150"/>
      <c r="CF855" s="516"/>
      <c r="CG855" s="911"/>
      <c r="CH855" s="131"/>
      <c r="CI855" s="186"/>
      <c r="CJ855" s="4"/>
      <c r="CK855" s="49"/>
      <c r="CL855" s="60"/>
      <c r="CM855" s="912"/>
      <c r="CN855" s="371"/>
      <c r="CO855" s="371"/>
      <c r="CP855" s="814"/>
      <c r="CQ855" s="352"/>
      <c r="CR855" s="371"/>
      <c r="CS855" s="371"/>
    </row>
    <row r="856" spans="1:97" x14ac:dyDescent="0.25">
      <c r="A856" s="20"/>
      <c r="B856" s="174"/>
      <c r="C856" s="88"/>
      <c r="D856" s="19"/>
      <c r="E856" s="456"/>
      <c r="F856" s="451"/>
      <c r="G856" s="444"/>
      <c r="H856" s="19"/>
      <c r="I856" s="451"/>
      <c r="J856" s="451"/>
      <c r="K856" s="451"/>
      <c r="L856" s="451"/>
      <c r="M856" s="451"/>
      <c r="N856" s="451"/>
      <c r="O856" s="316"/>
      <c r="P856" s="310"/>
      <c r="Q856" s="19"/>
      <c r="R856" s="310"/>
      <c r="S856" s="316"/>
      <c r="T856" s="923"/>
      <c r="U856" s="310"/>
      <c r="V856" s="310"/>
      <c r="W856" s="310"/>
      <c r="X856" s="306"/>
      <c r="Y856" s="753"/>
      <c r="Z856" s="749"/>
      <c r="AA856" s="489"/>
      <c r="AB856" s="512"/>
      <c r="AC856" s="512"/>
      <c r="AD856" s="447"/>
      <c r="AE856" s="447"/>
      <c r="AF856" s="970"/>
      <c r="AG856" s="970"/>
      <c r="AH856" s="810"/>
      <c r="AI856" s="310"/>
      <c r="AJ856" s="310"/>
      <c r="AK856" s="310"/>
      <c r="AL856" s="307"/>
      <c r="AM856" s="40"/>
      <c r="AN856" s="40"/>
      <c r="AO856" s="40"/>
      <c r="AP856" s="137"/>
      <c r="AQ856" s="19"/>
      <c r="AR856" s="49"/>
      <c r="AS856" s="298"/>
      <c r="AT856" s="66"/>
      <c r="AU856" s="40"/>
      <c r="AV856" s="60"/>
      <c r="AW856" s="137"/>
      <c r="AX856" s="137"/>
      <c r="AY856" s="299"/>
      <c r="AZ856" s="87"/>
      <c r="BA856" s="243"/>
      <c r="BB856" s="127"/>
      <c r="BC856" s="127"/>
      <c r="BD856" s="127"/>
      <c r="BE856" s="127"/>
      <c r="BF856" s="127"/>
      <c r="BG856" s="19"/>
      <c r="BH856" s="49"/>
      <c r="BI856" s="60"/>
      <c r="BJ856" s="127"/>
      <c r="BK856" s="127"/>
      <c r="BL856" s="127"/>
      <c r="BM856" s="127"/>
      <c r="BN856" s="60"/>
      <c r="BO856" s="127"/>
      <c r="BP856" s="910"/>
      <c r="BQ856" s="928"/>
      <c r="BR856" s="928"/>
      <c r="BS856" s="928"/>
      <c r="BT856" s="928"/>
      <c r="BU856" s="928"/>
      <c r="BV856" s="928"/>
      <c r="BW856" s="928"/>
      <c r="BX856" s="928"/>
      <c r="BY856" s="928"/>
      <c r="BZ856" s="928"/>
      <c r="CA856" s="928"/>
      <c r="CB856" s="928"/>
      <c r="CC856" s="928"/>
      <c r="CD856" s="928"/>
      <c r="CE856" s="150"/>
      <c r="CF856" s="516"/>
      <c r="CG856" s="911"/>
      <c r="CH856" s="131"/>
      <c r="CI856" s="186"/>
      <c r="CJ856" s="4"/>
      <c r="CK856" s="49"/>
      <c r="CL856" s="60"/>
      <c r="CM856" s="912"/>
      <c r="CN856" s="371"/>
      <c r="CO856" s="371"/>
      <c r="CP856" s="814"/>
      <c r="CQ856" s="352"/>
      <c r="CR856" s="371"/>
      <c r="CS856" s="371"/>
    </row>
    <row r="857" spans="1:97" x14ac:dyDescent="0.25">
      <c r="A857" s="20"/>
      <c r="B857" s="174"/>
      <c r="C857" s="88"/>
      <c r="D857" s="19"/>
      <c r="E857" s="456"/>
      <c r="F857" s="451"/>
      <c r="G857" s="444"/>
      <c r="H857" s="19"/>
      <c r="I857" s="451"/>
      <c r="J857" s="451"/>
      <c r="K857" s="451"/>
      <c r="L857" s="451"/>
      <c r="M857" s="451"/>
      <c r="N857" s="451"/>
      <c r="O857" s="316"/>
      <c r="P857" s="310"/>
      <c r="Q857" s="19"/>
      <c r="R857" s="310"/>
      <c r="S857" s="316"/>
      <c r="T857" s="923"/>
      <c r="U857" s="310"/>
      <c r="V857" s="310"/>
      <c r="W857" s="310"/>
      <c r="X857" s="306"/>
      <c r="Y857" s="753"/>
      <c r="Z857" s="749"/>
      <c r="AA857" s="489"/>
      <c r="AB857" s="512"/>
      <c r="AC857" s="512"/>
      <c r="AD857" s="447"/>
      <c r="AE857" s="447"/>
      <c r="AF857" s="970"/>
      <c r="AG857" s="970"/>
      <c r="AH857" s="810"/>
      <c r="AI857" s="310"/>
      <c r="AJ857" s="310"/>
      <c r="AK857" s="310"/>
      <c r="AL857" s="307"/>
      <c r="AM857" s="40"/>
      <c r="AN857" s="40"/>
      <c r="AO857" s="40"/>
      <c r="AP857" s="137"/>
      <c r="AQ857" s="19"/>
      <c r="AR857" s="49"/>
      <c r="AS857" s="298"/>
      <c r="AT857" s="66"/>
      <c r="AU857" s="40"/>
      <c r="AV857" s="60"/>
      <c r="AW857" s="137"/>
      <c r="AX857" s="137"/>
      <c r="AY857" s="299"/>
      <c r="AZ857" s="87"/>
      <c r="BA857" s="243"/>
      <c r="BB857" s="127"/>
      <c r="BC857" s="127"/>
      <c r="BD857" s="127"/>
      <c r="BE857" s="127"/>
      <c r="BF857" s="127"/>
      <c r="BG857" s="19"/>
      <c r="BH857" s="49"/>
      <c r="BI857" s="60"/>
      <c r="BJ857" s="127"/>
      <c r="BK857" s="127"/>
      <c r="BL857" s="127"/>
      <c r="BM857" s="127"/>
      <c r="BN857" s="60"/>
      <c r="BO857" s="127"/>
      <c r="BP857" s="910"/>
      <c r="BQ857" s="928"/>
      <c r="BR857" s="928"/>
      <c r="BS857" s="928"/>
      <c r="BT857" s="928"/>
      <c r="BU857" s="928"/>
      <c r="BV857" s="928"/>
      <c r="BW857" s="928"/>
      <c r="BX857" s="928"/>
      <c r="BY857" s="928"/>
      <c r="BZ857" s="928"/>
      <c r="CA857" s="928"/>
      <c r="CB857" s="928"/>
      <c r="CC857" s="928"/>
      <c r="CD857" s="928"/>
      <c r="CE857" s="150"/>
      <c r="CF857" s="516"/>
      <c r="CG857" s="911"/>
      <c r="CH857" s="131"/>
      <c r="CI857" s="186"/>
      <c r="CJ857" s="4"/>
      <c r="CK857" s="49"/>
      <c r="CL857" s="60"/>
      <c r="CM857" s="912"/>
      <c r="CN857" s="371"/>
      <c r="CO857" s="371"/>
      <c r="CP857" s="814"/>
      <c r="CQ857" s="352"/>
      <c r="CR857" s="371"/>
      <c r="CS857" s="371"/>
    </row>
    <row r="858" spans="1:97" x14ac:dyDescent="0.25">
      <c r="A858" s="20"/>
      <c r="B858" s="174"/>
      <c r="C858" s="88"/>
      <c r="D858" s="19"/>
      <c r="E858" s="456"/>
      <c r="F858" s="451"/>
      <c r="G858" s="444"/>
      <c r="H858" s="19"/>
      <c r="I858" s="451"/>
      <c r="J858" s="451"/>
      <c r="K858" s="451"/>
      <c r="L858" s="451"/>
      <c r="M858" s="451"/>
      <c r="N858" s="451"/>
      <c r="O858" s="316"/>
      <c r="P858" s="310"/>
      <c r="Q858" s="19"/>
      <c r="R858" s="310"/>
      <c r="S858" s="316"/>
      <c r="T858" s="923"/>
      <c r="U858" s="310"/>
      <c r="V858" s="310"/>
      <c r="W858" s="310"/>
      <c r="X858" s="306"/>
      <c r="Y858" s="753"/>
      <c r="Z858" s="749"/>
      <c r="AA858" s="489"/>
      <c r="AB858" s="512"/>
      <c r="AC858" s="512"/>
      <c r="AD858" s="447"/>
      <c r="AE858" s="447"/>
      <c r="AF858" s="970"/>
      <c r="AG858" s="970"/>
      <c r="AH858" s="810"/>
      <c r="AI858" s="310"/>
      <c r="AJ858" s="310"/>
      <c r="AK858" s="310"/>
      <c r="AL858" s="307"/>
      <c r="AM858" s="40"/>
      <c r="AN858" s="40"/>
      <c r="AO858" s="40"/>
      <c r="AP858" s="137"/>
      <c r="AQ858" s="19"/>
      <c r="AR858" s="49"/>
      <c r="AS858" s="298"/>
      <c r="AT858" s="66"/>
      <c r="AU858" s="40"/>
      <c r="AV858" s="60"/>
      <c r="AW858" s="137"/>
      <c r="AX858" s="137"/>
      <c r="AY858" s="299"/>
      <c r="AZ858" s="87"/>
      <c r="BA858" s="243"/>
      <c r="BB858" s="127"/>
      <c r="BC858" s="127"/>
      <c r="BD858" s="127"/>
      <c r="BE858" s="127"/>
      <c r="BF858" s="127"/>
      <c r="BG858" s="19"/>
      <c r="BH858" s="49"/>
      <c r="BI858" s="60"/>
      <c r="BJ858" s="127"/>
      <c r="BK858" s="127"/>
      <c r="BL858" s="127"/>
      <c r="BM858" s="127"/>
      <c r="BN858" s="60"/>
      <c r="BO858" s="127"/>
      <c r="BP858" s="910"/>
      <c r="BQ858" s="928"/>
      <c r="BR858" s="928"/>
      <c r="BS858" s="928"/>
      <c r="BT858" s="928"/>
      <c r="BU858" s="928"/>
      <c r="BV858" s="928"/>
      <c r="BW858" s="928"/>
      <c r="BX858" s="928"/>
      <c r="BY858" s="928"/>
      <c r="BZ858" s="928"/>
      <c r="CA858" s="928"/>
      <c r="CB858" s="928"/>
      <c r="CC858" s="928"/>
      <c r="CD858" s="928"/>
      <c r="CE858" s="150"/>
      <c r="CF858" s="516"/>
      <c r="CG858" s="911"/>
      <c r="CH858" s="131"/>
      <c r="CI858" s="186"/>
      <c r="CJ858" s="4"/>
      <c r="CK858" s="49"/>
      <c r="CL858" s="60"/>
      <c r="CM858" s="912"/>
      <c r="CN858" s="371"/>
      <c r="CO858" s="371"/>
      <c r="CP858" s="814"/>
      <c r="CQ858" s="352"/>
      <c r="CR858" s="371"/>
      <c r="CS858" s="371"/>
    </row>
    <row r="859" spans="1:97" x14ac:dyDescent="0.25">
      <c r="A859" s="20"/>
      <c r="B859" s="174"/>
      <c r="C859" s="88"/>
      <c r="D859" s="19"/>
      <c r="E859" s="456"/>
      <c r="F859" s="451"/>
      <c r="G859" s="444"/>
      <c r="H859" s="19"/>
      <c r="I859" s="451"/>
      <c r="J859" s="451"/>
      <c r="K859" s="451"/>
      <c r="L859" s="451"/>
      <c r="M859" s="451"/>
      <c r="N859" s="451"/>
      <c r="O859" s="316"/>
      <c r="P859" s="310"/>
      <c r="Q859" s="19"/>
      <c r="R859" s="310"/>
      <c r="S859" s="316"/>
      <c r="T859" s="923"/>
      <c r="U859" s="310"/>
      <c r="V859" s="310"/>
      <c r="W859" s="310"/>
      <c r="X859" s="306"/>
      <c r="Y859" s="753"/>
      <c r="Z859" s="749"/>
      <c r="AA859" s="489"/>
      <c r="AB859" s="512"/>
      <c r="AC859" s="512"/>
      <c r="AD859" s="447"/>
      <c r="AE859" s="447"/>
      <c r="AF859" s="970"/>
      <c r="AG859" s="970"/>
      <c r="AH859" s="810"/>
      <c r="AI859" s="310"/>
      <c r="AJ859" s="310"/>
      <c r="AK859" s="310"/>
      <c r="AL859" s="307"/>
      <c r="AM859" s="40"/>
      <c r="AN859" s="40"/>
      <c r="AO859" s="40"/>
      <c r="AP859" s="137"/>
      <c r="AQ859" s="19"/>
      <c r="AR859" s="49"/>
      <c r="AS859" s="298"/>
      <c r="AT859" s="66"/>
      <c r="AU859" s="40"/>
      <c r="AV859" s="60"/>
      <c r="AW859" s="137"/>
      <c r="AX859" s="137"/>
      <c r="AY859" s="299"/>
      <c r="AZ859" s="87"/>
      <c r="BA859" s="243"/>
      <c r="BB859" s="127"/>
      <c r="BC859" s="127"/>
      <c r="BD859" s="127"/>
      <c r="BE859" s="127"/>
      <c r="BF859" s="127"/>
      <c r="BG859" s="19"/>
      <c r="BH859" s="49"/>
      <c r="BI859" s="60"/>
      <c r="BJ859" s="127"/>
      <c r="BK859" s="127"/>
      <c r="BL859" s="127"/>
      <c r="BM859" s="127"/>
      <c r="BN859" s="60"/>
      <c r="BO859" s="127"/>
      <c r="BP859" s="910"/>
      <c r="BQ859" s="928"/>
      <c r="BR859" s="928"/>
      <c r="BS859" s="928"/>
      <c r="BT859" s="928"/>
      <c r="BU859" s="928"/>
      <c r="BV859" s="928"/>
      <c r="BW859" s="928"/>
      <c r="BX859" s="928"/>
      <c r="BY859" s="928"/>
      <c r="BZ859" s="928"/>
      <c r="CA859" s="928"/>
      <c r="CB859" s="928"/>
      <c r="CC859" s="928"/>
      <c r="CD859" s="928"/>
      <c r="CE859" s="150"/>
      <c r="CF859" s="516"/>
      <c r="CG859" s="911"/>
      <c r="CH859" s="131"/>
      <c r="CI859" s="186"/>
      <c r="CJ859" s="4"/>
      <c r="CK859" s="49"/>
      <c r="CL859" s="60"/>
      <c r="CM859" s="912"/>
      <c r="CN859" s="371"/>
      <c r="CO859" s="371"/>
      <c r="CP859" s="814"/>
      <c r="CQ859" s="352"/>
      <c r="CR859" s="371"/>
      <c r="CS859" s="371"/>
    </row>
    <row r="860" spans="1:97" x14ac:dyDescent="0.25">
      <c r="A860" s="20"/>
      <c r="B860" s="174"/>
      <c r="C860" s="88"/>
      <c r="D860" s="19"/>
      <c r="E860" s="456"/>
      <c r="F860" s="451"/>
      <c r="G860" s="444"/>
      <c r="H860" s="19"/>
      <c r="I860" s="451"/>
      <c r="J860" s="451"/>
      <c r="K860" s="451"/>
      <c r="L860" s="451"/>
      <c r="M860" s="451"/>
      <c r="N860" s="451"/>
      <c r="O860" s="316"/>
      <c r="P860" s="310"/>
      <c r="Q860" s="19"/>
      <c r="R860" s="310"/>
      <c r="S860" s="316"/>
      <c r="T860" s="923"/>
      <c r="U860" s="310"/>
      <c r="V860" s="310"/>
      <c r="W860" s="310"/>
      <c r="X860" s="306"/>
      <c r="Y860" s="753"/>
      <c r="Z860" s="749"/>
      <c r="AA860" s="489"/>
      <c r="AB860" s="512"/>
      <c r="AC860" s="512"/>
      <c r="AD860" s="447"/>
      <c r="AE860" s="447"/>
      <c r="AF860" s="970"/>
      <c r="AG860" s="970"/>
      <c r="AH860" s="810"/>
      <c r="AI860" s="310"/>
      <c r="AJ860" s="310"/>
      <c r="AK860" s="310"/>
      <c r="AL860" s="307"/>
      <c r="AM860" s="40"/>
      <c r="AN860" s="40"/>
      <c r="AO860" s="40"/>
      <c r="AP860" s="137"/>
      <c r="AQ860" s="19"/>
      <c r="AR860" s="49"/>
      <c r="AS860" s="298"/>
      <c r="AT860" s="66"/>
      <c r="AU860" s="40"/>
      <c r="AV860" s="60"/>
      <c r="AW860" s="137"/>
      <c r="AX860" s="137"/>
      <c r="AY860" s="299"/>
      <c r="AZ860" s="87"/>
      <c r="BA860" s="243"/>
      <c r="BB860" s="127"/>
      <c r="BC860" s="127"/>
      <c r="BD860" s="127"/>
      <c r="BE860" s="127"/>
      <c r="BF860" s="127"/>
      <c r="BG860" s="19"/>
      <c r="BH860" s="49"/>
      <c r="BI860" s="60"/>
      <c r="BJ860" s="127"/>
      <c r="BK860" s="127"/>
      <c r="BL860" s="127"/>
      <c r="BM860" s="127"/>
      <c r="BN860" s="60"/>
      <c r="BO860" s="127"/>
      <c r="BP860" s="910"/>
      <c r="BQ860" s="928"/>
      <c r="BR860" s="928"/>
      <c r="BS860" s="928"/>
      <c r="BT860" s="928"/>
      <c r="BU860" s="928"/>
      <c r="BV860" s="928"/>
      <c r="BW860" s="928"/>
      <c r="BX860" s="928"/>
      <c r="BY860" s="928"/>
      <c r="BZ860" s="928"/>
      <c r="CA860" s="928"/>
      <c r="CB860" s="928"/>
      <c r="CC860" s="928"/>
      <c r="CD860" s="928"/>
      <c r="CE860" s="150"/>
      <c r="CF860" s="516"/>
      <c r="CG860" s="911"/>
      <c r="CH860" s="131"/>
      <c r="CI860" s="186"/>
      <c r="CJ860" s="4"/>
      <c r="CK860" s="49"/>
      <c r="CL860" s="60"/>
      <c r="CM860" s="912"/>
      <c r="CN860" s="371"/>
      <c r="CO860" s="371"/>
      <c r="CP860" s="814"/>
      <c r="CQ860" s="352"/>
      <c r="CR860" s="371"/>
      <c r="CS860" s="371"/>
    </row>
    <row r="861" spans="1:97" x14ac:dyDescent="0.25">
      <c r="A861" s="20"/>
      <c r="B861" s="174"/>
      <c r="C861" s="88"/>
      <c r="D861" s="19"/>
      <c r="E861" s="456"/>
      <c r="F861" s="451"/>
      <c r="G861" s="444"/>
      <c r="H861" s="19"/>
      <c r="I861" s="451"/>
      <c r="J861" s="451"/>
      <c r="K861" s="451"/>
      <c r="L861" s="451"/>
      <c r="M861" s="451"/>
      <c r="N861" s="451"/>
      <c r="O861" s="316"/>
      <c r="P861" s="310"/>
      <c r="Q861" s="19"/>
      <c r="R861" s="310"/>
      <c r="S861" s="316"/>
      <c r="T861" s="923"/>
      <c r="U861" s="310"/>
      <c r="V861" s="310"/>
      <c r="W861" s="310"/>
      <c r="X861" s="306"/>
      <c r="Y861" s="753"/>
      <c r="Z861" s="749"/>
      <c r="AA861" s="489"/>
      <c r="AB861" s="512"/>
      <c r="AC861" s="512"/>
      <c r="AD861" s="447"/>
      <c r="AE861" s="447"/>
      <c r="AF861" s="970"/>
      <c r="AG861" s="970"/>
      <c r="AH861" s="810"/>
      <c r="AI861" s="310"/>
      <c r="AJ861" s="310"/>
      <c r="AK861" s="310"/>
      <c r="AL861" s="307"/>
      <c r="AM861" s="40"/>
      <c r="AN861" s="40"/>
      <c r="AO861" s="40"/>
      <c r="AP861" s="137"/>
      <c r="AQ861" s="19"/>
      <c r="AR861" s="49"/>
      <c r="AS861" s="298"/>
      <c r="AT861" s="66"/>
      <c r="AU861" s="40"/>
      <c r="AV861" s="60"/>
      <c r="AW861" s="137"/>
      <c r="AX861" s="137"/>
      <c r="AY861" s="299"/>
      <c r="AZ861" s="87"/>
      <c r="BA861" s="243"/>
      <c r="BB861" s="127"/>
      <c r="BC861" s="127"/>
      <c r="BD861" s="127"/>
      <c r="BE861" s="127"/>
      <c r="BF861" s="127"/>
      <c r="BG861" s="19"/>
      <c r="BH861" s="49"/>
      <c r="BI861" s="60"/>
      <c r="BJ861" s="127"/>
      <c r="BK861" s="127"/>
      <c r="BL861" s="127"/>
      <c r="BM861" s="127"/>
      <c r="BN861" s="60"/>
      <c r="BO861" s="127"/>
      <c r="BP861" s="910"/>
      <c r="BQ861" s="928"/>
      <c r="BR861" s="928"/>
      <c r="BS861" s="928"/>
      <c r="BT861" s="928"/>
      <c r="BU861" s="928"/>
      <c r="BV861" s="928"/>
      <c r="BW861" s="928"/>
      <c r="BX861" s="928"/>
      <c r="BY861" s="928"/>
      <c r="BZ861" s="928"/>
      <c r="CA861" s="928"/>
      <c r="CB861" s="928"/>
      <c r="CC861" s="928"/>
      <c r="CD861" s="928"/>
      <c r="CE861" s="150"/>
      <c r="CF861" s="516"/>
      <c r="CG861" s="911"/>
      <c r="CH861" s="131"/>
      <c r="CI861" s="186"/>
      <c r="CJ861" s="4"/>
      <c r="CK861" s="49"/>
      <c r="CL861" s="60"/>
      <c r="CM861" s="912"/>
      <c r="CN861" s="371"/>
      <c r="CO861" s="371"/>
      <c r="CP861" s="814"/>
      <c r="CQ861" s="352"/>
      <c r="CR861" s="371"/>
      <c r="CS861" s="371"/>
    </row>
    <row r="862" spans="1:97" x14ac:dyDescent="0.25">
      <c r="A862" s="20"/>
      <c r="B862" s="174"/>
      <c r="C862" s="88"/>
      <c r="D862" s="19"/>
      <c r="E862" s="456"/>
      <c r="F862" s="451"/>
      <c r="G862" s="444"/>
      <c r="H862" s="19"/>
      <c r="I862" s="451"/>
      <c r="J862" s="451"/>
      <c r="K862" s="451"/>
      <c r="L862" s="451"/>
      <c r="M862" s="451"/>
      <c r="N862" s="451"/>
      <c r="O862" s="316"/>
      <c r="P862" s="310"/>
      <c r="Q862" s="19"/>
      <c r="R862" s="310"/>
      <c r="S862" s="316"/>
      <c r="T862" s="923"/>
      <c r="U862" s="310"/>
      <c r="V862" s="310"/>
      <c r="W862" s="310"/>
      <c r="X862" s="306"/>
      <c r="Y862" s="753"/>
      <c r="Z862" s="749"/>
      <c r="AA862" s="489"/>
      <c r="AB862" s="512"/>
      <c r="AC862" s="512"/>
      <c r="AD862" s="447"/>
      <c r="AE862" s="447"/>
      <c r="AF862" s="970"/>
      <c r="AG862" s="970"/>
      <c r="AH862" s="810"/>
      <c r="AI862" s="310"/>
      <c r="AJ862" s="310"/>
      <c r="AK862" s="310"/>
      <c r="AL862" s="307"/>
      <c r="AM862" s="40"/>
      <c r="AN862" s="40"/>
      <c r="AO862" s="40"/>
      <c r="AP862" s="137"/>
      <c r="AQ862" s="19"/>
      <c r="AR862" s="49"/>
      <c r="AS862" s="298"/>
      <c r="AT862" s="66"/>
      <c r="AU862" s="40"/>
      <c r="AV862" s="60"/>
      <c r="AW862" s="137"/>
      <c r="AX862" s="137"/>
      <c r="AY862" s="299"/>
      <c r="AZ862" s="87"/>
      <c r="BA862" s="243"/>
      <c r="BB862" s="127"/>
      <c r="BC862" s="127"/>
      <c r="BD862" s="127"/>
      <c r="BE862" s="127"/>
      <c r="BF862" s="127"/>
      <c r="BG862" s="19"/>
      <c r="BH862" s="49"/>
      <c r="BI862" s="60"/>
      <c r="BJ862" s="127"/>
      <c r="BK862" s="127"/>
      <c r="BL862" s="127"/>
      <c r="BM862" s="127"/>
      <c r="BN862" s="60"/>
      <c r="BO862" s="127"/>
      <c r="BP862" s="910"/>
      <c r="BQ862" s="928"/>
      <c r="BR862" s="928"/>
      <c r="BS862" s="928"/>
      <c r="BT862" s="928"/>
      <c r="BU862" s="928"/>
      <c r="BV862" s="928"/>
      <c r="BW862" s="928"/>
      <c r="BX862" s="928"/>
      <c r="BY862" s="928"/>
      <c r="BZ862" s="928"/>
      <c r="CA862" s="928"/>
      <c r="CB862" s="928"/>
      <c r="CC862" s="928"/>
      <c r="CD862" s="928"/>
      <c r="CE862" s="150"/>
      <c r="CF862" s="516"/>
      <c r="CG862" s="911"/>
      <c r="CH862" s="131"/>
      <c r="CI862" s="186"/>
      <c r="CJ862" s="4"/>
      <c r="CK862" s="49"/>
      <c r="CL862" s="60"/>
      <c r="CM862" s="912"/>
      <c r="CN862" s="371"/>
      <c r="CO862" s="371"/>
      <c r="CP862" s="814"/>
      <c r="CQ862" s="352"/>
      <c r="CR862" s="371"/>
      <c r="CS862" s="371"/>
    </row>
    <row r="863" spans="1:97" x14ac:dyDescent="0.25">
      <c r="A863" s="20"/>
      <c r="B863" s="174"/>
      <c r="C863" s="88"/>
      <c r="D863" s="19"/>
      <c r="E863" s="456"/>
      <c r="F863" s="451"/>
      <c r="G863" s="444"/>
      <c r="H863" s="19"/>
      <c r="I863" s="451"/>
      <c r="J863" s="451"/>
      <c r="K863" s="451"/>
      <c r="L863" s="451"/>
      <c r="M863" s="451"/>
      <c r="N863" s="451"/>
      <c r="O863" s="316"/>
      <c r="P863" s="310"/>
      <c r="Q863" s="19"/>
      <c r="R863" s="310"/>
      <c r="S863" s="316"/>
      <c r="T863" s="923"/>
      <c r="U863" s="310"/>
      <c r="V863" s="310"/>
      <c r="W863" s="310"/>
      <c r="X863" s="306"/>
      <c r="Y863" s="753"/>
      <c r="Z863" s="749"/>
      <c r="AA863" s="489"/>
      <c r="AB863" s="512"/>
      <c r="AC863" s="512"/>
      <c r="AD863" s="447"/>
      <c r="AE863" s="447"/>
      <c r="AF863" s="970"/>
      <c r="AG863" s="970"/>
      <c r="AH863" s="810"/>
      <c r="AI863" s="310"/>
      <c r="AJ863" s="310"/>
      <c r="AK863" s="310"/>
      <c r="AL863" s="307"/>
      <c r="AM863" s="40"/>
      <c r="AN863" s="40"/>
      <c r="AO863" s="40"/>
      <c r="AP863" s="137"/>
      <c r="AQ863" s="19"/>
      <c r="AR863" s="49"/>
      <c r="AS863" s="298"/>
      <c r="AT863" s="66"/>
      <c r="AU863" s="40"/>
      <c r="AV863" s="60"/>
      <c r="AW863" s="137"/>
      <c r="AX863" s="137"/>
      <c r="AY863" s="299"/>
      <c r="AZ863" s="87"/>
      <c r="BA863" s="243"/>
      <c r="BB863" s="127"/>
      <c r="BC863" s="127"/>
      <c r="BD863" s="127"/>
      <c r="BE863" s="127"/>
      <c r="BF863" s="127"/>
      <c r="BG863" s="19"/>
      <c r="BH863" s="49"/>
      <c r="BI863" s="60"/>
      <c r="BJ863" s="127"/>
      <c r="BK863" s="127"/>
      <c r="BL863" s="127"/>
      <c r="BM863" s="127"/>
      <c r="BN863" s="60"/>
      <c r="BO863" s="127"/>
      <c r="BP863" s="910"/>
      <c r="BQ863" s="928"/>
      <c r="BR863" s="928"/>
      <c r="BS863" s="928"/>
      <c r="BT863" s="928"/>
      <c r="BU863" s="928"/>
      <c r="BV863" s="928"/>
      <c r="BW863" s="928"/>
      <c r="BX863" s="928"/>
      <c r="BY863" s="928"/>
      <c r="BZ863" s="928"/>
      <c r="CA863" s="928"/>
      <c r="CB863" s="928"/>
      <c r="CC863" s="928"/>
      <c r="CD863" s="928"/>
      <c r="CE863" s="150"/>
      <c r="CF863" s="516"/>
      <c r="CG863" s="911"/>
      <c r="CH863" s="131"/>
      <c r="CI863" s="186"/>
      <c r="CJ863" s="4"/>
      <c r="CK863" s="49"/>
      <c r="CL863" s="60"/>
      <c r="CM863" s="912"/>
      <c r="CN863" s="371"/>
      <c r="CO863" s="371"/>
      <c r="CP863" s="814"/>
      <c r="CQ863" s="352"/>
      <c r="CR863" s="371"/>
      <c r="CS863" s="371"/>
    </row>
    <row r="864" spans="1:97" x14ac:dyDescent="0.25">
      <c r="A864" s="20"/>
      <c r="B864" s="174"/>
      <c r="C864" s="88"/>
      <c r="D864" s="19"/>
      <c r="E864" s="456"/>
      <c r="F864" s="451"/>
      <c r="G864" s="444"/>
      <c r="H864" s="19"/>
      <c r="I864" s="451"/>
      <c r="J864" s="451"/>
      <c r="K864" s="451"/>
      <c r="L864" s="451"/>
      <c r="M864" s="451"/>
      <c r="N864" s="451"/>
      <c r="O864" s="316"/>
      <c r="P864" s="310"/>
      <c r="Q864" s="19"/>
      <c r="R864" s="310"/>
      <c r="S864" s="316"/>
      <c r="T864" s="923"/>
      <c r="U864" s="310"/>
      <c r="V864" s="310"/>
      <c r="W864" s="310"/>
      <c r="X864" s="306"/>
      <c r="Y864" s="753"/>
      <c r="Z864" s="749"/>
      <c r="AA864" s="489"/>
      <c r="AB864" s="512"/>
      <c r="AC864" s="512"/>
      <c r="AD864" s="447"/>
      <c r="AE864" s="447"/>
      <c r="AF864" s="970"/>
      <c r="AG864" s="970"/>
      <c r="AH864" s="810"/>
      <c r="AI864" s="310"/>
      <c r="AJ864" s="310"/>
      <c r="AK864" s="310"/>
      <c r="AL864" s="307"/>
      <c r="AM864" s="40"/>
      <c r="AN864" s="40"/>
      <c r="AO864" s="40"/>
      <c r="AP864" s="137"/>
      <c r="AQ864" s="19"/>
      <c r="AR864" s="49"/>
      <c r="AS864" s="298"/>
      <c r="AT864" s="66"/>
      <c r="AU864" s="40"/>
      <c r="AV864" s="60"/>
      <c r="AW864" s="137"/>
      <c r="AX864" s="137"/>
      <c r="AY864" s="299"/>
      <c r="AZ864" s="87"/>
      <c r="BA864" s="243"/>
      <c r="BB864" s="127"/>
      <c r="BC864" s="127"/>
      <c r="BD864" s="127"/>
      <c r="BE864" s="127"/>
      <c r="BF864" s="127"/>
      <c r="BG864" s="19"/>
      <c r="BH864" s="49"/>
      <c r="BI864" s="60"/>
      <c r="BJ864" s="127"/>
      <c r="BK864" s="127"/>
      <c r="BL864" s="127"/>
      <c r="BM864" s="127"/>
      <c r="BN864" s="60"/>
      <c r="BO864" s="127"/>
      <c r="BP864" s="910"/>
      <c r="BQ864" s="928"/>
      <c r="BR864" s="928"/>
      <c r="BS864" s="928"/>
      <c r="BT864" s="928"/>
      <c r="BU864" s="928"/>
      <c r="BV864" s="928"/>
      <c r="BW864" s="928"/>
      <c r="BX864" s="928"/>
      <c r="BY864" s="928"/>
      <c r="BZ864" s="928"/>
      <c r="CA864" s="928"/>
      <c r="CB864" s="928"/>
      <c r="CC864" s="928"/>
      <c r="CD864" s="928"/>
      <c r="CE864" s="150"/>
      <c r="CF864" s="516"/>
      <c r="CG864" s="911"/>
      <c r="CH864" s="131"/>
      <c r="CI864" s="186"/>
      <c r="CJ864" s="4"/>
      <c r="CK864" s="49"/>
      <c r="CL864" s="60"/>
      <c r="CM864" s="912"/>
      <c r="CN864" s="371"/>
      <c r="CO864" s="371"/>
      <c r="CP864" s="814"/>
      <c r="CQ864" s="352"/>
      <c r="CR864" s="371"/>
      <c r="CS864" s="371"/>
    </row>
    <row r="865" spans="1:97" x14ac:dyDescent="0.25">
      <c r="A865" s="20"/>
      <c r="B865" s="174"/>
      <c r="C865" s="88"/>
      <c r="D865" s="19"/>
      <c r="E865" s="456"/>
      <c r="F865" s="451"/>
      <c r="G865" s="444"/>
      <c r="H865" s="19"/>
      <c r="I865" s="451"/>
      <c r="J865" s="451"/>
      <c r="K865" s="451"/>
      <c r="L865" s="451"/>
      <c r="M865" s="451"/>
      <c r="N865" s="451"/>
      <c r="O865" s="316"/>
      <c r="P865" s="310"/>
      <c r="Q865" s="19"/>
      <c r="R865" s="310"/>
      <c r="S865" s="316"/>
      <c r="T865" s="923"/>
      <c r="U865" s="310"/>
      <c r="V865" s="310"/>
      <c r="W865" s="310"/>
      <c r="X865" s="306"/>
      <c r="Y865" s="753"/>
      <c r="Z865" s="749"/>
      <c r="AA865" s="489"/>
      <c r="AB865" s="512"/>
      <c r="AC865" s="512"/>
      <c r="AD865" s="447"/>
      <c r="AE865" s="447"/>
      <c r="AF865" s="970"/>
      <c r="AG865" s="970"/>
      <c r="AH865" s="810"/>
      <c r="AI865" s="310"/>
      <c r="AJ865" s="310"/>
      <c r="AK865" s="310"/>
      <c r="AL865" s="307"/>
      <c r="AM865" s="40"/>
      <c r="AN865" s="40"/>
      <c r="AO865" s="40"/>
      <c r="AP865" s="137"/>
      <c r="AQ865" s="19"/>
      <c r="AR865" s="49"/>
      <c r="AS865" s="298"/>
      <c r="AT865" s="66"/>
      <c r="AU865" s="40"/>
      <c r="AV865" s="60"/>
      <c r="AW865" s="137"/>
      <c r="AX865" s="137"/>
      <c r="AY865" s="299"/>
      <c r="AZ865" s="87"/>
      <c r="BA865" s="243"/>
      <c r="BB865" s="127"/>
      <c r="BC865" s="127"/>
      <c r="BD865" s="127"/>
      <c r="BE865" s="127"/>
      <c r="BF865" s="127"/>
      <c r="BG865" s="19"/>
      <c r="BH865" s="49"/>
      <c r="BI865" s="60"/>
      <c r="BJ865" s="127"/>
      <c r="BK865" s="127"/>
      <c r="BL865" s="127"/>
      <c r="BM865" s="127"/>
      <c r="BN865" s="60"/>
      <c r="BO865" s="127"/>
      <c r="BP865" s="910"/>
      <c r="BQ865" s="928"/>
      <c r="BR865" s="928"/>
      <c r="BS865" s="928"/>
      <c r="BT865" s="928"/>
      <c r="BU865" s="928"/>
      <c r="BV865" s="928"/>
      <c r="BW865" s="928"/>
      <c r="BX865" s="928"/>
      <c r="BY865" s="928"/>
      <c r="BZ865" s="928"/>
      <c r="CA865" s="928"/>
      <c r="CB865" s="928"/>
      <c r="CC865" s="928"/>
      <c r="CD865" s="928"/>
      <c r="CE865" s="150"/>
      <c r="CF865" s="516"/>
      <c r="CG865" s="911"/>
      <c r="CH865" s="131"/>
      <c r="CI865" s="186"/>
      <c r="CJ865" s="4"/>
      <c r="CK865" s="49"/>
      <c r="CL865" s="60"/>
      <c r="CM865" s="912"/>
      <c r="CN865" s="371"/>
      <c r="CO865" s="371"/>
      <c r="CP865" s="814"/>
      <c r="CQ865" s="352"/>
      <c r="CR865" s="371"/>
      <c r="CS865" s="371"/>
    </row>
    <row r="866" spans="1:97" x14ac:dyDescent="0.25">
      <c r="A866" s="20"/>
      <c r="B866" s="174"/>
      <c r="C866" s="88"/>
      <c r="D866" s="19"/>
      <c r="E866" s="456"/>
      <c r="F866" s="451"/>
      <c r="G866" s="444"/>
      <c r="H866" s="19"/>
      <c r="I866" s="451"/>
      <c r="J866" s="451"/>
      <c r="K866" s="451"/>
      <c r="L866" s="451"/>
      <c r="M866" s="451"/>
      <c r="N866" s="451"/>
      <c r="O866" s="316"/>
      <c r="P866" s="310"/>
      <c r="Q866" s="19"/>
      <c r="R866" s="310"/>
      <c r="S866" s="316"/>
      <c r="T866" s="923"/>
      <c r="U866" s="310"/>
      <c r="V866" s="310"/>
      <c r="W866" s="310"/>
      <c r="X866" s="306"/>
      <c r="Y866" s="753"/>
      <c r="Z866" s="749"/>
      <c r="AA866" s="489"/>
      <c r="AB866" s="512"/>
      <c r="AC866" s="512"/>
      <c r="AD866" s="447"/>
      <c r="AE866" s="447"/>
      <c r="AF866" s="970"/>
      <c r="AG866" s="970"/>
      <c r="AH866" s="810"/>
      <c r="AI866" s="310"/>
      <c r="AJ866" s="310"/>
      <c r="AK866" s="310"/>
      <c r="AL866" s="307"/>
      <c r="AM866" s="40"/>
      <c r="AN866" s="40"/>
      <c r="AO866" s="40"/>
      <c r="AP866" s="137"/>
      <c r="AQ866" s="19"/>
      <c r="AR866" s="49"/>
      <c r="AS866" s="298"/>
      <c r="AT866" s="66"/>
      <c r="AU866" s="40"/>
      <c r="AV866" s="60"/>
      <c r="AW866" s="137"/>
      <c r="AX866" s="137"/>
      <c r="AY866" s="299"/>
      <c r="AZ866" s="87"/>
      <c r="BA866" s="243"/>
      <c r="BB866" s="127"/>
      <c r="BC866" s="127"/>
      <c r="BD866" s="127"/>
      <c r="BE866" s="127"/>
      <c r="BF866" s="127"/>
      <c r="BG866" s="19"/>
      <c r="BH866" s="49"/>
      <c r="BI866" s="60"/>
      <c r="BJ866" s="127"/>
      <c r="BK866" s="127"/>
      <c r="BL866" s="127"/>
      <c r="BM866" s="127"/>
      <c r="BN866" s="60"/>
      <c r="BO866" s="127"/>
      <c r="BP866" s="910"/>
      <c r="BQ866" s="928"/>
      <c r="BR866" s="928"/>
      <c r="BS866" s="928"/>
      <c r="BT866" s="928"/>
      <c r="BU866" s="928"/>
      <c r="BV866" s="928"/>
      <c r="BW866" s="928"/>
      <c r="BX866" s="928"/>
      <c r="BY866" s="928"/>
      <c r="BZ866" s="928"/>
      <c r="CA866" s="928"/>
      <c r="CB866" s="928"/>
      <c r="CC866" s="928"/>
      <c r="CD866" s="928"/>
      <c r="CE866" s="150"/>
      <c r="CF866" s="516"/>
      <c r="CG866" s="911"/>
      <c r="CH866" s="131"/>
      <c r="CI866" s="186"/>
      <c r="CJ866" s="4"/>
      <c r="CK866" s="49"/>
      <c r="CL866" s="60"/>
      <c r="CM866" s="912"/>
      <c r="CN866" s="371"/>
      <c r="CO866" s="371"/>
      <c r="CP866" s="814"/>
      <c r="CQ866" s="352"/>
      <c r="CR866" s="371"/>
      <c r="CS866" s="371"/>
    </row>
    <row r="867" spans="1:97" x14ac:dyDescent="0.25">
      <c r="A867" s="20"/>
      <c r="B867" s="174"/>
      <c r="C867" s="88"/>
      <c r="D867" s="19"/>
      <c r="E867" s="456"/>
      <c r="F867" s="451"/>
      <c r="G867" s="444"/>
      <c r="H867" s="19"/>
      <c r="I867" s="451"/>
      <c r="J867" s="451"/>
      <c r="K867" s="451"/>
      <c r="L867" s="451"/>
      <c r="M867" s="451"/>
      <c r="N867" s="451"/>
      <c r="O867" s="316"/>
      <c r="P867" s="310"/>
      <c r="Q867" s="19"/>
      <c r="R867" s="310"/>
      <c r="S867" s="316"/>
      <c r="T867" s="923"/>
      <c r="U867" s="310"/>
      <c r="V867" s="310"/>
      <c r="W867" s="310"/>
      <c r="X867" s="306"/>
      <c r="Y867" s="753"/>
      <c r="Z867" s="749"/>
      <c r="AA867" s="489"/>
      <c r="AB867" s="512"/>
      <c r="AC867" s="512"/>
      <c r="AD867" s="447"/>
      <c r="AE867" s="447"/>
      <c r="AF867" s="970"/>
      <c r="AG867" s="970"/>
      <c r="AH867" s="810"/>
      <c r="AI867" s="310"/>
      <c r="AJ867" s="310"/>
      <c r="AK867" s="310"/>
      <c r="AL867" s="307"/>
      <c r="AM867" s="40"/>
      <c r="AN867" s="40"/>
      <c r="AO867" s="40"/>
      <c r="AP867" s="137"/>
      <c r="AQ867" s="19"/>
      <c r="AR867" s="49"/>
      <c r="AS867" s="298"/>
      <c r="AT867" s="66"/>
      <c r="AU867" s="40"/>
      <c r="AV867" s="60"/>
      <c r="AW867" s="137"/>
      <c r="AX867" s="137"/>
      <c r="AY867" s="299"/>
      <c r="AZ867" s="87"/>
      <c r="BA867" s="243"/>
      <c r="BB867" s="127"/>
      <c r="BC867" s="127"/>
      <c r="BD867" s="127"/>
      <c r="BE867" s="127"/>
      <c r="BF867" s="127"/>
      <c r="BG867" s="19"/>
      <c r="BH867" s="49"/>
      <c r="BI867" s="60"/>
      <c r="BJ867" s="127"/>
      <c r="BK867" s="127"/>
      <c r="BL867" s="127"/>
      <c r="BM867" s="127"/>
      <c r="BN867" s="60"/>
      <c r="BO867" s="127"/>
      <c r="BP867" s="910"/>
      <c r="BQ867" s="928"/>
      <c r="BR867" s="928"/>
      <c r="BS867" s="928"/>
      <c r="BT867" s="928"/>
      <c r="BU867" s="928"/>
      <c r="BV867" s="928"/>
      <c r="BW867" s="928"/>
      <c r="BX867" s="928"/>
      <c r="BY867" s="928"/>
      <c r="BZ867" s="928"/>
      <c r="CA867" s="928"/>
      <c r="CB867" s="928"/>
      <c r="CC867" s="928"/>
      <c r="CD867" s="928"/>
      <c r="CE867" s="150"/>
      <c r="CF867" s="516"/>
      <c r="CG867" s="911"/>
      <c r="CH867" s="131"/>
      <c r="CI867" s="186"/>
      <c r="CJ867" s="4"/>
      <c r="CK867" s="49"/>
      <c r="CL867" s="60"/>
      <c r="CM867" s="912"/>
      <c r="CN867" s="371"/>
      <c r="CO867" s="371"/>
      <c r="CP867" s="814"/>
      <c r="CQ867" s="352"/>
      <c r="CR867" s="371"/>
      <c r="CS867" s="371"/>
    </row>
    <row r="868" spans="1:97" x14ac:dyDescent="0.25">
      <c r="A868" s="20"/>
      <c r="B868" s="174"/>
      <c r="C868" s="88"/>
      <c r="D868" s="19"/>
      <c r="E868" s="456"/>
      <c r="F868" s="451"/>
      <c r="G868" s="444"/>
      <c r="H868" s="19"/>
      <c r="I868" s="451"/>
      <c r="J868" s="451"/>
      <c r="K868" s="451"/>
      <c r="L868" s="451"/>
      <c r="M868" s="451"/>
      <c r="N868" s="451"/>
      <c r="O868" s="316"/>
      <c r="P868" s="310"/>
      <c r="Q868" s="19"/>
      <c r="R868" s="310"/>
      <c r="S868" s="316"/>
      <c r="T868" s="923"/>
      <c r="U868" s="310"/>
      <c r="V868" s="310"/>
      <c r="W868" s="310"/>
      <c r="X868" s="306"/>
      <c r="Y868" s="753"/>
      <c r="Z868" s="749"/>
      <c r="AA868" s="489"/>
      <c r="AB868" s="512"/>
      <c r="AC868" s="512"/>
      <c r="AD868" s="447"/>
      <c r="AE868" s="447"/>
      <c r="AF868" s="970"/>
      <c r="AG868" s="970"/>
      <c r="AH868" s="810"/>
      <c r="AI868" s="310"/>
      <c r="AJ868" s="310"/>
      <c r="AK868" s="310"/>
      <c r="AL868" s="307"/>
      <c r="AM868" s="40"/>
      <c r="AN868" s="40"/>
      <c r="AO868" s="40"/>
      <c r="AP868" s="137"/>
      <c r="AQ868" s="19"/>
      <c r="AR868" s="49"/>
      <c r="AS868" s="298"/>
      <c r="AT868" s="66"/>
      <c r="AU868" s="40"/>
      <c r="AV868" s="60"/>
      <c r="AW868" s="137"/>
      <c r="AX868" s="137"/>
      <c r="AY868" s="299"/>
      <c r="AZ868" s="87"/>
      <c r="BA868" s="243"/>
      <c r="BB868" s="127"/>
      <c r="BC868" s="127"/>
      <c r="BD868" s="127"/>
      <c r="BE868" s="127"/>
      <c r="BF868" s="127"/>
      <c r="BG868" s="19"/>
      <c r="BH868" s="49"/>
      <c r="BI868" s="60"/>
      <c r="BJ868" s="127"/>
      <c r="BK868" s="127"/>
      <c r="BL868" s="127"/>
      <c r="BM868" s="127"/>
      <c r="BN868" s="60"/>
      <c r="BO868" s="127"/>
      <c r="BP868" s="910"/>
      <c r="BQ868" s="928"/>
      <c r="BR868" s="928"/>
      <c r="BS868" s="928"/>
      <c r="BT868" s="928"/>
      <c r="BU868" s="928"/>
      <c r="BV868" s="928"/>
      <c r="BW868" s="928"/>
      <c r="BX868" s="928"/>
      <c r="BY868" s="928"/>
      <c r="BZ868" s="928"/>
      <c r="CA868" s="928"/>
      <c r="CB868" s="928"/>
      <c r="CC868" s="928"/>
      <c r="CD868" s="928"/>
      <c r="CE868" s="150"/>
      <c r="CF868" s="516"/>
      <c r="CG868" s="911"/>
      <c r="CH868" s="131"/>
      <c r="CI868" s="186"/>
      <c r="CJ868" s="4"/>
      <c r="CK868" s="49"/>
      <c r="CL868" s="60"/>
      <c r="CM868" s="912"/>
      <c r="CN868" s="371"/>
      <c r="CO868" s="371"/>
      <c r="CP868" s="814"/>
      <c r="CQ868" s="352"/>
      <c r="CR868" s="371"/>
      <c r="CS868" s="371"/>
    </row>
    <row r="869" spans="1:97" x14ac:dyDescent="0.25">
      <c r="A869" s="20"/>
      <c r="B869" s="174"/>
      <c r="C869" s="88"/>
      <c r="D869" s="19"/>
      <c r="E869" s="456"/>
      <c r="F869" s="451"/>
      <c r="G869" s="444"/>
      <c r="H869" s="19"/>
      <c r="I869" s="451"/>
      <c r="J869" s="451"/>
      <c r="K869" s="451"/>
      <c r="L869" s="451"/>
      <c r="M869" s="451"/>
      <c r="N869" s="451"/>
      <c r="O869" s="316"/>
      <c r="P869" s="310"/>
      <c r="Q869" s="19"/>
      <c r="R869" s="310"/>
      <c r="S869" s="316"/>
      <c r="T869" s="923"/>
      <c r="U869" s="310"/>
      <c r="V869" s="310"/>
      <c r="W869" s="310"/>
      <c r="X869" s="306"/>
      <c r="Y869" s="753"/>
      <c r="Z869" s="749"/>
      <c r="AA869" s="489"/>
      <c r="AB869" s="512"/>
      <c r="AC869" s="512"/>
      <c r="AD869" s="447"/>
      <c r="AE869" s="447"/>
      <c r="AF869" s="970"/>
      <c r="AG869" s="970"/>
      <c r="AH869" s="810"/>
      <c r="AI869" s="310"/>
      <c r="AJ869" s="310"/>
      <c r="AK869" s="310"/>
      <c r="AL869" s="307"/>
      <c r="AM869" s="40"/>
      <c r="AN869" s="40"/>
      <c r="AO869" s="40"/>
      <c r="AP869" s="137"/>
      <c r="AQ869" s="19"/>
      <c r="AR869" s="49"/>
      <c r="AS869" s="298"/>
      <c r="AT869" s="66"/>
      <c r="AU869" s="40"/>
      <c r="AV869" s="60"/>
      <c r="AW869" s="137"/>
      <c r="AX869" s="137"/>
      <c r="AY869" s="299"/>
      <c r="AZ869" s="87"/>
      <c r="BA869" s="243"/>
      <c r="BB869" s="127"/>
      <c r="BC869" s="127"/>
      <c r="BD869" s="127"/>
      <c r="BE869" s="127"/>
      <c r="BF869" s="127"/>
      <c r="BG869" s="19"/>
      <c r="BH869" s="49"/>
      <c r="BI869" s="60"/>
      <c r="BJ869" s="127"/>
      <c r="BK869" s="127"/>
      <c r="BL869" s="127"/>
      <c r="BM869" s="127"/>
      <c r="BN869" s="60"/>
      <c r="BO869" s="127"/>
      <c r="BP869" s="910"/>
      <c r="BQ869" s="928"/>
      <c r="BR869" s="928"/>
      <c r="BS869" s="928"/>
      <c r="BT869" s="928"/>
      <c r="BU869" s="928"/>
      <c r="BV869" s="928"/>
      <c r="BW869" s="928"/>
      <c r="BX869" s="928"/>
      <c r="BY869" s="928"/>
      <c r="BZ869" s="928"/>
      <c r="CA869" s="928"/>
      <c r="CB869" s="928"/>
      <c r="CC869" s="928"/>
      <c r="CD869" s="928"/>
      <c r="CE869" s="150"/>
      <c r="CF869" s="516"/>
      <c r="CG869" s="911"/>
      <c r="CH869" s="131"/>
      <c r="CI869" s="186"/>
      <c r="CJ869" s="4"/>
      <c r="CK869" s="49"/>
      <c r="CL869" s="60"/>
      <c r="CM869" s="912"/>
      <c r="CN869" s="371"/>
      <c r="CO869" s="371"/>
      <c r="CP869" s="814"/>
      <c r="CQ869" s="352"/>
      <c r="CR869" s="371"/>
      <c r="CS869" s="371"/>
    </row>
    <row r="870" spans="1:97" x14ac:dyDescent="0.25">
      <c r="A870" s="20"/>
      <c r="B870" s="174"/>
      <c r="C870" s="88"/>
      <c r="D870" s="19"/>
      <c r="E870" s="456"/>
      <c r="F870" s="451"/>
      <c r="G870" s="444"/>
      <c r="H870" s="19"/>
      <c r="I870" s="451"/>
      <c r="J870" s="451"/>
      <c r="K870" s="451"/>
      <c r="L870" s="451"/>
      <c r="M870" s="451"/>
      <c r="N870" s="451"/>
      <c r="O870" s="316"/>
      <c r="P870" s="310"/>
      <c r="Q870" s="19"/>
      <c r="R870" s="310"/>
      <c r="S870" s="316"/>
      <c r="T870" s="923"/>
      <c r="U870" s="310"/>
      <c r="V870" s="310"/>
      <c r="W870" s="310"/>
      <c r="X870" s="306"/>
      <c r="Y870" s="753"/>
      <c r="Z870" s="749"/>
      <c r="AA870" s="489"/>
      <c r="AB870" s="512"/>
      <c r="AC870" s="512"/>
      <c r="AD870" s="447"/>
      <c r="AE870" s="447"/>
      <c r="AF870" s="970"/>
      <c r="AG870" s="970"/>
      <c r="AH870" s="810"/>
      <c r="AI870" s="310"/>
      <c r="AJ870" s="310"/>
      <c r="AK870" s="310"/>
      <c r="AL870" s="307"/>
      <c r="AM870" s="40"/>
      <c r="AN870" s="40"/>
      <c r="AO870" s="40"/>
      <c r="AP870" s="137"/>
      <c r="AQ870" s="19"/>
      <c r="AR870" s="49"/>
      <c r="AS870" s="298"/>
      <c r="AT870" s="66"/>
      <c r="AU870" s="40"/>
      <c r="AV870" s="60"/>
      <c r="AW870" s="137"/>
      <c r="AX870" s="137"/>
      <c r="AY870" s="299"/>
      <c r="AZ870" s="87"/>
      <c r="BA870" s="243"/>
      <c r="BB870" s="127"/>
      <c r="BC870" s="127"/>
      <c r="BD870" s="127"/>
      <c r="BE870" s="127"/>
      <c r="BF870" s="127"/>
      <c r="BG870" s="19"/>
      <c r="BH870" s="49"/>
      <c r="BI870" s="60"/>
      <c r="BJ870" s="127"/>
      <c r="BK870" s="127"/>
      <c r="BL870" s="127"/>
      <c r="BM870" s="127"/>
      <c r="BN870" s="60"/>
      <c r="BO870" s="127"/>
      <c r="BP870" s="910"/>
      <c r="BQ870" s="928"/>
      <c r="BR870" s="928"/>
      <c r="BS870" s="928"/>
      <c r="BT870" s="928"/>
      <c r="BU870" s="928"/>
      <c r="BV870" s="928"/>
      <c r="BW870" s="928"/>
      <c r="BX870" s="928"/>
      <c r="BY870" s="928"/>
      <c r="BZ870" s="928"/>
      <c r="CA870" s="928"/>
      <c r="CB870" s="928"/>
      <c r="CC870" s="928"/>
      <c r="CD870" s="928"/>
      <c r="CE870" s="150"/>
      <c r="CF870" s="516"/>
      <c r="CG870" s="911"/>
      <c r="CH870" s="131"/>
      <c r="CI870" s="186"/>
      <c r="CJ870" s="4"/>
      <c r="CK870" s="49"/>
      <c r="CL870" s="60"/>
      <c r="CM870" s="912"/>
      <c r="CN870" s="371"/>
      <c r="CO870" s="371"/>
      <c r="CP870" s="814"/>
      <c r="CQ870" s="352"/>
      <c r="CR870" s="371"/>
      <c r="CS870" s="371"/>
    </row>
    <row r="871" spans="1:97" x14ac:dyDescent="0.25">
      <c r="A871" s="20"/>
      <c r="B871" s="174"/>
      <c r="C871" s="88"/>
      <c r="D871" s="19"/>
      <c r="E871" s="456"/>
      <c r="F871" s="451"/>
      <c r="G871" s="444"/>
      <c r="H871" s="19"/>
      <c r="I871" s="451"/>
      <c r="J871" s="451"/>
      <c r="K871" s="451"/>
      <c r="L871" s="451"/>
      <c r="M871" s="451"/>
      <c r="N871" s="451"/>
      <c r="O871" s="316"/>
      <c r="P871" s="310"/>
      <c r="Q871" s="19"/>
      <c r="R871" s="310"/>
      <c r="S871" s="316"/>
      <c r="T871" s="923"/>
      <c r="U871" s="310"/>
      <c r="V871" s="310"/>
      <c r="W871" s="310"/>
      <c r="X871" s="306"/>
      <c r="Y871" s="753"/>
      <c r="Z871" s="749"/>
      <c r="AA871" s="489"/>
      <c r="AB871" s="512"/>
      <c r="AC871" s="512"/>
      <c r="AD871" s="447"/>
      <c r="AE871" s="447"/>
      <c r="AF871" s="970"/>
      <c r="AG871" s="970"/>
      <c r="AH871" s="810"/>
      <c r="AI871" s="310"/>
      <c r="AJ871" s="310"/>
      <c r="AK871" s="310"/>
      <c r="AL871" s="307"/>
      <c r="AM871" s="40"/>
      <c r="AN871" s="40"/>
      <c r="AO871" s="40"/>
      <c r="AP871" s="137"/>
      <c r="AQ871" s="19"/>
      <c r="AR871" s="49"/>
      <c r="AS871" s="298"/>
      <c r="AT871" s="66"/>
      <c r="AU871" s="40"/>
      <c r="AV871" s="60"/>
      <c r="AW871" s="137"/>
      <c r="AX871" s="137"/>
      <c r="AY871" s="299"/>
      <c r="AZ871" s="87"/>
      <c r="BA871" s="243"/>
      <c r="BB871" s="127"/>
      <c r="BC871" s="127"/>
      <c r="BD871" s="127"/>
      <c r="BE871" s="127"/>
      <c r="BF871" s="127"/>
      <c r="BG871" s="19"/>
      <c r="BH871" s="49"/>
      <c r="BI871" s="60"/>
      <c r="BJ871" s="127"/>
      <c r="BK871" s="127"/>
      <c r="BL871" s="127"/>
      <c r="BM871" s="127"/>
      <c r="BN871" s="60"/>
      <c r="BO871" s="127"/>
      <c r="BP871" s="910"/>
      <c r="BQ871" s="928"/>
      <c r="BR871" s="928"/>
      <c r="BS871" s="928"/>
      <c r="BT871" s="928"/>
      <c r="BU871" s="928"/>
      <c r="BV871" s="928"/>
      <c r="BW871" s="928"/>
      <c r="BX871" s="928"/>
      <c r="BY871" s="928"/>
      <c r="BZ871" s="928"/>
      <c r="CA871" s="928"/>
      <c r="CB871" s="928"/>
      <c r="CC871" s="928"/>
      <c r="CD871" s="928"/>
      <c r="CE871" s="150"/>
      <c r="CF871" s="516"/>
      <c r="CG871" s="911"/>
      <c r="CH871" s="131"/>
      <c r="CI871" s="186"/>
      <c r="CJ871" s="4"/>
      <c r="CK871" s="49"/>
      <c r="CL871" s="60"/>
      <c r="CM871" s="912"/>
      <c r="CN871" s="371"/>
      <c r="CO871" s="371"/>
      <c r="CP871" s="814"/>
      <c r="CQ871" s="352"/>
      <c r="CR871" s="371"/>
      <c r="CS871" s="371"/>
    </row>
    <row r="872" spans="1:97" x14ac:dyDescent="0.25">
      <c r="A872" s="20"/>
      <c r="B872" s="174"/>
      <c r="C872" s="88"/>
      <c r="D872" s="19"/>
      <c r="E872" s="456"/>
      <c r="F872" s="451"/>
      <c r="G872" s="444"/>
      <c r="H872" s="19"/>
      <c r="I872" s="451"/>
      <c r="J872" s="451"/>
      <c r="K872" s="451"/>
      <c r="L872" s="451"/>
      <c r="M872" s="451"/>
      <c r="N872" s="451"/>
      <c r="O872" s="316"/>
      <c r="P872" s="310"/>
      <c r="Q872" s="19"/>
      <c r="R872" s="310"/>
      <c r="S872" s="316"/>
      <c r="T872" s="923"/>
      <c r="U872" s="310"/>
      <c r="V872" s="310"/>
      <c r="W872" s="310"/>
      <c r="X872" s="306"/>
      <c r="Y872" s="753"/>
      <c r="Z872" s="749"/>
      <c r="AA872" s="489"/>
      <c r="AB872" s="512"/>
      <c r="AC872" s="512"/>
      <c r="AD872" s="447"/>
      <c r="AE872" s="447"/>
      <c r="AF872" s="970"/>
      <c r="AG872" s="970"/>
      <c r="AH872" s="810"/>
      <c r="AI872" s="310"/>
      <c r="AJ872" s="310"/>
      <c r="AK872" s="310"/>
      <c r="AL872" s="307"/>
      <c r="AM872" s="40"/>
      <c r="AN872" s="40"/>
      <c r="AO872" s="40"/>
      <c r="AP872" s="137"/>
      <c r="AQ872" s="19"/>
      <c r="AR872" s="49"/>
      <c r="AS872" s="298"/>
      <c r="AT872" s="66"/>
      <c r="AU872" s="40"/>
      <c r="AV872" s="60"/>
      <c r="AW872" s="137"/>
      <c r="AX872" s="137"/>
      <c r="AY872" s="299"/>
      <c r="AZ872" s="87"/>
      <c r="BA872" s="243"/>
      <c r="BB872" s="127"/>
      <c r="BC872" s="127"/>
      <c r="BD872" s="127"/>
      <c r="BE872" s="127"/>
      <c r="BF872" s="127"/>
      <c r="BG872" s="19"/>
      <c r="BH872" s="49"/>
      <c r="BI872" s="60"/>
      <c r="BJ872" s="127"/>
      <c r="BK872" s="127"/>
      <c r="BL872" s="127"/>
      <c r="BM872" s="127"/>
      <c r="BN872" s="60"/>
      <c r="BO872" s="127"/>
      <c r="BP872" s="910"/>
      <c r="BQ872" s="928"/>
      <c r="BR872" s="928"/>
      <c r="BS872" s="928"/>
      <c r="BT872" s="928"/>
      <c r="BU872" s="928"/>
      <c r="BV872" s="928"/>
      <c r="BW872" s="928"/>
      <c r="BX872" s="928"/>
      <c r="BY872" s="928"/>
      <c r="BZ872" s="928"/>
      <c r="CA872" s="928"/>
      <c r="CB872" s="928"/>
      <c r="CC872" s="928"/>
      <c r="CD872" s="928"/>
      <c r="CE872" s="150"/>
      <c r="CF872" s="516"/>
      <c r="CG872" s="911"/>
      <c r="CH872" s="131"/>
      <c r="CI872" s="186"/>
      <c r="CJ872" s="4"/>
      <c r="CK872" s="49"/>
      <c r="CL872" s="60"/>
      <c r="CM872" s="912"/>
      <c r="CN872" s="371"/>
      <c r="CO872" s="371"/>
      <c r="CP872" s="814"/>
      <c r="CQ872" s="352"/>
      <c r="CR872" s="371"/>
      <c r="CS872" s="371"/>
    </row>
    <row r="873" spans="1:97" x14ac:dyDescent="0.25">
      <c r="A873" s="20"/>
      <c r="B873" s="174"/>
      <c r="C873" s="88"/>
      <c r="D873" s="19"/>
      <c r="E873" s="456"/>
      <c r="F873" s="451"/>
      <c r="G873" s="444"/>
      <c r="H873" s="19"/>
      <c r="I873" s="451"/>
      <c r="J873" s="451"/>
      <c r="K873" s="451"/>
      <c r="L873" s="451"/>
      <c r="M873" s="451"/>
      <c r="N873" s="451"/>
      <c r="O873" s="316"/>
      <c r="P873" s="310"/>
      <c r="Q873" s="19"/>
      <c r="R873" s="310"/>
      <c r="S873" s="316"/>
      <c r="T873" s="923"/>
      <c r="U873" s="310"/>
      <c r="V873" s="310"/>
      <c r="W873" s="310"/>
      <c r="X873" s="306"/>
      <c r="Y873" s="753"/>
      <c r="Z873" s="749"/>
      <c r="AA873" s="489"/>
      <c r="AB873" s="512"/>
      <c r="AC873" s="512"/>
      <c r="AD873" s="447"/>
      <c r="AE873" s="447"/>
      <c r="AF873" s="970"/>
      <c r="AG873" s="970"/>
      <c r="AH873" s="810"/>
      <c r="AI873" s="310"/>
      <c r="AJ873" s="310"/>
      <c r="AK873" s="310"/>
      <c r="AL873" s="307"/>
      <c r="AM873" s="40"/>
      <c r="AN873" s="40"/>
      <c r="AO873" s="40"/>
      <c r="AP873" s="137"/>
      <c r="AQ873" s="19"/>
      <c r="AR873" s="49"/>
      <c r="AS873" s="298"/>
      <c r="AT873" s="66"/>
      <c r="AU873" s="40"/>
      <c r="AV873" s="60"/>
      <c r="AW873" s="137"/>
      <c r="AX873" s="137"/>
      <c r="AY873" s="299"/>
      <c r="AZ873" s="87"/>
      <c r="BA873" s="243"/>
      <c r="BB873" s="127"/>
      <c r="BC873" s="127"/>
      <c r="BD873" s="127"/>
      <c r="BE873" s="127"/>
      <c r="BF873" s="127"/>
      <c r="BG873" s="19"/>
      <c r="BH873" s="49"/>
      <c r="BI873" s="60"/>
      <c r="BJ873" s="127"/>
      <c r="BK873" s="127"/>
      <c r="BL873" s="127"/>
      <c r="BM873" s="127"/>
      <c r="BN873" s="60"/>
      <c r="BO873" s="127"/>
      <c r="BP873" s="910"/>
      <c r="BQ873" s="928"/>
      <c r="BR873" s="928"/>
      <c r="BS873" s="928"/>
      <c r="BT873" s="928"/>
      <c r="BU873" s="928"/>
      <c r="BV873" s="928"/>
      <c r="BW873" s="928"/>
      <c r="BX873" s="928"/>
      <c r="BY873" s="928"/>
      <c r="BZ873" s="928"/>
      <c r="CA873" s="928"/>
      <c r="CB873" s="928"/>
      <c r="CC873" s="928"/>
      <c r="CD873" s="928"/>
      <c r="CE873" s="150"/>
      <c r="CF873" s="516"/>
      <c r="CG873" s="911"/>
      <c r="CH873" s="131"/>
      <c r="CI873" s="186"/>
      <c r="CJ873" s="4"/>
      <c r="CK873" s="49"/>
      <c r="CL873" s="60"/>
      <c r="CM873" s="912"/>
      <c r="CN873" s="371"/>
      <c r="CO873" s="371"/>
      <c r="CP873" s="814"/>
      <c r="CQ873" s="352"/>
      <c r="CR873" s="371"/>
      <c r="CS873" s="371"/>
    </row>
    <row r="874" spans="1:97" x14ac:dyDescent="0.25">
      <c r="A874" s="20"/>
      <c r="B874" s="174"/>
      <c r="C874" s="88"/>
      <c r="D874" s="19"/>
      <c r="E874" s="456"/>
      <c r="F874" s="451"/>
      <c r="G874" s="444"/>
      <c r="H874" s="19"/>
      <c r="I874" s="451"/>
      <c r="J874" s="451"/>
      <c r="K874" s="451"/>
      <c r="L874" s="451"/>
      <c r="M874" s="451"/>
      <c r="N874" s="451"/>
      <c r="O874" s="316"/>
      <c r="P874" s="310"/>
      <c r="Q874" s="19"/>
      <c r="R874" s="310"/>
      <c r="S874" s="316"/>
      <c r="T874" s="923"/>
      <c r="U874" s="310"/>
      <c r="V874" s="310"/>
      <c r="W874" s="310"/>
      <c r="X874" s="306"/>
      <c r="Y874" s="753"/>
      <c r="Z874" s="749"/>
      <c r="AA874" s="489"/>
      <c r="AB874" s="512"/>
      <c r="AC874" s="512"/>
      <c r="AD874" s="447"/>
      <c r="AE874" s="447"/>
      <c r="AF874" s="970"/>
      <c r="AG874" s="970"/>
      <c r="AH874" s="810"/>
      <c r="AI874" s="310"/>
      <c r="AJ874" s="310"/>
      <c r="AK874" s="310"/>
      <c r="AL874" s="307"/>
      <c r="AM874" s="40"/>
      <c r="AN874" s="40"/>
      <c r="AO874" s="40"/>
      <c r="AP874" s="137"/>
      <c r="AQ874" s="19"/>
      <c r="AR874" s="49"/>
      <c r="AS874" s="298"/>
      <c r="AT874" s="66"/>
      <c r="AU874" s="40"/>
      <c r="AV874" s="60"/>
      <c r="AW874" s="137"/>
      <c r="AX874" s="137"/>
      <c r="AY874" s="299"/>
      <c r="AZ874" s="87"/>
      <c r="BA874" s="243"/>
      <c r="BB874" s="127"/>
      <c r="BC874" s="127"/>
      <c r="BD874" s="127"/>
      <c r="BE874" s="127"/>
      <c r="BF874" s="127"/>
      <c r="BG874" s="19"/>
      <c r="BH874" s="49"/>
      <c r="BI874" s="60"/>
      <c r="BJ874" s="127"/>
      <c r="BK874" s="127"/>
      <c r="BL874" s="127"/>
      <c r="BM874" s="127"/>
      <c r="BN874" s="60"/>
      <c r="BO874" s="127"/>
      <c r="BP874" s="910"/>
      <c r="BQ874" s="928"/>
      <c r="BR874" s="928"/>
      <c r="BS874" s="928"/>
      <c r="BT874" s="928"/>
      <c r="BU874" s="928"/>
      <c r="BV874" s="928"/>
      <c r="BW874" s="928"/>
      <c r="BX874" s="928"/>
      <c r="BY874" s="928"/>
      <c r="BZ874" s="928"/>
      <c r="CA874" s="928"/>
      <c r="CB874" s="928"/>
      <c r="CC874" s="928"/>
      <c r="CD874" s="928"/>
      <c r="CE874" s="150"/>
      <c r="CF874" s="516"/>
      <c r="CG874" s="911"/>
      <c r="CH874" s="131"/>
      <c r="CI874" s="186"/>
      <c r="CJ874" s="4"/>
      <c r="CK874" s="49"/>
      <c r="CL874" s="60"/>
      <c r="CM874" s="912"/>
      <c r="CN874" s="371"/>
      <c r="CO874" s="371"/>
      <c r="CP874" s="814"/>
      <c r="CQ874" s="352"/>
      <c r="CR874" s="371"/>
      <c r="CS874" s="371"/>
    </row>
    <row r="875" spans="1:97" x14ac:dyDescent="0.25">
      <c r="A875" s="20"/>
      <c r="B875" s="174"/>
      <c r="C875" s="88"/>
      <c r="D875" s="19"/>
      <c r="E875" s="456"/>
      <c r="F875" s="451"/>
      <c r="G875" s="444"/>
      <c r="H875" s="19"/>
      <c r="I875" s="451"/>
      <c r="J875" s="451"/>
      <c r="K875" s="451"/>
      <c r="L875" s="451"/>
      <c r="M875" s="451"/>
      <c r="N875" s="451"/>
      <c r="O875" s="316"/>
      <c r="P875" s="310"/>
      <c r="Q875" s="19"/>
      <c r="R875" s="310"/>
      <c r="S875" s="316"/>
      <c r="T875" s="923"/>
      <c r="U875" s="310"/>
      <c r="V875" s="310"/>
      <c r="W875" s="310"/>
      <c r="X875" s="306"/>
      <c r="Y875" s="753"/>
      <c r="Z875" s="749"/>
      <c r="AA875" s="489"/>
      <c r="AB875" s="512"/>
      <c r="AC875" s="512"/>
      <c r="AD875" s="447"/>
      <c r="AE875" s="447"/>
      <c r="AF875" s="970"/>
      <c r="AG875" s="970"/>
      <c r="AH875" s="810"/>
      <c r="AI875" s="310"/>
      <c r="AJ875" s="310"/>
      <c r="AK875" s="310"/>
      <c r="AL875" s="307"/>
      <c r="AM875" s="40"/>
      <c r="AN875" s="40"/>
      <c r="AO875" s="40"/>
      <c r="AP875" s="137"/>
      <c r="AQ875" s="19"/>
      <c r="AR875" s="49"/>
      <c r="AS875" s="298"/>
      <c r="AT875" s="66"/>
      <c r="AU875" s="40"/>
      <c r="AV875" s="60"/>
      <c r="AW875" s="137"/>
      <c r="AX875" s="137"/>
      <c r="AY875" s="299"/>
      <c r="AZ875" s="87"/>
      <c r="BA875" s="243"/>
      <c r="BB875" s="127"/>
      <c r="BC875" s="127"/>
      <c r="BD875" s="127"/>
      <c r="BE875" s="127"/>
      <c r="BF875" s="127"/>
      <c r="BG875" s="19"/>
      <c r="BH875" s="49"/>
      <c r="BI875" s="60"/>
      <c r="BJ875" s="127"/>
      <c r="BK875" s="127"/>
      <c r="BL875" s="127"/>
      <c r="BM875" s="127"/>
      <c r="BN875" s="60"/>
      <c r="BO875" s="127"/>
      <c r="BP875" s="910"/>
      <c r="BQ875" s="928"/>
      <c r="BR875" s="928"/>
      <c r="BS875" s="928"/>
      <c r="BT875" s="928"/>
      <c r="BU875" s="928"/>
      <c r="BV875" s="928"/>
      <c r="BW875" s="928"/>
      <c r="BX875" s="928"/>
      <c r="BY875" s="928"/>
      <c r="BZ875" s="928"/>
      <c r="CA875" s="928"/>
      <c r="CB875" s="928"/>
      <c r="CC875" s="928"/>
      <c r="CD875" s="928"/>
      <c r="CE875" s="150"/>
      <c r="CF875" s="516"/>
      <c r="CG875" s="911"/>
      <c r="CH875" s="131"/>
      <c r="CI875" s="186"/>
      <c r="CJ875" s="4"/>
      <c r="CK875" s="49"/>
      <c r="CL875" s="60"/>
      <c r="CM875" s="912"/>
      <c r="CN875" s="371"/>
      <c r="CO875" s="371"/>
      <c r="CP875" s="814"/>
      <c r="CQ875" s="352"/>
      <c r="CR875" s="371"/>
      <c r="CS875" s="371"/>
    </row>
    <row r="876" spans="1:97" x14ac:dyDescent="0.25">
      <c r="A876" s="20"/>
      <c r="B876" s="174"/>
      <c r="C876" s="88"/>
      <c r="D876" s="19"/>
      <c r="E876" s="456"/>
      <c r="F876" s="451"/>
      <c r="G876" s="444"/>
      <c r="H876" s="19"/>
      <c r="I876" s="451"/>
      <c r="J876" s="451"/>
      <c r="K876" s="451"/>
      <c r="L876" s="451"/>
      <c r="M876" s="451"/>
      <c r="N876" s="451"/>
      <c r="O876" s="316"/>
      <c r="P876" s="310"/>
      <c r="Q876" s="19"/>
      <c r="R876" s="310"/>
      <c r="S876" s="316"/>
      <c r="T876" s="923"/>
      <c r="U876" s="310"/>
      <c r="V876" s="310"/>
      <c r="W876" s="310"/>
      <c r="X876" s="306"/>
      <c r="Y876" s="753"/>
      <c r="Z876" s="749"/>
      <c r="AA876" s="489"/>
      <c r="AB876" s="512"/>
      <c r="AC876" s="512"/>
      <c r="AD876" s="447"/>
      <c r="AE876" s="447"/>
      <c r="AF876" s="970"/>
      <c r="AG876" s="970"/>
      <c r="AH876" s="810"/>
      <c r="AI876" s="310"/>
      <c r="AJ876" s="310"/>
      <c r="AK876" s="310"/>
      <c r="AL876" s="307"/>
      <c r="AM876" s="40"/>
      <c r="AN876" s="40"/>
      <c r="AO876" s="40"/>
      <c r="AP876" s="137"/>
      <c r="AQ876" s="19"/>
      <c r="AR876" s="49"/>
      <c r="AS876" s="298"/>
      <c r="AT876" s="66"/>
      <c r="AU876" s="40"/>
      <c r="AV876" s="60"/>
      <c r="AW876" s="137"/>
      <c r="AX876" s="137"/>
      <c r="AY876" s="299"/>
      <c r="AZ876" s="87"/>
      <c r="BA876" s="243"/>
      <c r="BB876" s="127"/>
      <c r="BC876" s="127"/>
      <c r="BD876" s="127"/>
      <c r="BE876" s="127"/>
      <c r="BF876" s="127"/>
      <c r="BG876" s="19"/>
      <c r="BH876" s="49"/>
      <c r="BI876" s="60"/>
      <c r="BJ876" s="127"/>
      <c r="BK876" s="127"/>
      <c r="BL876" s="127"/>
      <c r="BM876" s="127"/>
      <c r="BN876" s="60"/>
      <c r="BO876" s="127"/>
      <c r="BP876" s="910"/>
      <c r="BQ876" s="928"/>
      <c r="BR876" s="928"/>
      <c r="BS876" s="928"/>
      <c r="BT876" s="928"/>
      <c r="BU876" s="928"/>
      <c r="BV876" s="928"/>
      <c r="BW876" s="928"/>
      <c r="BX876" s="928"/>
      <c r="BY876" s="928"/>
      <c r="BZ876" s="928"/>
      <c r="CA876" s="928"/>
      <c r="CB876" s="928"/>
      <c r="CC876" s="928"/>
      <c r="CD876" s="928"/>
      <c r="CE876" s="150"/>
      <c r="CF876" s="516"/>
      <c r="CG876" s="911"/>
      <c r="CH876" s="131"/>
      <c r="CI876" s="186"/>
      <c r="CJ876" s="4"/>
      <c r="CK876" s="49"/>
      <c r="CL876" s="60"/>
      <c r="CM876" s="912"/>
      <c r="CN876" s="371"/>
      <c r="CO876" s="371"/>
      <c r="CP876" s="814"/>
      <c r="CQ876" s="352"/>
      <c r="CR876" s="371"/>
      <c r="CS876" s="371"/>
    </row>
    <row r="877" spans="1:97" x14ac:dyDescent="0.25">
      <c r="A877" s="20"/>
      <c r="B877" s="174"/>
      <c r="C877" s="88"/>
      <c r="D877" s="19"/>
      <c r="E877" s="456"/>
      <c r="F877" s="451"/>
      <c r="G877" s="444"/>
      <c r="H877" s="19"/>
      <c r="I877" s="451"/>
      <c r="J877" s="451"/>
      <c r="K877" s="451"/>
      <c r="L877" s="451"/>
      <c r="M877" s="451"/>
      <c r="N877" s="451"/>
      <c r="O877" s="316"/>
      <c r="P877" s="310"/>
      <c r="Q877" s="19"/>
      <c r="R877" s="310"/>
      <c r="S877" s="316"/>
      <c r="T877" s="923"/>
      <c r="U877" s="310"/>
      <c r="V877" s="310"/>
      <c r="W877" s="310"/>
      <c r="X877" s="306"/>
      <c r="Y877" s="753"/>
      <c r="Z877" s="749"/>
      <c r="AA877" s="489"/>
      <c r="AB877" s="512"/>
      <c r="AC877" s="512"/>
      <c r="AD877" s="447"/>
      <c r="AE877" s="447"/>
      <c r="AF877" s="970"/>
      <c r="AG877" s="970"/>
      <c r="AH877" s="810"/>
      <c r="AI877" s="310"/>
      <c r="AJ877" s="310"/>
      <c r="AK877" s="310"/>
      <c r="AL877" s="307"/>
      <c r="AM877" s="40"/>
      <c r="AN877" s="40"/>
      <c r="AO877" s="40"/>
      <c r="AP877" s="137"/>
      <c r="AQ877" s="19"/>
      <c r="AR877" s="49"/>
      <c r="AS877" s="298"/>
      <c r="AT877" s="66"/>
      <c r="AU877" s="40"/>
      <c r="AV877" s="60"/>
      <c r="AW877" s="137"/>
      <c r="AX877" s="137"/>
      <c r="AY877" s="299"/>
      <c r="AZ877" s="87"/>
      <c r="BA877" s="243"/>
      <c r="BB877" s="127"/>
      <c r="BC877" s="127"/>
      <c r="BD877" s="127"/>
      <c r="BE877" s="127"/>
      <c r="BF877" s="127"/>
      <c r="BG877" s="19"/>
      <c r="BH877" s="49"/>
      <c r="BI877" s="60"/>
      <c r="BJ877" s="127"/>
      <c r="BK877" s="127"/>
      <c r="BL877" s="127"/>
      <c r="BM877" s="127"/>
      <c r="BN877" s="60"/>
      <c r="BO877" s="127"/>
      <c r="BP877" s="910"/>
      <c r="BQ877" s="928"/>
      <c r="BR877" s="928"/>
      <c r="BS877" s="928"/>
      <c r="BT877" s="928"/>
      <c r="BU877" s="928"/>
      <c r="BV877" s="928"/>
      <c r="BW877" s="928"/>
      <c r="BX877" s="928"/>
      <c r="BY877" s="928"/>
      <c r="BZ877" s="928"/>
      <c r="CA877" s="928"/>
      <c r="CB877" s="928"/>
      <c r="CC877" s="928"/>
      <c r="CD877" s="928"/>
      <c r="CE877" s="150"/>
      <c r="CF877" s="516"/>
      <c r="CG877" s="911"/>
      <c r="CH877" s="131"/>
      <c r="CI877" s="186"/>
      <c r="CJ877" s="4"/>
      <c r="CK877" s="49"/>
      <c r="CL877" s="60"/>
      <c r="CM877" s="912"/>
      <c r="CN877" s="371"/>
      <c r="CO877" s="371"/>
      <c r="CP877" s="814"/>
      <c r="CQ877" s="352"/>
      <c r="CR877" s="371"/>
      <c r="CS877" s="371"/>
    </row>
    <row r="878" spans="1:97" x14ac:dyDescent="0.25">
      <c r="A878" s="20"/>
      <c r="B878" s="174"/>
      <c r="C878" s="88"/>
      <c r="D878" s="19"/>
      <c r="E878" s="456"/>
      <c r="F878" s="451"/>
      <c r="G878" s="444"/>
      <c r="H878" s="19"/>
      <c r="I878" s="451"/>
      <c r="J878" s="451"/>
      <c r="K878" s="451"/>
      <c r="L878" s="451"/>
      <c r="M878" s="451"/>
      <c r="N878" s="451"/>
      <c r="O878" s="316"/>
      <c r="P878" s="310"/>
      <c r="Q878" s="19"/>
      <c r="R878" s="310"/>
      <c r="S878" s="316"/>
      <c r="T878" s="923"/>
      <c r="U878" s="310"/>
      <c r="V878" s="310"/>
      <c r="W878" s="310"/>
      <c r="X878" s="306"/>
      <c r="Y878" s="753"/>
      <c r="Z878" s="749"/>
      <c r="AA878" s="489"/>
      <c r="AB878" s="512"/>
      <c r="AC878" s="512"/>
      <c r="AD878" s="447"/>
      <c r="AE878" s="447"/>
      <c r="AF878" s="970"/>
      <c r="AG878" s="970"/>
      <c r="AH878" s="810"/>
      <c r="AI878" s="310"/>
      <c r="AJ878" s="310"/>
      <c r="AK878" s="310"/>
      <c r="AL878" s="307"/>
      <c r="AM878" s="40"/>
      <c r="AN878" s="40"/>
      <c r="AO878" s="40"/>
      <c r="AP878" s="137"/>
      <c r="AQ878" s="19"/>
      <c r="AR878" s="49"/>
      <c r="AS878" s="298"/>
      <c r="AT878" s="66"/>
      <c r="AU878" s="40"/>
      <c r="AV878" s="60"/>
      <c r="AW878" s="137"/>
      <c r="AX878" s="137"/>
      <c r="AY878" s="299"/>
      <c r="AZ878" s="87"/>
      <c r="BA878" s="243"/>
      <c r="BB878" s="127"/>
      <c r="BC878" s="127"/>
      <c r="BD878" s="127"/>
      <c r="BE878" s="127"/>
      <c r="BF878" s="127"/>
      <c r="BG878" s="19"/>
      <c r="BH878" s="49"/>
      <c r="BI878" s="60"/>
      <c r="BJ878" s="127"/>
      <c r="BK878" s="127"/>
      <c r="BL878" s="127"/>
      <c r="BM878" s="127"/>
      <c r="BN878" s="60"/>
      <c r="BO878" s="127"/>
      <c r="BP878" s="910"/>
      <c r="BQ878" s="928"/>
      <c r="BR878" s="928"/>
      <c r="BS878" s="928"/>
      <c r="BT878" s="928"/>
      <c r="BU878" s="928"/>
      <c r="BV878" s="928"/>
      <c r="BW878" s="928"/>
      <c r="BX878" s="928"/>
      <c r="BY878" s="928"/>
      <c r="BZ878" s="928"/>
      <c r="CA878" s="928"/>
      <c r="CB878" s="928"/>
      <c r="CC878" s="928"/>
      <c r="CD878" s="928"/>
      <c r="CE878" s="150"/>
      <c r="CF878" s="516"/>
      <c r="CG878" s="911"/>
      <c r="CH878" s="131"/>
      <c r="CI878" s="186"/>
      <c r="CJ878" s="4"/>
      <c r="CK878" s="49"/>
      <c r="CL878" s="60"/>
      <c r="CM878" s="912"/>
      <c r="CN878" s="371"/>
      <c r="CO878" s="371"/>
      <c r="CP878" s="814"/>
      <c r="CQ878" s="352"/>
      <c r="CR878" s="371"/>
      <c r="CS878" s="371"/>
    </row>
    <row r="879" spans="1:97" x14ac:dyDescent="0.25">
      <c r="A879" s="20"/>
      <c r="B879" s="174"/>
      <c r="C879" s="88"/>
      <c r="D879" s="19"/>
      <c r="E879" s="456"/>
      <c r="F879" s="451"/>
      <c r="G879" s="444"/>
      <c r="H879" s="19"/>
      <c r="I879" s="451"/>
      <c r="J879" s="451"/>
      <c r="K879" s="451"/>
      <c r="L879" s="451"/>
      <c r="M879" s="451"/>
      <c r="N879" s="451"/>
      <c r="O879" s="316"/>
      <c r="P879" s="310"/>
      <c r="Q879" s="19"/>
      <c r="R879" s="310"/>
      <c r="S879" s="316"/>
      <c r="T879" s="923"/>
      <c r="U879" s="310"/>
      <c r="V879" s="310"/>
      <c r="W879" s="310"/>
      <c r="X879" s="306"/>
      <c r="Y879" s="753"/>
      <c r="Z879" s="749"/>
      <c r="AA879" s="489"/>
      <c r="AB879" s="512"/>
      <c r="AC879" s="512"/>
      <c r="AD879" s="447"/>
      <c r="AE879" s="447"/>
      <c r="AF879" s="970"/>
      <c r="AG879" s="970"/>
      <c r="AH879" s="810"/>
      <c r="AI879" s="310"/>
      <c r="AJ879" s="310"/>
      <c r="AK879" s="310"/>
      <c r="AL879" s="307"/>
      <c r="AM879" s="40"/>
      <c r="AN879" s="40"/>
      <c r="AO879" s="40"/>
      <c r="AP879" s="137"/>
      <c r="AQ879" s="19"/>
      <c r="AR879" s="49"/>
      <c r="AS879" s="298"/>
      <c r="AT879" s="66"/>
      <c r="AU879" s="40"/>
      <c r="AV879" s="60"/>
      <c r="AW879" s="137"/>
      <c r="AX879" s="137"/>
      <c r="AY879" s="299"/>
      <c r="AZ879" s="87"/>
      <c r="BA879" s="243"/>
      <c r="BB879" s="127"/>
      <c r="BC879" s="127"/>
      <c r="BD879" s="127"/>
      <c r="BE879" s="127"/>
      <c r="BF879" s="127"/>
      <c r="BG879" s="19"/>
      <c r="BH879" s="49"/>
      <c r="BI879" s="60"/>
      <c r="BJ879" s="127"/>
      <c r="BK879" s="127"/>
      <c r="BL879" s="127"/>
      <c r="BM879" s="127"/>
      <c r="BN879" s="60"/>
      <c r="BO879" s="127"/>
      <c r="BP879" s="910"/>
      <c r="BQ879" s="928"/>
      <c r="BR879" s="928"/>
      <c r="BS879" s="928"/>
      <c r="BT879" s="928"/>
      <c r="BU879" s="928"/>
      <c r="BV879" s="928"/>
      <c r="BW879" s="928"/>
      <c r="BX879" s="928"/>
      <c r="BY879" s="928"/>
      <c r="BZ879" s="928"/>
      <c r="CA879" s="928"/>
      <c r="CB879" s="928"/>
      <c r="CC879" s="928"/>
      <c r="CD879" s="928"/>
      <c r="CE879" s="150"/>
      <c r="CF879" s="516"/>
      <c r="CG879" s="911"/>
      <c r="CH879" s="131"/>
      <c r="CI879" s="186"/>
      <c r="CJ879" s="4"/>
      <c r="CK879" s="49"/>
      <c r="CL879" s="60"/>
      <c r="CM879" s="912"/>
      <c r="CN879" s="371"/>
      <c r="CO879" s="371"/>
      <c r="CP879" s="814"/>
      <c r="CQ879" s="352"/>
      <c r="CR879" s="371"/>
      <c r="CS879" s="371"/>
    </row>
    <row r="880" spans="1:97" x14ac:dyDescent="0.25">
      <c r="A880" s="20"/>
      <c r="B880" s="174"/>
      <c r="C880" s="88"/>
      <c r="D880" s="19"/>
      <c r="E880" s="456"/>
      <c r="F880" s="451"/>
      <c r="G880" s="444"/>
      <c r="H880" s="19"/>
      <c r="I880" s="451"/>
      <c r="J880" s="451"/>
      <c r="K880" s="451"/>
      <c r="L880" s="451"/>
      <c r="M880" s="451"/>
      <c r="N880" s="451"/>
      <c r="O880" s="316"/>
      <c r="P880" s="310"/>
      <c r="Q880" s="19"/>
      <c r="R880" s="310"/>
      <c r="S880" s="316"/>
      <c r="T880" s="923"/>
      <c r="U880" s="310"/>
      <c r="V880" s="310"/>
      <c r="W880" s="310"/>
      <c r="X880" s="306"/>
      <c r="Y880" s="753"/>
      <c r="Z880" s="749"/>
      <c r="AA880" s="489"/>
      <c r="AB880" s="512"/>
      <c r="AC880" s="512"/>
      <c r="AD880" s="447"/>
      <c r="AE880" s="447"/>
      <c r="AF880" s="970"/>
      <c r="AG880" s="970"/>
      <c r="AH880" s="810"/>
      <c r="AI880" s="310"/>
      <c r="AJ880" s="310"/>
      <c r="AK880" s="310"/>
      <c r="AL880" s="307"/>
      <c r="AM880" s="40"/>
      <c r="AN880" s="40"/>
      <c r="AO880" s="40"/>
      <c r="AP880" s="137"/>
      <c r="AQ880" s="19"/>
      <c r="AR880" s="49"/>
      <c r="AS880" s="298"/>
      <c r="AT880" s="66"/>
      <c r="AU880" s="40"/>
      <c r="AV880" s="60"/>
      <c r="AW880" s="137"/>
      <c r="AX880" s="137"/>
      <c r="AY880" s="299"/>
      <c r="AZ880" s="87"/>
      <c r="BA880" s="243"/>
      <c r="BB880" s="127"/>
      <c r="BC880" s="127"/>
      <c r="BD880" s="127"/>
      <c r="BE880" s="127"/>
      <c r="BF880" s="127"/>
      <c r="BG880" s="19"/>
      <c r="BH880" s="49"/>
      <c r="BI880" s="60"/>
      <c r="BJ880" s="127"/>
      <c r="BK880" s="127"/>
      <c r="BL880" s="127"/>
      <c r="BM880" s="127"/>
      <c r="BN880" s="60"/>
      <c r="BO880" s="127"/>
      <c r="BP880" s="910"/>
      <c r="BQ880" s="928"/>
      <c r="BR880" s="928"/>
      <c r="BS880" s="928"/>
      <c r="BT880" s="928"/>
      <c r="BU880" s="928"/>
      <c r="BV880" s="928"/>
      <c r="BW880" s="928"/>
      <c r="BX880" s="928"/>
      <c r="BY880" s="928"/>
      <c r="BZ880" s="928"/>
      <c r="CA880" s="928"/>
      <c r="CB880" s="928"/>
      <c r="CC880" s="928"/>
      <c r="CD880" s="928"/>
      <c r="CE880" s="150"/>
      <c r="CF880" s="516"/>
      <c r="CG880" s="911"/>
      <c r="CH880" s="131"/>
      <c r="CI880" s="186"/>
      <c r="CJ880" s="4"/>
      <c r="CK880" s="49"/>
      <c r="CL880" s="60"/>
      <c r="CM880" s="912"/>
      <c r="CN880" s="371"/>
      <c r="CO880" s="371"/>
      <c r="CP880" s="814"/>
      <c r="CQ880" s="352"/>
      <c r="CR880" s="371"/>
      <c r="CS880" s="371"/>
    </row>
    <row r="881" spans="1:97" x14ac:dyDescent="0.25">
      <c r="A881" s="20"/>
      <c r="B881" s="174"/>
      <c r="C881" s="88"/>
      <c r="D881" s="19"/>
      <c r="E881" s="456"/>
      <c r="F881" s="451"/>
      <c r="G881" s="444"/>
      <c r="H881" s="19"/>
      <c r="I881" s="451"/>
      <c r="J881" s="451"/>
      <c r="K881" s="451"/>
      <c r="L881" s="451"/>
      <c r="M881" s="451"/>
      <c r="N881" s="451"/>
      <c r="O881" s="316"/>
      <c r="P881" s="310"/>
      <c r="Q881" s="19"/>
      <c r="R881" s="310"/>
      <c r="S881" s="316"/>
      <c r="T881" s="923"/>
      <c r="U881" s="310"/>
      <c r="V881" s="310"/>
      <c r="W881" s="310"/>
      <c r="X881" s="306"/>
      <c r="Y881" s="753"/>
      <c r="Z881" s="749"/>
      <c r="AA881" s="489"/>
      <c r="AB881" s="512"/>
      <c r="AC881" s="512"/>
      <c r="AD881" s="447"/>
      <c r="AE881" s="447"/>
      <c r="AF881" s="970"/>
      <c r="AG881" s="970"/>
      <c r="AH881" s="810"/>
      <c r="AI881" s="310"/>
      <c r="AJ881" s="310"/>
      <c r="AK881" s="310"/>
      <c r="AL881" s="307"/>
      <c r="AM881" s="40"/>
      <c r="AN881" s="40"/>
      <c r="AO881" s="40"/>
      <c r="AP881" s="137"/>
      <c r="AQ881" s="19"/>
      <c r="AR881" s="49"/>
      <c r="AS881" s="298"/>
      <c r="AT881" s="66"/>
      <c r="AU881" s="40"/>
      <c r="AV881" s="60"/>
      <c r="AW881" s="137"/>
      <c r="AX881" s="137"/>
      <c r="AY881" s="299"/>
      <c r="AZ881" s="87"/>
      <c r="BA881" s="243"/>
      <c r="BB881" s="127"/>
      <c r="BC881" s="127"/>
      <c r="BD881" s="127"/>
      <c r="BE881" s="127"/>
      <c r="BF881" s="127"/>
      <c r="BG881" s="19"/>
      <c r="BH881" s="49"/>
      <c r="BI881" s="60"/>
      <c r="BJ881" s="127"/>
      <c r="BK881" s="127"/>
      <c r="BL881" s="127"/>
      <c r="BM881" s="127"/>
      <c r="BN881" s="60"/>
      <c r="BO881" s="127"/>
      <c r="BP881" s="910"/>
      <c r="BQ881" s="928"/>
      <c r="BR881" s="928"/>
      <c r="BS881" s="928"/>
      <c r="BT881" s="928"/>
      <c r="BU881" s="928"/>
      <c r="BV881" s="928"/>
      <c r="BW881" s="928"/>
      <c r="BX881" s="928"/>
      <c r="BY881" s="928"/>
      <c r="BZ881" s="928"/>
      <c r="CA881" s="928"/>
      <c r="CB881" s="928"/>
      <c r="CC881" s="928"/>
      <c r="CD881" s="928"/>
      <c r="CE881" s="150"/>
      <c r="CF881" s="516"/>
      <c r="CG881" s="911"/>
      <c r="CH881" s="131"/>
      <c r="CI881" s="186"/>
      <c r="CJ881" s="4"/>
      <c r="CK881" s="49"/>
      <c r="CL881" s="60"/>
      <c r="CM881" s="912"/>
      <c r="CN881" s="371"/>
      <c r="CO881" s="371"/>
      <c r="CP881" s="814"/>
      <c r="CQ881" s="352"/>
      <c r="CR881" s="371"/>
      <c r="CS881" s="371"/>
    </row>
    <row r="882" spans="1:97" x14ac:dyDescent="0.25">
      <c r="A882" s="20"/>
      <c r="B882" s="174"/>
      <c r="C882" s="88"/>
      <c r="D882" s="19"/>
      <c r="E882" s="456"/>
      <c r="F882" s="451"/>
      <c r="G882" s="444"/>
      <c r="H882" s="19"/>
      <c r="I882" s="451"/>
      <c r="J882" s="451"/>
      <c r="K882" s="451"/>
      <c r="L882" s="451"/>
      <c r="M882" s="451"/>
      <c r="N882" s="451"/>
      <c r="O882" s="316"/>
      <c r="P882" s="310"/>
      <c r="Q882" s="19"/>
      <c r="R882" s="310"/>
      <c r="S882" s="316"/>
      <c r="T882" s="923"/>
      <c r="U882" s="310"/>
      <c r="V882" s="310"/>
      <c r="W882" s="310"/>
      <c r="X882" s="306"/>
      <c r="Y882" s="753"/>
      <c r="Z882" s="749"/>
      <c r="AA882" s="489"/>
      <c r="AB882" s="512"/>
      <c r="AC882" s="512"/>
      <c r="AD882" s="447"/>
      <c r="AE882" s="447"/>
      <c r="AF882" s="970"/>
      <c r="AG882" s="970"/>
      <c r="AH882" s="810"/>
      <c r="AI882" s="310"/>
      <c r="AJ882" s="310"/>
      <c r="AK882" s="310"/>
      <c r="AL882" s="307"/>
      <c r="AM882" s="40"/>
      <c r="AN882" s="40"/>
      <c r="AO882" s="40"/>
      <c r="AP882" s="137"/>
      <c r="AQ882" s="19"/>
      <c r="AR882" s="49"/>
      <c r="AS882" s="298"/>
      <c r="AT882" s="66"/>
      <c r="AU882" s="40"/>
      <c r="AV882" s="60"/>
      <c r="AW882" s="137"/>
      <c r="AX882" s="137"/>
      <c r="AY882" s="299"/>
      <c r="AZ882" s="87"/>
      <c r="BA882" s="243"/>
      <c r="BB882" s="127"/>
      <c r="BC882" s="127"/>
      <c r="BD882" s="127"/>
      <c r="BE882" s="127"/>
      <c r="BF882" s="127"/>
      <c r="BG882" s="19"/>
      <c r="BH882" s="49"/>
      <c r="BI882" s="60"/>
      <c r="BJ882" s="127"/>
      <c r="BK882" s="127"/>
      <c r="BL882" s="127"/>
      <c r="BM882" s="127"/>
      <c r="BN882" s="60"/>
      <c r="BO882" s="127"/>
      <c r="BP882" s="910"/>
      <c r="BQ882" s="928"/>
      <c r="BR882" s="928"/>
      <c r="BS882" s="928"/>
      <c r="BT882" s="928"/>
      <c r="BU882" s="928"/>
      <c r="BV882" s="928"/>
      <c r="BW882" s="928"/>
      <c r="BX882" s="928"/>
      <c r="BY882" s="928"/>
      <c r="BZ882" s="928"/>
      <c r="CA882" s="928"/>
      <c r="CB882" s="928"/>
      <c r="CC882" s="928"/>
      <c r="CD882" s="928"/>
      <c r="CE882" s="150"/>
      <c r="CF882" s="516"/>
      <c r="CG882" s="911"/>
      <c r="CH882" s="131"/>
      <c r="CI882" s="186"/>
      <c r="CJ882" s="4"/>
      <c r="CK882" s="49"/>
      <c r="CL882" s="60"/>
      <c r="CM882" s="912"/>
      <c r="CN882" s="371"/>
      <c r="CO882" s="371"/>
      <c r="CP882" s="814"/>
      <c r="CQ882" s="352"/>
      <c r="CR882" s="371"/>
      <c r="CS882" s="371"/>
    </row>
    <row r="883" spans="1:97" x14ac:dyDescent="0.25">
      <c r="A883" s="20"/>
      <c r="B883" s="174"/>
      <c r="C883" s="88"/>
      <c r="D883" s="19"/>
      <c r="E883" s="456"/>
      <c r="F883" s="451"/>
      <c r="G883" s="444"/>
      <c r="H883" s="19"/>
      <c r="I883" s="451"/>
      <c r="J883" s="451"/>
      <c r="K883" s="451"/>
      <c r="L883" s="451"/>
      <c r="M883" s="451"/>
      <c r="N883" s="451"/>
      <c r="O883" s="316"/>
      <c r="P883" s="310"/>
      <c r="Q883" s="19"/>
      <c r="R883" s="310"/>
      <c r="S883" s="316"/>
      <c r="T883" s="923"/>
      <c r="U883" s="310"/>
      <c r="V883" s="310"/>
      <c r="W883" s="310"/>
      <c r="X883" s="306"/>
      <c r="Y883" s="753"/>
      <c r="Z883" s="749"/>
      <c r="AA883" s="489"/>
      <c r="AB883" s="512"/>
      <c r="AC883" s="512"/>
      <c r="AD883" s="447"/>
      <c r="AE883" s="447"/>
      <c r="AF883" s="970"/>
      <c r="AG883" s="970"/>
      <c r="AH883" s="810"/>
      <c r="AI883" s="310"/>
      <c r="AJ883" s="310"/>
      <c r="AK883" s="310"/>
      <c r="AL883" s="307"/>
      <c r="AM883" s="40"/>
      <c r="AN883" s="40"/>
      <c r="AO883" s="40"/>
      <c r="AP883" s="137"/>
      <c r="AQ883" s="19"/>
      <c r="AR883" s="49"/>
      <c r="AS883" s="298"/>
      <c r="AT883" s="66"/>
      <c r="AU883" s="40"/>
      <c r="AV883" s="60"/>
      <c r="AW883" s="137"/>
      <c r="AX883" s="137"/>
      <c r="AY883" s="299"/>
      <c r="AZ883" s="87"/>
      <c r="BA883" s="243"/>
      <c r="BB883" s="127"/>
      <c r="BC883" s="127"/>
      <c r="BD883" s="127"/>
      <c r="BE883" s="127"/>
      <c r="BF883" s="127"/>
      <c r="BG883" s="19"/>
      <c r="BH883" s="49"/>
      <c r="BI883" s="60"/>
      <c r="BJ883" s="127"/>
      <c r="BK883" s="127"/>
      <c r="BL883" s="127"/>
      <c r="BM883" s="127"/>
      <c r="BN883" s="60"/>
      <c r="BO883" s="127"/>
      <c r="BP883" s="910"/>
      <c r="BQ883" s="928"/>
      <c r="BR883" s="928"/>
      <c r="BS883" s="928"/>
      <c r="BT883" s="928"/>
      <c r="BU883" s="928"/>
      <c r="BV883" s="928"/>
      <c r="BW883" s="928"/>
      <c r="BX883" s="928"/>
      <c r="BY883" s="928"/>
      <c r="BZ883" s="928"/>
      <c r="CA883" s="928"/>
      <c r="CB883" s="928"/>
      <c r="CC883" s="928"/>
      <c r="CD883" s="928"/>
      <c r="CE883" s="150"/>
      <c r="CF883" s="516"/>
      <c r="CG883" s="911"/>
      <c r="CH883" s="131"/>
      <c r="CI883" s="186"/>
      <c r="CJ883" s="4"/>
      <c r="CK883" s="49"/>
      <c r="CL883" s="60"/>
      <c r="CM883" s="912"/>
      <c r="CN883" s="371"/>
      <c r="CO883" s="371"/>
      <c r="CP883" s="814"/>
      <c r="CQ883" s="352"/>
      <c r="CR883" s="371"/>
      <c r="CS883" s="371"/>
    </row>
    <row r="884" spans="1:97" x14ac:dyDescent="0.25">
      <c r="A884" s="20"/>
      <c r="B884" s="174"/>
      <c r="C884" s="88"/>
      <c r="D884" s="19"/>
      <c r="E884" s="456"/>
      <c r="F884" s="451"/>
      <c r="G884" s="444"/>
      <c r="H884" s="19"/>
      <c r="I884" s="451"/>
      <c r="J884" s="451"/>
      <c r="K884" s="451"/>
      <c r="L884" s="451"/>
      <c r="M884" s="451"/>
      <c r="N884" s="451"/>
      <c r="O884" s="316"/>
      <c r="P884" s="310"/>
      <c r="Q884" s="19"/>
      <c r="R884" s="310"/>
      <c r="S884" s="316"/>
      <c r="T884" s="923"/>
      <c r="U884" s="310"/>
      <c r="V884" s="310"/>
      <c r="W884" s="310"/>
      <c r="X884" s="306"/>
      <c r="Y884" s="753"/>
      <c r="Z884" s="749"/>
      <c r="AA884" s="489"/>
      <c r="AB884" s="512"/>
      <c r="AC884" s="512"/>
      <c r="AD884" s="447"/>
      <c r="AE884" s="447"/>
      <c r="AF884" s="970"/>
      <c r="AG884" s="970"/>
      <c r="AH884" s="810"/>
      <c r="AI884" s="310"/>
      <c r="AJ884" s="310"/>
      <c r="AK884" s="310"/>
      <c r="AL884" s="307"/>
      <c r="AM884" s="40"/>
      <c r="AN884" s="40"/>
      <c r="AO884" s="40"/>
      <c r="AP884" s="137"/>
      <c r="AQ884" s="19"/>
      <c r="AR884" s="49"/>
      <c r="AS884" s="298"/>
      <c r="AT884" s="66"/>
      <c r="AU884" s="40"/>
      <c r="AV884" s="60"/>
      <c r="AW884" s="137"/>
      <c r="AX884" s="137"/>
      <c r="AY884" s="299"/>
      <c r="AZ884" s="87"/>
      <c r="BA884" s="243"/>
      <c r="BB884" s="127"/>
      <c r="BC884" s="127"/>
      <c r="BD884" s="127"/>
      <c r="BE884" s="127"/>
      <c r="BF884" s="127"/>
      <c r="BG884" s="19"/>
      <c r="BH884" s="49"/>
      <c r="BI884" s="60"/>
      <c r="BJ884" s="127"/>
      <c r="BK884" s="127"/>
      <c r="BL884" s="127"/>
      <c r="BM884" s="127"/>
      <c r="BN884" s="60"/>
      <c r="BO884" s="127"/>
      <c r="BP884" s="910"/>
      <c r="BQ884" s="928"/>
      <c r="BR884" s="928"/>
      <c r="BS884" s="928"/>
      <c r="BT884" s="928"/>
      <c r="BU884" s="928"/>
      <c r="BV884" s="928"/>
      <c r="BW884" s="928"/>
      <c r="BX884" s="928"/>
      <c r="BY884" s="928"/>
      <c r="BZ884" s="928"/>
      <c r="CA884" s="928"/>
      <c r="CB884" s="928"/>
      <c r="CC884" s="928"/>
      <c r="CD884" s="928"/>
      <c r="CE884" s="150"/>
      <c r="CF884" s="516"/>
      <c r="CG884" s="911"/>
      <c r="CH884" s="131"/>
      <c r="CI884" s="186"/>
      <c r="CJ884" s="4"/>
      <c r="CK884" s="49"/>
      <c r="CL884" s="60"/>
      <c r="CM884" s="912"/>
      <c r="CN884" s="371"/>
      <c r="CO884" s="371"/>
      <c r="CP884" s="814"/>
      <c r="CQ884" s="352"/>
      <c r="CR884" s="371"/>
      <c r="CS884" s="371"/>
    </row>
    <row r="885" spans="1:97" x14ac:dyDescent="0.25">
      <c r="A885" s="20"/>
      <c r="B885" s="174"/>
      <c r="C885" s="88"/>
      <c r="D885" s="19"/>
      <c r="E885" s="456"/>
      <c r="F885" s="451"/>
      <c r="G885" s="444"/>
      <c r="H885" s="19"/>
      <c r="I885" s="451"/>
      <c r="J885" s="451"/>
      <c r="K885" s="451"/>
      <c r="L885" s="451"/>
      <c r="M885" s="451"/>
      <c r="N885" s="451"/>
      <c r="O885" s="316"/>
      <c r="P885" s="310"/>
      <c r="Q885" s="19"/>
      <c r="R885" s="310"/>
      <c r="S885" s="316"/>
      <c r="T885" s="923"/>
      <c r="U885" s="310"/>
      <c r="V885" s="310"/>
      <c r="W885" s="310"/>
      <c r="X885" s="306"/>
      <c r="Y885" s="753"/>
      <c r="Z885" s="749"/>
      <c r="AA885" s="489"/>
      <c r="AB885" s="512"/>
      <c r="AC885" s="512"/>
      <c r="AD885" s="447"/>
      <c r="AE885" s="447"/>
      <c r="AF885" s="970"/>
      <c r="AG885" s="970"/>
      <c r="AH885" s="810"/>
      <c r="AI885" s="310"/>
      <c r="AJ885" s="310"/>
      <c r="AK885" s="310"/>
      <c r="AL885" s="307"/>
      <c r="AM885" s="40"/>
      <c r="AN885" s="40"/>
      <c r="AO885" s="40"/>
      <c r="AP885" s="137"/>
      <c r="AQ885" s="19"/>
      <c r="AR885" s="49"/>
      <c r="AS885" s="298"/>
      <c r="AT885" s="66"/>
      <c r="AU885" s="40"/>
      <c r="AV885" s="60"/>
      <c r="AW885" s="137"/>
      <c r="AX885" s="137"/>
      <c r="AY885" s="299"/>
      <c r="AZ885" s="87"/>
      <c r="BA885" s="243"/>
      <c r="BB885" s="127"/>
      <c r="BC885" s="127"/>
      <c r="BD885" s="127"/>
      <c r="BE885" s="127"/>
      <c r="BF885" s="127"/>
      <c r="BG885" s="19"/>
      <c r="BH885" s="49"/>
      <c r="BI885" s="60"/>
      <c r="BJ885" s="127"/>
      <c r="BK885" s="127"/>
      <c r="BL885" s="127"/>
      <c r="BM885" s="127"/>
      <c r="BN885" s="60"/>
      <c r="BO885" s="127"/>
      <c r="BP885" s="910"/>
      <c r="BQ885" s="928"/>
      <c r="BR885" s="928"/>
      <c r="BS885" s="928"/>
      <c r="BT885" s="928"/>
      <c r="BU885" s="928"/>
      <c r="BV885" s="928"/>
      <c r="BW885" s="928"/>
      <c r="BX885" s="928"/>
      <c r="BY885" s="928"/>
      <c r="BZ885" s="928"/>
      <c r="CA885" s="928"/>
      <c r="CB885" s="928"/>
      <c r="CC885" s="928"/>
      <c r="CD885" s="928"/>
      <c r="CE885" s="150"/>
      <c r="CF885" s="516"/>
      <c r="CG885" s="911"/>
      <c r="CH885" s="131"/>
      <c r="CI885" s="186"/>
      <c r="CJ885" s="4"/>
      <c r="CK885" s="49"/>
      <c r="CL885" s="60"/>
      <c r="CM885" s="912"/>
      <c r="CN885" s="371"/>
      <c r="CO885" s="371"/>
      <c r="CP885" s="814"/>
      <c r="CQ885" s="352"/>
      <c r="CR885" s="371"/>
      <c r="CS885" s="371"/>
    </row>
    <row r="886" spans="1:97" x14ac:dyDescent="0.25">
      <c r="A886" s="20"/>
      <c r="B886" s="174"/>
      <c r="C886" s="88"/>
      <c r="D886" s="19"/>
      <c r="E886" s="456"/>
      <c r="F886" s="451"/>
      <c r="G886" s="444"/>
      <c r="H886" s="19"/>
      <c r="I886" s="451"/>
      <c r="J886" s="451"/>
      <c r="K886" s="451"/>
      <c r="L886" s="451"/>
      <c r="M886" s="451"/>
      <c r="N886" s="451"/>
      <c r="O886" s="316"/>
      <c r="P886" s="310"/>
      <c r="Q886" s="19"/>
      <c r="R886" s="310"/>
      <c r="S886" s="316"/>
      <c r="T886" s="923"/>
      <c r="U886" s="310"/>
      <c r="V886" s="310"/>
      <c r="W886" s="310"/>
      <c r="X886" s="306"/>
      <c r="Y886" s="753"/>
      <c r="Z886" s="749"/>
      <c r="AA886" s="489"/>
      <c r="AB886" s="512"/>
      <c r="AC886" s="512"/>
      <c r="AD886" s="447"/>
      <c r="AE886" s="447"/>
      <c r="AF886" s="970"/>
      <c r="AG886" s="970"/>
      <c r="AH886" s="810"/>
      <c r="AI886" s="310"/>
      <c r="AJ886" s="310"/>
      <c r="AK886" s="310"/>
      <c r="AL886" s="307"/>
      <c r="AM886" s="40"/>
      <c r="AN886" s="40"/>
      <c r="AO886" s="40"/>
      <c r="AP886" s="137"/>
      <c r="AQ886" s="19"/>
      <c r="AR886" s="49"/>
      <c r="AS886" s="298"/>
      <c r="AT886" s="66"/>
      <c r="AU886" s="40"/>
      <c r="AV886" s="60"/>
      <c r="AW886" s="137"/>
      <c r="AX886" s="137"/>
      <c r="AY886" s="299"/>
      <c r="AZ886" s="87"/>
      <c r="BA886" s="243"/>
      <c r="BB886" s="127"/>
      <c r="BC886" s="127"/>
      <c r="BD886" s="127"/>
      <c r="BE886" s="127"/>
      <c r="BF886" s="127"/>
      <c r="BG886" s="19"/>
      <c r="BH886" s="49"/>
      <c r="BI886" s="60"/>
      <c r="BJ886" s="127"/>
      <c r="BK886" s="127"/>
      <c r="BL886" s="127"/>
      <c r="BM886" s="127"/>
      <c r="BN886" s="60"/>
      <c r="BO886" s="127"/>
      <c r="BP886" s="910"/>
      <c r="BQ886" s="928"/>
      <c r="BR886" s="928"/>
      <c r="BS886" s="928"/>
      <c r="BT886" s="928"/>
      <c r="BU886" s="928"/>
      <c r="BV886" s="928"/>
      <c r="BW886" s="928"/>
      <c r="BX886" s="928"/>
      <c r="BY886" s="928"/>
      <c r="BZ886" s="928"/>
      <c r="CA886" s="928"/>
      <c r="CB886" s="928"/>
      <c r="CC886" s="928"/>
      <c r="CD886" s="928"/>
      <c r="CE886" s="150"/>
      <c r="CF886" s="516"/>
      <c r="CG886" s="911"/>
      <c r="CH886" s="131"/>
      <c r="CI886" s="186"/>
      <c r="CJ886" s="4"/>
      <c r="CK886" s="49"/>
      <c r="CL886" s="60"/>
      <c r="CM886" s="912"/>
      <c r="CN886" s="371"/>
      <c r="CO886" s="371"/>
      <c r="CP886" s="814"/>
      <c r="CQ886" s="352"/>
      <c r="CR886" s="371"/>
      <c r="CS886" s="371"/>
    </row>
    <row r="887" spans="1:97" x14ac:dyDescent="0.25">
      <c r="A887" s="20"/>
      <c r="B887" s="174"/>
      <c r="C887" s="88"/>
      <c r="D887" s="19"/>
      <c r="E887" s="456"/>
      <c r="F887" s="451"/>
      <c r="G887" s="444"/>
      <c r="H887" s="19"/>
      <c r="I887" s="451"/>
      <c r="J887" s="451"/>
      <c r="K887" s="451"/>
      <c r="L887" s="451"/>
      <c r="M887" s="451"/>
      <c r="N887" s="451"/>
      <c r="O887" s="316"/>
      <c r="P887" s="310"/>
      <c r="Q887" s="19"/>
      <c r="R887" s="310"/>
      <c r="S887" s="316"/>
      <c r="T887" s="923"/>
      <c r="U887" s="310"/>
      <c r="V887" s="310"/>
      <c r="W887" s="310"/>
      <c r="X887" s="306"/>
      <c r="Y887" s="753"/>
      <c r="Z887" s="749"/>
      <c r="AA887" s="489"/>
      <c r="AB887" s="512"/>
      <c r="AC887" s="512"/>
      <c r="AD887" s="447"/>
      <c r="AE887" s="447"/>
      <c r="AF887" s="970"/>
      <c r="AG887" s="970"/>
      <c r="AH887" s="810"/>
      <c r="AI887" s="310"/>
      <c r="AJ887" s="310"/>
      <c r="AK887" s="310"/>
      <c r="AL887" s="307"/>
      <c r="AM887" s="40"/>
      <c r="AN887" s="40"/>
      <c r="AO887" s="40"/>
      <c r="AP887" s="137"/>
      <c r="AQ887" s="19"/>
      <c r="AR887" s="49"/>
      <c r="AS887" s="298"/>
      <c r="AT887" s="66"/>
      <c r="AU887" s="40"/>
      <c r="AV887" s="60"/>
      <c r="AW887" s="137"/>
      <c r="AX887" s="137"/>
      <c r="AY887" s="299"/>
      <c r="AZ887" s="87"/>
      <c r="BA887" s="243"/>
      <c r="BB887" s="127"/>
      <c r="BC887" s="127"/>
      <c r="BD887" s="127"/>
      <c r="BE887" s="127"/>
      <c r="BF887" s="127"/>
      <c r="BG887" s="19"/>
      <c r="BH887" s="49"/>
      <c r="BI887" s="60"/>
      <c r="BJ887" s="127"/>
      <c r="BK887" s="127"/>
      <c r="BL887" s="127"/>
      <c r="BM887" s="127"/>
      <c r="BN887" s="60"/>
      <c r="BO887" s="127"/>
      <c r="BP887" s="910"/>
      <c r="BQ887" s="928"/>
      <c r="BR887" s="928"/>
      <c r="BS887" s="928"/>
      <c r="BT887" s="928"/>
      <c r="BU887" s="928"/>
      <c r="BV887" s="928"/>
      <c r="BW887" s="928"/>
      <c r="BX887" s="928"/>
      <c r="BY887" s="928"/>
      <c r="BZ887" s="928"/>
      <c r="CA887" s="928"/>
      <c r="CB887" s="928"/>
      <c r="CC887" s="928"/>
      <c r="CD887" s="928"/>
      <c r="CE887" s="150"/>
      <c r="CF887" s="516"/>
      <c r="CG887" s="911"/>
      <c r="CH887" s="131"/>
      <c r="CI887" s="186"/>
      <c r="CJ887" s="4"/>
      <c r="CK887" s="49"/>
      <c r="CL887" s="60"/>
      <c r="CM887" s="912"/>
      <c r="CN887" s="371"/>
      <c r="CO887" s="371"/>
      <c r="CP887" s="814"/>
      <c r="CQ887" s="352"/>
      <c r="CR887" s="371"/>
      <c r="CS887" s="371"/>
    </row>
    <row r="888" spans="1:97" x14ac:dyDescent="0.25">
      <c r="A888" s="20"/>
      <c r="B888" s="174"/>
      <c r="C888" s="88"/>
      <c r="D888" s="19"/>
      <c r="E888" s="456"/>
      <c r="F888" s="451"/>
      <c r="G888" s="444"/>
      <c r="H888" s="19"/>
      <c r="I888" s="451"/>
      <c r="J888" s="451"/>
      <c r="K888" s="451"/>
      <c r="L888" s="451"/>
      <c r="M888" s="451"/>
      <c r="N888" s="451"/>
      <c r="O888" s="316"/>
      <c r="P888" s="310"/>
      <c r="Q888" s="19"/>
      <c r="R888" s="310"/>
      <c r="S888" s="316"/>
      <c r="T888" s="923"/>
      <c r="U888" s="310"/>
      <c r="V888" s="310"/>
      <c r="W888" s="310"/>
      <c r="X888" s="306"/>
      <c r="Y888" s="753"/>
      <c r="Z888" s="749"/>
      <c r="AA888" s="489"/>
      <c r="AB888" s="512"/>
      <c r="AC888" s="512"/>
      <c r="AD888" s="447"/>
      <c r="AE888" s="447"/>
      <c r="AF888" s="970"/>
      <c r="AG888" s="970"/>
      <c r="AH888" s="810"/>
      <c r="AI888" s="310"/>
      <c r="AJ888" s="310"/>
      <c r="AK888" s="310"/>
      <c r="AL888" s="307"/>
      <c r="AM888" s="40"/>
      <c r="AN888" s="40"/>
      <c r="AO888" s="40"/>
      <c r="AP888" s="137"/>
      <c r="AQ888" s="19"/>
      <c r="AR888" s="49"/>
      <c r="AS888" s="298"/>
      <c r="AT888" s="66"/>
      <c r="AU888" s="40"/>
      <c r="AV888" s="60"/>
      <c r="AW888" s="137"/>
      <c r="AX888" s="137"/>
      <c r="AY888" s="299"/>
      <c r="AZ888" s="87"/>
      <c r="BA888" s="243"/>
      <c r="BB888" s="127"/>
      <c r="BC888" s="127"/>
      <c r="BD888" s="127"/>
      <c r="BE888" s="127"/>
      <c r="BF888" s="127"/>
      <c r="BG888" s="19"/>
      <c r="BH888" s="49"/>
      <c r="BI888" s="60"/>
      <c r="BJ888" s="127"/>
      <c r="BK888" s="127"/>
      <c r="BL888" s="127"/>
      <c r="BM888" s="127"/>
      <c r="BN888" s="60"/>
      <c r="BO888" s="127"/>
      <c r="BP888" s="910"/>
      <c r="BQ888" s="928"/>
      <c r="BR888" s="928"/>
      <c r="BS888" s="928"/>
      <c r="BT888" s="928"/>
      <c r="BU888" s="928"/>
      <c r="BV888" s="928"/>
      <c r="BW888" s="928"/>
      <c r="BX888" s="928"/>
      <c r="BY888" s="928"/>
      <c r="BZ888" s="928"/>
      <c r="CA888" s="928"/>
      <c r="CB888" s="928"/>
      <c r="CC888" s="928"/>
      <c r="CD888" s="928"/>
      <c r="CE888" s="150"/>
      <c r="CF888" s="516"/>
      <c r="CG888" s="911"/>
      <c r="CH888" s="131"/>
      <c r="CI888" s="186"/>
      <c r="CJ888" s="4"/>
      <c r="CK888" s="49"/>
      <c r="CL888" s="60"/>
      <c r="CM888" s="912"/>
      <c r="CN888" s="371"/>
      <c r="CO888" s="371"/>
      <c r="CP888" s="814"/>
      <c r="CQ888" s="352"/>
      <c r="CR888" s="371"/>
      <c r="CS888" s="371"/>
    </row>
    <row r="889" spans="1:97" x14ac:dyDescent="0.25">
      <c r="A889" s="20"/>
      <c r="B889" s="174"/>
      <c r="C889" s="88"/>
      <c r="D889" s="19"/>
      <c r="E889" s="456"/>
      <c r="F889" s="451"/>
      <c r="G889" s="444"/>
      <c r="H889" s="19"/>
      <c r="I889" s="451"/>
      <c r="J889" s="451"/>
      <c r="K889" s="451"/>
      <c r="L889" s="451"/>
      <c r="M889" s="451"/>
      <c r="N889" s="451"/>
      <c r="O889" s="316"/>
      <c r="P889" s="310"/>
      <c r="Q889" s="19"/>
      <c r="R889" s="310"/>
      <c r="S889" s="316"/>
      <c r="T889" s="923"/>
      <c r="U889" s="310"/>
      <c r="V889" s="310"/>
      <c r="W889" s="310"/>
      <c r="X889" s="306"/>
      <c r="Y889" s="753"/>
      <c r="Z889" s="749"/>
      <c r="AA889" s="489"/>
      <c r="AB889" s="512"/>
      <c r="AC889" s="512"/>
      <c r="AD889" s="447"/>
      <c r="AE889" s="447"/>
      <c r="AF889" s="970"/>
      <c r="AG889" s="970"/>
      <c r="AH889" s="810"/>
      <c r="AI889" s="310"/>
      <c r="AJ889" s="310"/>
      <c r="AK889" s="310"/>
      <c r="AL889" s="307"/>
      <c r="AM889" s="40"/>
      <c r="AN889" s="40"/>
      <c r="AO889" s="40"/>
      <c r="AP889" s="137"/>
      <c r="AQ889" s="19"/>
      <c r="AR889" s="49"/>
      <c r="AS889" s="298"/>
      <c r="AT889" s="66"/>
      <c r="AU889" s="40"/>
      <c r="AV889" s="60"/>
      <c r="AW889" s="137"/>
      <c r="AX889" s="137"/>
      <c r="AY889" s="299"/>
      <c r="AZ889" s="87"/>
      <c r="BA889" s="243"/>
      <c r="BB889" s="127"/>
      <c r="BC889" s="127"/>
      <c r="BD889" s="127"/>
      <c r="BE889" s="127"/>
      <c r="BF889" s="127"/>
      <c r="BG889" s="19"/>
      <c r="BH889" s="49"/>
      <c r="BI889" s="60"/>
      <c r="BJ889" s="127"/>
      <c r="BK889" s="127"/>
      <c r="BL889" s="127"/>
      <c r="BM889" s="127"/>
      <c r="BN889" s="60"/>
      <c r="BO889" s="127"/>
      <c r="BP889" s="910"/>
      <c r="BQ889" s="928"/>
      <c r="BR889" s="928"/>
      <c r="BS889" s="928"/>
      <c r="BT889" s="928"/>
      <c r="BU889" s="928"/>
      <c r="BV889" s="928"/>
      <c r="BW889" s="928"/>
      <c r="BX889" s="928"/>
      <c r="BY889" s="928"/>
      <c r="BZ889" s="928"/>
      <c r="CA889" s="928"/>
      <c r="CB889" s="928"/>
      <c r="CC889" s="928"/>
      <c r="CD889" s="928"/>
      <c r="CE889" s="150"/>
      <c r="CF889" s="516"/>
      <c r="CG889" s="911"/>
      <c r="CH889" s="131"/>
      <c r="CI889" s="186"/>
      <c r="CJ889" s="4"/>
      <c r="CK889" s="49"/>
      <c r="CL889" s="60"/>
      <c r="CM889" s="912"/>
      <c r="CN889" s="371"/>
      <c r="CO889" s="371"/>
      <c r="CP889" s="814"/>
      <c r="CQ889" s="352"/>
      <c r="CR889" s="371"/>
      <c r="CS889" s="371"/>
    </row>
    <row r="890" spans="1:97" x14ac:dyDescent="0.25">
      <c r="A890" s="20"/>
      <c r="B890" s="174"/>
      <c r="C890" s="88"/>
      <c r="D890" s="19"/>
      <c r="E890" s="456"/>
      <c r="F890" s="451"/>
      <c r="G890" s="444"/>
      <c r="H890" s="19"/>
      <c r="I890" s="451"/>
      <c r="J890" s="451"/>
      <c r="K890" s="451"/>
      <c r="L890" s="451"/>
      <c r="M890" s="451"/>
      <c r="N890" s="451"/>
      <c r="O890" s="316"/>
      <c r="P890" s="310"/>
      <c r="Q890" s="19"/>
      <c r="R890" s="310"/>
      <c r="S890" s="316"/>
      <c r="T890" s="923"/>
      <c r="U890" s="310"/>
      <c r="V890" s="310"/>
      <c r="W890" s="310"/>
      <c r="X890" s="306"/>
      <c r="Y890" s="753"/>
      <c r="Z890" s="749"/>
      <c r="AA890" s="489"/>
      <c r="AB890" s="512"/>
      <c r="AC890" s="512"/>
      <c r="AD890" s="447"/>
      <c r="AE890" s="447"/>
      <c r="AF890" s="970"/>
      <c r="AG890" s="970"/>
      <c r="AH890" s="810"/>
      <c r="AI890" s="310"/>
      <c r="AJ890" s="310"/>
      <c r="AK890" s="310"/>
      <c r="AL890" s="307"/>
      <c r="AM890" s="40"/>
      <c r="AN890" s="40"/>
      <c r="AO890" s="40"/>
      <c r="AP890" s="137"/>
      <c r="AQ890" s="19"/>
      <c r="AR890" s="49"/>
      <c r="AS890" s="298"/>
      <c r="AT890" s="66"/>
      <c r="AU890" s="40"/>
      <c r="AV890" s="60"/>
      <c r="AW890" s="137"/>
      <c r="AX890" s="137"/>
      <c r="AY890" s="299"/>
      <c r="AZ890" s="87"/>
      <c r="BA890" s="243"/>
      <c r="BB890" s="127"/>
      <c r="BC890" s="127"/>
      <c r="BD890" s="127"/>
      <c r="BE890" s="127"/>
      <c r="BF890" s="127"/>
      <c r="BG890" s="19"/>
      <c r="BH890" s="49"/>
      <c r="BI890" s="60"/>
      <c r="BJ890" s="127"/>
      <c r="BK890" s="127"/>
      <c r="BL890" s="127"/>
      <c r="BM890" s="127"/>
      <c r="BN890" s="60"/>
      <c r="BO890" s="127"/>
      <c r="BP890" s="910"/>
      <c r="BQ890" s="928"/>
      <c r="BR890" s="928"/>
      <c r="BS890" s="928"/>
      <c r="BT890" s="928"/>
      <c r="BU890" s="928"/>
      <c r="BV890" s="928"/>
      <c r="BW890" s="928"/>
      <c r="BX890" s="928"/>
      <c r="BY890" s="928"/>
      <c r="BZ890" s="928"/>
      <c r="CA890" s="928"/>
      <c r="CB890" s="928"/>
      <c r="CC890" s="928"/>
      <c r="CD890" s="928"/>
      <c r="CE890" s="150"/>
      <c r="CF890" s="516"/>
      <c r="CG890" s="911"/>
      <c r="CH890" s="131"/>
      <c r="CI890" s="186"/>
      <c r="CJ890" s="4"/>
      <c r="CK890" s="49"/>
      <c r="CL890" s="60"/>
      <c r="CM890" s="912"/>
      <c r="CN890" s="371"/>
      <c r="CO890" s="371"/>
      <c r="CP890" s="814"/>
      <c r="CQ890" s="352"/>
      <c r="CR890" s="371"/>
      <c r="CS890" s="371"/>
    </row>
    <row r="891" spans="1:97" x14ac:dyDescent="0.25">
      <c r="A891" s="20"/>
      <c r="B891" s="174"/>
      <c r="C891" s="88"/>
      <c r="D891" s="19"/>
      <c r="E891" s="456"/>
      <c r="F891" s="451"/>
      <c r="G891" s="444"/>
      <c r="H891" s="19"/>
      <c r="I891" s="451"/>
      <c r="J891" s="451"/>
      <c r="K891" s="451"/>
      <c r="L891" s="451"/>
      <c r="M891" s="451"/>
      <c r="N891" s="451"/>
      <c r="O891" s="316"/>
      <c r="P891" s="310"/>
      <c r="Q891" s="19"/>
      <c r="R891" s="310"/>
      <c r="S891" s="316"/>
      <c r="T891" s="923"/>
      <c r="U891" s="310"/>
      <c r="V891" s="310"/>
      <c r="W891" s="310"/>
      <c r="X891" s="306"/>
      <c r="Y891" s="753"/>
      <c r="Z891" s="749"/>
      <c r="AA891" s="489"/>
      <c r="AB891" s="512"/>
      <c r="AC891" s="512"/>
      <c r="AD891" s="447"/>
      <c r="AE891" s="447"/>
      <c r="AF891" s="970"/>
      <c r="AG891" s="970"/>
      <c r="AH891" s="810"/>
      <c r="AI891" s="310"/>
      <c r="AJ891" s="310"/>
      <c r="AK891" s="310"/>
      <c r="AL891" s="307"/>
      <c r="AM891" s="40"/>
      <c r="AN891" s="40"/>
      <c r="AO891" s="40"/>
      <c r="AP891" s="137"/>
      <c r="AQ891" s="19"/>
      <c r="AR891" s="49"/>
      <c r="AS891" s="298"/>
      <c r="AT891" s="66"/>
      <c r="AU891" s="40"/>
      <c r="AV891" s="60"/>
      <c r="AW891" s="137"/>
      <c r="AX891" s="137"/>
      <c r="AY891" s="299"/>
      <c r="AZ891" s="87"/>
      <c r="BA891" s="243"/>
      <c r="BB891" s="127"/>
      <c r="BC891" s="127"/>
      <c r="BD891" s="127"/>
      <c r="BE891" s="127"/>
      <c r="BF891" s="127"/>
      <c r="BG891" s="19"/>
      <c r="BH891" s="49"/>
      <c r="BI891" s="60"/>
      <c r="BJ891" s="127"/>
      <c r="BK891" s="127"/>
      <c r="BL891" s="127"/>
      <c r="BM891" s="127"/>
      <c r="BN891" s="60"/>
      <c r="BO891" s="127"/>
      <c r="BP891" s="910"/>
      <c r="BQ891" s="928"/>
      <c r="BR891" s="928"/>
      <c r="BS891" s="928"/>
      <c r="BT891" s="928"/>
      <c r="BU891" s="928"/>
      <c r="BV891" s="928"/>
      <c r="BW891" s="928"/>
      <c r="BX891" s="928"/>
      <c r="BY891" s="928"/>
      <c r="BZ891" s="928"/>
      <c r="CA891" s="928"/>
      <c r="CB891" s="928"/>
      <c r="CC891" s="928"/>
      <c r="CD891" s="928"/>
      <c r="CE891" s="150"/>
      <c r="CF891" s="516"/>
      <c r="CG891" s="911"/>
      <c r="CH891" s="131"/>
      <c r="CI891" s="186"/>
      <c r="CJ891" s="4"/>
      <c r="CK891" s="49"/>
      <c r="CL891" s="60"/>
      <c r="CM891" s="912"/>
      <c r="CN891" s="371"/>
      <c r="CO891" s="371"/>
      <c r="CP891" s="814"/>
      <c r="CQ891" s="352"/>
      <c r="CR891" s="371"/>
      <c r="CS891" s="371"/>
    </row>
    <row r="892" spans="1:97" x14ac:dyDescent="0.25">
      <c r="A892" s="20"/>
      <c r="B892" s="174"/>
      <c r="C892" s="88"/>
      <c r="D892" s="19"/>
      <c r="E892" s="456"/>
      <c r="F892" s="451"/>
      <c r="G892" s="444"/>
      <c r="H892" s="19"/>
      <c r="I892" s="451"/>
      <c r="J892" s="451"/>
      <c r="K892" s="451"/>
      <c r="L892" s="451"/>
      <c r="M892" s="451"/>
      <c r="N892" s="451"/>
      <c r="O892" s="316"/>
      <c r="P892" s="310"/>
      <c r="Q892" s="19"/>
      <c r="R892" s="310"/>
      <c r="S892" s="316"/>
      <c r="T892" s="923"/>
      <c r="U892" s="310"/>
      <c r="V892" s="310"/>
      <c r="W892" s="310"/>
      <c r="X892" s="306"/>
      <c r="Y892" s="753"/>
      <c r="Z892" s="749"/>
      <c r="AA892" s="489"/>
      <c r="AB892" s="512"/>
      <c r="AC892" s="512"/>
      <c r="AD892" s="447"/>
      <c r="AE892" s="447"/>
      <c r="AF892" s="970"/>
      <c r="AG892" s="970"/>
      <c r="AH892" s="810"/>
      <c r="AI892" s="310"/>
      <c r="AJ892" s="310"/>
      <c r="AK892" s="310"/>
      <c r="AL892" s="307"/>
      <c r="AM892" s="40"/>
      <c r="AN892" s="40"/>
      <c r="AO892" s="40"/>
      <c r="AP892" s="137"/>
      <c r="AQ892" s="19"/>
      <c r="AR892" s="49"/>
      <c r="AS892" s="298"/>
      <c r="AT892" s="66"/>
      <c r="AU892" s="40"/>
      <c r="AV892" s="60"/>
      <c r="AW892" s="137"/>
      <c r="AX892" s="137"/>
      <c r="AY892" s="299"/>
      <c r="AZ892" s="87"/>
      <c r="BA892" s="243"/>
      <c r="BB892" s="127"/>
      <c r="BC892" s="127"/>
      <c r="BD892" s="127"/>
      <c r="BE892" s="127"/>
      <c r="BF892" s="127"/>
      <c r="BG892" s="19"/>
      <c r="BH892" s="49"/>
      <c r="BI892" s="60"/>
      <c r="BJ892" s="127"/>
      <c r="BK892" s="127"/>
      <c r="BL892" s="127"/>
      <c r="BM892" s="127"/>
      <c r="BN892" s="60"/>
      <c r="BO892" s="127"/>
      <c r="BP892" s="910"/>
      <c r="BQ892" s="928"/>
      <c r="BR892" s="928"/>
      <c r="BS892" s="928"/>
      <c r="BT892" s="928"/>
      <c r="BU892" s="928"/>
      <c r="BV892" s="928"/>
      <c r="BW892" s="928"/>
      <c r="BX892" s="928"/>
      <c r="BY892" s="928"/>
      <c r="BZ892" s="928"/>
      <c r="CA892" s="928"/>
      <c r="CB892" s="928"/>
      <c r="CC892" s="928"/>
      <c r="CD892" s="928"/>
      <c r="CE892" s="150"/>
      <c r="CF892" s="516"/>
      <c r="CG892" s="911"/>
      <c r="CH892" s="131"/>
      <c r="CI892" s="186"/>
      <c r="CJ892" s="4"/>
      <c r="CK892" s="49"/>
      <c r="CL892" s="60"/>
      <c r="CM892" s="912"/>
      <c r="CN892" s="371"/>
      <c r="CO892" s="371"/>
      <c r="CP892" s="814"/>
      <c r="CQ892" s="352"/>
      <c r="CR892" s="371"/>
      <c r="CS892" s="371"/>
    </row>
    <row r="893" spans="1:97" x14ac:dyDescent="0.25">
      <c r="A893" s="20"/>
      <c r="B893" s="174"/>
      <c r="C893" s="88"/>
      <c r="D893" s="19"/>
      <c r="E893" s="456"/>
      <c r="F893" s="451"/>
      <c r="G893" s="444"/>
      <c r="H893" s="19"/>
      <c r="I893" s="451"/>
      <c r="J893" s="451"/>
      <c r="K893" s="451"/>
      <c r="L893" s="451"/>
      <c r="M893" s="451"/>
      <c r="N893" s="451"/>
      <c r="O893" s="316"/>
      <c r="P893" s="310"/>
      <c r="Q893" s="19"/>
      <c r="R893" s="310"/>
      <c r="S893" s="316"/>
      <c r="T893" s="923"/>
      <c r="U893" s="310"/>
      <c r="V893" s="310"/>
      <c r="W893" s="310"/>
      <c r="X893" s="306"/>
      <c r="Y893" s="753"/>
      <c r="Z893" s="749"/>
      <c r="AA893" s="489"/>
      <c r="AB893" s="512"/>
      <c r="AC893" s="512"/>
      <c r="AD893" s="447"/>
      <c r="AE893" s="447"/>
      <c r="AF893" s="970"/>
      <c r="AG893" s="970"/>
      <c r="AH893" s="810"/>
      <c r="AI893" s="310"/>
      <c r="AJ893" s="310"/>
      <c r="AK893" s="310"/>
      <c r="AL893" s="307"/>
      <c r="AM893" s="40"/>
      <c r="AN893" s="40"/>
      <c r="AO893" s="40"/>
      <c r="AP893" s="137"/>
      <c r="AQ893" s="19"/>
      <c r="AR893" s="49"/>
      <c r="AS893" s="298"/>
      <c r="AT893" s="66"/>
      <c r="AU893" s="40"/>
      <c r="AV893" s="60"/>
      <c r="AW893" s="137"/>
      <c r="AX893" s="137"/>
      <c r="AY893" s="299"/>
      <c r="AZ893" s="87"/>
      <c r="BA893" s="243"/>
      <c r="BB893" s="127"/>
      <c r="BC893" s="127"/>
      <c r="BD893" s="127"/>
      <c r="BE893" s="127"/>
      <c r="BF893" s="127"/>
      <c r="BG893" s="19"/>
      <c r="BH893" s="49"/>
      <c r="BI893" s="60"/>
      <c r="BJ893" s="127"/>
      <c r="BK893" s="127"/>
      <c r="BL893" s="127"/>
      <c r="BM893" s="127"/>
      <c r="BN893" s="60"/>
      <c r="BO893" s="127"/>
      <c r="BP893" s="910"/>
      <c r="BQ893" s="928"/>
      <c r="BR893" s="928"/>
      <c r="BS893" s="928"/>
      <c r="BT893" s="928"/>
      <c r="BU893" s="928"/>
      <c r="BV893" s="928"/>
      <c r="BW893" s="928"/>
      <c r="BX893" s="928"/>
      <c r="BY893" s="928"/>
      <c r="BZ893" s="928"/>
      <c r="CA893" s="928"/>
      <c r="CB893" s="928"/>
      <c r="CC893" s="928"/>
      <c r="CD893" s="928"/>
      <c r="CE893" s="150"/>
      <c r="CF893" s="516"/>
      <c r="CG893" s="911"/>
      <c r="CH893" s="131"/>
      <c r="CI893" s="186"/>
      <c r="CJ893" s="4"/>
      <c r="CK893" s="49"/>
      <c r="CL893" s="60"/>
      <c r="CM893" s="912"/>
      <c r="CN893" s="371"/>
      <c r="CO893" s="371"/>
      <c r="CP893" s="814"/>
      <c r="CQ893" s="352"/>
      <c r="CR893" s="371"/>
      <c r="CS893" s="371"/>
    </row>
    <row r="894" spans="1:97" x14ac:dyDescent="0.25">
      <c r="A894" s="20"/>
      <c r="B894" s="174"/>
      <c r="C894" s="88"/>
      <c r="D894" s="19"/>
      <c r="E894" s="456"/>
      <c r="F894" s="451"/>
      <c r="G894" s="444"/>
      <c r="H894" s="19"/>
      <c r="I894" s="451"/>
      <c r="J894" s="451"/>
      <c r="K894" s="451"/>
      <c r="L894" s="451"/>
      <c r="M894" s="451"/>
      <c r="N894" s="451"/>
      <c r="O894" s="316"/>
      <c r="P894" s="310"/>
      <c r="Q894" s="19"/>
      <c r="R894" s="310"/>
      <c r="S894" s="316"/>
      <c r="T894" s="923"/>
      <c r="U894" s="310"/>
      <c r="V894" s="310"/>
      <c r="W894" s="310"/>
      <c r="X894" s="306"/>
      <c r="Y894" s="753"/>
      <c r="Z894" s="749"/>
      <c r="AA894" s="489"/>
      <c r="AB894" s="512"/>
      <c r="AC894" s="512"/>
      <c r="AD894" s="447"/>
      <c r="AE894" s="447"/>
      <c r="AF894" s="970"/>
      <c r="AG894" s="970"/>
      <c r="AH894" s="810"/>
      <c r="AI894" s="310"/>
      <c r="AJ894" s="310"/>
      <c r="AK894" s="310"/>
      <c r="AL894" s="307"/>
      <c r="AM894" s="40"/>
      <c r="AN894" s="40"/>
      <c r="AO894" s="40"/>
      <c r="AP894" s="137"/>
      <c r="AQ894" s="19"/>
      <c r="AR894" s="49"/>
      <c r="AS894" s="298"/>
      <c r="AT894" s="66"/>
      <c r="AU894" s="40"/>
      <c r="AV894" s="60"/>
      <c r="AW894" s="137"/>
      <c r="AX894" s="137"/>
      <c r="AY894" s="299"/>
      <c r="AZ894" s="87"/>
      <c r="BA894" s="243"/>
      <c r="BB894" s="127"/>
      <c r="BC894" s="127"/>
      <c r="BD894" s="127"/>
      <c r="BE894" s="127"/>
      <c r="BF894" s="127"/>
      <c r="BG894" s="19"/>
      <c r="BH894" s="49"/>
      <c r="BI894" s="60"/>
      <c r="BJ894" s="127"/>
      <c r="BK894" s="127"/>
      <c r="BL894" s="127"/>
      <c r="BM894" s="127"/>
      <c r="BN894" s="60"/>
      <c r="BO894" s="127"/>
      <c r="BP894" s="910"/>
      <c r="BQ894" s="928"/>
      <c r="BR894" s="928"/>
      <c r="BS894" s="928"/>
      <c r="BT894" s="928"/>
      <c r="BU894" s="928"/>
      <c r="BV894" s="928"/>
      <c r="BW894" s="928"/>
      <c r="BX894" s="928"/>
      <c r="BY894" s="928"/>
      <c r="BZ894" s="928"/>
      <c r="CA894" s="928"/>
      <c r="CB894" s="928"/>
      <c r="CC894" s="928"/>
      <c r="CD894" s="928"/>
      <c r="CE894" s="150"/>
      <c r="CF894" s="516"/>
      <c r="CG894" s="911"/>
      <c r="CH894" s="131"/>
      <c r="CI894" s="186"/>
      <c r="CJ894" s="4"/>
      <c r="CK894" s="49"/>
      <c r="CL894" s="60"/>
      <c r="CM894" s="912"/>
      <c r="CN894" s="371"/>
      <c r="CO894" s="371"/>
      <c r="CP894" s="814"/>
      <c r="CQ894" s="352"/>
      <c r="CR894" s="371"/>
      <c r="CS894" s="371"/>
    </row>
    <row r="895" spans="1:97" x14ac:dyDescent="0.25">
      <c r="A895" s="20"/>
      <c r="B895" s="174"/>
      <c r="C895" s="88"/>
      <c r="D895" s="19"/>
      <c r="E895" s="456"/>
      <c r="F895" s="451"/>
      <c r="G895" s="444"/>
      <c r="H895" s="19"/>
      <c r="I895" s="451"/>
      <c r="J895" s="451"/>
      <c r="K895" s="451"/>
      <c r="L895" s="451"/>
      <c r="M895" s="451"/>
      <c r="N895" s="451"/>
      <c r="O895" s="316"/>
      <c r="P895" s="310"/>
      <c r="Q895" s="19"/>
      <c r="R895" s="310"/>
      <c r="S895" s="316"/>
      <c r="T895" s="923"/>
      <c r="U895" s="310"/>
      <c r="V895" s="310"/>
      <c r="W895" s="310"/>
      <c r="X895" s="306"/>
      <c r="Y895" s="753"/>
      <c r="Z895" s="749"/>
      <c r="AA895" s="489"/>
      <c r="AB895" s="512"/>
      <c r="AC895" s="512"/>
      <c r="AD895" s="447"/>
      <c r="AE895" s="447"/>
      <c r="AF895" s="970"/>
      <c r="AG895" s="970"/>
      <c r="AH895" s="810"/>
      <c r="AI895" s="310"/>
      <c r="AJ895" s="310"/>
      <c r="AK895" s="310"/>
      <c r="AL895" s="307"/>
      <c r="AM895" s="40"/>
      <c r="AN895" s="40"/>
      <c r="AO895" s="40"/>
      <c r="AP895" s="137"/>
      <c r="AQ895" s="19"/>
      <c r="AR895" s="49"/>
      <c r="AS895" s="298"/>
      <c r="AT895" s="66"/>
      <c r="AU895" s="40"/>
      <c r="AV895" s="60"/>
      <c r="AW895" s="137"/>
      <c r="AX895" s="137"/>
      <c r="AY895" s="299"/>
      <c r="AZ895" s="87"/>
      <c r="BA895" s="243"/>
      <c r="BB895" s="127"/>
      <c r="BC895" s="127"/>
      <c r="BD895" s="127"/>
      <c r="BE895" s="127"/>
      <c r="BF895" s="127"/>
      <c r="BG895" s="19"/>
      <c r="BH895" s="49"/>
      <c r="BI895" s="60"/>
      <c r="BJ895" s="127"/>
      <c r="BK895" s="127"/>
      <c r="BL895" s="127"/>
      <c r="BM895" s="127"/>
      <c r="BN895" s="60"/>
      <c r="BO895" s="127"/>
      <c r="BP895" s="910"/>
      <c r="BQ895" s="928"/>
      <c r="BR895" s="928"/>
      <c r="BS895" s="928"/>
      <c r="BT895" s="928"/>
      <c r="BU895" s="928"/>
      <c r="BV895" s="928"/>
      <c r="BW895" s="928"/>
      <c r="BX895" s="928"/>
      <c r="BY895" s="928"/>
      <c r="BZ895" s="928"/>
      <c r="CA895" s="928"/>
      <c r="CB895" s="928"/>
      <c r="CC895" s="928"/>
      <c r="CD895" s="928"/>
      <c r="CE895" s="150"/>
      <c r="CF895" s="516"/>
      <c r="CG895" s="911"/>
      <c r="CH895" s="131"/>
      <c r="CI895" s="186"/>
      <c r="CJ895" s="4"/>
      <c r="CK895" s="49"/>
      <c r="CL895" s="60"/>
      <c r="CM895" s="912"/>
      <c r="CN895" s="371"/>
      <c r="CO895" s="371"/>
      <c r="CP895" s="814"/>
      <c r="CQ895" s="352"/>
      <c r="CR895" s="371"/>
      <c r="CS895" s="371"/>
    </row>
    <row r="896" spans="1:97" x14ac:dyDescent="0.25">
      <c r="A896" s="20"/>
      <c r="B896" s="174"/>
      <c r="C896" s="88"/>
      <c r="D896" s="19"/>
      <c r="E896" s="456"/>
      <c r="F896" s="451"/>
      <c r="G896" s="444"/>
      <c r="H896" s="19"/>
      <c r="I896" s="451"/>
      <c r="J896" s="451"/>
      <c r="K896" s="451"/>
      <c r="L896" s="451"/>
      <c r="M896" s="451"/>
      <c r="N896" s="451"/>
      <c r="O896" s="316"/>
      <c r="P896" s="310"/>
      <c r="Q896" s="19"/>
      <c r="R896" s="310"/>
      <c r="S896" s="316"/>
      <c r="T896" s="923"/>
      <c r="U896" s="310"/>
      <c r="V896" s="310"/>
      <c r="W896" s="310"/>
      <c r="X896" s="306"/>
      <c r="Y896" s="753"/>
      <c r="Z896" s="749"/>
      <c r="AA896" s="489"/>
      <c r="AB896" s="512"/>
      <c r="AC896" s="512"/>
      <c r="AD896" s="447"/>
      <c r="AE896" s="447"/>
      <c r="AF896" s="970"/>
      <c r="AG896" s="970"/>
      <c r="AH896" s="810"/>
      <c r="AI896" s="310"/>
      <c r="AJ896" s="310"/>
      <c r="AK896" s="310"/>
      <c r="AL896" s="307"/>
      <c r="AM896" s="40"/>
      <c r="AN896" s="40"/>
      <c r="AO896" s="40"/>
      <c r="AP896" s="137"/>
      <c r="AQ896" s="19"/>
      <c r="AR896" s="49"/>
      <c r="AS896" s="298"/>
      <c r="AT896" s="66"/>
      <c r="AU896" s="40"/>
      <c r="AV896" s="60"/>
      <c r="AW896" s="137"/>
      <c r="AX896" s="137"/>
      <c r="AY896" s="299"/>
      <c r="AZ896" s="87"/>
      <c r="BA896" s="243"/>
      <c r="BB896" s="127"/>
      <c r="BC896" s="127"/>
      <c r="BD896" s="127"/>
      <c r="BE896" s="127"/>
      <c r="BF896" s="127"/>
      <c r="BG896" s="19"/>
      <c r="BH896" s="49"/>
      <c r="BI896" s="60"/>
      <c r="BJ896" s="127"/>
      <c r="BK896" s="127"/>
      <c r="BL896" s="127"/>
      <c r="BM896" s="127"/>
      <c r="BN896" s="60"/>
      <c r="BO896" s="127"/>
      <c r="BP896" s="910"/>
      <c r="BQ896" s="928"/>
      <c r="BR896" s="928"/>
      <c r="BS896" s="928"/>
      <c r="BT896" s="928"/>
      <c r="BU896" s="928"/>
      <c r="BV896" s="928"/>
      <c r="BW896" s="928"/>
      <c r="BX896" s="928"/>
      <c r="BY896" s="928"/>
      <c r="BZ896" s="928"/>
      <c r="CA896" s="928"/>
      <c r="CB896" s="928"/>
      <c r="CC896" s="928"/>
      <c r="CD896" s="928"/>
      <c r="CE896" s="150"/>
      <c r="CF896" s="516"/>
      <c r="CG896" s="911"/>
      <c r="CH896" s="131"/>
      <c r="CI896" s="186"/>
      <c r="CJ896" s="4"/>
      <c r="CK896" s="49"/>
      <c r="CL896" s="60"/>
      <c r="CM896" s="912"/>
      <c r="CN896" s="371"/>
      <c r="CO896" s="371"/>
      <c r="CP896" s="814"/>
      <c r="CQ896" s="352"/>
      <c r="CR896" s="371"/>
      <c r="CS896" s="371"/>
    </row>
    <row r="897" spans="1:97" x14ac:dyDescent="0.25">
      <c r="A897" s="20"/>
      <c r="B897" s="174"/>
      <c r="C897" s="88"/>
      <c r="D897" s="19"/>
      <c r="E897" s="456"/>
      <c r="F897" s="451"/>
      <c r="G897" s="444"/>
      <c r="H897" s="19"/>
      <c r="I897" s="451"/>
      <c r="J897" s="451"/>
      <c r="K897" s="451"/>
      <c r="L897" s="451"/>
      <c r="M897" s="451"/>
      <c r="N897" s="451"/>
      <c r="O897" s="316"/>
      <c r="P897" s="310"/>
      <c r="Q897" s="19"/>
      <c r="R897" s="310"/>
      <c r="S897" s="316"/>
      <c r="T897" s="923"/>
      <c r="U897" s="310"/>
      <c r="V897" s="310"/>
      <c r="W897" s="310"/>
      <c r="X897" s="306"/>
      <c r="Y897" s="753"/>
      <c r="Z897" s="749"/>
      <c r="AA897" s="489"/>
      <c r="AB897" s="512"/>
      <c r="AC897" s="512"/>
      <c r="AD897" s="447"/>
      <c r="AE897" s="447"/>
      <c r="AF897" s="970"/>
      <c r="AG897" s="970"/>
      <c r="AH897" s="810"/>
      <c r="AI897" s="310"/>
      <c r="AJ897" s="310"/>
      <c r="AK897" s="310"/>
      <c r="AL897" s="307"/>
      <c r="AM897" s="40"/>
      <c r="AN897" s="40"/>
      <c r="AO897" s="40"/>
      <c r="AP897" s="137"/>
      <c r="AQ897" s="19"/>
      <c r="AR897" s="49"/>
      <c r="AS897" s="298"/>
      <c r="AT897" s="66"/>
      <c r="AU897" s="40"/>
      <c r="AV897" s="60"/>
      <c r="AW897" s="137"/>
      <c r="AX897" s="137"/>
      <c r="AY897" s="299"/>
      <c r="AZ897" s="87"/>
      <c r="BA897" s="243"/>
      <c r="BB897" s="127"/>
      <c r="BC897" s="127"/>
      <c r="BD897" s="127"/>
      <c r="BE897" s="127"/>
      <c r="BF897" s="127"/>
      <c r="BG897" s="19"/>
      <c r="BH897" s="49"/>
      <c r="BI897" s="60"/>
      <c r="BJ897" s="127"/>
      <c r="BK897" s="127"/>
      <c r="BL897" s="127"/>
      <c r="BM897" s="127"/>
      <c r="BN897" s="60"/>
      <c r="BO897" s="127"/>
      <c r="BP897" s="910"/>
      <c r="BQ897" s="928"/>
      <c r="BR897" s="928"/>
      <c r="BS897" s="928"/>
      <c r="BT897" s="928"/>
      <c r="BU897" s="928"/>
      <c r="BV897" s="928"/>
      <c r="BW897" s="928"/>
      <c r="BX897" s="928"/>
      <c r="BY897" s="928"/>
      <c r="BZ897" s="928"/>
      <c r="CA897" s="928"/>
      <c r="CB897" s="928"/>
      <c r="CC897" s="928"/>
      <c r="CD897" s="928"/>
      <c r="CE897" s="150"/>
      <c r="CF897" s="516"/>
      <c r="CG897" s="911"/>
      <c r="CH897" s="131"/>
      <c r="CI897" s="186"/>
      <c r="CJ897" s="4"/>
      <c r="CK897" s="49"/>
      <c r="CL897" s="60"/>
      <c r="CM897" s="912"/>
      <c r="CN897" s="371"/>
      <c r="CO897" s="371"/>
      <c r="CP897" s="814"/>
      <c r="CQ897" s="352"/>
      <c r="CR897" s="371"/>
      <c r="CS897" s="371"/>
    </row>
    <row r="898" spans="1:97" x14ac:dyDescent="0.25">
      <c r="A898" s="20"/>
      <c r="B898" s="174"/>
      <c r="C898" s="88"/>
      <c r="D898" s="19"/>
      <c r="E898" s="456"/>
      <c r="F898" s="451"/>
      <c r="G898" s="444"/>
      <c r="H898" s="19"/>
      <c r="I898" s="451"/>
      <c r="J898" s="451"/>
      <c r="K898" s="451"/>
      <c r="L898" s="451"/>
      <c r="M898" s="451"/>
      <c r="N898" s="451"/>
      <c r="O898" s="316"/>
      <c r="P898" s="310"/>
      <c r="Q898" s="19"/>
      <c r="R898" s="310"/>
      <c r="S898" s="316"/>
      <c r="T898" s="923"/>
      <c r="U898" s="310"/>
      <c r="V898" s="310"/>
      <c r="W898" s="310"/>
      <c r="X898" s="306"/>
      <c r="Y898" s="753"/>
      <c r="Z898" s="749"/>
      <c r="AA898" s="489"/>
      <c r="AB898" s="512"/>
      <c r="AC898" s="512"/>
      <c r="AD898" s="447"/>
      <c r="AE898" s="447"/>
      <c r="AF898" s="970"/>
      <c r="AG898" s="970"/>
      <c r="AH898" s="810"/>
      <c r="AI898" s="310"/>
      <c r="AJ898" s="310"/>
      <c r="AK898" s="310"/>
      <c r="AL898" s="307"/>
      <c r="AM898" s="40"/>
      <c r="AN898" s="40"/>
      <c r="AO898" s="40"/>
      <c r="AP898" s="137"/>
      <c r="AQ898" s="19"/>
      <c r="AR898" s="49"/>
      <c r="AS898" s="298"/>
      <c r="AT898" s="66"/>
      <c r="AU898" s="40"/>
      <c r="AV898" s="60"/>
      <c r="AW898" s="137"/>
      <c r="AX898" s="137"/>
      <c r="AY898" s="299"/>
      <c r="AZ898" s="87"/>
      <c r="BA898" s="243"/>
      <c r="BB898" s="127"/>
      <c r="BC898" s="127"/>
      <c r="BD898" s="127"/>
      <c r="BE898" s="127"/>
      <c r="BF898" s="127"/>
      <c r="BG898" s="19"/>
      <c r="BH898" s="49"/>
      <c r="BI898" s="60"/>
      <c r="BJ898" s="127"/>
      <c r="BK898" s="127"/>
      <c r="BL898" s="127"/>
      <c r="BM898" s="127"/>
      <c r="BN898" s="60"/>
      <c r="BO898" s="127"/>
      <c r="BP898" s="910"/>
      <c r="BQ898" s="928"/>
      <c r="BR898" s="928"/>
      <c r="BS898" s="928"/>
      <c r="BT898" s="928"/>
      <c r="BU898" s="928"/>
      <c r="BV898" s="928"/>
      <c r="BW898" s="928"/>
      <c r="BX898" s="928"/>
      <c r="BY898" s="928"/>
      <c r="BZ898" s="928"/>
      <c r="CA898" s="928"/>
      <c r="CB898" s="928"/>
      <c r="CC898" s="928"/>
      <c r="CD898" s="928"/>
      <c r="CE898" s="150"/>
      <c r="CF898" s="516"/>
      <c r="CG898" s="911"/>
      <c r="CH898" s="131"/>
      <c r="CI898" s="186"/>
      <c r="CJ898" s="4"/>
      <c r="CK898" s="49"/>
      <c r="CL898" s="60"/>
      <c r="CM898" s="912"/>
      <c r="CN898" s="371"/>
      <c r="CO898" s="371"/>
      <c r="CP898" s="814"/>
      <c r="CQ898" s="352"/>
      <c r="CR898" s="371"/>
      <c r="CS898" s="371"/>
    </row>
    <row r="899" spans="1:97" x14ac:dyDescent="0.25">
      <c r="A899" s="20"/>
      <c r="B899" s="174"/>
      <c r="C899" s="88"/>
      <c r="D899" s="19"/>
      <c r="E899" s="456"/>
      <c r="F899" s="451"/>
      <c r="G899" s="444"/>
      <c r="H899" s="19"/>
      <c r="I899" s="451"/>
      <c r="J899" s="451"/>
      <c r="K899" s="451"/>
      <c r="L899" s="451"/>
      <c r="M899" s="451"/>
      <c r="N899" s="451"/>
      <c r="O899" s="316"/>
      <c r="P899" s="310"/>
      <c r="Q899" s="19"/>
      <c r="R899" s="310"/>
      <c r="S899" s="316"/>
      <c r="T899" s="923"/>
      <c r="U899" s="310"/>
      <c r="V899" s="310"/>
      <c r="W899" s="310"/>
      <c r="X899" s="306"/>
      <c r="Y899" s="753"/>
      <c r="Z899" s="749"/>
      <c r="AA899" s="489"/>
      <c r="AB899" s="512"/>
      <c r="AC899" s="512"/>
      <c r="AD899" s="447"/>
      <c r="AE899" s="447"/>
      <c r="AF899" s="970"/>
      <c r="AG899" s="970"/>
      <c r="AH899" s="810"/>
      <c r="AI899" s="310"/>
      <c r="AJ899" s="310"/>
      <c r="AK899" s="310"/>
      <c r="AL899" s="307"/>
      <c r="AM899" s="40"/>
      <c r="AN899" s="40"/>
      <c r="AO899" s="40"/>
      <c r="AP899" s="137"/>
      <c r="AQ899" s="19"/>
      <c r="AR899" s="49"/>
      <c r="AS899" s="298"/>
      <c r="AT899" s="66"/>
      <c r="AU899" s="40"/>
      <c r="AV899" s="60"/>
      <c r="AW899" s="137"/>
      <c r="AX899" s="137"/>
      <c r="AY899" s="299"/>
      <c r="AZ899" s="87"/>
      <c r="BA899" s="243"/>
      <c r="BB899" s="127"/>
      <c r="BC899" s="127"/>
      <c r="BD899" s="127"/>
      <c r="BE899" s="127"/>
      <c r="BF899" s="127"/>
      <c r="BG899" s="19"/>
      <c r="BH899" s="49"/>
      <c r="BI899" s="60"/>
      <c r="BJ899" s="127"/>
      <c r="BK899" s="127"/>
      <c r="BL899" s="127"/>
      <c r="BM899" s="127"/>
      <c r="BN899" s="60"/>
      <c r="BO899" s="127"/>
      <c r="BP899" s="910"/>
      <c r="BQ899" s="928"/>
      <c r="BR899" s="928"/>
      <c r="BS899" s="928"/>
      <c r="BT899" s="928"/>
      <c r="BU899" s="928"/>
      <c r="BV899" s="928"/>
      <c r="BW899" s="928"/>
      <c r="BX899" s="928"/>
      <c r="BY899" s="928"/>
      <c r="BZ899" s="928"/>
      <c r="CA899" s="928"/>
      <c r="CB899" s="928"/>
      <c r="CC899" s="928"/>
      <c r="CD899" s="928"/>
      <c r="CE899" s="150"/>
      <c r="CF899" s="516"/>
      <c r="CG899" s="911"/>
      <c r="CH899" s="131"/>
      <c r="CI899" s="186"/>
      <c r="CJ899" s="4"/>
      <c r="CK899" s="49"/>
      <c r="CL899" s="60"/>
      <c r="CM899" s="912"/>
      <c r="CN899" s="371"/>
      <c r="CO899" s="371"/>
      <c r="CP899" s="814"/>
      <c r="CQ899" s="352"/>
      <c r="CR899" s="371"/>
      <c r="CS899" s="371"/>
    </row>
    <row r="900" spans="1:97" x14ac:dyDescent="0.25">
      <c r="A900" s="20"/>
      <c r="B900" s="174"/>
      <c r="C900" s="88"/>
      <c r="D900" s="19"/>
      <c r="E900" s="456"/>
      <c r="F900" s="451"/>
      <c r="G900" s="444"/>
      <c r="H900" s="19"/>
      <c r="I900" s="451"/>
      <c r="J900" s="451"/>
      <c r="K900" s="451"/>
      <c r="L900" s="451"/>
      <c r="M900" s="451"/>
      <c r="N900" s="451"/>
      <c r="O900" s="316"/>
      <c r="P900" s="310"/>
      <c r="Q900" s="19"/>
      <c r="R900" s="310"/>
      <c r="S900" s="316"/>
      <c r="T900" s="923"/>
      <c r="U900" s="310"/>
      <c r="V900" s="310"/>
      <c r="W900" s="310"/>
      <c r="X900" s="306"/>
      <c r="Y900" s="753"/>
      <c r="Z900" s="749"/>
      <c r="AA900" s="489"/>
      <c r="AB900" s="512"/>
      <c r="AC900" s="512"/>
      <c r="AD900" s="447"/>
      <c r="AE900" s="447"/>
      <c r="AF900" s="970"/>
      <c r="AG900" s="970"/>
      <c r="AH900" s="810"/>
      <c r="AI900" s="310"/>
      <c r="AJ900" s="310"/>
      <c r="AK900" s="310"/>
      <c r="AL900" s="307"/>
      <c r="AM900" s="40"/>
      <c r="AN900" s="40"/>
      <c r="AO900" s="40"/>
      <c r="AP900" s="137"/>
      <c r="AQ900" s="19"/>
      <c r="AR900" s="49"/>
      <c r="AS900" s="298"/>
      <c r="AT900" s="66"/>
      <c r="AU900" s="40"/>
      <c r="AV900" s="60"/>
      <c r="AW900" s="137"/>
      <c r="AX900" s="137"/>
      <c r="AY900" s="299"/>
      <c r="AZ900" s="87"/>
      <c r="BA900" s="243"/>
      <c r="BB900" s="127"/>
      <c r="BC900" s="127"/>
      <c r="BD900" s="127"/>
      <c r="BE900" s="127"/>
      <c r="BF900" s="127"/>
      <c r="BG900" s="19"/>
      <c r="BH900" s="49"/>
      <c r="BI900" s="60"/>
      <c r="BJ900" s="127"/>
      <c r="BK900" s="127"/>
      <c r="BL900" s="127"/>
      <c r="BM900" s="127"/>
      <c r="BN900" s="60"/>
      <c r="BO900" s="127"/>
      <c r="BP900" s="910"/>
      <c r="BQ900" s="928"/>
      <c r="BR900" s="928"/>
      <c r="BS900" s="928"/>
      <c r="BT900" s="928"/>
      <c r="BU900" s="928"/>
      <c r="BV900" s="928"/>
      <c r="BW900" s="928"/>
      <c r="BX900" s="928"/>
      <c r="BY900" s="928"/>
      <c r="BZ900" s="928"/>
      <c r="CA900" s="928"/>
      <c r="CB900" s="928"/>
      <c r="CC900" s="928"/>
      <c r="CD900" s="928"/>
      <c r="CE900" s="150"/>
      <c r="CF900" s="516"/>
      <c r="CG900" s="911"/>
      <c r="CH900" s="131"/>
      <c r="CI900" s="186"/>
      <c r="CJ900" s="4"/>
      <c r="CK900" s="49"/>
      <c r="CL900" s="60"/>
      <c r="CM900" s="912"/>
      <c r="CN900" s="371"/>
      <c r="CO900" s="371"/>
      <c r="CP900" s="814"/>
      <c r="CQ900" s="352"/>
      <c r="CR900" s="371"/>
      <c r="CS900" s="371"/>
    </row>
    <row r="901" spans="1:97" x14ac:dyDescent="0.25">
      <c r="A901" s="20"/>
      <c r="B901" s="174"/>
      <c r="C901" s="88"/>
      <c r="D901" s="19"/>
      <c r="E901" s="456"/>
      <c r="F901" s="451"/>
      <c r="G901" s="444"/>
      <c r="H901" s="19"/>
      <c r="I901" s="451"/>
      <c r="J901" s="451"/>
      <c r="K901" s="451"/>
      <c r="L901" s="451"/>
      <c r="M901" s="451"/>
      <c r="N901" s="451"/>
      <c r="O901" s="316"/>
      <c r="P901" s="310"/>
      <c r="Q901" s="19"/>
      <c r="R901" s="310"/>
      <c r="S901" s="316"/>
      <c r="T901" s="923"/>
      <c r="U901" s="310"/>
      <c r="V901" s="310"/>
      <c r="W901" s="310"/>
      <c r="X901" s="306"/>
      <c r="Y901" s="753"/>
      <c r="Z901" s="749"/>
      <c r="AA901" s="489"/>
      <c r="AB901" s="512"/>
      <c r="AC901" s="512"/>
      <c r="AD901" s="447"/>
      <c r="AE901" s="447"/>
      <c r="AF901" s="970"/>
      <c r="AG901" s="970"/>
      <c r="AH901" s="810"/>
      <c r="AI901" s="310"/>
      <c r="AJ901" s="310"/>
      <c r="AK901" s="310"/>
      <c r="AL901" s="307"/>
      <c r="AM901" s="40"/>
      <c r="AN901" s="40"/>
      <c r="AO901" s="40"/>
      <c r="AP901" s="137"/>
      <c r="AQ901" s="19"/>
      <c r="AR901" s="49"/>
      <c r="AS901" s="298"/>
      <c r="AT901" s="66"/>
      <c r="AU901" s="40"/>
      <c r="AV901" s="60"/>
      <c r="AW901" s="137"/>
      <c r="AX901" s="137"/>
      <c r="AY901" s="299"/>
      <c r="AZ901" s="87"/>
      <c r="BA901" s="243"/>
      <c r="BB901" s="127"/>
      <c r="BC901" s="127"/>
      <c r="BD901" s="127"/>
      <c r="BE901" s="127"/>
      <c r="BF901" s="127"/>
      <c r="BG901" s="19"/>
      <c r="BH901" s="49"/>
      <c r="BI901" s="60"/>
      <c r="BJ901" s="127"/>
      <c r="BK901" s="127"/>
      <c r="BL901" s="127"/>
      <c r="BM901" s="127"/>
      <c r="BN901" s="60"/>
      <c r="BO901" s="127"/>
      <c r="BP901" s="910"/>
      <c r="BQ901" s="928"/>
      <c r="BR901" s="928"/>
      <c r="BS901" s="928"/>
      <c r="BT901" s="928"/>
      <c r="BU901" s="928"/>
      <c r="BV901" s="928"/>
      <c r="BW901" s="928"/>
      <c r="BX901" s="928"/>
      <c r="BY901" s="928"/>
      <c r="BZ901" s="928"/>
      <c r="CA901" s="928"/>
      <c r="CB901" s="928"/>
      <c r="CC901" s="928"/>
      <c r="CD901" s="928"/>
      <c r="CE901" s="150"/>
      <c r="CF901" s="516"/>
      <c r="CG901" s="911"/>
      <c r="CH901" s="131"/>
      <c r="CI901" s="186"/>
      <c r="CJ901" s="4"/>
      <c r="CK901" s="49"/>
      <c r="CL901" s="60"/>
      <c r="CM901" s="912"/>
      <c r="CN901" s="371"/>
      <c r="CO901" s="371"/>
      <c r="CP901" s="814"/>
      <c r="CQ901" s="352"/>
      <c r="CR901" s="371"/>
      <c r="CS901" s="371"/>
    </row>
    <row r="902" spans="1:97" x14ac:dyDescent="0.25">
      <c r="A902" s="20"/>
      <c r="B902" s="174"/>
      <c r="C902" s="88"/>
      <c r="D902" s="19"/>
      <c r="E902" s="456"/>
      <c r="F902" s="451"/>
      <c r="G902" s="444"/>
      <c r="H902" s="19"/>
      <c r="I902" s="451"/>
      <c r="J902" s="451"/>
      <c r="K902" s="451"/>
      <c r="L902" s="451"/>
      <c r="M902" s="451"/>
      <c r="N902" s="451"/>
      <c r="O902" s="316"/>
      <c r="P902" s="310"/>
      <c r="Q902" s="19"/>
      <c r="R902" s="310"/>
      <c r="S902" s="316"/>
      <c r="T902" s="923"/>
      <c r="U902" s="310"/>
      <c r="V902" s="310"/>
      <c r="W902" s="310"/>
      <c r="X902" s="306"/>
      <c r="Y902" s="753"/>
      <c r="Z902" s="749"/>
      <c r="AA902" s="489"/>
      <c r="AB902" s="512"/>
      <c r="AC902" s="512"/>
      <c r="AD902" s="447"/>
      <c r="AE902" s="447"/>
      <c r="AF902" s="970"/>
      <c r="AG902" s="970"/>
      <c r="AH902" s="810"/>
      <c r="AI902" s="310"/>
      <c r="AJ902" s="310"/>
      <c r="AK902" s="310"/>
      <c r="AL902" s="307"/>
      <c r="AM902" s="40"/>
      <c r="AN902" s="40"/>
      <c r="AO902" s="40"/>
      <c r="AP902" s="137"/>
      <c r="AQ902" s="19"/>
      <c r="AR902" s="49"/>
      <c r="AS902" s="298"/>
      <c r="AT902" s="66"/>
      <c r="AU902" s="40"/>
      <c r="AV902" s="60"/>
      <c r="AW902" s="137"/>
      <c r="AX902" s="137"/>
      <c r="AY902" s="299"/>
      <c r="AZ902" s="87"/>
      <c r="BA902" s="243"/>
      <c r="BB902" s="127"/>
      <c r="BC902" s="127"/>
      <c r="BD902" s="127"/>
      <c r="BE902" s="127"/>
      <c r="BF902" s="127"/>
      <c r="BG902" s="19"/>
      <c r="BH902" s="49"/>
      <c r="BI902" s="60"/>
      <c r="BJ902" s="127"/>
      <c r="BK902" s="127"/>
      <c r="BL902" s="127"/>
      <c r="BM902" s="127"/>
      <c r="BN902" s="60"/>
      <c r="BO902" s="127"/>
      <c r="BP902" s="910"/>
      <c r="BQ902" s="928"/>
      <c r="BR902" s="928"/>
      <c r="BS902" s="928"/>
      <c r="BT902" s="928"/>
      <c r="BU902" s="928"/>
      <c r="BV902" s="928"/>
      <c r="BW902" s="928"/>
      <c r="BX902" s="928"/>
      <c r="BY902" s="928"/>
      <c r="BZ902" s="928"/>
      <c r="CA902" s="928"/>
      <c r="CB902" s="928"/>
      <c r="CC902" s="928"/>
      <c r="CD902" s="928"/>
      <c r="CE902" s="150"/>
      <c r="CF902" s="516"/>
      <c r="CG902" s="911"/>
      <c r="CH902" s="131"/>
      <c r="CI902" s="186"/>
      <c r="CJ902" s="4"/>
      <c r="CK902" s="49"/>
      <c r="CL902" s="60"/>
      <c r="CM902" s="912"/>
      <c r="CN902" s="371"/>
      <c r="CO902" s="371"/>
      <c r="CP902" s="814"/>
      <c r="CQ902" s="352"/>
      <c r="CR902" s="371"/>
      <c r="CS902" s="371"/>
    </row>
    <row r="903" spans="1:97" x14ac:dyDescent="0.25">
      <c r="A903" s="20"/>
      <c r="B903" s="174"/>
      <c r="C903" s="88"/>
      <c r="D903" s="19"/>
      <c r="E903" s="456"/>
      <c r="F903" s="451"/>
      <c r="G903" s="444"/>
      <c r="H903" s="19"/>
      <c r="I903" s="451"/>
      <c r="J903" s="451"/>
      <c r="K903" s="451"/>
      <c r="L903" s="451"/>
      <c r="M903" s="451"/>
      <c r="N903" s="451"/>
      <c r="O903" s="316"/>
      <c r="P903" s="310"/>
      <c r="Q903" s="19"/>
      <c r="R903" s="310"/>
      <c r="S903" s="316"/>
      <c r="T903" s="923"/>
      <c r="U903" s="310"/>
      <c r="V903" s="310"/>
      <c r="W903" s="310"/>
      <c r="X903" s="306"/>
      <c r="Y903" s="753"/>
      <c r="Z903" s="749"/>
      <c r="AA903" s="489"/>
      <c r="AB903" s="512"/>
      <c r="AC903" s="512"/>
      <c r="AD903" s="447"/>
      <c r="AE903" s="447"/>
      <c r="AF903" s="970"/>
      <c r="AG903" s="970"/>
      <c r="AH903" s="810"/>
      <c r="AI903" s="310"/>
      <c r="AJ903" s="310"/>
      <c r="AK903" s="310"/>
      <c r="AL903" s="307"/>
      <c r="AM903" s="40"/>
      <c r="AN903" s="40"/>
      <c r="AO903" s="40"/>
      <c r="AP903" s="137"/>
      <c r="AQ903" s="19"/>
      <c r="AR903" s="49"/>
      <c r="AS903" s="298"/>
      <c r="AT903" s="66"/>
      <c r="AU903" s="40"/>
      <c r="AV903" s="60"/>
      <c r="AW903" s="137"/>
      <c r="AX903" s="137"/>
      <c r="AY903" s="299"/>
      <c r="AZ903" s="87"/>
      <c r="BA903" s="243"/>
      <c r="BB903" s="127"/>
      <c r="BC903" s="127"/>
      <c r="BD903" s="127"/>
      <c r="BE903" s="127"/>
      <c r="BF903" s="127"/>
      <c r="BG903" s="19"/>
      <c r="BH903" s="49"/>
      <c r="BI903" s="60"/>
      <c r="BJ903" s="127"/>
      <c r="BK903" s="127"/>
      <c r="BL903" s="127"/>
      <c r="BM903" s="127"/>
      <c r="BN903" s="60"/>
      <c r="BO903" s="127"/>
      <c r="BP903" s="910"/>
      <c r="BQ903" s="928"/>
      <c r="BR903" s="928"/>
      <c r="BS903" s="928"/>
      <c r="BT903" s="928"/>
      <c r="BU903" s="928"/>
      <c r="BV903" s="928"/>
      <c r="BW903" s="928"/>
      <c r="BX903" s="928"/>
      <c r="BY903" s="928"/>
      <c r="BZ903" s="928"/>
      <c r="CA903" s="928"/>
      <c r="CB903" s="928"/>
      <c r="CC903" s="928"/>
      <c r="CD903" s="928"/>
      <c r="CE903" s="150"/>
      <c r="CF903" s="516"/>
      <c r="CG903" s="911"/>
      <c r="CH903" s="131"/>
      <c r="CI903" s="186"/>
      <c r="CJ903" s="4"/>
      <c r="CK903" s="49"/>
      <c r="CL903" s="60"/>
      <c r="CM903" s="912"/>
      <c r="CN903" s="371"/>
      <c r="CO903" s="371"/>
      <c r="CP903" s="814"/>
      <c r="CQ903" s="352"/>
      <c r="CR903" s="371"/>
      <c r="CS903" s="371"/>
    </row>
    <row r="904" spans="1:97" x14ac:dyDescent="0.25">
      <c r="A904" s="20"/>
      <c r="B904" s="174"/>
      <c r="C904" s="88"/>
      <c r="D904" s="19"/>
      <c r="E904" s="456"/>
      <c r="F904" s="451"/>
      <c r="G904" s="444"/>
      <c r="H904" s="19"/>
      <c r="I904" s="451"/>
      <c r="J904" s="451"/>
      <c r="K904" s="451"/>
      <c r="L904" s="451"/>
      <c r="M904" s="451"/>
      <c r="N904" s="451"/>
      <c r="O904" s="316"/>
      <c r="P904" s="310"/>
      <c r="Q904" s="19"/>
      <c r="R904" s="310"/>
      <c r="S904" s="316"/>
      <c r="T904" s="923"/>
      <c r="U904" s="310"/>
      <c r="V904" s="310"/>
      <c r="W904" s="310"/>
      <c r="X904" s="306"/>
      <c r="Y904" s="753"/>
      <c r="Z904" s="749"/>
      <c r="AA904" s="489"/>
      <c r="AB904" s="512"/>
      <c r="AC904" s="512"/>
      <c r="AD904" s="447"/>
      <c r="AE904" s="447"/>
      <c r="AF904" s="970"/>
      <c r="AG904" s="970"/>
      <c r="AH904" s="810"/>
      <c r="AI904" s="310"/>
      <c r="AJ904" s="310"/>
      <c r="AK904" s="310"/>
      <c r="AL904" s="307"/>
      <c r="AM904" s="40"/>
      <c r="AN904" s="40"/>
      <c r="AO904" s="40"/>
      <c r="AP904" s="137"/>
      <c r="AQ904" s="19"/>
      <c r="AR904" s="49"/>
      <c r="AS904" s="298"/>
      <c r="AT904" s="66"/>
      <c r="AU904" s="40"/>
      <c r="AV904" s="60"/>
      <c r="AW904" s="137"/>
      <c r="AX904" s="137"/>
      <c r="AY904" s="299"/>
      <c r="AZ904" s="87"/>
      <c r="BA904" s="243"/>
      <c r="BB904" s="127"/>
      <c r="BC904" s="127"/>
      <c r="BD904" s="127"/>
      <c r="BE904" s="127"/>
      <c r="BF904" s="127"/>
      <c r="BG904" s="19"/>
      <c r="BH904" s="49"/>
      <c r="BI904" s="60"/>
      <c r="BJ904" s="127"/>
      <c r="BK904" s="127"/>
      <c r="BL904" s="127"/>
      <c r="BM904" s="127"/>
      <c r="BN904" s="60"/>
      <c r="BO904" s="127"/>
      <c r="BP904" s="910"/>
      <c r="BQ904" s="928"/>
      <c r="BR904" s="928"/>
      <c r="BS904" s="928"/>
      <c r="BT904" s="928"/>
      <c r="BU904" s="928"/>
      <c r="BV904" s="928"/>
      <c r="BW904" s="928"/>
      <c r="BX904" s="928"/>
      <c r="BY904" s="928"/>
      <c r="BZ904" s="928"/>
      <c r="CA904" s="928"/>
      <c r="CB904" s="928"/>
      <c r="CC904" s="928"/>
      <c r="CD904" s="928"/>
      <c r="CE904" s="150"/>
      <c r="CF904" s="516"/>
      <c r="CG904" s="911"/>
      <c r="CH904" s="131"/>
      <c r="CI904" s="186"/>
      <c r="CJ904" s="4"/>
      <c r="CK904" s="49"/>
      <c r="CL904" s="60"/>
      <c r="CM904" s="912"/>
      <c r="CN904" s="371"/>
      <c r="CO904" s="371"/>
      <c r="CP904" s="814"/>
      <c r="CQ904" s="352"/>
      <c r="CR904" s="371"/>
      <c r="CS904" s="371"/>
    </row>
    <row r="905" spans="1:97" x14ac:dyDescent="0.25">
      <c r="A905" s="20"/>
      <c r="B905" s="174"/>
      <c r="C905" s="88"/>
      <c r="D905" s="19"/>
      <c r="E905" s="456"/>
      <c r="F905" s="451"/>
      <c r="G905" s="444"/>
      <c r="H905" s="19"/>
      <c r="I905" s="451"/>
      <c r="J905" s="451"/>
      <c r="K905" s="451"/>
      <c r="L905" s="451"/>
      <c r="M905" s="451"/>
      <c r="N905" s="451"/>
      <c r="O905" s="316"/>
      <c r="P905" s="310"/>
      <c r="Q905" s="19"/>
      <c r="R905" s="310"/>
      <c r="S905" s="316"/>
      <c r="T905" s="923"/>
      <c r="U905" s="310"/>
      <c r="V905" s="310"/>
      <c r="W905" s="310"/>
      <c r="X905" s="306"/>
      <c r="Y905" s="753"/>
      <c r="Z905" s="749"/>
      <c r="AA905" s="489"/>
      <c r="AB905" s="512"/>
      <c r="AC905" s="512"/>
      <c r="AD905" s="447"/>
      <c r="AE905" s="447"/>
      <c r="AF905" s="970"/>
      <c r="AG905" s="970"/>
      <c r="AH905" s="810"/>
      <c r="AI905" s="310"/>
      <c r="AJ905" s="310"/>
      <c r="AK905" s="310"/>
      <c r="AL905" s="307"/>
      <c r="AM905" s="40"/>
      <c r="AN905" s="40"/>
      <c r="AO905" s="40"/>
      <c r="AP905" s="137"/>
      <c r="AQ905" s="19"/>
      <c r="AR905" s="49"/>
      <c r="AS905" s="298"/>
      <c r="AT905" s="66"/>
      <c r="AU905" s="40"/>
      <c r="AV905" s="60"/>
      <c r="AW905" s="137"/>
      <c r="AX905" s="137"/>
      <c r="AY905" s="299"/>
      <c r="AZ905" s="87"/>
      <c r="BA905" s="243"/>
      <c r="BB905" s="127"/>
      <c r="BC905" s="127"/>
      <c r="BD905" s="127"/>
      <c r="BE905" s="127"/>
      <c r="BF905" s="127"/>
      <c r="BG905" s="19"/>
      <c r="BH905" s="49"/>
      <c r="BI905" s="60"/>
      <c r="BJ905" s="127"/>
      <c r="BK905" s="127"/>
      <c r="BL905" s="127"/>
      <c r="BM905" s="127"/>
      <c r="BN905" s="60"/>
      <c r="BO905" s="127"/>
      <c r="BP905" s="910"/>
      <c r="BQ905" s="928"/>
      <c r="BR905" s="928"/>
      <c r="BS905" s="928"/>
      <c r="BT905" s="928"/>
      <c r="BU905" s="928"/>
      <c r="BV905" s="928"/>
      <c r="BW905" s="928"/>
      <c r="BX905" s="928"/>
      <c r="BY905" s="928"/>
      <c r="BZ905" s="928"/>
      <c r="CA905" s="928"/>
      <c r="CB905" s="928"/>
      <c r="CC905" s="928"/>
      <c r="CD905" s="928"/>
      <c r="CE905" s="150"/>
      <c r="CF905" s="516"/>
      <c r="CG905" s="911"/>
      <c r="CH905" s="131"/>
      <c r="CI905" s="186"/>
      <c r="CJ905" s="4"/>
      <c r="CK905" s="49"/>
      <c r="CL905" s="60"/>
      <c r="CM905" s="912"/>
      <c r="CN905" s="371"/>
      <c r="CO905" s="371"/>
      <c r="CP905" s="814"/>
      <c r="CQ905" s="352"/>
      <c r="CR905" s="371"/>
      <c r="CS905" s="371"/>
    </row>
    <row r="906" spans="1:97" x14ac:dyDescent="0.25">
      <c r="A906" s="20"/>
      <c r="B906" s="174"/>
      <c r="C906" s="88"/>
      <c r="D906" s="19"/>
      <c r="E906" s="456"/>
      <c r="F906" s="451"/>
      <c r="G906" s="444"/>
      <c r="H906" s="19"/>
      <c r="I906" s="451"/>
      <c r="J906" s="451"/>
      <c r="K906" s="451"/>
      <c r="L906" s="451"/>
      <c r="M906" s="451"/>
      <c r="N906" s="451"/>
      <c r="O906" s="316"/>
      <c r="P906" s="310"/>
      <c r="Q906" s="19"/>
      <c r="R906" s="310"/>
      <c r="S906" s="316"/>
      <c r="T906" s="923"/>
      <c r="U906" s="310"/>
      <c r="V906" s="310"/>
      <c r="W906" s="310"/>
      <c r="X906" s="306"/>
      <c r="Y906" s="753"/>
      <c r="Z906" s="749"/>
      <c r="AA906" s="489"/>
      <c r="AB906" s="512"/>
      <c r="AC906" s="512"/>
      <c r="AD906" s="447"/>
      <c r="AE906" s="447"/>
      <c r="AF906" s="970"/>
      <c r="AG906" s="970"/>
      <c r="AH906" s="810"/>
      <c r="AI906" s="310"/>
      <c r="AJ906" s="310"/>
      <c r="AK906" s="310"/>
      <c r="AL906" s="307"/>
      <c r="AM906" s="40"/>
      <c r="AN906" s="40"/>
      <c r="AO906" s="40"/>
      <c r="AP906" s="137"/>
      <c r="AQ906" s="19"/>
      <c r="AR906" s="49"/>
      <c r="AS906" s="298"/>
      <c r="AT906" s="66"/>
      <c r="AU906" s="40"/>
      <c r="AV906" s="60"/>
      <c r="AW906" s="137"/>
      <c r="AX906" s="137"/>
      <c r="AY906" s="299"/>
      <c r="AZ906" s="87"/>
      <c r="BA906" s="243"/>
      <c r="BB906" s="127"/>
      <c r="BC906" s="127"/>
      <c r="BD906" s="127"/>
      <c r="BE906" s="127"/>
      <c r="BF906" s="127"/>
      <c r="BG906" s="19"/>
      <c r="BH906" s="49"/>
      <c r="BI906" s="60"/>
      <c r="BJ906" s="127"/>
      <c r="BK906" s="127"/>
      <c r="BL906" s="127"/>
      <c r="BM906" s="127"/>
      <c r="BN906" s="60"/>
      <c r="BO906" s="127"/>
      <c r="BP906" s="910"/>
      <c r="BQ906" s="928"/>
      <c r="BR906" s="928"/>
      <c r="BS906" s="928"/>
      <c r="BT906" s="928"/>
      <c r="BU906" s="928"/>
      <c r="BV906" s="928"/>
      <c r="BW906" s="928"/>
      <c r="BX906" s="928"/>
      <c r="BY906" s="928"/>
      <c r="BZ906" s="928"/>
      <c r="CA906" s="928"/>
      <c r="CB906" s="928"/>
      <c r="CC906" s="928"/>
      <c r="CD906" s="928"/>
      <c r="CE906" s="150"/>
      <c r="CF906" s="516"/>
      <c r="CG906" s="911"/>
      <c r="CH906" s="131"/>
      <c r="CI906" s="186"/>
      <c r="CJ906" s="4"/>
      <c r="CK906" s="49"/>
      <c r="CL906" s="60"/>
      <c r="CM906" s="912"/>
      <c r="CN906" s="371"/>
      <c r="CO906" s="371"/>
      <c r="CP906" s="814"/>
      <c r="CQ906" s="352"/>
      <c r="CR906" s="371"/>
      <c r="CS906" s="371"/>
    </row>
    <row r="907" spans="1:97" x14ac:dyDescent="0.25">
      <c r="A907" s="20"/>
      <c r="B907" s="174"/>
      <c r="C907" s="88"/>
      <c r="D907" s="19"/>
      <c r="E907" s="456"/>
      <c r="F907" s="451"/>
      <c r="G907" s="444"/>
      <c r="H907" s="19"/>
      <c r="I907" s="451"/>
      <c r="J907" s="451"/>
      <c r="K907" s="451"/>
      <c r="L907" s="451"/>
      <c r="M907" s="451"/>
      <c r="N907" s="451"/>
      <c r="O907" s="316"/>
      <c r="P907" s="310"/>
      <c r="Q907" s="19"/>
      <c r="R907" s="310"/>
      <c r="S907" s="316"/>
      <c r="T907" s="923"/>
      <c r="U907" s="310"/>
      <c r="V907" s="310"/>
      <c r="W907" s="310"/>
      <c r="X907" s="306"/>
      <c r="Y907" s="753"/>
      <c r="Z907" s="749"/>
      <c r="AA907" s="489"/>
      <c r="AB907" s="512"/>
      <c r="AC907" s="512"/>
      <c r="AD907" s="447"/>
      <c r="AE907" s="447"/>
      <c r="AF907" s="970"/>
      <c r="AG907" s="970"/>
      <c r="AH907" s="810"/>
      <c r="AI907" s="310"/>
      <c r="AJ907" s="310"/>
      <c r="AK907" s="310"/>
      <c r="AL907" s="307"/>
      <c r="AM907" s="40"/>
      <c r="AN907" s="40"/>
      <c r="AO907" s="40"/>
      <c r="AP907" s="137"/>
      <c r="AQ907" s="19"/>
      <c r="AR907" s="49"/>
      <c r="AS907" s="298"/>
      <c r="AT907" s="66"/>
      <c r="AU907" s="40"/>
      <c r="AV907" s="60"/>
      <c r="AW907" s="137"/>
      <c r="AX907" s="137"/>
      <c r="AY907" s="299"/>
      <c r="AZ907" s="87"/>
      <c r="BA907" s="243"/>
      <c r="BB907" s="127"/>
      <c r="BC907" s="127"/>
      <c r="BD907" s="127"/>
      <c r="BE907" s="127"/>
      <c r="BF907" s="127"/>
      <c r="BG907" s="19"/>
      <c r="BH907" s="49"/>
      <c r="BI907" s="60"/>
      <c r="BJ907" s="127"/>
      <c r="BK907" s="127"/>
      <c r="BL907" s="127"/>
      <c r="BM907" s="127"/>
      <c r="BN907" s="60"/>
      <c r="BO907" s="127"/>
      <c r="BP907" s="910"/>
      <c r="BQ907" s="928"/>
      <c r="BR907" s="928"/>
      <c r="BS907" s="928"/>
      <c r="BT907" s="928"/>
      <c r="BU907" s="928"/>
      <c r="BV907" s="928"/>
      <c r="BW907" s="928"/>
      <c r="BX907" s="928"/>
      <c r="BY907" s="928"/>
      <c r="BZ907" s="928"/>
      <c r="CA907" s="928"/>
      <c r="CB907" s="928"/>
      <c r="CC907" s="928"/>
      <c r="CD907" s="928"/>
      <c r="CE907" s="150"/>
      <c r="CF907" s="516"/>
      <c r="CG907" s="911"/>
      <c r="CH907" s="131"/>
      <c r="CI907" s="186"/>
      <c r="CJ907" s="4"/>
      <c r="CK907" s="49"/>
      <c r="CL907" s="60"/>
      <c r="CM907" s="912"/>
      <c r="CN907" s="371"/>
      <c r="CO907" s="371"/>
      <c r="CP907" s="814"/>
      <c r="CQ907" s="352"/>
      <c r="CR907" s="371"/>
      <c r="CS907" s="371"/>
    </row>
    <row r="908" spans="1:97" x14ac:dyDescent="0.25">
      <c r="A908" s="20"/>
      <c r="B908" s="174"/>
      <c r="C908" s="88"/>
      <c r="D908" s="19"/>
      <c r="E908" s="456"/>
      <c r="F908" s="451"/>
      <c r="G908" s="444"/>
      <c r="H908" s="19"/>
      <c r="I908" s="451"/>
      <c r="J908" s="451"/>
      <c r="K908" s="451"/>
      <c r="L908" s="451"/>
      <c r="M908" s="451"/>
      <c r="N908" s="451"/>
      <c r="O908" s="316"/>
      <c r="P908" s="310"/>
      <c r="Q908" s="19"/>
      <c r="R908" s="310"/>
      <c r="S908" s="316"/>
      <c r="T908" s="923"/>
      <c r="U908" s="310"/>
      <c r="V908" s="310"/>
      <c r="W908" s="310"/>
      <c r="X908" s="306"/>
      <c r="Y908" s="753"/>
      <c r="Z908" s="749"/>
      <c r="AA908" s="489"/>
      <c r="AB908" s="512"/>
      <c r="AC908" s="512"/>
      <c r="AD908" s="447"/>
      <c r="AE908" s="447"/>
      <c r="AF908" s="970"/>
      <c r="AG908" s="970"/>
      <c r="AH908" s="810"/>
      <c r="AI908" s="310"/>
      <c r="AJ908" s="310"/>
      <c r="AK908" s="310"/>
      <c r="AL908" s="307"/>
      <c r="AM908" s="40"/>
      <c r="AN908" s="40"/>
      <c r="AO908" s="40"/>
      <c r="AP908" s="137"/>
      <c r="AQ908" s="19"/>
      <c r="AR908" s="49"/>
      <c r="AS908" s="298"/>
      <c r="AT908" s="66"/>
      <c r="AU908" s="40"/>
      <c r="AV908" s="60"/>
      <c r="AW908" s="137"/>
      <c r="AX908" s="137"/>
      <c r="AY908" s="299"/>
      <c r="AZ908" s="87"/>
      <c r="BA908" s="243"/>
      <c r="BB908" s="127"/>
      <c r="BC908" s="127"/>
      <c r="BD908" s="127"/>
      <c r="BE908" s="127"/>
      <c r="BF908" s="127"/>
      <c r="BG908" s="19"/>
      <c r="BH908" s="49"/>
      <c r="BI908" s="60"/>
      <c r="BJ908" s="127"/>
      <c r="BK908" s="127"/>
      <c r="BL908" s="127"/>
      <c r="BM908" s="127"/>
      <c r="BN908" s="60"/>
      <c r="BO908" s="127"/>
      <c r="BP908" s="910"/>
      <c r="BQ908" s="928"/>
      <c r="BR908" s="928"/>
      <c r="BS908" s="928"/>
      <c r="BT908" s="928"/>
      <c r="BU908" s="928"/>
      <c r="BV908" s="928"/>
      <c r="BW908" s="928"/>
      <c r="BX908" s="928"/>
      <c r="BY908" s="928"/>
      <c r="BZ908" s="928"/>
      <c r="CA908" s="928"/>
      <c r="CB908" s="928"/>
      <c r="CC908" s="928"/>
      <c r="CD908" s="928"/>
      <c r="CE908" s="150"/>
      <c r="CF908" s="516"/>
      <c r="CG908" s="911"/>
      <c r="CH908" s="131"/>
      <c r="CI908" s="186"/>
      <c r="CJ908" s="4"/>
      <c r="CK908" s="49"/>
      <c r="CL908" s="60"/>
      <c r="CM908" s="912"/>
      <c r="CN908" s="371"/>
      <c r="CO908" s="371"/>
      <c r="CP908" s="814"/>
      <c r="CQ908" s="352"/>
      <c r="CR908" s="371"/>
      <c r="CS908" s="371"/>
    </row>
    <row r="909" spans="1:97" x14ac:dyDescent="0.25">
      <c r="A909" s="20"/>
      <c r="B909" s="174"/>
      <c r="C909" s="88"/>
      <c r="D909" s="19"/>
      <c r="E909" s="456"/>
      <c r="F909" s="451"/>
      <c r="G909" s="444"/>
      <c r="H909" s="19"/>
      <c r="I909" s="451"/>
      <c r="J909" s="451"/>
      <c r="K909" s="451"/>
      <c r="L909" s="451"/>
      <c r="M909" s="451"/>
      <c r="N909" s="451"/>
      <c r="O909" s="316"/>
      <c r="P909" s="310"/>
      <c r="Q909" s="19"/>
      <c r="R909" s="310"/>
      <c r="S909" s="316"/>
      <c r="T909" s="923"/>
      <c r="U909" s="310"/>
      <c r="V909" s="310"/>
      <c r="W909" s="310"/>
      <c r="X909" s="306"/>
      <c r="Y909" s="753"/>
      <c r="Z909" s="749"/>
      <c r="AA909" s="489"/>
      <c r="AB909" s="512"/>
      <c r="AC909" s="512"/>
      <c r="AD909" s="447"/>
      <c r="AE909" s="447"/>
      <c r="AF909" s="970"/>
      <c r="AG909" s="970"/>
      <c r="AH909" s="810"/>
      <c r="AI909" s="310"/>
      <c r="AJ909" s="310"/>
      <c r="AK909" s="310"/>
      <c r="AL909" s="307"/>
      <c r="AM909" s="40"/>
      <c r="AN909" s="40"/>
      <c r="AO909" s="40"/>
      <c r="AP909" s="137"/>
      <c r="AQ909" s="19"/>
      <c r="AR909" s="49"/>
      <c r="AS909" s="298"/>
      <c r="AT909" s="66"/>
      <c r="AU909" s="40"/>
      <c r="AV909" s="60"/>
      <c r="AW909" s="137"/>
      <c r="AX909" s="137"/>
      <c r="AY909" s="299"/>
      <c r="AZ909" s="87"/>
      <c r="BA909" s="243"/>
      <c r="BB909" s="127"/>
      <c r="BC909" s="127"/>
      <c r="BD909" s="127"/>
      <c r="BE909" s="127"/>
      <c r="BF909" s="127"/>
      <c r="BG909" s="19"/>
      <c r="BH909" s="49"/>
      <c r="BI909" s="60"/>
      <c r="BJ909" s="127"/>
      <c r="BK909" s="127"/>
      <c r="BL909" s="127"/>
      <c r="BM909" s="127"/>
      <c r="BN909" s="60"/>
      <c r="BO909" s="127"/>
      <c r="BP909" s="910"/>
      <c r="BQ909" s="928"/>
      <c r="BR909" s="928"/>
      <c r="BS909" s="928"/>
      <c r="BT909" s="928"/>
      <c r="BU909" s="928"/>
      <c r="BV909" s="928"/>
      <c r="BW909" s="928"/>
      <c r="BX909" s="928"/>
      <c r="BY909" s="928"/>
      <c r="BZ909" s="928"/>
      <c r="CA909" s="928"/>
      <c r="CB909" s="928"/>
      <c r="CC909" s="928"/>
      <c r="CD909" s="928"/>
      <c r="CE909" s="150"/>
      <c r="CF909" s="516"/>
      <c r="CG909" s="911"/>
      <c r="CH909" s="131"/>
      <c r="CI909" s="186"/>
      <c r="CJ909" s="4"/>
      <c r="CK909" s="49"/>
      <c r="CL909" s="60"/>
      <c r="CM909" s="912"/>
      <c r="CN909" s="371"/>
      <c r="CO909" s="371"/>
      <c r="CP909" s="814"/>
      <c r="CQ909" s="352"/>
      <c r="CR909" s="371"/>
      <c r="CS909" s="371"/>
    </row>
    <row r="910" spans="1:97" x14ac:dyDescent="0.25">
      <c r="A910" s="20"/>
      <c r="B910" s="174"/>
      <c r="C910" s="88"/>
      <c r="D910" s="19"/>
      <c r="E910" s="456"/>
      <c r="F910" s="451"/>
      <c r="G910" s="444"/>
      <c r="H910" s="19"/>
      <c r="I910" s="451"/>
      <c r="J910" s="451"/>
      <c r="K910" s="451"/>
      <c r="L910" s="451"/>
      <c r="M910" s="451"/>
      <c r="N910" s="451"/>
      <c r="O910" s="316"/>
      <c r="P910" s="310"/>
      <c r="Q910" s="19"/>
      <c r="R910" s="310"/>
      <c r="S910" s="316"/>
      <c r="T910" s="923"/>
      <c r="U910" s="310"/>
      <c r="V910" s="310"/>
      <c r="W910" s="310"/>
      <c r="X910" s="306"/>
      <c r="Y910" s="753"/>
      <c r="Z910" s="749"/>
      <c r="AA910" s="489"/>
      <c r="AB910" s="512"/>
      <c r="AC910" s="512"/>
      <c r="AD910" s="447"/>
      <c r="AE910" s="447"/>
      <c r="AF910" s="970"/>
      <c r="AG910" s="970"/>
      <c r="AH910" s="810"/>
      <c r="AI910" s="310"/>
      <c r="AJ910" s="310"/>
      <c r="AK910" s="310"/>
      <c r="AL910" s="307"/>
      <c r="AM910" s="40"/>
      <c r="AN910" s="40"/>
      <c r="AO910" s="40"/>
      <c r="AP910" s="137"/>
      <c r="AQ910" s="19"/>
      <c r="AR910" s="49"/>
      <c r="AS910" s="298"/>
      <c r="AT910" s="66"/>
      <c r="AU910" s="40"/>
      <c r="AV910" s="60"/>
      <c r="AW910" s="137"/>
      <c r="AX910" s="137"/>
      <c r="AY910" s="299"/>
      <c r="AZ910" s="87"/>
      <c r="BA910" s="243"/>
      <c r="BB910" s="127"/>
      <c r="BC910" s="127"/>
      <c r="BD910" s="127"/>
      <c r="BE910" s="127"/>
      <c r="BF910" s="127"/>
      <c r="BG910" s="19"/>
      <c r="BH910" s="49"/>
      <c r="BI910" s="60"/>
      <c r="BJ910" s="127"/>
      <c r="BK910" s="127"/>
      <c r="BL910" s="127"/>
      <c r="BM910" s="127"/>
      <c r="BN910" s="60"/>
      <c r="BO910" s="127"/>
      <c r="BP910" s="910"/>
      <c r="BQ910" s="928"/>
      <c r="BR910" s="928"/>
      <c r="BS910" s="928"/>
      <c r="BT910" s="928"/>
      <c r="BU910" s="928"/>
      <c r="BV910" s="928"/>
      <c r="BW910" s="928"/>
      <c r="BX910" s="928"/>
      <c r="BY910" s="928"/>
      <c r="BZ910" s="928"/>
      <c r="CA910" s="928"/>
      <c r="CB910" s="928"/>
      <c r="CC910" s="928"/>
      <c r="CD910" s="928"/>
      <c r="CE910" s="150"/>
      <c r="CF910" s="516"/>
      <c r="CG910" s="911"/>
      <c r="CH910" s="131"/>
      <c r="CI910" s="186"/>
      <c r="CJ910" s="4"/>
      <c r="CK910" s="49"/>
      <c r="CL910" s="60"/>
      <c r="CM910" s="912"/>
      <c r="CN910" s="371"/>
      <c r="CO910" s="371"/>
      <c r="CP910" s="814"/>
      <c r="CQ910" s="352"/>
      <c r="CR910" s="371"/>
      <c r="CS910" s="371"/>
    </row>
    <row r="911" spans="1:97" x14ac:dyDescent="0.25">
      <c r="A911" s="20"/>
      <c r="B911" s="174"/>
      <c r="C911" s="88"/>
      <c r="D911" s="19"/>
      <c r="E911" s="456"/>
      <c r="F911" s="451"/>
      <c r="G911" s="444"/>
      <c r="H911" s="19"/>
      <c r="I911" s="451"/>
      <c r="J911" s="451"/>
      <c r="K911" s="451"/>
      <c r="L911" s="451"/>
      <c r="M911" s="451"/>
      <c r="N911" s="451"/>
      <c r="O911" s="316"/>
      <c r="P911" s="310"/>
      <c r="Q911" s="19"/>
      <c r="R911" s="310"/>
      <c r="S911" s="316"/>
      <c r="T911" s="923"/>
      <c r="U911" s="310"/>
      <c r="V911" s="310"/>
      <c r="W911" s="310"/>
      <c r="X911" s="306"/>
      <c r="Y911" s="753"/>
      <c r="Z911" s="749"/>
      <c r="AA911" s="489"/>
      <c r="AB911" s="512"/>
      <c r="AC911" s="512"/>
      <c r="AD911" s="447"/>
      <c r="AE911" s="447"/>
      <c r="AF911" s="970"/>
      <c r="AG911" s="970"/>
      <c r="AH911" s="810"/>
      <c r="AI911" s="310"/>
      <c r="AJ911" s="310"/>
      <c r="AK911" s="310"/>
      <c r="AL911" s="307"/>
      <c r="AM911" s="40"/>
      <c r="AN911" s="40"/>
      <c r="AO911" s="40"/>
      <c r="AP911" s="137"/>
      <c r="AQ911" s="19"/>
      <c r="AR911" s="49"/>
      <c r="AS911" s="298"/>
      <c r="AT911" s="66"/>
      <c r="AU911" s="40"/>
      <c r="AV911" s="60"/>
      <c r="AW911" s="137"/>
      <c r="AX911" s="137"/>
      <c r="AY911" s="299"/>
      <c r="AZ911" s="87"/>
      <c r="BA911" s="243"/>
      <c r="BB911" s="127"/>
      <c r="BC911" s="127"/>
      <c r="BD911" s="127"/>
      <c r="BE911" s="127"/>
      <c r="BF911" s="127"/>
      <c r="BG911" s="19"/>
      <c r="BH911" s="49"/>
      <c r="BI911" s="60"/>
      <c r="BJ911" s="127"/>
      <c r="BK911" s="127"/>
      <c r="BL911" s="127"/>
      <c r="BM911" s="127"/>
      <c r="BN911" s="60"/>
      <c r="BO911" s="127"/>
      <c r="BP911" s="910"/>
      <c r="BQ911" s="928"/>
      <c r="BR911" s="928"/>
      <c r="BS911" s="928"/>
      <c r="BT911" s="928"/>
      <c r="BU911" s="928"/>
      <c r="BV911" s="928"/>
      <c r="BW911" s="928"/>
      <c r="BX911" s="928"/>
      <c r="BY911" s="928"/>
      <c r="BZ911" s="928"/>
      <c r="CA911" s="928"/>
      <c r="CB911" s="928"/>
      <c r="CC911" s="928"/>
      <c r="CD911" s="928"/>
      <c r="CE911" s="150"/>
      <c r="CF911" s="516"/>
      <c r="CG911" s="911"/>
      <c r="CH911" s="131"/>
      <c r="CI911" s="186"/>
      <c r="CJ911" s="4"/>
      <c r="CK911" s="49"/>
      <c r="CL911" s="60"/>
      <c r="CM911" s="912"/>
      <c r="CN911" s="371"/>
      <c r="CO911" s="371"/>
      <c r="CP911" s="814"/>
      <c r="CQ911" s="352"/>
      <c r="CR911" s="371"/>
      <c r="CS911" s="371"/>
    </row>
    <row r="912" spans="1:97" x14ac:dyDescent="0.25">
      <c r="A912" s="20"/>
      <c r="B912" s="174"/>
      <c r="C912" s="88"/>
      <c r="D912" s="19"/>
      <c r="E912" s="456"/>
      <c r="F912" s="451"/>
      <c r="G912" s="444"/>
      <c r="H912" s="19"/>
      <c r="I912" s="451"/>
      <c r="J912" s="451"/>
      <c r="K912" s="451"/>
      <c r="L912" s="451"/>
      <c r="M912" s="451"/>
      <c r="N912" s="451"/>
      <c r="O912" s="316"/>
      <c r="P912" s="310"/>
      <c r="Q912" s="19"/>
      <c r="R912" s="310"/>
      <c r="S912" s="316"/>
      <c r="T912" s="923"/>
      <c r="U912" s="310"/>
      <c r="V912" s="310"/>
      <c r="W912" s="310"/>
      <c r="X912" s="306"/>
      <c r="Y912" s="753"/>
      <c r="Z912" s="749"/>
      <c r="AA912" s="489"/>
      <c r="AB912" s="512"/>
      <c r="AC912" s="512"/>
      <c r="AD912" s="447"/>
      <c r="AE912" s="447"/>
      <c r="AF912" s="970"/>
      <c r="AG912" s="970"/>
      <c r="AH912" s="810"/>
      <c r="AI912" s="310"/>
      <c r="AJ912" s="310"/>
      <c r="AK912" s="310"/>
      <c r="AL912" s="307"/>
      <c r="AM912" s="40"/>
      <c r="AN912" s="40"/>
      <c r="AO912" s="40"/>
      <c r="AP912" s="137"/>
      <c r="AQ912" s="19"/>
      <c r="AR912" s="49"/>
      <c r="AS912" s="298"/>
      <c r="AT912" s="66"/>
      <c r="AU912" s="40"/>
      <c r="AV912" s="60"/>
      <c r="AW912" s="137"/>
      <c r="AX912" s="137"/>
      <c r="AY912" s="299"/>
      <c r="AZ912" s="87"/>
      <c r="BA912" s="243"/>
      <c r="BB912" s="127"/>
      <c r="BC912" s="127"/>
      <c r="BD912" s="127"/>
      <c r="BE912" s="127"/>
      <c r="BF912" s="127"/>
      <c r="BG912" s="19"/>
      <c r="BH912" s="49"/>
      <c r="BI912" s="60"/>
      <c r="BJ912" s="127"/>
      <c r="BK912" s="127"/>
      <c r="BL912" s="127"/>
      <c r="BM912" s="127"/>
      <c r="BN912" s="60"/>
      <c r="BO912" s="127"/>
      <c r="BP912" s="910"/>
      <c r="BQ912" s="928"/>
      <c r="BR912" s="928"/>
      <c r="BS912" s="928"/>
      <c r="BT912" s="928"/>
      <c r="BU912" s="928"/>
      <c r="BV912" s="928"/>
      <c r="BW912" s="928"/>
      <c r="BX912" s="928"/>
      <c r="BY912" s="928"/>
      <c r="BZ912" s="928"/>
      <c r="CA912" s="928"/>
      <c r="CB912" s="928"/>
      <c r="CC912" s="928"/>
      <c r="CD912" s="928"/>
      <c r="CE912" s="150"/>
      <c r="CF912" s="516"/>
      <c r="CG912" s="911"/>
      <c r="CH912" s="131"/>
      <c r="CI912" s="186"/>
      <c r="CJ912" s="4"/>
      <c r="CK912" s="49"/>
      <c r="CL912" s="60"/>
      <c r="CM912" s="912"/>
      <c r="CN912" s="371"/>
      <c r="CO912" s="371"/>
      <c r="CP912" s="814"/>
      <c r="CQ912" s="352"/>
      <c r="CR912" s="371"/>
      <c r="CS912" s="371"/>
    </row>
    <row r="913" spans="1:97" x14ac:dyDescent="0.25">
      <c r="A913" s="20"/>
      <c r="B913" s="174"/>
      <c r="C913" s="88"/>
      <c r="D913" s="19"/>
      <c r="E913" s="456"/>
      <c r="F913" s="451"/>
      <c r="G913" s="444"/>
      <c r="H913" s="19"/>
      <c r="I913" s="451"/>
      <c r="J913" s="451"/>
      <c r="K913" s="451"/>
      <c r="L913" s="451"/>
      <c r="M913" s="451"/>
      <c r="N913" s="451"/>
      <c r="O913" s="316"/>
      <c r="P913" s="310"/>
      <c r="Q913" s="19"/>
      <c r="R913" s="310"/>
      <c r="S913" s="316"/>
      <c r="T913" s="923"/>
      <c r="U913" s="310"/>
      <c r="V913" s="310"/>
      <c r="W913" s="310"/>
      <c r="X913" s="306"/>
      <c r="Y913" s="753"/>
      <c r="Z913" s="749"/>
      <c r="AA913" s="489"/>
      <c r="AB913" s="512"/>
      <c r="AC913" s="512"/>
      <c r="AD913" s="447"/>
      <c r="AE913" s="447"/>
      <c r="AF913" s="970"/>
      <c r="AG913" s="970"/>
      <c r="AH913" s="810"/>
      <c r="AI913" s="310"/>
      <c r="AJ913" s="310"/>
      <c r="AK913" s="310"/>
      <c r="AL913" s="307"/>
      <c r="AM913" s="40"/>
      <c r="AN913" s="40"/>
      <c r="AO913" s="40"/>
      <c r="AP913" s="137"/>
      <c r="AQ913" s="19"/>
      <c r="AR913" s="49"/>
      <c r="AS913" s="298"/>
      <c r="AT913" s="66"/>
      <c r="AU913" s="40"/>
      <c r="AV913" s="60"/>
      <c r="AW913" s="137"/>
      <c r="AX913" s="137"/>
      <c r="AY913" s="299"/>
      <c r="AZ913" s="87"/>
      <c r="BA913" s="243"/>
      <c r="BB913" s="127"/>
      <c r="BC913" s="127"/>
      <c r="BD913" s="127"/>
      <c r="BE913" s="127"/>
      <c r="BF913" s="127"/>
      <c r="BG913" s="19"/>
      <c r="BH913" s="49"/>
      <c r="BI913" s="60"/>
      <c r="BJ913" s="127"/>
      <c r="BK913" s="127"/>
      <c r="BL913" s="127"/>
      <c r="BM913" s="127"/>
      <c r="BN913" s="60"/>
      <c r="BO913" s="127"/>
      <c r="BP913" s="910"/>
      <c r="BQ913" s="928"/>
      <c r="BR913" s="928"/>
      <c r="BS913" s="928"/>
      <c r="BT913" s="928"/>
      <c r="BU913" s="928"/>
      <c r="BV913" s="928"/>
      <c r="BW913" s="928"/>
      <c r="BX913" s="928"/>
      <c r="BY913" s="928"/>
      <c r="BZ913" s="928"/>
      <c r="CA913" s="928"/>
      <c r="CB913" s="928"/>
      <c r="CC913" s="928"/>
      <c r="CD913" s="928"/>
      <c r="CE913" s="150"/>
      <c r="CF913" s="516"/>
      <c r="CG913" s="911"/>
      <c r="CH913" s="131"/>
      <c r="CI913" s="186"/>
      <c r="CJ913" s="4"/>
      <c r="CK913" s="49"/>
      <c r="CL913" s="60"/>
      <c r="CM913" s="912"/>
      <c r="CN913" s="371"/>
      <c r="CO913" s="371"/>
      <c r="CP913" s="814"/>
      <c r="CQ913" s="352"/>
      <c r="CR913" s="371"/>
      <c r="CS913" s="371"/>
    </row>
    <row r="914" spans="1:97" x14ac:dyDescent="0.25">
      <c r="A914" s="20"/>
      <c r="B914" s="174"/>
      <c r="C914" s="88"/>
      <c r="D914" s="19"/>
      <c r="E914" s="456"/>
      <c r="F914" s="451"/>
      <c r="G914" s="444"/>
      <c r="H914" s="19"/>
      <c r="I914" s="451"/>
      <c r="J914" s="451"/>
      <c r="K914" s="451"/>
      <c r="L914" s="451"/>
      <c r="M914" s="451"/>
      <c r="N914" s="451"/>
      <c r="O914" s="316"/>
      <c r="P914" s="310"/>
      <c r="Q914" s="19"/>
      <c r="R914" s="310"/>
      <c r="S914" s="316"/>
      <c r="T914" s="923"/>
      <c r="U914" s="310"/>
      <c r="V914" s="310"/>
      <c r="W914" s="310"/>
      <c r="X914" s="306"/>
      <c r="Y914" s="753"/>
      <c r="Z914" s="749"/>
      <c r="AA914" s="489"/>
      <c r="AB914" s="512"/>
      <c r="AC914" s="512"/>
      <c r="AD914" s="447"/>
      <c r="AE914" s="447"/>
      <c r="AF914" s="970"/>
      <c r="AG914" s="970"/>
      <c r="AH914" s="810"/>
      <c r="AI914" s="310"/>
      <c r="AJ914" s="310"/>
      <c r="AK914" s="310"/>
      <c r="AL914" s="307"/>
      <c r="AM914" s="40"/>
      <c r="AN914" s="40"/>
      <c r="AO914" s="40"/>
      <c r="AP914" s="137"/>
      <c r="AQ914" s="19"/>
      <c r="AR914" s="49"/>
      <c r="AS914" s="298"/>
      <c r="AT914" s="66"/>
      <c r="AU914" s="40"/>
      <c r="AV914" s="60"/>
      <c r="AW914" s="137"/>
      <c r="AX914" s="137"/>
      <c r="AY914" s="299"/>
      <c r="AZ914" s="87"/>
      <c r="BA914" s="243"/>
      <c r="BB914" s="127"/>
      <c r="BC914" s="127"/>
      <c r="BD914" s="127"/>
      <c r="BE914" s="127"/>
      <c r="BF914" s="127"/>
      <c r="BG914" s="19"/>
      <c r="BH914" s="49"/>
      <c r="BI914" s="60"/>
      <c r="BJ914" s="127"/>
      <c r="BK914" s="127"/>
      <c r="BL914" s="127"/>
      <c r="BM914" s="127"/>
      <c r="BN914" s="60"/>
      <c r="BO914" s="127"/>
      <c r="BP914" s="910"/>
      <c r="BQ914" s="928"/>
      <c r="BR914" s="928"/>
      <c r="BS914" s="928"/>
      <c r="BT914" s="928"/>
      <c r="BU914" s="928"/>
      <c r="BV914" s="928"/>
      <c r="BW914" s="928"/>
      <c r="BX914" s="928"/>
      <c r="BY914" s="928"/>
      <c r="BZ914" s="928"/>
      <c r="CA914" s="928"/>
      <c r="CB914" s="928"/>
      <c r="CC914" s="928"/>
      <c r="CD914" s="928"/>
      <c r="CE914" s="150"/>
      <c r="CF914" s="516"/>
      <c r="CG914" s="911"/>
      <c r="CH914" s="131"/>
      <c r="CI914" s="186"/>
      <c r="CJ914" s="4"/>
      <c r="CK914" s="49"/>
      <c r="CL914" s="60"/>
      <c r="CM914" s="912"/>
      <c r="CN914" s="371"/>
      <c r="CO914" s="371"/>
      <c r="CP914" s="814"/>
      <c r="CQ914" s="352"/>
      <c r="CR914" s="371"/>
      <c r="CS914" s="371"/>
    </row>
    <row r="915" spans="1:97" x14ac:dyDescent="0.25">
      <c r="A915" s="20"/>
      <c r="B915" s="174"/>
      <c r="C915" s="88"/>
      <c r="D915" s="19"/>
      <c r="E915" s="456"/>
      <c r="F915" s="451"/>
      <c r="G915" s="444"/>
      <c r="H915" s="19"/>
      <c r="I915" s="451"/>
      <c r="J915" s="451"/>
      <c r="K915" s="451"/>
      <c r="L915" s="451"/>
      <c r="M915" s="451"/>
      <c r="N915" s="451"/>
      <c r="O915" s="316"/>
      <c r="P915" s="310"/>
      <c r="Q915" s="19"/>
      <c r="R915" s="310"/>
      <c r="S915" s="316"/>
      <c r="T915" s="923"/>
      <c r="U915" s="310"/>
      <c r="V915" s="310"/>
      <c r="W915" s="310"/>
      <c r="X915" s="306"/>
      <c r="Y915" s="753"/>
      <c r="Z915" s="749"/>
      <c r="AA915" s="489"/>
      <c r="AB915" s="512"/>
      <c r="AC915" s="512"/>
      <c r="AD915" s="447"/>
      <c r="AE915" s="447"/>
      <c r="AF915" s="970"/>
      <c r="AG915" s="970"/>
      <c r="AH915" s="810"/>
      <c r="AI915" s="310"/>
      <c r="AJ915" s="310"/>
      <c r="AK915" s="310"/>
      <c r="AL915" s="307"/>
      <c r="AM915" s="40"/>
      <c r="AN915" s="40"/>
      <c r="AO915" s="40"/>
      <c r="AP915" s="137"/>
      <c r="AQ915" s="19"/>
      <c r="AR915" s="49"/>
      <c r="AS915" s="298"/>
      <c r="AT915" s="66"/>
      <c r="AU915" s="40"/>
      <c r="AV915" s="60"/>
      <c r="AW915" s="137"/>
      <c r="AX915" s="137"/>
      <c r="AY915" s="299"/>
      <c r="AZ915" s="87"/>
      <c r="BA915" s="243"/>
      <c r="BB915" s="127"/>
      <c r="BC915" s="127"/>
      <c r="BD915" s="127"/>
      <c r="BE915" s="127"/>
      <c r="BF915" s="127"/>
      <c r="BG915" s="19"/>
      <c r="BH915" s="49"/>
      <c r="BI915" s="60"/>
      <c r="BJ915" s="127"/>
      <c r="BK915" s="127"/>
      <c r="BL915" s="127"/>
      <c r="BM915" s="127"/>
      <c r="BN915" s="60"/>
      <c r="BO915" s="127"/>
      <c r="BP915" s="910"/>
      <c r="BQ915" s="928"/>
      <c r="BR915" s="928"/>
      <c r="BS915" s="928"/>
      <c r="BT915" s="928"/>
      <c r="BU915" s="928"/>
      <c r="BV915" s="928"/>
      <c r="BW915" s="928"/>
      <c r="BX915" s="928"/>
      <c r="BY915" s="928"/>
      <c r="BZ915" s="928"/>
      <c r="CA915" s="928"/>
      <c r="CB915" s="928"/>
      <c r="CC915" s="928"/>
      <c r="CD915" s="928"/>
      <c r="CE915" s="150"/>
      <c r="CF915" s="516"/>
      <c r="CG915" s="911"/>
      <c r="CH915" s="131"/>
      <c r="CI915" s="186"/>
      <c r="CJ915" s="4"/>
      <c r="CK915" s="49"/>
      <c r="CL915" s="60"/>
      <c r="CM915" s="912"/>
      <c r="CN915" s="371"/>
      <c r="CO915" s="371"/>
      <c r="CP915" s="814"/>
      <c r="CQ915" s="352"/>
      <c r="CR915" s="371"/>
      <c r="CS915" s="371"/>
    </row>
    <row r="916" spans="1:97" x14ac:dyDescent="0.25">
      <c r="A916" s="20"/>
      <c r="B916" s="174"/>
      <c r="C916" s="88"/>
      <c r="D916" s="19"/>
      <c r="E916" s="456"/>
      <c r="F916" s="451"/>
      <c r="G916" s="444"/>
      <c r="H916" s="19"/>
      <c r="I916" s="451"/>
      <c r="J916" s="451"/>
      <c r="K916" s="451"/>
      <c r="L916" s="451"/>
      <c r="M916" s="451"/>
      <c r="N916" s="451"/>
      <c r="O916" s="316"/>
      <c r="P916" s="310"/>
      <c r="Q916" s="19"/>
      <c r="R916" s="310"/>
      <c r="S916" s="316"/>
      <c r="T916" s="923"/>
      <c r="U916" s="310"/>
      <c r="V916" s="310"/>
      <c r="W916" s="310"/>
      <c r="X916" s="306"/>
      <c r="Y916" s="753"/>
      <c r="Z916" s="749"/>
      <c r="AA916" s="489"/>
      <c r="AB916" s="512"/>
      <c r="AC916" s="512"/>
      <c r="AD916" s="447"/>
      <c r="AE916" s="447"/>
      <c r="AF916" s="970"/>
      <c r="AG916" s="970"/>
      <c r="AH916" s="810"/>
      <c r="AI916" s="310"/>
      <c r="AJ916" s="310"/>
      <c r="AK916" s="310"/>
      <c r="AL916" s="307"/>
      <c r="AM916" s="40"/>
      <c r="AN916" s="40"/>
      <c r="AO916" s="40"/>
      <c r="AP916" s="137"/>
      <c r="AQ916" s="19"/>
      <c r="AR916" s="49"/>
      <c r="AS916" s="298"/>
      <c r="AT916" s="66"/>
      <c r="AU916" s="40"/>
      <c r="AV916" s="60"/>
      <c r="AW916" s="137"/>
      <c r="AX916" s="137"/>
      <c r="AY916" s="299"/>
      <c r="AZ916" s="87"/>
      <c r="BA916" s="243"/>
      <c r="BB916" s="127"/>
      <c r="BC916" s="127"/>
      <c r="BD916" s="127"/>
      <c r="BE916" s="127"/>
      <c r="BF916" s="127"/>
      <c r="BG916" s="19"/>
      <c r="BH916" s="49"/>
      <c r="BI916" s="60"/>
      <c r="BJ916" s="127"/>
      <c r="BK916" s="127"/>
      <c r="BL916" s="127"/>
      <c r="BM916" s="127"/>
      <c r="BN916" s="60"/>
      <c r="BO916" s="127"/>
      <c r="BP916" s="910"/>
      <c r="BQ916" s="928"/>
      <c r="BR916" s="928"/>
      <c r="BS916" s="928"/>
      <c r="BT916" s="928"/>
      <c r="BU916" s="928"/>
      <c r="BV916" s="928"/>
      <c r="BW916" s="928"/>
      <c r="BX916" s="928"/>
      <c r="BY916" s="928"/>
      <c r="BZ916" s="928"/>
      <c r="CA916" s="928"/>
      <c r="CB916" s="928"/>
      <c r="CC916" s="928"/>
      <c r="CD916" s="928"/>
      <c r="CE916" s="150"/>
      <c r="CF916" s="516"/>
      <c r="CG916" s="911"/>
      <c r="CH916" s="131"/>
      <c r="CI916" s="186"/>
      <c r="CJ916" s="4"/>
      <c r="CK916" s="49"/>
      <c r="CL916" s="60"/>
      <c r="CM916" s="912"/>
      <c r="CN916" s="371"/>
      <c r="CO916" s="371"/>
      <c r="CP916" s="814"/>
      <c r="CQ916" s="352"/>
      <c r="CR916" s="371"/>
      <c r="CS916" s="371"/>
    </row>
    <row r="917" spans="1:97" x14ac:dyDescent="0.25">
      <c r="A917" s="20"/>
      <c r="B917" s="174"/>
      <c r="C917" s="88"/>
      <c r="D917" s="19"/>
      <c r="E917" s="456"/>
      <c r="F917" s="451"/>
      <c r="G917" s="444"/>
      <c r="H917" s="19"/>
      <c r="I917" s="451"/>
      <c r="J917" s="451"/>
      <c r="K917" s="451"/>
      <c r="L917" s="451"/>
      <c r="M917" s="451"/>
      <c r="N917" s="451"/>
      <c r="O917" s="316"/>
      <c r="P917" s="310"/>
      <c r="Q917" s="19"/>
      <c r="R917" s="310"/>
      <c r="S917" s="316"/>
      <c r="T917" s="923"/>
      <c r="U917" s="310"/>
      <c r="V917" s="310"/>
      <c r="W917" s="310"/>
      <c r="X917" s="306"/>
      <c r="Y917" s="753"/>
      <c r="Z917" s="749"/>
      <c r="AA917" s="489"/>
      <c r="AB917" s="512"/>
      <c r="AC917" s="512"/>
      <c r="AD917" s="447"/>
      <c r="AE917" s="447"/>
      <c r="AF917" s="970"/>
      <c r="AG917" s="970"/>
      <c r="AH917" s="810"/>
      <c r="AI917" s="310"/>
      <c r="AJ917" s="310"/>
      <c r="AK917" s="310"/>
      <c r="AL917" s="307"/>
      <c r="AM917" s="40"/>
      <c r="AN917" s="40"/>
      <c r="AO917" s="40"/>
      <c r="AP917" s="137"/>
      <c r="AQ917" s="19"/>
      <c r="AR917" s="49"/>
      <c r="AS917" s="298"/>
      <c r="AT917" s="66"/>
      <c r="AU917" s="40"/>
      <c r="AV917" s="60"/>
      <c r="AW917" s="137"/>
      <c r="AX917" s="137"/>
      <c r="AY917" s="299"/>
      <c r="AZ917" s="87"/>
      <c r="BA917" s="243"/>
      <c r="BB917" s="127"/>
      <c r="BC917" s="127"/>
      <c r="BD917" s="127"/>
      <c r="BE917" s="127"/>
      <c r="BF917" s="127"/>
      <c r="BG917" s="19"/>
      <c r="BH917" s="49"/>
      <c r="BI917" s="60"/>
      <c r="BJ917" s="127"/>
      <c r="BK917" s="127"/>
      <c r="BL917" s="127"/>
      <c r="BM917" s="127"/>
      <c r="BN917" s="60"/>
      <c r="BO917" s="127"/>
      <c r="BP917" s="910"/>
      <c r="BQ917" s="928"/>
      <c r="BR917" s="928"/>
      <c r="BS917" s="928"/>
      <c r="BT917" s="928"/>
      <c r="BU917" s="928"/>
      <c r="BV917" s="928"/>
      <c r="BW917" s="928"/>
      <c r="BX917" s="928"/>
      <c r="BY917" s="928"/>
      <c r="BZ917" s="928"/>
      <c r="CA917" s="928"/>
      <c r="CB917" s="928"/>
      <c r="CC917" s="928"/>
      <c r="CD917" s="928"/>
      <c r="CE917" s="150"/>
      <c r="CF917" s="516"/>
      <c r="CG917" s="911"/>
      <c r="CH917" s="131"/>
      <c r="CI917" s="186"/>
      <c r="CJ917" s="4"/>
      <c r="CK917" s="49"/>
      <c r="CL917" s="60"/>
      <c r="CM917" s="912"/>
      <c r="CN917" s="371"/>
      <c r="CO917" s="371"/>
      <c r="CP917" s="814"/>
      <c r="CQ917" s="352"/>
      <c r="CR917" s="371"/>
      <c r="CS917" s="371"/>
    </row>
    <row r="918" spans="1:97" x14ac:dyDescent="0.25">
      <c r="A918" s="20"/>
      <c r="B918" s="174"/>
      <c r="C918" s="88"/>
      <c r="D918" s="19"/>
      <c r="E918" s="456"/>
      <c r="F918" s="451"/>
      <c r="G918" s="444"/>
      <c r="H918" s="19"/>
      <c r="I918" s="451"/>
      <c r="J918" s="451"/>
      <c r="K918" s="451"/>
      <c r="L918" s="451"/>
      <c r="M918" s="451"/>
      <c r="N918" s="451"/>
      <c r="O918" s="316"/>
      <c r="P918" s="310"/>
      <c r="Q918" s="19"/>
      <c r="R918" s="310"/>
      <c r="S918" s="316"/>
      <c r="T918" s="923"/>
      <c r="U918" s="310"/>
      <c r="V918" s="310"/>
      <c r="W918" s="310"/>
      <c r="X918" s="306"/>
      <c r="Y918" s="753"/>
      <c r="Z918" s="749"/>
      <c r="AA918" s="489"/>
      <c r="AB918" s="512"/>
      <c r="AC918" s="512"/>
      <c r="AD918" s="447"/>
      <c r="AE918" s="447"/>
      <c r="AF918" s="970"/>
      <c r="AG918" s="970"/>
      <c r="AH918" s="810"/>
      <c r="AI918" s="310"/>
      <c r="AJ918" s="310"/>
      <c r="AK918" s="310"/>
      <c r="AL918" s="307"/>
      <c r="AM918" s="40"/>
      <c r="AN918" s="40"/>
      <c r="AO918" s="40"/>
      <c r="AP918" s="137"/>
      <c r="AQ918" s="19"/>
      <c r="AR918" s="49"/>
      <c r="AS918" s="298"/>
      <c r="AT918" s="66"/>
      <c r="AU918" s="40"/>
      <c r="AV918" s="60"/>
      <c r="AW918" s="137"/>
      <c r="AX918" s="137"/>
      <c r="AY918" s="299"/>
      <c r="AZ918" s="87"/>
      <c r="BA918" s="243"/>
      <c r="BB918" s="127"/>
      <c r="BC918" s="127"/>
      <c r="BD918" s="127"/>
      <c r="BE918" s="127"/>
      <c r="BF918" s="127"/>
      <c r="BG918" s="19"/>
      <c r="BH918" s="49"/>
      <c r="BI918" s="60"/>
      <c r="BJ918" s="127"/>
      <c r="BK918" s="127"/>
      <c r="BL918" s="127"/>
      <c r="BM918" s="127"/>
      <c r="BN918" s="60"/>
      <c r="BO918" s="127"/>
      <c r="BP918" s="910"/>
      <c r="BQ918" s="928"/>
      <c r="BR918" s="928"/>
      <c r="BS918" s="928"/>
      <c r="BT918" s="928"/>
      <c r="BU918" s="928"/>
      <c r="BV918" s="928"/>
      <c r="BW918" s="928"/>
      <c r="BX918" s="928"/>
      <c r="BY918" s="928"/>
      <c r="BZ918" s="928"/>
      <c r="CA918" s="928"/>
      <c r="CB918" s="928"/>
      <c r="CC918" s="928"/>
      <c r="CD918" s="928"/>
      <c r="CE918" s="150"/>
      <c r="CF918" s="516"/>
      <c r="CG918" s="911"/>
      <c r="CH918" s="131"/>
      <c r="CI918" s="186"/>
      <c r="CJ918" s="4"/>
      <c r="CK918" s="49"/>
      <c r="CL918" s="60"/>
      <c r="CM918" s="912"/>
      <c r="CN918" s="371"/>
      <c r="CO918" s="371"/>
      <c r="CP918" s="814"/>
      <c r="CQ918" s="352"/>
      <c r="CR918" s="371"/>
      <c r="CS918" s="371"/>
    </row>
    <row r="919" spans="1:97" x14ac:dyDescent="0.25">
      <c r="A919" s="20"/>
      <c r="B919" s="174"/>
      <c r="C919" s="88"/>
      <c r="D919" s="19"/>
      <c r="E919" s="456"/>
      <c r="F919" s="451"/>
      <c r="G919" s="444"/>
      <c r="H919" s="19"/>
      <c r="I919" s="451"/>
      <c r="J919" s="451"/>
      <c r="K919" s="451"/>
      <c r="L919" s="451"/>
      <c r="M919" s="451"/>
      <c r="N919" s="451"/>
      <c r="O919" s="316"/>
      <c r="P919" s="310"/>
      <c r="Q919" s="19"/>
      <c r="R919" s="310"/>
      <c r="S919" s="316"/>
      <c r="T919" s="923"/>
      <c r="U919" s="310"/>
      <c r="V919" s="310"/>
      <c r="W919" s="310"/>
      <c r="X919" s="306"/>
      <c r="Y919" s="753"/>
      <c r="Z919" s="749"/>
      <c r="AA919" s="489"/>
      <c r="AB919" s="512"/>
      <c r="AC919" s="512"/>
      <c r="AD919" s="447"/>
      <c r="AE919" s="447"/>
      <c r="AF919" s="970"/>
      <c r="AG919" s="970"/>
      <c r="AH919" s="810"/>
      <c r="AI919" s="310"/>
      <c r="AJ919" s="310"/>
      <c r="AK919" s="310"/>
      <c r="AL919" s="307"/>
      <c r="AM919" s="40"/>
      <c r="AN919" s="40"/>
      <c r="AO919" s="40"/>
      <c r="AP919" s="137"/>
      <c r="AQ919" s="19"/>
      <c r="AR919" s="49"/>
      <c r="AS919" s="298"/>
      <c r="AT919" s="66"/>
      <c r="AU919" s="40"/>
      <c r="AV919" s="60"/>
      <c r="AW919" s="137"/>
      <c r="AX919" s="137"/>
      <c r="AY919" s="299"/>
      <c r="AZ919" s="87"/>
      <c r="BA919" s="243"/>
      <c r="BB919" s="127"/>
      <c r="BC919" s="127"/>
      <c r="BD919" s="127"/>
      <c r="BE919" s="127"/>
      <c r="BF919" s="127"/>
      <c r="BG919" s="19"/>
      <c r="BH919" s="49"/>
      <c r="BI919" s="60"/>
      <c r="BJ919" s="127"/>
      <c r="BK919" s="127"/>
      <c r="BL919" s="127"/>
      <c r="BM919" s="127"/>
      <c r="BN919" s="60"/>
      <c r="BO919" s="127"/>
      <c r="BP919" s="910"/>
      <c r="BQ919" s="928"/>
      <c r="BR919" s="928"/>
      <c r="BS919" s="928"/>
      <c r="BT919" s="928"/>
      <c r="BU919" s="928"/>
      <c r="BV919" s="928"/>
      <c r="BW919" s="928"/>
      <c r="BX919" s="928"/>
      <c r="BY919" s="928"/>
      <c r="BZ919" s="928"/>
      <c r="CA919" s="928"/>
      <c r="CB919" s="928"/>
      <c r="CC919" s="928"/>
      <c r="CD919" s="928"/>
      <c r="CE919" s="150"/>
      <c r="CF919" s="516"/>
      <c r="CG919" s="911"/>
      <c r="CH919" s="131"/>
      <c r="CI919" s="186"/>
      <c r="CJ919" s="4"/>
      <c r="CK919" s="49"/>
      <c r="CL919" s="60"/>
      <c r="CM919" s="912"/>
      <c r="CN919" s="371"/>
      <c r="CO919" s="371"/>
      <c r="CP919" s="814"/>
      <c r="CQ919" s="352"/>
      <c r="CR919" s="371"/>
      <c r="CS919" s="371"/>
    </row>
    <row r="920" spans="1:97" x14ac:dyDescent="0.25">
      <c r="A920" s="20"/>
      <c r="B920" s="174"/>
      <c r="C920" s="88"/>
      <c r="D920" s="19"/>
      <c r="E920" s="456"/>
      <c r="F920" s="451"/>
      <c r="G920" s="444"/>
      <c r="H920" s="19"/>
      <c r="I920" s="451"/>
      <c r="J920" s="451"/>
      <c r="K920" s="451"/>
      <c r="L920" s="451"/>
      <c r="M920" s="451"/>
      <c r="N920" s="451"/>
      <c r="O920" s="316"/>
      <c r="P920" s="310"/>
      <c r="Q920" s="19"/>
      <c r="R920" s="310"/>
      <c r="S920" s="316"/>
      <c r="T920" s="923"/>
      <c r="U920" s="310"/>
      <c r="V920" s="310"/>
      <c r="W920" s="310"/>
      <c r="X920" s="306"/>
      <c r="Y920" s="753"/>
      <c r="Z920" s="749"/>
      <c r="AA920" s="489"/>
      <c r="AB920" s="512"/>
      <c r="AC920" s="512"/>
      <c r="AD920" s="447"/>
      <c r="AE920" s="447"/>
      <c r="AF920" s="970"/>
      <c r="AG920" s="970"/>
      <c r="AH920" s="810"/>
      <c r="AI920" s="310"/>
      <c r="AJ920" s="310"/>
      <c r="AK920" s="310"/>
      <c r="AL920" s="307"/>
      <c r="AM920" s="40"/>
      <c r="AN920" s="40"/>
      <c r="AO920" s="40"/>
      <c r="AP920" s="137"/>
      <c r="AQ920" s="19"/>
      <c r="AR920" s="49"/>
      <c r="AS920" s="298"/>
      <c r="AT920" s="66"/>
      <c r="AU920" s="40"/>
      <c r="AV920" s="60"/>
      <c r="AW920" s="137"/>
      <c r="AX920" s="137"/>
      <c r="AY920" s="299"/>
      <c r="AZ920" s="87"/>
      <c r="BA920" s="243"/>
      <c r="BB920" s="127"/>
      <c r="BC920" s="127"/>
      <c r="BD920" s="127"/>
      <c r="BE920" s="127"/>
      <c r="BF920" s="127"/>
      <c r="BG920" s="19"/>
      <c r="BH920" s="49"/>
      <c r="BI920" s="60"/>
      <c r="BJ920" s="127"/>
      <c r="BK920" s="127"/>
      <c r="BL920" s="127"/>
      <c r="BM920" s="127"/>
      <c r="BN920" s="60"/>
      <c r="BO920" s="127"/>
      <c r="BP920" s="910"/>
      <c r="BQ920" s="928"/>
      <c r="BR920" s="928"/>
      <c r="BS920" s="928"/>
      <c r="BT920" s="928"/>
      <c r="BU920" s="928"/>
      <c r="BV920" s="928"/>
      <c r="BW920" s="928"/>
      <c r="BX920" s="928"/>
      <c r="BY920" s="928"/>
      <c r="BZ920" s="928"/>
      <c r="CA920" s="928"/>
      <c r="CB920" s="928"/>
      <c r="CC920" s="928"/>
      <c r="CD920" s="928"/>
      <c r="CE920" s="150"/>
      <c r="CF920" s="516"/>
      <c r="CG920" s="911"/>
      <c r="CH920" s="131"/>
      <c r="CI920" s="186"/>
      <c r="CJ920" s="4"/>
      <c r="CK920" s="49"/>
      <c r="CL920" s="60"/>
      <c r="CM920" s="912"/>
      <c r="CN920" s="371"/>
      <c r="CO920" s="371"/>
      <c r="CP920" s="814"/>
      <c r="CQ920" s="352"/>
      <c r="CR920" s="371"/>
      <c r="CS920" s="371"/>
    </row>
    <row r="921" spans="1:97" x14ac:dyDescent="0.25">
      <c r="A921" s="20"/>
      <c r="B921" s="174"/>
      <c r="C921" s="88"/>
      <c r="D921" s="19"/>
      <c r="E921" s="456"/>
      <c r="F921" s="451"/>
      <c r="G921" s="444"/>
      <c r="H921" s="19"/>
      <c r="I921" s="451"/>
      <c r="J921" s="451"/>
      <c r="K921" s="451"/>
      <c r="L921" s="451"/>
      <c r="M921" s="451"/>
      <c r="N921" s="451"/>
      <c r="O921" s="316"/>
      <c r="P921" s="310"/>
      <c r="Q921" s="19"/>
      <c r="R921" s="310"/>
      <c r="S921" s="316"/>
      <c r="T921" s="923"/>
      <c r="U921" s="310"/>
      <c r="V921" s="310"/>
      <c r="W921" s="310"/>
      <c r="X921" s="306"/>
      <c r="Y921" s="753"/>
      <c r="Z921" s="749"/>
      <c r="AA921" s="489"/>
      <c r="AB921" s="512"/>
      <c r="AC921" s="512"/>
      <c r="AD921" s="447"/>
      <c r="AE921" s="447"/>
      <c r="AF921" s="970"/>
      <c r="AG921" s="970"/>
      <c r="AH921" s="810"/>
      <c r="AI921" s="310"/>
      <c r="AJ921" s="310"/>
      <c r="AK921" s="310"/>
      <c r="AL921" s="307"/>
      <c r="AM921" s="40"/>
      <c r="AN921" s="40"/>
      <c r="AO921" s="40"/>
      <c r="AP921" s="137"/>
      <c r="AQ921" s="19"/>
      <c r="AR921" s="49"/>
      <c r="AS921" s="298"/>
      <c r="AT921" s="66"/>
      <c r="AU921" s="40"/>
      <c r="AV921" s="60"/>
      <c r="AW921" s="137"/>
      <c r="AX921" s="137"/>
      <c r="AY921" s="299"/>
      <c r="AZ921" s="87"/>
      <c r="BA921" s="243"/>
      <c r="BB921" s="127"/>
      <c r="BC921" s="127"/>
      <c r="BD921" s="127"/>
      <c r="BE921" s="127"/>
      <c r="BF921" s="127"/>
      <c r="BG921" s="19"/>
      <c r="BH921" s="49"/>
      <c r="BI921" s="60"/>
      <c r="BJ921" s="127"/>
      <c r="BK921" s="127"/>
      <c r="BL921" s="127"/>
      <c r="BM921" s="127"/>
      <c r="BN921" s="60"/>
      <c r="BO921" s="127"/>
      <c r="BP921" s="910"/>
      <c r="BQ921" s="928"/>
      <c r="BR921" s="928"/>
      <c r="BS921" s="928"/>
      <c r="BT921" s="928"/>
      <c r="BU921" s="928"/>
      <c r="BV921" s="928"/>
      <c r="BW921" s="928"/>
      <c r="BX921" s="928"/>
      <c r="BY921" s="928"/>
      <c r="BZ921" s="928"/>
      <c r="CA921" s="928"/>
      <c r="CB921" s="928"/>
      <c r="CC921" s="928"/>
      <c r="CD921" s="928"/>
      <c r="CE921" s="150"/>
      <c r="CF921" s="516"/>
      <c r="CG921" s="911"/>
      <c r="CH921" s="131"/>
      <c r="CI921" s="186"/>
      <c r="CJ921" s="4"/>
      <c r="CK921" s="49"/>
      <c r="CL921" s="60"/>
      <c r="CM921" s="912"/>
      <c r="CN921" s="371"/>
      <c r="CO921" s="371"/>
      <c r="CP921" s="814"/>
      <c r="CQ921" s="352"/>
      <c r="CR921" s="371"/>
      <c r="CS921" s="371"/>
    </row>
    <row r="922" spans="1:97" x14ac:dyDescent="0.25">
      <c r="A922" s="20"/>
      <c r="B922" s="174"/>
      <c r="C922" s="88"/>
      <c r="D922" s="19"/>
      <c r="E922" s="456"/>
      <c r="F922" s="451"/>
      <c r="G922" s="444"/>
      <c r="H922" s="19"/>
      <c r="I922" s="451"/>
      <c r="J922" s="451"/>
      <c r="K922" s="451"/>
      <c r="L922" s="451"/>
      <c r="M922" s="451"/>
      <c r="N922" s="451"/>
      <c r="O922" s="316"/>
      <c r="P922" s="310"/>
      <c r="Q922" s="19"/>
      <c r="R922" s="310"/>
      <c r="S922" s="316"/>
      <c r="T922" s="923"/>
      <c r="U922" s="310"/>
      <c r="V922" s="310"/>
      <c r="W922" s="310"/>
      <c r="X922" s="306"/>
      <c r="Y922" s="753"/>
      <c r="Z922" s="749"/>
      <c r="AA922" s="489"/>
      <c r="AB922" s="512"/>
      <c r="AC922" s="512"/>
      <c r="AD922" s="447"/>
      <c r="AE922" s="447"/>
      <c r="AF922" s="970"/>
      <c r="AG922" s="970"/>
      <c r="AH922" s="810"/>
      <c r="AI922" s="310"/>
      <c r="AJ922" s="310"/>
      <c r="AK922" s="310"/>
      <c r="AL922" s="307"/>
      <c r="AM922" s="40"/>
      <c r="AN922" s="40"/>
      <c r="AO922" s="40"/>
      <c r="AP922" s="137"/>
      <c r="AQ922" s="19"/>
      <c r="AR922" s="49"/>
      <c r="AS922" s="298"/>
      <c r="AT922" s="66"/>
      <c r="AU922" s="40"/>
      <c r="AV922" s="60"/>
      <c r="AW922" s="137"/>
      <c r="AX922" s="137"/>
      <c r="AY922" s="299"/>
      <c r="AZ922" s="87"/>
      <c r="BA922" s="243"/>
      <c r="BB922" s="127"/>
      <c r="BC922" s="127"/>
      <c r="BD922" s="127"/>
      <c r="BE922" s="127"/>
      <c r="BF922" s="127"/>
      <c r="BG922" s="19"/>
      <c r="BH922" s="49"/>
      <c r="BI922" s="60"/>
      <c r="BJ922" s="127"/>
      <c r="BK922" s="127"/>
      <c r="BL922" s="127"/>
      <c r="BM922" s="127"/>
      <c r="BN922" s="60"/>
      <c r="BO922" s="127"/>
      <c r="BP922" s="910"/>
      <c r="BQ922" s="928"/>
      <c r="BR922" s="928"/>
      <c r="BS922" s="928"/>
      <c r="BT922" s="928"/>
      <c r="BU922" s="928"/>
      <c r="BV922" s="928"/>
      <c r="BW922" s="928"/>
      <c r="BX922" s="928"/>
      <c r="BY922" s="928"/>
      <c r="BZ922" s="928"/>
      <c r="CA922" s="928"/>
      <c r="CB922" s="928"/>
      <c r="CC922" s="928"/>
      <c r="CD922" s="928"/>
      <c r="CE922" s="150"/>
      <c r="CF922" s="516"/>
      <c r="CG922" s="911"/>
      <c r="CH922" s="131"/>
      <c r="CI922" s="186"/>
      <c r="CJ922" s="4"/>
      <c r="CK922" s="49"/>
      <c r="CL922" s="60"/>
      <c r="CM922" s="912"/>
      <c r="CN922" s="371"/>
      <c r="CO922" s="371"/>
      <c r="CP922" s="814"/>
      <c r="CQ922" s="352"/>
      <c r="CR922" s="371"/>
      <c r="CS922" s="371"/>
    </row>
    <row r="923" spans="1:97" x14ac:dyDescent="0.25">
      <c r="A923" s="20"/>
      <c r="B923" s="174"/>
      <c r="C923" s="88"/>
      <c r="D923" s="19"/>
      <c r="E923" s="456"/>
      <c r="F923" s="451"/>
      <c r="G923" s="444"/>
      <c r="H923" s="19"/>
      <c r="I923" s="451"/>
      <c r="J923" s="451"/>
      <c r="K923" s="451"/>
      <c r="L923" s="451"/>
      <c r="M923" s="451"/>
      <c r="N923" s="451"/>
      <c r="O923" s="316"/>
      <c r="P923" s="310"/>
      <c r="Q923" s="19"/>
      <c r="R923" s="310"/>
      <c r="S923" s="316"/>
      <c r="T923" s="923"/>
      <c r="U923" s="310"/>
      <c r="V923" s="310"/>
      <c r="W923" s="310"/>
      <c r="X923" s="306"/>
      <c r="Y923" s="753"/>
      <c r="Z923" s="749"/>
      <c r="AA923" s="489"/>
      <c r="AB923" s="512"/>
      <c r="AC923" s="512"/>
      <c r="AD923" s="447"/>
      <c r="AE923" s="447"/>
      <c r="AF923" s="970"/>
      <c r="AG923" s="970"/>
      <c r="AH923" s="810"/>
      <c r="AI923" s="310"/>
      <c r="AJ923" s="310"/>
      <c r="AK923" s="310"/>
      <c r="AL923" s="307"/>
      <c r="AM923" s="40"/>
      <c r="AN923" s="40"/>
      <c r="AO923" s="40"/>
      <c r="AP923" s="137"/>
      <c r="AQ923" s="19"/>
      <c r="AR923" s="49"/>
      <c r="AS923" s="298"/>
      <c r="AT923" s="66"/>
      <c r="AU923" s="40"/>
      <c r="AV923" s="60"/>
      <c r="AW923" s="137"/>
      <c r="AX923" s="137"/>
      <c r="AY923" s="299"/>
      <c r="AZ923" s="87"/>
      <c r="BA923" s="243"/>
      <c r="BB923" s="127"/>
      <c r="BC923" s="127"/>
      <c r="BD923" s="127"/>
      <c r="BE923" s="127"/>
      <c r="BF923" s="127"/>
      <c r="BG923" s="19"/>
      <c r="BH923" s="49"/>
      <c r="BI923" s="60"/>
      <c r="BJ923" s="127"/>
      <c r="BK923" s="127"/>
      <c r="BL923" s="127"/>
      <c r="BM923" s="127"/>
      <c r="BN923" s="60"/>
      <c r="BO923" s="127"/>
      <c r="BP923" s="910"/>
      <c r="BQ923" s="928"/>
      <c r="BR923" s="928"/>
      <c r="BS923" s="928"/>
      <c r="BT923" s="928"/>
      <c r="BU923" s="928"/>
      <c r="BV923" s="928"/>
      <c r="BW923" s="928"/>
      <c r="BX923" s="928"/>
      <c r="BY923" s="928"/>
      <c r="BZ923" s="928"/>
      <c r="CA923" s="928"/>
      <c r="CB923" s="928"/>
      <c r="CC923" s="928"/>
      <c r="CD923" s="928"/>
      <c r="CE923" s="150"/>
      <c r="CF923" s="516"/>
      <c r="CG923" s="911"/>
      <c r="CH923" s="131"/>
      <c r="CI923" s="186"/>
      <c r="CJ923" s="4"/>
      <c r="CK923" s="49"/>
      <c r="CL923" s="60"/>
      <c r="CM923" s="912"/>
      <c r="CN923" s="371"/>
      <c r="CO923" s="371"/>
      <c r="CP923" s="814"/>
      <c r="CQ923" s="352"/>
      <c r="CR923" s="371"/>
      <c r="CS923" s="371"/>
    </row>
    <row r="924" spans="1:97" x14ac:dyDescent="0.25">
      <c r="A924" s="20"/>
      <c r="B924" s="174"/>
      <c r="C924" s="88"/>
      <c r="D924" s="19"/>
      <c r="E924" s="456"/>
      <c r="F924" s="451"/>
      <c r="G924" s="444"/>
      <c r="H924" s="19"/>
      <c r="I924" s="451"/>
      <c r="J924" s="451"/>
      <c r="K924" s="451"/>
      <c r="L924" s="451"/>
      <c r="M924" s="451"/>
      <c r="N924" s="451"/>
      <c r="O924" s="316"/>
      <c r="P924" s="310"/>
      <c r="Q924" s="19"/>
      <c r="R924" s="310"/>
      <c r="S924" s="316"/>
      <c r="T924" s="923"/>
      <c r="U924" s="310"/>
      <c r="V924" s="310"/>
      <c r="W924" s="310"/>
      <c r="X924" s="306"/>
      <c r="Y924" s="753"/>
      <c r="Z924" s="749"/>
      <c r="AA924" s="489"/>
      <c r="AB924" s="512"/>
      <c r="AC924" s="512"/>
      <c r="AD924" s="447"/>
      <c r="AE924" s="447"/>
      <c r="AF924" s="970"/>
      <c r="AG924" s="970"/>
      <c r="AH924" s="810"/>
      <c r="AI924" s="310"/>
      <c r="AJ924" s="310"/>
      <c r="AK924" s="310"/>
      <c r="AL924" s="307"/>
      <c r="AM924" s="40"/>
      <c r="AN924" s="40"/>
      <c r="AO924" s="40"/>
      <c r="AP924" s="137"/>
      <c r="AQ924" s="19"/>
      <c r="AR924" s="49"/>
      <c r="AS924" s="298"/>
      <c r="AT924" s="66"/>
      <c r="AU924" s="40"/>
      <c r="AV924" s="60"/>
      <c r="AW924" s="137"/>
      <c r="AX924" s="137"/>
      <c r="AY924" s="299"/>
      <c r="AZ924" s="87"/>
      <c r="BA924" s="243"/>
      <c r="BB924" s="127"/>
      <c r="BC924" s="127"/>
      <c r="BD924" s="127"/>
      <c r="BE924" s="127"/>
      <c r="BF924" s="127"/>
      <c r="BG924" s="19"/>
      <c r="BH924" s="49"/>
      <c r="BI924" s="60"/>
      <c r="BJ924" s="127"/>
      <c r="BK924" s="127"/>
      <c r="BL924" s="127"/>
      <c r="BM924" s="127"/>
      <c r="BN924" s="60"/>
      <c r="BO924" s="127"/>
      <c r="BP924" s="910"/>
      <c r="BQ924" s="928"/>
      <c r="BR924" s="928"/>
      <c r="BS924" s="928"/>
      <c r="BT924" s="928"/>
      <c r="BU924" s="928"/>
      <c r="BV924" s="928"/>
      <c r="BW924" s="928"/>
      <c r="BX924" s="928"/>
      <c r="BY924" s="928"/>
      <c r="BZ924" s="928"/>
      <c r="CA924" s="928"/>
      <c r="CB924" s="928"/>
      <c r="CC924" s="928"/>
      <c r="CD924" s="928"/>
      <c r="CE924" s="150"/>
      <c r="CF924" s="516"/>
      <c r="CG924" s="911"/>
      <c r="CH924" s="131"/>
      <c r="CI924" s="186"/>
      <c r="CJ924" s="4"/>
      <c r="CK924" s="49"/>
      <c r="CL924" s="60"/>
      <c r="CM924" s="912"/>
      <c r="CN924" s="371"/>
      <c r="CO924" s="371"/>
      <c r="CP924" s="814"/>
      <c r="CQ924" s="352"/>
      <c r="CR924" s="371"/>
      <c r="CS924" s="371"/>
    </row>
    <row r="925" spans="1:97" x14ac:dyDescent="0.25">
      <c r="A925" s="20"/>
      <c r="B925" s="174"/>
      <c r="C925" s="88"/>
      <c r="D925" s="19"/>
      <c r="E925" s="456"/>
      <c r="F925" s="451"/>
      <c r="G925" s="444"/>
      <c r="H925" s="19"/>
      <c r="I925" s="451"/>
      <c r="J925" s="451"/>
      <c r="K925" s="451"/>
      <c r="L925" s="451"/>
      <c r="M925" s="451"/>
      <c r="N925" s="451"/>
      <c r="O925" s="316"/>
      <c r="P925" s="310"/>
      <c r="Q925" s="19"/>
      <c r="R925" s="310"/>
      <c r="S925" s="316"/>
      <c r="T925" s="923"/>
      <c r="U925" s="310"/>
      <c r="V925" s="310"/>
      <c r="W925" s="310"/>
      <c r="X925" s="306"/>
      <c r="Y925" s="753"/>
      <c r="Z925" s="749"/>
      <c r="AA925" s="489"/>
      <c r="AB925" s="512"/>
      <c r="AC925" s="512"/>
      <c r="AD925" s="447"/>
      <c r="AE925" s="447"/>
      <c r="AF925" s="970"/>
      <c r="AG925" s="970"/>
      <c r="AH925" s="810"/>
      <c r="AI925" s="310"/>
      <c r="AJ925" s="310"/>
      <c r="AK925" s="310"/>
      <c r="AL925" s="307"/>
      <c r="AM925" s="40"/>
      <c r="AN925" s="40"/>
      <c r="AO925" s="40"/>
      <c r="AP925" s="137"/>
      <c r="AQ925" s="19"/>
      <c r="AR925" s="49"/>
      <c r="AS925" s="298"/>
      <c r="AT925" s="66"/>
      <c r="AU925" s="40"/>
      <c r="AV925" s="60"/>
      <c r="AW925" s="137"/>
      <c r="AX925" s="137"/>
      <c r="AY925" s="299"/>
      <c r="AZ925" s="87"/>
      <c r="BA925" s="243"/>
      <c r="BB925" s="127"/>
      <c r="BC925" s="127"/>
      <c r="BD925" s="127"/>
      <c r="BE925" s="127"/>
      <c r="BF925" s="127"/>
      <c r="BG925" s="19"/>
      <c r="BH925" s="49"/>
      <c r="BI925" s="60"/>
      <c r="BJ925" s="127"/>
      <c r="BK925" s="127"/>
      <c r="BL925" s="127"/>
      <c r="BM925" s="127"/>
      <c r="BN925" s="60"/>
      <c r="BO925" s="127"/>
      <c r="BP925" s="910"/>
      <c r="BQ925" s="928"/>
      <c r="BR925" s="928"/>
      <c r="BS925" s="928"/>
      <c r="BT925" s="928"/>
      <c r="BU925" s="928"/>
      <c r="BV925" s="928"/>
      <c r="BW925" s="928"/>
      <c r="BX925" s="928"/>
      <c r="BY925" s="928"/>
      <c r="BZ925" s="928"/>
      <c r="CA925" s="928"/>
      <c r="CB925" s="928"/>
      <c r="CC925" s="928"/>
      <c r="CD925" s="928"/>
      <c r="CE925" s="150"/>
      <c r="CF925" s="516"/>
      <c r="CG925" s="911"/>
      <c r="CH925" s="131"/>
      <c r="CI925" s="186"/>
      <c r="CJ925" s="4"/>
      <c r="CK925" s="49"/>
      <c r="CL925" s="60"/>
      <c r="CM925" s="912"/>
      <c r="CN925" s="371"/>
      <c r="CO925" s="371"/>
      <c r="CP925" s="814"/>
      <c r="CQ925" s="352"/>
      <c r="CR925" s="371"/>
      <c r="CS925" s="371"/>
    </row>
    <row r="926" spans="1:97" x14ac:dyDescent="0.25">
      <c r="A926" s="20"/>
      <c r="B926" s="174"/>
      <c r="C926" s="88"/>
      <c r="D926" s="19"/>
      <c r="E926" s="456"/>
      <c r="F926" s="451"/>
      <c r="G926" s="444"/>
      <c r="H926" s="19"/>
      <c r="I926" s="451"/>
      <c r="J926" s="451"/>
      <c r="K926" s="451"/>
      <c r="L926" s="451"/>
      <c r="M926" s="451"/>
      <c r="N926" s="451"/>
      <c r="O926" s="316"/>
      <c r="P926" s="310"/>
      <c r="Q926" s="19"/>
      <c r="R926" s="310"/>
      <c r="S926" s="316"/>
      <c r="T926" s="923"/>
      <c r="U926" s="310"/>
      <c r="V926" s="310"/>
      <c r="W926" s="310"/>
      <c r="X926" s="306"/>
      <c r="Y926" s="753"/>
      <c r="Z926" s="749"/>
      <c r="AA926" s="489"/>
      <c r="AB926" s="512"/>
      <c r="AC926" s="512"/>
      <c r="AD926" s="447"/>
      <c r="AE926" s="447"/>
      <c r="AF926" s="970"/>
      <c r="AG926" s="970"/>
      <c r="AH926" s="810"/>
      <c r="AI926" s="310"/>
      <c r="AJ926" s="310"/>
      <c r="AK926" s="310"/>
      <c r="AL926" s="307"/>
      <c r="AM926" s="40"/>
      <c r="AN926" s="40"/>
      <c r="AO926" s="40"/>
      <c r="AP926" s="137"/>
      <c r="AQ926" s="19"/>
      <c r="AR926" s="49"/>
      <c r="AS926" s="298"/>
      <c r="AT926" s="66"/>
      <c r="AU926" s="40"/>
      <c r="AV926" s="60"/>
      <c r="AW926" s="137"/>
      <c r="AX926" s="137"/>
      <c r="AY926" s="299"/>
      <c r="AZ926" s="87"/>
      <c r="BA926" s="243"/>
      <c r="BB926" s="127"/>
      <c r="BC926" s="127"/>
      <c r="BD926" s="127"/>
      <c r="BE926" s="127"/>
      <c r="BF926" s="127"/>
      <c r="BG926" s="19"/>
      <c r="BH926" s="49"/>
      <c r="BI926" s="60"/>
      <c r="BJ926" s="127"/>
      <c r="BK926" s="127"/>
      <c r="BL926" s="127"/>
      <c r="BM926" s="127"/>
      <c r="BN926" s="60"/>
      <c r="BO926" s="127"/>
      <c r="BP926" s="910"/>
      <c r="BQ926" s="928"/>
      <c r="BR926" s="928"/>
      <c r="BS926" s="928"/>
      <c r="BT926" s="928"/>
      <c r="BU926" s="928"/>
      <c r="BV926" s="928"/>
      <c r="BW926" s="928"/>
      <c r="BX926" s="928"/>
      <c r="BY926" s="928"/>
      <c r="BZ926" s="928"/>
      <c r="CA926" s="928"/>
      <c r="CB926" s="928"/>
      <c r="CC926" s="928"/>
      <c r="CD926" s="928"/>
      <c r="CE926" s="150"/>
      <c r="CF926" s="516"/>
      <c r="CG926" s="911"/>
      <c r="CH926" s="131"/>
      <c r="CI926" s="186"/>
      <c r="CJ926" s="4"/>
      <c r="CK926" s="49"/>
      <c r="CL926" s="60"/>
      <c r="CM926" s="912"/>
      <c r="CN926" s="371"/>
      <c r="CO926" s="371"/>
      <c r="CP926" s="814"/>
      <c r="CQ926" s="352"/>
      <c r="CR926" s="371"/>
      <c r="CS926" s="371"/>
    </row>
    <row r="927" spans="1:97" x14ac:dyDescent="0.25">
      <c r="A927" s="20"/>
      <c r="B927" s="174"/>
      <c r="C927" s="88"/>
      <c r="D927" s="19"/>
      <c r="E927" s="456"/>
      <c r="F927" s="451"/>
      <c r="G927" s="444"/>
      <c r="H927" s="19"/>
      <c r="I927" s="451"/>
      <c r="J927" s="451"/>
      <c r="K927" s="451"/>
      <c r="L927" s="451"/>
      <c r="M927" s="451"/>
      <c r="N927" s="451"/>
      <c r="O927" s="316"/>
      <c r="P927" s="310"/>
      <c r="Q927" s="19"/>
      <c r="R927" s="310"/>
      <c r="S927" s="316"/>
      <c r="T927" s="923"/>
      <c r="U927" s="310"/>
      <c r="V927" s="310"/>
      <c r="W927" s="310"/>
      <c r="X927" s="306"/>
      <c r="Y927" s="753"/>
      <c r="Z927" s="749"/>
      <c r="AA927" s="489"/>
      <c r="AB927" s="512"/>
      <c r="AC927" s="512"/>
      <c r="AD927" s="447"/>
      <c r="AE927" s="447"/>
      <c r="AF927" s="970"/>
      <c r="AG927" s="970"/>
      <c r="AH927" s="810"/>
      <c r="AI927" s="310"/>
      <c r="AJ927" s="310"/>
      <c r="AK927" s="310"/>
      <c r="AL927" s="307"/>
      <c r="AM927" s="40"/>
      <c r="AN927" s="40"/>
      <c r="AO927" s="40"/>
      <c r="AP927" s="137"/>
      <c r="AQ927" s="19"/>
      <c r="AR927" s="49"/>
      <c r="AS927" s="298"/>
      <c r="AT927" s="66"/>
      <c r="AU927" s="40"/>
      <c r="AV927" s="60"/>
      <c r="AW927" s="137"/>
      <c r="AX927" s="137"/>
      <c r="AY927" s="299"/>
      <c r="AZ927" s="87"/>
      <c r="BA927" s="243"/>
      <c r="BB927" s="127"/>
      <c r="BC927" s="127"/>
      <c r="BD927" s="127"/>
      <c r="BE927" s="127"/>
      <c r="BF927" s="127"/>
      <c r="BG927" s="19"/>
      <c r="BH927" s="49"/>
      <c r="BI927" s="60"/>
      <c r="BJ927" s="127"/>
      <c r="BK927" s="127"/>
      <c r="BL927" s="127"/>
      <c r="BM927" s="127"/>
      <c r="BN927" s="60"/>
      <c r="BO927" s="127"/>
      <c r="BP927" s="910"/>
      <c r="BQ927" s="928"/>
      <c r="BR927" s="928"/>
      <c r="BS927" s="928"/>
      <c r="BT927" s="928"/>
      <c r="BU927" s="928"/>
      <c r="BV927" s="928"/>
      <c r="BW927" s="928"/>
      <c r="BX927" s="928"/>
      <c r="BY927" s="928"/>
      <c r="BZ927" s="928"/>
      <c r="CA927" s="928"/>
      <c r="CB927" s="928"/>
      <c r="CC927" s="928"/>
      <c r="CD927" s="928"/>
      <c r="CE927" s="150"/>
      <c r="CF927" s="516"/>
      <c r="CG927" s="911"/>
      <c r="CH927" s="131"/>
      <c r="CI927" s="186"/>
      <c r="CJ927" s="4"/>
      <c r="CK927" s="49"/>
      <c r="CL927" s="60"/>
      <c r="CM927" s="912"/>
      <c r="CN927" s="371"/>
      <c r="CO927" s="371"/>
      <c r="CP927" s="814"/>
      <c r="CQ927" s="352"/>
      <c r="CR927" s="371"/>
      <c r="CS927" s="371"/>
    </row>
    <row r="928" spans="1:97" x14ac:dyDescent="0.25">
      <c r="A928" s="20"/>
      <c r="B928" s="174"/>
      <c r="C928" s="88"/>
      <c r="D928" s="19"/>
      <c r="E928" s="456"/>
      <c r="F928" s="451"/>
      <c r="G928" s="444"/>
      <c r="H928" s="19"/>
      <c r="I928" s="451"/>
      <c r="J928" s="451"/>
      <c r="K928" s="451"/>
      <c r="L928" s="451"/>
      <c r="M928" s="451"/>
      <c r="N928" s="451"/>
      <c r="O928" s="316"/>
      <c r="P928" s="310"/>
      <c r="Q928" s="19"/>
      <c r="R928" s="310"/>
      <c r="S928" s="316"/>
      <c r="T928" s="923"/>
      <c r="U928" s="310"/>
      <c r="V928" s="310"/>
      <c r="W928" s="310"/>
      <c r="X928" s="306"/>
      <c r="Y928" s="753"/>
      <c r="Z928" s="749"/>
      <c r="AA928" s="489"/>
      <c r="AB928" s="512"/>
      <c r="AC928" s="512"/>
      <c r="AD928" s="447"/>
      <c r="AE928" s="447"/>
      <c r="AF928" s="970"/>
      <c r="AG928" s="970"/>
      <c r="AH928" s="810"/>
      <c r="AI928" s="310"/>
      <c r="AJ928" s="310"/>
      <c r="AK928" s="310"/>
      <c r="AL928" s="307"/>
      <c r="AM928" s="40"/>
      <c r="AN928" s="40"/>
      <c r="AO928" s="40"/>
      <c r="AP928" s="137"/>
      <c r="AQ928" s="19"/>
      <c r="AR928" s="49"/>
      <c r="AS928" s="298"/>
      <c r="AT928" s="66"/>
      <c r="AU928" s="40"/>
      <c r="AV928" s="60"/>
      <c r="AW928" s="137"/>
      <c r="AX928" s="137"/>
      <c r="AY928" s="299"/>
      <c r="AZ928" s="87"/>
      <c r="BA928" s="243"/>
      <c r="BB928" s="127"/>
      <c r="BC928" s="127"/>
      <c r="BD928" s="127"/>
      <c r="BE928" s="127"/>
      <c r="BF928" s="127"/>
      <c r="BG928" s="19"/>
      <c r="BH928" s="49"/>
      <c r="BI928" s="60"/>
      <c r="BJ928" s="127"/>
      <c r="BK928" s="127"/>
      <c r="BL928" s="127"/>
      <c r="BM928" s="127"/>
      <c r="BN928" s="60"/>
      <c r="BO928" s="127"/>
      <c r="BP928" s="910"/>
      <c r="BQ928" s="928"/>
      <c r="BR928" s="928"/>
      <c r="BS928" s="928"/>
      <c r="BT928" s="928"/>
      <c r="BU928" s="928"/>
      <c r="BV928" s="928"/>
      <c r="BW928" s="928"/>
      <c r="BX928" s="928"/>
      <c r="BY928" s="928"/>
      <c r="BZ928" s="928"/>
      <c r="CA928" s="928"/>
      <c r="CB928" s="928"/>
      <c r="CC928" s="928"/>
      <c r="CD928" s="928"/>
      <c r="CE928" s="150"/>
      <c r="CF928" s="516"/>
      <c r="CG928" s="911"/>
      <c r="CH928" s="131"/>
      <c r="CI928" s="186"/>
      <c r="CJ928" s="4"/>
      <c r="CK928" s="49"/>
      <c r="CL928" s="60"/>
      <c r="CM928" s="912"/>
      <c r="CN928" s="371"/>
      <c r="CO928" s="371"/>
      <c r="CP928" s="814"/>
      <c r="CQ928" s="352"/>
      <c r="CR928" s="371"/>
      <c r="CS928" s="371"/>
    </row>
    <row r="929" spans="1:97" x14ac:dyDescent="0.25">
      <c r="A929" s="20"/>
      <c r="B929" s="174"/>
      <c r="C929" s="88"/>
      <c r="D929" s="19"/>
      <c r="E929" s="456"/>
      <c r="F929" s="451"/>
      <c r="G929" s="444"/>
      <c r="H929" s="19"/>
      <c r="I929" s="451"/>
      <c r="J929" s="451"/>
      <c r="K929" s="451"/>
      <c r="L929" s="451"/>
      <c r="M929" s="451"/>
      <c r="N929" s="451"/>
      <c r="O929" s="316"/>
      <c r="P929" s="310"/>
      <c r="Q929" s="19"/>
      <c r="R929" s="310"/>
      <c r="S929" s="316"/>
      <c r="T929" s="923"/>
      <c r="U929" s="310"/>
      <c r="V929" s="310"/>
      <c r="W929" s="310"/>
      <c r="X929" s="306"/>
      <c r="Y929" s="753"/>
      <c r="Z929" s="749"/>
      <c r="AA929" s="489"/>
      <c r="AB929" s="512"/>
      <c r="AC929" s="512"/>
      <c r="AD929" s="447"/>
      <c r="AE929" s="447"/>
      <c r="AF929" s="970"/>
      <c r="AG929" s="970"/>
      <c r="AH929" s="810"/>
      <c r="AI929" s="310"/>
      <c r="AJ929" s="310"/>
      <c r="AK929" s="310"/>
      <c r="AL929" s="307"/>
      <c r="AM929" s="40"/>
      <c r="AN929" s="40"/>
      <c r="AO929" s="40"/>
      <c r="AP929" s="137"/>
      <c r="AQ929" s="19"/>
      <c r="AR929" s="49"/>
      <c r="AS929" s="298"/>
      <c r="AT929" s="66"/>
      <c r="AU929" s="40"/>
      <c r="AV929" s="60"/>
      <c r="AW929" s="137"/>
      <c r="AX929" s="137"/>
      <c r="AY929" s="299"/>
      <c r="AZ929" s="87"/>
      <c r="BA929" s="243"/>
      <c r="BB929" s="127"/>
      <c r="BC929" s="127"/>
      <c r="BD929" s="127"/>
      <c r="BE929" s="127"/>
      <c r="BF929" s="127"/>
      <c r="BG929" s="19"/>
      <c r="BH929" s="49"/>
      <c r="BI929" s="60"/>
      <c r="BJ929" s="127"/>
      <c r="BK929" s="127"/>
      <c r="BL929" s="127"/>
      <c r="BM929" s="127"/>
      <c r="BN929" s="60"/>
      <c r="BO929" s="127"/>
      <c r="BP929" s="910"/>
      <c r="BQ929" s="928"/>
      <c r="BR929" s="928"/>
      <c r="BS929" s="928"/>
      <c r="BT929" s="928"/>
      <c r="BU929" s="928"/>
      <c r="BV929" s="928"/>
      <c r="BW929" s="928"/>
      <c r="BX929" s="928"/>
      <c r="BY929" s="928"/>
      <c r="BZ929" s="928"/>
      <c r="CA929" s="928"/>
      <c r="CB929" s="928"/>
      <c r="CC929" s="928"/>
      <c r="CD929" s="928"/>
      <c r="CE929" s="150"/>
      <c r="CF929" s="516"/>
      <c r="CG929" s="911"/>
      <c r="CH929" s="131"/>
      <c r="CI929" s="186"/>
      <c r="CJ929" s="4"/>
      <c r="CK929" s="49"/>
      <c r="CL929" s="60"/>
      <c r="CM929" s="912"/>
      <c r="CN929" s="371"/>
      <c r="CO929" s="371"/>
      <c r="CP929" s="814"/>
      <c r="CQ929" s="352"/>
      <c r="CR929" s="371"/>
      <c r="CS929" s="371"/>
    </row>
    <row r="930" spans="1:97" x14ac:dyDescent="0.25">
      <c r="A930" s="20"/>
      <c r="B930" s="174"/>
      <c r="C930" s="88"/>
      <c r="D930" s="19"/>
      <c r="E930" s="456"/>
      <c r="F930" s="451"/>
      <c r="G930" s="444"/>
      <c r="H930" s="19"/>
      <c r="I930" s="451"/>
      <c r="J930" s="451"/>
      <c r="K930" s="451"/>
      <c r="L930" s="451"/>
      <c r="M930" s="451"/>
      <c r="N930" s="451"/>
      <c r="O930" s="316"/>
      <c r="P930" s="310"/>
      <c r="Q930" s="19"/>
      <c r="R930" s="310"/>
      <c r="S930" s="316"/>
      <c r="T930" s="923"/>
      <c r="U930" s="310"/>
      <c r="V930" s="310"/>
      <c r="W930" s="310"/>
      <c r="X930" s="306"/>
      <c r="Y930" s="753"/>
      <c r="Z930" s="749"/>
      <c r="AA930" s="489"/>
      <c r="AB930" s="512"/>
      <c r="AC930" s="512"/>
      <c r="AD930" s="447"/>
      <c r="AE930" s="447"/>
      <c r="AF930" s="970"/>
      <c r="AG930" s="970"/>
      <c r="AH930" s="810"/>
      <c r="AI930" s="310"/>
      <c r="AJ930" s="310"/>
      <c r="AK930" s="310"/>
      <c r="AL930" s="307"/>
      <c r="AM930" s="40"/>
      <c r="AN930" s="40"/>
      <c r="AO930" s="40"/>
      <c r="AP930" s="137"/>
      <c r="AQ930" s="19"/>
      <c r="AR930" s="49"/>
      <c r="AS930" s="298"/>
      <c r="AT930" s="66"/>
      <c r="AU930" s="40"/>
      <c r="AV930" s="60"/>
      <c r="AW930" s="137"/>
      <c r="AX930" s="137"/>
      <c r="AY930" s="299"/>
      <c r="AZ930" s="87"/>
      <c r="BA930" s="243"/>
      <c r="BB930" s="127"/>
      <c r="BC930" s="127"/>
      <c r="BD930" s="127"/>
      <c r="BE930" s="127"/>
      <c r="BF930" s="127"/>
      <c r="BG930" s="19"/>
      <c r="BH930" s="49"/>
      <c r="BI930" s="60"/>
      <c r="BJ930" s="127"/>
      <c r="BK930" s="127"/>
      <c r="BL930" s="127"/>
      <c r="BM930" s="127"/>
      <c r="BN930" s="60"/>
      <c r="BO930" s="127"/>
      <c r="BP930" s="910"/>
      <c r="BQ930" s="928"/>
      <c r="BR930" s="928"/>
      <c r="BS930" s="928"/>
      <c r="BT930" s="928"/>
      <c r="BU930" s="928"/>
      <c r="BV930" s="928"/>
      <c r="BW930" s="928"/>
      <c r="BX930" s="928"/>
      <c r="BY930" s="928"/>
      <c r="BZ930" s="928"/>
      <c r="CA930" s="928"/>
      <c r="CB930" s="928"/>
      <c r="CC930" s="928"/>
      <c r="CD930" s="928"/>
      <c r="CE930" s="150"/>
      <c r="CF930" s="516"/>
      <c r="CG930" s="911"/>
      <c r="CH930" s="131"/>
      <c r="CI930" s="186"/>
      <c r="CJ930" s="4"/>
      <c r="CK930" s="49"/>
      <c r="CL930" s="60"/>
      <c r="CM930" s="912"/>
      <c r="CN930" s="371"/>
      <c r="CO930" s="371"/>
      <c r="CP930" s="814"/>
      <c r="CQ930" s="352"/>
      <c r="CR930" s="371"/>
      <c r="CS930" s="371"/>
    </row>
    <row r="931" spans="1:97" x14ac:dyDescent="0.25">
      <c r="A931" s="20"/>
      <c r="B931" s="174"/>
      <c r="C931" s="88"/>
      <c r="D931" s="19"/>
      <c r="E931" s="456"/>
      <c r="F931" s="451"/>
      <c r="G931" s="444"/>
      <c r="H931" s="19"/>
      <c r="I931" s="451"/>
      <c r="J931" s="451"/>
      <c r="K931" s="451"/>
      <c r="L931" s="451"/>
      <c r="M931" s="451"/>
      <c r="N931" s="451"/>
      <c r="O931" s="316"/>
      <c r="P931" s="310"/>
      <c r="Q931" s="19"/>
      <c r="R931" s="310"/>
      <c r="S931" s="316"/>
      <c r="T931" s="923"/>
      <c r="U931" s="310"/>
      <c r="V931" s="310"/>
      <c r="W931" s="310"/>
      <c r="X931" s="306"/>
      <c r="Y931" s="753"/>
      <c r="Z931" s="749"/>
      <c r="AA931" s="489"/>
      <c r="AB931" s="512"/>
      <c r="AC931" s="512"/>
      <c r="AD931" s="447"/>
      <c r="AE931" s="447"/>
      <c r="AF931" s="970"/>
      <c r="AG931" s="970"/>
      <c r="AH931" s="810"/>
      <c r="AI931" s="310"/>
      <c r="AJ931" s="310"/>
      <c r="AK931" s="310"/>
      <c r="AL931" s="307"/>
      <c r="AM931" s="40"/>
      <c r="AN931" s="40"/>
      <c r="AO931" s="40"/>
      <c r="AP931" s="137"/>
      <c r="AQ931" s="19"/>
      <c r="AR931" s="49"/>
      <c r="AS931" s="298"/>
      <c r="AT931" s="66"/>
      <c r="AU931" s="40"/>
      <c r="AV931" s="60"/>
      <c r="AW931" s="137"/>
      <c r="AX931" s="137"/>
      <c r="AY931" s="299"/>
      <c r="AZ931" s="87"/>
      <c r="BA931" s="243"/>
      <c r="BB931" s="127"/>
      <c r="BC931" s="127"/>
      <c r="BD931" s="127"/>
      <c r="BE931" s="127"/>
      <c r="BF931" s="127"/>
      <c r="BG931" s="19"/>
      <c r="BH931" s="49"/>
      <c r="BI931" s="60"/>
      <c r="BJ931" s="127"/>
      <c r="BK931" s="127"/>
      <c r="BL931" s="127"/>
      <c r="BM931" s="127"/>
      <c r="BN931" s="60"/>
      <c r="BO931" s="127"/>
      <c r="BP931" s="910"/>
      <c r="BQ931" s="928"/>
      <c r="BR931" s="928"/>
      <c r="BS931" s="928"/>
      <c r="BT931" s="928"/>
      <c r="BU931" s="928"/>
      <c r="BV931" s="928"/>
      <c r="BW931" s="928"/>
      <c r="BX931" s="928"/>
      <c r="BY931" s="928"/>
      <c r="BZ931" s="928"/>
      <c r="CA931" s="928"/>
      <c r="CB931" s="928"/>
      <c r="CC931" s="928"/>
      <c r="CD931" s="928"/>
      <c r="CE931" s="150"/>
      <c r="CF931" s="516"/>
      <c r="CG931" s="911"/>
      <c r="CH931" s="131"/>
      <c r="CI931" s="186"/>
      <c r="CJ931" s="4"/>
      <c r="CK931" s="49"/>
      <c r="CL931" s="60"/>
      <c r="CM931" s="912"/>
      <c r="CN931" s="371"/>
      <c r="CO931" s="371"/>
      <c r="CP931" s="814"/>
      <c r="CQ931" s="352"/>
      <c r="CR931" s="371"/>
      <c r="CS931" s="371"/>
    </row>
    <row r="932" spans="1:97" x14ac:dyDescent="0.25">
      <c r="A932" s="20"/>
      <c r="B932" s="174"/>
      <c r="C932" s="88"/>
      <c r="D932" s="19"/>
      <c r="E932" s="456"/>
      <c r="F932" s="451"/>
      <c r="G932" s="444"/>
      <c r="H932" s="19"/>
      <c r="I932" s="451"/>
      <c r="J932" s="451"/>
      <c r="K932" s="451"/>
      <c r="L932" s="451"/>
      <c r="M932" s="451"/>
      <c r="N932" s="451"/>
      <c r="O932" s="316"/>
      <c r="P932" s="310"/>
      <c r="Q932" s="19"/>
      <c r="R932" s="310"/>
      <c r="S932" s="316"/>
      <c r="T932" s="923"/>
      <c r="U932" s="310"/>
      <c r="V932" s="310"/>
      <c r="W932" s="310"/>
      <c r="X932" s="306"/>
      <c r="Y932" s="753"/>
      <c r="Z932" s="749"/>
      <c r="AA932" s="489"/>
      <c r="AB932" s="512"/>
      <c r="AC932" s="512"/>
      <c r="AD932" s="447"/>
      <c r="AE932" s="447"/>
      <c r="AF932" s="970"/>
      <c r="AG932" s="970"/>
      <c r="AH932" s="810"/>
      <c r="AI932" s="310"/>
      <c r="AJ932" s="310"/>
      <c r="AK932" s="310"/>
      <c r="AL932" s="307"/>
      <c r="AM932" s="40"/>
      <c r="AN932" s="40"/>
      <c r="AO932" s="40"/>
      <c r="AP932" s="137"/>
      <c r="AQ932" s="19"/>
      <c r="AR932" s="49"/>
      <c r="AS932" s="298"/>
      <c r="AT932" s="66"/>
      <c r="AU932" s="40"/>
      <c r="AV932" s="60"/>
      <c r="AW932" s="137"/>
      <c r="AX932" s="137"/>
      <c r="AY932" s="299"/>
      <c r="AZ932" s="87"/>
      <c r="BA932" s="243"/>
      <c r="BB932" s="127"/>
      <c r="BC932" s="127"/>
      <c r="BD932" s="127"/>
      <c r="BE932" s="127"/>
      <c r="BF932" s="127"/>
      <c r="BG932" s="19"/>
      <c r="BH932" s="49"/>
      <c r="BI932" s="60"/>
      <c r="BJ932" s="127"/>
      <c r="BK932" s="127"/>
      <c r="BL932" s="127"/>
      <c r="BM932" s="127"/>
      <c r="BN932" s="60"/>
      <c r="BO932" s="127"/>
      <c r="BP932" s="910"/>
      <c r="BQ932" s="928"/>
      <c r="BR932" s="928"/>
      <c r="BS932" s="928"/>
      <c r="BT932" s="928"/>
      <c r="BU932" s="928"/>
      <c r="BV932" s="928"/>
      <c r="BW932" s="928"/>
      <c r="BX932" s="928"/>
      <c r="BY932" s="928"/>
      <c r="BZ932" s="928"/>
      <c r="CA932" s="928"/>
      <c r="CB932" s="928"/>
      <c r="CC932" s="928"/>
      <c r="CD932" s="928"/>
      <c r="CE932" s="150"/>
      <c r="CF932" s="516"/>
      <c r="CG932" s="911"/>
      <c r="CH932" s="131"/>
      <c r="CI932" s="186"/>
      <c r="CJ932" s="4"/>
      <c r="CK932" s="49"/>
      <c r="CL932" s="60"/>
      <c r="CM932" s="912"/>
      <c r="CN932" s="371"/>
      <c r="CO932" s="371"/>
      <c r="CP932" s="814"/>
      <c r="CQ932" s="352"/>
      <c r="CR932" s="371"/>
      <c r="CS932" s="371"/>
    </row>
    <row r="933" spans="1:97" x14ac:dyDescent="0.25">
      <c r="A933" s="20"/>
      <c r="B933" s="174"/>
      <c r="C933" s="88"/>
      <c r="D933" s="19"/>
      <c r="E933" s="456"/>
      <c r="F933" s="451"/>
      <c r="G933" s="444"/>
      <c r="H933" s="19"/>
      <c r="I933" s="451"/>
      <c r="J933" s="451"/>
      <c r="K933" s="451"/>
      <c r="L933" s="451"/>
      <c r="M933" s="451"/>
      <c r="N933" s="451"/>
      <c r="O933" s="316"/>
      <c r="P933" s="310"/>
      <c r="Q933" s="19"/>
      <c r="R933" s="310"/>
      <c r="S933" s="316"/>
      <c r="T933" s="923"/>
      <c r="U933" s="310"/>
      <c r="V933" s="310"/>
      <c r="W933" s="310"/>
      <c r="X933" s="306"/>
      <c r="Y933" s="753"/>
      <c r="Z933" s="749"/>
      <c r="AA933" s="489"/>
      <c r="AB933" s="512"/>
      <c r="AC933" s="512"/>
      <c r="AD933" s="447"/>
      <c r="AE933" s="447"/>
      <c r="AF933" s="970"/>
      <c r="AG933" s="970"/>
      <c r="AH933" s="810"/>
      <c r="AI933" s="310"/>
      <c r="AJ933" s="310"/>
      <c r="AK933" s="310"/>
      <c r="AL933" s="307"/>
      <c r="AM933" s="40"/>
      <c r="AN933" s="40"/>
      <c r="AO933" s="40"/>
      <c r="AP933" s="137"/>
      <c r="AQ933" s="19"/>
      <c r="AR933" s="49"/>
      <c r="AS933" s="298"/>
      <c r="AT933" s="66"/>
      <c r="AU933" s="40"/>
      <c r="AV933" s="60"/>
      <c r="AW933" s="137"/>
      <c r="AX933" s="137"/>
      <c r="AY933" s="299"/>
      <c r="AZ933" s="87"/>
      <c r="BA933" s="243"/>
      <c r="BB933" s="127"/>
      <c r="BC933" s="127"/>
      <c r="BD933" s="127"/>
      <c r="BE933" s="127"/>
      <c r="BF933" s="127"/>
      <c r="BG933" s="19"/>
      <c r="BH933" s="49"/>
      <c r="BI933" s="60"/>
      <c r="BJ933" s="127"/>
      <c r="BK933" s="127"/>
      <c r="BL933" s="127"/>
      <c r="BM933" s="127"/>
      <c r="BN933" s="60"/>
      <c r="BO933" s="127"/>
      <c r="BP933" s="910"/>
      <c r="BQ933" s="928"/>
      <c r="BR933" s="928"/>
      <c r="BS933" s="928"/>
      <c r="BT933" s="928"/>
      <c r="BU933" s="928"/>
      <c r="BV933" s="928"/>
      <c r="BW933" s="928"/>
      <c r="BX933" s="928"/>
      <c r="BY933" s="928"/>
      <c r="BZ933" s="928"/>
      <c r="CA933" s="928"/>
      <c r="CB933" s="928"/>
      <c r="CC933" s="928"/>
      <c r="CD933" s="928"/>
      <c r="CE933" s="150"/>
      <c r="CF933" s="516"/>
      <c r="CG933" s="911"/>
      <c r="CH933" s="131"/>
      <c r="CI933" s="186"/>
      <c r="CJ933" s="4"/>
      <c r="CK933" s="49"/>
      <c r="CL933" s="60"/>
      <c r="CM933" s="912"/>
      <c r="CN933" s="371"/>
      <c r="CO933" s="371"/>
      <c r="CP933" s="814"/>
      <c r="CQ933" s="352"/>
      <c r="CR933" s="371"/>
      <c r="CS933" s="371"/>
    </row>
    <row r="934" spans="1:97" x14ac:dyDescent="0.25">
      <c r="A934" s="20"/>
      <c r="B934" s="174"/>
      <c r="C934" s="88"/>
      <c r="D934" s="19"/>
      <c r="E934" s="456"/>
      <c r="F934" s="451"/>
      <c r="G934" s="444"/>
      <c r="H934" s="19"/>
      <c r="I934" s="451"/>
      <c r="J934" s="451"/>
      <c r="K934" s="451"/>
      <c r="L934" s="451"/>
      <c r="M934" s="451"/>
      <c r="N934" s="451"/>
      <c r="O934" s="316"/>
      <c r="P934" s="310"/>
      <c r="Q934" s="19"/>
      <c r="R934" s="310"/>
      <c r="S934" s="316"/>
      <c r="T934" s="923"/>
      <c r="U934" s="310"/>
      <c r="V934" s="310"/>
      <c r="W934" s="310"/>
      <c r="X934" s="306"/>
      <c r="Y934" s="753"/>
      <c r="Z934" s="749"/>
      <c r="AA934" s="489"/>
      <c r="AB934" s="512"/>
      <c r="AC934" s="512"/>
      <c r="AD934" s="447"/>
      <c r="AE934" s="447"/>
      <c r="AF934" s="970"/>
      <c r="AG934" s="970"/>
      <c r="AH934" s="810"/>
      <c r="AI934" s="310"/>
      <c r="AJ934" s="310"/>
      <c r="AK934" s="310"/>
      <c r="AL934" s="307"/>
      <c r="AM934" s="40"/>
      <c r="AN934" s="40"/>
      <c r="AO934" s="40"/>
      <c r="AP934" s="137"/>
      <c r="AQ934" s="19"/>
      <c r="AR934" s="49"/>
      <c r="AS934" s="298"/>
      <c r="AT934" s="66"/>
      <c r="AU934" s="40"/>
      <c r="AV934" s="60"/>
      <c r="AW934" s="137"/>
      <c r="AX934" s="137"/>
      <c r="AY934" s="299"/>
      <c r="AZ934" s="87"/>
      <c r="BA934" s="243"/>
      <c r="BB934" s="127"/>
      <c r="BC934" s="127"/>
      <c r="BD934" s="127"/>
      <c r="BE934" s="127"/>
      <c r="BF934" s="127"/>
      <c r="BG934" s="19"/>
      <c r="BH934" s="49"/>
      <c r="BI934" s="60"/>
      <c r="BJ934" s="127"/>
      <c r="BK934" s="127"/>
      <c r="BL934" s="127"/>
      <c r="BM934" s="127"/>
      <c r="BN934" s="60"/>
      <c r="BO934" s="127"/>
      <c r="BP934" s="910"/>
      <c r="BQ934" s="928"/>
      <c r="BR934" s="928"/>
      <c r="BS934" s="928"/>
      <c r="BT934" s="928"/>
      <c r="BU934" s="928"/>
      <c r="BV934" s="928"/>
      <c r="BW934" s="928"/>
      <c r="BX934" s="928"/>
      <c r="BY934" s="928"/>
      <c r="BZ934" s="928"/>
      <c r="CA934" s="928"/>
      <c r="CB934" s="928"/>
      <c r="CC934" s="928"/>
      <c r="CD934" s="928"/>
      <c r="CE934" s="150"/>
      <c r="CF934" s="516"/>
      <c r="CG934" s="911"/>
      <c r="CH934" s="131"/>
      <c r="CI934" s="186"/>
      <c r="CJ934" s="4"/>
      <c r="CK934" s="49"/>
      <c r="CL934" s="60"/>
      <c r="CM934" s="912"/>
      <c r="CN934" s="371"/>
      <c r="CO934" s="371"/>
      <c r="CP934" s="814"/>
      <c r="CQ934" s="352"/>
      <c r="CR934" s="371"/>
      <c r="CS934" s="371"/>
    </row>
    <row r="935" spans="1:97" x14ac:dyDescent="0.25">
      <c r="A935" s="20"/>
      <c r="B935" s="174"/>
      <c r="C935" s="88"/>
      <c r="D935" s="19"/>
      <c r="E935" s="456"/>
      <c r="F935" s="451"/>
      <c r="G935" s="444"/>
      <c r="H935" s="19"/>
      <c r="I935" s="451"/>
      <c r="J935" s="451"/>
      <c r="K935" s="451"/>
      <c r="L935" s="451"/>
      <c r="M935" s="451"/>
      <c r="N935" s="451"/>
      <c r="O935" s="316"/>
      <c r="P935" s="310"/>
      <c r="Q935" s="19"/>
      <c r="R935" s="310"/>
      <c r="S935" s="316"/>
      <c r="T935" s="923"/>
      <c r="U935" s="310"/>
      <c r="V935" s="310"/>
      <c r="W935" s="310"/>
      <c r="X935" s="306"/>
      <c r="Y935" s="753"/>
      <c r="Z935" s="749"/>
      <c r="AA935" s="489"/>
      <c r="AB935" s="512"/>
      <c r="AC935" s="512"/>
      <c r="AD935" s="447"/>
      <c r="AE935" s="447"/>
      <c r="AF935" s="970"/>
      <c r="AG935" s="970"/>
      <c r="AH935" s="810"/>
      <c r="AI935" s="310"/>
      <c r="AJ935" s="310"/>
      <c r="AK935" s="310"/>
      <c r="AL935" s="307"/>
      <c r="AM935" s="40"/>
      <c r="AN935" s="40"/>
      <c r="AO935" s="40"/>
      <c r="AP935" s="137"/>
      <c r="AQ935" s="19"/>
      <c r="AR935" s="49"/>
      <c r="AS935" s="298"/>
      <c r="AT935" s="66"/>
      <c r="AU935" s="40"/>
      <c r="AV935" s="60"/>
      <c r="AW935" s="137"/>
      <c r="AX935" s="137"/>
      <c r="AY935" s="299"/>
      <c r="AZ935" s="87"/>
      <c r="BA935" s="243"/>
      <c r="BB935" s="127"/>
      <c r="BC935" s="127"/>
      <c r="BD935" s="127"/>
      <c r="BE935" s="127"/>
      <c r="BF935" s="127"/>
      <c r="BG935" s="19"/>
      <c r="BH935" s="49"/>
      <c r="BI935" s="60"/>
      <c r="BJ935" s="127"/>
      <c r="BK935" s="127"/>
      <c r="BL935" s="127"/>
      <c r="BM935" s="127"/>
      <c r="BN935" s="60"/>
      <c r="BO935" s="127"/>
      <c r="BP935" s="910"/>
      <c r="BQ935" s="928"/>
      <c r="BR935" s="928"/>
      <c r="BS935" s="928"/>
      <c r="BT935" s="928"/>
      <c r="BU935" s="928"/>
      <c r="BV935" s="928"/>
      <c r="BW935" s="928"/>
      <c r="BX935" s="928"/>
      <c r="BY935" s="928"/>
      <c r="BZ935" s="928"/>
      <c r="CA935" s="928"/>
      <c r="CB935" s="928"/>
      <c r="CC935" s="928"/>
      <c r="CD935" s="928"/>
      <c r="CE935" s="150"/>
      <c r="CF935" s="516"/>
      <c r="CG935" s="911"/>
      <c r="CH935" s="131"/>
      <c r="CI935" s="186"/>
      <c r="CJ935" s="4"/>
      <c r="CK935" s="49"/>
      <c r="CL935" s="60"/>
      <c r="CM935" s="912"/>
      <c r="CN935" s="371"/>
      <c r="CO935" s="371"/>
      <c r="CP935" s="814"/>
      <c r="CQ935" s="352"/>
      <c r="CR935" s="371"/>
      <c r="CS935" s="371"/>
    </row>
    <row r="936" spans="1:97" x14ac:dyDescent="0.25">
      <c r="A936" s="20"/>
      <c r="B936" s="174"/>
      <c r="C936" s="88"/>
      <c r="D936" s="19"/>
      <c r="E936" s="456"/>
      <c r="F936" s="451"/>
      <c r="G936" s="444"/>
      <c r="H936" s="19"/>
      <c r="I936" s="451"/>
      <c r="J936" s="451"/>
      <c r="K936" s="451"/>
      <c r="L936" s="451"/>
      <c r="M936" s="451"/>
      <c r="N936" s="451"/>
      <c r="O936" s="316"/>
      <c r="P936" s="310"/>
      <c r="Q936" s="19"/>
      <c r="R936" s="310"/>
      <c r="S936" s="316"/>
      <c r="T936" s="923"/>
      <c r="U936" s="310"/>
      <c r="V936" s="310"/>
      <c r="W936" s="310"/>
      <c r="X936" s="306"/>
      <c r="Y936" s="753"/>
      <c r="Z936" s="749"/>
      <c r="AA936" s="489"/>
      <c r="AB936" s="512"/>
      <c r="AC936" s="512"/>
      <c r="AD936" s="447"/>
      <c r="AE936" s="447"/>
      <c r="AF936" s="970"/>
      <c r="AG936" s="970"/>
      <c r="AH936" s="810"/>
      <c r="AI936" s="310"/>
      <c r="AJ936" s="310"/>
      <c r="AK936" s="310"/>
      <c r="AL936" s="307"/>
      <c r="AM936" s="40"/>
      <c r="AN936" s="40"/>
      <c r="AO936" s="40"/>
      <c r="AP936" s="137"/>
      <c r="AQ936" s="19"/>
      <c r="AR936" s="49"/>
      <c r="AS936" s="298"/>
      <c r="AT936" s="66"/>
      <c r="AU936" s="40"/>
      <c r="AV936" s="60"/>
      <c r="AW936" s="137"/>
      <c r="AX936" s="137"/>
      <c r="AY936" s="299"/>
      <c r="AZ936" s="87"/>
      <c r="BA936" s="243"/>
      <c r="BB936" s="127"/>
      <c r="BC936" s="127"/>
      <c r="BD936" s="127"/>
      <c r="BE936" s="127"/>
      <c r="BF936" s="127"/>
      <c r="BG936" s="19"/>
      <c r="BH936" s="49"/>
      <c r="BI936" s="60"/>
      <c r="BJ936" s="127"/>
      <c r="BK936" s="127"/>
      <c r="BL936" s="127"/>
      <c r="BM936" s="127"/>
      <c r="BN936" s="60"/>
      <c r="BO936" s="127"/>
      <c r="BP936" s="910"/>
      <c r="BQ936" s="928"/>
      <c r="BR936" s="928"/>
      <c r="BS936" s="928"/>
      <c r="BT936" s="928"/>
      <c r="BU936" s="928"/>
      <c r="BV936" s="928"/>
      <c r="BW936" s="928"/>
      <c r="BX936" s="928"/>
      <c r="BY936" s="928"/>
      <c r="BZ936" s="928"/>
      <c r="CA936" s="928"/>
      <c r="CB936" s="928"/>
      <c r="CC936" s="928"/>
      <c r="CD936" s="928"/>
      <c r="CE936" s="150"/>
      <c r="CF936" s="516"/>
      <c r="CG936" s="911"/>
      <c r="CH936" s="131"/>
      <c r="CI936" s="186"/>
      <c r="CJ936" s="4"/>
      <c r="CK936" s="49"/>
      <c r="CL936" s="60"/>
      <c r="CM936" s="912"/>
      <c r="CN936" s="371"/>
      <c r="CO936" s="371"/>
      <c r="CP936" s="814"/>
      <c r="CQ936" s="352"/>
      <c r="CR936" s="371"/>
      <c r="CS936" s="371"/>
    </row>
    <row r="937" spans="1:97" x14ac:dyDescent="0.25">
      <c r="A937" s="20"/>
      <c r="B937" s="174"/>
      <c r="C937" s="88"/>
      <c r="D937" s="19"/>
      <c r="E937" s="456"/>
      <c r="F937" s="451"/>
      <c r="G937" s="444"/>
      <c r="H937" s="19"/>
      <c r="I937" s="451"/>
      <c r="J937" s="451"/>
      <c r="K937" s="451"/>
      <c r="L937" s="451"/>
      <c r="M937" s="451"/>
      <c r="N937" s="451"/>
      <c r="O937" s="316"/>
      <c r="P937" s="310"/>
      <c r="Q937" s="19"/>
      <c r="R937" s="310"/>
      <c r="S937" s="316"/>
      <c r="T937" s="923"/>
      <c r="U937" s="310"/>
      <c r="V937" s="310"/>
      <c r="W937" s="310"/>
      <c r="X937" s="306"/>
      <c r="Y937" s="753"/>
      <c r="Z937" s="749"/>
      <c r="AA937" s="489"/>
      <c r="AB937" s="512"/>
      <c r="AC937" s="512"/>
      <c r="AD937" s="447"/>
      <c r="AE937" s="447"/>
      <c r="AF937" s="970"/>
      <c r="AG937" s="970"/>
      <c r="AH937" s="810"/>
      <c r="AI937" s="310"/>
      <c r="AJ937" s="310"/>
      <c r="AK937" s="310"/>
      <c r="AL937" s="307"/>
      <c r="AM937" s="40"/>
      <c r="AN937" s="40"/>
      <c r="AO937" s="40"/>
      <c r="AP937" s="137"/>
      <c r="AQ937" s="19"/>
      <c r="AR937" s="49"/>
      <c r="AS937" s="298"/>
      <c r="AT937" s="66"/>
      <c r="AU937" s="40"/>
      <c r="AV937" s="60"/>
      <c r="AW937" s="137"/>
      <c r="AX937" s="137"/>
      <c r="AY937" s="299"/>
      <c r="AZ937" s="87"/>
      <c r="BA937" s="243"/>
      <c r="BB937" s="127"/>
      <c r="BC937" s="127"/>
      <c r="BD937" s="127"/>
      <c r="BE937" s="127"/>
      <c r="BF937" s="127"/>
      <c r="BG937" s="19"/>
      <c r="BH937" s="49"/>
      <c r="BI937" s="60"/>
      <c r="BJ937" s="127"/>
      <c r="BK937" s="127"/>
      <c r="BL937" s="127"/>
      <c r="BM937" s="127"/>
      <c r="BN937" s="60"/>
      <c r="BO937" s="127"/>
      <c r="BP937" s="910"/>
      <c r="BQ937" s="928"/>
      <c r="BR937" s="928"/>
      <c r="BS937" s="928"/>
      <c r="BT937" s="928"/>
      <c r="BU937" s="928"/>
      <c r="BV937" s="928"/>
      <c r="BW937" s="928"/>
      <c r="BX937" s="928"/>
      <c r="BY937" s="928"/>
      <c r="BZ937" s="928"/>
      <c r="CA937" s="928"/>
      <c r="CB937" s="928"/>
      <c r="CC937" s="928"/>
      <c r="CD937" s="928"/>
      <c r="CE937" s="150"/>
      <c r="CF937" s="516"/>
      <c r="CG937" s="911"/>
      <c r="CH937" s="131"/>
      <c r="CI937" s="186"/>
      <c r="CJ937" s="4"/>
      <c r="CK937" s="49"/>
      <c r="CL937" s="60"/>
      <c r="CM937" s="912"/>
      <c r="CN937" s="371"/>
      <c r="CO937" s="371"/>
      <c r="CP937" s="814"/>
      <c r="CQ937" s="352"/>
      <c r="CR937" s="371"/>
      <c r="CS937" s="371"/>
    </row>
    <row r="938" spans="1:97" x14ac:dyDescent="0.25">
      <c r="A938" s="20"/>
      <c r="B938" s="174"/>
      <c r="C938" s="88"/>
      <c r="D938" s="19"/>
      <c r="E938" s="456"/>
      <c r="F938" s="451"/>
      <c r="G938" s="444"/>
      <c r="H938" s="19"/>
      <c r="I938" s="451"/>
      <c r="J938" s="451"/>
      <c r="K938" s="451"/>
      <c r="L938" s="451"/>
      <c r="M938" s="451"/>
      <c r="N938" s="451"/>
      <c r="O938" s="316"/>
      <c r="P938" s="310"/>
      <c r="Q938" s="19"/>
      <c r="R938" s="310"/>
      <c r="S938" s="316"/>
      <c r="T938" s="923"/>
      <c r="U938" s="310"/>
      <c r="V938" s="310"/>
      <c r="W938" s="310"/>
      <c r="X938" s="306"/>
      <c r="Y938" s="753"/>
      <c r="Z938" s="749"/>
      <c r="AA938" s="489"/>
      <c r="AB938" s="512"/>
      <c r="AC938" s="512"/>
      <c r="AD938" s="447"/>
      <c r="AE938" s="447"/>
      <c r="AF938" s="970"/>
      <c r="AG938" s="970"/>
      <c r="AH938" s="810"/>
      <c r="AI938" s="310"/>
      <c r="AJ938" s="310"/>
      <c r="AK938" s="310"/>
      <c r="AL938" s="307"/>
      <c r="AM938" s="40"/>
      <c r="AN938" s="40"/>
      <c r="AO938" s="40"/>
      <c r="AP938" s="137"/>
      <c r="AQ938" s="19"/>
      <c r="AR938" s="49"/>
      <c r="AS938" s="298"/>
      <c r="AT938" s="66"/>
      <c r="AU938" s="40"/>
      <c r="AV938" s="60"/>
      <c r="AW938" s="137"/>
      <c r="AX938" s="137"/>
      <c r="AY938" s="299"/>
      <c r="AZ938" s="87"/>
      <c r="BA938" s="243"/>
      <c r="BB938" s="127"/>
      <c r="BC938" s="127"/>
      <c r="BD938" s="127"/>
      <c r="BE938" s="127"/>
      <c r="BF938" s="127"/>
      <c r="BG938" s="19"/>
      <c r="BH938" s="49"/>
      <c r="BI938" s="60"/>
      <c r="BJ938" s="127"/>
      <c r="BK938" s="127"/>
      <c r="BL938" s="127"/>
      <c r="BM938" s="127"/>
      <c r="BN938" s="60"/>
      <c r="BO938" s="127"/>
      <c r="BP938" s="910"/>
      <c r="BQ938" s="928"/>
      <c r="BR938" s="928"/>
      <c r="BS938" s="928"/>
      <c r="BT938" s="928"/>
      <c r="BU938" s="928"/>
      <c r="BV938" s="928"/>
      <c r="BW938" s="928"/>
      <c r="BX938" s="928"/>
      <c r="BY938" s="928"/>
      <c r="BZ938" s="928"/>
      <c r="CA938" s="928"/>
      <c r="CB938" s="928"/>
      <c r="CC938" s="928"/>
      <c r="CD938" s="928"/>
      <c r="CE938" s="150"/>
      <c r="CF938" s="516"/>
      <c r="CG938" s="911"/>
      <c r="CH938" s="131"/>
      <c r="CI938" s="186"/>
      <c r="CJ938" s="4"/>
      <c r="CK938" s="49"/>
      <c r="CL938" s="60"/>
      <c r="CM938" s="912"/>
      <c r="CN938" s="371"/>
      <c r="CO938" s="371"/>
      <c r="CP938" s="814"/>
      <c r="CQ938" s="352"/>
      <c r="CR938" s="371"/>
      <c r="CS938" s="371"/>
    </row>
    <row r="939" spans="1:97" x14ac:dyDescent="0.25">
      <c r="A939" s="20"/>
      <c r="B939" s="174"/>
      <c r="C939" s="88"/>
      <c r="D939" s="19"/>
      <c r="E939" s="456"/>
      <c r="F939" s="451"/>
      <c r="G939" s="444"/>
      <c r="H939" s="19"/>
      <c r="I939" s="451"/>
      <c r="J939" s="451"/>
      <c r="K939" s="451"/>
      <c r="L939" s="451"/>
      <c r="M939" s="451"/>
      <c r="N939" s="451"/>
      <c r="O939" s="316"/>
      <c r="P939" s="310"/>
      <c r="Q939" s="19"/>
      <c r="R939" s="310"/>
      <c r="S939" s="316"/>
      <c r="T939" s="923"/>
      <c r="U939" s="310"/>
      <c r="V939" s="310"/>
      <c r="W939" s="310"/>
      <c r="X939" s="306"/>
      <c r="Y939" s="753"/>
      <c r="Z939" s="749"/>
      <c r="AA939" s="489"/>
      <c r="AB939" s="512"/>
      <c r="AC939" s="512"/>
      <c r="AD939" s="447"/>
      <c r="AE939" s="447"/>
      <c r="AF939" s="970"/>
      <c r="AG939" s="970"/>
      <c r="AH939" s="810"/>
      <c r="AI939" s="310"/>
      <c r="AJ939" s="310"/>
      <c r="AK939" s="310"/>
      <c r="AL939" s="307"/>
      <c r="AM939" s="40"/>
      <c r="AN939" s="40"/>
      <c r="AO939" s="40"/>
      <c r="AP939" s="137"/>
      <c r="AQ939" s="19"/>
      <c r="AR939" s="49"/>
      <c r="AS939" s="298"/>
      <c r="AT939" s="66"/>
      <c r="AU939" s="40"/>
      <c r="AV939" s="60"/>
      <c r="AW939" s="137"/>
      <c r="AX939" s="137"/>
      <c r="AY939" s="299"/>
      <c r="AZ939" s="87"/>
      <c r="BA939" s="243"/>
      <c r="BB939" s="127"/>
      <c r="BC939" s="127"/>
      <c r="BD939" s="127"/>
      <c r="BE939" s="127"/>
      <c r="BF939" s="127"/>
      <c r="BG939" s="19"/>
      <c r="BH939" s="49"/>
      <c r="BI939" s="60"/>
      <c r="BJ939" s="127"/>
      <c r="BK939" s="127"/>
      <c r="BL939" s="127"/>
      <c r="BM939" s="127"/>
      <c r="BN939" s="60"/>
      <c r="BO939" s="127"/>
      <c r="BP939" s="910"/>
      <c r="BQ939" s="928"/>
      <c r="BR939" s="928"/>
      <c r="BS939" s="928"/>
      <c r="BT939" s="928"/>
      <c r="BU939" s="928"/>
      <c r="BV939" s="928"/>
      <c r="BW939" s="928"/>
      <c r="BX939" s="928"/>
      <c r="BY939" s="928"/>
      <c r="BZ939" s="928"/>
      <c r="CA939" s="928"/>
      <c r="CB939" s="928"/>
      <c r="CC939" s="928"/>
      <c r="CD939" s="928"/>
      <c r="CE939" s="150"/>
      <c r="CF939" s="516"/>
      <c r="CG939" s="911"/>
      <c r="CH939" s="131"/>
      <c r="CI939" s="186"/>
      <c r="CJ939" s="4"/>
      <c r="CK939" s="49"/>
      <c r="CL939" s="60"/>
      <c r="CM939" s="912"/>
      <c r="CN939" s="371"/>
      <c r="CO939" s="371"/>
      <c r="CP939" s="814"/>
      <c r="CQ939" s="352"/>
      <c r="CR939" s="371"/>
      <c r="CS939" s="371"/>
    </row>
    <row r="940" spans="1:97" x14ac:dyDescent="0.25">
      <c r="A940" s="20"/>
      <c r="B940" s="174"/>
      <c r="C940" s="88"/>
      <c r="D940" s="19"/>
      <c r="E940" s="456"/>
      <c r="F940" s="451"/>
      <c r="G940" s="444"/>
      <c r="H940" s="19"/>
      <c r="I940" s="451"/>
      <c r="J940" s="451"/>
      <c r="K940" s="451"/>
      <c r="L940" s="451"/>
      <c r="M940" s="451"/>
      <c r="N940" s="451"/>
      <c r="O940" s="316"/>
      <c r="P940" s="310"/>
      <c r="Q940" s="19"/>
      <c r="R940" s="310"/>
      <c r="S940" s="316"/>
      <c r="T940" s="923"/>
      <c r="U940" s="310"/>
      <c r="V940" s="310"/>
      <c r="W940" s="310"/>
      <c r="X940" s="306"/>
      <c r="Y940" s="753"/>
      <c r="Z940" s="749"/>
      <c r="AA940" s="489"/>
      <c r="AB940" s="512"/>
      <c r="AC940" s="512"/>
      <c r="AD940" s="447"/>
      <c r="AE940" s="447"/>
      <c r="AF940" s="970"/>
      <c r="AG940" s="970"/>
      <c r="AH940" s="810"/>
      <c r="AI940" s="310"/>
      <c r="AJ940" s="310"/>
      <c r="AK940" s="310"/>
      <c r="AL940" s="307"/>
      <c r="AM940" s="40"/>
      <c r="AN940" s="40"/>
      <c r="AO940" s="40"/>
      <c r="AP940" s="137"/>
      <c r="AQ940" s="19"/>
      <c r="AR940" s="49"/>
      <c r="AS940" s="298"/>
      <c r="AT940" s="66"/>
      <c r="AU940" s="40"/>
      <c r="AV940" s="60"/>
      <c r="AW940" s="137"/>
      <c r="AX940" s="137"/>
      <c r="AY940" s="299"/>
      <c r="AZ940" s="87"/>
      <c r="BA940" s="243"/>
      <c r="BB940" s="127"/>
      <c r="BC940" s="127"/>
      <c r="BD940" s="127"/>
      <c r="BE940" s="127"/>
      <c r="BF940" s="127"/>
      <c r="BG940" s="19"/>
      <c r="BH940" s="49"/>
      <c r="BI940" s="60"/>
      <c r="BJ940" s="127"/>
      <c r="BK940" s="127"/>
      <c r="BL940" s="127"/>
      <c r="BM940" s="127"/>
      <c r="BN940" s="60"/>
      <c r="BO940" s="127"/>
      <c r="BP940" s="910"/>
      <c r="BQ940" s="928"/>
      <c r="BR940" s="928"/>
      <c r="BS940" s="928"/>
      <c r="BT940" s="928"/>
      <c r="BU940" s="928"/>
      <c r="BV940" s="928"/>
      <c r="BW940" s="928"/>
      <c r="BX940" s="928"/>
      <c r="BY940" s="928"/>
      <c r="BZ940" s="928"/>
      <c r="CA940" s="928"/>
      <c r="CB940" s="928"/>
      <c r="CC940" s="928"/>
      <c r="CD940" s="928"/>
      <c r="CE940" s="150"/>
      <c r="CF940" s="516"/>
      <c r="CG940" s="911"/>
      <c r="CH940" s="131"/>
      <c r="CI940" s="186"/>
      <c r="CJ940" s="4"/>
      <c r="CK940" s="49"/>
      <c r="CL940" s="60"/>
      <c r="CM940" s="912"/>
      <c r="CN940" s="371"/>
      <c r="CO940" s="371"/>
      <c r="CP940" s="814"/>
      <c r="CQ940" s="352"/>
      <c r="CR940" s="371"/>
      <c r="CS940" s="371"/>
    </row>
    <row r="941" spans="1:97" x14ac:dyDescent="0.25">
      <c r="A941" s="20"/>
      <c r="B941" s="174"/>
      <c r="C941" s="88"/>
      <c r="D941" s="19"/>
      <c r="E941" s="456"/>
      <c r="F941" s="451"/>
      <c r="G941" s="444"/>
      <c r="H941" s="19"/>
      <c r="I941" s="451"/>
      <c r="J941" s="451"/>
      <c r="K941" s="451"/>
      <c r="L941" s="451"/>
      <c r="M941" s="451"/>
      <c r="N941" s="451"/>
      <c r="O941" s="316"/>
      <c r="P941" s="310"/>
      <c r="Q941" s="19"/>
      <c r="R941" s="310"/>
      <c r="S941" s="316"/>
      <c r="T941" s="923"/>
      <c r="U941" s="310"/>
      <c r="V941" s="310"/>
      <c r="W941" s="310"/>
      <c r="X941" s="306"/>
      <c r="Y941" s="753"/>
      <c r="Z941" s="749"/>
      <c r="AA941" s="489"/>
      <c r="AB941" s="512"/>
      <c r="AC941" s="512"/>
      <c r="AD941" s="447"/>
      <c r="AE941" s="447"/>
      <c r="AF941" s="970"/>
      <c r="AG941" s="970"/>
      <c r="AH941" s="810"/>
      <c r="AI941" s="310"/>
      <c r="AJ941" s="310"/>
      <c r="AK941" s="310"/>
      <c r="AL941" s="307"/>
      <c r="AM941" s="40"/>
      <c r="AN941" s="40"/>
      <c r="AO941" s="40"/>
      <c r="AP941" s="137"/>
      <c r="AQ941" s="19"/>
      <c r="AR941" s="49"/>
      <c r="AS941" s="298"/>
      <c r="AT941" s="66"/>
      <c r="AU941" s="40"/>
      <c r="AV941" s="60"/>
      <c r="AW941" s="137"/>
      <c r="AX941" s="137"/>
      <c r="AY941" s="299"/>
      <c r="AZ941" s="87"/>
      <c r="BA941" s="243"/>
      <c r="BB941" s="127"/>
      <c r="BC941" s="127"/>
      <c r="BD941" s="127"/>
      <c r="BE941" s="127"/>
      <c r="BF941" s="127"/>
      <c r="BG941" s="19"/>
      <c r="BH941" s="49"/>
      <c r="BI941" s="60"/>
      <c r="BJ941" s="127"/>
      <c r="BK941" s="127"/>
      <c r="BL941" s="127"/>
      <c r="BM941" s="127"/>
      <c r="BN941" s="60"/>
      <c r="BO941" s="127"/>
      <c r="BP941" s="910"/>
      <c r="BQ941" s="928"/>
      <c r="BR941" s="928"/>
      <c r="BS941" s="928"/>
      <c r="BT941" s="928"/>
      <c r="BU941" s="928"/>
      <c r="BV941" s="928"/>
      <c r="BW941" s="928"/>
      <c r="BX941" s="928"/>
      <c r="BY941" s="928"/>
      <c r="BZ941" s="928"/>
      <c r="CA941" s="928"/>
      <c r="CB941" s="928"/>
      <c r="CC941" s="928"/>
      <c r="CD941" s="928"/>
      <c r="CE941" s="150"/>
      <c r="CF941" s="516"/>
      <c r="CG941" s="911"/>
      <c r="CH941" s="131"/>
      <c r="CI941" s="186"/>
      <c r="CJ941" s="4"/>
      <c r="CK941" s="49"/>
      <c r="CL941" s="60"/>
      <c r="CM941" s="912"/>
      <c r="CN941" s="371"/>
      <c r="CO941" s="371"/>
      <c r="CP941" s="814"/>
      <c r="CQ941" s="352"/>
      <c r="CR941" s="371"/>
      <c r="CS941" s="371"/>
    </row>
    <row r="942" spans="1:97" x14ac:dyDescent="0.25">
      <c r="A942" s="20"/>
      <c r="B942" s="174"/>
      <c r="C942" s="88"/>
      <c r="D942" s="19"/>
      <c r="E942" s="456"/>
      <c r="F942" s="451"/>
      <c r="G942" s="444"/>
      <c r="H942" s="19"/>
      <c r="I942" s="451"/>
      <c r="J942" s="451"/>
      <c r="K942" s="451"/>
      <c r="L942" s="451"/>
      <c r="M942" s="451"/>
      <c r="N942" s="451"/>
      <c r="O942" s="316"/>
      <c r="P942" s="310"/>
      <c r="Q942" s="19"/>
      <c r="R942" s="310"/>
      <c r="S942" s="316"/>
      <c r="T942" s="923"/>
      <c r="U942" s="310"/>
      <c r="V942" s="310"/>
      <c r="W942" s="310"/>
      <c r="X942" s="306"/>
      <c r="Y942" s="753"/>
      <c r="Z942" s="749"/>
      <c r="AA942" s="489"/>
      <c r="AB942" s="512"/>
      <c r="AC942" s="512"/>
      <c r="AD942" s="447"/>
      <c r="AE942" s="447"/>
      <c r="AF942" s="970"/>
      <c r="AG942" s="970"/>
      <c r="AH942" s="810"/>
      <c r="AI942" s="310"/>
      <c r="AJ942" s="310"/>
      <c r="AK942" s="310"/>
      <c r="AL942" s="307"/>
      <c r="AM942" s="40"/>
      <c r="AN942" s="40"/>
      <c r="AO942" s="40"/>
      <c r="AP942" s="137"/>
      <c r="AQ942" s="19"/>
      <c r="AR942" s="49"/>
      <c r="AS942" s="298"/>
      <c r="AT942" s="66"/>
      <c r="AU942" s="40"/>
      <c r="AV942" s="60"/>
      <c r="AW942" s="137"/>
      <c r="AX942" s="137"/>
      <c r="AY942" s="299"/>
      <c r="AZ942" s="87"/>
      <c r="BA942" s="243"/>
      <c r="BB942" s="127"/>
      <c r="BC942" s="127"/>
      <c r="BD942" s="127"/>
      <c r="BE942" s="127"/>
      <c r="BF942" s="127"/>
      <c r="BG942" s="19"/>
      <c r="BH942" s="49"/>
      <c r="BI942" s="60"/>
      <c r="BJ942" s="127"/>
      <c r="BK942" s="127"/>
      <c r="BL942" s="127"/>
      <c r="BM942" s="127"/>
      <c r="BN942" s="60"/>
      <c r="BO942" s="127"/>
      <c r="BP942" s="910"/>
      <c r="BQ942" s="928"/>
      <c r="BR942" s="928"/>
      <c r="BS942" s="928"/>
      <c r="BT942" s="928"/>
      <c r="BU942" s="928"/>
      <c r="BV942" s="928"/>
      <c r="BW942" s="928"/>
      <c r="BX942" s="928"/>
      <c r="BY942" s="928"/>
      <c r="BZ942" s="928"/>
      <c r="CA942" s="928"/>
      <c r="CB942" s="928"/>
      <c r="CC942" s="928"/>
      <c r="CD942" s="928"/>
      <c r="CE942" s="150"/>
      <c r="CF942" s="516"/>
      <c r="CG942" s="911"/>
      <c r="CH942" s="131"/>
      <c r="CI942" s="186"/>
      <c r="CJ942" s="4"/>
      <c r="CK942" s="49"/>
      <c r="CL942" s="60"/>
      <c r="CM942" s="912"/>
      <c r="CN942" s="371"/>
      <c r="CO942" s="371"/>
      <c r="CP942" s="814"/>
      <c r="CQ942" s="352"/>
      <c r="CR942" s="371"/>
      <c r="CS942" s="371"/>
    </row>
    <row r="943" spans="1:97" x14ac:dyDescent="0.25">
      <c r="A943" s="20"/>
      <c r="B943" s="174"/>
      <c r="C943" s="88"/>
      <c r="D943" s="19"/>
      <c r="E943" s="456"/>
      <c r="F943" s="451"/>
      <c r="G943" s="444"/>
      <c r="H943" s="19"/>
      <c r="I943" s="451"/>
      <c r="J943" s="451"/>
      <c r="K943" s="451"/>
      <c r="L943" s="451"/>
      <c r="M943" s="451"/>
      <c r="N943" s="451"/>
      <c r="O943" s="316"/>
      <c r="P943" s="310"/>
      <c r="Q943" s="19"/>
      <c r="R943" s="310"/>
      <c r="S943" s="316"/>
      <c r="T943" s="923"/>
      <c r="U943" s="310"/>
      <c r="V943" s="310"/>
      <c r="W943" s="310"/>
      <c r="X943" s="306"/>
      <c r="Y943" s="753"/>
      <c r="Z943" s="749"/>
      <c r="AA943" s="489"/>
      <c r="AB943" s="512"/>
      <c r="AC943" s="512"/>
      <c r="AD943" s="447"/>
      <c r="AE943" s="447"/>
      <c r="AF943" s="970"/>
      <c r="AG943" s="970"/>
      <c r="AH943" s="810"/>
      <c r="AI943" s="310"/>
      <c r="AJ943" s="310"/>
      <c r="AK943" s="310"/>
      <c r="AL943" s="307"/>
      <c r="AM943" s="40"/>
      <c r="AN943" s="40"/>
      <c r="AO943" s="40"/>
      <c r="AP943" s="137"/>
      <c r="AQ943" s="19"/>
      <c r="AR943" s="49"/>
      <c r="AS943" s="298"/>
      <c r="AT943" s="66"/>
      <c r="AU943" s="40"/>
      <c r="AV943" s="60"/>
      <c r="AW943" s="137"/>
      <c r="AX943" s="137"/>
      <c r="AY943" s="299"/>
      <c r="AZ943" s="87"/>
      <c r="BA943" s="243"/>
      <c r="BB943" s="127"/>
      <c r="BC943" s="127"/>
      <c r="BD943" s="127"/>
      <c r="BE943" s="127"/>
      <c r="BF943" s="127"/>
      <c r="BG943" s="19"/>
      <c r="BH943" s="49"/>
      <c r="BI943" s="60"/>
      <c r="BJ943" s="127"/>
      <c r="BK943" s="127"/>
      <c r="BL943" s="127"/>
      <c r="BM943" s="127"/>
      <c r="BN943" s="60"/>
      <c r="BO943" s="127"/>
      <c r="BP943" s="910"/>
      <c r="BQ943" s="928"/>
      <c r="BR943" s="928"/>
      <c r="BS943" s="928"/>
      <c r="BT943" s="928"/>
      <c r="BU943" s="928"/>
      <c r="BV943" s="928"/>
      <c r="BW943" s="928"/>
      <c r="BX943" s="928"/>
      <c r="BY943" s="928"/>
      <c r="BZ943" s="928"/>
      <c r="CA943" s="928"/>
      <c r="CB943" s="928"/>
      <c r="CC943" s="928"/>
      <c r="CD943" s="928"/>
      <c r="CE943" s="150"/>
      <c r="CF943" s="516"/>
      <c r="CG943" s="911"/>
      <c r="CH943" s="131"/>
      <c r="CI943" s="186"/>
      <c r="CJ943" s="4"/>
      <c r="CK943" s="49"/>
      <c r="CL943" s="60"/>
      <c r="CM943" s="912"/>
      <c r="CN943" s="371"/>
      <c r="CO943" s="371"/>
      <c r="CP943" s="814"/>
      <c r="CQ943" s="352"/>
      <c r="CR943" s="371"/>
      <c r="CS943" s="371"/>
    </row>
    <row r="944" spans="1:97" x14ac:dyDescent="0.25">
      <c r="A944" s="20"/>
      <c r="B944" s="174"/>
      <c r="C944" s="88"/>
      <c r="D944" s="19"/>
      <c r="E944" s="456"/>
      <c r="F944" s="451"/>
      <c r="G944" s="444"/>
      <c r="H944" s="19"/>
      <c r="I944" s="451"/>
      <c r="J944" s="451"/>
      <c r="K944" s="451"/>
      <c r="L944" s="451"/>
      <c r="M944" s="451"/>
      <c r="N944" s="451"/>
      <c r="O944" s="316"/>
      <c r="P944" s="310"/>
      <c r="Q944" s="19"/>
      <c r="R944" s="310"/>
      <c r="S944" s="316"/>
      <c r="T944" s="923"/>
      <c r="U944" s="310"/>
      <c r="V944" s="310"/>
      <c r="W944" s="310"/>
      <c r="X944" s="306"/>
      <c r="Y944" s="753"/>
      <c r="Z944" s="749"/>
      <c r="AA944" s="489"/>
      <c r="AB944" s="512"/>
      <c r="AC944" s="512"/>
      <c r="AD944" s="447"/>
      <c r="AE944" s="447"/>
      <c r="AF944" s="970"/>
      <c r="AG944" s="970"/>
      <c r="AH944" s="810"/>
      <c r="AI944" s="310"/>
      <c r="AJ944" s="310"/>
      <c r="AK944" s="310"/>
      <c r="AL944" s="307"/>
      <c r="AM944" s="40"/>
      <c r="AN944" s="40"/>
      <c r="AO944" s="40"/>
      <c r="AP944" s="137"/>
      <c r="AQ944" s="19"/>
      <c r="AR944" s="49"/>
      <c r="AS944" s="298"/>
      <c r="AT944" s="66"/>
      <c r="AU944" s="40"/>
      <c r="AV944" s="60"/>
      <c r="AW944" s="137"/>
      <c r="AX944" s="137"/>
      <c r="AY944" s="299"/>
      <c r="AZ944" s="87"/>
      <c r="BA944" s="243"/>
      <c r="BB944" s="127"/>
      <c r="BC944" s="127"/>
      <c r="BD944" s="127"/>
      <c r="BE944" s="127"/>
      <c r="BF944" s="127"/>
      <c r="BG944" s="19"/>
      <c r="BH944" s="49"/>
      <c r="BI944" s="60"/>
      <c r="BJ944" s="127"/>
      <c r="BK944" s="127"/>
      <c r="BL944" s="127"/>
      <c r="BM944" s="127"/>
      <c r="BN944" s="60"/>
      <c r="BO944" s="127"/>
      <c r="BP944" s="910"/>
      <c r="BQ944" s="928"/>
      <c r="BR944" s="928"/>
      <c r="BS944" s="928"/>
      <c r="BT944" s="928"/>
      <c r="BU944" s="928"/>
      <c r="BV944" s="928"/>
      <c r="BW944" s="928"/>
      <c r="BX944" s="928"/>
      <c r="BY944" s="928"/>
      <c r="BZ944" s="928"/>
      <c r="CA944" s="928"/>
      <c r="CB944" s="928"/>
      <c r="CC944" s="928"/>
      <c r="CD944" s="928"/>
      <c r="CE944" s="150"/>
      <c r="CF944" s="516"/>
      <c r="CG944" s="911"/>
      <c r="CH944" s="131"/>
      <c r="CI944" s="186"/>
      <c r="CJ944" s="4"/>
      <c r="CK944" s="49"/>
      <c r="CL944" s="60"/>
      <c r="CM944" s="912"/>
      <c r="CN944" s="371"/>
      <c r="CO944" s="371"/>
      <c r="CP944" s="814"/>
      <c r="CQ944" s="352"/>
      <c r="CR944" s="371"/>
      <c r="CS944" s="371"/>
    </row>
    <row r="945" spans="1:97" x14ac:dyDescent="0.25">
      <c r="A945" s="20"/>
      <c r="B945" s="174"/>
      <c r="C945" s="88"/>
      <c r="D945" s="19"/>
      <c r="E945" s="456"/>
      <c r="F945" s="451"/>
      <c r="G945" s="444"/>
      <c r="H945" s="19"/>
      <c r="I945" s="451"/>
      <c r="J945" s="451"/>
      <c r="K945" s="451"/>
      <c r="L945" s="451"/>
      <c r="M945" s="451"/>
      <c r="N945" s="451"/>
      <c r="O945" s="316"/>
      <c r="P945" s="310"/>
      <c r="Q945" s="19"/>
      <c r="R945" s="310"/>
      <c r="S945" s="316"/>
      <c r="T945" s="923"/>
      <c r="U945" s="310"/>
      <c r="V945" s="310"/>
      <c r="W945" s="310"/>
      <c r="X945" s="306"/>
      <c r="Y945" s="753"/>
      <c r="Z945" s="749"/>
      <c r="AA945" s="489"/>
      <c r="AB945" s="512"/>
      <c r="AC945" s="512"/>
      <c r="AD945" s="447"/>
      <c r="AE945" s="447"/>
      <c r="AF945" s="970"/>
      <c r="AG945" s="970"/>
      <c r="AH945" s="810"/>
      <c r="AI945" s="310"/>
      <c r="AJ945" s="310"/>
      <c r="AK945" s="310"/>
      <c r="AL945" s="307"/>
      <c r="AM945" s="40"/>
      <c r="AN945" s="40"/>
      <c r="AO945" s="40"/>
      <c r="AP945" s="137"/>
      <c r="AQ945" s="19"/>
      <c r="AR945" s="49"/>
      <c r="AS945" s="298"/>
      <c r="AT945" s="66"/>
      <c r="AU945" s="40"/>
      <c r="AV945" s="60"/>
      <c r="AW945" s="137"/>
      <c r="AX945" s="137"/>
      <c r="AY945" s="299"/>
      <c r="AZ945" s="87"/>
      <c r="BA945" s="243"/>
      <c r="BB945" s="127"/>
      <c r="BC945" s="127"/>
      <c r="BD945" s="127"/>
      <c r="BE945" s="127"/>
      <c r="BF945" s="127"/>
      <c r="BG945" s="19"/>
      <c r="BH945" s="49"/>
      <c r="BI945" s="60"/>
      <c r="BJ945" s="127"/>
      <c r="BK945" s="127"/>
      <c r="BL945" s="127"/>
      <c r="BM945" s="127"/>
      <c r="BN945" s="60"/>
      <c r="BO945" s="127"/>
      <c r="BP945" s="910"/>
      <c r="BQ945" s="928"/>
      <c r="BR945" s="928"/>
      <c r="BS945" s="928"/>
      <c r="BT945" s="928"/>
      <c r="BU945" s="928"/>
      <c r="BV945" s="928"/>
      <c r="BW945" s="928"/>
      <c r="BX945" s="928"/>
      <c r="BY945" s="928"/>
      <c r="BZ945" s="928"/>
      <c r="CA945" s="928"/>
      <c r="CB945" s="928"/>
      <c r="CC945" s="928"/>
      <c r="CD945" s="928"/>
      <c r="CE945" s="150"/>
      <c r="CF945" s="516"/>
      <c r="CG945" s="911"/>
      <c r="CH945" s="131"/>
      <c r="CI945" s="186"/>
      <c r="CJ945" s="4"/>
      <c r="CK945" s="49"/>
      <c r="CL945" s="60"/>
      <c r="CM945" s="912"/>
      <c r="CN945" s="371"/>
      <c r="CO945" s="371"/>
      <c r="CP945" s="814"/>
      <c r="CQ945" s="352"/>
      <c r="CR945" s="371"/>
      <c r="CS945" s="371"/>
    </row>
    <row r="946" spans="1:97" x14ac:dyDescent="0.25">
      <c r="A946" s="20"/>
      <c r="B946" s="174"/>
      <c r="C946" s="88"/>
      <c r="D946" s="19"/>
      <c r="E946" s="456"/>
      <c r="F946" s="451"/>
      <c r="G946" s="444"/>
      <c r="H946" s="19"/>
      <c r="I946" s="451"/>
      <c r="J946" s="451"/>
      <c r="K946" s="451"/>
      <c r="L946" s="451"/>
      <c r="M946" s="451"/>
      <c r="N946" s="451"/>
      <c r="O946" s="316"/>
      <c r="P946" s="310"/>
      <c r="Q946" s="19"/>
      <c r="R946" s="310"/>
      <c r="S946" s="316"/>
      <c r="T946" s="923"/>
      <c r="U946" s="310"/>
      <c r="V946" s="310"/>
      <c r="W946" s="310"/>
      <c r="X946" s="306"/>
      <c r="Y946" s="753"/>
      <c r="Z946" s="749"/>
      <c r="AA946" s="489"/>
      <c r="AB946" s="512"/>
      <c r="AC946" s="512"/>
      <c r="AD946" s="447"/>
      <c r="AE946" s="447"/>
      <c r="AF946" s="970"/>
      <c r="AG946" s="970"/>
      <c r="AH946" s="810"/>
      <c r="AI946" s="310"/>
      <c r="AJ946" s="310"/>
      <c r="AK946" s="310"/>
      <c r="AL946" s="307"/>
      <c r="AM946" s="40"/>
      <c r="AN946" s="40"/>
      <c r="AO946" s="40"/>
      <c r="AP946" s="137"/>
      <c r="AQ946" s="19"/>
      <c r="AR946" s="49"/>
      <c r="AS946" s="298"/>
      <c r="AT946" s="66"/>
      <c r="AU946" s="40"/>
      <c r="AV946" s="60"/>
      <c r="AW946" s="137"/>
      <c r="AX946" s="137"/>
      <c r="AY946" s="299"/>
      <c r="AZ946" s="87"/>
      <c r="BA946" s="243"/>
      <c r="BB946" s="127"/>
      <c r="BC946" s="127"/>
      <c r="BD946" s="127"/>
      <c r="BE946" s="127"/>
      <c r="BF946" s="127"/>
      <c r="BG946" s="19"/>
      <c r="BH946" s="49"/>
      <c r="BI946" s="60"/>
      <c r="BJ946" s="127"/>
      <c r="BK946" s="127"/>
      <c r="BL946" s="127"/>
      <c r="BM946" s="127"/>
      <c r="BN946" s="60"/>
      <c r="BO946" s="127"/>
      <c r="BP946" s="910"/>
      <c r="BQ946" s="928"/>
      <c r="BR946" s="928"/>
      <c r="BS946" s="928"/>
      <c r="BT946" s="928"/>
      <c r="BU946" s="928"/>
      <c r="BV946" s="928"/>
      <c r="BW946" s="928"/>
      <c r="BX946" s="928"/>
      <c r="BY946" s="928"/>
      <c r="BZ946" s="928"/>
      <c r="CA946" s="928"/>
      <c r="CB946" s="928"/>
      <c r="CC946" s="928"/>
      <c r="CD946" s="928"/>
      <c r="CE946" s="150"/>
      <c r="CF946" s="516"/>
      <c r="CG946" s="911"/>
      <c r="CH946" s="131"/>
      <c r="CI946" s="186"/>
      <c r="CJ946" s="4"/>
      <c r="CK946" s="49"/>
      <c r="CL946" s="60"/>
      <c r="CM946" s="912"/>
      <c r="CN946" s="371"/>
      <c r="CO946" s="371"/>
      <c r="CP946" s="814"/>
      <c r="CQ946" s="352"/>
      <c r="CR946" s="371"/>
      <c r="CS946" s="371"/>
    </row>
    <row r="947" spans="1:97" x14ac:dyDescent="0.25">
      <c r="A947" s="20"/>
      <c r="B947" s="174"/>
      <c r="C947" s="88"/>
      <c r="D947" s="19"/>
      <c r="E947" s="456"/>
      <c r="F947" s="451"/>
      <c r="G947" s="444"/>
      <c r="H947" s="19"/>
      <c r="I947" s="451"/>
      <c r="J947" s="451"/>
      <c r="K947" s="451"/>
      <c r="L947" s="451"/>
      <c r="M947" s="451"/>
      <c r="N947" s="451"/>
      <c r="O947" s="316"/>
      <c r="P947" s="310"/>
      <c r="Q947" s="19"/>
      <c r="R947" s="310"/>
      <c r="S947" s="316"/>
      <c r="T947" s="923"/>
      <c r="U947" s="310"/>
      <c r="V947" s="310"/>
      <c r="W947" s="310"/>
      <c r="X947" s="306"/>
      <c r="Y947" s="753"/>
      <c r="Z947" s="749"/>
      <c r="AA947" s="489"/>
      <c r="AB947" s="512"/>
      <c r="AC947" s="512"/>
      <c r="AD947" s="447"/>
      <c r="AE947" s="447"/>
      <c r="AF947" s="970"/>
      <c r="AG947" s="970"/>
      <c r="AH947" s="810"/>
      <c r="AI947" s="310"/>
      <c r="AJ947" s="310"/>
      <c r="AK947" s="310"/>
      <c r="AL947" s="307"/>
      <c r="AM947" s="40"/>
      <c r="AN947" s="40"/>
      <c r="AO947" s="40"/>
      <c r="AP947" s="137"/>
      <c r="AQ947" s="19"/>
      <c r="AR947" s="49"/>
      <c r="AS947" s="298"/>
      <c r="AT947" s="66"/>
      <c r="AU947" s="40"/>
      <c r="AV947" s="60"/>
      <c r="AW947" s="137"/>
      <c r="AX947" s="137"/>
      <c r="AY947" s="299"/>
      <c r="AZ947" s="87"/>
      <c r="BA947" s="243"/>
      <c r="BB947" s="127"/>
      <c r="BC947" s="127"/>
      <c r="BD947" s="127"/>
      <c r="BE947" s="127"/>
      <c r="BF947" s="127"/>
      <c r="BG947" s="19"/>
      <c r="BH947" s="49"/>
      <c r="BI947" s="60"/>
      <c r="BJ947" s="127"/>
      <c r="BK947" s="127"/>
      <c r="BL947" s="127"/>
      <c r="BM947" s="127"/>
      <c r="BN947" s="60"/>
      <c r="BO947" s="127"/>
      <c r="BP947" s="910"/>
      <c r="BQ947" s="928"/>
      <c r="BR947" s="928"/>
      <c r="BS947" s="928"/>
      <c r="BT947" s="928"/>
      <c r="BU947" s="928"/>
      <c r="BV947" s="928"/>
      <c r="BW947" s="928"/>
      <c r="BX947" s="928"/>
      <c r="BY947" s="928"/>
      <c r="BZ947" s="928"/>
      <c r="CA947" s="928"/>
      <c r="CB947" s="928"/>
      <c r="CC947" s="928"/>
      <c r="CD947" s="928"/>
      <c r="CE947" s="150"/>
      <c r="CF947" s="516"/>
      <c r="CG947" s="911"/>
      <c r="CH947" s="131"/>
      <c r="CI947" s="186"/>
      <c r="CJ947" s="4"/>
      <c r="CK947" s="49"/>
      <c r="CL947" s="60"/>
      <c r="CM947" s="912"/>
      <c r="CN947" s="371"/>
      <c r="CO947" s="371"/>
      <c r="CP947" s="814"/>
      <c r="CQ947" s="352"/>
      <c r="CR947" s="371"/>
      <c r="CS947" s="371"/>
    </row>
    <row r="948" spans="1:97" x14ac:dyDescent="0.25">
      <c r="A948" s="20"/>
      <c r="B948" s="174"/>
      <c r="C948" s="88"/>
      <c r="D948" s="19"/>
      <c r="E948" s="456"/>
      <c r="F948" s="451"/>
      <c r="G948" s="444"/>
      <c r="H948" s="19"/>
      <c r="I948" s="451"/>
      <c r="J948" s="451"/>
      <c r="K948" s="451"/>
      <c r="L948" s="451"/>
      <c r="M948" s="451"/>
      <c r="N948" s="451"/>
      <c r="O948" s="316"/>
      <c r="P948" s="310"/>
      <c r="Q948" s="19"/>
      <c r="R948" s="310"/>
      <c r="S948" s="316"/>
      <c r="T948" s="923"/>
      <c r="U948" s="310"/>
      <c r="V948" s="310"/>
      <c r="W948" s="310"/>
      <c r="X948" s="306"/>
      <c r="Y948" s="753"/>
      <c r="Z948" s="749"/>
      <c r="AA948" s="489"/>
      <c r="AB948" s="512"/>
      <c r="AC948" s="512"/>
      <c r="AD948" s="447"/>
      <c r="AE948" s="447"/>
      <c r="AF948" s="970"/>
      <c r="AG948" s="970"/>
      <c r="AH948" s="810"/>
      <c r="AI948" s="310"/>
      <c r="AJ948" s="310"/>
      <c r="AK948" s="310"/>
      <c r="AL948" s="307"/>
      <c r="AM948" s="40"/>
      <c r="AN948" s="40"/>
      <c r="AO948" s="40"/>
      <c r="AP948" s="137"/>
      <c r="AQ948" s="19"/>
      <c r="AR948" s="49"/>
      <c r="AS948" s="298"/>
      <c r="AT948" s="66"/>
      <c r="AU948" s="40"/>
      <c r="AV948" s="60"/>
      <c r="AW948" s="137"/>
      <c r="AX948" s="137"/>
      <c r="AY948" s="299"/>
      <c r="AZ948" s="87"/>
      <c r="BA948" s="243"/>
      <c r="BB948" s="127"/>
      <c r="BC948" s="127"/>
      <c r="BD948" s="127"/>
      <c r="BE948" s="127"/>
      <c r="BF948" s="127"/>
      <c r="BG948" s="19"/>
      <c r="BH948" s="49"/>
      <c r="BI948" s="60"/>
      <c r="BJ948" s="127"/>
      <c r="BK948" s="127"/>
      <c r="BL948" s="127"/>
      <c r="BM948" s="127"/>
      <c r="BN948" s="60"/>
      <c r="BO948" s="127"/>
      <c r="BP948" s="910"/>
      <c r="BQ948" s="928"/>
      <c r="BR948" s="928"/>
      <c r="BS948" s="928"/>
      <c r="BT948" s="928"/>
      <c r="BU948" s="928"/>
      <c r="BV948" s="928"/>
      <c r="BW948" s="928"/>
      <c r="BX948" s="928"/>
      <c r="BY948" s="928"/>
      <c r="BZ948" s="928"/>
      <c r="CA948" s="928"/>
      <c r="CB948" s="928"/>
      <c r="CC948" s="928"/>
      <c r="CD948" s="928"/>
      <c r="CE948" s="150"/>
      <c r="CF948" s="516"/>
      <c r="CG948" s="911"/>
      <c r="CH948" s="131"/>
      <c r="CI948" s="186"/>
      <c r="CJ948" s="4"/>
      <c r="CK948" s="49"/>
      <c r="CL948" s="60"/>
      <c r="CM948" s="912"/>
      <c r="CN948" s="371"/>
      <c r="CO948" s="371"/>
      <c r="CP948" s="814"/>
      <c r="CQ948" s="352"/>
      <c r="CR948" s="371"/>
      <c r="CS948" s="371"/>
    </row>
    <row r="949" spans="1:97" x14ac:dyDescent="0.25">
      <c r="A949" s="20"/>
      <c r="B949" s="174"/>
      <c r="C949" s="88"/>
      <c r="D949" s="19"/>
      <c r="E949" s="456"/>
      <c r="F949" s="451"/>
      <c r="G949" s="444"/>
      <c r="H949" s="19"/>
      <c r="I949" s="451"/>
      <c r="J949" s="451"/>
      <c r="K949" s="451"/>
      <c r="L949" s="451"/>
      <c r="M949" s="451"/>
      <c r="N949" s="451"/>
      <c r="O949" s="316"/>
      <c r="P949" s="310"/>
      <c r="Q949" s="19"/>
      <c r="R949" s="310"/>
      <c r="S949" s="316"/>
      <c r="T949" s="923"/>
      <c r="U949" s="310"/>
      <c r="V949" s="310"/>
      <c r="W949" s="310"/>
      <c r="X949" s="306"/>
      <c r="Y949" s="753"/>
      <c r="Z949" s="749"/>
      <c r="AA949" s="489"/>
      <c r="AB949" s="512"/>
      <c r="AC949" s="512"/>
      <c r="AD949" s="447"/>
      <c r="AE949" s="447"/>
      <c r="AF949" s="970"/>
      <c r="AG949" s="970"/>
      <c r="AH949" s="810"/>
      <c r="AI949" s="310"/>
      <c r="AJ949" s="310"/>
      <c r="AK949" s="310"/>
      <c r="AL949" s="307"/>
      <c r="AM949" s="40"/>
      <c r="AN949" s="40"/>
      <c r="AO949" s="40"/>
      <c r="AP949" s="137"/>
      <c r="AQ949" s="19"/>
      <c r="AR949" s="49"/>
      <c r="AS949" s="298"/>
      <c r="AT949" s="66"/>
      <c r="AU949" s="40"/>
      <c r="AV949" s="60"/>
      <c r="AW949" s="137"/>
      <c r="AX949" s="137"/>
      <c r="AY949" s="299"/>
      <c r="AZ949" s="87"/>
      <c r="BA949" s="243"/>
      <c r="BB949" s="127"/>
      <c r="BC949" s="127"/>
      <c r="BD949" s="127"/>
      <c r="BE949" s="127"/>
      <c r="BF949" s="127"/>
      <c r="BG949" s="19"/>
      <c r="BH949" s="49"/>
      <c r="BI949" s="60"/>
      <c r="BJ949" s="127"/>
      <c r="BK949" s="127"/>
      <c r="BL949" s="127"/>
      <c r="BM949" s="127"/>
      <c r="BN949" s="60"/>
      <c r="BO949" s="127"/>
      <c r="BP949" s="910"/>
      <c r="BQ949" s="928"/>
      <c r="BR949" s="928"/>
      <c r="BS949" s="928"/>
      <c r="BT949" s="928"/>
      <c r="BU949" s="928"/>
      <c r="BV949" s="928"/>
      <c r="BW949" s="928"/>
      <c r="BX949" s="928"/>
      <c r="BY949" s="928"/>
      <c r="BZ949" s="928"/>
      <c r="CA949" s="928"/>
      <c r="CB949" s="928"/>
      <c r="CC949" s="928"/>
      <c r="CD949" s="928"/>
      <c r="CE949" s="150"/>
      <c r="CF949" s="516"/>
      <c r="CG949" s="911"/>
      <c r="CH949" s="131"/>
      <c r="CI949" s="186"/>
      <c r="CJ949" s="4"/>
      <c r="CK949" s="49"/>
      <c r="CL949" s="60"/>
      <c r="CM949" s="912"/>
      <c r="CN949" s="371"/>
      <c r="CO949" s="371"/>
      <c r="CP949" s="814"/>
      <c r="CQ949" s="352"/>
      <c r="CR949" s="371"/>
      <c r="CS949" s="371"/>
    </row>
    <row r="950" spans="1:97" x14ac:dyDescent="0.25">
      <c r="A950" s="20"/>
      <c r="B950" s="174"/>
      <c r="C950" s="88"/>
      <c r="D950" s="19"/>
      <c r="E950" s="456"/>
      <c r="F950" s="451"/>
      <c r="G950" s="444"/>
      <c r="H950" s="19"/>
      <c r="I950" s="451"/>
      <c r="J950" s="451"/>
      <c r="K950" s="451"/>
      <c r="L950" s="451"/>
      <c r="M950" s="451"/>
      <c r="N950" s="451"/>
      <c r="O950" s="316"/>
      <c r="P950" s="310"/>
      <c r="Q950" s="19"/>
      <c r="R950" s="310"/>
      <c r="S950" s="316"/>
      <c r="T950" s="923"/>
      <c r="U950" s="310"/>
      <c r="V950" s="310"/>
      <c r="W950" s="310"/>
      <c r="X950" s="306"/>
      <c r="Y950" s="753"/>
      <c r="Z950" s="749"/>
      <c r="AA950" s="489"/>
      <c r="AB950" s="512"/>
      <c r="AC950" s="512"/>
      <c r="AD950" s="447"/>
      <c r="AE950" s="447"/>
      <c r="AF950" s="970"/>
      <c r="AG950" s="970"/>
      <c r="AH950" s="810"/>
      <c r="AI950" s="310"/>
      <c r="AJ950" s="310"/>
      <c r="AK950" s="310"/>
      <c r="AL950" s="307"/>
      <c r="AM950" s="40"/>
      <c r="AN950" s="40"/>
      <c r="AO950" s="40"/>
      <c r="AP950" s="137"/>
      <c r="AQ950" s="19"/>
      <c r="AR950" s="49"/>
      <c r="AS950" s="298"/>
      <c r="AT950" s="66"/>
      <c r="AU950" s="40"/>
      <c r="AV950" s="60"/>
      <c r="AW950" s="137"/>
      <c r="AX950" s="137"/>
      <c r="AY950" s="299"/>
      <c r="AZ950" s="87"/>
      <c r="BA950" s="243"/>
      <c r="BB950" s="127"/>
      <c r="BC950" s="127"/>
      <c r="BD950" s="127"/>
      <c r="BE950" s="127"/>
      <c r="BF950" s="127"/>
      <c r="BG950" s="19"/>
      <c r="BH950" s="49"/>
      <c r="BI950" s="60"/>
      <c r="BJ950" s="127"/>
      <c r="BK950" s="127"/>
      <c r="BL950" s="127"/>
      <c r="BM950" s="127"/>
      <c r="BN950" s="60"/>
      <c r="BO950" s="127"/>
      <c r="BP950" s="910"/>
      <c r="BQ950" s="928"/>
      <c r="BR950" s="928"/>
      <c r="BS950" s="928"/>
      <c r="BT950" s="928"/>
      <c r="BU950" s="928"/>
      <c r="BV950" s="928"/>
      <c r="BW950" s="928"/>
      <c r="BX950" s="928"/>
      <c r="BY950" s="928"/>
      <c r="BZ950" s="928"/>
      <c r="CA950" s="928"/>
      <c r="CB950" s="928"/>
      <c r="CC950" s="928"/>
      <c r="CD950" s="928"/>
      <c r="CE950" s="150"/>
      <c r="CF950" s="516"/>
      <c r="CG950" s="911"/>
      <c r="CH950" s="131"/>
      <c r="CI950" s="186"/>
      <c r="CJ950" s="4"/>
      <c r="CK950" s="49"/>
      <c r="CL950" s="60"/>
      <c r="CM950" s="912"/>
      <c r="CN950" s="371"/>
      <c r="CO950" s="371"/>
      <c r="CP950" s="814"/>
      <c r="CQ950" s="352"/>
      <c r="CR950" s="371"/>
      <c r="CS950" s="371"/>
    </row>
    <row r="951" spans="1:97" x14ac:dyDescent="0.25">
      <c r="A951" s="20"/>
      <c r="B951" s="174"/>
      <c r="C951" s="88"/>
      <c r="D951" s="19"/>
      <c r="E951" s="456"/>
      <c r="F951" s="451"/>
      <c r="G951" s="444"/>
      <c r="H951" s="19"/>
      <c r="I951" s="451"/>
      <c r="J951" s="451"/>
      <c r="K951" s="451"/>
      <c r="L951" s="451"/>
      <c r="M951" s="451"/>
      <c r="N951" s="451"/>
      <c r="O951" s="316"/>
      <c r="P951" s="310"/>
      <c r="Q951" s="19"/>
      <c r="R951" s="310"/>
      <c r="S951" s="316"/>
      <c r="T951" s="923"/>
      <c r="U951" s="310"/>
      <c r="V951" s="310"/>
      <c r="W951" s="310"/>
      <c r="X951" s="306"/>
      <c r="Y951" s="753"/>
      <c r="Z951" s="749"/>
      <c r="AA951" s="489"/>
      <c r="AB951" s="512"/>
      <c r="AC951" s="512"/>
      <c r="AD951" s="447"/>
      <c r="AE951" s="447"/>
      <c r="AF951" s="970"/>
      <c r="AG951" s="970"/>
      <c r="AH951" s="810"/>
      <c r="AI951" s="310"/>
      <c r="AJ951" s="310"/>
      <c r="AK951" s="310"/>
      <c r="AL951" s="307"/>
      <c r="AM951" s="40"/>
      <c r="AN951" s="40"/>
      <c r="AO951" s="40"/>
      <c r="AP951" s="137"/>
      <c r="AQ951" s="19"/>
      <c r="AR951" s="49"/>
      <c r="AS951" s="298"/>
      <c r="AT951" s="66"/>
      <c r="AU951" s="40"/>
      <c r="AV951" s="60"/>
      <c r="AW951" s="137"/>
      <c r="AX951" s="137"/>
      <c r="AY951" s="299"/>
      <c r="AZ951" s="87"/>
      <c r="BA951" s="243"/>
      <c r="BB951" s="127"/>
      <c r="BC951" s="127"/>
      <c r="BD951" s="127"/>
      <c r="BE951" s="127"/>
      <c r="BF951" s="127"/>
      <c r="BG951" s="19"/>
      <c r="BH951" s="49"/>
      <c r="BI951" s="60"/>
      <c r="BJ951" s="127"/>
      <c r="BK951" s="127"/>
      <c r="BL951" s="127"/>
      <c r="BM951" s="127"/>
      <c r="BN951" s="60"/>
      <c r="BO951" s="127"/>
      <c r="BP951" s="910"/>
      <c r="BQ951" s="928"/>
      <c r="BR951" s="928"/>
      <c r="BS951" s="928"/>
      <c r="BT951" s="928"/>
      <c r="BU951" s="928"/>
      <c r="BV951" s="928"/>
      <c r="BW951" s="928"/>
      <c r="BX951" s="928"/>
      <c r="BY951" s="928"/>
      <c r="BZ951" s="928"/>
      <c r="CA951" s="928"/>
      <c r="CB951" s="928"/>
      <c r="CC951" s="928"/>
      <c r="CD951" s="928"/>
      <c r="CE951" s="150"/>
      <c r="CF951" s="516"/>
      <c r="CG951" s="911"/>
      <c r="CH951" s="131"/>
      <c r="CI951" s="186"/>
      <c r="CJ951" s="4"/>
      <c r="CK951" s="49"/>
      <c r="CL951" s="60"/>
      <c r="CM951" s="912"/>
      <c r="CN951" s="371"/>
      <c r="CO951" s="371"/>
      <c r="CP951" s="814"/>
      <c r="CQ951" s="352"/>
      <c r="CR951" s="371"/>
      <c r="CS951" s="371"/>
    </row>
    <row r="952" spans="1:97" x14ac:dyDescent="0.25">
      <c r="A952" s="20"/>
      <c r="B952" s="174"/>
      <c r="C952" s="88"/>
      <c r="D952" s="19"/>
      <c r="E952" s="456"/>
      <c r="F952" s="451"/>
      <c r="G952" s="444"/>
      <c r="H952" s="19"/>
      <c r="I952" s="451"/>
      <c r="J952" s="451"/>
      <c r="K952" s="451"/>
      <c r="L952" s="451"/>
      <c r="M952" s="451"/>
      <c r="N952" s="451"/>
      <c r="O952" s="316"/>
      <c r="P952" s="310"/>
      <c r="Q952" s="19"/>
      <c r="R952" s="310"/>
      <c r="S952" s="316"/>
      <c r="T952" s="923"/>
      <c r="U952" s="310"/>
      <c r="V952" s="310"/>
      <c r="W952" s="310"/>
      <c r="X952" s="306"/>
      <c r="Y952" s="753"/>
      <c r="Z952" s="749"/>
      <c r="AA952" s="489"/>
      <c r="AB952" s="512"/>
      <c r="AC952" s="512"/>
      <c r="AD952" s="447"/>
      <c r="AE952" s="447"/>
      <c r="AF952" s="970"/>
      <c r="AG952" s="970"/>
      <c r="AH952" s="810"/>
      <c r="AI952" s="310"/>
      <c r="AJ952" s="310"/>
      <c r="AK952" s="310"/>
      <c r="AL952" s="307"/>
      <c r="AM952" s="40"/>
      <c r="AN952" s="40"/>
      <c r="AO952" s="40"/>
      <c r="AP952" s="137"/>
      <c r="AQ952" s="19"/>
      <c r="AR952" s="49"/>
      <c r="AS952" s="298"/>
      <c r="AT952" s="66"/>
      <c r="AU952" s="40"/>
      <c r="AV952" s="60"/>
      <c r="AW952" s="137"/>
      <c r="AX952" s="137"/>
      <c r="AY952" s="299"/>
      <c r="AZ952" s="87"/>
      <c r="BA952" s="243"/>
      <c r="BB952" s="127"/>
      <c r="BC952" s="127"/>
      <c r="BD952" s="127"/>
      <c r="BE952" s="127"/>
      <c r="BF952" s="127"/>
      <c r="BG952" s="19"/>
      <c r="BH952" s="49"/>
      <c r="BI952" s="60"/>
      <c r="BJ952" s="127"/>
      <c r="BK952" s="127"/>
      <c r="BL952" s="127"/>
      <c r="BM952" s="127"/>
      <c r="BN952" s="60"/>
      <c r="BO952" s="127"/>
      <c r="BP952" s="910"/>
      <c r="BQ952" s="928"/>
      <c r="BR952" s="928"/>
      <c r="BS952" s="928"/>
      <c r="BT952" s="928"/>
      <c r="BU952" s="928"/>
      <c r="BV952" s="928"/>
      <c r="BW952" s="928"/>
      <c r="BX952" s="928"/>
      <c r="BY952" s="928"/>
      <c r="BZ952" s="928"/>
      <c r="CA952" s="928"/>
      <c r="CB952" s="928"/>
      <c r="CC952" s="928"/>
      <c r="CD952" s="928"/>
      <c r="CE952" s="150"/>
      <c r="CF952" s="516"/>
      <c r="CG952" s="911"/>
      <c r="CH952" s="131"/>
      <c r="CI952" s="186"/>
      <c r="CJ952" s="4"/>
      <c r="CK952" s="49"/>
      <c r="CL952" s="60"/>
      <c r="CM952" s="912"/>
      <c r="CN952" s="371"/>
      <c r="CO952" s="371"/>
      <c r="CP952" s="814"/>
      <c r="CQ952" s="352"/>
      <c r="CR952" s="371"/>
      <c r="CS952" s="371"/>
    </row>
    <row r="953" spans="1:97" x14ac:dyDescent="0.25">
      <c r="A953" s="20"/>
      <c r="B953" s="174"/>
      <c r="C953" s="88"/>
      <c r="D953" s="19"/>
      <c r="E953" s="456"/>
      <c r="F953" s="451"/>
      <c r="G953" s="444"/>
      <c r="H953" s="19"/>
      <c r="I953" s="451"/>
      <c r="J953" s="451"/>
      <c r="K953" s="451"/>
      <c r="L953" s="451"/>
      <c r="M953" s="451"/>
      <c r="N953" s="451"/>
      <c r="O953" s="316"/>
      <c r="P953" s="310"/>
      <c r="Q953" s="19"/>
      <c r="R953" s="310"/>
      <c r="S953" s="316"/>
      <c r="T953" s="923"/>
      <c r="U953" s="310"/>
      <c r="V953" s="310"/>
      <c r="W953" s="310"/>
      <c r="X953" s="306"/>
      <c r="Y953" s="753"/>
      <c r="Z953" s="749"/>
      <c r="AA953" s="489"/>
      <c r="AB953" s="512"/>
      <c r="AC953" s="512"/>
      <c r="AD953" s="447"/>
      <c r="AE953" s="447"/>
      <c r="AF953" s="970"/>
      <c r="AG953" s="970"/>
      <c r="AH953" s="810"/>
      <c r="AI953" s="310"/>
      <c r="AJ953" s="310"/>
      <c r="AK953" s="310"/>
      <c r="AL953" s="307"/>
      <c r="AM953" s="40"/>
      <c r="AN953" s="40"/>
      <c r="AO953" s="40"/>
      <c r="AP953" s="137"/>
      <c r="AQ953" s="19"/>
      <c r="AR953" s="49"/>
      <c r="AS953" s="298"/>
      <c r="AT953" s="66"/>
      <c r="AU953" s="40"/>
      <c r="AV953" s="60"/>
      <c r="AW953" s="137"/>
      <c r="AX953" s="137"/>
      <c r="AY953" s="299"/>
      <c r="AZ953" s="87"/>
      <c r="BA953" s="243"/>
      <c r="BB953" s="127"/>
      <c r="BC953" s="127"/>
      <c r="BD953" s="127"/>
      <c r="BE953" s="127"/>
      <c r="BF953" s="127"/>
      <c r="BG953" s="19"/>
      <c r="BH953" s="49"/>
      <c r="BI953" s="60"/>
      <c r="BJ953" s="127"/>
      <c r="BK953" s="127"/>
      <c r="BL953" s="127"/>
      <c r="BM953" s="127"/>
      <c r="BN953" s="60"/>
      <c r="BO953" s="127"/>
      <c r="BP953" s="910"/>
      <c r="BQ953" s="928"/>
      <c r="BR953" s="928"/>
      <c r="BS953" s="928"/>
      <c r="BT953" s="928"/>
      <c r="BU953" s="928"/>
      <c r="BV953" s="928"/>
      <c r="BW953" s="928"/>
      <c r="BX953" s="928"/>
      <c r="BY953" s="928"/>
      <c r="BZ953" s="928"/>
      <c r="CA953" s="928"/>
      <c r="CB953" s="928"/>
      <c r="CC953" s="928"/>
      <c r="CD953" s="928"/>
      <c r="CE953" s="150"/>
      <c r="CF953" s="516"/>
      <c r="CG953" s="911"/>
      <c r="CH953" s="131"/>
      <c r="CI953" s="186"/>
      <c r="CJ953" s="4"/>
      <c r="CK953" s="49"/>
      <c r="CL953" s="60"/>
      <c r="CM953" s="912"/>
      <c r="CN953" s="371"/>
      <c r="CO953" s="371"/>
      <c r="CP953" s="814"/>
      <c r="CQ953" s="352"/>
      <c r="CR953" s="371"/>
      <c r="CS953" s="371"/>
    </row>
    <row r="954" spans="1:97" x14ac:dyDescent="0.25">
      <c r="A954" s="20"/>
      <c r="B954" s="174"/>
      <c r="C954" s="88"/>
      <c r="D954" s="19"/>
      <c r="E954" s="456"/>
      <c r="F954" s="451"/>
      <c r="G954" s="444"/>
      <c r="H954" s="19"/>
      <c r="I954" s="451"/>
      <c r="J954" s="451"/>
      <c r="K954" s="451"/>
      <c r="L954" s="451"/>
      <c r="M954" s="451"/>
      <c r="N954" s="451"/>
      <c r="O954" s="316"/>
      <c r="P954" s="310"/>
      <c r="Q954" s="19"/>
      <c r="R954" s="310"/>
      <c r="S954" s="316"/>
      <c r="T954" s="923"/>
      <c r="U954" s="310"/>
      <c r="V954" s="310"/>
      <c r="W954" s="310"/>
      <c r="X954" s="306"/>
      <c r="Y954" s="753"/>
      <c r="Z954" s="749"/>
      <c r="AA954" s="489"/>
      <c r="AB954" s="512"/>
      <c r="AC954" s="512"/>
      <c r="AD954" s="447"/>
      <c r="AE954" s="447"/>
      <c r="AF954" s="970"/>
      <c r="AG954" s="970"/>
      <c r="AH954" s="810"/>
      <c r="AI954" s="310"/>
      <c r="AJ954" s="310"/>
      <c r="AK954" s="310"/>
      <c r="AL954" s="307"/>
      <c r="AM954" s="40"/>
      <c r="AN954" s="40"/>
      <c r="AO954" s="40"/>
      <c r="AP954" s="137"/>
      <c r="AQ954" s="19"/>
      <c r="AR954" s="49"/>
      <c r="AS954" s="298"/>
      <c r="AT954" s="66"/>
      <c r="AU954" s="40"/>
      <c r="AV954" s="60"/>
      <c r="AW954" s="137"/>
      <c r="AX954" s="137"/>
      <c r="AY954" s="299"/>
      <c r="AZ954" s="87"/>
      <c r="BA954" s="243"/>
      <c r="BB954" s="127"/>
      <c r="BC954" s="127"/>
      <c r="BD954" s="127"/>
      <c r="BE954" s="127"/>
      <c r="BF954" s="127"/>
      <c r="BG954" s="19"/>
      <c r="BH954" s="49"/>
      <c r="BI954" s="60"/>
      <c r="BJ954" s="127"/>
      <c r="BK954" s="127"/>
      <c r="BL954" s="127"/>
      <c r="BM954" s="127"/>
      <c r="BN954" s="60"/>
      <c r="BO954" s="127"/>
      <c r="BP954" s="910"/>
      <c r="BQ954" s="928"/>
      <c r="BR954" s="928"/>
      <c r="BS954" s="928"/>
      <c r="BT954" s="928"/>
      <c r="BU954" s="928"/>
      <c r="BV954" s="928"/>
      <c r="BW954" s="928"/>
      <c r="BX954" s="928"/>
      <c r="BY954" s="928"/>
      <c r="BZ954" s="928"/>
      <c r="CA954" s="928"/>
      <c r="CB954" s="928"/>
      <c r="CC954" s="928"/>
      <c r="CD954" s="928"/>
      <c r="CE954" s="150"/>
      <c r="CF954" s="516"/>
      <c r="CG954" s="911"/>
      <c r="CH954" s="131"/>
      <c r="CI954" s="186"/>
      <c r="CJ954" s="4"/>
      <c r="CK954" s="49"/>
      <c r="CL954" s="60"/>
      <c r="CM954" s="912"/>
      <c r="CN954" s="371"/>
      <c r="CO954" s="371"/>
      <c r="CP954" s="814"/>
      <c r="CQ954" s="352"/>
      <c r="CR954" s="371"/>
      <c r="CS954" s="371"/>
    </row>
    <row r="955" spans="1:97" x14ac:dyDescent="0.25">
      <c r="A955" s="20"/>
      <c r="B955" s="174"/>
      <c r="C955" s="88"/>
      <c r="D955" s="19"/>
      <c r="E955" s="456"/>
      <c r="F955" s="451"/>
      <c r="G955" s="444"/>
      <c r="H955" s="19"/>
      <c r="I955" s="451"/>
      <c r="J955" s="451"/>
      <c r="K955" s="451"/>
      <c r="L955" s="451"/>
      <c r="M955" s="451"/>
      <c r="N955" s="451"/>
      <c r="O955" s="316"/>
      <c r="P955" s="310"/>
      <c r="Q955" s="19"/>
      <c r="R955" s="310"/>
      <c r="S955" s="316"/>
      <c r="T955" s="923"/>
      <c r="U955" s="310"/>
      <c r="V955" s="310"/>
      <c r="W955" s="310"/>
      <c r="X955" s="306"/>
      <c r="Y955" s="753"/>
      <c r="Z955" s="749"/>
      <c r="AA955" s="489"/>
      <c r="AB955" s="512"/>
      <c r="AC955" s="512"/>
      <c r="AD955" s="447"/>
      <c r="AE955" s="447"/>
      <c r="AF955" s="970"/>
      <c r="AG955" s="970"/>
      <c r="AH955" s="810"/>
      <c r="AI955" s="310"/>
      <c r="AJ955" s="310"/>
      <c r="AK955" s="310"/>
      <c r="AL955" s="307"/>
      <c r="AM955" s="40"/>
      <c r="AN955" s="40"/>
      <c r="AO955" s="40"/>
      <c r="AP955" s="137"/>
      <c r="AQ955" s="19"/>
      <c r="AR955" s="49"/>
      <c r="AS955" s="298"/>
      <c r="AT955" s="66"/>
      <c r="AU955" s="40"/>
      <c r="AV955" s="60"/>
      <c r="AW955" s="137"/>
      <c r="AX955" s="137"/>
      <c r="AY955" s="299"/>
      <c r="AZ955" s="87"/>
      <c r="BA955" s="243"/>
      <c r="BB955" s="127"/>
      <c r="BC955" s="127"/>
      <c r="BD955" s="127"/>
      <c r="BE955" s="127"/>
      <c r="BF955" s="127"/>
      <c r="BG955" s="19"/>
      <c r="BH955" s="49"/>
      <c r="BI955" s="60"/>
      <c r="BJ955" s="127"/>
      <c r="BK955" s="127"/>
      <c r="BL955" s="127"/>
      <c r="BM955" s="127"/>
      <c r="BN955" s="60"/>
      <c r="BO955" s="127"/>
      <c r="BP955" s="910"/>
      <c r="BQ955" s="928"/>
      <c r="BR955" s="928"/>
      <c r="BS955" s="928"/>
      <c r="BT955" s="928"/>
      <c r="BU955" s="928"/>
      <c r="BV955" s="928"/>
      <c r="BW955" s="928"/>
      <c r="BX955" s="928"/>
      <c r="BY955" s="928"/>
      <c r="BZ955" s="928"/>
      <c r="CA955" s="928"/>
      <c r="CB955" s="928"/>
      <c r="CC955" s="928"/>
      <c r="CD955" s="928"/>
      <c r="CE955" s="150"/>
      <c r="CF955" s="516"/>
      <c r="CG955" s="911"/>
      <c r="CH955" s="131"/>
      <c r="CI955" s="186"/>
      <c r="CJ955" s="4"/>
      <c r="CK955" s="49"/>
      <c r="CL955" s="60"/>
      <c r="CM955" s="912"/>
      <c r="CN955" s="371"/>
      <c r="CO955" s="371"/>
      <c r="CP955" s="814"/>
      <c r="CQ955" s="352"/>
      <c r="CR955" s="371"/>
      <c r="CS955" s="371"/>
    </row>
    <row r="956" spans="1:97" x14ac:dyDescent="0.25">
      <c r="A956" s="20"/>
      <c r="B956" s="174"/>
      <c r="C956" s="88"/>
      <c r="D956" s="19"/>
      <c r="E956" s="456"/>
      <c r="F956" s="451"/>
      <c r="G956" s="444"/>
      <c r="H956" s="19"/>
      <c r="I956" s="451"/>
      <c r="J956" s="451"/>
      <c r="K956" s="451"/>
      <c r="L956" s="451"/>
      <c r="M956" s="451"/>
      <c r="N956" s="451"/>
      <c r="O956" s="316"/>
      <c r="P956" s="310"/>
      <c r="Q956" s="19"/>
      <c r="R956" s="310"/>
      <c r="S956" s="316"/>
      <c r="T956" s="923"/>
      <c r="U956" s="310"/>
      <c r="V956" s="310"/>
      <c r="W956" s="310"/>
      <c r="X956" s="306"/>
      <c r="Y956" s="753"/>
      <c r="Z956" s="749"/>
      <c r="AA956" s="489"/>
      <c r="AB956" s="512"/>
      <c r="AC956" s="512"/>
      <c r="AD956" s="447"/>
      <c r="AE956" s="447"/>
      <c r="AF956" s="970"/>
      <c r="AG956" s="970"/>
      <c r="AH956" s="810"/>
      <c r="AI956" s="310"/>
      <c r="AJ956" s="310"/>
      <c r="AK956" s="310"/>
      <c r="AL956" s="307"/>
      <c r="AM956" s="40"/>
      <c r="AN956" s="40"/>
      <c r="AO956" s="40"/>
      <c r="AP956" s="137"/>
      <c r="AQ956" s="19"/>
      <c r="AR956" s="49"/>
      <c r="AS956" s="298"/>
      <c r="AT956" s="66"/>
      <c r="AU956" s="40"/>
      <c r="AV956" s="60"/>
      <c r="AW956" s="137"/>
      <c r="AX956" s="137"/>
      <c r="AY956" s="299"/>
      <c r="AZ956" s="87"/>
      <c r="BA956" s="243"/>
      <c r="BB956" s="127"/>
      <c r="BC956" s="127"/>
      <c r="BD956" s="127"/>
      <c r="BE956" s="127"/>
      <c r="BF956" s="127"/>
      <c r="BG956" s="19"/>
      <c r="BH956" s="49"/>
      <c r="BI956" s="60"/>
      <c r="BJ956" s="127"/>
      <c r="BK956" s="127"/>
      <c r="BL956" s="127"/>
      <c r="BM956" s="127"/>
      <c r="BN956" s="60"/>
      <c r="BO956" s="127"/>
      <c r="BP956" s="910"/>
      <c r="BQ956" s="928"/>
      <c r="BR956" s="928"/>
      <c r="BS956" s="928"/>
      <c r="BT956" s="928"/>
      <c r="BU956" s="928"/>
      <c r="BV956" s="928"/>
      <c r="BW956" s="928"/>
      <c r="BX956" s="928"/>
      <c r="BY956" s="928"/>
      <c r="BZ956" s="928"/>
      <c r="CA956" s="928"/>
      <c r="CB956" s="928"/>
      <c r="CC956" s="928"/>
      <c r="CD956" s="928"/>
      <c r="CE956" s="150"/>
      <c r="CF956" s="516"/>
      <c r="CG956" s="911"/>
      <c r="CH956" s="131"/>
      <c r="CI956" s="186"/>
      <c r="CJ956" s="4"/>
      <c r="CK956" s="49"/>
      <c r="CL956" s="60"/>
      <c r="CM956" s="912"/>
      <c r="CN956" s="371"/>
      <c r="CO956" s="371"/>
      <c r="CP956" s="814"/>
      <c r="CQ956" s="352"/>
      <c r="CR956" s="371"/>
      <c r="CS956" s="371"/>
    </row>
    <row r="957" spans="1:97" x14ac:dyDescent="0.25">
      <c r="A957" s="20"/>
      <c r="B957" s="174"/>
      <c r="C957" s="88"/>
      <c r="D957" s="19"/>
      <c r="E957" s="456"/>
      <c r="F957" s="451"/>
      <c r="G957" s="444"/>
      <c r="H957" s="19"/>
      <c r="I957" s="451"/>
      <c r="J957" s="451"/>
      <c r="K957" s="451"/>
      <c r="L957" s="451"/>
      <c r="M957" s="451"/>
      <c r="N957" s="451"/>
      <c r="O957" s="316"/>
      <c r="P957" s="310"/>
      <c r="Q957" s="19"/>
      <c r="R957" s="310"/>
      <c r="S957" s="316"/>
      <c r="T957" s="923"/>
      <c r="U957" s="310"/>
      <c r="V957" s="310"/>
      <c r="W957" s="310"/>
      <c r="X957" s="306"/>
      <c r="Y957" s="753"/>
      <c r="Z957" s="749"/>
      <c r="AA957" s="489"/>
      <c r="AB957" s="512"/>
      <c r="AC957" s="512"/>
      <c r="AD957" s="447"/>
      <c r="AE957" s="447"/>
      <c r="AF957" s="970"/>
      <c r="AG957" s="970"/>
      <c r="AH957" s="810"/>
      <c r="AI957" s="310"/>
      <c r="AJ957" s="310"/>
      <c r="AK957" s="310"/>
      <c r="AL957" s="307"/>
      <c r="AM957" s="40"/>
      <c r="AN957" s="40"/>
      <c r="AO957" s="40"/>
      <c r="AP957" s="137"/>
      <c r="AQ957" s="19"/>
      <c r="AR957" s="49"/>
      <c r="AS957" s="298"/>
      <c r="AT957" s="66"/>
      <c r="AU957" s="40"/>
      <c r="AV957" s="60"/>
      <c r="AW957" s="137"/>
      <c r="AX957" s="137"/>
      <c r="AY957" s="299"/>
      <c r="AZ957" s="87"/>
      <c r="BA957" s="243"/>
      <c r="BB957" s="127"/>
      <c r="BC957" s="127"/>
      <c r="BD957" s="127"/>
      <c r="BE957" s="127"/>
      <c r="BF957" s="127"/>
      <c r="BG957" s="19"/>
      <c r="BH957" s="49"/>
      <c r="BI957" s="60"/>
      <c r="BJ957" s="127"/>
      <c r="BK957" s="127"/>
      <c r="BL957" s="127"/>
      <c r="BM957" s="127"/>
      <c r="BN957" s="60"/>
      <c r="BO957" s="127"/>
      <c r="BP957" s="910"/>
      <c r="BQ957" s="928"/>
      <c r="BR957" s="928"/>
      <c r="BS957" s="928"/>
      <c r="BT957" s="928"/>
      <c r="BU957" s="928"/>
      <c r="BV957" s="928"/>
      <c r="BW957" s="928"/>
      <c r="BX957" s="928"/>
      <c r="BY957" s="928"/>
      <c r="BZ957" s="928"/>
      <c r="CA957" s="928"/>
      <c r="CB957" s="928"/>
      <c r="CC957" s="928"/>
      <c r="CD957" s="928"/>
      <c r="CE957" s="150"/>
      <c r="CF957" s="516"/>
      <c r="CG957" s="911"/>
      <c r="CH957" s="131"/>
      <c r="CI957" s="186"/>
      <c r="CJ957" s="4"/>
      <c r="CK957" s="49"/>
      <c r="CL957" s="60"/>
      <c r="CM957" s="912"/>
      <c r="CN957" s="371"/>
      <c r="CO957" s="371"/>
      <c r="CP957" s="814"/>
      <c r="CQ957" s="352"/>
      <c r="CR957" s="371"/>
      <c r="CS957" s="371"/>
    </row>
    <row r="958" spans="1:97" x14ac:dyDescent="0.25">
      <c r="A958" s="20"/>
      <c r="B958" s="174"/>
      <c r="C958" s="88"/>
      <c r="D958" s="19"/>
      <c r="E958" s="456"/>
      <c r="F958" s="451"/>
      <c r="G958" s="444"/>
      <c r="H958" s="19"/>
      <c r="I958" s="451"/>
      <c r="J958" s="451"/>
      <c r="K958" s="451"/>
      <c r="L958" s="451"/>
      <c r="M958" s="451"/>
      <c r="N958" s="451"/>
      <c r="O958" s="316"/>
      <c r="P958" s="310"/>
      <c r="Q958" s="19"/>
      <c r="R958" s="310"/>
      <c r="S958" s="316"/>
      <c r="T958" s="923"/>
      <c r="U958" s="310"/>
      <c r="V958" s="310"/>
      <c r="W958" s="310"/>
      <c r="X958" s="306"/>
      <c r="Y958" s="753"/>
      <c r="Z958" s="749"/>
      <c r="AA958" s="489"/>
      <c r="AB958" s="512"/>
      <c r="AC958" s="512"/>
      <c r="AD958" s="447"/>
      <c r="AE958" s="447"/>
      <c r="AF958" s="970"/>
      <c r="AG958" s="970"/>
      <c r="AH958" s="810"/>
      <c r="AI958" s="310"/>
      <c r="AJ958" s="310"/>
      <c r="AK958" s="310"/>
      <c r="AL958" s="307"/>
      <c r="AM958" s="40"/>
      <c r="AN958" s="40"/>
      <c r="AO958" s="40"/>
      <c r="AP958" s="137"/>
      <c r="AQ958" s="19"/>
      <c r="AR958" s="49"/>
      <c r="AS958" s="298"/>
      <c r="AT958" s="66"/>
      <c r="AU958" s="40"/>
      <c r="AV958" s="60"/>
      <c r="AW958" s="137"/>
      <c r="AX958" s="137"/>
      <c r="AY958" s="299"/>
      <c r="AZ958" s="87"/>
      <c r="BA958" s="243"/>
      <c r="BB958" s="127"/>
      <c r="BC958" s="127"/>
      <c r="BD958" s="127"/>
      <c r="BE958" s="127"/>
      <c r="BF958" s="127"/>
      <c r="BG958" s="19"/>
      <c r="BH958" s="49"/>
      <c r="BI958" s="60"/>
      <c r="BJ958" s="127"/>
      <c r="BK958" s="127"/>
      <c r="BL958" s="127"/>
      <c r="BM958" s="127"/>
      <c r="BN958" s="60"/>
      <c r="BO958" s="127"/>
      <c r="BP958" s="910"/>
      <c r="BQ958" s="928"/>
      <c r="BR958" s="928"/>
      <c r="BS958" s="928"/>
      <c r="BT958" s="928"/>
      <c r="BU958" s="928"/>
      <c r="BV958" s="928"/>
      <c r="BW958" s="928"/>
      <c r="BX958" s="928"/>
      <c r="BY958" s="928"/>
      <c r="BZ958" s="928"/>
      <c r="CA958" s="928"/>
      <c r="CB958" s="928"/>
      <c r="CC958" s="928"/>
      <c r="CD958" s="928"/>
      <c r="CE958" s="150"/>
      <c r="CF958" s="516"/>
      <c r="CG958" s="911"/>
      <c r="CH958" s="131"/>
      <c r="CI958" s="186"/>
      <c r="CJ958" s="4"/>
      <c r="CK958" s="49"/>
      <c r="CL958" s="60"/>
      <c r="CM958" s="912"/>
      <c r="CN958" s="371"/>
      <c r="CO958" s="371"/>
      <c r="CP958" s="814"/>
      <c r="CQ958" s="352"/>
      <c r="CR958" s="371"/>
      <c r="CS958" s="371"/>
    </row>
    <row r="959" spans="1:97" x14ac:dyDescent="0.25">
      <c r="A959" s="20"/>
      <c r="B959" s="174"/>
      <c r="C959" s="88"/>
      <c r="D959" s="19"/>
      <c r="E959" s="456"/>
      <c r="F959" s="451"/>
      <c r="G959" s="444"/>
      <c r="H959" s="19"/>
      <c r="I959" s="451"/>
      <c r="J959" s="451"/>
      <c r="K959" s="451"/>
      <c r="L959" s="451"/>
      <c r="M959" s="451"/>
      <c r="N959" s="451"/>
      <c r="O959" s="316"/>
      <c r="P959" s="310"/>
      <c r="Q959" s="19"/>
      <c r="R959" s="310"/>
      <c r="S959" s="316"/>
      <c r="T959" s="923"/>
      <c r="U959" s="310"/>
      <c r="V959" s="310"/>
      <c r="W959" s="310"/>
      <c r="X959" s="306"/>
      <c r="Y959" s="753"/>
      <c r="Z959" s="749"/>
      <c r="AA959" s="489"/>
      <c r="AB959" s="512"/>
      <c r="AC959" s="512"/>
      <c r="AD959" s="447"/>
      <c r="AE959" s="447"/>
      <c r="AF959" s="970"/>
      <c r="AG959" s="970"/>
      <c r="AH959" s="810"/>
      <c r="AI959" s="310"/>
      <c r="AJ959" s="310"/>
      <c r="AK959" s="310"/>
      <c r="AL959" s="307"/>
      <c r="AM959" s="40"/>
      <c r="AN959" s="40"/>
      <c r="AO959" s="40"/>
      <c r="AP959" s="137"/>
      <c r="AQ959" s="19"/>
      <c r="AR959" s="49"/>
      <c r="AS959" s="298"/>
      <c r="AT959" s="66"/>
      <c r="AU959" s="40"/>
      <c r="AV959" s="60"/>
      <c r="AW959" s="137"/>
      <c r="AX959" s="137"/>
      <c r="AY959" s="299"/>
      <c r="AZ959" s="87"/>
      <c r="BA959" s="243"/>
      <c r="BB959" s="127"/>
      <c r="BC959" s="127"/>
      <c r="BD959" s="127"/>
      <c r="BE959" s="127"/>
      <c r="BF959" s="127"/>
      <c r="BG959" s="19"/>
      <c r="BH959" s="49"/>
      <c r="BI959" s="60"/>
      <c r="BJ959" s="127"/>
      <c r="BK959" s="127"/>
      <c r="BL959" s="127"/>
      <c r="BM959" s="127"/>
      <c r="BN959" s="60"/>
      <c r="BO959" s="127"/>
      <c r="BP959" s="910"/>
      <c r="BQ959" s="928"/>
      <c r="BR959" s="928"/>
      <c r="BS959" s="928"/>
      <c r="BT959" s="928"/>
      <c r="BU959" s="928"/>
      <c r="BV959" s="928"/>
      <c r="BW959" s="928"/>
      <c r="BX959" s="928"/>
      <c r="BY959" s="928"/>
      <c r="BZ959" s="928"/>
      <c r="CA959" s="928"/>
      <c r="CB959" s="928"/>
      <c r="CC959" s="928"/>
      <c r="CD959" s="928"/>
      <c r="CE959" s="150"/>
      <c r="CF959" s="516"/>
      <c r="CG959" s="911"/>
      <c r="CH959" s="131"/>
      <c r="CI959" s="186"/>
      <c r="CJ959" s="4"/>
      <c r="CK959" s="49"/>
      <c r="CL959" s="60"/>
      <c r="CM959" s="912"/>
      <c r="CN959" s="371"/>
      <c r="CO959" s="371"/>
      <c r="CP959" s="814"/>
      <c r="CQ959" s="352"/>
      <c r="CR959" s="371"/>
      <c r="CS959" s="371"/>
    </row>
    <row r="960" spans="1:97" x14ac:dyDescent="0.25">
      <c r="A960" s="20"/>
      <c r="B960" s="174"/>
      <c r="C960" s="88"/>
      <c r="D960" s="19"/>
      <c r="E960" s="456"/>
      <c r="F960" s="451"/>
      <c r="G960" s="444"/>
      <c r="H960" s="19"/>
      <c r="I960" s="451"/>
      <c r="J960" s="451"/>
      <c r="K960" s="451"/>
      <c r="L960" s="451"/>
      <c r="M960" s="451"/>
      <c r="N960" s="451"/>
      <c r="O960" s="316"/>
      <c r="P960" s="310"/>
      <c r="Q960" s="19"/>
      <c r="R960" s="310"/>
      <c r="S960" s="316"/>
      <c r="T960" s="923"/>
      <c r="U960" s="310"/>
      <c r="V960" s="310"/>
      <c r="W960" s="310"/>
      <c r="X960" s="306"/>
      <c r="Y960" s="753"/>
      <c r="Z960" s="749"/>
      <c r="AA960" s="489"/>
      <c r="AB960" s="512"/>
      <c r="AC960" s="512"/>
      <c r="AD960" s="447"/>
      <c r="AE960" s="447"/>
      <c r="AF960" s="970"/>
      <c r="AG960" s="970"/>
      <c r="AH960" s="810"/>
      <c r="AI960" s="310"/>
      <c r="AJ960" s="310"/>
      <c r="AK960" s="310"/>
      <c r="AL960" s="307"/>
      <c r="AM960" s="40"/>
      <c r="AN960" s="40"/>
      <c r="AO960" s="40"/>
      <c r="AP960" s="137"/>
      <c r="AQ960" s="19"/>
      <c r="AR960" s="49"/>
      <c r="AS960" s="298"/>
      <c r="AT960" s="66"/>
      <c r="AU960" s="40"/>
      <c r="AV960" s="60"/>
      <c r="AW960" s="137"/>
      <c r="AX960" s="137"/>
      <c r="AY960" s="299"/>
      <c r="AZ960" s="87"/>
      <c r="BA960" s="243"/>
      <c r="BB960" s="127"/>
      <c r="BC960" s="127"/>
      <c r="BD960" s="127"/>
      <c r="BE960" s="127"/>
      <c r="BF960" s="127"/>
      <c r="BG960" s="19"/>
      <c r="BH960" s="49"/>
      <c r="BI960" s="60"/>
      <c r="BJ960" s="127"/>
      <c r="BK960" s="127"/>
      <c r="BL960" s="127"/>
      <c r="BM960" s="127"/>
      <c r="BN960" s="60"/>
      <c r="BO960" s="127"/>
      <c r="BP960" s="910"/>
      <c r="BQ960" s="928"/>
      <c r="BR960" s="928"/>
      <c r="BS960" s="928"/>
      <c r="BT960" s="928"/>
      <c r="BU960" s="928"/>
      <c r="BV960" s="928"/>
      <c r="BW960" s="928"/>
      <c r="BX960" s="928"/>
      <c r="BY960" s="928"/>
      <c r="BZ960" s="928"/>
      <c r="CA960" s="928"/>
      <c r="CB960" s="928"/>
      <c r="CC960" s="928"/>
      <c r="CD960" s="928"/>
      <c r="CE960" s="150"/>
      <c r="CF960" s="516"/>
      <c r="CG960" s="911"/>
      <c r="CH960" s="131"/>
      <c r="CI960" s="186"/>
      <c r="CJ960" s="4"/>
      <c r="CK960" s="49"/>
      <c r="CL960" s="60"/>
      <c r="CM960" s="912"/>
      <c r="CN960" s="371"/>
      <c r="CO960" s="371"/>
      <c r="CP960" s="814"/>
      <c r="CQ960" s="352"/>
      <c r="CR960" s="371"/>
      <c r="CS960" s="371"/>
    </row>
    <row r="961" spans="1:97" x14ac:dyDescent="0.25">
      <c r="A961" s="20"/>
      <c r="B961" s="174"/>
      <c r="C961" s="88"/>
      <c r="D961" s="19"/>
      <c r="E961" s="456"/>
      <c r="F961" s="451"/>
      <c r="G961" s="444"/>
      <c r="H961" s="19"/>
      <c r="I961" s="451"/>
      <c r="J961" s="451"/>
      <c r="K961" s="451"/>
      <c r="L961" s="451"/>
      <c r="M961" s="451"/>
      <c r="N961" s="451"/>
      <c r="O961" s="316"/>
      <c r="P961" s="310"/>
      <c r="Q961" s="19"/>
      <c r="R961" s="310"/>
      <c r="S961" s="316"/>
      <c r="T961" s="923"/>
      <c r="U961" s="310"/>
      <c r="V961" s="310"/>
      <c r="W961" s="310"/>
      <c r="X961" s="306"/>
      <c r="Y961" s="753"/>
      <c r="Z961" s="749"/>
      <c r="AA961" s="489"/>
      <c r="AB961" s="512"/>
      <c r="AC961" s="512"/>
      <c r="AD961" s="447"/>
      <c r="AE961" s="447"/>
      <c r="AF961" s="970"/>
      <c r="AG961" s="970"/>
      <c r="AH961" s="810"/>
      <c r="AI961" s="310"/>
      <c r="AJ961" s="310"/>
      <c r="AK961" s="310"/>
      <c r="AL961" s="307"/>
      <c r="AM961" s="40"/>
      <c r="AN961" s="40"/>
      <c r="AO961" s="40"/>
      <c r="AP961" s="137"/>
      <c r="AQ961" s="19"/>
      <c r="AR961" s="49"/>
      <c r="AS961" s="298"/>
      <c r="AT961" s="66"/>
      <c r="AU961" s="40"/>
      <c r="AV961" s="60"/>
      <c r="AW961" s="137"/>
      <c r="AX961" s="137"/>
      <c r="AY961" s="299"/>
      <c r="AZ961" s="87"/>
      <c r="BA961" s="243"/>
      <c r="BB961" s="127"/>
      <c r="BC961" s="127"/>
      <c r="BD961" s="127"/>
      <c r="BE961" s="127"/>
      <c r="BF961" s="127"/>
      <c r="BG961" s="19"/>
      <c r="BH961" s="49"/>
      <c r="BI961" s="60"/>
      <c r="BJ961" s="127"/>
      <c r="BK961" s="127"/>
      <c r="BL961" s="127"/>
      <c r="BM961" s="127"/>
      <c r="BN961" s="60"/>
      <c r="BO961" s="127"/>
      <c r="BP961" s="910"/>
      <c r="BQ961" s="928"/>
      <c r="BR961" s="928"/>
      <c r="BS961" s="928"/>
      <c r="BT961" s="928"/>
      <c r="BU961" s="928"/>
      <c r="BV961" s="928"/>
      <c r="BW961" s="928"/>
      <c r="BX961" s="928"/>
      <c r="BY961" s="928"/>
      <c r="BZ961" s="928"/>
      <c r="CA961" s="928"/>
      <c r="CB961" s="928"/>
      <c r="CC961" s="928"/>
      <c r="CD961" s="928"/>
      <c r="CE961" s="150"/>
      <c r="CF961" s="516"/>
      <c r="CG961" s="911"/>
      <c r="CH961" s="131"/>
      <c r="CI961" s="186"/>
      <c r="CJ961" s="4"/>
      <c r="CK961" s="49"/>
      <c r="CL961" s="60"/>
      <c r="CM961" s="912"/>
      <c r="CN961" s="371"/>
      <c r="CO961" s="371"/>
      <c r="CP961" s="814"/>
      <c r="CQ961" s="352"/>
      <c r="CR961" s="371"/>
      <c r="CS961" s="371"/>
    </row>
    <row r="962" spans="1:97" x14ac:dyDescent="0.25">
      <c r="A962" s="20"/>
      <c r="B962" s="174"/>
      <c r="C962" s="88"/>
      <c r="D962" s="19"/>
      <c r="E962" s="456"/>
      <c r="F962" s="451"/>
      <c r="G962" s="444"/>
      <c r="H962" s="19"/>
      <c r="I962" s="451"/>
      <c r="J962" s="451"/>
      <c r="K962" s="451"/>
      <c r="L962" s="451"/>
      <c r="M962" s="451"/>
      <c r="N962" s="451"/>
      <c r="O962" s="316"/>
      <c r="P962" s="310"/>
      <c r="Q962" s="19"/>
      <c r="R962" s="310"/>
      <c r="S962" s="316"/>
      <c r="T962" s="923"/>
      <c r="U962" s="310"/>
      <c r="V962" s="310"/>
      <c r="W962" s="310"/>
      <c r="X962" s="306"/>
      <c r="Y962" s="753"/>
      <c r="Z962" s="749"/>
      <c r="AA962" s="489"/>
      <c r="AB962" s="512"/>
      <c r="AC962" s="512"/>
      <c r="AD962" s="447"/>
      <c r="AE962" s="447"/>
      <c r="AF962" s="970"/>
      <c r="AG962" s="970"/>
      <c r="AH962" s="810"/>
      <c r="AI962" s="310"/>
      <c r="AJ962" s="310"/>
      <c r="AK962" s="310"/>
      <c r="AL962" s="307"/>
      <c r="AM962" s="40"/>
      <c r="AN962" s="40"/>
      <c r="AO962" s="40"/>
      <c r="AP962" s="137"/>
      <c r="AQ962" s="19"/>
      <c r="AR962" s="49"/>
      <c r="AS962" s="298"/>
      <c r="AT962" s="66"/>
      <c r="AU962" s="40"/>
      <c r="AV962" s="60"/>
      <c r="AW962" s="137"/>
      <c r="AX962" s="137"/>
      <c r="AY962" s="299"/>
      <c r="AZ962" s="87"/>
      <c r="BA962" s="243"/>
      <c r="BB962" s="127"/>
      <c r="BC962" s="127"/>
      <c r="BD962" s="127"/>
      <c r="BE962" s="127"/>
      <c r="BF962" s="127"/>
      <c r="BG962" s="19"/>
      <c r="BH962" s="49"/>
      <c r="BI962" s="60"/>
      <c r="BJ962" s="127"/>
      <c r="BK962" s="127"/>
      <c r="BL962" s="127"/>
      <c r="BM962" s="127"/>
      <c r="BN962" s="60"/>
      <c r="BO962" s="127"/>
      <c r="BP962" s="910"/>
      <c r="BQ962" s="928"/>
      <c r="BR962" s="928"/>
      <c r="BS962" s="928"/>
      <c r="BT962" s="928"/>
      <c r="BU962" s="928"/>
      <c r="BV962" s="928"/>
      <c r="BW962" s="928"/>
      <c r="BX962" s="928"/>
      <c r="BY962" s="928"/>
      <c r="BZ962" s="928"/>
      <c r="CA962" s="928"/>
      <c r="CB962" s="928"/>
      <c r="CC962" s="928"/>
      <c r="CD962" s="928"/>
      <c r="CE962" s="150"/>
      <c r="CF962" s="516"/>
      <c r="CG962" s="911"/>
      <c r="CH962" s="131"/>
      <c r="CI962" s="186"/>
      <c r="CJ962" s="4"/>
      <c r="CK962" s="49"/>
      <c r="CL962" s="60"/>
      <c r="CM962" s="912"/>
      <c r="CN962" s="371"/>
      <c r="CO962" s="371"/>
      <c r="CP962" s="814"/>
      <c r="CQ962" s="352"/>
      <c r="CR962" s="371"/>
      <c r="CS962" s="371"/>
    </row>
    <row r="963" spans="1:97" x14ac:dyDescent="0.25">
      <c r="A963" s="20"/>
      <c r="B963" s="174"/>
      <c r="C963" s="88"/>
      <c r="D963" s="19"/>
      <c r="E963" s="456"/>
      <c r="F963" s="451"/>
      <c r="G963" s="444"/>
      <c r="H963" s="19"/>
      <c r="I963" s="451"/>
      <c r="J963" s="451"/>
      <c r="K963" s="451"/>
      <c r="L963" s="451"/>
      <c r="M963" s="451"/>
      <c r="N963" s="451"/>
      <c r="O963" s="316"/>
      <c r="P963" s="310"/>
      <c r="Q963" s="19"/>
      <c r="R963" s="310"/>
      <c r="S963" s="316"/>
      <c r="T963" s="923"/>
      <c r="U963" s="310"/>
      <c r="V963" s="310"/>
      <c r="W963" s="310"/>
      <c r="X963" s="306"/>
      <c r="Y963" s="753"/>
      <c r="Z963" s="749"/>
      <c r="AA963" s="489"/>
      <c r="AB963" s="512"/>
      <c r="AC963" s="512"/>
      <c r="AD963" s="447"/>
      <c r="AE963" s="447"/>
      <c r="AF963" s="970"/>
      <c r="AG963" s="970"/>
      <c r="AH963" s="810"/>
      <c r="AI963" s="310"/>
      <c r="AJ963" s="310"/>
      <c r="AK963" s="310"/>
      <c r="AL963" s="307"/>
      <c r="AM963" s="40"/>
      <c r="AN963" s="40"/>
      <c r="AO963" s="40"/>
      <c r="AP963" s="137"/>
      <c r="AQ963" s="19"/>
      <c r="AR963" s="49"/>
      <c r="AS963" s="298"/>
      <c r="AT963" s="66"/>
      <c r="AU963" s="40"/>
      <c r="AV963" s="60"/>
      <c r="AW963" s="137"/>
      <c r="AX963" s="137"/>
      <c r="AY963" s="299"/>
      <c r="AZ963" s="87"/>
      <c r="BA963" s="243"/>
      <c r="BB963" s="127"/>
      <c r="BC963" s="127"/>
      <c r="BD963" s="127"/>
      <c r="BE963" s="127"/>
      <c r="BF963" s="127"/>
      <c r="BG963" s="19"/>
      <c r="BH963" s="49"/>
      <c r="BI963" s="60"/>
      <c r="BJ963" s="127"/>
      <c r="BK963" s="127"/>
      <c r="BL963" s="127"/>
      <c r="BM963" s="127"/>
      <c r="BN963" s="60"/>
      <c r="BO963" s="127"/>
      <c r="BP963" s="910"/>
      <c r="BQ963" s="928"/>
      <c r="BR963" s="928"/>
      <c r="BS963" s="928"/>
      <c r="BT963" s="928"/>
      <c r="BU963" s="928"/>
      <c r="BV963" s="928"/>
      <c r="BW963" s="928"/>
      <c r="BX963" s="928"/>
      <c r="BY963" s="928"/>
      <c r="BZ963" s="928"/>
      <c r="CA963" s="928"/>
      <c r="CB963" s="928"/>
      <c r="CC963" s="928"/>
      <c r="CD963" s="928"/>
      <c r="CE963" s="150"/>
      <c r="CF963" s="516"/>
      <c r="CG963" s="911"/>
      <c r="CH963" s="131"/>
      <c r="CI963" s="186"/>
      <c r="CJ963" s="4"/>
      <c r="CK963" s="49"/>
      <c r="CL963" s="60"/>
      <c r="CM963" s="912"/>
      <c r="CN963" s="371"/>
      <c r="CO963" s="371"/>
      <c r="CP963" s="814"/>
      <c r="CQ963" s="352"/>
      <c r="CR963" s="371"/>
      <c r="CS963" s="371"/>
    </row>
    <row r="964" spans="1:97" x14ac:dyDescent="0.25">
      <c r="A964" s="20"/>
      <c r="B964" s="174"/>
      <c r="C964" s="88"/>
      <c r="D964" s="19"/>
      <c r="E964" s="456"/>
      <c r="F964" s="451"/>
      <c r="G964" s="444"/>
      <c r="H964" s="19"/>
      <c r="I964" s="451"/>
      <c r="J964" s="451"/>
      <c r="K964" s="451"/>
      <c r="L964" s="451"/>
      <c r="M964" s="451"/>
      <c r="N964" s="451"/>
      <c r="O964" s="316"/>
      <c r="P964" s="310"/>
      <c r="Q964" s="19"/>
      <c r="R964" s="310"/>
      <c r="S964" s="316"/>
      <c r="T964" s="923"/>
      <c r="U964" s="310"/>
      <c r="V964" s="310"/>
      <c r="W964" s="310"/>
      <c r="X964" s="306"/>
      <c r="Y964" s="753"/>
      <c r="Z964" s="749"/>
      <c r="AA964" s="489"/>
      <c r="AB964" s="512"/>
      <c r="AC964" s="512"/>
      <c r="AD964" s="447"/>
      <c r="AE964" s="447"/>
      <c r="AF964" s="970"/>
      <c r="AG964" s="970"/>
      <c r="AH964" s="810"/>
      <c r="AI964" s="310"/>
      <c r="AJ964" s="310"/>
      <c r="AK964" s="310"/>
      <c r="AL964" s="307"/>
      <c r="AM964" s="40"/>
      <c r="AN964" s="40"/>
      <c r="AO964" s="40"/>
      <c r="AP964" s="137"/>
      <c r="AQ964" s="19"/>
      <c r="AR964" s="49"/>
      <c r="AS964" s="298"/>
      <c r="AT964" s="66"/>
      <c r="AU964" s="40"/>
      <c r="AV964" s="60"/>
      <c r="AW964" s="137"/>
      <c r="AX964" s="137"/>
      <c r="AY964" s="299"/>
      <c r="AZ964" s="87"/>
      <c r="BA964" s="243"/>
      <c r="BB964" s="127"/>
      <c r="BC964" s="127"/>
      <c r="BD964" s="127"/>
      <c r="BE964" s="127"/>
      <c r="BF964" s="127"/>
      <c r="BG964" s="19"/>
      <c r="BH964" s="49"/>
      <c r="BI964" s="60"/>
      <c r="BJ964" s="127"/>
      <c r="BK964" s="127"/>
      <c r="BL964" s="127"/>
      <c r="BM964" s="127"/>
      <c r="BN964" s="60"/>
      <c r="BO964" s="127"/>
      <c r="BP964" s="910"/>
      <c r="BQ964" s="928"/>
      <c r="BR964" s="928"/>
      <c r="BS964" s="928"/>
      <c r="BT964" s="928"/>
      <c r="BU964" s="928"/>
      <c r="BV964" s="928"/>
      <c r="BW964" s="928"/>
      <c r="BX964" s="928"/>
      <c r="BY964" s="928"/>
      <c r="BZ964" s="928"/>
      <c r="CA964" s="928"/>
      <c r="CB964" s="928"/>
      <c r="CC964" s="928"/>
      <c r="CD964" s="928"/>
      <c r="CE964" s="150"/>
      <c r="CF964" s="516"/>
      <c r="CG964" s="911"/>
      <c r="CH964" s="131"/>
      <c r="CI964" s="186"/>
      <c r="CJ964" s="4"/>
      <c r="CK964" s="49"/>
      <c r="CL964" s="60"/>
      <c r="CM964" s="912"/>
      <c r="CN964" s="371"/>
      <c r="CO964" s="371"/>
      <c r="CP964" s="814"/>
      <c r="CQ964" s="352"/>
      <c r="CR964" s="371"/>
      <c r="CS964" s="371"/>
    </row>
    <row r="965" spans="1:97" x14ac:dyDescent="0.25">
      <c r="A965" s="20"/>
      <c r="B965" s="174"/>
      <c r="C965" s="88"/>
      <c r="D965" s="19"/>
      <c r="E965" s="456"/>
      <c r="F965" s="451"/>
      <c r="G965" s="444"/>
      <c r="H965" s="19"/>
      <c r="I965" s="451"/>
      <c r="J965" s="451"/>
      <c r="K965" s="451"/>
      <c r="L965" s="451"/>
      <c r="M965" s="451"/>
      <c r="N965" s="451"/>
      <c r="O965" s="316"/>
      <c r="P965" s="310"/>
      <c r="Q965" s="19"/>
      <c r="R965" s="310"/>
      <c r="S965" s="316"/>
      <c r="T965" s="923"/>
      <c r="U965" s="310"/>
      <c r="V965" s="310"/>
      <c r="W965" s="310"/>
      <c r="X965" s="306"/>
      <c r="Y965" s="753"/>
      <c r="Z965" s="749"/>
      <c r="AA965" s="489"/>
      <c r="AB965" s="512"/>
      <c r="AC965" s="512"/>
      <c r="AD965" s="447"/>
      <c r="AE965" s="447"/>
      <c r="AF965" s="970"/>
      <c r="AG965" s="970"/>
      <c r="AH965" s="810"/>
      <c r="AI965" s="310"/>
      <c r="AJ965" s="310"/>
      <c r="AK965" s="310"/>
      <c r="AL965" s="307"/>
      <c r="AM965" s="40"/>
      <c r="AN965" s="40"/>
      <c r="AO965" s="40"/>
      <c r="AP965" s="137"/>
      <c r="AQ965" s="19"/>
      <c r="AR965" s="49"/>
      <c r="AS965" s="298"/>
      <c r="AT965" s="66"/>
      <c r="AU965" s="40"/>
      <c r="AV965" s="60"/>
      <c r="AW965" s="137"/>
      <c r="AX965" s="137"/>
      <c r="AY965" s="299"/>
      <c r="AZ965" s="87"/>
      <c r="BA965" s="243"/>
      <c r="BB965" s="127"/>
      <c r="BC965" s="127"/>
      <c r="BD965" s="127"/>
      <c r="BE965" s="127"/>
      <c r="BF965" s="127"/>
      <c r="BG965" s="19"/>
      <c r="BH965" s="49"/>
      <c r="BI965" s="60"/>
      <c r="BJ965" s="127"/>
      <c r="BK965" s="127"/>
      <c r="BL965" s="127"/>
      <c r="BM965" s="127"/>
      <c r="BN965" s="60"/>
      <c r="BO965" s="127"/>
      <c r="BP965" s="910"/>
      <c r="BQ965" s="928"/>
      <c r="BR965" s="928"/>
      <c r="BS965" s="928"/>
      <c r="BT965" s="928"/>
      <c r="BU965" s="928"/>
      <c r="BV965" s="928"/>
      <c r="BW965" s="928"/>
      <c r="BX965" s="928"/>
      <c r="BY965" s="928"/>
      <c r="BZ965" s="928"/>
      <c r="CA965" s="928"/>
      <c r="CB965" s="928"/>
      <c r="CC965" s="928"/>
      <c r="CD965" s="928"/>
      <c r="CE965" s="150"/>
      <c r="CF965" s="516"/>
      <c r="CG965" s="911"/>
      <c r="CH965" s="131"/>
      <c r="CI965" s="186"/>
      <c r="CJ965" s="4"/>
      <c r="CK965" s="49"/>
      <c r="CL965" s="60"/>
      <c r="CM965" s="912"/>
      <c r="CN965" s="371"/>
      <c r="CO965" s="371"/>
      <c r="CP965" s="814"/>
      <c r="CQ965" s="352"/>
      <c r="CR965" s="371"/>
      <c r="CS965" s="371"/>
    </row>
    <row r="966" spans="1:97" x14ac:dyDescent="0.25">
      <c r="A966" s="20"/>
      <c r="B966" s="174"/>
      <c r="C966" s="88"/>
      <c r="D966" s="19"/>
      <c r="E966" s="456"/>
      <c r="F966" s="451"/>
      <c r="G966" s="444"/>
      <c r="H966" s="19"/>
      <c r="I966" s="451"/>
      <c r="J966" s="451"/>
      <c r="K966" s="451"/>
      <c r="L966" s="451"/>
      <c r="M966" s="451"/>
      <c r="N966" s="451"/>
      <c r="O966" s="316"/>
      <c r="P966" s="310"/>
      <c r="Q966" s="19"/>
      <c r="R966" s="310"/>
      <c r="S966" s="316"/>
      <c r="T966" s="923"/>
      <c r="U966" s="310"/>
      <c r="V966" s="310"/>
      <c r="W966" s="310"/>
      <c r="X966" s="306"/>
      <c r="Y966" s="753"/>
      <c r="Z966" s="749"/>
      <c r="AA966" s="489"/>
      <c r="AB966" s="512"/>
      <c r="AC966" s="512"/>
      <c r="AD966" s="447"/>
      <c r="AE966" s="447"/>
      <c r="AF966" s="970"/>
      <c r="AG966" s="970"/>
      <c r="AH966" s="810"/>
      <c r="AI966" s="310"/>
      <c r="AJ966" s="310"/>
      <c r="AK966" s="310"/>
      <c r="AL966" s="307"/>
      <c r="AM966" s="40"/>
      <c r="AN966" s="40"/>
      <c r="AO966" s="40"/>
      <c r="AP966" s="137"/>
      <c r="AQ966" s="19"/>
      <c r="AR966" s="49"/>
      <c r="AS966" s="298"/>
      <c r="AT966" s="66"/>
      <c r="AU966" s="40"/>
      <c r="AV966" s="60"/>
      <c r="AW966" s="137"/>
      <c r="AX966" s="137"/>
      <c r="AY966" s="299"/>
      <c r="AZ966" s="87"/>
      <c r="BA966" s="243"/>
      <c r="BB966" s="127"/>
      <c r="BC966" s="127"/>
      <c r="BD966" s="127"/>
      <c r="BE966" s="127"/>
      <c r="BF966" s="127"/>
      <c r="BG966" s="19"/>
      <c r="BH966" s="49"/>
      <c r="BI966" s="60"/>
      <c r="BJ966" s="127"/>
      <c r="BK966" s="127"/>
      <c r="BL966" s="127"/>
      <c r="BM966" s="127"/>
      <c r="BN966" s="60"/>
      <c r="BO966" s="127"/>
      <c r="BP966" s="910"/>
      <c r="BQ966" s="928"/>
      <c r="BR966" s="928"/>
      <c r="BS966" s="928"/>
      <c r="BT966" s="928"/>
      <c r="BU966" s="928"/>
      <c r="BV966" s="928"/>
      <c r="BW966" s="928"/>
      <c r="BX966" s="928"/>
      <c r="BY966" s="928"/>
      <c r="BZ966" s="928"/>
      <c r="CA966" s="928"/>
      <c r="CB966" s="928"/>
      <c r="CC966" s="928"/>
      <c r="CD966" s="928"/>
      <c r="CE966" s="150"/>
      <c r="CF966" s="516"/>
      <c r="CG966" s="911"/>
      <c r="CH966" s="131"/>
      <c r="CI966" s="186"/>
      <c r="CJ966" s="4"/>
      <c r="CK966" s="49"/>
      <c r="CL966" s="60"/>
      <c r="CM966" s="912"/>
      <c r="CN966" s="371"/>
      <c r="CO966" s="371"/>
      <c r="CP966" s="814"/>
      <c r="CQ966" s="352"/>
      <c r="CR966" s="371"/>
      <c r="CS966" s="371"/>
    </row>
    <row r="967" spans="1:97" x14ac:dyDescent="0.25">
      <c r="A967" s="20"/>
      <c r="B967" s="174"/>
      <c r="C967" s="88"/>
      <c r="D967" s="19"/>
      <c r="E967" s="456"/>
      <c r="F967" s="451"/>
      <c r="G967" s="444"/>
      <c r="H967" s="19"/>
      <c r="I967" s="451"/>
      <c r="J967" s="451"/>
      <c r="K967" s="451"/>
      <c r="L967" s="451"/>
      <c r="M967" s="451"/>
      <c r="N967" s="451"/>
      <c r="O967" s="316"/>
      <c r="P967" s="310"/>
      <c r="Q967" s="19"/>
      <c r="R967" s="310"/>
      <c r="S967" s="316"/>
      <c r="T967" s="923"/>
      <c r="U967" s="310"/>
      <c r="V967" s="310"/>
      <c r="W967" s="310"/>
      <c r="X967" s="306"/>
      <c r="Y967" s="753"/>
      <c r="Z967" s="749"/>
      <c r="AA967" s="489"/>
      <c r="AB967" s="512"/>
      <c r="AC967" s="512"/>
      <c r="AD967" s="447"/>
      <c r="AE967" s="447"/>
      <c r="AF967" s="970"/>
      <c r="AG967" s="970"/>
      <c r="AH967" s="810"/>
      <c r="AI967" s="310"/>
      <c r="AJ967" s="310"/>
      <c r="AK967" s="310"/>
      <c r="AL967" s="307"/>
      <c r="AM967" s="40"/>
      <c r="AN967" s="40"/>
      <c r="AO967" s="40"/>
      <c r="AP967" s="137"/>
      <c r="AQ967" s="19"/>
      <c r="AR967" s="49"/>
      <c r="AS967" s="298"/>
      <c r="AT967" s="66"/>
      <c r="AU967" s="40"/>
      <c r="AV967" s="60"/>
      <c r="AW967" s="137"/>
      <c r="AX967" s="137"/>
      <c r="AY967" s="299"/>
      <c r="AZ967" s="87"/>
      <c r="BA967" s="243"/>
      <c r="BB967" s="127"/>
      <c r="BC967" s="127"/>
      <c r="BD967" s="127"/>
      <c r="BE967" s="127"/>
      <c r="BF967" s="127"/>
      <c r="BG967" s="19"/>
      <c r="BH967" s="49"/>
      <c r="BI967" s="60"/>
      <c r="BJ967" s="127"/>
      <c r="BK967" s="127"/>
      <c r="BL967" s="127"/>
      <c r="BM967" s="127"/>
      <c r="BN967" s="60"/>
      <c r="BO967" s="127"/>
      <c r="BP967" s="910"/>
      <c r="BQ967" s="928"/>
      <c r="BR967" s="928"/>
      <c r="BS967" s="928"/>
      <c r="BT967" s="928"/>
      <c r="BU967" s="928"/>
      <c r="BV967" s="928"/>
      <c r="BW967" s="928"/>
      <c r="BX967" s="928"/>
      <c r="BY967" s="928"/>
      <c r="BZ967" s="928"/>
      <c r="CA967" s="928"/>
      <c r="CB967" s="928"/>
      <c r="CC967" s="928"/>
      <c r="CD967" s="928"/>
      <c r="CE967" s="150"/>
      <c r="CF967" s="516"/>
      <c r="CG967" s="911"/>
      <c r="CH967" s="131"/>
      <c r="CI967" s="186"/>
      <c r="CJ967" s="4"/>
      <c r="CK967" s="49"/>
      <c r="CL967" s="60"/>
      <c r="CM967" s="912"/>
      <c r="CN967" s="371"/>
      <c r="CO967" s="371"/>
      <c r="CP967" s="814"/>
      <c r="CQ967" s="352"/>
      <c r="CR967" s="371"/>
      <c r="CS967" s="371"/>
    </row>
    <row r="968" spans="1:97" x14ac:dyDescent="0.25">
      <c r="A968" s="20"/>
      <c r="B968" s="174"/>
      <c r="C968" s="88"/>
      <c r="D968" s="19"/>
      <c r="E968" s="456"/>
      <c r="F968" s="451"/>
      <c r="G968" s="444"/>
      <c r="H968" s="19"/>
      <c r="I968" s="451"/>
      <c r="J968" s="451"/>
      <c r="K968" s="451"/>
      <c r="L968" s="451"/>
      <c r="M968" s="451"/>
      <c r="N968" s="451"/>
      <c r="O968" s="316"/>
      <c r="P968" s="310"/>
      <c r="Q968" s="19"/>
      <c r="R968" s="310"/>
      <c r="S968" s="316"/>
      <c r="T968" s="923"/>
      <c r="U968" s="310"/>
      <c r="V968" s="310"/>
      <c r="W968" s="310"/>
      <c r="X968" s="306"/>
      <c r="Y968" s="753"/>
      <c r="Z968" s="749"/>
      <c r="AA968" s="489"/>
      <c r="AB968" s="512"/>
      <c r="AC968" s="512"/>
      <c r="AD968" s="447"/>
      <c r="AE968" s="447"/>
      <c r="AF968" s="970"/>
      <c r="AG968" s="970"/>
      <c r="AH968" s="810"/>
      <c r="AI968" s="310"/>
      <c r="AJ968" s="310"/>
      <c r="AK968" s="310"/>
      <c r="AL968" s="307"/>
      <c r="AM968" s="40"/>
      <c r="AN968" s="40"/>
      <c r="AO968" s="40"/>
      <c r="AP968" s="137"/>
      <c r="AQ968" s="19"/>
      <c r="AR968" s="49"/>
      <c r="AS968" s="298"/>
      <c r="AT968" s="66"/>
      <c r="AU968" s="40"/>
      <c r="AV968" s="60"/>
      <c r="AW968" s="137"/>
      <c r="AX968" s="137"/>
      <c r="AY968" s="299"/>
      <c r="AZ968" s="87"/>
      <c r="BA968" s="243"/>
      <c r="BB968" s="127"/>
      <c r="BC968" s="127"/>
      <c r="BD968" s="127"/>
      <c r="BE968" s="127"/>
      <c r="BF968" s="127"/>
      <c r="BG968" s="19"/>
      <c r="BH968" s="49"/>
      <c r="BI968" s="60"/>
      <c r="BJ968" s="127"/>
      <c r="BK968" s="127"/>
      <c r="BL968" s="127"/>
      <c r="BM968" s="127"/>
      <c r="BN968" s="60"/>
      <c r="BO968" s="127"/>
      <c r="BP968" s="910"/>
      <c r="BQ968" s="928"/>
      <c r="BR968" s="928"/>
      <c r="BS968" s="928"/>
      <c r="BT968" s="928"/>
      <c r="BU968" s="928"/>
      <c r="BV968" s="928"/>
      <c r="BW968" s="928"/>
      <c r="BX968" s="928"/>
      <c r="BY968" s="928"/>
      <c r="BZ968" s="928"/>
      <c r="CA968" s="928"/>
      <c r="CB968" s="928"/>
      <c r="CC968" s="928"/>
      <c r="CD968" s="928"/>
      <c r="CE968" s="150"/>
      <c r="CF968" s="516"/>
      <c r="CG968" s="911"/>
      <c r="CH968" s="131"/>
      <c r="CI968" s="186"/>
      <c r="CJ968" s="4"/>
      <c r="CK968" s="49"/>
      <c r="CL968" s="60"/>
      <c r="CM968" s="912"/>
      <c r="CN968" s="371"/>
      <c r="CO968" s="371"/>
      <c r="CP968" s="814"/>
      <c r="CQ968" s="352"/>
      <c r="CR968" s="371"/>
      <c r="CS968" s="371"/>
    </row>
    <row r="969" spans="1:97" x14ac:dyDescent="0.25">
      <c r="A969" s="20"/>
      <c r="B969" s="174"/>
      <c r="C969" s="88"/>
      <c r="D969" s="19"/>
      <c r="E969" s="456"/>
      <c r="F969" s="451"/>
      <c r="G969" s="444"/>
      <c r="H969" s="19"/>
      <c r="I969" s="451"/>
      <c r="J969" s="451"/>
      <c r="K969" s="451"/>
      <c r="L969" s="451"/>
      <c r="M969" s="451"/>
      <c r="N969" s="451"/>
      <c r="O969" s="316"/>
      <c r="P969" s="310"/>
      <c r="Q969" s="19"/>
      <c r="R969" s="310"/>
      <c r="S969" s="316"/>
      <c r="T969" s="923"/>
      <c r="U969" s="310"/>
      <c r="V969" s="310"/>
      <c r="W969" s="310"/>
      <c r="X969" s="306"/>
      <c r="Y969" s="753"/>
      <c r="Z969" s="749"/>
      <c r="AA969" s="489"/>
      <c r="AB969" s="512"/>
      <c r="AC969" s="512"/>
      <c r="AD969" s="447"/>
      <c r="AE969" s="447"/>
      <c r="AF969" s="970"/>
      <c r="AG969" s="970"/>
      <c r="AH969" s="810"/>
      <c r="AI969" s="310"/>
      <c r="AJ969" s="310"/>
      <c r="AK969" s="310"/>
      <c r="AL969" s="307"/>
      <c r="AM969" s="40"/>
      <c r="AN969" s="40"/>
      <c r="AO969" s="40"/>
      <c r="AP969" s="137"/>
      <c r="AQ969" s="19"/>
      <c r="AR969" s="49"/>
      <c r="AS969" s="298"/>
      <c r="AT969" s="66"/>
      <c r="AU969" s="40"/>
      <c r="AV969" s="60"/>
      <c r="AW969" s="137"/>
      <c r="AX969" s="137"/>
      <c r="AY969" s="299"/>
      <c r="AZ969" s="87"/>
      <c r="BA969" s="243"/>
      <c r="BB969" s="127"/>
      <c r="BC969" s="127"/>
      <c r="BD969" s="127"/>
      <c r="BE969" s="127"/>
      <c r="BF969" s="127"/>
      <c r="BG969" s="19"/>
      <c r="BH969" s="49"/>
      <c r="BI969" s="60"/>
      <c r="BJ969" s="127"/>
      <c r="BK969" s="127"/>
      <c r="BL969" s="127"/>
      <c r="BM969" s="127"/>
      <c r="BN969" s="60"/>
      <c r="BO969" s="127"/>
      <c r="BP969" s="910"/>
      <c r="BQ969" s="928"/>
      <c r="BR969" s="928"/>
      <c r="BS969" s="928"/>
      <c r="BT969" s="928"/>
      <c r="BU969" s="928"/>
      <c r="BV969" s="928"/>
      <c r="BW969" s="928"/>
      <c r="BX969" s="928"/>
      <c r="BY969" s="928"/>
      <c r="BZ969" s="928"/>
      <c r="CA969" s="928"/>
      <c r="CB969" s="928"/>
      <c r="CC969" s="928"/>
      <c r="CD969" s="928"/>
      <c r="CE969" s="150"/>
      <c r="CF969" s="516"/>
      <c r="CG969" s="911"/>
      <c r="CH969" s="131"/>
      <c r="CI969" s="186"/>
      <c r="CJ969" s="4"/>
      <c r="CK969" s="49"/>
      <c r="CL969" s="60"/>
      <c r="CM969" s="912"/>
      <c r="CN969" s="371"/>
      <c r="CO969" s="371"/>
      <c r="CP969" s="814"/>
      <c r="CQ969" s="352"/>
      <c r="CR969" s="371"/>
      <c r="CS969" s="371"/>
    </row>
    <row r="970" spans="1:97" x14ac:dyDescent="0.25">
      <c r="A970" s="20"/>
      <c r="B970" s="174"/>
      <c r="C970" s="88"/>
      <c r="D970" s="19"/>
      <c r="E970" s="456"/>
      <c r="F970" s="451"/>
      <c r="G970" s="444"/>
      <c r="H970" s="19"/>
      <c r="I970" s="451"/>
      <c r="J970" s="451"/>
      <c r="K970" s="451"/>
      <c r="L970" s="451"/>
      <c r="M970" s="451"/>
      <c r="N970" s="451"/>
      <c r="O970" s="316"/>
      <c r="P970" s="310"/>
      <c r="Q970" s="19"/>
      <c r="R970" s="310"/>
      <c r="S970" s="316"/>
      <c r="T970" s="923"/>
      <c r="U970" s="310"/>
      <c r="V970" s="310"/>
      <c r="W970" s="310"/>
      <c r="X970" s="306"/>
      <c r="Y970" s="753"/>
      <c r="Z970" s="749"/>
      <c r="AA970" s="489"/>
      <c r="AB970" s="512"/>
      <c r="AC970" s="512"/>
      <c r="AD970" s="447"/>
      <c r="AE970" s="447"/>
      <c r="AF970" s="970"/>
      <c r="AG970" s="970"/>
      <c r="AH970" s="810"/>
      <c r="AI970" s="310"/>
      <c r="AJ970" s="310"/>
      <c r="AK970" s="310"/>
      <c r="AL970" s="307"/>
      <c r="AM970" s="40"/>
      <c r="AN970" s="40"/>
      <c r="AO970" s="40"/>
      <c r="AP970" s="137"/>
      <c r="AQ970" s="19"/>
      <c r="AR970" s="49"/>
      <c r="AS970" s="298"/>
      <c r="AT970" s="66"/>
      <c r="AU970" s="40"/>
      <c r="AV970" s="60"/>
      <c r="AW970" s="137"/>
      <c r="AX970" s="137"/>
      <c r="AY970" s="299"/>
      <c r="AZ970" s="87"/>
      <c r="BA970" s="243"/>
      <c r="BB970" s="127"/>
      <c r="BC970" s="127"/>
      <c r="BD970" s="127"/>
      <c r="BE970" s="127"/>
      <c r="BF970" s="127"/>
      <c r="BG970" s="19"/>
      <c r="BH970" s="49"/>
      <c r="BI970" s="60"/>
      <c r="BJ970" s="127"/>
      <c r="BK970" s="127"/>
      <c r="BL970" s="127"/>
      <c r="BM970" s="127"/>
      <c r="BN970" s="60"/>
      <c r="BO970" s="127"/>
      <c r="BP970" s="910"/>
      <c r="BQ970" s="928"/>
      <c r="BR970" s="928"/>
      <c r="BS970" s="928"/>
      <c r="BT970" s="928"/>
      <c r="BU970" s="928"/>
      <c r="BV970" s="928"/>
      <c r="BW970" s="928"/>
      <c r="BX970" s="928"/>
      <c r="BY970" s="928"/>
      <c r="BZ970" s="928"/>
      <c r="CA970" s="928"/>
      <c r="CB970" s="928"/>
      <c r="CC970" s="928"/>
      <c r="CD970" s="928"/>
      <c r="CE970" s="150"/>
      <c r="CF970" s="516"/>
      <c r="CG970" s="911"/>
      <c r="CH970" s="131"/>
      <c r="CI970" s="186"/>
      <c r="CJ970" s="4"/>
      <c r="CK970" s="49"/>
      <c r="CL970" s="60"/>
      <c r="CM970" s="912"/>
      <c r="CN970" s="371"/>
      <c r="CO970" s="371"/>
      <c r="CP970" s="814"/>
      <c r="CQ970" s="352"/>
      <c r="CR970" s="371"/>
      <c r="CS970" s="371"/>
    </row>
    <row r="971" spans="1:97" x14ac:dyDescent="0.25">
      <c r="A971" s="20"/>
      <c r="B971" s="174"/>
      <c r="C971" s="88"/>
      <c r="D971" s="19"/>
      <c r="E971" s="456"/>
      <c r="F971" s="451"/>
      <c r="G971" s="444"/>
      <c r="H971" s="19"/>
      <c r="I971" s="451"/>
      <c r="J971" s="451"/>
      <c r="K971" s="451"/>
      <c r="L971" s="451"/>
      <c r="M971" s="451"/>
      <c r="N971" s="451"/>
      <c r="O971" s="316"/>
      <c r="P971" s="310"/>
      <c r="Q971" s="19"/>
      <c r="R971" s="310"/>
      <c r="S971" s="316"/>
      <c r="T971" s="923"/>
      <c r="U971" s="310"/>
      <c r="V971" s="310"/>
      <c r="W971" s="310"/>
      <c r="X971" s="306"/>
      <c r="Y971" s="753"/>
      <c r="Z971" s="749"/>
      <c r="AA971" s="489"/>
      <c r="AB971" s="512"/>
      <c r="AC971" s="512"/>
      <c r="AD971" s="447"/>
      <c r="AE971" s="447"/>
      <c r="AF971" s="970"/>
      <c r="AG971" s="970"/>
      <c r="AH971" s="810"/>
      <c r="AI971" s="310"/>
      <c r="AJ971" s="310"/>
      <c r="AK971" s="310"/>
      <c r="AL971" s="307"/>
      <c r="AM971" s="40"/>
      <c r="AN971" s="40"/>
      <c r="AO971" s="40"/>
      <c r="AP971" s="137"/>
      <c r="AQ971" s="19"/>
      <c r="AR971" s="49"/>
      <c r="AS971" s="298"/>
      <c r="AT971" s="66"/>
      <c r="AU971" s="40"/>
      <c r="AV971" s="60"/>
      <c r="AW971" s="137"/>
      <c r="AX971" s="137"/>
      <c r="AY971" s="299"/>
      <c r="AZ971" s="87"/>
      <c r="BA971" s="243"/>
      <c r="BB971" s="127"/>
      <c r="BC971" s="127"/>
      <c r="BD971" s="127"/>
      <c r="BE971" s="127"/>
      <c r="BF971" s="127"/>
      <c r="BG971" s="19"/>
      <c r="BH971" s="49"/>
      <c r="BI971" s="60"/>
      <c r="BJ971" s="127"/>
      <c r="BK971" s="127"/>
      <c r="BL971" s="127"/>
      <c r="BM971" s="127"/>
      <c r="BN971" s="60"/>
      <c r="BO971" s="127"/>
      <c r="BP971" s="910"/>
      <c r="BQ971" s="928"/>
      <c r="BR971" s="928"/>
      <c r="BS971" s="928"/>
      <c r="BT971" s="928"/>
      <c r="BU971" s="928"/>
      <c r="BV971" s="928"/>
      <c r="BW971" s="928"/>
      <c r="BX971" s="928"/>
      <c r="BY971" s="928"/>
      <c r="BZ971" s="928"/>
      <c r="CA971" s="928"/>
      <c r="CB971" s="928"/>
      <c r="CC971" s="928"/>
      <c r="CD971" s="928"/>
      <c r="CE971" s="150"/>
      <c r="CF971" s="516"/>
      <c r="CG971" s="911"/>
      <c r="CH971" s="131"/>
      <c r="CI971" s="186"/>
      <c r="CJ971" s="4"/>
      <c r="CK971" s="49"/>
      <c r="CL971" s="60"/>
      <c r="CM971" s="912"/>
      <c r="CN971" s="371"/>
      <c r="CO971" s="371"/>
      <c r="CP971" s="814"/>
      <c r="CQ971" s="352"/>
      <c r="CR971" s="371"/>
      <c r="CS971" s="371"/>
    </row>
    <row r="972" spans="1:97" x14ac:dyDescent="0.25">
      <c r="A972" s="20"/>
      <c r="B972" s="174"/>
      <c r="C972" s="88"/>
      <c r="D972" s="19"/>
      <c r="E972" s="456"/>
      <c r="F972" s="451"/>
      <c r="G972" s="444"/>
      <c r="H972" s="19"/>
      <c r="I972" s="451"/>
      <c r="J972" s="451"/>
      <c r="K972" s="451"/>
      <c r="L972" s="451"/>
      <c r="M972" s="451"/>
      <c r="N972" s="451"/>
      <c r="O972" s="316"/>
      <c r="P972" s="310"/>
      <c r="Q972" s="19"/>
      <c r="R972" s="310"/>
      <c r="S972" s="316"/>
      <c r="T972" s="923"/>
      <c r="U972" s="310"/>
      <c r="V972" s="310"/>
      <c r="W972" s="310"/>
      <c r="X972" s="306"/>
      <c r="Y972" s="753"/>
      <c r="Z972" s="749"/>
      <c r="AA972" s="489"/>
      <c r="AB972" s="512"/>
      <c r="AC972" s="512"/>
      <c r="AD972" s="447"/>
      <c r="AE972" s="447"/>
      <c r="AF972" s="970"/>
      <c r="AG972" s="970"/>
      <c r="AH972" s="810"/>
      <c r="AI972" s="310"/>
      <c r="AJ972" s="310"/>
      <c r="AK972" s="310"/>
      <c r="AL972" s="307"/>
      <c r="AM972" s="40"/>
      <c r="AN972" s="40"/>
      <c r="AO972" s="40"/>
      <c r="AP972" s="137"/>
      <c r="AQ972" s="19"/>
      <c r="AR972" s="49"/>
      <c r="AS972" s="298"/>
      <c r="AT972" s="66"/>
      <c r="AU972" s="40"/>
      <c r="AV972" s="60"/>
      <c r="AW972" s="137"/>
      <c r="AX972" s="137"/>
      <c r="AY972" s="299"/>
      <c r="AZ972" s="87"/>
      <c r="BA972" s="243"/>
      <c r="BB972" s="127"/>
      <c r="BC972" s="127"/>
      <c r="BD972" s="127"/>
      <c r="BE972" s="127"/>
      <c r="BF972" s="127"/>
      <c r="BG972" s="19"/>
      <c r="BH972" s="49"/>
      <c r="BI972" s="60"/>
      <c r="BJ972" s="127"/>
      <c r="BK972" s="127"/>
      <c r="BL972" s="127"/>
      <c r="BM972" s="127"/>
      <c r="BN972" s="60"/>
      <c r="BO972" s="127"/>
      <c r="BP972" s="910"/>
      <c r="BQ972" s="928"/>
      <c r="BR972" s="928"/>
      <c r="BS972" s="928"/>
      <c r="BT972" s="928"/>
      <c r="BU972" s="928"/>
      <c r="BV972" s="928"/>
      <c r="BW972" s="928"/>
      <c r="BX972" s="928"/>
      <c r="BY972" s="928"/>
      <c r="BZ972" s="928"/>
      <c r="CA972" s="928"/>
      <c r="CB972" s="928"/>
      <c r="CC972" s="928"/>
      <c r="CD972" s="928"/>
      <c r="CE972" s="150"/>
      <c r="CF972" s="516"/>
      <c r="CG972" s="911"/>
      <c r="CH972" s="131"/>
      <c r="CI972" s="186"/>
      <c r="CJ972" s="4"/>
      <c r="CK972" s="49"/>
      <c r="CL972" s="60"/>
      <c r="CM972" s="912"/>
      <c r="CN972" s="371"/>
      <c r="CO972" s="371"/>
      <c r="CP972" s="814"/>
      <c r="CQ972" s="352"/>
      <c r="CR972" s="371"/>
      <c r="CS972" s="371"/>
    </row>
    <row r="973" spans="1:97" x14ac:dyDescent="0.25">
      <c r="A973" s="20"/>
      <c r="B973" s="174"/>
      <c r="C973" s="88"/>
      <c r="D973" s="19"/>
      <c r="E973" s="456"/>
      <c r="F973" s="451"/>
      <c r="G973" s="444"/>
      <c r="H973" s="19"/>
      <c r="I973" s="451"/>
      <c r="J973" s="451"/>
      <c r="K973" s="451"/>
      <c r="L973" s="451"/>
      <c r="M973" s="451"/>
      <c r="N973" s="451"/>
      <c r="O973" s="316"/>
      <c r="P973" s="310"/>
      <c r="Q973" s="19"/>
      <c r="R973" s="310"/>
      <c r="S973" s="316"/>
      <c r="T973" s="923"/>
      <c r="U973" s="310"/>
      <c r="V973" s="310"/>
      <c r="W973" s="310"/>
      <c r="X973" s="306"/>
      <c r="Y973" s="753"/>
      <c r="Z973" s="749"/>
      <c r="AA973" s="489"/>
      <c r="AB973" s="512"/>
      <c r="AC973" s="512"/>
      <c r="AD973" s="447"/>
      <c r="AE973" s="447"/>
      <c r="AF973" s="970"/>
      <c r="AG973" s="970"/>
      <c r="AH973" s="810"/>
      <c r="AI973" s="310"/>
      <c r="AJ973" s="310"/>
      <c r="AK973" s="310"/>
      <c r="AL973" s="307"/>
      <c r="AM973" s="40"/>
      <c r="AN973" s="40"/>
      <c r="AO973" s="40"/>
      <c r="AP973" s="137"/>
      <c r="AQ973" s="19"/>
      <c r="AR973" s="49"/>
      <c r="AS973" s="298"/>
      <c r="AT973" s="66"/>
      <c r="AU973" s="40"/>
      <c r="AV973" s="60"/>
      <c r="AW973" s="137"/>
      <c r="AX973" s="137"/>
      <c r="AY973" s="299"/>
      <c r="AZ973" s="87"/>
      <c r="BA973" s="243"/>
      <c r="BB973" s="127"/>
      <c r="BC973" s="127"/>
      <c r="BD973" s="127"/>
      <c r="BE973" s="127"/>
      <c r="BF973" s="127"/>
      <c r="BG973" s="19"/>
      <c r="BH973" s="49"/>
      <c r="BI973" s="60"/>
      <c r="BJ973" s="127"/>
      <c r="BK973" s="127"/>
      <c r="BL973" s="127"/>
      <c r="BM973" s="127"/>
      <c r="BN973" s="60"/>
      <c r="BO973" s="127"/>
      <c r="BP973" s="910"/>
      <c r="BQ973" s="928"/>
      <c r="BR973" s="928"/>
      <c r="BS973" s="928"/>
      <c r="BT973" s="928"/>
      <c r="BU973" s="928"/>
      <c r="BV973" s="928"/>
      <c r="BW973" s="928"/>
      <c r="BX973" s="928"/>
      <c r="BY973" s="928"/>
      <c r="BZ973" s="928"/>
      <c r="CA973" s="928"/>
      <c r="CB973" s="928"/>
      <c r="CC973" s="928"/>
      <c r="CD973" s="928"/>
      <c r="CE973" s="150"/>
      <c r="CF973" s="516"/>
      <c r="CG973" s="911"/>
      <c r="CH973" s="131"/>
      <c r="CI973" s="186"/>
      <c r="CJ973" s="4"/>
      <c r="CK973" s="49"/>
      <c r="CL973" s="60"/>
      <c r="CM973" s="912"/>
      <c r="CN973" s="371"/>
      <c r="CO973" s="371"/>
      <c r="CP973" s="814"/>
      <c r="CQ973" s="352"/>
      <c r="CR973" s="371"/>
      <c r="CS973" s="371"/>
    </row>
    <row r="974" spans="1:97" x14ac:dyDescent="0.25">
      <c r="A974" s="20"/>
      <c r="B974" s="174"/>
      <c r="C974" s="88"/>
      <c r="D974" s="19"/>
      <c r="E974" s="456"/>
      <c r="F974" s="451"/>
      <c r="G974" s="444"/>
      <c r="H974" s="19"/>
      <c r="I974" s="451"/>
      <c r="J974" s="451"/>
      <c r="K974" s="451"/>
      <c r="L974" s="451"/>
      <c r="M974" s="451"/>
      <c r="N974" s="451"/>
      <c r="O974" s="316"/>
      <c r="P974" s="310"/>
      <c r="Q974" s="19"/>
      <c r="R974" s="310"/>
      <c r="S974" s="316"/>
      <c r="T974" s="923"/>
      <c r="U974" s="310"/>
      <c r="V974" s="310"/>
      <c r="W974" s="310"/>
      <c r="X974" s="306"/>
      <c r="Y974" s="753"/>
      <c r="Z974" s="749"/>
      <c r="AA974" s="489"/>
      <c r="AB974" s="512"/>
      <c r="AC974" s="512"/>
      <c r="AD974" s="447"/>
      <c r="AE974" s="447"/>
      <c r="AF974" s="970"/>
      <c r="AG974" s="970"/>
      <c r="AH974" s="810"/>
      <c r="AI974" s="310"/>
      <c r="AJ974" s="310"/>
      <c r="AK974" s="310"/>
      <c r="AL974" s="307"/>
      <c r="AM974" s="40"/>
      <c r="AN974" s="40"/>
      <c r="AO974" s="40"/>
      <c r="AP974" s="137"/>
      <c r="AQ974" s="19"/>
      <c r="AR974" s="49"/>
      <c r="AS974" s="298"/>
      <c r="AT974" s="66"/>
      <c r="AU974" s="40"/>
      <c r="AV974" s="60"/>
      <c r="AW974" s="137"/>
      <c r="AX974" s="137"/>
      <c r="AY974" s="299"/>
      <c r="AZ974" s="87"/>
      <c r="BA974" s="243"/>
      <c r="BB974" s="127"/>
      <c r="BC974" s="127"/>
      <c r="BD974" s="127"/>
      <c r="BE974" s="127"/>
      <c r="BF974" s="127"/>
      <c r="BG974" s="19"/>
      <c r="BH974" s="49"/>
      <c r="BI974" s="60"/>
      <c r="BJ974" s="127"/>
      <c r="BK974" s="127"/>
      <c r="BL974" s="127"/>
      <c r="BM974" s="127"/>
      <c r="BN974" s="60"/>
      <c r="BO974" s="127"/>
      <c r="BP974" s="910"/>
      <c r="BQ974" s="928"/>
      <c r="BR974" s="928"/>
      <c r="BS974" s="928"/>
      <c r="BT974" s="928"/>
      <c r="BU974" s="928"/>
      <c r="BV974" s="928"/>
      <c r="BW974" s="928"/>
      <c r="BX974" s="928"/>
      <c r="BY974" s="928"/>
      <c r="BZ974" s="928"/>
      <c r="CA974" s="928"/>
      <c r="CB974" s="928"/>
      <c r="CC974" s="928"/>
      <c r="CD974" s="928"/>
      <c r="CE974" s="150"/>
      <c r="CF974" s="516"/>
      <c r="CG974" s="911"/>
      <c r="CH974" s="131"/>
      <c r="CI974" s="186"/>
      <c r="CJ974" s="4"/>
      <c r="CK974" s="49"/>
      <c r="CL974" s="60"/>
      <c r="CM974" s="912"/>
      <c r="CN974" s="371"/>
      <c r="CO974" s="371"/>
      <c r="CP974" s="814"/>
      <c r="CQ974" s="352"/>
      <c r="CR974" s="371"/>
      <c r="CS974" s="371"/>
    </row>
    <row r="975" spans="1:97" x14ac:dyDescent="0.25">
      <c r="A975" s="20"/>
      <c r="B975" s="174"/>
      <c r="C975" s="88"/>
      <c r="D975" s="19"/>
      <c r="E975" s="456"/>
      <c r="F975" s="451"/>
      <c r="G975" s="444"/>
      <c r="H975" s="19"/>
      <c r="I975" s="451"/>
      <c r="J975" s="451"/>
      <c r="K975" s="451"/>
      <c r="L975" s="451"/>
      <c r="M975" s="451"/>
      <c r="N975" s="451"/>
      <c r="O975" s="316"/>
      <c r="P975" s="310"/>
      <c r="Q975" s="19"/>
      <c r="R975" s="310"/>
      <c r="S975" s="316"/>
      <c r="T975" s="923"/>
      <c r="U975" s="310"/>
      <c r="V975" s="310"/>
      <c r="W975" s="310"/>
      <c r="X975" s="306"/>
      <c r="Y975" s="753"/>
      <c r="Z975" s="749"/>
      <c r="AA975" s="489"/>
      <c r="AB975" s="512"/>
      <c r="AC975" s="512"/>
      <c r="AD975" s="447"/>
      <c r="AE975" s="447"/>
      <c r="AF975" s="970"/>
      <c r="AG975" s="970"/>
      <c r="AH975" s="810"/>
      <c r="AI975" s="310"/>
      <c r="AJ975" s="310"/>
      <c r="AK975" s="310"/>
      <c r="AL975" s="307"/>
      <c r="AM975" s="40"/>
      <c r="AN975" s="40"/>
      <c r="AO975" s="40"/>
      <c r="AP975" s="137"/>
      <c r="AQ975" s="19"/>
      <c r="AR975" s="49"/>
      <c r="AS975" s="298"/>
      <c r="AT975" s="66"/>
      <c r="AU975" s="40"/>
      <c r="AV975" s="60"/>
      <c r="AW975" s="137"/>
      <c r="AX975" s="137"/>
      <c r="AY975" s="299"/>
      <c r="AZ975" s="87"/>
      <c r="BA975" s="243"/>
      <c r="BB975" s="127"/>
      <c r="BC975" s="127"/>
      <c r="BD975" s="127"/>
      <c r="BE975" s="127"/>
      <c r="BF975" s="127"/>
      <c r="BG975" s="19"/>
      <c r="BH975" s="49"/>
      <c r="BI975" s="60"/>
      <c r="BJ975" s="127"/>
      <c r="BK975" s="127"/>
      <c r="BL975" s="127"/>
      <c r="BM975" s="127"/>
      <c r="BN975" s="60"/>
      <c r="BO975" s="127"/>
      <c r="BP975" s="910"/>
      <c r="BQ975" s="928"/>
      <c r="BR975" s="928"/>
      <c r="BS975" s="928"/>
      <c r="BT975" s="928"/>
      <c r="BU975" s="928"/>
      <c r="BV975" s="928"/>
      <c r="BW975" s="928"/>
      <c r="BX975" s="928"/>
      <c r="BY975" s="928"/>
      <c r="BZ975" s="928"/>
      <c r="CA975" s="928"/>
      <c r="CB975" s="928"/>
      <c r="CC975" s="928"/>
      <c r="CD975" s="928"/>
      <c r="CE975" s="150"/>
      <c r="CF975" s="516"/>
      <c r="CG975" s="911"/>
      <c r="CH975" s="131"/>
      <c r="CI975" s="186"/>
      <c r="CJ975" s="4"/>
      <c r="CK975" s="49"/>
      <c r="CL975" s="60"/>
      <c r="CM975" s="912"/>
      <c r="CN975" s="371"/>
      <c r="CO975" s="371"/>
      <c r="CP975" s="814"/>
      <c r="CQ975" s="352"/>
      <c r="CR975" s="371"/>
      <c r="CS975" s="371"/>
    </row>
    <row r="976" spans="1:97" x14ac:dyDescent="0.25">
      <c r="A976" s="20"/>
      <c r="B976" s="174"/>
      <c r="C976" s="88"/>
      <c r="D976" s="19"/>
      <c r="E976" s="456"/>
      <c r="F976" s="451"/>
      <c r="G976" s="444"/>
      <c r="H976" s="19"/>
      <c r="I976" s="451"/>
      <c r="J976" s="451"/>
      <c r="K976" s="451"/>
      <c r="L976" s="451"/>
      <c r="M976" s="451"/>
      <c r="N976" s="451"/>
      <c r="O976" s="316"/>
      <c r="P976" s="310"/>
      <c r="Q976" s="19"/>
      <c r="R976" s="310"/>
      <c r="S976" s="316"/>
      <c r="T976" s="923"/>
      <c r="U976" s="310"/>
      <c r="V976" s="310"/>
      <c r="W976" s="310"/>
      <c r="X976" s="306"/>
      <c r="Y976" s="753"/>
      <c r="Z976" s="749"/>
      <c r="AA976" s="489"/>
      <c r="AB976" s="512"/>
      <c r="AC976" s="512"/>
      <c r="AD976" s="447"/>
      <c r="AE976" s="447"/>
      <c r="AF976" s="970"/>
      <c r="AG976" s="970"/>
      <c r="AH976" s="810"/>
      <c r="AI976" s="310"/>
      <c r="AJ976" s="310"/>
      <c r="AK976" s="310"/>
      <c r="AL976" s="307"/>
      <c r="AM976" s="40"/>
      <c r="AN976" s="40"/>
      <c r="AO976" s="40"/>
      <c r="AP976" s="137"/>
      <c r="AQ976" s="19"/>
      <c r="AR976" s="49"/>
      <c r="AS976" s="298"/>
      <c r="AT976" s="66"/>
      <c r="AU976" s="40"/>
      <c r="AV976" s="60"/>
      <c r="AW976" s="137"/>
      <c r="AX976" s="137"/>
      <c r="AY976" s="299"/>
      <c r="AZ976" s="87"/>
      <c r="BA976" s="243"/>
      <c r="BB976" s="127"/>
      <c r="BC976" s="127"/>
      <c r="BD976" s="127"/>
      <c r="BE976" s="127"/>
      <c r="BF976" s="127"/>
      <c r="BG976" s="19"/>
      <c r="BH976" s="49"/>
      <c r="BI976" s="60"/>
      <c r="BJ976" s="127"/>
      <c r="BK976" s="127"/>
      <c r="BL976" s="127"/>
      <c r="BM976" s="127"/>
      <c r="BN976" s="60"/>
      <c r="BO976" s="127"/>
      <c r="BP976" s="910"/>
      <c r="BQ976" s="928"/>
      <c r="BR976" s="928"/>
      <c r="BS976" s="928"/>
      <c r="BT976" s="928"/>
      <c r="BU976" s="928"/>
      <c r="BV976" s="928"/>
      <c r="BW976" s="928"/>
      <c r="BX976" s="928"/>
      <c r="BY976" s="928"/>
      <c r="BZ976" s="928"/>
      <c r="CA976" s="928"/>
      <c r="CB976" s="928"/>
      <c r="CC976" s="928"/>
      <c r="CD976" s="928"/>
      <c r="CE976" s="150"/>
      <c r="CF976" s="516"/>
      <c r="CG976" s="911"/>
      <c r="CH976" s="131"/>
      <c r="CI976" s="186"/>
      <c r="CJ976" s="4"/>
      <c r="CK976" s="49"/>
      <c r="CL976" s="60"/>
      <c r="CM976" s="912"/>
      <c r="CN976" s="371"/>
      <c r="CO976" s="371"/>
      <c r="CP976" s="814"/>
      <c r="CQ976" s="352"/>
      <c r="CR976" s="371"/>
      <c r="CS976" s="371"/>
    </row>
    <row r="977" spans="1:97" x14ac:dyDescent="0.25">
      <c r="A977" s="20"/>
      <c r="B977" s="174"/>
      <c r="C977" s="88"/>
      <c r="D977" s="19"/>
      <c r="E977" s="456"/>
      <c r="F977" s="451"/>
      <c r="G977" s="444"/>
      <c r="H977" s="19"/>
      <c r="I977" s="451"/>
      <c r="J977" s="451"/>
      <c r="K977" s="451"/>
      <c r="L977" s="451"/>
      <c r="M977" s="451"/>
      <c r="N977" s="451"/>
      <c r="O977" s="316"/>
      <c r="P977" s="310"/>
      <c r="Q977" s="19"/>
      <c r="R977" s="310"/>
      <c r="S977" s="316"/>
      <c r="T977" s="923"/>
      <c r="U977" s="310"/>
      <c r="V977" s="310"/>
      <c r="W977" s="310"/>
      <c r="X977" s="306"/>
      <c r="Y977" s="753"/>
      <c r="Z977" s="749"/>
      <c r="AA977" s="489"/>
      <c r="AB977" s="512"/>
      <c r="AC977" s="512"/>
      <c r="AD977" s="447"/>
      <c r="AE977" s="447"/>
      <c r="AF977" s="970"/>
      <c r="AG977" s="970"/>
      <c r="AH977" s="810"/>
      <c r="AI977" s="310"/>
      <c r="AJ977" s="310"/>
      <c r="AK977" s="310"/>
      <c r="AL977" s="307"/>
      <c r="AM977" s="40"/>
      <c r="AN977" s="40"/>
      <c r="AO977" s="40"/>
      <c r="AP977" s="137"/>
      <c r="AQ977" s="19"/>
      <c r="AR977" s="49"/>
      <c r="AS977" s="298"/>
      <c r="AT977" s="66"/>
      <c r="AU977" s="40"/>
      <c r="AV977" s="60"/>
      <c r="AW977" s="137"/>
      <c r="AX977" s="137"/>
      <c r="AY977" s="299"/>
      <c r="AZ977" s="87"/>
      <c r="BA977" s="243"/>
      <c r="BB977" s="127"/>
      <c r="BC977" s="127"/>
      <c r="BD977" s="127"/>
      <c r="BE977" s="127"/>
      <c r="BF977" s="127"/>
      <c r="BG977" s="19"/>
      <c r="BH977" s="49"/>
      <c r="BI977" s="60"/>
      <c r="BJ977" s="127"/>
      <c r="BK977" s="127"/>
      <c r="BL977" s="127"/>
      <c r="BM977" s="127"/>
      <c r="BN977" s="60"/>
      <c r="BO977" s="127"/>
      <c r="BP977" s="910"/>
      <c r="BQ977" s="928"/>
      <c r="BR977" s="928"/>
      <c r="BS977" s="928"/>
      <c r="BT977" s="928"/>
      <c r="BU977" s="928"/>
      <c r="BV977" s="928"/>
      <c r="BW977" s="928"/>
      <c r="BX977" s="928"/>
      <c r="BY977" s="928"/>
      <c r="BZ977" s="928"/>
      <c r="CA977" s="928"/>
      <c r="CB977" s="928"/>
      <c r="CC977" s="928"/>
      <c r="CD977" s="928"/>
      <c r="CE977" s="150"/>
      <c r="CF977" s="516"/>
      <c r="CG977" s="911"/>
      <c r="CH977" s="131"/>
      <c r="CI977" s="186"/>
      <c r="CJ977" s="4"/>
      <c r="CK977" s="49"/>
      <c r="CL977" s="60"/>
      <c r="CM977" s="912"/>
      <c r="CN977" s="371"/>
      <c r="CO977" s="371"/>
      <c r="CP977" s="814"/>
      <c r="CQ977" s="352"/>
      <c r="CR977" s="371"/>
      <c r="CS977" s="371"/>
    </row>
    <row r="978" spans="1:97" x14ac:dyDescent="0.25">
      <c r="A978" s="20"/>
      <c r="B978" s="174"/>
      <c r="C978" s="88"/>
      <c r="D978" s="19"/>
      <c r="E978" s="456"/>
      <c r="F978" s="451"/>
      <c r="G978" s="444"/>
      <c r="H978" s="19"/>
      <c r="I978" s="451"/>
      <c r="J978" s="451"/>
      <c r="K978" s="451"/>
      <c r="L978" s="451"/>
      <c r="M978" s="451"/>
      <c r="N978" s="451"/>
      <c r="O978" s="316"/>
      <c r="P978" s="310"/>
      <c r="Q978" s="19"/>
      <c r="R978" s="310"/>
      <c r="S978" s="316"/>
      <c r="T978" s="923"/>
      <c r="U978" s="310"/>
      <c r="V978" s="310"/>
      <c r="W978" s="310"/>
      <c r="X978" s="306"/>
      <c r="Y978" s="753"/>
      <c r="Z978" s="749"/>
      <c r="AA978" s="489"/>
      <c r="AB978" s="512"/>
      <c r="AC978" s="512"/>
      <c r="AD978" s="447"/>
      <c r="AE978" s="447"/>
      <c r="AF978" s="970"/>
      <c r="AG978" s="970"/>
      <c r="AH978" s="810"/>
      <c r="AI978" s="310"/>
      <c r="AJ978" s="310"/>
      <c r="AK978" s="310"/>
      <c r="AL978" s="307"/>
      <c r="AM978" s="40"/>
      <c r="AN978" s="40"/>
      <c r="AO978" s="40"/>
      <c r="AP978" s="137"/>
      <c r="AQ978" s="19"/>
      <c r="AR978" s="49"/>
      <c r="AS978" s="298"/>
      <c r="AT978" s="66"/>
      <c r="AU978" s="40"/>
      <c r="AV978" s="60"/>
      <c r="AW978" s="137"/>
      <c r="AX978" s="137"/>
      <c r="AY978" s="299"/>
      <c r="AZ978" s="87"/>
      <c r="BA978" s="243"/>
      <c r="BB978" s="127"/>
      <c r="BC978" s="127"/>
      <c r="BD978" s="127"/>
      <c r="BE978" s="127"/>
      <c r="BF978" s="127"/>
      <c r="BG978" s="19"/>
      <c r="BH978" s="49"/>
      <c r="BI978" s="60"/>
      <c r="BJ978" s="127"/>
      <c r="BK978" s="127"/>
      <c r="BL978" s="127"/>
      <c r="BM978" s="127"/>
      <c r="BN978" s="60"/>
      <c r="BO978" s="127"/>
      <c r="BP978" s="910"/>
      <c r="BQ978" s="928"/>
      <c r="BR978" s="928"/>
      <c r="BS978" s="928"/>
      <c r="BT978" s="928"/>
      <c r="BU978" s="928"/>
      <c r="BV978" s="928"/>
      <c r="BW978" s="928"/>
      <c r="BX978" s="928"/>
      <c r="BY978" s="928"/>
      <c r="BZ978" s="928"/>
      <c r="CA978" s="928"/>
      <c r="CB978" s="928"/>
      <c r="CC978" s="928"/>
      <c r="CD978" s="928"/>
      <c r="CE978" s="150"/>
      <c r="CF978" s="516"/>
      <c r="CG978" s="911"/>
      <c r="CH978" s="131"/>
      <c r="CI978" s="186"/>
      <c r="CJ978" s="4"/>
      <c r="CK978" s="49"/>
      <c r="CL978" s="60"/>
      <c r="CM978" s="912"/>
      <c r="CN978" s="371"/>
      <c r="CO978" s="371"/>
      <c r="CP978" s="814"/>
      <c r="CQ978" s="352"/>
      <c r="CR978" s="371"/>
      <c r="CS978" s="371"/>
    </row>
    <row r="979" spans="1:97" x14ac:dyDescent="0.25">
      <c r="A979" s="20"/>
      <c r="B979" s="174"/>
      <c r="C979" s="88"/>
      <c r="D979" s="19"/>
      <c r="E979" s="456"/>
      <c r="F979" s="451"/>
      <c r="G979" s="444"/>
      <c r="H979" s="19"/>
      <c r="I979" s="451"/>
      <c r="J979" s="451"/>
      <c r="K979" s="451"/>
      <c r="L979" s="451"/>
      <c r="M979" s="451"/>
      <c r="N979" s="451"/>
      <c r="O979" s="316"/>
      <c r="P979" s="310"/>
      <c r="Q979" s="19"/>
      <c r="R979" s="310"/>
      <c r="S979" s="316"/>
      <c r="T979" s="923"/>
      <c r="U979" s="310"/>
      <c r="V979" s="310"/>
      <c r="W979" s="310"/>
      <c r="X979" s="306"/>
      <c r="Y979" s="753"/>
      <c r="Z979" s="749"/>
      <c r="AA979" s="489"/>
      <c r="AB979" s="512"/>
      <c r="AC979" s="512"/>
      <c r="AD979" s="447"/>
      <c r="AE979" s="447"/>
      <c r="AF979" s="970"/>
      <c r="AG979" s="970"/>
      <c r="AH979" s="810"/>
      <c r="AI979" s="310"/>
      <c r="AJ979" s="310"/>
      <c r="AK979" s="310"/>
      <c r="AL979" s="307"/>
      <c r="AM979" s="40"/>
      <c r="AN979" s="40"/>
      <c r="AO979" s="40"/>
      <c r="AP979" s="137"/>
      <c r="AQ979" s="19"/>
      <c r="AR979" s="49"/>
      <c r="AS979" s="298"/>
      <c r="AT979" s="66"/>
      <c r="AU979" s="40"/>
      <c r="AV979" s="60"/>
      <c r="AW979" s="137"/>
      <c r="AX979" s="137"/>
      <c r="AY979" s="299"/>
      <c r="AZ979" s="87"/>
      <c r="BA979" s="243"/>
      <c r="BB979" s="127"/>
      <c r="BC979" s="127"/>
      <c r="BD979" s="127"/>
      <c r="BE979" s="127"/>
      <c r="BF979" s="127"/>
      <c r="BG979" s="19"/>
      <c r="BH979" s="49"/>
      <c r="BI979" s="60"/>
      <c r="BJ979" s="127"/>
      <c r="BK979" s="127"/>
      <c r="BL979" s="127"/>
      <c r="BM979" s="127"/>
      <c r="BN979" s="60"/>
      <c r="BO979" s="127"/>
      <c r="BP979" s="910"/>
      <c r="BQ979" s="928"/>
      <c r="BR979" s="928"/>
      <c r="BS979" s="928"/>
      <c r="BT979" s="928"/>
      <c r="BU979" s="928"/>
      <c r="BV979" s="928"/>
      <c r="BW979" s="928"/>
      <c r="BX979" s="928"/>
      <c r="BY979" s="928"/>
      <c r="BZ979" s="928"/>
      <c r="CA979" s="928"/>
      <c r="CB979" s="928"/>
      <c r="CC979" s="928"/>
      <c r="CD979" s="928"/>
      <c r="CE979" s="150"/>
      <c r="CF979" s="516"/>
      <c r="CG979" s="911"/>
      <c r="CH979" s="131"/>
      <c r="CI979" s="186"/>
      <c r="CJ979" s="4"/>
      <c r="CK979" s="49"/>
      <c r="CL979" s="60"/>
      <c r="CM979" s="912"/>
      <c r="CN979" s="371"/>
      <c r="CO979" s="371"/>
      <c r="CP979" s="814"/>
      <c r="CQ979" s="352"/>
      <c r="CR979" s="371"/>
      <c r="CS979" s="371"/>
    </row>
    <row r="980" spans="1:97" x14ac:dyDescent="0.25">
      <c r="A980" s="20"/>
      <c r="B980" s="174"/>
      <c r="C980" s="88"/>
      <c r="D980" s="19"/>
      <c r="E980" s="456"/>
      <c r="F980" s="451"/>
      <c r="G980" s="444"/>
      <c r="H980" s="19"/>
      <c r="I980" s="451"/>
      <c r="J980" s="451"/>
      <c r="K980" s="451"/>
      <c r="L980" s="451"/>
      <c r="M980" s="451"/>
      <c r="N980" s="451"/>
      <c r="O980" s="316"/>
      <c r="P980" s="310"/>
      <c r="Q980" s="19"/>
      <c r="R980" s="310"/>
      <c r="S980" s="316"/>
      <c r="T980" s="923"/>
      <c r="U980" s="310"/>
      <c r="V980" s="310"/>
      <c r="W980" s="310"/>
      <c r="X980" s="306"/>
      <c r="Y980" s="753"/>
      <c r="Z980" s="749"/>
      <c r="AA980" s="489"/>
      <c r="AB980" s="512"/>
      <c r="AC980" s="512"/>
      <c r="AD980" s="447"/>
      <c r="AE980" s="447"/>
      <c r="AF980" s="970"/>
      <c r="AG980" s="970"/>
      <c r="AH980" s="810"/>
      <c r="AI980" s="310"/>
      <c r="AJ980" s="310"/>
      <c r="AK980" s="310"/>
      <c r="AL980" s="307"/>
      <c r="AM980" s="40"/>
      <c r="AN980" s="40"/>
      <c r="AO980" s="40"/>
      <c r="AP980" s="137"/>
      <c r="AQ980" s="19"/>
      <c r="AR980" s="49"/>
      <c r="AS980" s="298"/>
      <c r="AT980" s="66"/>
      <c r="AU980" s="40"/>
      <c r="AV980" s="60"/>
      <c r="AW980" s="137"/>
      <c r="AX980" s="137"/>
      <c r="AY980" s="299"/>
      <c r="AZ980" s="87"/>
      <c r="BA980" s="243"/>
      <c r="BB980" s="127"/>
      <c r="BC980" s="127"/>
      <c r="BD980" s="127"/>
      <c r="BE980" s="127"/>
      <c r="BF980" s="127"/>
      <c r="BG980" s="19"/>
      <c r="BH980" s="49"/>
      <c r="BI980" s="60"/>
      <c r="BJ980" s="127"/>
      <c r="BK980" s="127"/>
      <c r="BL980" s="127"/>
      <c r="BM980" s="127"/>
      <c r="BN980" s="60"/>
      <c r="BO980" s="127"/>
      <c r="BP980" s="910"/>
      <c r="BQ980" s="928"/>
      <c r="BR980" s="928"/>
      <c r="BS980" s="928"/>
      <c r="BT980" s="928"/>
      <c r="BU980" s="928"/>
      <c r="BV980" s="928"/>
      <c r="BW980" s="928"/>
      <c r="BX980" s="928"/>
      <c r="BY980" s="928"/>
      <c r="BZ980" s="928"/>
      <c r="CA980" s="928"/>
      <c r="CB980" s="928"/>
      <c r="CC980" s="928"/>
      <c r="CD980" s="928"/>
      <c r="CE980" s="150"/>
      <c r="CF980" s="516"/>
      <c r="CG980" s="911"/>
      <c r="CH980" s="131"/>
      <c r="CI980" s="186"/>
      <c r="CJ980" s="4"/>
      <c r="CK980" s="49"/>
      <c r="CL980" s="60"/>
      <c r="CM980" s="912"/>
      <c r="CN980" s="371"/>
      <c r="CO980" s="371"/>
      <c r="CP980" s="814"/>
      <c r="CQ980" s="352"/>
      <c r="CR980" s="371"/>
      <c r="CS980" s="371"/>
    </row>
    <row r="981" spans="1:97" x14ac:dyDescent="0.25">
      <c r="A981" s="20"/>
      <c r="B981" s="174"/>
      <c r="C981" s="88"/>
      <c r="D981" s="19"/>
      <c r="E981" s="456"/>
      <c r="F981" s="451"/>
      <c r="G981" s="444"/>
      <c r="H981" s="19"/>
      <c r="I981" s="451"/>
      <c r="J981" s="451"/>
      <c r="K981" s="451"/>
      <c r="L981" s="451"/>
      <c r="M981" s="451"/>
      <c r="N981" s="451"/>
      <c r="O981" s="316"/>
      <c r="P981" s="310"/>
      <c r="Q981" s="19"/>
      <c r="R981" s="310"/>
      <c r="S981" s="316"/>
      <c r="T981" s="923"/>
      <c r="U981" s="310"/>
      <c r="V981" s="310"/>
      <c r="W981" s="310"/>
      <c r="X981" s="306"/>
      <c r="Y981" s="753"/>
      <c r="Z981" s="749"/>
      <c r="AA981" s="489"/>
      <c r="AB981" s="512"/>
      <c r="AC981" s="512"/>
      <c r="AD981" s="447"/>
      <c r="AE981" s="447"/>
      <c r="AF981" s="970"/>
      <c r="AG981" s="970"/>
      <c r="AH981" s="810"/>
      <c r="AI981" s="310"/>
      <c r="AJ981" s="310"/>
      <c r="AK981" s="310"/>
      <c r="AL981" s="307"/>
      <c r="AM981" s="40"/>
      <c r="AN981" s="40"/>
      <c r="AO981" s="40"/>
      <c r="AP981" s="137"/>
      <c r="AQ981" s="19"/>
      <c r="AR981" s="49"/>
      <c r="AS981" s="298"/>
      <c r="AT981" s="66"/>
      <c r="AU981" s="40"/>
      <c r="AV981" s="60"/>
      <c r="AW981" s="137"/>
      <c r="AX981" s="137"/>
      <c r="AY981" s="299"/>
      <c r="AZ981" s="87"/>
      <c r="BA981" s="243"/>
      <c r="BB981" s="127"/>
      <c r="BC981" s="127"/>
      <c r="BD981" s="127"/>
      <c r="BE981" s="127"/>
      <c r="BF981" s="127"/>
      <c r="BG981" s="19"/>
      <c r="BH981" s="49"/>
      <c r="BI981" s="60"/>
      <c r="BJ981" s="127"/>
      <c r="BK981" s="127"/>
      <c r="BL981" s="127"/>
      <c r="BM981" s="127"/>
      <c r="BN981" s="60"/>
      <c r="BO981" s="127"/>
      <c r="BP981" s="910"/>
      <c r="BQ981" s="928"/>
      <c r="BR981" s="928"/>
      <c r="BS981" s="928"/>
      <c r="BT981" s="928"/>
      <c r="BU981" s="928"/>
      <c r="BV981" s="928"/>
      <c r="BW981" s="928"/>
      <c r="BX981" s="928"/>
      <c r="BY981" s="928"/>
      <c r="BZ981" s="928"/>
      <c r="CA981" s="928"/>
      <c r="CB981" s="928"/>
      <c r="CC981" s="928"/>
      <c r="CD981" s="928"/>
      <c r="CE981" s="150"/>
      <c r="CF981" s="516"/>
      <c r="CG981" s="911"/>
      <c r="CH981" s="131"/>
      <c r="CI981" s="186"/>
      <c r="CJ981" s="4"/>
      <c r="CK981" s="49"/>
      <c r="CL981" s="60"/>
      <c r="CM981" s="912"/>
      <c r="CN981" s="371"/>
      <c r="CO981" s="371"/>
      <c r="CP981" s="814"/>
      <c r="CQ981" s="352"/>
      <c r="CR981" s="371"/>
      <c r="CS981" s="371"/>
    </row>
    <row r="982" spans="1:97" x14ac:dyDescent="0.25">
      <c r="A982" s="20"/>
      <c r="B982" s="174"/>
      <c r="C982" s="88"/>
      <c r="D982" s="19"/>
      <c r="E982" s="456"/>
      <c r="F982" s="451"/>
      <c r="G982" s="444"/>
      <c r="H982" s="19"/>
      <c r="I982" s="451"/>
      <c r="J982" s="451"/>
      <c r="K982" s="451"/>
      <c r="L982" s="451"/>
      <c r="M982" s="451"/>
      <c r="N982" s="451"/>
      <c r="O982" s="316"/>
      <c r="P982" s="310"/>
      <c r="Q982" s="19"/>
      <c r="R982" s="310"/>
      <c r="S982" s="316"/>
      <c r="T982" s="923"/>
      <c r="U982" s="310"/>
      <c r="V982" s="310"/>
      <c r="W982" s="310"/>
      <c r="X982" s="306"/>
      <c r="Y982" s="753"/>
      <c r="Z982" s="749"/>
      <c r="AA982" s="489"/>
      <c r="AB982" s="512"/>
      <c r="AC982" s="512"/>
      <c r="AD982" s="447"/>
      <c r="AE982" s="447"/>
      <c r="AF982" s="970"/>
      <c r="AG982" s="970"/>
      <c r="AH982" s="810"/>
      <c r="AI982" s="310"/>
      <c r="AJ982" s="310"/>
      <c r="AK982" s="310"/>
      <c r="AL982" s="307"/>
      <c r="AM982" s="40"/>
      <c r="AN982" s="40"/>
      <c r="AO982" s="40"/>
      <c r="AP982" s="137"/>
      <c r="AQ982" s="19"/>
      <c r="AR982" s="49"/>
      <c r="AS982" s="298"/>
      <c r="AT982" s="66"/>
      <c r="AU982" s="40"/>
      <c r="AV982" s="60"/>
      <c r="AW982" s="137"/>
      <c r="AX982" s="137"/>
      <c r="AY982" s="299"/>
      <c r="AZ982" s="87"/>
      <c r="BA982" s="243"/>
      <c r="BB982" s="127"/>
      <c r="BC982" s="127"/>
      <c r="BD982" s="127"/>
      <c r="BE982" s="127"/>
      <c r="BF982" s="127"/>
      <c r="BG982" s="19"/>
      <c r="BH982" s="49"/>
      <c r="BI982" s="60"/>
      <c r="BJ982" s="127"/>
      <c r="BK982" s="127"/>
      <c r="BL982" s="127"/>
      <c r="BM982" s="127"/>
      <c r="BN982" s="60"/>
      <c r="BO982" s="127"/>
      <c r="BP982" s="910"/>
      <c r="BQ982" s="928"/>
      <c r="BR982" s="928"/>
      <c r="BS982" s="928"/>
      <c r="BT982" s="928"/>
      <c r="BU982" s="928"/>
      <c r="BV982" s="928"/>
      <c r="BW982" s="928"/>
      <c r="BX982" s="928"/>
      <c r="BY982" s="928"/>
      <c r="BZ982" s="928"/>
      <c r="CA982" s="928"/>
      <c r="CB982" s="928"/>
      <c r="CC982" s="928"/>
      <c r="CD982" s="928"/>
      <c r="CE982" s="150"/>
      <c r="CF982" s="516"/>
      <c r="CG982" s="911"/>
      <c r="CH982" s="131"/>
      <c r="CI982" s="186"/>
      <c r="CJ982" s="4"/>
      <c r="CK982" s="49"/>
      <c r="CL982" s="60"/>
      <c r="CM982" s="912"/>
      <c r="CN982" s="371"/>
      <c r="CO982" s="371"/>
      <c r="CP982" s="814"/>
      <c r="CQ982" s="352"/>
      <c r="CR982" s="371"/>
      <c r="CS982" s="371"/>
    </row>
    <row r="983" spans="1:97" x14ac:dyDescent="0.25">
      <c r="A983" s="20"/>
      <c r="B983" s="174"/>
      <c r="C983" s="88"/>
      <c r="D983" s="19"/>
      <c r="E983" s="456"/>
      <c r="F983" s="451"/>
      <c r="G983" s="444"/>
      <c r="H983" s="19"/>
      <c r="I983" s="451"/>
      <c r="J983" s="451"/>
      <c r="K983" s="451"/>
      <c r="L983" s="451"/>
      <c r="M983" s="451"/>
      <c r="N983" s="451"/>
      <c r="O983" s="316"/>
      <c r="P983" s="310"/>
      <c r="Q983" s="19"/>
      <c r="R983" s="310"/>
      <c r="S983" s="316"/>
      <c r="T983" s="923"/>
      <c r="U983" s="310"/>
      <c r="V983" s="310"/>
      <c r="W983" s="310"/>
      <c r="X983" s="306"/>
      <c r="Y983" s="753"/>
      <c r="Z983" s="749"/>
      <c r="AA983" s="489"/>
      <c r="AB983" s="512"/>
      <c r="AC983" s="512"/>
      <c r="AD983" s="447"/>
      <c r="AE983" s="447"/>
      <c r="AF983" s="970"/>
      <c r="AG983" s="970"/>
      <c r="AH983" s="810"/>
      <c r="AI983" s="310"/>
      <c r="AJ983" s="310"/>
      <c r="AK983" s="310"/>
      <c r="AL983" s="307"/>
      <c r="AM983" s="40"/>
      <c r="AN983" s="40"/>
      <c r="AO983" s="40"/>
      <c r="AP983" s="137"/>
      <c r="AQ983" s="19"/>
      <c r="AR983" s="49"/>
      <c r="AS983" s="298"/>
      <c r="AT983" s="66"/>
      <c r="AU983" s="40"/>
      <c r="AV983" s="60"/>
      <c r="AW983" s="137"/>
      <c r="AX983" s="137"/>
      <c r="AY983" s="299"/>
      <c r="AZ983" s="87"/>
      <c r="BA983" s="243"/>
      <c r="BB983" s="127"/>
      <c r="BC983" s="127"/>
      <c r="BD983" s="127"/>
      <c r="BE983" s="127"/>
      <c r="BF983" s="127"/>
      <c r="BG983" s="19"/>
      <c r="BH983" s="49"/>
      <c r="BI983" s="60"/>
      <c r="BJ983" s="127"/>
      <c r="BK983" s="127"/>
      <c r="BL983" s="127"/>
      <c r="BM983" s="127"/>
      <c r="BN983" s="60"/>
      <c r="BO983" s="127"/>
      <c r="BP983" s="910"/>
      <c r="BQ983" s="928"/>
      <c r="BR983" s="928"/>
      <c r="BS983" s="928"/>
      <c r="BT983" s="928"/>
      <c r="BU983" s="928"/>
      <c r="BV983" s="928"/>
      <c r="BW983" s="928"/>
      <c r="BX983" s="928"/>
      <c r="BY983" s="928"/>
      <c r="BZ983" s="928"/>
      <c r="CA983" s="928"/>
      <c r="CB983" s="928"/>
      <c r="CC983" s="928"/>
      <c r="CD983" s="928"/>
      <c r="CE983" s="150"/>
      <c r="CF983" s="516"/>
      <c r="CG983" s="911"/>
      <c r="CH983" s="131"/>
      <c r="CI983" s="186"/>
      <c r="CJ983" s="4"/>
      <c r="CK983" s="49"/>
      <c r="CL983" s="60"/>
      <c r="CM983" s="912"/>
      <c r="CN983" s="371"/>
      <c r="CO983" s="371"/>
      <c r="CP983" s="814"/>
      <c r="CQ983" s="352"/>
      <c r="CR983" s="371"/>
      <c r="CS983" s="371"/>
    </row>
    <row r="984" spans="1:97" x14ac:dyDescent="0.25">
      <c r="A984" s="20"/>
      <c r="B984" s="174"/>
      <c r="C984" s="88"/>
      <c r="D984" s="19"/>
      <c r="E984" s="456"/>
      <c r="F984" s="451"/>
      <c r="G984" s="444"/>
      <c r="H984" s="19"/>
      <c r="I984" s="451"/>
      <c r="J984" s="451"/>
      <c r="K984" s="451"/>
      <c r="L984" s="451"/>
      <c r="M984" s="451"/>
      <c r="N984" s="451"/>
      <c r="O984" s="316"/>
      <c r="P984" s="310"/>
      <c r="Q984" s="19"/>
      <c r="R984" s="310"/>
      <c r="S984" s="316"/>
      <c r="T984" s="923"/>
      <c r="U984" s="310"/>
      <c r="V984" s="310"/>
      <c r="W984" s="310"/>
      <c r="X984" s="306"/>
      <c r="Y984" s="753"/>
      <c r="Z984" s="749"/>
      <c r="AA984" s="489"/>
      <c r="AB984" s="512"/>
      <c r="AC984" s="512"/>
      <c r="AD984" s="447"/>
      <c r="AE984" s="447"/>
      <c r="AF984" s="970"/>
      <c r="AG984" s="970"/>
      <c r="AH984" s="810"/>
      <c r="AI984" s="310"/>
      <c r="AJ984" s="310"/>
      <c r="AK984" s="310"/>
      <c r="AL984" s="307"/>
      <c r="AM984" s="40"/>
      <c r="AN984" s="40"/>
      <c r="AO984" s="40"/>
      <c r="AP984" s="137"/>
      <c r="AQ984" s="19"/>
      <c r="AR984" s="49"/>
      <c r="AS984" s="298"/>
      <c r="AT984" s="66"/>
      <c r="AU984" s="40"/>
      <c r="AV984" s="60"/>
      <c r="AW984" s="137"/>
      <c r="AX984" s="137"/>
      <c r="AY984" s="299"/>
      <c r="AZ984" s="87"/>
      <c r="BA984" s="243"/>
      <c r="BB984" s="127"/>
      <c r="BC984" s="127"/>
      <c r="BD984" s="127"/>
      <c r="BE984" s="127"/>
      <c r="BF984" s="127"/>
      <c r="BG984" s="19"/>
      <c r="BH984" s="49"/>
      <c r="BI984" s="60"/>
      <c r="BJ984" s="127"/>
      <c r="BK984" s="127"/>
      <c r="BL984" s="127"/>
      <c r="BM984" s="127"/>
      <c r="BN984" s="60"/>
      <c r="BO984" s="127"/>
      <c r="BP984" s="910"/>
      <c r="BQ984" s="928"/>
      <c r="BR984" s="928"/>
      <c r="BS984" s="928"/>
      <c r="BT984" s="928"/>
      <c r="BU984" s="928"/>
      <c r="BV984" s="928"/>
      <c r="BW984" s="928"/>
      <c r="BX984" s="928"/>
      <c r="BY984" s="928"/>
      <c r="BZ984" s="928"/>
      <c r="CA984" s="928"/>
      <c r="CB984" s="928"/>
      <c r="CC984" s="928"/>
      <c r="CD984" s="928"/>
      <c r="CE984" s="150"/>
      <c r="CF984" s="516"/>
      <c r="CG984" s="911"/>
      <c r="CH984" s="131"/>
      <c r="CI984" s="186"/>
      <c r="CJ984" s="4"/>
      <c r="CK984" s="49"/>
      <c r="CL984" s="60"/>
      <c r="CM984" s="912"/>
      <c r="CN984" s="371"/>
      <c r="CO984" s="371"/>
      <c r="CP984" s="814"/>
      <c r="CQ984" s="352"/>
      <c r="CR984" s="371"/>
      <c r="CS984" s="371"/>
    </row>
    <row r="985" spans="1:97" x14ac:dyDescent="0.25">
      <c r="A985" s="20"/>
      <c r="B985" s="174"/>
      <c r="C985" s="88"/>
      <c r="D985" s="19"/>
      <c r="E985" s="456"/>
      <c r="F985" s="451"/>
      <c r="G985" s="444"/>
      <c r="H985" s="19"/>
      <c r="I985" s="451"/>
      <c r="J985" s="451"/>
      <c r="K985" s="451"/>
      <c r="L985" s="451"/>
      <c r="M985" s="451"/>
      <c r="N985" s="451"/>
      <c r="O985" s="316"/>
      <c r="P985" s="310"/>
      <c r="Q985" s="19"/>
      <c r="R985" s="310"/>
      <c r="S985" s="316"/>
      <c r="T985" s="923"/>
      <c r="U985" s="310"/>
      <c r="V985" s="310"/>
      <c r="W985" s="310"/>
      <c r="X985" s="306"/>
      <c r="Y985" s="753"/>
      <c r="Z985" s="749"/>
      <c r="AA985" s="489"/>
      <c r="AB985" s="512"/>
      <c r="AC985" s="512"/>
      <c r="AD985" s="447"/>
      <c r="AE985" s="447"/>
      <c r="AF985" s="970"/>
      <c r="AG985" s="970"/>
      <c r="AH985" s="810"/>
      <c r="AI985" s="310"/>
      <c r="AJ985" s="310"/>
      <c r="AK985" s="310"/>
      <c r="AL985" s="307"/>
      <c r="AM985" s="40"/>
      <c r="AN985" s="40"/>
      <c r="AO985" s="40"/>
      <c r="AP985" s="137"/>
      <c r="AQ985" s="19"/>
      <c r="AR985" s="49"/>
      <c r="AS985" s="298"/>
      <c r="AT985" s="66"/>
      <c r="AU985" s="40"/>
      <c r="AV985" s="60"/>
      <c r="AW985" s="137"/>
      <c r="AX985" s="137"/>
      <c r="AY985" s="299"/>
      <c r="AZ985" s="87"/>
      <c r="BA985" s="243"/>
      <c r="BB985" s="127"/>
      <c r="BC985" s="127"/>
      <c r="BD985" s="127"/>
      <c r="BE985" s="127"/>
      <c r="BF985" s="127"/>
      <c r="BG985" s="19"/>
      <c r="BH985" s="49"/>
      <c r="BI985" s="60"/>
      <c r="BJ985" s="127"/>
      <c r="BK985" s="127"/>
      <c r="BL985" s="127"/>
      <c r="BM985" s="127"/>
      <c r="BN985" s="60"/>
      <c r="BO985" s="127"/>
      <c r="BP985" s="910"/>
      <c r="BQ985" s="928"/>
      <c r="BR985" s="928"/>
      <c r="BS985" s="928"/>
      <c r="BT985" s="928"/>
      <c r="BU985" s="928"/>
      <c r="BV985" s="928"/>
      <c r="BW985" s="928"/>
      <c r="BX985" s="928"/>
      <c r="BY985" s="928"/>
      <c r="BZ985" s="928"/>
      <c r="CA985" s="928"/>
      <c r="CB985" s="928"/>
      <c r="CC985" s="928"/>
      <c r="CD985" s="928"/>
      <c r="CE985" s="150"/>
      <c r="CF985" s="516"/>
      <c r="CG985" s="911"/>
      <c r="CH985" s="131"/>
      <c r="CI985" s="186"/>
      <c r="CJ985" s="4"/>
      <c r="CK985" s="49"/>
      <c r="CL985" s="60"/>
      <c r="CM985" s="912"/>
      <c r="CN985" s="371"/>
      <c r="CO985" s="371"/>
      <c r="CP985" s="814"/>
      <c r="CQ985" s="352"/>
      <c r="CR985" s="371"/>
      <c r="CS985" s="371"/>
    </row>
    <row r="986" spans="1:97" x14ac:dyDescent="0.25">
      <c r="A986" s="20"/>
      <c r="B986" s="174"/>
      <c r="C986" s="88"/>
      <c r="D986" s="19"/>
      <c r="E986" s="456"/>
      <c r="F986" s="451"/>
      <c r="G986" s="444"/>
      <c r="H986" s="19"/>
      <c r="I986" s="451"/>
      <c r="J986" s="451"/>
      <c r="K986" s="451"/>
      <c r="L986" s="451"/>
      <c r="M986" s="451"/>
      <c r="N986" s="451"/>
      <c r="O986" s="316"/>
      <c r="P986" s="310"/>
      <c r="Q986" s="19"/>
      <c r="R986" s="310"/>
      <c r="S986" s="316"/>
      <c r="T986" s="923"/>
      <c r="U986" s="310"/>
      <c r="V986" s="310"/>
      <c r="W986" s="310"/>
      <c r="X986" s="306"/>
      <c r="Y986" s="753"/>
      <c r="Z986" s="749"/>
      <c r="AA986" s="489"/>
      <c r="AB986" s="512"/>
      <c r="AC986" s="512"/>
      <c r="AD986" s="447"/>
      <c r="AE986" s="447"/>
      <c r="AF986" s="970"/>
      <c r="AG986" s="970"/>
      <c r="AH986" s="810"/>
      <c r="AI986" s="310"/>
      <c r="AJ986" s="310"/>
      <c r="AK986" s="310"/>
      <c r="AL986" s="307"/>
      <c r="AM986" s="40"/>
      <c r="AN986" s="40"/>
      <c r="AO986" s="40"/>
      <c r="AP986" s="137"/>
      <c r="AQ986" s="19"/>
      <c r="AR986" s="49"/>
      <c r="AS986" s="298"/>
      <c r="AT986" s="66"/>
      <c r="AU986" s="40"/>
      <c r="AV986" s="60"/>
      <c r="AW986" s="137"/>
      <c r="AX986" s="137"/>
      <c r="AY986" s="299"/>
      <c r="AZ986" s="87"/>
      <c r="BA986" s="243"/>
      <c r="BB986" s="127"/>
      <c r="BC986" s="127"/>
      <c r="BD986" s="127"/>
      <c r="BE986" s="127"/>
      <c r="BF986" s="127"/>
      <c r="BG986" s="19"/>
      <c r="BH986" s="49"/>
      <c r="BI986" s="60"/>
      <c r="BJ986" s="127"/>
      <c r="BK986" s="127"/>
      <c r="BL986" s="127"/>
      <c r="BM986" s="127"/>
      <c r="BN986" s="60"/>
      <c r="BO986" s="127"/>
      <c r="BP986" s="910"/>
      <c r="BQ986" s="928"/>
      <c r="BR986" s="928"/>
      <c r="BS986" s="928"/>
      <c r="BT986" s="928"/>
      <c r="BU986" s="928"/>
      <c r="BV986" s="928"/>
      <c r="BW986" s="928"/>
      <c r="BX986" s="928"/>
      <c r="BY986" s="928"/>
      <c r="BZ986" s="928"/>
      <c r="CA986" s="928"/>
      <c r="CB986" s="928"/>
      <c r="CC986" s="928"/>
      <c r="CD986" s="928"/>
      <c r="CE986" s="150"/>
      <c r="CF986" s="516"/>
      <c r="CG986" s="911"/>
      <c r="CH986" s="131"/>
      <c r="CI986" s="186"/>
      <c r="CJ986" s="4"/>
      <c r="CK986" s="49"/>
      <c r="CL986" s="60"/>
      <c r="CM986" s="912"/>
      <c r="CN986" s="371"/>
      <c r="CO986" s="371"/>
      <c r="CP986" s="814"/>
      <c r="CQ986" s="352"/>
      <c r="CR986" s="371"/>
      <c r="CS986" s="371"/>
    </row>
    <row r="987" spans="1:97" x14ac:dyDescent="0.25">
      <c r="A987" s="20"/>
      <c r="B987" s="174"/>
      <c r="C987" s="88"/>
      <c r="D987" s="19"/>
      <c r="E987" s="456"/>
      <c r="F987" s="451"/>
      <c r="G987" s="444"/>
      <c r="H987" s="19"/>
      <c r="I987" s="451"/>
      <c r="J987" s="451"/>
      <c r="K987" s="451"/>
      <c r="L987" s="451"/>
      <c r="M987" s="451"/>
      <c r="N987" s="451"/>
      <c r="O987" s="316"/>
      <c r="P987" s="310"/>
      <c r="Q987" s="19"/>
      <c r="R987" s="310"/>
      <c r="S987" s="316"/>
      <c r="T987" s="923"/>
      <c r="U987" s="310"/>
      <c r="V987" s="310"/>
      <c r="W987" s="310"/>
      <c r="X987" s="306"/>
      <c r="Y987" s="753"/>
      <c r="Z987" s="749"/>
      <c r="AA987" s="489"/>
      <c r="AB987" s="512"/>
      <c r="AC987" s="512"/>
      <c r="AD987" s="447"/>
      <c r="AE987" s="447"/>
      <c r="AF987" s="970"/>
      <c r="AG987" s="970"/>
      <c r="AH987" s="810"/>
      <c r="AI987" s="310"/>
      <c r="AJ987" s="310"/>
      <c r="AK987" s="310"/>
      <c r="AL987" s="307"/>
      <c r="AM987" s="40"/>
      <c r="AN987" s="40"/>
      <c r="AO987" s="40"/>
      <c r="AP987" s="137"/>
      <c r="AQ987" s="19"/>
      <c r="AR987" s="49"/>
      <c r="AS987" s="298"/>
      <c r="AT987" s="66"/>
      <c r="AU987" s="40"/>
      <c r="AV987" s="60"/>
      <c r="AW987" s="137"/>
      <c r="AX987" s="137"/>
      <c r="AY987" s="299"/>
      <c r="AZ987" s="87"/>
      <c r="BA987" s="243"/>
      <c r="BB987" s="127"/>
      <c r="BC987" s="127"/>
      <c r="BD987" s="127"/>
      <c r="BE987" s="127"/>
      <c r="BF987" s="127"/>
      <c r="BG987" s="19"/>
      <c r="BH987" s="49"/>
      <c r="BI987" s="60"/>
      <c r="BJ987" s="127"/>
      <c r="BK987" s="127"/>
      <c r="BL987" s="127"/>
      <c r="BM987" s="127"/>
      <c r="BN987" s="60"/>
      <c r="BO987" s="127"/>
      <c r="BP987" s="910"/>
      <c r="BQ987" s="928"/>
      <c r="BR987" s="928"/>
      <c r="BS987" s="928"/>
      <c r="BT987" s="928"/>
      <c r="BU987" s="928"/>
      <c r="BV987" s="928"/>
      <c r="BW987" s="928"/>
      <c r="BX987" s="928"/>
      <c r="BY987" s="928"/>
      <c r="BZ987" s="928"/>
      <c r="CA987" s="928"/>
      <c r="CB987" s="928"/>
      <c r="CC987" s="928"/>
      <c r="CD987" s="928"/>
      <c r="CE987" s="150"/>
      <c r="CF987" s="516"/>
      <c r="CG987" s="911"/>
      <c r="CH987" s="131"/>
      <c r="CI987" s="186"/>
      <c r="CJ987" s="4"/>
      <c r="CK987" s="49"/>
      <c r="CL987" s="60"/>
      <c r="CM987" s="912"/>
      <c r="CN987" s="371"/>
      <c r="CO987" s="371"/>
      <c r="CP987" s="814"/>
      <c r="CQ987" s="352"/>
      <c r="CR987" s="371"/>
      <c r="CS987" s="371"/>
    </row>
    <row r="988" spans="1:97" x14ac:dyDescent="0.25">
      <c r="A988" s="20"/>
      <c r="B988" s="174"/>
      <c r="C988" s="88"/>
      <c r="D988" s="19"/>
      <c r="E988" s="456"/>
      <c r="F988" s="451"/>
      <c r="G988" s="444"/>
      <c r="H988" s="19"/>
      <c r="I988" s="451"/>
      <c r="J988" s="451"/>
      <c r="K988" s="451"/>
      <c r="L988" s="451"/>
      <c r="M988" s="451"/>
      <c r="N988" s="451"/>
      <c r="O988" s="316"/>
      <c r="P988" s="310"/>
      <c r="Q988" s="19"/>
      <c r="R988" s="310"/>
      <c r="S988" s="316"/>
      <c r="T988" s="923"/>
      <c r="U988" s="310"/>
      <c r="V988" s="310"/>
      <c r="W988" s="310"/>
      <c r="X988" s="306"/>
      <c r="Y988" s="753"/>
      <c r="Z988" s="749"/>
      <c r="AA988" s="489"/>
      <c r="AB988" s="512"/>
      <c r="AC988" s="512"/>
      <c r="AD988" s="447"/>
      <c r="AE988" s="447"/>
      <c r="AF988" s="970"/>
      <c r="AG988" s="970"/>
      <c r="AH988" s="810"/>
      <c r="AI988" s="310"/>
      <c r="AJ988" s="310"/>
      <c r="AK988" s="310"/>
      <c r="AL988" s="307"/>
      <c r="AM988" s="40"/>
      <c r="AN988" s="40"/>
      <c r="AO988" s="40"/>
      <c r="AP988" s="137"/>
      <c r="AQ988" s="19"/>
      <c r="AR988" s="49"/>
      <c r="AS988" s="298"/>
      <c r="AT988" s="66"/>
      <c r="AU988" s="40"/>
      <c r="AV988" s="60"/>
      <c r="AW988" s="137"/>
      <c r="AX988" s="137"/>
      <c r="AY988" s="299"/>
      <c r="AZ988" s="87"/>
      <c r="BA988" s="243"/>
      <c r="BB988" s="127"/>
      <c r="BC988" s="127"/>
      <c r="BD988" s="127"/>
      <c r="BE988" s="127"/>
      <c r="BF988" s="127"/>
      <c r="BG988" s="19"/>
      <c r="BH988" s="49"/>
      <c r="BI988" s="60"/>
      <c r="BJ988" s="127"/>
      <c r="BK988" s="127"/>
      <c r="BL988" s="127"/>
      <c r="BM988" s="127"/>
      <c r="BN988" s="60"/>
      <c r="BO988" s="127"/>
      <c r="BP988" s="910"/>
      <c r="BQ988" s="928"/>
      <c r="BR988" s="928"/>
      <c r="BS988" s="928"/>
      <c r="BT988" s="928"/>
      <c r="BU988" s="928"/>
      <c r="BV988" s="928"/>
      <c r="BW988" s="928"/>
      <c r="BX988" s="928"/>
      <c r="BY988" s="928"/>
      <c r="BZ988" s="928"/>
      <c r="CA988" s="928"/>
      <c r="CB988" s="928"/>
      <c r="CC988" s="928"/>
      <c r="CD988" s="928"/>
      <c r="CE988" s="150"/>
      <c r="CF988" s="516"/>
      <c r="CG988" s="911"/>
      <c r="CH988" s="131"/>
      <c r="CI988" s="186"/>
      <c r="CJ988" s="4"/>
      <c r="CK988" s="49"/>
      <c r="CL988" s="60"/>
      <c r="CM988" s="912"/>
      <c r="CN988" s="371"/>
      <c r="CO988" s="371"/>
      <c r="CP988" s="814"/>
      <c r="CQ988" s="352"/>
      <c r="CR988" s="371"/>
      <c r="CS988" s="371"/>
    </row>
    <row r="989" spans="1:97" x14ac:dyDescent="0.25">
      <c r="A989" s="20"/>
      <c r="B989" s="174"/>
      <c r="C989" s="88"/>
      <c r="D989" s="19"/>
      <c r="E989" s="456"/>
      <c r="F989" s="451"/>
      <c r="G989" s="444"/>
      <c r="H989" s="19"/>
      <c r="I989" s="451"/>
      <c r="J989" s="451"/>
      <c r="K989" s="451"/>
      <c r="L989" s="451"/>
      <c r="M989" s="451"/>
      <c r="N989" s="451"/>
      <c r="O989" s="316"/>
      <c r="P989" s="310"/>
      <c r="Q989" s="19"/>
      <c r="R989" s="310"/>
      <c r="S989" s="316"/>
      <c r="T989" s="923"/>
      <c r="U989" s="310"/>
      <c r="V989" s="310"/>
      <c r="W989" s="310"/>
      <c r="X989" s="306"/>
      <c r="Y989" s="753"/>
      <c r="Z989" s="749"/>
      <c r="AA989" s="489"/>
      <c r="AB989" s="512"/>
      <c r="AC989" s="512"/>
      <c r="AD989" s="447"/>
      <c r="AE989" s="447"/>
      <c r="AF989" s="970"/>
      <c r="AG989" s="970"/>
      <c r="AH989" s="810"/>
      <c r="AI989" s="310"/>
      <c r="AJ989" s="310"/>
      <c r="AK989" s="310"/>
      <c r="AL989" s="307"/>
      <c r="AM989" s="40"/>
      <c r="AN989" s="40"/>
      <c r="AO989" s="40"/>
      <c r="AP989" s="137"/>
      <c r="AQ989" s="19"/>
      <c r="AR989" s="49"/>
      <c r="AS989" s="298"/>
      <c r="AT989" s="66"/>
      <c r="AU989" s="40"/>
      <c r="AV989" s="60"/>
      <c r="AW989" s="137"/>
      <c r="AX989" s="137"/>
      <c r="AY989" s="299"/>
      <c r="AZ989" s="87"/>
      <c r="BA989" s="243"/>
      <c r="BB989" s="127"/>
      <c r="BC989" s="127"/>
      <c r="BD989" s="127"/>
      <c r="BE989" s="127"/>
      <c r="BF989" s="127"/>
      <c r="BG989" s="19"/>
      <c r="BH989" s="49"/>
      <c r="BI989" s="60"/>
      <c r="BJ989" s="127"/>
      <c r="BK989" s="127"/>
      <c r="BL989" s="127"/>
      <c r="BM989" s="127"/>
      <c r="BN989" s="60"/>
      <c r="BO989" s="127"/>
      <c r="BP989" s="910"/>
      <c r="BQ989" s="928"/>
      <c r="BR989" s="928"/>
      <c r="BS989" s="928"/>
      <c r="BT989" s="928"/>
      <c r="BU989" s="928"/>
      <c r="BV989" s="928"/>
      <c r="BW989" s="928"/>
      <c r="BX989" s="928"/>
      <c r="BY989" s="928"/>
      <c r="BZ989" s="928"/>
      <c r="CA989" s="928"/>
      <c r="CB989" s="928"/>
      <c r="CC989" s="928"/>
      <c r="CD989" s="928"/>
      <c r="CE989" s="150"/>
      <c r="CF989" s="516"/>
      <c r="CG989" s="911"/>
      <c r="CH989" s="131"/>
      <c r="CI989" s="186"/>
      <c r="CJ989" s="4"/>
      <c r="CK989" s="49"/>
      <c r="CL989" s="60"/>
      <c r="CM989" s="912"/>
      <c r="CN989" s="371"/>
      <c r="CO989" s="371"/>
      <c r="CP989" s="814"/>
      <c r="CQ989" s="352"/>
      <c r="CR989" s="371"/>
      <c r="CS989" s="371"/>
    </row>
    <row r="990" spans="1:97" x14ac:dyDescent="0.25">
      <c r="A990" s="20"/>
      <c r="B990" s="174"/>
      <c r="C990" s="88"/>
      <c r="D990" s="19"/>
      <c r="E990" s="456"/>
      <c r="F990" s="451"/>
      <c r="G990" s="444"/>
      <c r="H990" s="19"/>
      <c r="I990" s="451"/>
      <c r="J990" s="451"/>
      <c r="K990" s="451"/>
      <c r="L990" s="451"/>
      <c r="M990" s="451"/>
      <c r="N990" s="451"/>
      <c r="O990" s="316"/>
      <c r="P990" s="310"/>
      <c r="Q990" s="19"/>
      <c r="R990" s="310"/>
      <c r="S990" s="316"/>
      <c r="T990" s="923"/>
      <c r="U990" s="310"/>
      <c r="V990" s="310"/>
      <c r="W990" s="310"/>
      <c r="X990" s="306"/>
      <c r="Y990" s="753"/>
      <c r="Z990" s="749"/>
      <c r="AA990" s="489"/>
      <c r="AB990" s="512"/>
      <c r="AC990" s="512"/>
      <c r="AD990" s="447"/>
      <c r="AE990" s="447"/>
      <c r="AF990" s="970"/>
      <c r="AG990" s="970"/>
      <c r="AH990" s="810"/>
      <c r="AI990" s="310"/>
      <c r="AJ990" s="310"/>
      <c r="AK990" s="310"/>
      <c r="AL990" s="307"/>
      <c r="AM990" s="40"/>
      <c r="AN990" s="40"/>
      <c r="AO990" s="40"/>
      <c r="AP990" s="137"/>
      <c r="AQ990" s="19"/>
      <c r="AR990" s="49"/>
      <c r="AS990" s="298"/>
      <c r="AT990" s="66"/>
      <c r="AU990" s="40"/>
      <c r="AV990" s="60"/>
      <c r="AW990" s="137"/>
      <c r="AX990" s="137"/>
      <c r="AY990" s="299"/>
      <c r="AZ990" s="87"/>
      <c r="BA990" s="243"/>
      <c r="BB990" s="127"/>
      <c r="BC990" s="127"/>
      <c r="BD990" s="127"/>
      <c r="BE990" s="127"/>
      <c r="BF990" s="127"/>
      <c r="BG990" s="19"/>
      <c r="BH990" s="49"/>
      <c r="BI990" s="60"/>
      <c r="BJ990" s="127"/>
      <c r="BK990" s="127"/>
      <c r="BL990" s="127"/>
      <c r="BM990" s="127"/>
      <c r="BN990" s="60"/>
      <c r="BO990" s="127"/>
      <c r="BP990" s="910"/>
      <c r="BQ990" s="928"/>
      <c r="BR990" s="928"/>
      <c r="BS990" s="928"/>
      <c r="BT990" s="928"/>
      <c r="BU990" s="928"/>
      <c r="BV990" s="928"/>
      <c r="BW990" s="928"/>
      <c r="BX990" s="928"/>
      <c r="BY990" s="928"/>
      <c r="BZ990" s="928"/>
      <c r="CA990" s="928"/>
      <c r="CB990" s="928"/>
      <c r="CC990" s="928"/>
      <c r="CD990" s="928"/>
      <c r="CE990" s="150"/>
      <c r="CF990" s="516"/>
      <c r="CG990" s="911"/>
      <c r="CH990" s="131"/>
      <c r="CI990" s="186"/>
      <c r="CJ990" s="4"/>
      <c r="CK990" s="49"/>
      <c r="CL990" s="60"/>
      <c r="CM990" s="912"/>
      <c r="CN990" s="371"/>
      <c r="CO990" s="371"/>
      <c r="CP990" s="814"/>
      <c r="CQ990" s="352"/>
      <c r="CR990" s="371"/>
      <c r="CS990" s="371"/>
    </row>
    <row r="991" spans="1:97" x14ac:dyDescent="0.25">
      <c r="A991" s="20"/>
      <c r="B991" s="174"/>
      <c r="C991" s="88"/>
      <c r="D991" s="19"/>
      <c r="E991" s="456"/>
      <c r="F991" s="451"/>
      <c r="G991" s="444"/>
      <c r="H991" s="19"/>
      <c r="I991" s="451"/>
      <c r="J991" s="451"/>
      <c r="K991" s="451"/>
      <c r="L991" s="451"/>
      <c r="M991" s="451"/>
      <c r="N991" s="451"/>
      <c r="O991" s="316"/>
      <c r="P991" s="310"/>
      <c r="Q991" s="19"/>
      <c r="R991" s="310"/>
      <c r="S991" s="316"/>
      <c r="T991" s="923"/>
      <c r="U991" s="310"/>
      <c r="V991" s="310"/>
      <c r="W991" s="310"/>
      <c r="X991" s="306"/>
      <c r="Y991" s="753"/>
      <c r="Z991" s="749"/>
      <c r="AA991" s="489"/>
      <c r="AB991" s="512"/>
      <c r="AC991" s="512"/>
      <c r="AD991" s="447"/>
      <c r="AE991" s="447"/>
      <c r="AF991" s="970"/>
      <c r="AG991" s="970"/>
      <c r="AH991" s="810"/>
      <c r="AI991" s="310"/>
      <c r="AJ991" s="310"/>
      <c r="AK991" s="310"/>
      <c r="AL991" s="307"/>
      <c r="AM991" s="40"/>
      <c r="AN991" s="40"/>
      <c r="AO991" s="40"/>
      <c r="AP991" s="137"/>
      <c r="AQ991" s="19"/>
      <c r="AR991" s="49"/>
      <c r="AS991" s="298"/>
      <c r="AT991" s="66"/>
      <c r="AU991" s="40"/>
      <c r="AV991" s="60"/>
      <c r="AW991" s="137"/>
      <c r="AX991" s="137"/>
      <c r="AY991" s="299"/>
      <c r="AZ991" s="87"/>
      <c r="BA991" s="243"/>
      <c r="BB991" s="127"/>
      <c r="BC991" s="127"/>
      <c r="BD991" s="127"/>
      <c r="BE991" s="127"/>
      <c r="BF991" s="127"/>
      <c r="BG991" s="19"/>
      <c r="BH991" s="49"/>
      <c r="BI991" s="60"/>
      <c r="BJ991" s="127"/>
      <c r="BK991" s="127"/>
      <c r="BL991" s="127"/>
      <c r="BM991" s="127"/>
      <c r="BN991" s="60"/>
      <c r="BO991" s="127"/>
      <c r="BP991" s="910"/>
      <c r="BQ991" s="928"/>
      <c r="BR991" s="928"/>
      <c r="BS991" s="928"/>
      <c r="BT991" s="928"/>
      <c r="BU991" s="928"/>
      <c r="BV991" s="928"/>
      <c r="BW991" s="928"/>
      <c r="BX991" s="928"/>
      <c r="BY991" s="928"/>
      <c r="BZ991" s="928"/>
      <c r="CA991" s="928"/>
      <c r="CB991" s="928"/>
      <c r="CC991" s="928"/>
      <c r="CD991" s="928"/>
      <c r="CE991" s="150"/>
      <c r="CF991" s="516"/>
      <c r="CG991" s="911"/>
      <c r="CH991" s="131"/>
      <c r="CI991" s="186"/>
      <c r="CJ991" s="4"/>
      <c r="CK991" s="49"/>
      <c r="CL991" s="60"/>
      <c r="CM991" s="912"/>
      <c r="CN991" s="371"/>
      <c r="CO991" s="371"/>
      <c r="CP991" s="814"/>
      <c r="CQ991" s="352"/>
      <c r="CR991" s="371"/>
      <c r="CS991" s="371"/>
    </row>
    <row r="992" spans="1:97" x14ac:dyDescent="0.25">
      <c r="A992" s="20"/>
      <c r="B992" s="174"/>
      <c r="C992" s="88"/>
      <c r="D992" s="19"/>
      <c r="E992" s="456"/>
      <c r="F992" s="451"/>
      <c r="G992" s="444"/>
      <c r="H992" s="19"/>
      <c r="I992" s="451"/>
      <c r="J992" s="451"/>
      <c r="K992" s="451"/>
      <c r="L992" s="451"/>
      <c r="M992" s="451"/>
      <c r="N992" s="451"/>
      <c r="O992" s="316"/>
      <c r="P992" s="310"/>
      <c r="Q992" s="19"/>
      <c r="R992" s="310"/>
      <c r="S992" s="316"/>
      <c r="T992" s="923"/>
      <c r="U992" s="310"/>
      <c r="V992" s="310"/>
      <c r="W992" s="310"/>
      <c r="X992" s="306"/>
      <c r="Y992" s="753"/>
      <c r="Z992" s="749"/>
      <c r="AA992" s="489"/>
      <c r="AB992" s="512"/>
      <c r="AC992" s="512"/>
      <c r="AD992" s="447"/>
      <c r="AE992" s="447"/>
      <c r="AF992" s="970"/>
      <c r="AG992" s="970"/>
      <c r="AH992" s="810"/>
      <c r="AI992" s="310"/>
      <c r="AJ992" s="310"/>
      <c r="AK992" s="310"/>
      <c r="AL992" s="307"/>
      <c r="AM992" s="40"/>
      <c r="AN992" s="40"/>
      <c r="AO992" s="40"/>
      <c r="AP992" s="137"/>
      <c r="AQ992" s="19"/>
      <c r="AR992" s="49"/>
      <c r="AS992" s="298"/>
      <c r="AT992" s="66"/>
      <c r="AU992" s="40"/>
      <c r="AV992" s="60"/>
      <c r="AW992" s="137"/>
      <c r="AX992" s="137"/>
      <c r="AY992" s="299"/>
      <c r="AZ992" s="87"/>
      <c r="BA992" s="243"/>
      <c r="BB992" s="127"/>
      <c r="BC992" s="127"/>
      <c r="BD992" s="127"/>
      <c r="BE992" s="127"/>
      <c r="BF992" s="127"/>
      <c r="BG992" s="19"/>
      <c r="BH992" s="49"/>
      <c r="BI992" s="60"/>
      <c r="BJ992" s="127"/>
      <c r="BK992" s="127"/>
      <c r="BL992" s="127"/>
      <c r="BM992" s="127"/>
      <c r="BN992" s="60"/>
      <c r="BO992" s="127"/>
      <c r="BP992" s="910"/>
      <c r="BQ992" s="928"/>
      <c r="BR992" s="928"/>
      <c r="BS992" s="928"/>
      <c r="BT992" s="928"/>
      <c r="BU992" s="928"/>
      <c r="BV992" s="928"/>
      <c r="BW992" s="928"/>
      <c r="BX992" s="928"/>
      <c r="BY992" s="928"/>
      <c r="BZ992" s="928"/>
      <c r="CA992" s="928"/>
      <c r="CB992" s="928"/>
      <c r="CC992" s="928"/>
      <c r="CD992" s="928"/>
      <c r="CE992" s="150"/>
      <c r="CF992" s="516"/>
      <c r="CG992" s="911"/>
      <c r="CH992" s="131"/>
      <c r="CI992" s="186"/>
      <c r="CJ992" s="4"/>
      <c r="CK992" s="49"/>
      <c r="CL992" s="60"/>
      <c r="CM992" s="912"/>
      <c r="CN992" s="371"/>
      <c r="CO992" s="371"/>
      <c r="CP992" s="814"/>
      <c r="CQ992" s="352"/>
      <c r="CR992" s="371"/>
      <c r="CS992" s="371"/>
    </row>
    <row r="993" spans="1:97" x14ac:dyDescent="0.25">
      <c r="A993" s="20"/>
      <c r="B993" s="174"/>
      <c r="C993" s="88"/>
      <c r="D993" s="19"/>
      <c r="E993" s="456"/>
      <c r="F993" s="451"/>
      <c r="G993" s="444"/>
      <c r="H993" s="19"/>
      <c r="I993" s="451"/>
      <c r="J993" s="451"/>
      <c r="K993" s="451"/>
      <c r="L993" s="451"/>
      <c r="M993" s="451"/>
      <c r="N993" s="451"/>
      <c r="O993" s="316"/>
      <c r="P993" s="310"/>
      <c r="Q993" s="19"/>
      <c r="R993" s="310"/>
      <c r="S993" s="316"/>
      <c r="T993" s="923"/>
      <c r="U993" s="310"/>
      <c r="V993" s="310"/>
      <c r="W993" s="310"/>
      <c r="X993" s="306"/>
      <c r="Y993" s="753"/>
      <c r="Z993" s="749"/>
      <c r="AA993" s="489"/>
      <c r="AB993" s="512"/>
      <c r="AC993" s="512"/>
      <c r="AD993" s="447"/>
      <c r="AE993" s="447"/>
      <c r="AF993" s="970"/>
      <c r="AG993" s="970"/>
      <c r="AH993" s="810"/>
      <c r="AI993" s="310"/>
      <c r="AJ993" s="310"/>
      <c r="AK993" s="310"/>
      <c r="AL993" s="307"/>
      <c r="AM993" s="40"/>
      <c r="AN993" s="40"/>
      <c r="AO993" s="40"/>
      <c r="AP993" s="137"/>
      <c r="AQ993" s="19"/>
      <c r="AR993" s="49"/>
      <c r="AS993" s="298"/>
      <c r="AT993" s="66"/>
      <c r="AU993" s="40"/>
      <c r="AV993" s="60"/>
      <c r="AW993" s="137"/>
      <c r="AX993" s="137"/>
      <c r="AY993" s="299"/>
      <c r="AZ993" s="87"/>
      <c r="BA993" s="243"/>
      <c r="BB993" s="127"/>
      <c r="BC993" s="127"/>
      <c r="BD993" s="127"/>
      <c r="BE993" s="127"/>
      <c r="BF993" s="127"/>
      <c r="BG993" s="19"/>
      <c r="BH993" s="49"/>
      <c r="BI993" s="60"/>
      <c r="BJ993" s="127"/>
      <c r="BK993" s="127"/>
      <c r="BL993" s="127"/>
      <c r="BM993" s="127"/>
      <c r="BN993" s="60"/>
      <c r="BO993" s="127"/>
      <c r="BP993" s="910"/>
      <c r="BQ993" s="928"/>
      <c r="BR993" s="928"/>
      <c r="BS993" s="928"/>
      <c r="BT993" s="928"/>
      <c r="BU993" s="928"/>
      <c r="BV993" s="928"/>
      <c r="BW993" s="928"/>
      <c r="BX993" s="928"/>
      <c r="BY993" s="928"/>
      <c r="BZ993" s="928"/>
      <c r="CA993" s="928"/>
      <c r="CB993" s="928"/>
      <c r="CC993" s="928"/>
      <c r="CD993" s="928"/>
      <c r="CE993" s="150"/>
      <c r="CF993" s="516"/>
      <c r="CG993" s="911"/>
      <c r="CH993" s="131"/>
      <c r="CI993" s="186"/>
      <c r="CJ993" s="4"/>
      <c r="CK993" s="49"/>
      <c r="CL993" s="60"/>
      <c r="CM993" s="912"/>
      <c r="CN993" s="371"/>
      <c r="CO993" s="371"/>
      <c r="CP993" s="814"/>
      <c r="CQ993" s="352"/>
      <c r="CR993" s="371"/>
      <c r="CS993" s="371"/>
    </row>
    <row r="994" spans="1:97" x14ac:dyDescent="0.25">
      <c r="A994" s="20"/>
      <c r="B994" s="174"/>
      <c r="C994" s="88"/>
      <c r="D994" s="19"/>
      <c r="E994" s="456"/>
      <c r="F994" s="451"/>
      <c r="G994" s="444"/>
      <c r="H994" s="19"/>
      <c r="I994" s="451"/>
      <c r="J994" s="451"/>
      <c r="K994" s="451"/>
      <c r="L994" s="451"/>
      <c r="M994" s="451"/>
      <c r="N994" s="451"/>
      <c r="O994" s="316"/>
      <c r="P994" s="310"/>
      <c r="Q994" s="19"/>
      <c r="R994" s="310"/>
      <c r="S994" s="316"/>
      <c r="T994" s="923"/>
      <c r="U994" s="310"/>
      <c r="V994" s="310"/>
      <c r="W994" s="310"/>
      <c r="X994" s="306"/>
      <c r="Y994" s="753"/>
      <c r="Z994" s="749"/>
      <c r="AA994" s="489"/>
      <c r="AB994" s="512"/>
      <c r="AC994" s="512"/>
      <c r="AD994" s="447"/>
      <c r="AE994" s="447"/>
      <c r="AF994" s="970"/>
      <c r="AG994" s="970"/>
      <c r="AH994" s="810"/>
      <c r="AI994" s="310"/>
      <c r="AJ994" s="310"/>
      <c r="AK994" s="310"/>
      <c r="AL994" s="307"/>
      <c r="AM994" s="40"/>
      <c r="AN994" s="40"/>
      <c r="AO994" s="40"/>
      <c r="AP994" s="137"/>
      <c r="AQ994" s="19"/>
      <c r="AR994" s="49"/>
      <c r="AS994" s="298"/>
      <c r="AT994" s="66"/>
      <c r="AU994" s="40"/>
      <c r="AV994" s="60"/>
      <c r="AW994" s="137"/>
      <c r="AX994" s="137"/>
      <c r="AY994" s="299"/>
      <c r="AZ994" s="87"/>
      <c r="BA994" s="243"/>
      <c r="BB994" s="127"/>
      <c r="BC994" s="127"/>
      <c r="BD994" s="127"/>
      <c r="BE994" s="127"/>
      <c r="BF994" s="127"/>
      <c r="BG994" s="19"/>
      <c r="BH994" s="49"/>
      <c r="BI994" s="60"/>
      <c r="BJ994" s="127"/>
      <c r="BK994" s="127"/>
      <c r="BL994" s="127"/>
      <c r="BM994" s="127"/>
      <c r="BN994" s="60"/>
      <c r="BO994" s="127"/>
      <c r="BP994" s="910"/>
      <c r="BQ994" s="928"/>
      <c r="BR994" s="928"/>
      <c r="BS994" s="928"/>
      <c r="BT994" s="928"/>
      <c r="BU994" s="928"/>
      <c r="BV994" s="928"/>
      <c r="BW994" s="928"/>
      <c r="BX994" s="928"/>
      <c r="BY994" s="928"/>
      <c r="BZ994" s="928"/>
      <c r="CA994" s="928"/>
      <c r="CB994" s="928"/>
      <c r="CC994" s="928"/>
      <c r="CD994" s="928"/>
      <c r="CE994" s="150"/>
      <c r="CF994" s="516"/>
      <c r="CG994" s="911"/>
      <c r="CH994" s="131"/>
      <c r="CI994" s="186"/>
      <c r="CJ994" s="4"/>
      <c r="CK994" s="49"/>
      <c r="CL994" s="60"/>
      <c r="CM994" s="912"/>
      <c r="CN994" s="371"/>
      <c r="CO994" s="371"/>
      <c r="CP994" s="814"/>
      <c r="CQ994" s="352"/>
      <c r="CR994" s="371"/>
      <c r="CS994" s="371"/>
    </row>
    <row r="995" spans="1:97" x14ac:dyDescent="0.25">
      <c r="A995" s="20"/>
      <c r="B995" s="174"/>
      <c r="C995" s="88"/>
      <c r="D995" s="19"/>
      <c r="E995" s="456"/>
      <c r="F995" s="451"/>
      <c r="G995" s="444"/>
      <c r="H995" s="19"/>
      <c r="I995" s="451"/>
      <c r="J995" s="451"/>
      <c r="K995" s="451"/>
      <c r="L995" s="451"/>
      <c r="M995" s="451"/>
      <c r="N995" s="451"/>
      <c r="O995" s="316"/>
      <c r="P995" s="310"/>
      <c r="Q995" s="19"/>
      <c r="R995" s="310"/>
      <c r="S995" s="316"/>
      <c r="T995" s="923"/>
      <c r="U995" s="310"/>
      <c r="V995" s="310"/>
      <c r="W995" s="310"/>
      <c r="X995" s="306"/>
      <c r="Y995" s="753"/>
      <c r="Z995" s="749"/>
      <c r="AA995" s="489"/>
      <c r="AB995" s="512"/>
      <c r="AC995" s="512"/>
      <c r="AD995" s="447"/>
      <c r="AE995" s="447"/>
      <c r="AF995" s="970"/>
      <c r="AG995" s="970"/>
      <c r="AH995" s="810"/>
      <c r="AI995" s="310"/>
      <c r="AJ995" s="310"/>
      <c r="AK995" s="310"/>
      <c r="AL995" s="307"/>
      <c r="AM995" s="40"/>
      <c r="AN995" s="40"/>
      <c r="AO995" s="40"/>
      <c r="AP995" s="137"/>
      <c r="AQ995" s="19"/>
      <c r="AR995" s="49"/>
      <c r="AS995" s="298"/>
      <c r="AT995" s="66"/>
      <c r="AU995" s="40"/>
      <c r="AV995" s="60"/>
      <c r="AW995" s="137"/>
      <c r="AX995" s="137"/>
      <c r="AY995" s="299"/>
      <c r="AZ995" s="87"/>
      <c r="BA995" s="243"/>
      <c r="BB995" s="127"/>
      <c r="BC995" s="127"/>
      <c r="BD995" s="127"/>
      <c r="BE995" s="127"/>
      <c r="BF995" s="127"/>
      <c r="BG995" s="19"/>
      <c r="BH995" s="49"/>
      <c r="BI995" s="60"/>
      <c r="BJ995" s="127"/>
      <c r="BK995" s="127"/>
      <c r="BL995" s="127"/>
      <c r="BM995" s="127"/>
      <c r="BN995" s="60"/>
      <c r="BO995" s="127"/>
      <c r="BP995" s="910"/>
      <c r="BQ995" s="928"/>
      <c r="BR995" s="928"/>
      <c r="BS995" s="928"/>
      <c r="BT995" s="928"/>
      <c r="BU995" s="928"/>
      <c r="BV995" s="928"/>
      <c r="BW995" s="928"/>
      <c r="BX995" s="928"/>
      <c r="BY995" s="928"/>
      <c r="BZ995" s="928"/>
      <c r="CA995" s="928"/>
      <c r="CB995" s="928"/>
      <c r="CC995" s="928"/>
      <c r="CD995" s="928"/>
      <c r="CE995" s="150"/>
      <c r="CF995" s="516"/>
      <c r="CG995" s="911"/>
      <c r="CH995" s="131"/>
      <c r="CI995" s="186"/>
      <c r="CJ995" s="4"/>
      <c r="CK995" s="49"/>
      <c r="CL995" s="60"/>
      <c r="CM995" s="912"/>
      <c r="CN995" s="371"/>
      <c r="CO995" s="371"/>
      <c r="CP995" s="814"/>
      <c r="CQ995" s="352"/>
      <c r="CR995" s="371"/>
      <c r="CS995" s="371"/>
    </row>
    <row r="996" spans="1:97" x14ac:dyDescent="0.25">
      <c r="A996" s="20"/>
      <c r="B996" s="174"/>
      <c r="C996" s="88"/>
      <c r="D996" s="19"/>
      <c r="E996" s="456"/>
      <c r="F996" s="451"/>
      <c r="G996" s="444"/>
      <c r="H996" s="19"/>
      <c r="I996" s="451"/>
      <c r="J996" s="451"/>
      <c r="K996" s="451"/>
      <c r="L996" s="451"/>
      <c r="M996" s="451"/>
      <c r="N996" s="451"/>
      <c r="O996" s="316"/>
      <c r="P996" s="310"/>
      <c r="Q996" s="19"/>
      <c r="R996" s="310"/>
      <c r="S996" s="316"/>
      <c r="T996" s="923"/>
      <c r="U996" s="310"/>
      <c r="V996" s="310"/>
      <c r="W996" s="310"/>
      <c r="X996" s="306"/>
      <c r="Y996" s="753"/>
      <c r="Z996" s="749"/>
      <c r="AA996" s="489"/>
      <c r="AB996" s="512"/>
      <c r="AC996" s="512"/>
      <c r="AD996" s="447"/>
      <c r="AE996" s="447"/>
      <c r="AF996" s="970"/>
      <c r="AG996" s="970"/>
      <c r="AH996" s="810"/>
      <c r="AI996" s="310"/>
      <c r="AJ996" s="310"/>
      <c r="AK996" s="310"/>
      <c r="AL996" s="307"/>
      <c r="AM996" s="40"/>
      <c r="AN996" s="40"/>
      <c r="AO996" s="40"/>
      <c r="AP996" s="137"/>
      <c r="AQ996" s="19"/>
      <c r="AR996" s="49"/>
      <c r="AS996" s="298"/>
      <c r="AT996" s="66"/>
      <c r="AU996" s="40"/>
      <c r="AV996" s="60"/>
      <c r="AW996" s="137"/>
      <c r="AX996" s="137"/>
      <c r="AY996" s="299"/>
      <c r="AZ996" s="87"/>
      <c r="BA996" s="243"/>
      <c r="BB996" s="127"/>
      <c r="BC996" s="127"/>
      <c r="BD996" s="127"/>
      <c r="BE996" s="127"/>
      <c r="BF996" s="127"/>
      <c r="BG996" s="19"/>
      <c r="BH996" s="49"/>
      <c r="BI996" s="60"/>
      <c r="BJ996" s="127"/>
      <c r="BK996" s="127"/>
      <c r="BL996" s="127"/>
      <c r="BM996" s="127"/>
      <c r="BN996" s="60"/>
      <c r="BO996" s="127"/>
      <c r="BP996" s="910"/>
      <c r="BQ996" s="928"/>
      <c r="BR996" s="928"/>
      <c r="BS996" s="928"/>
      <c r="BT996" s="928"/>
      <c r="BU996" s="928"/>
      <c r="BV996" s="928"/>
      <c r="BW996" s="928"/>
      <c r="BX996" s="928"/>
      <c r="BY996" s="928"/>
      <c r="BZ996" s="928"/>
      <c r="CA996" s="928"/>
      <c r="CB996" s="928"/>
      <c r="CC996" s="928"/>
      <c r="CD996" s="928"/>
      <c r="CE996" s="150"/>
      <c r="CF996" s="516"/>
      <c r="CG996" s="911"/>
      <c r="CH996" s="131"/>
      <c r="CI996" s="186"/>
      <c r="CJ996" s="4"/>
      <c r="CK996" s="49"/>
      <c r="CL996" s="60"/>
      <c r="CM996" s="912"/>
      <c r="CN996" s="371"/>
      <c r="CO996" s="371"/>
      <c r="CP996" s="814"/>
      <c r="CQ996" s="352"/>
      <c r="CR996" s="371"/>
      <c r="CS996" s="371"/>
    </row>
    <row r="997" spans="1:97" x14ac:dyDescent="0.25">
      <c r="A997" s="20"/>
      <c r="B997" s="174"/>
      <c r="C997" s="88"/>
      <c r="D997" s="19"/>
      <c r="E997" s="456"/>
      <c r="F997" s="451"/>
      <c r="G997" s="444"/>
      <c r="H997" s="19"/>
      <c r="I997" s="451"/>
      <c r="J997" s="451"/>
      <c r="K997" s="451"/>
      <c r="L997" s="451"/>
      <c r="M997" s="451"/>
      <c r="N997" s="451"/>
      <c r="O997" s="316"/>
      <c r="P997" s="310"/>
      <c r="Q997" s="19"/>
      <c r="R997" s="310"/>
      <c r="S997" s="316"/>
      <c r="T997" s="923"/>
      <c r="U997" s="310"/>
      <c r="V997" s="310"/>
      <c r="W997" s="310"/>
      <c r="X997" s="306"/>
      <c r="Y997" s="753"/>
      <c r="Z997" s="749"/>
      <c r="AA997" s="489"/>
      <c r="AB997" s="512"/>
      <c r="AC997" s="512"/>
      <c r="AD997" s="447"/>
      <c r="AE997" s="447"/>
      <c r="AF997" s="970"/>
      <c r="AG997" s="970"/>
      <c r="AH997" s="810"/>
      <c r="AI997" s="310"/>
      <c r="AJ997" s="310"/>
      <c r="AK997" s="310"/>
      <c r="AL997" s="307"/>
      <c r="AM997" s="40"/>
      <c r="AN997" s="40"/>
      <c r="AO997" s="40"/>
      <c r="AP997" s="137"/>
      <c r="AQ997" s="19"/>
      <c r="AR997" s="49"/>
      <c r="AS997" s="298"/>
      <c r="AT997" s="66"/>
      <c r="AU997" s="40"/>
      <c r="AV997" s="60"/>
      <c r="AW997" s="137"/>
      <c r="AX997" s="137"/>
      <c r="AY997" s="299"/>
      <c r="AZ997" s="87"/>
      <c r="BA997" s="243"/>
      <c r="BB997" s="127"/>
      <c r="BC997" s="127"/>
      <c r="BD997" s="127"/>
      <c r="BE997" s="127"/>
      <c r="BF997" s="127"/>
      <c r="BG997" s="19"/>
      <c r="BH997" s="49"/>
      <c r="BI997" s="60"/>
      <c r="BJ997" s="127"/>
      <c r="BK997" s="127"/>
      <c r="BL997" s="127"/>
      <c r="BM997" s="127"/>
      <c r="BN997" s="60"/>
      <c r="BO997" s="127"/>
      <c r="BP997" s="910"/>
      <c r="BQ997" s="928"/>
      <c r="BR997" s="928"/>
      <c r="BS997" s="928"/>
      <c r="BT997" s="928"/>
      <c r="BU997" s="928"/>
      <c r="BV997" s="928"/>
      <c r="BW997" s="928"/>
      <c r="BX997" s="928"/>
      <c r="BY997" s="928"/>
      <c r="BZ997" s="928"/>
      <c r="CA997" s="928"/>
      <c r="CB997" s="928"/>
      <c r="CC997" s="928"/>
      <c r="CD997" s="928"/>
      <c r="CE997" s="150"/>
      <c r="CF997" s="516"/>
      <c r="CG997" s="911"/>
      <c r="CH997" s="131"/>
      <c r="CI997" s="186"/>
      <c r="CJ997" s="4"/>
      <c r="CK997" s="49"/>
      <c r="CL997" s="60"/>
      <c r="CM997" s="912"/>
      <c r="CN997" s="371"/>
      <c r="CO997" s="371"/>
      <c r="CP997" s="814"/>
      <c r="CQ997" s="352"/>
      <c r="CR997" s="371"/>
      <c r="CS997" s="371"/>
    </row>
    <row r="998" spans="1:97" x14ac:dyDescent="0.25">
      <c r="A998" s="20"/>
      <c r="B998" s="174"/>
      <c r="C998" s="88"/>
      <c r="D998" s="19"/>
      <c r="E998" s="456"/>
      <c r="F998" s="451"/>
      <c r="G998" s="444"/>
      <c r="H998" s="19"/>
      <c r="I998" s="451"/>
      <c r="J998" s="451"/>
      <c r="K998" s="451"/>
      <c r="L998" s="451"/>
      <c r="M998" s="451"/>
      <c r="N998" s="451"/>
      <c r="O998" s="316"/>
      <c r="P998" s="310"/>
      <c r="Q998" s="19"/>
      <c r="R998" s="310"/>
      <c r="S998" s="316"/>
      <c r="T998" s="923"/>
      <c r="U998" s="310"/>
      <c r="V998" s="310"/>
      <c r="W998" s="310"/>
      <c r="X998" s="306"/>
      <c r="Y998" s="753"/>
      <c r="Z998" s="749"/>
      <c r="AA998" s="489"/>
      <c r="AB998" s="512"/>
      <c r="AC998" s="512"/>
      <c r="AD998" s="447"/>
      <c r="AE998" s="447"/>
      <c r="AF998" s="970"/>
      <c r="AG998" s="970"/>
      <c r="AH998" s="810"/>
      <c r="AI998" s="310"/>
      <c r="AJ998" s="310"/>
      <c r="AK998" s="310"/>
      <c r="AL998" s="307"/>
      <c r="AM998" s="40"/>
      <c r="AN998" s="40"/>
      <c r="AO998" s="40"/>
      <c r="AP998" s="137"/>
      <c r="AQ998" s="19"/>
      <c r="AR998" s="49"/>
      <c r="AS998" s="298"/>
      <c r="AT998" s="66"/>
      <c r="AU998" s="40"/>
      <c r="AV998" s="60"/>
      <c r="AW998" s="137"/>
      <c r="AX998" s="137"/>
      <c r="AY998" s="299"/>
      <c r="AZ998" s="87"/>
      <c r="BA998" s="243"/>
      <c r="BB998" s="127"/>
      <c r="BC998" s="127"/>
      <c r="BD998" s="127"/>
      <c r="BE998" s="127"/>
      <c r="BF998" s="127"/>
      <c r="BG998" s="19"/>
      <c r="BH998" s="49"/>
      <c r="BI998" s="60"/>
      <c r="BJ998" s="127"/>
      <c r="BK998" s="127"/>
      <c r="BL998" s="127"/>
      <c r="BM998" s="127"/>
      <c r="BN998" s="60"/>
      <c r="BO998" s="127"/>
      <c r="BP998" s="910"/>
      <c r="BQ998" s="928"/>
      <c r="BR998" s="928"/>
      <c r="BS998" s="928"/>
      <c r="BT998" s="928"/>
      <c r="BU998" s="928"/>
      <c r="BV998" s="928"/>
      <c r="BW998" s="928"/>
      <c r="BX998" s="928"/>
      <c r="BY998" s="928"/>
      <c r="BZ998" s="928"/>
      <c r="CA998" s="928"/>
      <c r="CB998" s="928"/>
      <c r="CC998" s="928"/>
      <c r="CD998" s="928"/>
      <c r="CE998" s="150"/>
      <c r="CF998" s="516"/>
      <c r="CG998" s="911"/>
      <c r="CH998" s="131"/>
      <c r="CI998" s="186"/>
      <c r="CJ998" s="4"/>
      <c r="CK998" s="49"/>
      <c r="CL998" s="60"/>
      <c r="CM998" s="912"/>
      <c r="CN998" s="371"/>
      <c r="CO998" s="371"/>
      <c r="CP998" s="814"/>
      <c r="CQ998" s="352"/>
      <c r="CR998" s="371"/>
      <c r="CS998" s="371"/>
    </row>
    <row r="999" spans="1:97" x14ac:dyDescent="0.25">
      <c r="A999" s="20"/>
      <c r="B999" s="174"/>
      <c r="C999" s="88"/>
      <c r="D999" s="19"/>
      <c r="E999" s="456"/>
      <c r="F999" s="451"/>
      <c r="G999" s="444"/>
      <c r="H999" s="19"/>
      <c r="I999" s="451"/>
      <c r="J999" s="451"/>
      <c r="K999" s="451"/>
      <c r="L999" s="451"/>
      <c r="M999" s="451"/>
      <c r="N999" s="451"/>
      <c r="O999" s="316"/>
      <c r="P999" s="310"/>
      <c r="Q999" s="19"/>
      <c r="R999" s="310"/>
      <c r="S999" s="316"/>
      <c r="T999" s="923"/>
      <c r="U999" s="310"/>
      <c r="V999" s="310"/>
      <c r="W999" s="310"/>
      <c r="X999" s="306"/>
      <c r="Y999" s="753"/>
      <c r="Z999" s="749"/>
      <c r="AA999" s="489"/>
      <c r="AB999" s="512"/>
      <c r="AC999" s="512"/>
      <c r="AD999" s="447"/>
      <c r="AE999" s="447"/>
      <c r="AF999" s="970"/>
      <c r="AG999" s="970"/>
      <c r="AH999" s="810"/>
      <c r="AI999" s="310"/>
      <c r="AJ999" s="310"/>
      <c r="AK999" s="310"/>
      <c r="AL999" s="307"/>
      <c r="AM999" s="40"/>
      <c r="AN999" s="40"/>
      <c r="AO999" s="40"/>
      <c r="AP999" s="137"/>
      <c r="AQ999" s="19"/>
      <c r="AR999" s="49"/>
      <c r="AS999" s="298"/>
      <c r="AT999" s="66"/>
      <c r="AU999" s="40"/>
      <c r="AV999" s="60"/>
      <c r="AW999" s="137"/>
      <c r="AX999" s="137"/>
      <c r="AY999" s="299"/>
      <c r="AZ999" s="87"/>
      <c r="BA999" s="243"/>
      <c r="BB999" s="127"/>
      <c r="BC999" s="127"/>
      <c r="BD999" s="127"/>
      <c r="BE999" s="127"/>
      <c r="BF999" s="127"/>
      <c r="BG999" s="19"/>
      <c r="BH999" s="49"/>
      <c r="BI999" s="60"/>
      <c r="BJ999" s="127"/>
      <c r="BK999" s="127"/>
      <c r="BL999" s="127"/>
      <c r="BM999" s="127"/>
      <c r="BN999" s="60"/>
      <c r="BO999" s="127"/>
      <c r="BP999" s="910"/>
      <c r="BQ999" s="928"/>
      <c r="BR999" s="928"/>
      <c r="BS999" s="928"/>
      <c r="BT999" s="928"/>
      <c r="BU999" s="928"/>
      <c r="BV999" s="928"/>
      <c r="BW999" s="928"/>
      <c r="BX999" s="928"/>
      <c r="BY999" s="928"/>
      <c r="BZ999" s="928"/>
      <c r="CA999" s="928"/>
      <c r="CB999" s="928"/>
      <c r="CC999" s="928"/>
      <c r="CD999" s="928"/>
      <c r="CE999" s="150"/>
      <c r="CF999" s="516"/>
      <c r="CG999" s="911"/>
      <c r="CH999" s="131"/>
      <c r="CI999" s="186"/>
      <c r="CJ999" s="4"/>
      <c r="CK999" s="49"/>
      <c r="CL999" s="60"/>
      <c r="CM999" s="912"/>
      <c r="CN999" s="371"/>
      <c r="CO999" s="371"/>
      <c r="CP999" s="814"/>
      <c r="CQ999" s="352"/>
      <c r="CR999" s="371"/>
      <c r="CS999" s="371"/>
    </row>
    <row r="1000" spans="1:97" x14ac:dyDescent="0.25">
      <c r="A1000" s="20"/>
      <c r="B1000" s="174"/>
      <c r="C1000" s="88"/>
      <c r="D1000" s="19"/>
      <c r="E1000" s="456"/>
      <c r="F1000" s="451"/>
      <c r="G1000" s="444"/>
      <c r="H1000" s="19"/>
      <c r="I1000" s="451"/>
      <c r="J1000" s="451"/>
      <c r="K1000" s="451"/>
      <c r="L1000" s="451"/>
      <c r="M1000" s="451"/>
      <c r="N1000" s="451"/>
      <c r="O1000" s="316"/>
      <c r="P1000" s="310"/>
      <c r="Q1000" s="19"/>
      <c r="R1000" s="310"/>
      <c r="S1000" s="316"/>
      <c r="T1000" s="923"/>
      <c r="U1000" s="310"/>
      <c r="V1000" s="310"/>
      <c r="W1000" s="310"/>
      <c r="X1000" s="306"/>
      <c r="Y1000" s="753"/>
      <c r="Z1000" s="749"/>
      <c r="AA1000" s="489"/>
      <c r="AB1000" s="512"/>
      <c r="AC1000" s="512"/>
      <c r="AD1000" s="447"/>
      <c r="AE1000" s="447"/>
      <c r="AF1000" s="970"/>
      <c r="AG1000" s="970"/>
      <c r="AH1000" s="810"/>
      <c r="AI1000" s="310"/>
      <c r="AJ1000" s="310"/>
      <c r="AK1000" s="310"/>
      <c r="AL1000" s="307"/>
      <c r="AM1000" s="40"/>
      <c r="AN1000" s="40"/>
      <c r="AO1000" s="40"/>
      <c r="AP1000" s="137"/>
      <c r="AQ1000" s="19"/>
      <c r="AR1000" s="49"/>
      <c r="AS1000" s="298"/>
      <c r="AT1000" s="66"/>
      <c r="AU1000" s="40"/>
      <c r="AV1000" s="60"/>
      <c r="AW1000" s="137"/>
      <c r="AX1000" s="137"/>
      <c r="AY1000" s="299"/>
      <c r="AZ1000" s="87"/>
      <c r="BA1000" s="243"/>
      <c r="BB1000" s="127"/>
      <c r="BC1000" s="127"/>
      <c r="BD1000" s="127"/>
      <c r="BE1000" s="127"/>
      <c r="BF1000" s="127"/>
      <c r="BG1000" s="19"/>
      <c r="BH1000" s="49"/>
      <c r="BI1000" s="60"/>
      <c r="BJ1000" s="127"/>
      <c r="BK1000" s="127"/>
      <c r="BL1000" s="127"/>
      <c r="BM1000" s="127"/>
      <c r="BN1000" s="60"/>
      <c r="BO1000" s="127"/>
      <c r="BP1000" s="910"/>
      <c r="BQ1000" s="928"/>
      <c r="BR1000" s="928"/>
      <c r="BS1000" s="928"/>
      <c r="BT1000" s="928"/>
      <c r="BU1000" s="928"/>
      <c r="BV1000" s="928"/>
      <c r="BW1000" s="928"/>
      <c r="BX1000" s="928"/>
      <c r="BY1000" s="928"/>
      <c r="BZ1000" s="928"/>
      <c r="CA1000" s="928"/>
      <c r="CB1000" s="928"/>
      <c r="CC1000" s="928"/>
      <c r="CD1000" s="928"/>
      <c r="CE1000" s="150"/>
      <c r="CF1000" s="516"/>
      <c r="CG1000" s="911"/>
      <c r="CH1000" s="131"/>
      <c r="CI1000" s="186"/>
      <c r="CJ1000" s="4"/>
      <c r="CK1000" s="49"/>
      <c r="CL1000" s="60"/>
      <c r="CM1000" s="912"/>
      <c r="CN1000" s="371"/>
      <c r="CO1000" s="371"/>
      <c r="CP1000" s="814"/>
      <c r="CQ1000" s="352"/>
      <c r="CR1000" s="371"/>
      <c r="CS1000" s="371"/>
    </row>
    <row r="1001" spans="1:97" x14ac:dyDescent="0.25">
      <c r="A1001" s="20"/>
      <c r="B1001" s="174"/>
      <c r="C1001" s="88"/>
      <c r="D1001" s="19"/>
      <c r="E1001" s="456"/>
      <c r="F1001" s="451"/>
      <c r="G1001" s="444"/>
      <c r="H1001" s="19"/>
      <c r="I1001" s="451"/>
      <c r="J1001" s="451"/>
      <c r="K1001" s="451"/>
      <c r="L1001" s="451"/>
      <c r="M1001" s="451"/>
      <c r="N1001" s="451"/>
      <c r="O1001" s="316"/>
      <c r="P1001" s="310"/>
      <c r="Q1001" s="19"/>
      <c r="R1001" s="310"/>
      <c r="S1001" s="316"/>
      <c r="T1001" s="923"/>
      <c r="U1001" s="310"/>
      <c r="V1001" s="310"/>
      <c r="W1001" s="310"/>
      <c r="X1001" s="306"/>
      <c r="Y1001" s="753"/>
      <c r="Z1001" s="749"/>
      <c r="AA1001" s="489"/>
      <c r="AB1001" s="512"/>
      <c r="AC1001" s="512"/>
      <c r="AD1001" s="447"/>
      <c r="AE1001" s="447"/>
      <c r="AF1001" s="970"/>
      <c r="AG1001" s="970"/>
      <c r="AH1001" s="810"/>
      <c r="AI1001" s="310"/>
      <c r="AJ1001" s="310"/>
      <c r="AK1001" s="310"/>
      <c r="AL1001" s="307"/>
      <c r="AM1001" s="40"/>
      <c r="AN1001" s="40"/>
      <c r="AO1001" s="40"/>
      <c r="AP1001" s="137"/>
      <c r="AQ1001" s="19"/>
      <c r="AR1001" s="49"/>
      <c r="AS1001" s="298"/>
      <c r="AT1001" s="66"/>
      <c r="AU1001" s="40"/>
      <c r="AV1001" s="60"/>
      <c r="AW1001" s="137"/>
      <c r="AX1001" s="137"/>
      <c r="AY1001" s="299"/>
      <c r="AZ1001" s="87"/>
      <c r="BA1001" s="243"/>
      <c r="BB1001" s="127"/>
      <c r="BC1001" s="127"/>
      <c r="BD1001" s="127"/>
      <c r="BE1001" s="127"/>
      <c r="BF1001" s="127"/>
      <c r="BG1001" s="19"/>
      <c r="BH1001" s="49"/>
      <c r="BI1001" s="60"/>
      <c r="BJ1001" s="127"/>
      <c r="BK1001" s="127"/>
      <c r="BL1001" s="127"/>
      <c r="BM1001" s="127"/>
      <c r="BN1001" s="60"/>
      <c r="BO1001" s="127"/>
      <c r="BP1001" s="910"/>
      <c r="BQ1001" s="928"/>
      <c r="BR1001" s="928"/>
      <c r="BS1001" s="928"/>
      <c r="BT1001" s="928"/>
      <c r="BU1001" s="928"/>
      <c r="BV1001" s="928"/>
      <c r="BW1001" s="928"/>
      <c r="BX1001" s="928"/>
      <c r="BY1001" s="928"/>
      <c r="BZ1001" s="928"/>
      <c r="CA1001" s="928"/>
      <c r="CB1001" s="928"/>
      <c r="CC1001" s="928"/>
      <c r="CD1001" s="928"/>
      <c r="CE1001" s="150"/>
      <c r="CF1001" s="516"/>
      <c r="CG1001" s="911"/>
      <c r="CH1001" s="131"/>
      <c r="CI1001" s="186"/>
      <c r="CJ1001" s="4"/>
      <c r="CK1001" s="49"/>
      <c r="CL1001" s="60"/>
      <c r="CM1001" s="912"/>
      <c r="CN1001" s="371"/>
      <c r="CO1001" s="371"/>
      <c r="CP1001" s="814"/>
      <c r="CQ1001" s="352"/>
      <c r="CR1001" s="371"/>
      <c r="CS1001" s="371"/>
    </row>
    <row r="1002" spans="1:97" x14ac:dyDescent="0.25">
      <c r="A1002" s="20"/>
      <c r="B1002" s="174"/>
      <c r="C1002" s="88"/>
      <c r="D1002" s="19"/>
      <c r="E1002" s="456"/>
      <c r="F1002" s="451"/>
      <c r="G1002" s="444"/>
      <c r="H1002" s="19"/>
      <c r="I1002" s="451"/>
      <c r="J1002" s="451"/>
      <c r="K1002" s="451"/>
      <c r="L1002" s="451"/>
      <c r="M1002" s="451"/>
      <c r="N1002" s="451"/>
      <c r="O1002" s="316"/>
      <c r="P1002" s="310"/>
      <c r="Q1002" s="19"/>
      <c r="R1002" s="310"/>
      <c r="S1002" s="316"/>
      <c r="T1002" s="923"/>
      <c r="U1002" s="310"/>
      <c r="V1002" s="310"/>
      <c r="W1002" s="310"/>
      <c r="X1002" s="306"/>
      <c r="Y1002" s="753"/>
      <c r="Z1002" s="749"/>
      <c r="AA1002" s="489"/>
      <c r="AB1002" s="512"/>
      <c r="AC1002" s="512"/>
      <c r="AD1002" s="447"/>
      <c r="AE1002" s="447"/>
      <c r="AF1002" s="970"/>
      <c r="AG1002" s="970"/>
      <c r="AH1002" s="810"/>
      <c r="AI1002" s="310"/>
      <c r="AJ1002" s="310"/>
      <c r="AK1002" s="310"/>
      <c r="AL1002" s="307"/>
      <c r="AM1002" s="40"/>
      <c r="AN1002" s="40"/>
      <c r="AO1002" s="40"/>
      <c r="AP1002" s="137"/>
      <c r="AQ1002" s="19"/>
      <c r="AR1002" s="49"/>
      <c r="AS1002" s="298"/>
      <c r="AT1002" s="66"/>
      <c r="AU1002" s="40"/>
      <c r="AV1002" s="60"/>
      <c r="AW1002" s="137"/>
      <c r="AX1002" s="137"/>
      <c r="AY1002" s="299"/>
      <c r="AZ1002" s="87"/>
      <c r="BA1002" s="243"/>
      <c r="BB1002" s="127"/>
      <c r="BC1002" s="127"/>
      <c r="BD1002" s="127"/>
      <c r="BE1002" s="127"/>
      <c r="BF1002" s="127"/>
      <c r="BG1002" s="19"/>
      <c r="BH1002" s="49"/>
      <c r="BI1002" s="60"/>
      <c r="BJ1002" s="127"/>
      <c r="BK1002" s="127"/>
      <c r="BL1002" s="127"/>
      <c r="BM1002" s="127"/>
      <c r="BN1002" s="60"/>
      <c r="BO1002" s="127"/>
      <c r="BP1002" s="910"/>
      <c r="BQ1002" s="928"/>
      <c r="BR1002" s="928"/>
      <c r="BS1002" s="928"/>
      <c r="BT1002" s="928"/>
      <c r="BU1002" s="928"/>
      <c r="BV1002" s="928"/>
      <c r="BW1002" s="928"/>
      <c r="BX1002" s="928"/>
      <c r="BY1002" s="928"/>
      <c r="BZ1002" s="928"/>
      <c r="CA1002" s="928"/>
      <c r="CB1002" s="928"/>
      <c r="CC1002" s="928"/>
      <c r="CD1002" s="928"/>
      <c r="CE1002" s="150"/>
      <c r="CF1002" s="516"/>
      <c r="CG1002" s="911"/>
      <c r="CH1002" s="131"/>
      <c r="CI1002" s="186"/>
      <c r="CJ1002" s="4"/>
      <c r="CK1002" s="49"/>
      <c r="CL1002" s="60"/>
      <c r="CM1002" s="912"/>
      <c r="CN1002" s="371"/>
      <c r="CO1002" s="371"/>
      <c r="CP1002" s="814"/>
      <c r="CQ1002" s="352"/>
      <c r="CR1002" s="371"/>
      <c r="CS1002" s="371"/>
    </row>
    <row r="1003" spans="1:97" x14ac:dyDescent="0.25">
      <c r="A1003" s="20"/>
      <c r="B1003" s="174"/>
      <c r="C1003" s="88"/>
      <c r="D1003" s="19"/>
      <c r="E1003" s="456"/>
      <c r="F1003" s="451"/>
      <c r="G1003" s="444"/>
      <c r="H1003" s="19"/>
      <c r="I1003" s="451"/>
      <c r="J1003" s="451"/>
      <c r="K1003" s="451"/>
      <c r="L1003" s="451"/>
      <c r="M1003" s="451"/>
      <c r="N1003" s="451"/>
      <c r="O1003" s="316"/>
      <c r="P1003" s="310"/>
      <c r="Q1003" s="19"/>
      <c r="R1003" s="310"/>
      <c r="S1003" s="316"/>
      <c r="T1003" s="923"/>
      <c r="U1003" s="310"/>
      <c r="V1003" s="310"/>
      <c r="W1003" s="310"/>
      <c r="X1003" s="306"/>
      <c r="Y1003" s="753"/>
      <c r="Z1003" s="749"/>
      <c r="AA1003" s="489"/>
      <c r="AB1003" s="512"/>
      <c r="AC1003" s="512"/>
      <c r="AD1003" s="447"/>
      <c r="AE1003" s="447"/>
      <c r="AF1003" s="970"/>
      <c r="AG1003" s="970"/>
      <c r="AH1003" s="810"/>
      <c r="AI1003" s="310"/>
      <c r="AJ1003" s="310"/>
      <c r="AK1003" s="310"/>
      <c r="AL1003" s="307"/>
      <c r="AM1003" s="40"/>
      <c r="AN1003" s="40"/>
      <c r="AO1003" s="40"/>
      <c r="AP1003" s="137"/>
      <c r="AQ1003" s="19"/>
      <c r="AR1003" s="49"/>
      <c r="AS1003" s="298"/>
      <c r="AT1003" s="66"/>
      <c r="AU1003" s="40"/>
      <c r="AV1003" s="60"/>
      <c r="AW1003" s="137"/>
      <c r="AX1003" s="137"/>
      <c r="AY1003" s="299"/>
      <c r="AZ1003" s="87"/>
      <c r="BA1003" s="243"/>
      <c r="BB1003" s="127"/>
      <c r="BC1003" s="127"/>
      <c r="BD1003" s="127"/>
      <c r="BE1003" s="127"/>
      <c r="BF1003" s="127"/>
      <c r="BG1003" s="19"/>
      <c r="BH1003" s="49"/>
      <c r="BI1003" s="60"/>
      <c r="BJ1003" s="127"/>
      <c r="BK1003" s="127"/>
      <c r="BL1003" s="127"/>
      <c r="BM1003" s="127"/>
      <c r="BN1003" s="60"/>
      <c r="BO1003" s="127"/>
      <c r="BP1003" s="910"/>
      <c r="BQ1003" s="928"/>
      <c r="BR1003" s="928"/>
      <c r="BS1003" s="928"/>
      <c r="BT1003" s="928"/>
      <c r="BU1003" s="928"/>
      <c r="BV1003" s="928"/>
      <c r="BW1003" s="928"/>
      <c r="BX1003" s="928"/>
      <c r="BY1003" s="928"/>
      <c r="BZ1003" s="928"/>
      <c r="CA1003" s="928"/>
      <c r="CB1003" s="928"/>
      <c r="CC1003" s="928"/>
      <c r="CD1003" s="928"/>
      <c r="CE1003" s="150"/>
      <c r="CF1003" s="516"/>
      <c r="CG1003" s="911"/>
      <c r="CH1003" s="131"/>
      <c r="CI1003" s="186"/>
      <c r="CJ1003" s="4"/>
      <c r="CK1003" s="49"/>
      <c r="CL1003" s="60"/>
      <c r="CM1003" s="912"/>
      <c r="CN1003" s="371"/>
      <c r="CO1003" s="371"/>
      <c r="CP1003" s="814"/>
      <c r="CQ1003" s="352"/>
      <c r="CR1003" s="371"/>
      <c r="CS1003" s="371"/>
    </row>
    <row r="1004" spans="1:97" x14ac:dyDescent="0.25">
      <c r="A1004" s="20"/>
      <c r="B1004" s="174"/>
      <c r="C1004" s="88"/>
      <c r="D1004" s="19"/>
      <c r="E1004" s="456"/>
      <c r="F1004" s="451"/>
      <c r="G1004" s="444"/>
      <c r="H1004" s="19"/>
      <c r="I1004" s="451"/>
      <c r="J1004" s="451"/>
      <c r="K1004" s="451"/>
      <c r="L1004" s="451"/>
      <c r="M1004" s="451"/>
      <c r="N1004" s="451"/>
      <c r="O1004" s="316"/>
      <c r="P1004" s="310"/>
      <c r="Q1004" s="19"/>
      <c r="R1004" s="310"/>
      <c r="S1004" s="316"/>
      <c r="T1004" s="923"/>
      <c r="U1004" s="310"/>
      <c r="V1004" s="310"/>
      <c r="W1004" s="310"/>
      <c r="X1004" s="306"/>
      <c r="Y1004" s="753"/>
      <c r="Z1004" s="749"/>
      <c r="AA1004" s="489"/>
      <c r="AB1004" s="512"/>
      <c r="AC1004" s="512"/>
      <c r="AD1004" s="447"/>
      <c r="AE1004" s="447"/>
      <c r="AF1004" s="970"/>
      <c r="AG1004" s="970"/>
      <c r="AH1004" s="810"/>
      <c r="AI1004" s="310"/>
      <c r="AJ1004" s="310"/>
      <c r="AK1004" s="310"/>
      <c r="AL1004" s="307"/>
      <c r="AM1004" s="40"/>
      <c r="AN1004" s="40"/>
      <c r="AO1004" s="40"/>
      <c r="AP1004" s="137"/>
      <c r="AQ1004" s="19"/>
      <c r="AR1004" s="49"/>
      <c r="AS1004" s="298"/>
      <c r="AT1004" s="66"/>
      <c r="AU1004" s="40"/>
      <c r="AV1004" s="60"/>
      <c r="AW1004" s="137"/>
      <c r="AX1004" s="137"/>
      <c r="AY1004" s="299"/>
      <c r="AZ1004" s="87"/>
      <c r="BA1004" s="243"/>
      <c r="BB1004" s="127"/>
      <c r="BC1004" s="127"/>
      <c r="BD1004" s="127"/>
      <c r="BE1004" s="127"/>
      <c r="BF1004" s="127"/>
      <c r="BG1004" s="19"/>
      <c r="BH1004" s="49"/>
      <c r="BI1004" s="60"/>
      <c r="BJ1004" s="127"/>
      <c r="BK1004" s="127"/>
      <c r="BL1004" s="127"/>
      <c r="BM1004" s="127"/>
      <c r="BN1004" s="60"/>
      <c r="BO1004" s="127"/>
      <c r="BP1004" s="910"/>
      <c r="BQ1004" s="928"/>
      <c r="BR1004" s="928"/>
      <c r="BS1004" s="928"/>
      <c r="BT1004" s="928"/>
      <c r="BU1004" s="928"/>
      <c r="BV1004" s="928"/>
      <c r="BW1004" s="928"/>
      <c r="BX1004" s="928"/>
      <c r="BY1004" s="928"/>
      <c r="BZ1004" s="928"/>
      <c r="CA1004" s="928"/>
      <c r="CB1004" s="928"/>
      <c r="CC1004" s="928"/>
      <c r="CD1004" s="928"/>
      <c r="CE1004" s="150"/>
      <c r="CF1004" s="516"/>
      <c r="CG1004" s="911"/>
      <c r="CH1004" s="131"/>
      <c r="CI1004" s="186"/>
      <c r="CJ1004" s="4"/>
      <c r="CK1004" s="49"/>
      <c r="CL1004" s="60"/>
      <c r="CM1004" s="912"/>
      <c r="CN1004" s="371"/>
      <c r="CO1004" s="371"/>
      <c r="CP1004" s="814"/>
      <c r="CQ1004" s="352"/>
      <c r="CR1004" s="371"/>
      <c r="CS1004" s="371"/>
    </row>
    <row r="1005" spans="1:97" x14ac:dyDescent="0.25">
      <c r="A1005" s="20"/>
      <c r="B1005" s="174"/>
      <c r="C1005" s="88"/>
      <c r="D1005" s="19"/>
      <c r="E1005" s="456"/>
      <c r="F1005" s="451"/>
      <c r="G1005" s="444"/>
      <c r="H1005" s="19"/>
      <c r="I1005" s="451"/>
      <c r="J1005" s="451"/>
      <c r="K1005" s="451"/>
      <c r="L1005" s="451"/>
      <c r="M1005" s="451"/>
      <c r="N1005" s="451"/>
      <c r="O1005" s="316"/>
      <c r="P1005" s="310"/>
      <c r="Q1005" s="19"/>
      <c r="R1005" s="310"/>
      <c r="S1005" s="316"/>
      <c r="T1005" s="923"/>
      <c r="U1005" s="310"/>
      <c r="V1005" s="310"/>
      <c r="W1005" s="310"/>
      <c r="X1005" s="306"/>
      <c r="Y1005" s="753"/>
      <c r="Z1005" s="749"/>
      <c r="AA1005" s="489"/>
      <c r="AB1005" s="512"/>
      <c r="AC1005" s="512"/>
      <c r="AD1005" s="447"/>
      <c r="AE1005" s="447"/>
      <c r="AF1005" s="970"/>
      <c r="AG1005" s="970"/>
      <c r="AH1005" s="810"/>
      <c r="AI1005" s="310"/>
      <c r="AJ1005" s="310"/>
      <c r="AK1005" s="310"/>
      <c r="AL1005" s="307"/>
      <c r="AM1005" s="40"/>
      <c r="AN1005" s="40"/>
      <c r="AO1005" s="40"/>
      <c r="AP1005" s="137"/>
      <c r="AQ1005" s="19"/>
      <c r="AR1005" s="49"/>
      <c r="AS1005" s="298"/>
      <c r="AT1005" s="66"/>
      <c r="AU1005" s="40"/>
      <c r="AV1005" s="60"/>
      <c r="AW1005" s="137"/>
      <c r="AX1005" s="137"/>
      <c r="AY1005" s="299"/>
      <c r="AZ1005" s="87"/>
      <c r="BA1005" s="243"/>
      <c r="BB1005" s="127"/>
      <c r="BC1005" s="127"/>
      <c r="BD1005" s="127"/>
      <c r="BE1005" s="127"/>
      <c r="BF1005" s="127"/>
      <c r="BG1005" s="19"/>
      <c r="BH1005" s="49"/>
      <c r="BI1005" s="60"/>
      <c r="BJ1005" s="127"/>
      <c r="BK1005" s="127"/>
      <c r="BL1005" s="127"/>
      <c r="BM1005" s="127"/>
      <c r="BN1005" s="60"/>
      <c r="BO1005" s="127"/>
      <c r="BP1005" s="910"/>
      <c r="BQ1005" s="928"/>
      <c r="BR1005" s="928"/>
      <c r="BS1005" s="928"/>
      <c r="BT1005" s="928"/>
      <c r="BU1005" s="928"/>
      <c r="BV1005" s="928"/>
      <c r="BW1005" s="928"/>
      <c r="BX1005" s="928"/>
      <c r="BY1005" s="928"/>
      <c r="BZ1005" s="928"/>
      <c r="CA1005" s="928"/>
      <c r="CB1005" s="928"/>
      <c r="CC1005" s="928"/>
      <c r="CD1005" s="928"/>
      <c r="CE1005" s="150"/>
      <c r="CF1005" s="516"/>
      <c r="CG1005" s="911"/>
      <c r="CH1005" s="131"/>
      <c r="CI1005" s="186"/>
      <c r="CJ1005" s="4"/>
      <c r="CK1005" s="49"/>
      <c r="CL1005" s="60"/>
      <c r="CM1005" s="912"/>
      <c r="CN1005" s="371"/>
      <c r="CO1005" s="371"/>
      <c r="CP1005" s="814"/>
      <c r="CQ1005" s="352"/>
      <c r="CR1005" s="371"/>
      <c r="CS1005" s="371"/>
    </row>
    <row r="1006" spans="1:97" x14ac:dyDescent="0.25">
      <c r="A1006" s="20"/>
      <c r="B1006" s="174"/>
      <c r="C1006" s="88"/>
      <c r="D1006" s="19"/>
      <c r="E1006" s="456"/>
      <c r="F1006" s="451"/>
      <c r="G1006" s="444"/>
      <c r="H1006" s="19"/>
      <c r="I1006" s="451"/>
      <c r="J1006" s="451"/>
      <c r="K1006" s="451"/>
      <c r="L1006" s="451"/>
      <c r="M1006" s="451"/>
      <c r="N1006" s="451"/>
      <c r="O1006" s="316"/>
      <c r="P1006" s="310"/>
      <c r="Q1006" s="19"/>
      <c r="R1006" s="310"/>
      <c r="S1006" s="316"/>
      <c r="T1006" s="923"/>
      <c r="U1006" s="310"/>
      <c r="V1006" s="310"/>
      <c r="W1006" s="310"/>
      <c r="X1006" s="306"/>
      <c r="Y1006" s="753"/>
      <c r="Z1006" s="749"/>
      <c r="AA1006" s="489"/>
      <c r="AB1006" s="512"/>
      <c r="AC1006" s="512"/>
      <c r="AD1006" s="447"/>
      <c r="AE1006" s="447"/>
      <c r="AF1006" s="970"/>
      <c r="AG1006" s="970"/>
      <c r="AH1006" s="810"/>
      <c r="AI1006" s="310"/>
      <c r="AJ1006" s="310"/>
      <c r="AK1006" s="310"/>
      <c r="AL1006" s="307"/>
      <c r="AM1006" s="40"/>
      <c r="AN1006" s="40"/>
      <c r="AO1006" s="40"/>
      <c r="AP1006" s="137"/>
      <c r="AQ1006" s="19"/>
      <c r="AR1006" s="49"/>
      <c r="AS1006" s="298"/>
      <c r="AT1006" s="66"/>
      <c r="AU1006" s="40"/>
      <c r="AV1006" s="60"/>
      <c r="AW1006" s="137"/>
      <c r="AX1006" s="137"/>
      <c r="AY1006" s="299"/>
      <c r="AZ1006" s="87"/>
      <c r="BA1006" s="243"/>
      <c r="BB1006" s="127"/>
      <c r="BC1006" s="127"/>
      <c r="BD1006" s="127"/>
      <c r="BE1006" s="127"/>
      <c r="BF1006" s="127"/>
      <c r="BG1006" s="19"/>
      <c r="BH1006" s="49"/>
      <c r="BI1006" s="60"/>
      <c r="BJ1006" s="127"/>
      <c r="BK1006" s="127"/>
      <c r="BL1006" s="127"/>
      <c r="BM1006" s="127"/>
      <c r="BN1006" s="60"/>
      <c r="BO1006" s="127"/>
      <c r="BP1006" s="910"/>
      <c r="BQ1006" s="928"/>
      <c r="BR1006" s="928"/>
      <c r="BS1006" s="928"/>
      <c r="BT1006" s="928"/>
      <c r="BU1006" s="928"/>
      <c r="BV1006" s="928"/>
      <c r="BW1006" s="928"/>
      <c r="BX1006" s="928"/>
      <c r="BY1006" s="928"/>
      <c r="BZ1006" s="928"/>
      <c r="CA1006" s="928"/>
      <c r="CB1006" s="928"/>
      <c r="CC1006" s="928"/>
      <c r="CD1006" s="928"/>
      <c r="CE1006" s="150"/>
      <c r="CF1006" s="516"/>
      <c r="CG1006" s="911"/>
      <c r="CH1006" s="131"/>
      <c r="CI1006" s="186"/>
      <c r="CJ1006" s="4"/>
      <c r="CK1006" s="49"/>
      <c r="CL1006" s="60"/>
      <c r="CM1006" s="912"/>
      <c r="CN1006" s="371"/>
      <c r="CO1006" s="371"/>
      <c r="CP1006" s="814"/>
      <c r="CQ1006" s="352"/>
      <c r="CR1006" s="371"/>
      <c r="CS1006" s="371"/>
    </row>
    <row r="1007" spans="1:97" x14ac:dyDescent="0.25">
      <c r="A1007" s="20"/>
      <c r="B1007" s="174"/>
      <c r="C1007" s="88"/>
      <c r="D1007" s="19"/>
      <c r="E1007" s="456"/>
      <c r="F1007" s="451"/>
      <c r="G1007" s="444"/>
      <c r="H1007" s="19"/>
      <c r="I1007" s="451"/>
      <c r="J1007" s="451"/>
      <c r="K1007" s="451"/>
      <c r="L1007" s="451"/>
      <c r="M1007" s="451"/>
      <c r="N1007" s="451"/>
      <c r="O1007" s="316"/>
      <c r="P1007" s="310"/>
      <c r="Q1007" s="19"/>
      <c r="R1007" s="310"/>
      <c r="S1007" s="316"/>
      <c r="T1007" s="923"/>
      <c r="U1007" s="310"/>
      <c r="V1007" s="310"/>
      <c r="W1007" s="310"/>
      <c r="X1007" s="306"/>
      <c r="Y1007" s="753"/>
      <c r="Z1007" s="749"/>
      <c r="AA1007" s="489"/>
      <c r="AB1007" s="512"/>
      <c r="AC1007" s="512"/>
      <c r="AD1007" s="447"/>
      <c r="AE1007" s="447"/>
      <c r="AF1007" s="970"/>
      <c r="AG1007" s="970"/>
      <c r="AH1007" s="810"/>
      <c r="AI1007" s="310"/>
      <c r="AJ1007" s="310"/>
      <c r="AK1007" s="310"/>
      <c r="AL1007" s="307"/>
      <c r="AM1007" s="40"/>
      <c r="AN1007" s="40"/>
      <c r="AO1007" s="40"/>
      <c r="AP1007" s="137"/>
      <c r="AQ1007" s="19"/>
      <c r="AR1007" s="49"/>
      <c r="AS1007" s="298"/>
      <c r="AT1007" s="66"/>
      <c r="AU1007" s="40"/>
      <c r="AV1007" s="60"/>
      <c r="AW1007" s="137"/>
      <c r="AX1007" s="137"/>
      <c r="AY1007" s="299"/>
      <c r="AZ1007" s="87"/>
      <c r="BA1007" s="243"/>
      <c r="BB1007" s="127"/>
      <c r="BC1007" s="127"/>
      <c r="BD1007" s="127"/>
      <c r="BE1007" s="127"/>
      <c r="BF1007" s="127"/>
      <c r="BG1007" s="19"/>
      <c r="BH1007" s="49"/>
      <c r="BI1007" s="60"/>
      <c r="BJ1007" s="127"/>
      <c r="BK1007" s="127"/>
      <c r="BL1007" s="127"/>
      <c r="BM1007" s="127"/>
      <c r="BN1007" s="60"/>
      <c r="BO1007" s="127"/>
      <c r="BP1007" s="910"/>
      <c r="BQ1007" s="928"/>
      <c r="BR1007" s="928"/>
      <c r="BS1007" s="928"/>
      <c r="BT1007" s="928"/>
      <c r="BU1007" s="928"/>
      <c r="BV1007" s="928"/>
      <c r="BW1007" s="928"/>
      <c r="BX1007" s="928"/>
      <c r="BY1007" s="928"/>
      <c r="BZ1007" s="928"/>
      <c r="CA1007" s="928"/>
      <c r="CB1007" s="928"/>
      <c r="CC1007" s="928"/>
      <c r="CD1007" s="928"/>
      <c r="CE1007" s="150"/>
      <c r="CF1007" s="516"/>
      <c r="CG1007" s="911"/>
      <c r="CH1007" s="131"/>
      <c r="CI1007" s="186"/>
      <c r="CJ1007" s="4"/>
      <c r="CK1007" s="49"/>
      <c r="CL1007" s="60"/>
      <c r="CM1007" s="912"/>
      <c r="CN1007" s="371"/>
      <c r="CO1007" s="371"/>
      <c r="CP1007" s="814"/>
      <c r="CQ1007" s="352"/>
      <c r="CR1007" s="371"/>
      <c r="CS1007" s="371"/>
    </row>
    <row r="1008" spans="1:97" x14ac:dyDescent="0.25">
      <c r="A1008" s="20"/>
      <c r="B1008" s="174"/>
      <c r="C1008" s="88"/>
      <c r="D1008" s="19"/>
      <c r="E1008" s="456"/>
      <c r="F1008" s="451"/>
      <c r="G1008" s="444"/>
      <c r="H1008" s="19"/>
      <c r="I1008" s="451"/>
      <c r="J1008" s="451"/>
      <c r="K1008" s="451"/>
      <c r="L1008" s="451"/>
      <c r="M1008" s="451"/>
      <c r="N1008" s="451"/>
      <c r="O1008" s="316"/>
      <c r="P1008" s="310"/>
      <c r="Q1008" s="19"/>
      <c r="R1008" s="310"/>
      <c r="S1008" s="316"/>
      <c r="T1008" s="923"/>
      <c r="U1008" s="310"/>
      <c r="V1008" s="310"/>
      <c r="W1008" s="310"/>
      <c r="X1008" s="306"/>
      <c r="Y1008" s="753"/>
      <c r="Z1008" s="749"/>
      <c r="AA1008" s="489"/>
      <c r="AB1008" s="512"/>
      <c r="AC1008" s="512"/>
      <c r="AD1008" s="447"/>
      <c r="AE1008" s="447"/>
      <c r="AF1008" s="970"/>
      <c r="AG1008" s="970"/>
      <c r="AH1008" s="810"/>
      <c r="AI1008" s="310"/>
      <c r="AJ1008" s="310"/>
      <c r="AK1008" s="310"/>
      <c r="AL1008" s="307"/>
      <c r="AM1008" s="40"/>
      <c r="AN1008" s="40"/>
      <c r="AO1008" s="40"/>
      <c r="AP1008" s="137"/>
      <c r="AQ1008" s="19"/>
      <c r="AR1008" s="49"/>
      <c r="AS1008" s="298"/>
      <c r="AT1008" s="66"/>
      <c r="AU1008" s="40"/>
      <c r="AV1008" s="60"/>
      <c r="AW1008" s="137"/>
      <c r="AX1008" s="137"/>
      <c r="AY1008" s="299"/>
      <c r="AZ1008" s="87"/>
      <c r="BA1008" s="243"/>
      <c r="BB1008" s="127"/>
      <c r="BC1008" s="127"/>
      <c r="BD1008" s="127"/>
      <c r="BE1008" s="127"/>
      <c r="BF1008" s="127"/>
      <c r="BG1008" s="19"/>
      <c r="BH1008" s="49"/>
      <c r="BI1008" s="60"/>
      <c r="BJ1008" s="127"/>
      <c r="BK1008" s="127"/>
      <c r="BL1008" s="127"/>
      <c r="BM1008" s="127"/>
      <c r="BN1008" s="60"/>
      <c r="BO1008" s="127"/>
      <c r="BP1008" s="910"/>
      <c r="BQ1008" s="928"/>
      <c r="BR1008" s="928"/>
      <c r="BS1008" s="928"/>
      <c r="BT1008" s="928"/>
      <c r="BU1008" s="928"/>
      <c r="BV1008" s="928"/>
      <c r="BW1008" s="928"/>
      <c r="BX1008" s="928"/>
      <c r="BY1008" s="928"/>
      <c r="BZ1008" s="928"/>
      <c r="CA1008" s="928"/>
      <c r="CB1008" s="928"/>
      <c r="CC1008" s="928"/>
      <c r="CD1008" s="928"/>
      <c r="CE1008" s="150"/>
      <c r="CF1008" s="516"/>
      <c r="CG1008" s="911"/>
      <c r="CH1008" s="131"/>
      <c r="CI1008" s="186"/>
      <c r="CJ1008" s="4"/>
      <c r="CK1008" s="49"/>
      <c r="CL1008" s="60"/>
      <c r="CM1008" s="912"/>
      <c r="CN1008" s="371"/>
      <c r="CO1008" s="371"/>
      <c r="CP1008" s="814"/>
      <c r="CQ1008" s="352"/>
      <c r="CR1008" s="371"/>
      <c r="CS1008" s="371"/>
    </row>
    <row r="1009" spans="1:97" x14ac:dyDescent="0.25">
      <c r="A1009" s="20"/>
      <c r="B1009" s="174"/>
      <c r="C1009" s="88"/>
      <c r="D1009" s="19"/>
      <c r="E1009" s="456"/>
      <c r="F1009" s="451"/>
      <c r="G1009" s="444"/>
      <c r="H1009" s="19"/>
      <c r="I1009" s="451"/>
      <c r="J1009" s="451"/>
      <c r="K1009" s="451"/>
      <c r="L1009" s="451"/>
      <c r="M1009" s="451"/>
      <c r="N1009" s="451"/>
      <c r="O1009" s="316"/>
      <c r="P1009" s="310"/>
      <c r="Q1009" s="19"/>
      <c r="R1009" s="310"/>
      <c r="S1009" s="316"/>
      <c r="T1009" s="923"/>
      <c r="U1009" s="310"/>
      <c r="V1009" s="310"/>
      <c r="W1009" s="310"/>
      <c r="X1009" s="306"/>
      <c r="Y1009" s="753"/>
      <c r="Z1009" s="749"/>
      <c r="AA1009" s="489"/>
      <c r="AB1009" s="512"/>
      <c r="AC1009" s="512"/>
      <c r="AD1009" s="447"/>
      <c r="AE1009" s="447"/>
      <c r="AF1009" s="970"/>
      <c r="AG1009" s="970"/>
      <c r="AH1009" s="810"/>
      <c r="AI1009" s="310"/>
      <c r="AJ1009" s="310"/>
      <c r="AK1009" s="310"/>
      <c r="AL1009" s="307"/>
      <c r="AM1009" s="40"/>
      <c r="AN1009" s="40"/>
      <c r="AO1009" s="40"/>
      <c r="AP1009" s="137"/>
      <c r="AQ1009" s="19"/>
      <c r="AR1009" s="49"/>
      <c r="AS1009" s="298"/>
      <c r="AT1009" s="66"/>
      <c r="AU1009" s="40"/>
      <c r="AV1009" s="60"/>
      <c r="AW1009" s="137"/>
      <c r="AX1009" s="137"/>
      <c r="AY1009" s="299"/>
      <c r="AZ1009" s="87"/>
      <c r="BA1009" s="243"/>
      <c r="BB1009" s="127"/>
      <c r="BC1009" s="127"/>
      <c r="BD1009" s="127"/>
      <c r="BE1009" s="127"/>
      <c r="BF1009" s="127"/>
      <c r="BG1009" s="19"/>
      <c r="BH1009" s="49"/>
      <c r="BI1009" s="60"/>
      <c r="BJ1009" s="127"/>
      <c r="BK1009" s="127"/>
      <c r="BL1009" s="127"/>
      <c r="BM1009" s="127"/>
      <c r="BN1009" s="60"/>
      <c r="BO1009" s="127"/>
      <c r="BP1009" s="910"/>
      <c r="BQ1009" s="928"/>
      <c r="BR1009" s="928"/>
      <c r="BS1009" s="928"/>
      <c r="BT1009" s="928"/>
      <c r="BU1009" s="928"/>
      <c r="BV1009" s="928"/>
      <c r="BW1009" s="928"/>
      <c r="BX1009" s="928"/>
      <c r="BY1009" s="928"/>
      <c r="BZ1009" s="928"/>
      <c r="CA1009" s="928"/>
      <c r="CB1009" s="928"/>
      <c r="CC1009" s="928"/>
      <c r="CD1009" s="928"/>
      <c r="CE1009" s="150"/>
      <c r="CF1009" s="516"/>
      <c r="CG1009" s="911"/>
      <c r="CH1009" s="131"/>
      <c r="CI1009" s="186"/>
      <c r="CJ1009" s="4"/>
      <c r="CK1009" s="49"/>
      <c r="CL1009" s="60"/>
      <c r="CM1009" s="912"/>
      <c r="CN1009" s="371"/>
      <c r="CO1009" s="371"/>
      <c r="CP1009" s="814"/>
      <c r="CQ1009" s="352"/>
      <c r="CR1009" s="371"/>
      <c r="CS1009" s="371"/>
    </row>
    <row r="1010" spans="1:97" x14ac:dyDescent="0.25">
      <c r="A1010" s="20"/>
      <c r="B1010" s="174"/>
      <c r="C1010" s="88"/>
      <c r="D1010" s="19"/>
      <c r="E1010" s="456"/>
      <c r="F1010" s="451"/>
      <c r="G1010" s="444"/>
      <c r="H1010" s="19"/>
      <c r="I1010" s="451"/>
      <c r="J1010" s="451"/>
      <c r="K1010" s="451"/>
      <c r="L1010" s="451"/>
      <c r="M1010" s="451"/>
      <c r="N1010" s="451"/>
      <c r="O1010" s="316"/>
      <c r="P1010" s="310"/>
      <c r="Q1010" s="19"/>
      <c r="R1010" s="310"/>
      <c r="S1010" s="316"/>
      <c r="T1010" s="923"/>
      <c r="U1010" s="310"/>
      <c r="V1010" s="310"/>
      <c r="W1010" s="310"/>
      <c r="X1010" s="306"/>
      <c r="Y1010" s="753"/>
      <c r="Z1010" s="749"/>
      <c r="AA1010" s="489"/>
      <c r="AB1010" s="512"/>
      <c r="AC1010" s="512"/>
      <c r="AD1010" s="447"/>
      <c r="AE1010" s="447"/>
      <c r="AF1010" s="970"/>
      <c r="AG1010" s="970"/>
      <c r="AH1010" s="810"/>
      <c r="AI1010" s="310"/>
      <c r="AJ1010" s="310"/>
      <c r="AK1010" s="310"/>
      <c r="AL1010" s="307"/>
      <c r="AM1010" s="40"/>
      <c r="AN1010" s="40"/>
      <c r="AO1010" s="40"/>
      <c r="AP1010" s="137"/>
      <c r="AQ1010" s="19"/>
      <c r="AR1010" s="49"/>
      <c r="AS1010" s="298"/>
      <c r="AT1010" s="66"/>
      <c r="AU1010" s="40"/>
      <c r="AV1010" s="60"/>
      <c r="AW1010" s="137"/>
      <c r="AX1010" s="137"/>
      <c r="AY1010" s="299"/>
      <c r="AZ1010" s="87"/>
      <c r="BA1010" s="243"/>
      <c r="BB1010" s="127"/>
      <c r="BC1010" s="127"/>
      <c r="BD1010" s="127"/>
      <c r="BE1010" s="127"/>
      <c r="BF1010" s="127"/>
      <c r="BG1010" s="19"/>
      <c r="BH1010" s="49"/>
      <c r="BI1010" s="60"/>
      <c r="BJ1010" s="127"/>
      <c r="BK1010" s="127"/>
      <c r="BL1010" s="127"/>
      <c r="BM1010" s="127"/>
      <c r="BN1010" s="60"/>
      <c r="BO1010" s="127"/>
      <c r="BP1010" s="910"/>
      <c r="BQ1010" s="928"/>
      <c r="BR1010" s="928"/>
      <c r="BS1010" s="928"/>
      <c r="BT1010" s="928"/>
      <c r="BU1010" s="928"/>
      <c r="BV1010" s="928"/>
      <c r="BW1010" s="928"/>
      <c r="BX1010" s="928"/>
      <c r="BY1010" s="928"/>
      <c r="BZ1010" s="928"/>
      <c r="CA1010" s="928"/>
      <c r="CB1010" s="928"/>
      <c r="CC1010" s="928"/>
      <c r="CD1010" s="928"/>
      <c r="CE1010" s="150"/>
      <c r="CF1010" s="516"/>
      <c r="CG1010" s="911"/>
      <c r="CH1010" s="131"/>
      <c r="CI1010" s="186"/>
      <c r="CJ1010" s="4"/>
      <c r="CK1010" s="49"/>
      <c r="CL1010" s="60"/>
      <c r="CM1010" s="912"/>
      <c r="CN1010" s="371"/>
      <c r="CO1010" s="371"/>
      <c r="CP1010" s="814"/>
      <c r="CQ1010" s="352"/>
      <c r="CR1010" s="371"/>
      <c r="CS1010" s="371"/>
    </row>
    <row r="1011" spans="1:97" x14ac:dyDescent="0.25">
      <c r="A1011" s="20"/>
      <c r="B1011" s="174"/>
      <c r="C1011" s="88"/>
      <c r="D1011" s="19"/>
      <c r="E1011" s="456"/>
      <c r="F1011" s="451"/>
      <c r="G1011" s="444"/>
      <c r="H1011" s="19"/>
      <c r="I1011" s="451"/>
      <c r="J1011" s="451"/>
      <c r="K1011" s="451"/>
      <c r="L1011" s="451"/>
      <c r="M1011" s="451"/>
      <c r="N1011" s="451"/>
      <c r="O1011" s="316"/>
      <c r="P1011" s="310"/>
      <c r="Q1011" s="19"/>
      <c r="R1011" s="310"/>
      <c r="S1011" s="316"/>
      <c r="T1011" s="923"/>
      <c r="U1011" s="310"/>
      <c r="V1011" s="310"/>
      <c r="W1011" s="310"/>
      <c r="X1011" s="306"/>
      <c r="Y1011" s="753"/>
      <c r="Z1011" s="749"/>
      <c r="AA1011" s="489"/>
      <c r="AB1011" s="512"/>
      <c r="AC1011" s="512"/>
      <c r="AD1011" s="447"/>
      <c r="AE1011" s="447"/>
      <c r="AF1011" s="970"/>
      <c r="AG1011" s="970"/>
      <c r="AH1011" s="810"/>
      <c r="AI1011" s="310"/>
      <c r="AJ1011" s="310"/>
      <c r="AK1011" s="310"/>
      <c r="AL1011" s="307"/>
      <c r="AM1011" s="40"/>
      <c r="AN1011" s="40"/>
      <c r="AO1011" s="40"/>
      <c r="AP1011" s="137"/>
      <c r="AQ1011" s="19"/>
      <c r="AR1011" s="49"/>
      <c r="AS1011" s="298"/>
      <c r="AT1011" s="66"/>
      <c r="AU1011" s="40"/>
      <c r="AV1011" s="60"/>
      <c r="AW1011" s="137"/>
      <c r="AX1011" s="137"/>
      <c r="AY1011" s="299"/>
      <c r="AZ1011" s="87"/>
      <c r="BA1011" s="243"/>
      <c r="BB1011" s="127"/>
      <c r="BC1011" s="127"/>
      <c r="BD1011" s="127"/>
      <c r="BE1011" s="127"/>
      <c r="BF1011" s="127"/>
      <c r="BG1011" s="19"/>
      <c r="BH1011" s="49"/>
      <c r="BI1011" s="60"/>
      <c r="BJ1011" s="127"/>
      <c r="BK1011" s="127"/>
      <c r="BL1011" s="127"/>
      <c r="BM1011" s="127"/>
      <c r="BN1011" s="60"/>
      <c r="BO1011" s="127"/>
      <c r="BP1011" s="910"/>
      <c r="BQ1011" s="928"/>
      <c r="BR1011" s="928"/>
      <c r="BS1011" s="928"/>
      <c r="BT1011" s="928"/>
      <c r="BU1011" s="928"/>
      <c r="BV1011" s="928"/>
      <c r="BW1011" s="928"/>
      <c r="BX1011" s="928"/>
      <c r="BY1011" s="928"/>
      <c r="BZ1011" s="928"/>
      <c r="CA1011" s="928"/>
      <c r="CB1011" s="928"/>
      <c r="CC1011" s="928"/>
      <c r="CD1011" s="928"/>
      <c r="CE1011" s="150"/>
      <c r="CF1011" s="516"/>
      <c r="CG1011" s="911"/>
      <c r="CH1011" s="131"/>
      <c r="CI1011" s="186"/>
      <c r="CJ1011" s="4"/>
      <c r="CK1011" s="49"/>
      <c r="CL1011" s="60"/>
      <c r="CM1011" s="912"/>
      <c r="CN1011" s="371"/>
      <c r="CO1011" s="371"/>
      <c r="CP1011" s="814"/>
      <c r="CQ1011" s="352"/>
      <c r="CR1011" s="371"/>
      <c r="CS1011" s="371"/>
    </row>
    <row r="1012" spans="1:97" x14ac:dyDescent="0.25">
      <c r="A1012" s="20"/>
      <c r="B1012" s="174"/>
      <c r="C1012" s="88"/>
      <c r="D1012" s="19"/>
      <c r="E1012" s="456"/>
      <c r="F1012" s="451"/>
      <c r="G1012" s="444"/>
      <c r="H1012" s="19"/>
      <c r="I1012" s="451"/>
      <c r="J1012" s="451"/>
      <c r="K1012" s="451"/>
      <c r="L1012" s="451"/>
      <c r="M1012" s="451"/>
      <c r="N1012" s="451"/>
      <c r="O1012" s="316"/>
      <c r="P1012" s="310"/>
      <c r="Q1012" s="19"/>
      <c r="R1012" s="310"/>
      <c r="S1012" s="316"/>
      <c r="T1012" s="923"/>
      <c r="U1012" s="310"/>
      <c r="V1012" s="310"/>
      <c r="W1012" s="310"/>
      <c r="X1012" s="306"/>
      <c r="Y1012" s="753"/>
      <c r="Z1012" s="749"/>
      <c r="AA1012" s="489"/>
      <c r="AB1012" s="512"/>
      <c r="AC1012" s="512"/>
      <c r="AD1012" s="447"/>
      <c r="AE1012" s="447"/>
      <c r="AF1012" s="970"/>
      <c r="AG1012" s="970"/>
      <c r="AH1012" s="810"/>
      <c r="AI1012" s="310"/>
      <c r="AJ1012" s="310"/>
      <c r="AK1012" s="310"/>
      <c r="AL1012" s="307"/>
      <c r="AM1012" s="40"/>
      <c r="AN1012" s="40"/>
      <c r="AO1012" s="40"/>
      <c r="AP1012" s="137"/>
      <c r="AQ1012" s="19"/>
      <c r="AR1012" s="49"/>
      <c r="AS1012" s="298"/>
      <c r="AT1012" s="66"/>
      <c r="AU1012" s="40"/>
      <c r="AV1012" s="60"/>
      <c r="AW1012" s="137"/>
      <c r="AX1012" s="137"/>
      <c r="AY1012" s="299"/>
      <c r="AZ1012" s="87"/>
      <c r="BA1012" s="243"/>
      <c r="BB1012" s="127"/>
      <c r="BC1012" s="127"/>
      <c r="BD1012" s="127"/>
      <c r="BE1012" s="127"/>
      <c r="BF1012" s="127"/>
      <c r="BG1012" s="19"/>
      <c r="BH1012" s="49"/>
      <c r="BI1012" s="60"/>
      <c r="BJ1012" s="127"/>
      <c r="BK1012" s="127"/>
      <c r="BL1012" s="127"/>
      <c r="BM1012" s="127"/>
      <c r="BN1012" s="60"/>
      <c r="BO1012" s="127"/>
      <c r="BP1012" s="910"/>
      <c r="BQ1012" s="928"/>
      <c r="BR1012" s="928"/>
      <c r="BS1012" s="928"/>
      <c r="BT1012" s="928"/>
      <c r="BU1012" s="928"/>
      <c r="BV1012" s="928"/>
      <c r="BW1012" s="928"/>
      <c r="BX1012" s="928"/>
      <c r="BY1012" s="928"/>
      <c r="BZ1012" s="928"/>
      <c r="CA1012" s="928"/>
      <c r="CB1012" s="928"/>
      <c r="CC1012" s="928"/>
      <c r="CD1012" s="928"/>
      <c r="CE1012" s="150"/>
      <c r="CF1012" s="516"/>
      <c r="CG1012" s="911"/>
      <c r="CH1012" s="131"/>
      <c r="CI1012" s="186"/>
      <c r="CJ1012" s="4"/>
      <c r="CK1012" s="49"/>
      <c r="CL1012" s="60"/>
      <c r="CM1012" s="912"/>
      <c r="CN1012" s="371"/>
      <c r="CO1012" s="371"/>
      <c r="CP1012" s="814"/>
      <c r="CQ1012" s="352"/>
      <c r="CR1012" s="371"/>
      <c r="CS1012" s="371"/>
    </row>
    <row r="1013" spans="1:97" x14ac:dyDescent="0.25">
      <c r="A1013" s="20"/>
      <c r="B1013" s="174"/>
      <c r="C1013" s="88"/>
      <c r="D1013" s="19"/>
      <c r="E1013" s="456"/>
      <c r="F1013" s="451"/>
      <c r="G1013" s="444"/>
      <c r="H1013" s="19"/>
      <c r="I1013" s="451"/>
      <c r="J1013" s="451"/>
      <c r="K1013" s="451"/>
      <c r="L1013" s="451"/>
      <c r="M1013" s="451"/>
      <c r="N1013" s="451"/>
      <c r="O1013" s="316"/>
      <c r="P1013" s="310"/>
      <c r="Q1013" s="19"/>
      <c r="R1013" s="310"/>
      <c r="S1013" s="316"/>
      <c r="T1013" s="923"/>
      <c r="U1013" s="310"/>
      <c r="V1013" s="310"/>
      <c r="W1013" s="310"/>
      <c r="X1013" s="306"/>
      <c r="Y1013" s="753"/>
      <c r="Z1013" s="749"/>
      <c r="AA1013" s="489"/>
      <c r="AB1013" s="512"/>
      <c r="AC1013" s="512"/>
      <c r="AD1013" s="447"/>
      <c r="AE1013" s="447"/>
      <c r="AF1013" s="970"/>
      <c r="AG1013" s="970"/>
      <c r="AH1013" s="810"/>
      <c r="AI1013" s="310"/>
      <c r="AJ1013" s="310"/>
      <c r="AK1013" s="310"/>
      <c r="AL1013" s="307"/>
      <c r="AM1013" s="40"/>
      <c r="AN1013" s="40"/>
      <c r="AO1013" s="40"/>
      <c r="AP1013" s="137"/>
      <c r="AQ1013" s="19"/>
      <c r="AR1013" s="49"/>
      <c r="AS1013" s="298"/>
      <c r="AT1013" s="66"/>
      <c r="AU1013" s="40"/>
      <c r="AV1013" s="60"/>
      <c r="AW1013" s="137"/>
      <c r="AX1013" s="137"/>
      <c r="AY1013" s="299"/>
      <c r="AZ1013" s="87"/>
      <c r="BA1013" s="243"/>
      <c r="BB1013" s="127"/>
      <c r="BC1013" s="127"/>
      <c r="BD1013" s="127"/>
      <c r="BE1013" s="127"/>
      <c r="BF1013" s="127"/>
      <c r="BG1013" s="19"/>
      <c r="BH1013" s="49"/>
      <c r="BI1013" s="60"/>
      <c r="BJ1013" s="127"/>
      <c r="BK1013" s="127"/>
      <c r="BL1013" s="127"/>
      <c r="BM1013" s="127"/>
      <c r="BN1013" s="60"/>
      <c r="BO1013" s="127"/>
      <c r="BP1013" s="910"/>
      <c r="BQ1013" s="928"/>
      <c r="BR1013" s="928"/>
      <c r="BS1013" s="928"/>
      <c r="BT1013" s="928"/>
      <c r="BU1013" s="928"/>
      <c r="BV1013" s="928"/>
      <c r="BW1013" s="928"/>
      <c r="BX1013" s="928"/>
      <c r="BY1013" s="928"/>
      <c r="BZ1013" s="928"/>
      <c r="CA1013" s="928"/>
      <c r="CB1013" s="928"/>
      <c r="CC1013" s="928"/>
      <c r="CD1013" s="928"/>
      <c r="CE1013" s="150"/>
      <c r="CF1013" s="516"/>
      <c r="CG1013" s="911"/>
      <c r="CH1013" s="131"/>
      <c r="CI1013" s="186"/>
      <c r="CJ1013" s="4"/>
      <c r="CK1013" s="49"/>
      <c r="CL1013" s="60"/>
      <c r="CM1013" s="912"/>
      <c r="CN1013" s="371"/>
      <c r="CO1013" s="371"/>
      <c r="CP1013" s="814"/>
      <c r="CQ1013" s="352"/>
      <c r="CR1013" s="371"/>
      <c r="CS1013" s="371"/>
    </row>
    <row r="1014" spans="1:97" x14ac:dyDescent="0.25">
      <c r="A1014" s="20"/>
      <c r="B1014" s="174"/>
      <c r="C1014" s="88"/>
      <c r="D1014" s="19"/>
      <c r="E1014" s="456"/>
      <c r="F1014" s="451"/>
      <c r="G1014" s="444"/>
      <c r="H1014" s="19"/>
      <c r="I1014" s="451"/>
      <c r="J1014" s="451"/>
      <c r="K1014" s="451"/>
      <c r="L1014" s="451"/>
      <c r="M1014" s="451"/>
      <c r="N1014" s="451"/>
      <c r="O1014" s="316"/>
      <c r="P1014" s="310"/>
      <c r="Q1014" s="19"/>
      <c r="R1014" s="310"/>
      <c r="S1014" s="316"/>
      <c r="T1014" s="923"/>
      <c r="U1014" s="310"/>
      <c r="V1014" s="310"/>
      <c r="W1014" s="310"/>
      <c r="X1014" s="306"/>
      <c r="Y1014" s="753"/>
      <c r="Z1014" s="749"/>
      <c r="AA1014" s="489"/>
      <c r="AB1014" s="512"/>
      <c r="AC1014" s="512"/>
      <c r="AD1014" s="447"/>
      <c r="AE1014" s="447"/>
      <c r="AF1014" s="970"/>
      <c r="AG1014" s="970"/>
      <c r="AH1014" s="810"/>
      <c r="AI1014" s="310"/>
      <c r="AJ1014" s="310"/>
      <c r="AK1014" s="310"/>
      <c r="AL1014" s="307"/>
      <c r="AM1014" s="40"/>
      <c r="AN1014" s="40"/>
      <c r="AO1014" s="40"/>
      <c r="AP1014" s="137"/>
      <c r="AQ1014" s="19"/>
      <c r="AR1014" s="49"/>
      <c r="AS1014" s="298"/>
      <c r="AT1014" s="66"/>
      <c r="AU1014" s="40"/>
      <c r="AV1014" s="60"/>
      <c r="AW1014" s="137"/>
      <c r="AX1014" s="137"/>
      <c r="AY1014" s="299"/>
      <c r="AZ1014" s="87"/>
      <c r="BA1014" s="243"/>
      <c r="BB1014" s="127"/>
      <c r="BC1014" s="127"/>
      <c r="BD1014" s="127"/>
      <c r="BE1014" s="127"/>
      <c r="BF1014" s="127"/>
      <c r="BG1014" s="19"/>
      <c r="BH1014" s="49"/>
      <c r="BI1014" s="60"/>
      <c r="BJ1014" s="127"/>
      <c r="BK1014" s="127"/>
      <c r="BL1014" s="127"/>
      <c r="BM1014" s="127"/>
      <c r="BN1014" s="60"/>
      <c r="BO1014" s="127"/>
      <c r="BP1014" s="910"/>
      <c r="BQ1014" s="928"/>
      <c r="BR1014" s="928"/>
      <c r="BS1014" s="928"/>
      <c r="BT1014" s="928"/>
      <c r="BU1014" s="928"/>
      <c r="BV1014" s="928"/>
      <c r="BW1014" s="928"/>
      <c r="BX1014" s="928"/>
      <c r="BY1014" s="928"/>
      <c r="BZ1014" s="928"/>
      <c r="CA1014" s="928"/>
      <c r="CB1014" s="928"/>
      <c r="CC1014" s="928"/>
      <c r="CD1014" s="928"/>
      <c r="CE1014" s="150"/>
      <c r="CF1014" s="516"/>
      <c r="CG1014" s="911"/>
      <c r="CH1014" s="131"/>
      <c r="CI1014" s="186"/>
      <c r="CJ1014" s="4"/>
      <c r="CK1014" s="49"/>
      <c r="CL1014" s="60"/>
      <c r="CM1014" s="912"/>
      <c r="CN1014" s="371"/>
      <c r="CO1014" s="371"/>
      <c r="CP1014" s="814"/>
      <c r="CQ1014" s="352"/>
      <c r="CR1014" s="371"/>
      <c r="CS1014" s="371"/>
    </row>
    <row r="1015" spans="1:97" x14ac:dyDescent="0.25">
      <c r="A1015" s="20"/>
      <c r="B1015" s="174"/>
      <c r="C1015" s="88"/>
      <c r="D1015" s="19"/>
      <c r="E1015" s="456"/>
      <c r="F1015" s="451"/>
      <c r="G1015" s="444"/>
      <c r="H1015" s="19"/>
      <c r="I1015" s="451"/>
      <c r="J1015" s="451"/>
      <c r="K1015" s="451"/>
      <c r="L1015" s="451"/>
      <c r="M1015" s="451"/>
      <c r="N1015" s="451"/>
      <c r="O1015" s="316"/>
      <c r="P1015" s="310"/>
      <c r="Q1015" s="19"/>
      <c r="R1015" s="310"/>
      <c r="S1015" s="316"/>
      <c r="T1015" s="923"/>
      <c r="U1015" s="310"/>
      <c r="V1015" s="310"/>
      <c r="W1015" s="310"/>
      <c r="X1015" s="306"/>
      <c r="Y1015" s="753"/>
      <c r="Z1015" s="749"/>
      <c r="AA1015" s="489"/>
      <c r="AB1015" s="512"/>
      <c r="AC1015" s="512"/>
      <c r="AD1015" s="447"/>
      <c r="AE1015" s="447"/>
      <c r="AF1015" s="970"/>
      <c r="AG1015" s="970"/>
      <c r="AH1015" s="810"/>
      <c r="AI1015" s="310"/>
      <c r="AJ1015" s="310"/>
      <c r="AK1015" s="310"/>
      <c r="AL1015" s="307"/>
      <c r="AM1015" s="40"/>
      <c r="AN1015" s="40"/>
      <c r="AO1015" s="40"/>
      <c r="AP1015" s="137"/>
      <c r="AQ1015" s="19"/>
      <c r="AR1015" s="49"/>
      <c r="AS1015" s="298"/>
      <c r="AT1015" s="66"/>
      <c r="AU1015" s="40"/>
      <c r="AV1015" s="60"/>
      <c r="AW1015" s="137"/>
      <c r="AX1015" s="137"/>
      <c r="AY1015" s="299"/>
      <c r="AZ1015" s="87"/>
      <c r="BA1015" s="243"/>
      <c r="BB1015" s="127"/>
      <c r="BC1015" s="127"/>
      <c r="BD1015" s="127"/>
      <c r="BE1015" s="127"/>
      <c r="BF1015" s="127"/>
      <c r="BG1015" s="19"/>
      <c r="BH1015" s="49"/>
      <c r="BI1015" s="60"/>
      <c r="BJ1015" s="127"/>
      <c r="BK1015" s="127"/>
      <c r="BL1015" s="127"/>
      <c r="BM1015" s="127"/>
      <c r="BN1015" s="60"/>
      <c r="BO1015" s="127"/>
      <c r="BP1015" s="910"/>
      <c r="BQ1015" s="928"/>
      <c r="BR1015" s="928"/>
      <c r="BS1015" s="928"/>
      <c r="BT1015" s="928"/>
      <c r="BU1015" s="928"/>
      <c r="BV1015" s="928"/>
      <c r="BW1015" s="928"/>
      <c r="BX1015" s="928"/>
      <c r="BY1015" s="928"/>
      <c r="BZ1015" s="928"/>
      <c r="CA1015" s="928"/>
      <c r="CB1015" s="928"/>
      <c r="CC1015" s="928"/>
      <c r="CD1015" s="928"/>
      <c r="CE1015" s="150"/>
      <c r="CF1015" s="516"/>
      <c r="CG1015" s="911"/>
      <c r="CH1015" s="131"/>
      <c r="CI1015" s="186"/>
      <c r="CJ1015" s="4"/>
      <c r="CK1015" s="49"/>
      <c r="CL1015" s="60"/>
      <c r="CM1015" s="912"/>
      <c r="CN1015" s="371"/>
      <c r="CO1015" s="371"/>
      <c r="CP1015" s="814"/>
      <c r="CQ1015" s="352"/>
      <c r="CR1015" s="371"/>
      <c r="CS1015" s="371"/>
    </row>
    <row r="1016" spans="1:97" x14ac:dyDescent="0.25">
      <c r="A1016" s="20"/>
      <c r="B1016" s="174"/>
      <c r="C1016" s="88"/>
      <c r="D1016" s="19"/>
      <c r="E1016" s="456"/>
      <c r="F1016" s="451"/>
      <c r="G1016" s="444"/>
      <c r="H1016" s="19"/>
      <c r="I1016" s="451"/>
      <c r="J1016" s="451"/>
      <c r="K1016" s="451"/>
      <c r="L1016" s="451"/>
      <c r="M1016" s="451"/>
      <c r="N1016" s="451"/>
      <c r="O1016" s="316"/>
      <c r="P1016" s="310"/>
      <c r="Q1016" s="19"/>
      <c r="R1016" s="310"/>
      <c r="S1016" s="316"/>
      <c r="T1016" s="923"/>
      <c r="U1016" s="310"/>
      <c r="V1016" s="310"/>
      <c r="W1016" s="310"/>
      <c r="X1016" s="306"/>
      <c r="Y1016" s="753"/>
      <c r="Z1016" s="749"/>
      <c r="AA1016" s="489"/>
      <c r="AB1016" s="512"/>
      <c r="AC1016" s="512"/>
      <c r="AD1016" s="447"/>
      <c r="AE1016" s="447"/>
      <c r="AF1016" s="970"/>
      <c r="AG1016" s="970"/>
      <c r="AH1016" s="810"/>
      <c r="AI1016" s="310"/>
      <c r="AJ1016" s="310"/>
      <c r="AK1016" s="310"/>
      <c r="AL1016" s="307"/>
      <c r="AM1016" s="40"/>
      <c r="AN1016" s="40"/>
      <c r="AO1016" s="40"/>
      <c r="AP1016" s="137"/>
      <c r="AQ1016" s="19"/>
      <c r="AR1016" s="49"/>
      <c r="AS1016" s="298"/>
      <c r="AT1016" s="66"/>
      <c r="AU1016" s="40"/>
      <c r="AV1016" s="60"/>
      <c r="AW1016" s="137"/>
      <c r="AX1016" s="137"/>
      <c r="AY1016" s="299"/>
      <c r="AZ1016" s="87"/>
      <c r="BA1016" s="243"/>
      <c r="BB1016" s="127"/>
      <c r="BC1016" s="127"/>
      <c r="BD1016" s="127"/>
      <c r="BE1016" s="127"/>
      <c r="BF1016" s="127"/>
      <c r="BG1016" s="19"/>
      <c r="BH1016" s="49"/>
      <c r="BI1016" s="60"/>
      <c r="BJ1016" s="127"/>
      <c r="BK1016" s="127"/>
      <c r="BL1016" s="127"/>
      <c r="BM1016" s="127"/>
      <c r="BN1016" s="60"/>
      <c r="BO1016" s="127"/>
      <c r="BP1016" s="910"/>
      <c r="BQ1016" s="928"/>
      <c r="BR1016" s="928"/>
      <c r="BS1016" s="928"/>
      <c r="BT1016" s="928"/>
      <c r="BU1016" s="928"/>
      <c r="BV1016" s="928"/>
      <c r="BW1016" s="928"/>
      <c r="BX1016" s="928"/>
      <c r="BY1016" s="928"/>
      <c r="BZ1016" s="928"/>
      <c r="CA1016" s="928"/>
      <c r="CB1016" s="928"/>
      <c r="CC1016" s="928"/>
      <c r="CD1016" s="928"/>
      <c r="CE1016" s="150"/>
      <c r="CF1016" s="516"/>
      <c r="CG1016" s="911"/>
      <c r="CH1016" s="131"/>
      <c r="CI1016" s="186"/>
      <c r="CJ1016" s="4"/>
      <c r="CK1016" s="49"/>
      <c r="CL1016" s="60"/>
      <c r="CM1016" s="912"/>
      <c r="CN1016" s="371"/>
      <c r="CO1016" s="371"/>
      <c r="CP1016" s="814"/>
      <c r="CQ1016" s="352"/>
      <c r="CR1016" s="371"/>
      <c r="CS1016" s="371"/>
    </row>
    <row r="1017" spans="1:97" x14ac:dyDescent="0.25">
      <c r="A1017" s="20"/>
      <c r="B1017" s="174"/>
      <c r="C1017" s="88"/>
      <c r="D1017" s="19"/>
      <c r="E1017" s="456"/>
      <c r="F1017" s="451"/>
      <c r="G1017" s="444"/>
      <c r="H1017" s="19"/>
      <c r="I1017" s="451"/>
      <c r="J1017" s="451"/>
      <c r="K1017" s="451"/>
      <c r="L1017" s="451"/>
      <c r="M1017" s="451"/>
      <c r="N1017" s="451"/>
      <c r="O1017" s="316"/>
      <c r="P1017" s="310"/>
      <c r="Q1017" s="19"/>
      <c r="R1017" s="310"/>
      <c r="S1017" s="316"/>
      <c r="T1017" s="923"/>
      <c r="U1017" s="310"/>
      <c r="V1017" s="310"/>
      <c r="W1017" s="310"/>
      <c r="X1017" s="306"/>
      <c r="Y1017" s="753"/>
      <c r="Z1017" s="749"/>
      <c r="AA1017" s="489"/>
      <c r="AB1017" s="512"/>
      <c r="AC1017" s="512"/>
      <c r="AD1017" s="447"/>
      <c r="AE1017" s="447"/>
      <c r="AF1017" s="970"/>
      <c r="AG1017" s="970"/>
      <c r="AH1017" s="810"/>
      <c r="AI1017" s="310"/>
      <c r="AJ1017" s="310"/>
      <c r="AK1017" s="310"/>
      <c r="AL1017" s="307"/>
      <c r="AM1017" s="40"/>
      <c r="AN1017" s="40"/>
      <c r="AO1017" s="40"/>
      <c r="AP1017" s="137"/>
      <c r="AQ1017" s="19"/>
      <c r="AR1017" s="49"/>
      <c r="AS1017" s="298"/>
      <c r="AT1017" s="66"/>
      <c r="AU1017" s="40"/>
      <c r="AV1017" s="60"/>
      <c r="AW1017" s="137"/>
      <c r="AX1017" s="137"/>
      <c r="AY1017" s="299"/>
      <c r="AZ1017" s="87"/>
      <c r="BA1017" s="243"/>
      <c r="BB1017" s="127"/>
      <c r="BC1017" s="127"/>
      <c r="BD1017" s="127"/>
      <c r="BE1017" s="127"/>
      <c r="BF1017" s="127"/>
      <c r="BG1017" s="19"/>
      <c r="BH1017" s="49"/>
      <c r="BI1017" s="60"/>
      <c r="BJ1017" s="127"/>
      <c r="BK1017" s="127"/>
      <c r="BL1017" s="127"/>
      <c r="BM1017" s="127"/>
      <c r="BN1017" s="60"/>
      <c r="BO1017" s="127"/>
      <c r="BP1017" s="910"/>
      <c r="BQ1017" s="928"/>
      <c r="BR1017" s="928"/>
      <c r="BS1017" s="928"/>
      <c r="BT1017" s="928"/>
      <c r="BU1017" s="928"/>
      <c r="BV1017" s="928"/>
      <c r="BW1017" s="928"/>
      <c r="BX1017" s="928"/>
      <c r="BY1017" s="928"/>
      <c r="BZ1017" s="928"/>
      <c r="CA1017" s="928"/>
      <c r="CB1017" s="928"/>
      <c r="CC1017" s="928"/>
      <c r="CD1017" s="928"/>
      <c r="CE1017" s="150"/>
      <c r="CF1017" s="516"/>
      <c r="CG1017" s="911"/>
      <c r="CH1017" s="131"/>
      <c r="CI1017" s="186"/>
      <c r="CJ1017" s="4"/>
      <c r="CK1017" s="49"/>
      <c r="CL1017" s="60"/>
      <c r="CM1017" s="912"/>
      <c r="CN1017" s="371"/>
      <c r="CO1017" s="371"/>
      <c r="CP1017" s="814"/>
      <c r="CQ1017" s="352"/>
      <c r="CR1017" s="371"/>
      <c r="CS1017" s="371"/>
    </row>
    <row r="1018" spans="1:97" x14ac:dyDescent="0.25">
      <c r="A1018" s="20"/>
      <c r="B1018" s="174"/>
      <c r="C1018" s="88"/>
      <c r="D1018" s="19"/>
      <c r="E1018" s="456"/>
      <c r="F1018" s="451"/>
      <c r="G1018" s="444"/>
      <c r="H1018" s="19"/>
      <c r="I1018" s="451"/>
      <c r="J1018" s="451"/>
      <c r="K1018" s="451"/>
      <c r="L1018" s="451"/>
      <c r="M1018" s="451"/>
      <c r="N1018" s="451"/>
      <c r="O1018" s="316"/>
      <c r="P1018" s="310"/>
      <c r="Q1018" s="19"/>
      <c r="R1018" s="310"/>
      <c r="S1018" s="316"/>
      <c r="T1018" s="923"/>
      <c r="U1018" s="310"/>
      <c r="V1018" s="310"/>
      <c r="W1018" s="310"/>
      <c r="X1018" s="306"/>
      <c r="Y1018" s="753"/>
      <c r="Z1018" s="749"/>
      <c r="AA1018" s="489"/>
      <c r="AB1018" s="512"/>
      <c r="AC1018" s="512"/>
      <c r="AD1018" s="447"/>
      <c r="AE1018" s="447"/>
      <c r="AF1018" s="970"/>
      <c r="AG1018" s="970"/>
      <c r="AH1018" s="810"/>
      <c r="AI1018" s="310"/>
      <c r="AJ1018" s="310"/>
      <c r="AK1018" s="310"/>
      <c r="AL1018" s="307"/>
      <c r="AM1018" s="40"/>
      <c r="AN1018" s="40"/>
      <c r="AO1018" s="40"/>
      <c r="AP1018" s="137"/>
      <c r="AQ1018" s="19"/>
      <c r="AR1018" s="49"/>
      <c r="AS1018" s="298"/>
      <c r="AT1018" s="66"/>
      <c r="AU1018" s="40"/>
      <c r="AV1018" s="60"/>
      <c r="AW1018" s="137"/>
      <c r="AX1018" s="137"/>
      <c r="AY1018" s="299"/>
      <c r="AZ1018" s="87"/>
      <c r="BA1018" s="243"/>
      <c r="BB1018" s="127"/>
      <c r="BC1018" s="127"/>
      <c r="BD1018" s="127"/>
      <c r="BE1018" s="127"/>
      <c r="BF1018" s="127"/>
      <c r="BG1018" s="19"/>
      <c r="BH1018" s="49"/>
      <c r="BI1018" s="60"/>
      <c r="BJ1018" s="127"/>
      <c r="BK1018" s="127"/>
      <c r="BL1018" s="127"/>
      <c r="BM1018" s="127"/>
      <c r="BN1018" s="60"/>
      <c r="BO1018" s="127"/>
      <c r="BP1018" s="910"/>
      <c r="BQ1018" s="928"/>
      <c r="BR1018" s="928"/>
      <c r="BS1018" s="928"/>
      <c r="BT1018" s="928"/>
      <c r="BU1018" s="928"/>
      <c r="BV1018" s="928"/>
      <c r="BW1018" s="928"/>
      <c r="BX1018" s="928"/>
      <c r="BY1018" s="928"/>
      <c r="BZ1018" s="928"/>
      <c r="CA1018" s="928"/>
      <c r="CB1018" s="928"/>
      <c r="CC1018" s="928"/>
      <c r="CD1018" s="928"/>
      <c r="CE1018" s="150"/>
      <c r="CF1018" s="516"/>
      <c r="CG1018" s="911"/>
      <c r="CH1018" s="131"/>
      <c r="CI1018" s="186"/>
      <c r="CJ1018" s="4"/>
      <c r="CK1018" s="49"/>
      <c r="CL1018" s="60"/>
      <c r="CM1018" s="912"/>
      <c r="CN1018" s="371"/>
      <c r="CO1018" s="371"/>
      <c r="CP1018" s="814"/>
      <c r="CQ1018" s="352"/>
      <c r="CR1018" s="371"/>
      <c r="CS1018" s="371"/>
    </row>
    <row r="1019" spans="1:97" x14ac:dyDescent="0.25">
      <c r="A1019" s="20"/>
      <c r="B1019" s="174"/>
      <c r="C1019" s="88"/>
      <c r="D1019" s="19"/>
      <c r="E1019" s="456"/>
      <c r="F1019" s="451"/>
      <c r="G1019" s="444"/>
      <c r="H1019" s="19"/>
      <c r="I1019" s="451"/>
      <c r="J1019" s="451"/>
      <c r="K1019" s="451"/>
      <c r="L1019" s="451"/>
      <c r="M1019" s="451"/>
      <c r="N1019" s="451"/>
      <c r="O1019" s="316"/>
      <c r="P1019" s="310"/>
      <c r="Q1019" s="19"/>
      <c r="R1019" s="310"/>
      <c r="S1019" s="316"/>
      <c r="T1019" s="923"/>
      <c r="U1019" s="310"/>
      <c r="V1019" s="310"/>
      <c r="W1019" s="310"/>
      <c r="X1019" s="306"/>
      <c r="Y1019" s="753"/>
      <c r="Z1019" s="749"/>
      <c r="AA1019" s="489"/>
      <c r="AB1019" s="512"/>
      <c r="AC1019" s="512"/>
      <c r="AD1019" s="447"/>
      <c r="AE1019" s="447"/>
      <c r="AF1019" s="970"/>
      <c r="AG1019" s="970"/>
      <c r="AH1019" s="810"/>
      <c r="AI1019" s="310"/>
      <c r="AJ1019" s="310"/>
      <c r="AK1019" s="310"/>
      <c r="AL1019" s="307"/>
      <c r="AM1019" s="40"/>
      <c r="AN1019" s="40"/>
      <c r="AO1019" s="40"/>
      <c r="AP1019" s="137"/>
      <c r="AQ1019" s="19"/>
      <c r="AR1019" s="49"/>
      <c r="AS1019" s="298"/>
      <c r="AT1019" s="66"/>
      <c r="AU1019" s="40"/>
      <c r="AV1019" s="60"/>
      <c r="AW1019" s="137"/>
      <c r="AX1019" s="137"/>
      <c r="AY1019" s="299"/>
      <c r="AZ1019" s="87"/>
      <c r="BA1019" s="243"/>
      <c r="BB1019" s="127"/>
      <c r="BC1019" s="127"/>
      <c r="BD1019" s="127"/>
      <c r="BE1019" s="127"/>
      <c r="BF1019" s="127"/>
      <c r="BG1019" s="19"/>
      <c r="BH1019" s="49"/>
      <c r="BI1019" s="60"/>
      <c r="BJ1019" s="127"/>
      <c r="BK1019" s="127"/>
      <c r="BL1019" s="127"/>
      <c r="BM1019" s="127"/>
      <c r="BN1019" s="60"/>
      <c r="BO1019" s="127"/>
      <c r="BP1019" s="910"/>
      <c r="BQ1019" s="928"/>
      <c r="BR1019" s="928"/>
      <c r="BS1019" s="928"/>
      <c r="BT1019" s="928"/>
      <c r="BU1019" s="928"/>
      <c r="BV1019" s="928"/>
      <c r="BW1019" s="928"/>
      <c r="BX1019" s="928"/>
      <c r="BY1019" s="928"/>
      <c r="BZ1019" s="928"/>
      <c r="CA1019" s="928"/>
      <c r="CB1019" s="928"/>
      <c r="CC1019" s="928"/>
      <c r="CD1019" s="928"/>
      <c r="CE1019" s="150"/>
      <c r="CF1019" s="516"/>
      <c r="CG1019" s="911"/>
      <c r="CH1019" s="131"/>
      <c r="CI1019" s="186"/>
      <c r="CJ1019" s="4"/>
      <c r="CK1019" s="49"/>
      <c r="CL1019" s="60"/>
      <c r="CM1019" s="912"/>
      <c r="CN1019" s="371"/>
      <c r="CO1019" s="371"/>
      <c r="CP1019" s="814"/>
      <c r="CQ1019" s="352"/>
      <c r="CR1019" s="371"/>
      <c r="CS1019" s="371"/>
    </row>
    <row r="1020" spans="1:97" x14ac:dyDescent="0.25">
      <c r="A1020" s="20"/>
      <c r="B1020" s="174"/>
      <c r="C1020" s="88"/>
      <c r="D1020" s="19"/>
      <c r="E1020" s="456"/>
      <c r="F1020" s="451"/>
      <c r="G1020" s="444"/>
      <c r="H1020" s="19"/>
      <c r="I1020" s="451"/>
      <c r="J1020" s="451"/>
      <c r="K1020" s="451"/>
      <c r="L1020" s="451"/>
      <c r="M1020" s="451"/>
      <c r="N1020" s="451"/>
      <c r="O1020" s="316"/>
      <c r="P1020" s="310"/>
      <c r="Q1020" s="19"/>
      <c r="R1020" s="310"/>
      <c r="S1020" s="316"/>
      <c r="T1020" s="923"/>
      <c r="U1020" s="310"/>
      <c r="V1020" s="310"/>
      <c r="W1020" s="310"/>
      <c r="X1020" s="306"/>
      <c r="Y1020" s="753"/>
      <c r="Z1020" s="749"/>
      <c r="AA1020" s="489"/>
      <c r="AB1020" s="512"/>
      <c r="AC1020" s="512"/>
      <c r="AD1020" s="447"/>
      <c r="AE1020" s="447"/>
      <c r="AF1020" s="970"/>
      <c r="AG1020" s="970"/>
      <c r="AH1020" s="810"/>
      <c r="AI1020" s="310"/>
      <c r="AJ1020" s="310"/>
      <c r="AK1020" s="310"/>
      <c r="AL1020" s="307"/>
      <c r="AM1020" s="40"/>
      <c r="AN1020" s="40"/>
      <c r="AO1020" s="40"/>
      <c r="AP1020" s="137"/>
      <c r="AQ1020" s="19"/>
      <c r="AR1020" s="49"/>
      <c r="AS1020" s="298"/>
      <c r="AT1020" s="66"/>
      <c r="AU1020" s="40"/>
      <c r="AV1020" s="60"/>
      <c r="AW1020" s="137"/>
      <c r="AX1020" s="137"/>
      <c r="AY1020" s="299"/>
      <c r="AZ1020" s="87"/>
      <c r="BA1020" s="243"/>
      <c r="BB1020" s="127"/>
      <c r="BC1020" s="127"/>
      <c r="BD1020" s="127"/>
      <c r="BE1020" s="127"/>
      <c r="BF1020" s="127"/>
      <c r="BG1020" s="19"/>
      <c r="BH1020" s="49"/>
      <c r="BI1020" s="60"/>
      <c r="BJ1020" s="127"/>
      <c r="BK1020" s="127"/>
      <c r="BL1020" s="127"/>
      <c r="BM1020" s="127"/>
      <c r="BN1020" s="60"/>
      <c r="BO1020" s="127"/>
      <c r="BP1020" s="910"/>
      <c r="BQ1020" s="928"/>
      <c r="BR1020" s="928"/>
      <c r="BS1020" s="928"/>
      <c r="BT1020" s="928"/>
      <c r="BU1020" s="928"/>
      <c r="BV1020" s="928"/>
      <c r="BW1020" s="928"/>
      <c r="BX1020" s="928"/>
      <c r="BY1020" s="928"/>
      <c r="BZ1020" s="928"/>
      <c r="CA1020" s="928"/>
      <c r="CB1020" s="928"/>
      <c r="CC1020" s="928"/>
      <c r="CD1020" s="928"/>
      <c r="CE1020" s="150"/>
      <c r="CF1020" s="516"/>
      <c r="CG1020" s="911"/>
      <c r="CH1020" s="131"/>
      <c r="CI1020" s="186"/>
      <c r="CJ1020" s="4"/>
      <c r="CK1020" s="49"/>
      <c r="CL1020" s="60"/>
      <c r="CM1020" s="912"/>
      <c r="CN1020" s="371"/>
      <c r="CO1020" s="371"/>
      <c r="CP1020" s="814"/>
      <c r="CQ1020" s="352"/>
      <c r="CR1020" s="371"/>
      <c r="CS1020" s="371"/>
    </row>
    <row r="1021" spans="1:97" x14ac:dyDescent="0.25">
      <c r="A1021" s="20"/>
      <c r="B1021" s="174"/>
      <c r="C1021" s="88"/>
      <c r="D1021" s="19"/>
      <c r="E1021" s="456"/>
      <c r="F1021" s="451"/>
      <c r="G1021" s="444"/>
      <c r="H1021" s="19"/>
      <c r="I1021" s="451"/>
      <c r="J1021" s="451"/>
      <c r="K1021" s="451"/>
      <c r="L1021" s="451"/>
      <c r="M1021" s="451"/>
      <c r="N1021" s="451"/>
      <c r="O1021" s="316"/>
      <c r="P1021" s="310"/>
      <c r="Q1021" s="19"/>
      <c r="R1021" s="310"/>
      <c r="S1021" s="316"/>
      <c r="T1021" s="923"/>
      <c r="U1021" s="310"/>
      <c r="V1021" s="310"/>
      <c r="W1021" s="310"/>
      <c r="X1021" s="306"/>
      <c r="Y1021" s="753"/>
      <c r="Z1021" s="749"/>
      <c r="AA1021" s="489"/>
      <c r="AB1021" s="512"/>
      <c r="AC1021" s="512"/>
      <c r="AD1021" s="447"/>
      <c r="AE1021" s="447"/>
      <c r="AF1021" s="970"/>
      <c r="AG1021" s="970"/>
      <c r="AH1021" s="810"/>
      <c r="AI1021" s="310"/>
      <c r="AJ1021" s="310"/>
      <c r="AK1021" s="310"/>
      <c r="AL1021" s="307"/>
      <c r="AM1021" s="40"/>
      <c r="AN1021" s="40"/>
      <c r="AO1021" s="40"/>
      <c r="AP1021" s="137"/>
      <c r="AQ1021" s="19"/>
      <c r="AR1021" s="49"/>
      <c r="AS1021" s="298"/>
      <c r="AT1021" s="66"/>
      <c r="AU1021" s="40"/>
      <c r="AV1021" s="60"/>
      <c r="AW1021" s="137"/>
      <c r="AX1021" s="137"/>
      <c r="AY1021" s="299"/>
      <c r="AZ1021" s="87"/>
      <c r="BA1021" s="243"/>
      <c r="BB1021" s="127"/>
      <c r="BC1021" s="127"/>
      <c r="BD1021" s="127"/>
      <c r="BE1021" s="127"/>
      <c r="BF1021" s="127"/>
      <c r="BG1021" s="19"/>
      <c r="BH1021" s="49"/>
      <c r="BI1021" s="60"/>
      <c r="BJ1021" s="127"/>
      <c r="BK1021" s="127"/>
      <c r="BL1021" s="127"/>
      <c r="BM1021" s="127"/>
      <c r="BN1021" s="60"/>
      <c r="BO1021" s="127"/>
      <c r="BP1021" s="910"/>
      <c r="BQ1021" s="928"/>
      <c r="BR1021" s="928"/>
      <c r="BS1021" s="928"/>
      <c r="BT1021" s="928"/>
      <c r="BU1021" s="928"/>
      <c r="BV1021" s="928"/>
      <c r="BW1021" s="928"/>
      <c r="BX1021" s="928"/>
      <c r="BY1021" s="928"/>
      <c r="BZ1021" s="928"/>
      <c r="CA1021" s="928"/>
      <c r="CB1021" s="928"/>
      <c r="CC1021" s="928"/>
      <c r="CD1021" s="928"/>
      <c r="CE1021" s="150"/>
      <c r="CF1021" s="516"/>
      <c r="CG1021" s="911"/>
      <c r="CH1021" s="131"/>
      <c r="CI1021" s="186"/>
      <c r="CJ1021" s="4"/>
      <c r="CK1021" s="49"/>
      <c r="CL1021" s="60"/>
      <c r="CM1021" s="912"/>
      <c r="CN1021" s="371"/>
      <c r="CO1021" s="371"/>
      <c r="CP1021" s="814"/>
      <c r="CQ1021" s="352"/>
      <c r="CR1021" s="371"/>
      <c r="CS1021" s="371"/>
    </row>
    <row r="1022" spans="1:97" x14ac:dyDescent="0.25">
      <c r="A1022" s="20"/>
      <c r="B1022" s="174"/>
      <c r="C1022" s="88"/>
      <c r="D1022" s="19"/>
      <c r="E1022" s="456"/>
      <c r="F1022" s="451"/>
      <c r="G1022" s="444"/>
      <c r="H1022" s="19"/>
      <c r="I1022" s="451"/>
      <c r="J1022" s="451"/>
      <c r="K1022" s="451"/>
      <c r="L1022" s="451"/>
      <c r="M1022" s="451"/>
      <c r="N1022" s="451"/>
      <c r="O1022" s="316"/>
      <c r="P1022" s="310"/>
      <c r="Q1022" s="19"/>
      <c r="R1022" s="310"/>
      <c r="S1022" s="316"/>
      <c r="T1022" s="923"/>
      <c r="U1022" s="310"/>
      <c r="V1022" s="310"/>
      <c r="W1022" s="310"/>
      <c r="X1022" s="306"/>
      <c r="Y1022" s="753"/>
      <c r="Z1022" s="749"/>
      <c r="AA1022" s="489"/>
      <c r="AB1022" s="512"/>
      <c r="AC1022" s="512"/>
      <c r="AD1022" s="447"/>
      <c r="AE1022" s="447"/>
      <c r="AF1022" s="970"/>
      <c r="AG1022" s="970"/>
      <c r="AH1022" s="810"/>
      <c r="AI1022" s="310"/>
      <c r="AJ1022" s="310"/>
      <c r="AK1022" s="310"/>
      <c r="AL1022" s="307"/>
      <c r="AM1022" s="40"/>
      <c r="AN1022" s="40"/>
      <c r="AO1022" s="40"/>
      <c r="AP1022" s="137"/>
      <c r="AQ1022" s="19"/>
      <c r="AR1022" s="49"/>
      <c r="AS1022" s="298"/>
      <c r="AT1022" s="66"/>
      <c r="AU1022" s="40"/>
      <c r="AV1022" s="60"/>
      <c r="AW1022" s="137"/>
      <c r="AX1022" s="137"/>
      <c r="AY1022" s="299"/>
      <c r="AZ1022" s="87"/>
      <c r="BA1022" s="243"/>
      <c r="BB1022" s="127"/>
      <c r="BC1022" s="127"/>
      <c r="BD1022" s="127"/>
      <c r="BE1022" s="127"/>
      <c r="BF1022" s="127"/>
      <c r="BG1022" s="19"/>
      <c r="BH1022" s="49"/>
      <c r="BI1022" s="60"/>
      <c r="BJ1022" s="127"/>
      <c r="BK1022" s="127"/>
      <c r="BL1022" s="127"/>
      <c r="BM1022" s="127"/>
      <c r="BN1022" s="60"/>
      <c r="BO1022" s="127"/>
      <c r="BP1022" s="910"/>
      <c r="BQ1022" s="928"/>
      <c r="BR1022" s="928"/>
      <c r="BS1022" s="928"/>
      <c r="BT1022" s="928"/>
      <c r="BU1022" s="928"/>
      <c r="BV1022" s="928"/>
      <c r="BW1022" s="928"/>
      <c r="BX1022" s="928"/>
      <c r="BY1022" s="928"/>
      <c r="BZ1022" s="928"/>
      <c r="CA1022" s="928"/>
      <c r="CB1022" s="928"/>
      <c r="CC1022" s="928"/>
      <c r="CD1022" s="928"/>
      <c r="CE1022" s="150"/>
      <c r="CF1022" s="516"/>
      <c r="CG1022" s="911"/>
      <c r="CH1022" s="131"/>
      <c r="CI1022" s="186"/>
      <c r="CJ1022" s="4"/>
      <c r="CK1022" s="49"/>
      <c r="CL1022" s="60"/>
      <c r="CM1022" s="912"/>
      <c r="CN1022" s="371"/>
      <c r="CO1022" s="371"/>
      <c r="CP1022" s="814"/>
      <c r="CQ1022" s="352"/>
      <c r="CR1022" s="371"/>
      <c r="CS1022" s="371"/>
    </row>
    <row r="1023" spans="1:97" x14ac:dyDescent="0.25">
      <c r="A1023" s="20"/>
      <c r="B1023" s="174"/>
      <c r="C1023" s="88"/>
      <c r="D1023" s="19"/>
      <c r="E1023" s="456"/>
      <c r="F1023" s="451"/>
      <c r="G1023" s="444"/>
      <c r="H1023" s="19"/>
      <c r="I1023" s="451"/>
      <c r="J1023" s="451"/>
      <c r="K1023" s="451"/>
      <c r="L1023" s="451"/>
      <c r="M1023" s="451"/>
      <c r="N1023" s="451"/>
      <c r="O1023" s="316"/>
      <c r="P1023" s="310"/>
      <c r="Q1023" s="19"/>
      <c r="R1023" s="310"/>
      <c r="S1023" s="316"/>
      <c r="T1023" s="923"/>
      <c r="U1023" s="310"/>
      <c r="V1023" s="310"/>
      <c r="W1023" s="310"/>
      <c r="X1023" s="306"/>
      <c r="Y1023" s="753"/>
      <c r="Z1023" s="749"/>
      <c r="AA1023" s="489"/>
      <c r="AB1023" s="512"/>
      <c r="AC1023" s="512"/>
      <c r="AD1023" s="447"/>
      <c r="AE1023" s="447"/>
      <c r="AF1023" s="970"/>
      <c r="AG1023" s="970"/>
      <c r="AH1023" s="810"/>
      <c r="AI1023" s="310"/>
      <c r="AJ1023" s="310"/>
      <c r="AK1023" s="310"/>
      <c r="AL1023" s="307"/>
      <c r="AM1023" s="40"/>
      <c r="AN1023" s="40"/>
      <c r="AO1023" s="40"/>
      <c r="AP1023" s="137"/>
      <c r="AQ1023" s="19"/>
      <c r="AR1023" s="49"/>
      <c r="AS1023" s="298"/>
      <c r="AT1023" s="66"/>
      <c r="AU1023" s="40"/>
      <c r="AV1023" s="60"/>
      <c r="AW1023" s="137"/>
      <c r="AX1023" s="137"/>
      <c r="AY1023" s="299"/>
      <c r="AZ1023" s="87"/>
      <c r="BA1023" s="243"/>
      <c r="BB1023" s="127"/>
      <c r="BC1023" s="127"/>
      <c r="BD1023" s="127"/>
      <c r="BE1023" s="127"/>
      <c r="BF1023" s="127"/>
      <c r="BG1023" s="19"/>
      <c r="BH1023" s="49"/>
      <c r="BI1023" s="60"/>
      <c r="BJ1023" s="127"/>
      <c r="BK1023" s="127"/>
      <c r="BL1023" s="127"/>
      <c r="BM1023" s="127"/>
      <c r="BN1023" s="60"/>
      <c r="BO1023" s="127"/>
      <c r="BP1023" s="910"/>
      <c r="BQ1023" s="928"/>
      <c r="BR1023" s="928"/>
      <c r="BS1023" s="928"/>
      <c r="BT1023" s="928"/>
      <c r="BU1023" s="928"/>
      <c r="BV1023" s="928"/>
      <c r="BW1023" s="928"/>
      <c r="BX1023" s="928"/>
      <c r="BY1023" s="928"/>
      <c r="BZ1023" s="928"/>
      <c r="CA1023" s="928"/>
      <c r="CB1023" s="928"/>
      <c r="CC1023" s="928"/>
      <c r="CD1023" s="928"/>
      <c r="CE1023" s="150"/>
      <c r="CF1023" s="516"/>
      <c r="CG1023" s="911"/>
      <c r="CH1023" s="131"/>
      <c r="CI1023" s="186"/>
      <c r="CJ1023" s="4"/>
      <c r="CK1023" s="49"/>
      <c r="CL1023" s="60"/>
      <c r="CM1023" s="912"/>
      <c r="CN1023" s="371"/>
      <c r="CO1023" s="371"/>
      <c r="CP1023" s="814"/>
      <c r="CQ1023" s="352"/>
      <c r="CR1023" s="371"/>
      <c r="CS1023" s="371"/>
    </row>
    <row r="1024" spans="1:97" x14ac:dyDescent="0.25">
      <c r="A1024" s="20"/>
      <c r="B1024" s="174"/>
      <c r="C1024" s="88"/>
      <c r="D1024" s="19"/>
      <c r="E1024" s="456"/>
      <c r="F1024" s="451"/>
      <c r="G1024" s="444"/>
      <c r="H1024" s="19"/>
      <c r="I1024" s="451"/>
      <c r="J1024" s="451"/>
      <c r="K1024" s="451"/>
      <c r="L1024" s="451"/>
      <c r="M1024" s="451"/>
      <c r="N1024" s="451"/>
      <c r="O1024" s="316"/>
      <c r="P1024" s="310"/>
      <c r="Q1024" s="19"/>
      <c r="R1024" s="310"/>
      <c r="S1024" s="316"/>
      <c r="T1024" s="923"/>
      <c r="U1024" s="310"/>
      <c r="V1024" s="310"/>
      <c r="W1024" s="310"/>
      <c r="X1024" s="306"/>
      <c r="Y1024" s="753"/>
      <c r="Z1024" s="749"/>
      <c r="AA1024" s="489"/>
      <c r="AB1024" s="512"/>
      <c r="AC1024" s="512"/>
      <c r="AD1024" s="447"/>
      <c r="AE1024" s="447"/>
      <c r="AF1024" s="970"/>
      <c r="AG1024" s="970"/>
      <c r="AH1024" s="810"/>
      <c r="AI1024" s="310"/>
      <c r="AJ1024" s="310"/>
      <c r="AK1024" s="310"/>
      <c r="AL1024" s="307"/>
      <c r="AM1024" s="40"/>
      <c r="AN1024" s="40"/>
      <c r="AO1024" s="40"/>
      <c r="AP1024" s="137"/>
      <c r="AQ1024" s="19"/>
      <c r="AR1024" s="49"/>
      <c r="AS1024" s="298"/>
      <c r="AT1024" s="66"/>
      <c r="AU1024" s="40"/>
      <c r="AV1024" s="60"/>
      <c r="AW1024" s="137"/>
      <c r="AX1024" s="137"/>
      <c r="AY1024" s="299"/>
      <c r="AZ1024" s="87"/>
      <c r="BA1024" s="243"/>
      <c r="BB1024" s="127"/>
      <c r="BC1024" s="127"/>
      <c r="BD1024" s="127"/>
      <c r="BE1024" s="127"/>
      <c r="BF1024" s="127"/>
      <c r="BG1024" s="19"/>
      <c r="BH1024" s="49"/>
      <c r="BI1024" s="60"/>
      <c r="BJ1024" s="127"/>
      <c r="BK1024" s="127"/>
      <c r="BL1024" s="127"/>
      <c r="BM1024" s="127"/>
      <c r="BN1024" s="60"/>
      <c r="BO1024" s="127"/>
      <c r="BP1024" s="910"/>
      <c r="BQ1024" s="928"/>
      <c r="BR1024" s="928"/>
      <c r="BS1024" s="928"/>
      <c r="BT1024" s="928"/>
      <c r="BU1024" s="928"/>
      <c r="BV1024" s="928"/>
      <c r="BW1024" s="928"/>
      <c r="BX1024" s="928"/>
      <c r="BY1024" s="928"/>
      <c r="BZ1024" s="928"/>
      <c r="CA1024" s="928"/>
      <c r="CB1024" s="928"/>
      <c r="CC1024" s="928"/>
      <c r="CD1024" s="928"/>
      <c r="CE1024" s="150"/>
      <c r="CF1024" s="516"/>
      <c r="CG1024" s="911"/>
      <c r="CH1024" s="131"/>
      <c r="CI1024" s="186"/>
      <c r="CJ1024" s="4"/>
      <c r="CK1024" s="49"/>
      <c r="CL1024" s="60"/>
      <c r="CM1024" s="912"/>
      <c r="CN1024" s="371"/>
      <c r="CO1024" s="371"/>
      <c r="CP1024" s="814"/>
      <c r="CQ1024" s="352"/>
      <c r="CR1024" s="371"/>
      <c r="CS1024" s="371"/>
    </row>
    <row r="1025" spans="1:97" x14ac:dyDescent="0.25">
      <c r="A1025" s="20"/>
      <c r="B1025" s="174"/>
      <c r="C1025" s="88"/>
      <c r="D1025" s="19"/>
      <c r="E1025" s="456"/>
      <c r="F1025" s="451"/>
      <c r="G1025" s="444"/>
      <c r="H1025" s="19"/>
      <c r="I1025" s="451"/>
      <c r="J1025" s="451"/>
      <c r="K1025" s="451"/>
      <c r="L1025" s="451"/>
      <c r="M1025" s="451"/>
      <c r="N1025" s="451"/>
      <c r="O1025" s="316"/>
      <c r="P1025" s="310"/>
      <c r="Q1025" s="19"/>
      <c r="R1025" s="310"/>
      <c r="S1025" s="316"/>
      <c r="T1025" s="923"/>
      <c r="U1025" s="310"/>
      <c r="V1025" s="310"/>
      <c r="W1025" s="310"/>
      <c r="X1025" s="306"/>
      <c r="Y1025" s="753"/>
      <c r="Z1025" s="749"/>
      <c r="AA1025" s="489"/>
      <c r="AB1025" s="512"/>
      <c r="AC1025" s="512"/>
      <c r="AD1025" s="447"/>
      <c r="AE1025" s="447"/>
      <c r="AF1025" s="970"/>
      <c r="AG1025" s="970"/>
      <c r="AH1025" s="810"/>
      <c r="AI1025" s="310"/>
      <c r="AJ1025" s="310"/>
      <c r="AK1025" s="310"/>
      <c r="AL1025" s="307"/>
      <c r="AM1025" s="40"/>
      <c r="AN1025" s="40"/>
      <c r="AO1025" s="40"/>
      <c r="AP1025" s="137"/>
      <c r="AQ1025" s="19"/>
      <c r="AR1025" s="49"/>
      <c r="AS1025" s="298"/>
      <c r="AT1025" s="66"/>
      <c r="AU1025" s="40"/>
      <c r="AV1025" s="60"/>
      <c r="AW1025" s="137"/>
      <c r="AX1025" s="137"/>
      <c r="AY1025" s="299"/>
      <c r="AZ1025" s="87"/>
      <c r="BA1025" s="243"/>
      <c r="BB1025" s="127"/>
      <c r="BC1025" s="127"/>
      <c r="BD1025" s="127"/>
      <c r="BE1025" s="127"/>
      <c r="BF1025" s="127"/>
      <c r="BG1025" s="19"/>
      <c r="BH1025" s="49"/>
      <c r="BI1025" s="60"/>
      <c r="BJ1025" s="127"/>
      <c r="BK1025" s="127"/>
      <c r="BL1025" s="127"/>
      <c r="BM1025" s="127"/>
      <c r="BN1025" s="60"/>
      <c r="BO1025" s="127"/>
      <c r="BP1025" s="910"/>
      <c r="BQ1025" s="928"/>
      <c r="BR1025" s="928"/>
      <c r="BS1025" s="928"/>
      <c r="BT1025" s="928"/>
      <c r="BU1025" s="928"/>
      <c r="BV1025" s="928"/>
      <c r="BW1025" s="928"/>
      <c r="BX1025" s="928"/>
      <c r="BY1025" s="928"/>
      <c r="BZ1025" s="928"/>
      <c r="CA1025" s="928"/>
      <c r="CB1025" s="928"/>
      <c r="CC1025" s="928"/>
      <c r="CD1025" s="928"/>
      <c r="CE1025" s="150"/>
      <c r="CF1025" s="516"/>
      <c r="CG1025" s="911"/>
      <c r="CH1025" s="131"/>
      <c r="CI1025" s="186"/>
      <c r="CJ1025" s="4"/>
      <c r="CK1025" s="49"/>
      <c r="CL1025" s="60"/>
      <c r="CM1025" s="912"/>
      <c r="CN1025" s="371"/>
      <c r="CO1025" s="371"/>
      <c r="CP1025" s="814"/>
      <c r="CQ1025" s="352"/>
      <c r="CR1025" s="371"/>
      <c r="CS1025" s="371"/>
    </row>
    <row r="1026" spans="1:97" x14ac:dyDescent="0.25">
      <c r="A1026" s="20"/>
      <c r="B1026" s="174"/>
      <c r="C1026" s="88"/>
      <c r="D1026" s="19"/>
      <c r="E1026" s="456"/>
      <c r="F1026" s="451"/>
      <c r="G1026" s="444"/>
      <c r="H1026" s="19"/>
      <c r="I1026" s="451"/>
      <c r="J1026" s="451"/>
      <c r="K1026" s="451"/>
      <c r="L1026" s="451"/>
      <c r="M1026" s="451"/>
      <c r="N1026" s="451"/>
      <c r="O1026" s="316"/>
      <c r="P1026" s="310"/>
      <c r="Q1026" s="19"/>
      <c r="R1026" s="310"/>
      <c r="S1026" s="316"/>
      <c r="T1026" s="923"/>
      <c r="U1026" s="310"/>
      <c r="V1026" s="310"/>
      <c r="W1026" s="310"/>
      <c r="X1026" s="306"/>
      <c r="Y1026" s="753"/>
      <c r="Z1026" s="749"/>
      <c r="AA1026" s="489"/>
      <c r="AB1026" s="512"/>
      <c r="AC1026" s="512"/>
      <c r="AD1026" s="447"/>
      <c r="AE1026" s="447"/>
      <c r="AF1026" s="970"/>
      <c r="AG1026" s="970"/>
      <c r="AH1026" s="810"/>
      <c r="AI1026" s="310"/>
      <c r="AJ1026" s="310"/>
      <c r="AK1026" s="310"/>
      <c r="AL1026" s="307"/>
      <c r="AM1026" s="40"/>
      <c r="AN1026" s="40"/>
      <c r="AO1026" s="40"/>
      <c r="AP1026" s="137"/>
      <c r="AQ1026" s="19"/>
      <c r="AR1026" s="49"/>
      <c r="AS1026" s="298"/>
      <c r="AT1026" s="66"/>
      <c r="AU1026" s="40"/>
      <c r="AV1026" s="60"/>
      <c r="AW1026" s="137"/>
      <c r="AX1026" s="137"/>
      <c r="AY1026" s="299"/>
      <c r="AZ1026" s="87"/>
      <c r="BA1026" s="243"/>
      <c r="BB1026" s="127"/>
      <c r="BC1026" s="127"/>
      <c r="BD1026" s="127"/>
      <c r="BE1026" s="127"/>
      <c r="BF1026" s="127"/>
      <c r="BG1026" s="19"/>
      <c r="BH1026" s="49"/>
      <c r="BI1026" s="60"/>
      <c r="BJ1026" s="127"/>
      <c r="BK1026" s="127"/>
      <c r="BL1026" s="127"/>
      <c r="BM1026" s="127"/>
      <c r="BN1026" s="60"/>
      <c r="BO1026" s="127"/>
      <c r="BP1026" s="910"/>
      <c r="BQ1026" s="928"/>
      <c r="BR1026" s="928"/>
      <c r="BS1026" s="928"/>
      <c r="BT1026" s="928"/>
      <c r="BU1026" s="928"/>
      <c r="BV1026" s="928"/>
      <c r="BW1026" s="928"/>
      <c r="BX1026" s="928"/>
      <c r="BY1026" s="928"/>
      <c r="BZ1026" s="928"/>
      <c r="CA1026" s="928"/>
      <c r="CB1026" s="928"/>
      <c r="CC1026" s="928"/>
      <c r="CD1026" s="928"/>
      <c r="CE1026" s="150"/>
      <c r="CF1026" s="516"/>
      <c r="CG1026" s="911"/>
      <c r="CH1026" s="131"/>
      <c r="CI1026" s="186"/>
      <c r="CJ1026" s="4"/>
      <c r="CK1026" s="49"/>
      <c r="CL1026" s="60"/>
      <c r="CM1026" s="912"/>
      <c r="CN1026" s="371"/>
      <c r="CO1026" s="371"/>
      <c r="CP1026" s="814"/>
      <c r="CQ1026" s="352"/>
      <c r="CR1026" s="371"/>
      <c r="CS1026" s="371"/>
    </row>
    <row r="1027" spans="1:97" x14ac:dyDescent="0.25">
      <c r="A1027" s="20"/>
      <c r="B1027" s="174"/>
      <c r="C1027" s="88"/>
      <c r="D1027" s="19"/>
      <c r="E1027" s="456"/>
      <c r="F1027" s="451"/>
      <c r="G1027" s="444"/>
      <c r="H1027" s="19"/>
      <c r="I1027" s="451"/>
      <c r="J1027" s="451"/>
      <c r="K1027" s="451"/>
      <c r="L1027" s="451"/>
      <c r="M1027" s="451"/>
      <c r="N1027" s="451"/>
      <c r="O1027" s="316"/>
      <c r="P1027" s="310"/>
      <c r="Q1027" s="19"/>
      <c r="R1027" s="310"/>
      <c r="S1027" s="316"/>
      <c r="T1027" s="923"/>
      <c r="U1027" s="310"/>
      <c r="V1027" s="310"/>
      <c r="W1027" s="310"/>
      <c r="X1027" s="306"/>
      <c r="Y1027" s="753"/>
      <c r="Z1027" s="749"/>
      <c r="AA1027" s="489"/>
      <c r="AB1027" s="512"/>
      <c r="AC1027" s="512"/>
      <c r="AD1027" s="447"/>
      <c r="AE1027" s="447"/>
      <c r="AF1027" s="970"/>
      <c r="AG1027" s="970"/>
      <c r="AH1027" s="810"/>
      <c r="AI1027" s="310"/>
      <c r="AJ1027" s="310"/>
      <c r="AK1027" s="310"/>
      <c r="AL1027" s="307"/>
      <c r="AM1027" s="40"/>
      <c r="AN1027" s="40"/>
      <c r="AO1027" s="40"/>
      <c r="AP1027" s="137"/>
      <c r="AQ1027" s="19"/>
      <c r="AR1027" s="49"/>
      <c r="AS1027" s="298"/>
      <c r="AT1027" s="66"/>
      <c r="AU1027" s="40"/>
      <c r="AV1027" s="60"/>
      <c r="AW1027" s="137"/>
      <c r="AX1027" s="137"/>
      <c r="AY1027" s="299"/>
      <c r="AZ1027" s="87"/>
      <c r="BA1027" s="243"/>
      <c r="BB1027" s="127"/>
      <c r="BC1027" s="127"/>
      <c r="BD1027" s="127"/>
      <c r="BE1027" s="127"/>
      <c r="BF1027" s="127"/>
      <c r="BG1027" s="19"/>
      <c r="BH1027" s="49"/>
      <c r="BI1027" s="60"/>
      <c r="BJ1027" s="127"/>
      <c r="BK1027" s="127"/>
      <c r="BL1027" s="127"/>
      <c r="BM1027" s="127"/>
      <c r="BN1027" s="60"/>
      <c r="BO1027" s="127"/>
      <c r="BP1027" s="910"/>
      <c r="BQ1027" s="928"/>
      <c r="BR1027" s="928"/>
      <c r="BS1027" s="928"/>
      <c r="BT1027" s="928"/>
      <c r="BU1027" s="928"/>
      <c r="BV1027" s="928"/>
      <c r="BW1027" s="928"/>
      <c r="BX1027" s="928"/>
      <c r="BY1027" s="928"/>
      <c r="BZ1027" s="928"/>
      <c r="CA1027" s="928"/>
      <c r="CB1027" s="928"/>
      <c r="CC1027" s="928"/>
      <c r="CD1027" s="928"/>
      <c r="CE1027" s="150"/>
      <c r="CF1027" s="516"/>
      <c r="CG1027" s="911"/>
      <c r="CH1027" s="131"/>
      <c r="CI1027" s="186"/>
      <c r="CJ1027" s="4"/>
      <c r="CK1027" s="49"/>
      <c r="CL1027" s="60"/>
      <c r="CM1027" s="912"/>
      <c r="CN1027" s="371"/>
      <c r="CO1027" s="371"/>
      <c r="CP1027" s="814"/>
      <c r="CQ1027" s="352"/>
      <c r="CR1027" s="371"/>
      <c r="CS1027" s="371"/>
    </row>
    <row r="1028" spans="1:97" x14ac:dyDescent="0.25">
      <c r="A1028" s="20"/>
      <c r="B1028" s="174"/>
      <c r="C1028" s="88"/>
      <c r="D1028" s="19"/>
      <c r="E1028" s="456"/>
      <c r="F1028" s="451"/>
      <c r="G1028" s="444"/>
      <c r="H1028" s="19"/>
      <c r="I1028" s="451"/>
      <c r="J1028" s="451"/>
      <c r="K1028" s="451"/>
      <c r="L1028" s="451"/>
      <c r="M1028" s="451"/>
      <c r="N1028" s="451"/>
      <c r="O1028" s="316"/>
      <c r="P1028" s="310"/>
      <c r="Q1028" s="19"/>
      <c r="R1028" s="310"/>
      <c r="S1028" s="316"/>
      <c r="T1028" s="923"/>
      <c r="U1028" s="310"/>
      <c r="V1028" s="310"/>
      <c r="W1028" s="310"/>
      <c r="X1028" s="306"/>
      <c r="Y1028" s="753"/>
      <c r="Z1028" s="749"/>
      <c r="AA1028" s="489"/>
      <c r="AB1028" s="512"/>
      <c r="AC1028" s="512"/>
      <c r="AD1028" s="447"/>
      <c r="AE1028" s="447"/>
      <c r="AF1028" s="970"/>
      <c r="AG1028" s="970"/>
      <c r="AH1028" s="810"/>
      <c r="AI1028" s="310"/>
      <c r="AJ1028" s="310"/>
      <c r="AK1028" s="310"/>
      <c r="AL1028" s="307"/>
      <c r="AM1028" s="40"/>
      <c r="AN1028" s="40"/>
      <c r="AO1028" s="40"/>
      <c r="AP1028" s="137"/>
      <c r="AQ1028" s="19"/>
      <c r="AR1028" s="49"/>
      <c r="AS1028" s="298"/>
      <c r="AT1028" s="66"/>
      <c r="AU1028" s="40"/>
      <c r="AV1028" s="60"/>
      <c r="AW1028" s="137"/>
      <c r="AX1028" s="137"/>
      <c r="AY1028" s="299"/>
      <c r="AZ1028" s="87"/>
      <c r="BA1028" s="243"/>
      <c r="BB1028" s="127"/>
      <c r="BC1028" s="127"/>
      <c r="BD1028" s="127"/>
      <c r="BE1028" s="127"/>
      <c r="BF1028" s="127"/>
      <c r="BG1028" s="19"/>
      <c r="BH1028" s="49"/>
      <c r="BI1028" s="60"/>
      <c r="BJ1028" s="127"/>
      <c r="BK1028" s="127"/>
      <c r="BL1028" s="127"/>
      <c r="BM1028" s="127"/>
      <c r="BN1028" s="60"/>
      <c r="BO1028" s="127"/>
      <c r="BP1028" s="910"/>
      <c r="BQ1028" s="928"/>
      <c r="BR1028" s="928"/>
      <c r="BS1028" s="928"/>
      <c r="BT1028" s="928"/>
      <c r="BU1028" s="928"/>
      <c r="BV1028" s="928"/>
      <c r="BW1028" s="928"/>
      <c r="BX1028" s="928"/>
      <c r="BY1028" s="928"/>
      <c r="BZ1028" s="928"/>
      <c r="CA1028" s="928"/>
      <c r="CB1028" s="928"/>
      <c r="CC1028" s="928"/>
      <c r="CD1028" s="928"/>
      <c r="CE1028" s="150"/>
      <c r="CF1028" s="516"/>
      <c r="CG1028" s="911"/>
      <c r="CH1028" s="131"/>
      <c r="CI1028" s="186"/>
      <c r="CJ1028" s="4"/>
      <c r="CK1028" s="49"/>
      <c r="CL1028" s="60"/>
      <c r="CM1028" s="912"/>
      <c r="CN1028" s="371"/>
      <c r="CO1028" s="371"/>
      <c r="CP1028" s="814"/>
      <c r="CQ1028" s="352"/>
      <c r="CR1028" s="371"/>
      <c r="CS1028" s="371"/>
    </row>
    <row r="1029" spans="1:97" x14ac:dyDescent="0.25">
      <c r="A1029" s="20"/>
      <c r="B1029" s="174"/>
      <c r="C1029" s="88"/>
      <c r="D1029" s="19"/>
      <c r="E1029" s="456"/>
      <c r="F1029" s="451"/>
      <c r="G1029" s="444"/>
      <c r="H1029" s="19"/>
      <c r="I1029" s="451"/>
      <c r="J1029" s="451"/>
      <c r="K1029" s="451"/>
      <c r="L1029" s="451"/>
      <c r="M1029" s="451"/>
      <c r="N1029" s="451"/>
      <c r="O1029" s="316"/>
      <c r="P1029" s="310"/>
      <c r="Q1029" s="19"/>
      <c r="R1029" s="310"/>
      <c r="S1029" s="316"/>
      <c r="T1029" s="923"/>
      <c r="U1029" s="310"/>
      <c r="V1029" s="310"/>
      <c r="W1029" s="310"/>
      <c r="X1029" s="306"/>
      <c r="Y1029" s="753"/>
      <c r="Z1029" s="749"/>
      <c r="AA1029" s="489"/>
      <c r="AB1029" s="512"/>
      <c r="AC1029" s="512"/>
      <c r="AD1029" s="447"/>
      <c r="AE1029" s="447"/>
      <c r="AF1029" s="970"/>
      <c r="AG1029" s="970"/>
      <c r="AH1029" s="810"/>
      <c r="AI1029" s="310"/>
      <c r="AJ1029" s="310"/>
      <c r="AK1029" s="310"/>
      <c r="AL1029" s="307"/>
      <c r="AM1029" s="40"/>
      <c r="AN1029" s="40"/>
      <c r="AO1029" s="40"/>
      <c r="AP1029" s="137"/>
      <c r="AQ1029" s="19"/>
      <c r="AR1029" s="49"/>
      <c r="AS1029" s="298"/>
      <c r="AT1029" s="66"/>
      <c r="AU1029" s="40"/>
      <c r="AV1029" s="60"/>
      <c r="AW1029" s="137"/>
      <c r="AX1029" s="137"/>
      <c r="AY1029" s="299"/>
      <c r="AZ1029" s="87"/>
      <c r="BA1029" s="243"/>
      <c r="BB1029" s="127"/>
      <c r="BC1029" s="127"/>
      <c r="BD1029" s="127"/>
      <c r="BE1029" s="127"/>
      <c r="BF1029" s="127"/>
      <c r="BG1029" s="19"/>
      <c r="BH1029" s="49"/>
      <c r="BI1029" s="60"/>
      <c r="BJ1029" s="127"/>
      <c r="BK1029" s="127"/>
      <c r="BL1029" s="127"/>
      <c r="BM1029" s="127"/>
      <c r="BN1029" s="60"/>
      <c r="BO1029" s="127"/>
      <c r="BP1029" s="910"/>
      <c r="BQ1029" s="928"/>
      <c r="BR1029" s="928"/>
      <c r="BS1029" s="928"/>
      <c r="BT1029" s="928"/>
      <c r="BU1029" s="928"/>
      <c r="BV1029" s="928"/>
      <c r="BW1029" s="928"/>
      <c r="BX1029" s="928"/>
      <c r="BY1029" s="928"/>
      <c r="BZ1029" s="928"/>
      <c r="CA1029" s="928"/>
      <c r="CB1029" s="928"/>
      <c r="CC1029" s="928"/>
      <c r="CD1029" s="928"/>
      <c r="CE1029" s="150"/>
      <c r="CF1029" s="516"/>
      <c r="CG1029" s="911"/>
      <c r="CH1029" s="131"/>
      <c r="CI1029" s="186"/>
      <c r="CJ1029" s="4"/>
      <c r="CK1029" s="49"/>
      <c r="CL1029" s="60"/>
      <c r="CM1029" s="912"/>
      <c r="CN1029" s="371"/>
      <c r="CO1029" s="371"/>
      <c r="CP1029" s="814"/>
      <c r="CQ1029" s="352"/>
      <c r="CR1029" s="371"/>
      <c r="CS1029" s="371"/>
    </row>
    <row r="1030" spans="1:97" x14ac:dyDescent="0.25">
      <c r="A1030" s="20"/>
      <c r="B1030" s="174"/>
      <c r="C1030" s="88"/>
      <c r="D1030" s="19"/>
      <c r="E1030" s="456"/>
      <c r="F1030" s="451"/>
      <c r="G1030" s="444"/>
      <c r="H1030" s="19"/>
      <c r="I1030" s="451"/>
      <c r="J1030" s="451"/>
      <c r="K1030" s="451"/>
      <c r="L1030" s="451"/>
      <c r="M1030" s="451"/>
      <c r="N1030" s="451"/>
      <c r="O1030" s="316"/>
      <c r="P1030" s="310"/>
      <c r="Q1030" s="19"/>
      <c r="R1030" s="310"/>
      <c r="S1030" s="316"/>
      <c r="T1030" s="923"/>
      <c r="U1030" s="310"/>
      <c r="V1030" s="310"/>
      <c r="W1030" s="310"/>
      <c r="X1030" s="306"/>
      <c r="Y1030" s="753"/>
      <c r="Z1030" s="749"/>
      <c r="AA1030" s="489"/>
      <c r="AB1030" s="512"/>
      <c r="AC1030" s="512"/>
      <c r="AD1030" s="447"/>
      <c r="AE1030" s="447"/>
      <c r="AF1030" s="970"/>
      <c r="AG1030" s="970"/>
      <c r="AH1030" s="810"/>
      <c r="AI1030" s="310"/>
      <c r="AJ1030" s="310"/>
      <c r="AK1030" s="310"/>
      <c r="AL1030" s="307"/>
      <c r="AM1030" s="40"/>
      <c r="AN1030" s="40"/>
      <c r="AO1030" s="40"/>
      <c r="AP1030" s="137"/>
      <c r="AQ1030" s="19"/>
      <c r="AR1030" s="49"/>
      <c r="AS1030" s="298"/>
      <c r="AT1030" s="66"/>
      <c r="AU1030" s="40"/>
      <c r="AV1030" s="60"/>
      <c r="AW1030" s="137"/>
      <c r="AX1030" s="137"/>
      <c r="AY1030" s="299"/>
      <c r="AZ1030" s="87"/>
      <c r="BA1030" s="243"/>
      <c r="BB1030" s="127"/>
      <c r="BC1030" s="127"/>
      <c r="BD1030" s="127"/>
      <c r="BE1030" s="127"/>
      <c r="BF1030" s="127"/>
      <c r="BG1030" s="19"/>
      <c r="BH1030" s="49"/>
      <c r="BI1030" s="60"/>
      <c r="BJ1030" s="127"/>
      <c r="BK1030" s="127"/>
      <c r="BL1030" s="127"/>
      <c r="BM1030" s="127"/>
      <c r="BN1030" s="60"/>
      <c r="BO1030" s="127"/>
      <c r="BP1030" s="910"/>
      <c r="BQ1030" s="928"/>
      <c r="BR1030" s="928"/>
      <c r="BS1030" s="928"/>
      <c r="BT1030" s="928"/>
      <c r="BU1030" s="928"/>
      <c r="BV1030" s="928"/>
      <c r="BW1030" s="928"/>
      <c r="BX1030" s="928"/>
      <c r="BY1030" s="928"/>
      <c r="BZ1030" s="928"/>
      <c r="CA1030" s="928"/>
      <c r="CB1030" s="928"/>
      <c r="CC1030" s="928"/>
      <c r="CD1030" s="928"/>
      <c r="CE1030" s="150"/>
      <c r="CF1030" s="516"/>
      <c r="CG1030" s="911"/>
      <c r="CH1030" s="131"/>
      <c r="CI1030" s="186"/>
      <c r="CJ1030" s="4"/>
      <c r="CK1030" s="49"/>
      <c r="CL1030" s="60"/>
      <c r="CM1030" s="912"/>
      <c r="CN1030" s="371"/>
      <c r="CO1030" s="371"/>
      <c r="CP1030" s="814"/>
      <c r="CQ1030" s="352"/>
      <c r="CR1030" s="371"/>
      <c r="CS1030" s="371"/>
    </row>
    <row r="1031" spans="1:97" x14ac:dyDescent="0.25">
      <c r="A1031" s="20"/>
      <c r="B1031" s="174"/>
      <c r="C1031" s="88"/>
      <c r="D1031" s="19"/>
      <c r="E1031" s="456"/>
      <c r="F1031" s="451"/>
      <c r="G1031" s="444"/>
      <c r="H1031" s="19"/>
      <c r="I1031" s="451"/>
      <c r="J1031" s="451"/>
      <c r="K1031" s="451"/>
      <c r="L1031" s="451"/>
      <c r="M1031" s="451"/>
      <c r="N1031" s="451"/>
      <c r="O1031" s="316"/>
      <c r="P1031" s="310"/>
      <c r="Q1031" s="19"/>
      <c r="R1031" s="310"/>
      <c r="S1031" s="316"/>
      <c r="T1031" s="923"/>
      <c r="U1031" s="310"/>
      <c r="V1031" s="310"/>
      <c r="W1031" s="310"/>
      <c r="X1031" s="306"/>
      <c r="Y1031" s="753"/>
      <c r="Z1031" s="749"/>
      <c r="AA1031" s="489"/>
      <c r="AB1031" s="512"/>
      <c r="AC1031" s="512"/>
      <c r="AD1031" s="447"/>
      <c r="AE1031" s="447"/>
      <c r="AF1031" s="970"/>
      <c r="AG1031" s="970"/>
      <c r="AH1031" s="810"/>
      <c r="AI1031" s="310"/>
      <c r="AJ1031" s="310"/>
      <c r="AK1031" s="310"/>
      <c r="AL1031" s="307"/>
      <c r="AM1031" s="40"/>
      <c r="AN1031" s="40"/>
      <c r="AO1031" s="40"/>
      <c r="AP1031" s="137"/>
      <c r="AQ1031" s="19"/>
      <c r="AR1031" s="49"/>
      <c r="AS1031" s="298"/>
      <c r="AT1031" s="66"/>
      <c r="AU1031" s="40"/>
      <c r="AV1031" s="60"/>
      <c r="AW1031" s="137"/>
      <c r="AX1031" s="137"/>
      <c r="AY1031" s="299"/>
      <c r="AZ1031" s="87"/>
      <c r="BA1031" s="243"/>
      <c r="BB1031" s="127"/>
      <c r="BC1031" s="127"/>
      <c r="BD1031" s="127"/>
      <c r="BE1031" s="127"/>
      <c r="BF1031" s="127"/>
      <c r="BG1031" s="19"/>
      <c r="BH1031" s="49"/>
      <c r="BI1031" s="60"/>
      <c r="BJ1031" s="127"/>
      <c r="BK1031" s="127"/>
      <c r="BL1031" s="127"/>
      <c r="BM1031" s="127"/>
      <c r="BN1031" s="60"/>
      <c r="BO1031" s="127"/>
      <c r="BP1031" s="910"/>
      <c r="BQ1031" s="928"/>
      <c r="BR1031" s="928"/>
      <c r="BS1031" s="928"/>
      <c r="BT1031" s="928"/>
      <c r="BU1031" s="928"/>
      <c r="BV1031" s="928"/>
      <c r="BW1031" s="928"/>
      <c r="BX1031" s="928"/>
      <c r="BY1031" s="928"/>
      <c r="BZ1031" s="928"/>
      <c r="CA1031" s="928"/>
      <c r="CB1031" s="928"/>
      <c r="CC1031" s="928"/>
      <c r="CD1031" s="928"/>
      <c r="CE1031" s="150"/>
      <c r="CF1031" s="516"/>
      <c r="CG1031" s="911"/>
      <c r="CH1031" s="131"/>
      <c r="CI1031" s="186"/>
      <c r="CJ1031" s="4"/>
      <c r="CK1031" s="49"/>
      <c r="CL1031" s="60"/>
      <c r="CM1031" s="912"/>
      <c r="CN1031" s="371"/>
      <c r="CO1031" s="371"/>
      <c r="CP1031" s="814"/>
      <c r="CQ1031" s="352"/>
      <c r="CR1031" s="371"/>
      <c r="CS1031" s="371"/>
    </row>
    <row r="1032" spans="1:97" x14ac:dyDescent="0.25">
      <c r="A1032" s="20"/>
      <c r="B1032" s="174"/>
      <c r="C1032" s="88"/>
      <c r="D1032" s="19"/>
      <c r="E1032" s="456"/>
      <c r="F1032" s="451"/>
      <c r="G1032" s="444"/>
      <c r="H1032" s="19"/>
      <c r="I1032" s="451"/>
      <c r="J1032" s="451"/>
      <c r="K1032" s="451"/>
      <c r="L1032" s="451"/>
      <c r="M1032" s="451"/>
      <c r="N1032" s="451"/>
      <c r="O1032" s="316"/>
      <c r="P1032" s="310"/>
      <c r="Q1032" s="19"/>
      <c r="R1032" s="310"/>
      <c r="S1032" s="316"/>
      <c r="T1032" s="923"/>
      <c r="U1032" s="310"/>
      <c r="V1032" s="310"/>
      <c r="W1032" s="310"/>
      <c r="X1032" s="306"/>
      <c r="Y1032" s="753"/>
      <c r="Z1032" s="749"/>
      <c r="AA1032" s="489"/>
      <c r="AB1032" s="512"/>
      <c r="AC1032" s="512"/>
      <c r="AD1032" s="447"/>
      <c r="AE1032" s="447"/>
      <c r="AF1032" s="970"/>
      <c r="AG1032" s="970"/>
      <c r="AH1032" s="810"/>
      <c r="AI1032" s="310"/>
      <c r="AJ1032" s="310"/>
      <c r="AK1032" s="310"/>
      <c r="AL1032" s="307"/>
      <c r="AM1032" s="40"/>
      <c r="AN1032" s="40"/>
      <c r="AO1032" s="40"/>
      <c r="AP1032" s="137"/>
      <c r="AQ1032" s="19"/>
      <c r="AR1032" s="49"/>
      <c r="AS1032" s="298"/>
      <c r="AT1032" s="66"/>
      <c r="AU1032" s="40"/>
      <c r="AV1032" s="60"/>
      <c r="AW1032" s="137"/>
      <c r="AX1032" s="137"/>
      <c r="AY1032" s="299"/>
      <c r="AZ1032" s="87"/>
      <c r="BA1032" s="243"/>
      <c r="BB1032" s="127"/>
      <c r="BC1032" s="127"/>
      <c r="BD1032" s="127"/>
      <c r="BE1032" s="127"/>
      <c r="BF1032" s="127"/>
      <c r="BG1032" s="19"/>
      <c r="BH1032" s="49"/>
      <c r="BI1032" s="60"/>
      <c r="BJ1032" s="127"/>
      <c r="BK1032" s="127"/>
      <c r="BL1032" s="127"/>
      <c r="BM1032" s="127"/>
      <c r="BN1032" s="60"/>
      <c r="BO1032" s="127"/>
      <c r="BP1032" s="910"/>
      <c r="BQ1032" s="928"/>
      <c r="BR1032" s="928"/>
      <c r="BS1032" s="928"/>
      <c r="BT1032" s="928"/>
      <c r="BU1032" s="928"/>
      <c r="BV1032" s="928"/>
      <c r="BW1032" s="928"/>
      <c r="BX1032" s="928"/>
      <c r="BY1032" s="928"/>
      <c r="BZ1032" s="928"/>
      <c r="CA1032" s="928"/>
      <c r="CB1032" s="928"/>
      <c r="CC1032" s="928"/>
      <c r="CD1032" s="928"/>
      <c r="CE1032" s="150"/>
      <c r="CF1032" s="516"/>
      <c r="CG1032" s="911"/>
      <c r="CH1032" s="131"/>
      <c r="CI1032" s="186"/>
      <c r="CJ1032" s="4"/>
      <c r="CK1032" s="49"/>
      <c r="CL1032" s="60"/>
      <c r="CM1032" s="912"/>
      <c r="CN1032" s="371"/>
      <c r="CO1032" s="371"/>
      <c r="CP1032" s="814"/>
      <c r="CQ1032" s="352"/>
      <c r="CR1032" s="371"/>
      <c r="CS1032" s="371"/>
    </row>
    <row r="1033" spans="1:97" x14ac:dyDescent="0.25">
      <c r="A1033" s="20"/>
      <c r="B1033" s="174"/>
      <c r="C1033" s="88"/>
      <c r="D1033" s="19"/>
      <c r="E1033" s="456"/>
      <c r="F1033" s="451"/>
      <c r="G1033" s="444"/>
      <c r="H1033" s="19"/>
      <c r="I1033" s="451"/>
      <c r="J1033" s="451"/>
      <c r="K1033" s="451"/>
      <c r="L1033" s="451"/>
      <c r="M1033" s="451"/>
      <c r="N1033" s="451"/>
      <c r="O1033" s="316"/>
      <c r="P1033" s="310"/>
      <c r="Q1033" s="19"/>
      <c r="R1033" s="310"/>
      <c r="S1033" s="316"/>
      <c r="T1033" s="923"/>
      <c r="U1033" s="310"/>
      <c r="V1033" s="310"/>
      <c r="W1033" s="310"/>
      <c r="X1033" s="306"/>
      <c r="Y1033" s="753"/>
      <c r="Z1033" s="749"/>
      <c r="AA1033" s="489"/>
      <c r="AB1033" s="512"/>
      <c r="AC1033" s="512"/>
      <c r="AD1033" s="447"/>
      <c r="AE1033" s="447"/>
      <c r="AF1033" s="970"/>
      <c r="AG1033" s="970"/>
      <c r="AH1033" s="810"/>
      <c r="AI1033" s="310"/>
      <c r="AJ1033" s="310"/>
      <c r="AK1033" s="310"/>
      <c r="AL1033" s="307"/>
      <c r="AM1033" s="40"/>
      <c r="AN1033" s="40"/>
      <c r="AO1033" s="40"/>
      <c r="AP1033" s="137"/>
      <c r="AQ1033" s="19"/>
      <c r="AR1033" s="49"/>
      <c r="AS1033" s="298"/>
      <c r="AT1033" s="66"/>
      <c r="AU1033" s="40"/>
      <c r="AV1033" s="60"/>
      <c r="AW1033" s="137"/>
      <c r="AX1033" s="137"/>
      <c r="AY1033" s="299"/>
      <c r="AZ1033" s="87"/>
      <c r="BA1033" s="243"/>
      <c r="BB1033" s="127"/>
      <c r="BC1033" s="127"/>
      <c r="BD1033" s="127"/>
      <c r="BE1033" s="127"/>
      <c r="BF1033" s="127"/>
      <c r="BG1033" s="19"/>
      <c r="BH1033" s="49"/>
      <c r="BI1033" s="60"/>
      <c r="BJ1033" s="127"/>
      <c r="BK1033" s="127"/>
      <c r="BL1033" s="127"/>
      <c r="BM1033" s="127"/>
      <c r="BN1033" s="60"/>
      <c r="BO1033" s="127"/>
      <c r="BP1033" s="910"/>
      <c r="BQ1033" s="928"/>
      <c r="BR1033" s="928"/>
      <c r="BS1033" s="928"/>
      <c r="BT1033" s="928"/>
      <c r="BU1033" s="928"/>
      <c r="BV1033" s="928"/>
      <c r="BW1033" s="928"/>
      <c r="BX1033" s="928"/>
      <c r="BY1033" s="928"/>
      <c r="BZ1033" s="928"/>
      <c r="CA1033" s="928"/>
      <c r="CB1033" s="928"/>
      <c r="CC1033" s="928"/>
      <c r="CD1033" s="928"/>
      <c r="CE1033" s="150"/>
      <c r="CF1033" s="516"/>
      <c r="CG1033" s="911"/>
      <c r="CH1033" s="131"/>
      <c r="CI1033" s="186"/>
      <c r="CJ1033" s="4"/>
      <c r="CK1033" s="49"/>
      <c r="CL1033" s="60"/>
      <c r="CM1033" s="912"/>
      <c r="CN1033" s="371"/>
      <c r="CO1033" s="371"/>
      <c r="CP1033" s="814"/>
      <c r="CQ1033" s="352"/>
      <c r="CR1033" s="371"/>
      <c r="CS1033" s="371"/>
    </row>
    <row r="1034" spans="1:97" x14ac:dyDescent="0.25">
      <c r="A1034" s="20"/>
      <c r="B1034" s="174"/>
      <c r="C1034" s="88"/>
      <c r="D1034" s="19"/>
      <c r="E1034" s="456"/>
      <c r="F1034" s="451"/>
      <c r="G1034" s="444"/>
      <c r="H1034" s="19"/>
      <c r="I1034" s="451"/>
      <c r="J1034" s="451"/>
      <c r="K1034" s="451"/>
      <c r="L1034" s="451"/>
      <c r="M1034" s="451"/>
      <c r="N1034" s="451"/>
      <c r="O1034" s="316"/>
      <c r="P1034" s="310"/>
      <c r="Q1034" s="19"/>
      <c r="R1034" s="310"/>
      <c r="S1034" s="316"/>
      <c r="T1034" s="923"/>
      <c r="U1034" s="310"/>
      <c r="V1034" s="310"/>
      <c r="W1034" s="310"/>
      <c r="X1034" s="306"/>
      <c r="Y1034" s="753"/>
      <c r="Z1034" s="749"/>
      <c r="AA1034" s="489"/>
      <c r="AB1034" s="512"/>
      <c r="AC1034" s="512"/>
      <c r="AD1034" s="447"/>
      <c r="AE1034" s="447"/>
      <c r="AF1034" s="970"/>
      <c r="AG1034" s="970"/>
      <c r="AH1034" s="810"/>
      <c r="AI1034" s="310"/>
      <c r="AJ1034" s="310"/>
      <c r="AK1034" s="310"/>
      <c r="AL1034" s="307"/>
      <c r="AM1034" s="40"/>
      <c r="AN1034" s="40"/>
      <c r="AO1034" s="40"/>
      <c r="AP1034" s="137"/>
      <c r="AQ1034" s="19"/>
      <c r="AR1034" s="49"/>
      <c r="AS1034" s="298"/>
      <c r="AT1034" s="66"/>
      <c r="AU1034" s="40"/>
      <c r="AV1034" s="60"/>
      <c r="AW1034" s="137"/>
      <c r="AX1034" s="137"/>
      <c r="AY1034" s="299"/>
      <c r="AZ1034" s="87"/>
      <c r="BA1034" s="243"/>
      <c r="BB1034" s="127"/>
      <c r="BC1034" s="127"/>
      <c r="BD1034" s="127"/>
      <c r="BE1034" s="127"/>
      <c r="BF1034" s="127"/>
      <c r="BG1034" s="19"/>
      <c r="BH1034" s="49"/>
      <c r="BI1034" s="60"/>
      <c r="BJ1034" s="127"/>
      <c r="BK1034" s="127"/>
      <c r="BL1034" s="127"/>
      <c r="BM1034" s="127"/>
      <c r="BN1034" s="60"/>
      <c r="BO1034" s="127"/>
      <c r="BP1034" s="910"/>
      <c r="BQ1034" s="928"/>
      <c r="BR1034" s="928"/>
      <c r="BS1034" s="928"/>
      <c r="BT1034" s="928"/>
      <c r="BU1034" s="928"/>
      <c r="BV1034" s="928"/>
      <c r="BW1034" s="928"/>
      <c r="BX1034" s="928"/>
      <c r="BY1034" s="928"/>
      <c r="BZ1034" s="928"/>
      <c r="CA1034" s="928"/>
      <c r="CB1034" s="928"/>
      <c r="CC1034" s="928"/>
      <c r="CD1034" s="928"/>
      <c r="CE1034" s="150"/>
      <c r="CF1034" s="516"/>
      <c r="CG1034" s="911"/>
      <c r="CH1034" s="131"/>
      <c r="CI1034" s="186"/>
      <c r="CJ1034" s="4"/>
      <c r="CK1034" s="49"/>
      <c r="CL1034" s="60"/>
      <c r="CM1034" s="912"/>
      <c r="CN1034" s="371"/>
      <c r="CO1034" s="371"/>
      <c r="CP1034" s="814"/>
      <c r="CQ1034" s="352"/>
      <c r="CR1034" s="371"/>
      <c r="CS1034" s="371"/>
    </row>
    <row r="1035" spans="1:97" x14ac:dyDescent="0.25">
      <c r="A1035" s="20"/>
      <c r="B1035" s="174"/>
      <c r="C1035" s="88"/>
      <c r="D1035" s="19"/>
      <c r="E1035" s="456"/>
      <c r="F1035" s="451"/>
      <c r="G1035" s="444"/>
      <c r="H1035" s="19"/>
      <c r="I1035" s="451"/>
      <c r="J1035" s="451"/>
      <c r="K1035" s="451"/>
      <c r="L1035" s="451"/>
      <c r="M1035" s="451"/>
      <c r="N1035" s="451"/>
      <c r="O1035" s="316"/>
      <c r="P1035" s="310"/>
      <c r="Q1035" s="19"/>
      <c r="R1035" s="310"/>
      <c r="S1035" s="316"/>
      <c r="T1035" s="923"/>
      <c r="U1035" s="310"/>
      <c r="V1035" s="310"/>
      <c r="W1035" s="310"/>
      <c r="X1035" s="306"/>
      <c r="Y1035" s="753"/>
      <c r="Z1035" s="749"/>
      <c r="AA1035" s="489"/>
      <c r="AB1035" s="512"/>
      <c r="AC1035" s="512"/>
      <c r="AD1035" s="447"/>
      <c r="AE1035" s="447"/>
      <c r="AF1035" s="970"/>
      <c r="AG1035" s="970"/>
      <c r="AH1035" s="810"/>
      <c r="AI1035" s="310"/>
      <c r="AJ1035" s="310"/>
      <c r="AK1035" s="310"/>
      <c r="AL1035" s="307"/>
      <c r="AM1035" s="40"/>
      <c r="AN1035" s="40"/>
      <c r="AO1035" s="40"/>
      <c r="AP1035" s="137"/>
      <c r="AQ1035" s="19"/>
      <c r="AR1035" s="49"/>
      <c r="AS1035" s="298"/>
      <c r="AT1035" s="66"/>
      <c r="AU1035" s="40"/>
      <c r="AV1035" s="60"/>
      <c r="AW1035" s="137"/>
      <c r="AX1035" s="137"/>
      <c r="AY1035" s="299"/>
      <c r="AZ1035" s="87"/>
      <c r="BA1035" s="243"/>
      <c r="BB1035" s="127"/>
      <c r="BC1035" s="127"/>
      <c r="BD1035" s="127"/>
      <c r="BE1035" s="127"/>
      <c r="BF1035" s="127"/>
      <c r="BG1035" s="19"/>
      <c r="BH1035" s="49"/>
      <c r="BI1035" s="60"/>
      <c r="BJ1035" s="127"/>
      <c r="BK1035" s="127"/>
      <c r="BL1035" s="127"/>
      <c r="BM1035" s="127"/>
      <c r="BN1035" s="60"/>
      <c r="BO1035" s="127"/>
      <c r="BP1035" s="910"/>
      <c r="BQ1035" s="928"/>
      <c r="BR1035" s="928"/>
      <c r="BS1035" s="928"/>
      <c r="BT1035" s="928"/>
      <c r="BU1035" s="928"/>
      <c r="BV1035" s="928"/>
      <c r="BW1035" s="928"/>
      <c r="BX1035" s="928"/>
      <c r="BY1035" s="928"/>
      <c r="BZ1035" s="928"/>
      <c r="CA1035" s="928"/>
      <c r="CB1035" s="928"/>
      <c r="CC1035" s="928"/>
      <c r="CD1035" s="928"/>
      <c r="CE1035" s="150"/>
      <c r="CF1035" s="516"/>
      <c r="CG1035" s="911"/>
      <c r="CH1035" s="131"/>
      <c r="CI1035" s="186"/>
      <c r="CJ1035" s="4"/>
      <c r="CK1035" s="49"/>
      <c r="CL1035" s="60"/>
      <c r="CM1035" s="912"/>
      <c r="CN1035" s="371"/>
      <c r="CO1035" s="371"/>
      <c r="CP1035" s="814"/>
      <c r="CQ1035" s="352"/>
      <c r="CR1035" s="371"/>
      <c r="CS1035" s="371"/>
    </row>
    <row r="1036" spans="1:97" x14ac:dyDescent="0.25">
      <c r="A1036" s="20"/>
      <c r="B1036" s="174"/>
      <c r="C1036" s="88"/>
      <c r="D1036" s="19"/>
      <c r="E1036" s="456"/>
      <c r="F1036" s="451"/>
      <c r="G1036" s="444"/>
      <c r="H1036" s="19"/>
      <c r="I1036" s="451"/>
      <c r="J1036" s="451"/>
      <c r="K1036" s="451"/>
      <c r="L1036" s="451"/>
      <c r="M1036" s="451"/>
      <c r="N1036" s="451"/>
      <c r="O1036" s="316"/>
      <c r="P1036" s="310"/>
      <c r="Q1036" s="19"/>
      <c r="R1036" s="310"/>
      <c r="S1036" s="316"/>
      <c r="T1036" s="923"/>
      <c r="U1036" s="310"/>
      <c r="V1036" s="310"/>
      <c r="W1036" s="310"/>
      <c r="X1036" s="306"/>
      <c r="Y1036" s="753"/>
      <c r="Z1036" s="749"/>
      <c r="AA1036" s="489"/>
      <c r="AB1036" s="512"/>
      <c r="AC1036" s="512"/>
      <c r="AD1036" s="447"/>
      <c r="AE1036" s="447"/>
      <c r="AF1036" s="970"/>
      <c r="AG1036" s="970"/>
      <c r="AH1036" s="810"/>
      <c r="AI1036" s="310"/>
      <c r="AJ1036" s="310"/>
      <c r="AK1036" s="310"/>
      <c r="AL1036" s="307"/>
      <c r="AM1036" s="40"/>
      <c r="AN1036" s="40"/>
      <c r="AO1036" s="40"/>
      <c r="AP1036" s="137"/>
      <c r="AQ1036" s="19"/>
      <c r="AR1036" s="49"/>
      <c r="AS1036" s="298"/>
      <c r="AT1036" s="66"/>
      <c r="AU1036" s="40"/>
      <c r="AV1036" s="60"/>
      <c r="AW1036" s="137"/>
      <c r="AX1036" s="137"/>
      <c r="AY1036" s="299"/>
      <c r="AZ1036" s="87"/>
      <c r="BA1036" s="243"/>
      <c r="BB1036" s="127"/>
      <c r="BC1036" s="127"/>
      <c r="BD1036" s="127"/>
      <c r="BE1036" s="127"/>
      <c r="BF1036" s="127"/>
      <c r="BG1036" s="19"/>
      <c r="BH1036" s="49"/>
      <c r="BI1036" s="60"/>
      <c r="BJ1036" s="127"/>
      <c r="BK1036" s="127"/>
      <c r="BL1036" s="127"/>
      <c r="BM1036" s="127"/>
      <c r="BN1036" s="60"/>
      <c r="BO1036" s="127"/>
      <c r="BP1036" s="910"/>
      <c r="BQ1036" s="928"/>
      <c r="BR1036" s="928"/>
      <c r="BS1036" s="928"/>
      <c r="BT1036" s="928"/>
      <c r="BU1036" s="928"/>
      <c r="BV1036" s="928"/>
      <c r="BW1036" s="928"/>
      <c r="BX1036" s="928"/>
      <c r="BY1036" s="928"/>
      <c r="BZ1036" s="928"/>
      <c r="CA1036" s="928"/>
      <c r="CB1036" s="928"/>
      <c r="CC1036" s="928"/>
      <c r="CD1036" s="928"/>
      <c r="CE1036" s="150"/>
      <c r="CF1036" s="516"/>
      <c r="CG1036" s="911"/>
      <c r="CH1036" s="131"/>
      <c r="CI1036" s="186"/>
      <c r="CJ1036" s="4"/>
      <c r="CK1036" s="49"/>
      <c r="CL1036" s="60"/>
      <c r="CM1036" s="912"/>
      <c r="CN1036" s="371"/>
      <c r="CO1036" s="371"/>
      <c r="CP1036" s="814"/>
      <c r="CQ1036" s="352"/>
      <c r="CR1036" s="371"/>
      <c r="CS1036" s="371"/>
    </row>
    <row r="1037" spans="1:97" x14ac:dyDescent="0.25">
      <c r="A1037" s="20"/>
      <c r="B1037" s="174"/>
      <c r="C1037" s="88"/>
      <c r="D1037" s="19"/>
      <c r="E1037" s="456"/>
      <c r="F1037" s="451"/>
      <c r="G1037" s="444"/>
      <c r="H1037" s="19"/>
      <c r="I1037" s="451"/>
      <c r="J1037" s="451"/>
      <c r="K1037" s="451"/>
      <c r="L1037" s="451"/>
      <c r="M1037" s="451"/>
      <c r="N1037" s="451"/>
      <c r="O1037" s="316"/>
      <c r="P1037" s="310"/>
      <c r="Q1037" s="19"/>
      <c r="R1037" s="310"/>
      <c r="S1037" s="316"/>
      <c r="T1037" s="923"/>
      <c r="U1037" s="310"/>
      <c r="V1037" s="310"/>
      <c r="W1037" s="310"/>
      <c r="X1037" s="306"/>
      <c r="Y1037" s="753"/>
      <c r="Z1037" s="749"/>
      <c r="AA1037" s="489"/>
      <c r="AB1037" s="512"/>
      <c r="AC1037" s="512"/>
      <c r="AD1037" s="447"/>
      <c r="AE1037" s="447"/>
      <c r="AF1037" s="970"/>
      <c r="AG1037" s="970"/>
      <c r="AH1037" s="810"/>
      <c r="AI1037" s="310"/>
      <c r="AJ1037" s="310"/>
      <c r="AK1037" s="310"/>
      <c r="AL1037" s="307"/>
      <c r="AM1037" s="40"/>
      <c r="AN1037" s="40"/>
      <c r="AO1037" s="40"/>
      <c r="AP1037" s="137"/>
      <c r="AQ1037" s="19"/>
      <c r="AR1037" s="49"/>
      <c r="AS1037" s="298"/>
      <c r="AT1037" s="66"/>
      <c r="AU1037" s="40"/>
      <c r="AV1037" s="60"/>
      <c r="AW1037" s="137"/>
      <c r="AX1037" s="137"/>
      <c r="AY1037" s="299"/>
      <c r="AZ1037" s="87"/>
      <c r="BA1037" s="243"/>
      <c r="BB1037" s="127"/>
      <c r="BC1037" s="127"/>
      <c r="BD1037" s="127"/>
      <c r="BE1037" s="127"/>
      <c r="BF1037" s="127"/>
      <c r="BG1037" s="19"/>
      <c r="BH1037" s="49"/>
      <c r="BI1037" s="60"/>
      <c r="BJ1037" s="127"/>
      <c r="BK1037" s="127"/>
      <c r="BL1037" s="127"/>
      <c r="BM1037" s="127"/>
      <c r="BN1037" s="60"/>
      <c r="BO1037" s="127"/>
      <c r="BP1037" s="910"/>
      <c r="BQ1037" s="928"/>
      <c r="BR1037" s="928"/>
      <c r="BS1037" s="928"/>
      <c r="BT1037" s="928"/>
      <c r="BU1037" s="928"/>
      <c r="BV1037" s="928"/>
      <c r="BW1037" s="928"/>
      <c r="BX1037" s="928"/>
      <c r="BY1037" s="928"/>
      <c r="BZ1037" s="928"/>
      <c r="CA1037" s="928"/>
      <c r="CB1037" s="928"/>
      <c r="CC1037" s="928"/>
      <c r="CD1037" s="928"/>
      <c r="CE1037" s="150"/>
      <c r="CF1037" s="516"/>
      <c r="CG1037" s="911"/>
      <c r="CH1037" s="131"/>
      <c r="CI1037" s="186"/>
      <c r="CJ1037" s="4"/>
      <c r="CK1037" s="49"/>
      <c r="CL1037" s="60"/>
      <c r="CM1037" s="912"/>
      <c r="CN1037" s="371"/>
      <c r="CO1037" s="371"/>
      <c r="CP1037" s="814"/>
      <c r="CQ1037" s="352"/>
      <c r="CR1037" s="371"/>
      <c r="CS1037" s="371"/>
    </row>
    <row r="1038" spans="1:97" x14ac:dyDescent="0.25">
      <c r="A1038" s="20"/>
      <c r="B1038" s="174"/>
      <c r="C1038" s="88"/>
      <c r="D1038" s="19"/>
      <c r="E1038" s="456"/>
      <c r="F1038" s="451"/>
      <c r="G1038" s="444"/>
      <c r="H1038" s="19"/>
      <c r="I1038" s="451"/>
      <c r="J1038" s="451"/>
      <c r="K1038" s="451"/>
      <c r="L1038" s="451"/>
      <c r="M1038" s="451"/>
      <c r="N1038" s="451"/>
      <c r="O1038" s="316"/>
      <c r="P1038" s="310"/>
      <c r="Q1038" s="19"/>
      <c r="R1038" s="310"/>
      <c r="S1038" s="316"/>
      <c r="T1038" s="923"/>
      <c r="U1038" s="310"/>
      <c r="V1038" s="310"/>
      <c r="W1038" s="310"/>
      <c r="X1038" s="306"/>
      <c r="Y1038" s="753"/>
      <c r="Z1038" s="749"/>
      <c r="AA1038" s="489"/>
      <c r="AB1038" s="512"/>
      <c r="AC1038" s="512"/>
      <c r="AD1038" s="447"/>
      <c r="AE1038" s="447"/>
      <c r="AF1038" s="970"/>
      <c r="AG1038" s="970"/>
      <c r="AH1038" s="810"/>
      <c r="AI1038" s="310"/>
      <c r="AJ1038" s="310"/>
      <c r="AK1038" s="310"/>
      <c r="AL1038" s="307"/>
      <c r="AM1038" s="40"/>
      <c r="AN1038" s="40"/>
      <c r="AO1038" s="40"/>
      <c r="AP1038" s="137"/>
      <c r="AQ1038" s="19"/>
      <c r="AR1038" s="49"/>
      <c r="AS1038" s="298"/>
      <c r="AT1038" s="66"/>
      <c r="AU1038" s="40"/>
      <c r="AV1038" s="60"/>
      <c r="AW1038" s="137"/>
      <c r="AX1038" s="137"/>
      <c r="AY1038" s="299"/>
      <c r="AZ1038" s="87"/>
      <c r="BA1038" s="243"/>
      <c r="BB1038" s="127"/>
      <c r="BC1038" s="127"/>
      <c r="BD1038" s="127"/>
      <c r="BE1038" s="127"/>
      <c r="BF1038" s="127"/>
      <c r="BG1038" s="19"/>
      <c r="BH1038" s="49"/>
      <c r="BI1038" s="60"/>
      <c r="BJ1038" s="127"/>
      <c r="BK1038" s="127"/>
      <c r="BL1038" s="127"/>
      <c r="BM1038" s="127"/>
      <c r="BN1038" s="60"/>
      <c r="BO1038" s="127"/>
      <c r="BP1038" s="910"/>
      <c r="BQ1038" s="928"/>
      <c r="BR1038" s="928"/>
      <c r="BS1038" s="928"/>
      <c r="BT1038" s="928"/>
      <c r="BU1038" s="928"/>
      <c r="BV1038" s="928"/>
      <c r="BW1038" s="928"/>
      <c r="BX1038" s="928"/>
      <c r="BY1038" s="928"/>
      <c r="BZ1038" s="928"/>
      <c r="CA1038" s="928"/>
      <c r="CB1038" s="928"/>
      <c r="CC1038" s="928"/>
      <c r="CD1038" s="928"/>
      <c r="CE1038" s="150"/>
      <c r="CF1038" s="516"/>
      <c r="CG1038" s="911"/>
      <c r="CH1038" s="131"/>
      <c r="CI1038" s="186"/>
      <c r="CJ1038" s="4"/>
      <c r="CK1038" s="49"/>
      <c r="CL1038" s="60"/>
      <c r="CM1038" s="912"/>
      <c r="CN1038" s="371"/>
      <c r="CO1038" s="371"/>
      <c r="CP1038" s="814"/>
      <c r="CQ1038" s="352"/>
      <c r="CR1038" s="371"/>
      <c r="CS1038" s="371"/>
    </row>
    <row r="1039" spans="1:97" x14ac:dyDescent="0.25">
      <c r="A1039" s="20"/>
      <c r="B1039" s="174"/>
      <c r="C1039" s="88"/>
      <c r="D1039" s="19"/>
      <c r="E1039" s="456"/>
      <c r="F1039" s="451"/>
      <c r="G1039" s="444"/>
      <c r="H1039" s="19"/>
      <c r="I1039" s="451"/>
      <c r="J1039" s="451"/>
      <c r="K1039" s="451"/>
      <c r="L1039" s="451"/>
      <c r="M1039" s="451"/>
      <c r="N1039" s="451"/>
      <c r="O1039" s="316"/>
      <c r="P1039" s="310"/>
      <c r="Q1039" s="19"/>
      <c r="R1039" s="310"/>
      <c r="S1039" s="316"/>
      <c r="T1039" s="923"/>
      <c r="U1039" s="310"/>
      <c r="V1039" s="310"/>
      <c r="W1039" s="310"/>
      <c r="X1039" s="306"/>
      <c r="Y1039" s="753"/>
      <c r="Z1039" s="749"/>
      <c r="AA1039" s="489"/>
      <c r="AB1039" s="512"/>
      <c r="AC1039" s="512"/>
      <c r="AD1039" s="447"/>
      <c r="AE1039" s="447"/>
      <c r="AF1039" s="970"/>
      <c r="AG1039" s="970"/>
      <c r="AH1039" s="810"/>
      <c r="AI1039" s="310"/>
      <c r="AJ1039" s="310"/>
      <c r="AK1039" s="310"/>
      <c r="AL1039" s="307"/>
      <c r="AM1039" s="40"/>
      <c r="AN1039" s="40"/>
      <c r="AO1039" s="40"/>
      <c r="AP1039" s="137"/>
      <c r="AQ1039" s="19"/>
      <c r="AR1039" s="49"/>
      <c r="AS1039" s="298"/>
      <c r="AT1039" s="66"/>
      <c r="AU1039" s="40"/>
      <c r="AV1039" s="60"/>
      <c r="AW1039" s="137"/>
      <c r="AX1039" s="137"/>
      <c r="AY1039" s="299"/>
      <c r="AZ1039" s="87"/>
      <c r="BA1039" s="243"/>
      <c r="BB1039" s="127"/>
      <c r="BC1039" s="127"/>
      <c r="BD1039" s="127"/>
      <c r="BE1039" s="127"/>
      <c r="BF1039" s="127"/>
      <c r="BG1039" s="19"/>
      <c r="BH1039" s="49"/>
      <c r="BI1039" s="60"/>
      <c r="BJ1039" s="127"/>
      <c r="BK1039" s="127"/>
      <c r="BL1039" s="127"/>
      <c r="BM1039" s="127"/>
      <c r="BN1039" s="60"/>
      <c r="BO1039" s="127"/>
      <c r="BP1039" s="910"/>
      <c r="BQ1039" s="928"/>
      <c r="BR1039" s="928"/>
      <c r="BS1039" s="928"/>
      <c r="BT1039" s="928"/>
      <c r="BU1039" s="928"/>
      <c r="BV1039" s="928"/>
      <c r="BW1039" s="928"/>
      <c r="BX1039" s="928"/>
      <c r="BY1039" s="928"/>
      <c r="BZ1039" s="928"/>
      <c r="CA1039" s="928"/>
      <c r="CB1039" s="928"/>
      <c r="CC1039" s="928"/>
      <c r="CD1039" s="928"/>
      <c r="CE1039" s="150"/>
      <c r="CF1039" s="516"/>
      <c r="CG1039" s="911"/>
      <c r="CH1039" s="131"/>
      <c r="CI1039" s="186"/>
      <c r="CJ1039" s="4"/>
      <c r="CK1039" s="49"/>
      <c r="CL1039" s="60"/>
      <c r="CM1039" s="912"/>
      <c r="CN1039" s="371"/>
      <c r="CO1039" s="371"/>
      <c r="CP1039" s="814"/>
      <c r="CQ1039" s="352"/>
      <c r="CR1039" s="371"/>
      <c r="CS1039" s="371"/>
    </row>
    <row r="1040" spans="1:97" x14ac:dyDescent="0.25">
      <c r="A1040" s="20"/>
      <c r="B1040" s="174"/>
      <c r="C1040" s="88"/>
      <c r="D1040" s="19"/>
      <c r="E1040" s="456"/>
      <c r="F1040" s="451"/>
      <c r="G1040" s="444"/>
      <c r="H1040" s="19"/>
      <c r="I1040" s="451"/>
      <c r="J1040" s="451"/>
      <c r="K1040" s="451"/>
      <c r="L1040" s="451"/>
      <c r="M1040" s="451"/>
      <c r="N1040" s="451"/>
      <c r="O1040" s="316"/>
      <c r="P1040" s="310"/>
      <c r="Q1040" s="19"/>
      <c r="R1040" s="310"/>
      <c r="S1040" s="316"/>
      <c r="T1040" s="923"/>
      <c r="U1040" s="310"/>
      <c r="V1040" s="310"/>
      <c r="W1040" s="310"/>
      <c r="X1040" s="306"/>
      <c r="Y1040" s="753"/>
      <c r="Z1040" s="749"/>
      <c r="AA1040" s="489"/>
      <c r="AB1040" s="512"/>
      <c r="AC1040" s="512"/>
      <c r="AD1040" s="447"/>
      <c r="AE1040" s="447"/>
      <c r="AF1040" s="970"/>
      <c r="AG1040" s="970"/>
      <c r="AH1040" s="810"/>
      <c r="AI1040" s="310"/>
      <c r="AJ1040" s="310"/>
      <c r="AK1040" s="310"/>
      <c r="AL1040" s="307"/>
      <c r="AM1040" s="40"/>
      <c r="AN1040" s="40"/>
      <c r="AO1040" s="40"/>
      <c r="AP1040" s="137"/>
      <c r="AQ1040" s="19"/>
      <c r="AR1040" s="49"/>
      <c r="AS1040" s="298"/>
      <c r="AT1040" s="66"/>
      <c r="AU1040" s="40"/>
      <c r="AV1040" s="60"/>
      <c r="AW1040" s="137"/>
      <c r="AX1040" s="137"/>
      <c r="AY1040" s="299"/>
      <c r="AZ1040" s="87"/>
      <c r="BA1040" s="243"/>
      <c r="BB1040" s="127"/>
      <c r="BC1040" s="127"/>
      <c r="BD1040" s="127"/>
      <c r="BE1040" s="127"/>
      <c r="BF1040" s="127"/>
      <c r="BG1040" s="19"/>
      <c r="BH1040" s="49"/>
      <c r="BI1040" s="60"/>
      <c r="BJ1040" s="127"/>
      <c r="BK1040" s="127"/>
      <c r="BL1040" s="127"/>
      <c r="BM1040" s="127"/>
      <c r="BN1040" s="60"/>
      <c r="BO1040" s="127"/>
      <c r="BP1040" s="910"/>
      <c r="BQ1040" s="928"/>
      <c r="BR1040" s="928"/>
      <c r="BS1040" s="928"/>
      <c r="BT1040" s="928"/>
      <c r="BU1040" s="928"/>
      <c r="BV1040" s="928"/>
      <c r="BW1040" s="928"/>
      <c r="BX1040" s="928"/>
      <c r="BY1040" s="928"/>
      <c r="BZ1040" s="928"/>
      <c r="CA1040" s="928"/>
      <c r="CB1040" s="928"/>
      <c r="CC1040" s="928"/>
      <c r="CD1040" s="928"/>
      <c r="CE1040" s="150"/>
      <c r="CF1040" s="516"/>
      <c r="CG1040" s="911"/>
      <c r="CH1040" s="131"/>
      <c r="CI1040" s="186"/>
      <c r="CJ1040" s="4"/>
      <c r="CK1040" s="49"/>
      <c r="CL1040" s="60"/>
      <c r="CM1040" s="912"/>
      <c r="CN1040" s="371"/>
      <c r="CO1040" s="371"/>
      <c r="CP1040" s="814"/>
      <c r="CQ1040" s="352"/>
      <c r="CR1040" s="371"/>
      <c r="CS1040" s="371"/>
    </row>
    <row r="1041" spans="1:97" x14ac:dyDescent="0.25">
      <c r="A1041" s="20"/>
      <c r="B1041" s="174"/>
      <c r="C1041" s="88"/>
      <c r="D1041" s="19"/>
      <c r="E1041" s="456"/>
      <c r="F1041" s="451"/>
      <c r="G1041" s="444"/>
      <c r="H1041" s="19"/>
      <c r="I1041" s="451"/>
      <c r="J1041" s="451"/>
      <c r="K1041" s="451"/>
      <c r="L1041" s="451"/>
      <c r="M1041" s="451"/>
      <c r="N1041" s="451"/>
      <c r="O1041" s="316"/>
      <c r="P1041" s="310"/>
      <c r="Q1041" s="19"/>
      <c r="R1041" s="310"/>
      <c r="S1041" s="316"/>
      <c r="T1041" s="923"/>
      <c r="U1041" s="310"/>
      <c r="V1041" s="310"/>
      <c r="W1041" s="310"/>
      <c r="X1041" s="306"/>
      <c r="Y1041" s="753"/>
      <c r="Z1041" s="749"/>
      <c r="AA1041" s="489"/>
      <c r="AB1041" s="512"/>
      <c r="AC1041" s="512"/>
      <c r="AD1041" s="447"/>
      <c r="AE1041" s="447"/>
      <c r="AF1041" s="970"/>
      <c r="AG1041" s="970"/>
      <c r="AH1041" s="810"/>
      <c r="AI1041" s="310"/>
      <c r="AJ1041" s="310"/>
      <c r="AK1041" s="310"/>
      <c r="AL1041" s="307"/>
      <c r="AM1041" s="40"/>
      <c r="AN1041" s="40"/>
      <c r="AO1041" s="40"/>
      <c r="AP1041" s="137"/>
      <c r="AQ1041" s="19"/>
      <c r="AR1041" s="49"/>
      <c r="AS1041" s="298"/>
      <c r="AT1041" s="66"/>
      <c r="AU1041" s="40"/>
      <c r="AV1041" s="60"/>
      <c r="AW1041" s="137"/>
      <c r="AX1041" s="137"/>
      <c r="AY1041" s="299"/>
      <c r="AZ1041" s="87"/>
      <c r="BA1041" s="243"/>
      <c r="BB1041" s="127"/>
      <c r="BC1041" s="127"/>
      <c r="BD1041" s="127"/>
      <c r="BE1041" s="127"/>
      <c r="BF1041" s="127"/>
      <c r="BG1041" s="19"/>
      <c r="BH1041" s="49"/>
      <c r="BI1041" s="60"/>
      <c r="BJ1041" s="127"/>
      <c r="BK1041" s="127"/>
      <c r="BL1041" s="127"/>
      <c r="BM1041" s="127"/>
      <c r="BN1041" s="60"/>
      <c r="BO1041" s="127"/>
      <c r="BP1041" s="910"/>
      <c r="BQ1041" s="928"/>
      <c r="BR1041" s="928"/>
      <c r="BS1041" s="928"/>
      <c r="BT1041" s="928"/>
      <c r="BU1041" s="928"/>
      <c r="BV1041" s="928"/>
      <c r="BW1041" s="928"/>
      <c r="BX1041" s="928"/>
      <c r="BY1041" s="928"/>
      <c r="BZ1041" s="928"/>
      <c r="CA1041" s="928"/>
      <c r="CB1041" s="928"/>
      <c r="CC1041" s="928"/>
      <c r="CD1041" s="928"/>
      <c r="CE1041" s="150"/>
      <c r="CF1041" s="516"/>
      <c r="CG1041" s="911"/>
      <c r="CH1041" s="131"/>
      <c r="CI1041" s="186"/>
      <c r="CJ1041" s="4"/>
      <c r="CK1041" s="49"/>
      <c r="CL1041" s="60"/>
      <c r="CM1041" s="912"/>
      <c r="CN1041" s="371"/>
      <c r="CO1041" s="371"/>
      <c r="CP1041" s="814"/>
      <c r="CQ1041" s="352"/>
      <c r="CR1041" s="371"/>
      <c r="CS1041" s="371"/>
    </row>
    <row r="1042" spans="1:97" x14ac:dyDescent="0.25">
      <c r="A1042" s="20"/>
      <c r="B1042" s="174"/>
      <c r="C1042" s="88"/>
      <c r="D1042" s="19"/>
      <c r="E1042" s="456"/>
      <c r="F1042" s="451"/>
      <c r="G1042" s="444"/>
      <c r="H1042" s="19"/>
      <c r="I1042" s="451"/>
      <c r="J1042" s="451"/>
      <c r="K1042" s="451"/>
      <c r="L1042" s="451"/>
      <c r="M1042" s="451"/>
      <c r="N1042" s="451"/>
      <c r="O1042" s="316"/>
      <c r="P1042" s="310"/>
      <c r="Q1042" s="19"/>
      <c r="R1042" s="310"/>
      <c r="S1042" s="316"/>
      <c r="T1042" s="923"/>
      <c r="U1042" s="310"/>
      <c r="V1042" s="310"/>
      <c r="W1042" s="310"/>
      <c r="X1042" s="306"/>
      <c r="Y1042" s="753"/>
      <c r="Z1042" s="749"/>
      <c r="AA1042" s="489"/>
      <c r="AB1042" s="512"/>
      <c r="AC1042" s="512"/>
      <c r="AD1042" s="447"/>
      <c r="AE1042" s="447"/>
      <c r="AF1042" s="970"/>
      <c r="AG1042" s="970"/>
      <c r="AH1042" s="810"/>
      <c r="AI1042" s="310"/>
      <c r="AJ1042" s="310"/>
      <c r="AK1042" s="310"/>
      <c r="AL1042" s="307"/>
      <c r="AM1042" s="40"/>
      <c r="AN1042" s="40"/>
      <c r="AO1042" s="40"/>
      <c r="AP1042" s="137"/>
      <c r="AQ1042" s="19"/>
      <c r="AR1042" s="49"/>
      <c r="AS1042" s="298"/>
      <c r="AT1042" s="66"/>
      <c r="AU1042" s="40"/>
      <c r="AV1042" s="60"/>
      <c r="AW1042" s="137"/>
      <c r="AX1042" s="137"/>
      <c r="AY1042" s="299"/>
      <c r="AZ1042" s="87"/>
      <c r="BA1042" s="243"/>
      <c r="BB1042" s="127"/>
      <c r="BC1042" s="127"/>
      <c r="BD1042" s="127"/>
      <c r="BE1042" s="127"/>
      <c r="BF1042" s="127"/>
      <c r="BG1042" s="19"/>
      <c r="BH1042" s="49"/>
      <c r="BI1042" s="60"/>
      <c r="BJ1042" s="127"/>
      <c r="BK1042" s="127"/>
      <c r="BL1042" s="127"/>
      <c r="BM1042" s="127"/>
      <c r="BN1042" s="60"/>
      <c r="BO1042" s="127"/>
      <c r="BP1042" s="910"/>
      <c r="BQ1042" s="928"/>
      <c r="BR1042" s="928"/>
      <c r="BS1042" s="928"/>
      <c r="BT1042" s="928"/>
      <c r="BU1042" s="928"/>
      <c r="BV1042" s="928"/>
      <c r="BW1042" s="928"/>
      <c r="BX1042" s="928"/>
      <c r="BY1042" s="928"/>
      <c r="BZ1042" s="928"/>
      <c r="CA1042" s="928"/>
      <c r="CB1042" s="928"/>
      <c r="CC1042" s="928"/>
      <c r="CD1042" s="928"/>
      <c r="CE1042" s="150"/>
      <c r="CF1042" s="516"/>
      <c r="CG1042" s="911"/>
      <c r="CH1042" s="131"/>
      <c r="CI1042" s="186"/>
      <c r="CJ1042" s="4"/>
      <c r="CK1042" s="49"/>
      <c r="CL1042" s="60"/>
      <c r="CM1042" s="912"/>
      <c r="CN1042" s="371"/>
      <c r="CO1042" s="371"/>
      <c r="CP1042" s="814"/>
      <c r="CQ1042" s="352"/>
      <c r="CR1042" s="371"/>
      <c r="CS1042" s="371"/>
    </row>
    <row r="1043" spans="1:97" x14ac:dyDescent="0.25">
      <c r="A1043" s="20"/>
      <c r="B1043" s="174"/>
      <c r="C1043" s="88"/>
      <c r="D1043" s="19"/>
      <c r="E1043" s="456"/>
      <c r="F1043" s="451"/>
      <c r="G1043" s="444"/>
      <c r="H1043" s="19"/>
      <c r="I1043" s="451"/>
      <c r="J1043" s="451"/>
      <c r="K1043" s="451"/>
      <c r="L1043" s="451"/>
      <c r="M1043" s="451"/>
      <c r="N1043" s="451"/>
      <c r="O1043" s="316"/>
      <c r="P1043" s="310"/>
      <c r="Q1043" s="19"/>
      <c r="R1043" s="310"/>
      <c r="S1043" s="316"/>
      <c r="T1043" s="923"/>
      <c r="U1043" s="310"/>
      <c r="V1043" s="310"/>
      <c r="W1043" s="310"/>
      <c r="X1043" s="306"/>
      <c r="Y1043" s="753"/>
      <c r="Z1043" s="749"/>
      <c r="AA1043" s="489"/>
      <c r="AB1043" s="512"/>
      <c r="AC1043" s="512"/>
      <c r="AD1043" s="447"/>
      <c r="AE1043" s="447"/>
      <c r="AF1043" s="970"/>
      <c r="AG1043" s="970"/>
      <c r="AH1043" s="810"/>
      <c r="AI1043" s="310"/>
      <c r="AJ1043" s="310"/>
      <c r="AK1043" s="310"/>
      <c r="AL1043" s="307"/>
      <c r="AM1043" s="40"/>
      <c r="AN1043" s="40"/>
      <c r="AO1043" s="40"/>
      <c r="AP1043" s="137"/>
      <c r="AQ1043" s="19"/>
      <c r="AR1043" s="49"/>
      <c r="AS1043" s="298"/>
      <c r="AT1043" s="66"/>
      <c r="AU1043" s="40"/>
      <c r="AV1043" s="60"/>
      <c r="AW1043" s="137"/>
      <c r="AX1043" s="137"/>
      <c r="AY1043" s="299"/>
      <c r="AZ1043" s="87"/>
      <c r="BA1043" s="243"/>
      <c r="BB1043" s="127"/>
      <c r="BC1043" s="127"/>
      <c r="BD1043" s="127"/>
      <c r="BE1043" s="127"/>
      <c r="BF1043" s="127"/>
      <c r="BG1043" s="19"/>
      <c r="BH1043" s="49"/>
      <c r="BI1043" s="60"/>
      <c r="BJ1043" s="127"/>
      <c r="BK1043" s="127"/>
      <c r="BL1043" s="127"/>
      <c r="BM1043" s="127"/>
      <c r="BN1043" s="60"/>
      <c r="BO1043" s="127"/>
      <c r="BP1043" s="910"/>
      <c r="BQ1043" s="928"/>
      <c r="BR1043" s="928"/>
      <c r="BS1043" s="928"/>
      <c r="BT1043" s="928"/>
      <c r="BU1043" s="928"/>
      <c r="BV1043" s="928"/>
      <c r="BW1043" s="928"/>
      <c r="BX1043" s="928"/>
      <c r="BY1043" s="928"/>
      <c r="BZ1043" s="928"/>
      <c r="CA1043" s="928"/>
      <c r="CB1043" s="928"/>
      <c r="CC1043" s="928"/>
      <c r="CD1043" s="928"/>
      <c r="CE1043" s="150"/>
      <c r="CF1043" s="516"/>
      <c r="CG1043" s="911"/>
      <c r="CH1043" s="131"/>
      <c r="CI1043" s="186"/>
      <c r="CJ1043" s="4"/>
      <c r="CK1043" s="49"/>
      <c r="CL1043" s="60"/>
      <c r="CM1043" s="912"/>
      <c r="CN1043" s="371"/>
      <c r="CO1043" s="371"/>
      <c r="CP1043" s="814"/>
      <c r="CQ1043" s="352"/>
      <c r="CR1043" s="371"/>
      <c r="CS1043" s="371"/>
    </row>
    <row r="1044" spans="1:97" x14ac:dyDescent="0.25">
      <c r="A1044" s="20"/>
      <c r="B1044" s="174"/>
      <c r="C1044" s="88"/>
      <c r="D1044" s="19"/>
      <c r="E1044" s="456"/>
      <c r="F1044" s="451"/>
      <c r="G1044" s="444"/>
      <c r="H1044" s="19"/>
      <c r="I1044" s="451"/>
      <c r="J1044" s="451"/>
      <c r="K1044" s="451"/>
      <c r="L1044" s="451"/>
      <c r="M1044" s="451"/>
      <c r="N1044" s="451"/>
      <c r="O1044" s="316"/>
      <c r="P1044" s="310"/>
      <c r="Q1044" s="19"/>
      <c r="R1044" s="310"/>
      <c r="S1044" s="316"/>
      <c r="T1044" s="923"/>
      <c r="U1044" s="310"/>
      <c r="V1044" s="310"/>
      <c r="W1044" s="310"/>
      <c r="X1044" s="306"/>
      <c r="Y1044" s="753"/>
      <c r="Z1044" s="749"/>
      <c r="AA1044" s="489"/>
      <c r="AB1044" s="512"/>
      <c r="AC1044" s="512"/>
      <c r="AD1044" s="447"/>
      <c r="AE1044" s="447"/>
      <c r="AF1044" s="970"/>
      <c r="AG1044" s="970"/>
      <c r="AH1044" s="810"/>
      <c r="AI1044" s="310"/>
      <c r="AJ1044" s="310"/>
      <c r="AK1044" s="310"/>
      <c r="AL1044" s="307"/>
      <c r="AM1044" s="40"/>
      <c r="AN1044" s="40"/>
      <c r="AO1044" s="40"/>
      <c r="AP1044" s="137"/>
      <c r="AQ1044" s="19"/>
      <c r="AR1044" s="49"/>
      <c r="AS1044" s="298"/>
      <c r="AT1044" s="66"/>
      <c r="AU1044" s="40"/>
      <c r="AV1044" s="60"/>
      <c r="AW1044" s="137"/>
      <c r="AX1044" s="137"/>
      <c r="AY1044" s="299"/>
      <c r="AZ1044" s="87"/>
      <c r="BA1044" s="243"/>
      <c r="BB1044" s="127"/>
      <c r="BC1044" s="127"/>
      <c r="BD1044" s="127"/>
      <c r="BE1044" s="127"/>
      <c r="BF1044" s="127"/>
      <c r="BG1044" s="19"/>
      <c r="BH1044" s="49"/>
      <c r="BI1044" s="60"/>
      <c r="BJ1044" s="127"/>
      <c r="BK1044" s="127"/>
      <c r="BL1044" s="127"/>
      <c r="BM1044" s="127"/>
      <c r="BN1044" s="60"/>
      <c r="BO1044" s="127"/>
      <c r="BP1044" s="910"/>
      <c r="BQ1044" s="928"/>
      <c r="BR1044" s="928"/>
      <c r="BS1044" s="928"/>
      <c r="BT1044" s="928"/>
      <c r="BU1044" s="928"/>
      <c r="BV1044" s="928"/>
      <c r="BW1044" s="928"/>
      <c r="BX1044" s="928"/>
      <c r="BY1044" s="928"/>
      <c r="BZ1044" s="928"/>
      <c r="CA1044" s="928"/>
      <c r="CB1044" s="928"/>
      <c r="CC1044" s="928"/>
      <c r="CD1044" s="928"/>
      <c r="CE1044" s="150"/>
      <c r="CF1044" s="516"/>
      <c r="CG1044" s="911"/>
      <c r="CH1044" s="131"/>
      <c r="CI1044" s="186"/>
      <c r="CJ1044" s="4"/>
      <c r="CK1044" s="49"/>
      <c r="CL1044" s="60"/>
      <c r="CM1044" s="912"/>
      <c r="CN1044" s="371"/>
      <c r="CO1044" s="371"/>
      <c r="CP1044" s="814"/>
      <c r="CQ1044" s="352"/>
      <c r="CR1044" s="371"/>
      <c r="CS1044" s="371"/>
    </row>
    <row r="1045" spans="1:97" x14ac:dyDescent="0.25">
      <c r="A1045" s="20"/>
      <c r="B1045" s="174"/>
      <c r="C1045" s="88"/>
      <c r="D1045" s="19"/>
      <c r="E1045" s="456"/>
      <c r="F1045" s="451"/>
      <c r="G1045" s="444"/>
      <c r="H1045" s="19"/>
      <c r="I1045" s="451"/>
      <c r="J1045" s="451"/>
      <c r="K1045" s="451"/>
      <c r="L1045" s="451"/>
      <c r="M1045" s="451"/>
      <c r="N1045" s="451"/>
      <c r="O1045" s="316"/>
      <c r="P1045" s="310"/>
      <c r="Q1045" s="19"/>
      <c r="R1045" s="310"/>
      <c r="S1045" s="316"/>
      <c r="T1045" s="923"/>
      <c r="U1045" s="310"/>
      <c r="V1045" s="310"/>
      <c r="W1045" s="310"/>
      <c r="X1045" s="306"/>
      <c r="Y1045" s="753"/>
      <c r="Z1045" s="749"/>
      <c r="AA1045" s="489"/>
      <c r="AB1045" s="512"/>
      <c r="AC1045" s="512"/>
      <c r="AD1045" s="447"/>
      <c r="AE1045" s="447"/>
      <c r="AF1045" s="970"/>
      <c r="AG1045" s="970"/>
      <c r="AH1045" s="810"/>
      <c r="AI1045" s="310"/>
      <c r="AJ1045" s="310"/>
      <c r="AK1045" s="310"/>
      <c r="AL1045" s="307"/>
      <c r="AM1045" s="40"/>
      <c r="AN1045" s="40"/>
      <c r="AO1045" s="40"/>
      <c r="AP1045" s="137"/>
      <c r="AQ1045" s="19"/>
      <c r="AR1045" s="49"/>
      <c r="AS1045" s="298"/>
      <c r="AT1045" s="66"/>
      <c r="AU1045" s="40"/>
      <c r="AV1045" s="60"/>
      <c r="AW1045" s="137"/>
      <c r="AX1045" s="137"/>
      <c r="AY1045" s="299"/>
      <c r="AZ1045" s="87"/>
      <c r="BA1045" s="243"/>
      <c r="BB1045" s="127"/>
      <c r="BC1045" s="127"/>
      <c r="BD1045" s="127"/>
      <c r="BE1045" s="127"/>
      <c r="BF1045" s="127"/>
      <c r="BG1045" s="19"/>
      <c r="BH1045" s="49"/>
      <c r="BI1045" s="60"/>
      <c r="BJ1045" s="127"/>
      <c r="BK1045" s="127"/>
      <c r="BL1045" s="127"/>
      <c r="BM1045" s="127"/>
      <c r="BN1045" s="60"/>
      <c r="BO1045" s="127"/>
      <c r="BP1045" s="910"/>
      <c r="BQ1045" s="928"/>
      <c r="BR1045" s="928"/>
      <c r="BS1045" s="928"/>
      <c r="BT1045" s="928"/>
      <c r="BU1045" s="928"/>
      <c r="BV1045" s="928"/>
      <c r="BW1045" s="928"/>
      <c r="BX1045" s="928"/>
      <c r="BY1045" s="928"/>
      <c r="BZ1045" s="928"/>
      <c r="CA1045" s="928"/>
      <c r="CB1045" s="928"/>
      <c r="CC1045" s="928"/>
      <c r="CD1045" s="928"/>
      <c r="CE1045" s="150"/>
      <c r="CF1045" s="516"/>
      <c r="CG1045" s="911"/>
      <c r="CH1045" s="131"/>
      <c r="CI1045" s="186"/>
      <c r="CJ1045" s="4"/>
      <c r="CK1045" s="49"/>
      <c r="CL1045" s="60"/>
      <c r="CM1045" s="912"/>
      <c r="CN1045" s="371"/>
      <c r="CO1045" s="371"/>
      <c r="CP1045" s="814"/>
      <c r="CQ1045" s="352"/>
      <c r="CR1045" s="371"/>
      <c r="CS1045" s="371"/>
    </row>
    <row r="1046" spans="1:97" x14ac:dyDescent="0.25">
      <c r="A1046" s="20"/>
      <c r="B1046" s="174"/>
      <c r="C1046" s="88"/>
      <c r="D1046" s="19"/>
      <c r="E1046" s="456"/>
      <c r="F1046" s="451"/>
      <c r="G1046" s="444"/>
      <c r="H1046" s="19"/>
      <c r="I1046" s="451"/>
      <c r="J1046" s="451"/>
      <c r="K1046" s="451"/>
      <c r="L1046" s="451"/>
      <c r="M1046" s="451"/>
      <c r="N1046" s="451"/>
      <c r="O1046" s="316"/>
      <c r="P1046" s="310"/>
      <c r="Q1046" s="19"/>
      <c r="R1046" s="310"/>
      <c r="S1046" s="316"/>
      <c r="T1046" s="923"/>
      <c r="U1046" s="310"/>
      <c r="V1046" s="310"/>
      <c r="W1046" s="310"/>
      <c r="X1046" s="306"/>
      <c r="Y1046" s="753"/>
      <c r="Z1046" s="749"/>
      <c r="AA1046" s="489"/>
      <c r="AB1046" s="512"/>
      <c r="AC1046" s="512"/>
      <c r="AD1046" s="447"/>
      <c r="AE1046" s="447"/>
      <c r="AF1046" s="970"/>
      <c r="AG1046" s="970"/>
      <c r="AH1046" s="810"/>
      <c r="AI1046" s="310"/>
      <c r="AJ1046" s="310"/>
      <c r="AK1046" s="310"/>
      <c r="AL1046" s="307"/>
      <c r="AM1046" s="40"/>
      <c r="AN1046" s="40"/>
      <c r="AO1046" s="40"/>
      <c r="AP1046" s="137"/>
      <c r="AQ1046" s="19"/>
      <c r="AR1046" s="49"/>
      <c r="AS1046" s="298"/>
      <c r="AT1046" s="66"/>
      <c r="AU1046" s="40"/>
      <c r="AV1046" s="60"/>
      <c r="AW1046" s="137"/>
      <c r="AX1046" s="137"/>
      <c r="AY1046" s="299"/>
      <c r="AZ1046" s="87"/>
      <c r="BA1046" s="243"/>
      <c r="BB1046" s="127"/>
      <c r="BC1046" s="127"/>
      <c r="BD1046" s="127"/>
      <c r="BE1046" s="127"/>
      <c r="BF1046" s="127"/>
      <c r="BG1046" s="19"/>
      <c r="BH1046" s="49"/>
      <c r="BI1046" s="60"/>
      <c r="BJ1046" s="127"/>
      <c r="BK1046" s="127"/>
      <c r="BL1046" s="127"/>
      <c r="BM1046" s="127"/>
      <c r="BN1046" s="60"/>
      <c r="BO1046" s="127"/>
      <c r="BP1046" s="910"/>
      <c r="BQ1046" s="928"/>
      <c r="BR1046" s="928"/>
      <c r="BS1046" s="928"/>
      <c r="BT1046" s="928"/>
      <c r="BU1046" s="928"/>
      <c r="BV1046" s="928"/>
      <c r="BW1046" s="928"/>
      <c r="BX1046" s="928"/>
      <c r="BY1046" s="928"/>
      <c r="BZ1046" s="928"/>
      <c r="CA1046" s="928"/>
      <c r="CB1046" s="928"/>
      <c r="CC1046" s="928"/>
      <c r="CD1046" s="928"/>
      <c r="CE1046" s="150"/>
      <c r="CF1046" s="516"/>
      <c r="CG1046" s="911"/>
      <c r="CH1046" s="131"/>
      <c r="CI1046" s="186"/>
      <c r="CJ1046" s="4"/>
      <c r="CK1046" s="49"/>
      <c r="CL1046" s="60"/>
      <c r="CM1046" s="912"/>
      <c r="CN1046" s="371"/>
      <c r="CO1046" s="371"/>
      <c r="CP1046" s="814"/>
      <c r="CQ1046" s="352"/>
      <c r="CR1046" s="371"/>
      <c r="CS1046" s="371"/>
    </row>
    <row r="1047" spans="1:97" x14ac:dyDescent="0.25">
      <c r="A1047" s="20"/>
      <c r="B1047" s="174"/>
      <c r="C1047" s="88"/>
      <c r="D1047" s="19"/>
      <c r="E1047" s="456"/>
      <c r="F1047" s="451"/>
      <c r="G1047" s="444"/>
      <c r="H1047" s="19"/>
      <c r="I1047" s="451"/>
      <c r="J1047" s="451"/>
      <c r="K1047" s="451"/>
      <c r="L1047" s="451"/>
      <c r="M1047" s="451"/>
      <c r="N1047" s="451"/>
      <c r="O1047" s="316"/>
      <c r="P1047" s="310"/>
      <c r="Q1047" s="19"/>
      <c r="R1047" s="310"/>
      <c r="S1047" s="316"/>
      <c r="T1047" s="923"/>
      <c r="U1047" s="310"/>
      <c r="V1047" s="310"/>
      <c r="W1047" s="310"/>
      <c r="X1047" s="306"/>
      <c r="Y1047" s="753"/>
      <c r="Z1047" s="749"/>
      <c r="AA1047" s="489"/>
      <c r="AB1047" s="512"/>
      <c r="AC1047" s="512"/>
      <c r="AD1047" s="447"/>
      <c r="AE1047" s="447"/>
      <c r="AF1047" s="970"/>
      <c r="AG1047" s="970"/>
      <c r="AH1047" s="810"/>
      <c r="AI1047" s="310"/>
      <c r="AJ1047" s="310"/>
      <c r="AK1047" s="310"/>
      <c r="AL1047" s="307"/>
      <c r="AM1047" s="40"/>
      <c r="AN1047" s="40"/>
      <c r="AO1047" s="40"/>
      <c r="AP1047" s="137"/>
      <c r="AQ1047" s="19"/>
      <c r="AR1047" s="49"/>
      <c r="AS1047" s="298"/>
      <c r="AT1047" s="66"/>
      <c r="AU1047" s="40"/>
      <c r="AV1047" s="60"/>
      <c r="AW1047" s="137"/>
      <c r="AX1047" s="137"/>
      <c r="AY1047" s="299"/>
      <c r="AZ1047" s="87"/>
      <c r="BA1047" s="243"/>
      <c r="BB1047" s="127"/>
      <c r="BC1047" s="127"/>
      <c r="BD1047" s="127"/>
      <c r="BE1047" s="127"/>
      <c r="BF1047" s="127"/>
      <c r="BG1047" s="19"/>
      <c r="BH1047" s="49"/>
      <c r="BI1047" s="60"/>
      <c r="BJ1047" s="127"/>
      <c r="BK1047" s="127"/>
      <c r="BL1047" s="127"/>
      <c r="BM1047" s="127"/>
      <c r="BN1047" s="60"/>
      <c r="BO1047" s="127"/>
      <c r="BP1047" s="910"/>
      <c r="BQ1047" s="928"/>
      <c r="BR1047" s="928"/>
      <c r="BS1047" s="928"/>
      <c r="BT1047" s="928"/>
      <c r="BU1047" s="928"/>
      <c r="BV1047" s="928"/>
      <c r="BW1047" s="928"/>
      <c r="BX1047" s="928"/>
      <c r="BY1047" s="928"/>
      <c r="BZ1047" s="928"/>
      <c r="CA1047" s="928"/>
      <c r="CB1047" s="928"/>
      <c r="CC1047" s="928"/>
      <c r="CD1047" s="928"/>
      <c r="CE1047" s="150"/>
      <c r="CF1047" s="516"/>
      <c r="CG1047" s="911"/>
      <c r="CH1047" s="131"/>
      <c r="CI1047" s="186"/>
      <c r="CJ1047" s="4"/>
      <c r="CK1047" s="49"/>
      <c r="CL1047" s="60"/>
      <c r="CM1047" s="912"/>
      <c r="CN1047" s="371"/>
      <c r="CO1047" s="371"/>
      <c r="CP1047" s="814"/>
      <c r="CQ1047" s="352"/>
      <c r="CR1047" s="371"/>
      <c r="CS1047" s="371"/>
    </row>
    <row r="1048" spans="1:97" x14ac:dyDescent="0.25">
      <c r="A1048" s="20"/>
      <c r="B1048" s="174"/>
      <c r="C1048" s="88"/>
      <c r="D1048" s="19"/>
      <c r="E1048" s="456"/>
      <c r="F1048" s="451"/>
      <c r="G1048" s="444"/>
      <c r="H1048" s="19"/>
      <c r="I1048" s="451"/>
      <c r="J1048" s="451"/>
      <c r="K1048" s="451"/>
      <c r="L1048" s="451"/>
      <c r="M1048" s="451"/>
      <c r="N1048" s="451"/>
      <c r="O1048" s="316"/>
      <c r="P1048" s="310"/>
      <c r="Q1048" s="19"/>
      <c r="R1048" s="310"/>
      <c r="S1048" s="316"/>
      <c r="T1048" s="923"/>
      <c r="U1048" s="310"/>
      <c r="V1048" s="310"/>
      <c r="W1048" s="310"/>
      <c r="X1048" s="306"/>
      <c r="Y1048" s="753"/>
      <c r="Z1048" s="749"/>
      <c r="AA1048" s="489"/>
      <c r="AB1048" s="512"/>
      <c r="AC1048" s="512"/>
      <c r="AD1048" s="447"/>
      <c r="AE1048" s="447"/>
      <c r="AF1048" s="970"/>
      <c r="AG1048" s="970"/>
      <c r="AH1048" s="810"/>
      <c r="AI1048" s="310"/>
      <c r="AJ1048" s="310"/>
      <c r="AK1048" s="310"/>
      <c r="AL1048" s="307"/>
      <c r="AM1048" s="40"/>
      <c r="AN1048" s="40"/>
      <c r="AO1048" s="40"/>
      <c r="AP1048" s="137"/>
      <c r="AQ1048" s="19"/>
      <c r="AR1048" s="49"/>
      <c r="AS1048" s="298"/>
      <c r="AT1048" s="66"/>
      <c r="AU1048" s="40"/>
      <c r="AV1048" s="60"/>
      <c r="AW1048" s="137"/>
      <c r="AX1048" s="137"/>
      <c r="AY1048" s="299"/>
      <c r="AZ1048" s="87"/>
      <c r="BA1048" s="243"/>
      <c r="BB1048" s="127"/>
      <c r="BC1048" s="127"/>
      <c r="BD1048" s="127"/>
      <c r="BE1048" s="127"/>
      <c r="BF1048" s="127"/>
      <c r="BG1048" s="19"/>
      <c r="BH1048" s="49"/>
      <c r="BI1048" s="60"/>
      <c r="BJ1048" s="127"/>
      <c r="BK1048" s="127"/>
      <c r="BL1048" s="127"/>
      <c r="BM1048" s="127"/>
      <c r="BN1048" s="60"/>
      <c r="BO1048" s="127"/>
      <c r="BP1048" s="910"/>
      <c r="BQ1048" s="928"/>
      <c r="BR1048" s="928"/>
      <c r="BS1048" s="928"/>
      <c r="BT1048" s="928"/>
      <c r="BU1048" s="928"/>
      <c r="BV1048" s="928"/>
      <c r="BW1048" s="928"/>
      <c r="BX1048" s="928"/>
      <c r="BY1048" s="928"/>
      <c r="BZ1048" s="928"/>
      <c r="CA1048" s="928"/>
      <c r="CB1048" s="928"/>
      <c r="CC1048" s="928"/>
      <c r="CD1048" s="928"/>
      <c r="CE1048" s="150"/>
      <c r="CF1048" s="516"/>
      <c r="CG1048" s="911"/>
      <c r="CH1048" s="131"/>
      <c r="CI1048" s="186"/>
      <c r="CJ1048" s="4"/>
      <c r="CK1048" s="49"/>
      <c r="CL1048" s="60"/>
      <c r="CM1048" s="912"/>
      <c r="CN1048" s="371"/>
      <c r="CO1048" s="371"/>
      <c r="CP1048" s="814"/>
      <c r="CQ1048" s="352"/>
      <c r="CR1048" s="371"/>
      <c r="CS1048" s="371"/>
    </row>
    <row r="1049" spans="1:97" x14ac:dyDescent="0.25">
      <c r="A1049" s="20"/>
      <c r="B1049" s="174"/>
      <c r="C1049" s="88"/>
      <c r="D1049" s="19"/>
      <c r="E1049" s="456"/>
      <c r="F1049" s="451"/>
      <c r="G1049" s="444"/>
      <c r="H1049" s="19"/>
      <c r="I1049" s="451"/>
      <c r="J1049" s="451"/>
      <c r="K1049" s="451"/>
      <c r="L1049" s="451"/>
      <c r="M1049" s="451"/>
      <c r="N1049" s="451"/>
      <c r="O1049" s="316"/>
      <c r="P1049" s="310"/>
      <c r="Q1049" s="19"/>
      <c r="R1049" s="310"/>
      <c r="S1049" s="316"/>
      <c r="T1049" s="923"/>
      <c r="U1049" s="310"/>
      <c r="V1049" s="310"/>
      <c r="W1049" s="310"/>
      <c r="X1049" s="306"/>
      <c r="Y1049" s="753"/>
      <c r="Z1049" s="749"/>
      <c r="AA1049" s="489"/>
      <c r="AB1049" s="512"/>
      <c r="AC1049" s="512"/>
      <c r="AD1049" s="447"/>
      <c r="AE1049" s="447"/>
      <c r="AF1049" s="970"/>
      <c r="AG1049" s="970"/>
      <c r="AH1049" s="810"/>
      <c r="AI1049" s="310"/>
      <c r="AJ1049" s="310"/>
      <c r="AK1049" s="310"/>
      <c r="AL1049" s="307"/>
      <c r="AM1049" s="40"/>
      <c r="AN1049" s="40"/>
      <c r="AO1049" s="40"/>
      <c r="AP1049" s="137"/>
      <c r="AQ1049" s="19"/>
      <c r="AR1049" s="49"/>
      <c r="AS1049" s="298"/>
      <c r="AT1049" s="66"/>
      <c r="AU1049" s="40"/>
      <c r="AV1049" s="60"/>
      <c r="AW1049" s="137"/>
      <c r="AX1049" s="137"/>
      <c r="AY1049" s="299"/>
      <c r="AZ1049" s="87"/>
      <c r="BA1049" s="243"/>
      <c r="BB1049" s="127"/>
      <c r="BC1049" s="127"/>
      <c r="BD1049" s="127"/>
      <c r="BE1049" s="127"/>
      <c r="BF1049" s="127"/>
      <c r="BG1049" s="19"/>
      <c r="BH1049" s="49"/>
      <c r="BI1049" s="60"/>
      <c r="BJ1049" s="127"/>
      <c r="BK1049" s="127"/>
      <c r="BL1049" s="127"/>
      <c r="BM1049" s="127"/>
      <c r="BN1049" s="60"/>
      <c r="BO1049" s="127"/>
      <c r="BP1049" s="910"/>
      <c r="BQ1049" s="928"/>
      <c r="BR1049" s="928"/>
      <c r="BS1049" s="928"/>
      <c r="BT1049" s="928"/>
      <c r="BU1049" s="928"/>
      <c r="BV1049" s="928"/>
      <c r="BW1049" s="928"/>
      <c r="BX1049" s="928"/>
      <c r="BY1049" s="928"/>
      <c r="BZ1049" s="928"/>
      <c r="CA1049" s="928"/>
      <c r="CB1049" s="928"/>
      <c r="CC1049" s="928"/>
      <c r="CD1049" s="928"/>
      <c r="CE1049" s="150"/>
      <c r="CF1049" s="516"/>
      <c r="CG1049" s="911"/>
      <c r="CH1049" s="131"/>
      <c r="CI1049" s="186"/>
      <c r="CJ1049" s="4"/>
      <c r="CK1049" s="49"/>
      <c r="CL1049" s="60"/>
      <c r="CM1049" s="912"/>
      <c r="CN1049" s="371"/>
      <c r="CO1049" s="371"/>
      <c r="CP1049" s="814"/>
      <c r="CQ1049" s="352"/>
      <c r="CR1049" s="371"/>
      <c r="CS1049" s="371"/>
    </row>
    <row r="1050" spans="1:97" x14ac:dyDescent="0.25">
      <c r="A1050" s="20"/>
      <c r="B1050" s="174"/>
      <c r="C1050" s="88"/>
      <c r="D1050" s="19"/>
      <c r="E1050" s="456"/>
      <c r="F1050" s="451"/>
      <c r="G1050" s="444"/>
      <c r="H1050" s="19"/>
      <c r="I1050" s="451"/>
      <c r="J1050" s="451"/>
      <c r="K1050" s="451"/>
      <c r="L1050" s="451"/>
      <c r="M1050" s="451"/>
      <c r="N1050" s="451"/>
      <c r="O1050" s="316"/>
      <c r="P1050" s="310"/>
      <c r="Q1050" s="19"/>
      <c r="R1050" s="310"/>
      <c r="S1050" s="316"/>
      <c r="T1050" s="923"/>
      <c r="U1050" s="310"/>
      <c r="V1050" s="310"/>
      <c r="W1050" s="310"/>
      <c r="X1050" s="306"/>
      <c r="Y1050" s="753"/>
      <c r="Z1050" s="749"/>
      <c r="AA1050" s="489"/>
      <c r="AB1050" s="512"/>
      <c r="AC1050" s="512"/>
      <c r="AD1050" s="447"/>
      <c r="AE1050" s="447"/>
      <c r="AF1050" s="970"/>
      <c r="AG1050" s="970"/>
      <c r="AH1050" s="810"/>
      <c r="AI1050" s="310"/>
      <c r="AJ1050" s="310"/>
      <c r="AK1050" s="310"/>
      <c r="AL1050" s="307"/>
      <c r="AM1050" s="40"/>
      <c r="AN1050" s="40"/>
      <c r="AO1050" s="40"/>
      <c r="AP1050" s="137"/>
      <c r="AQ1050" s="19"/>
      <c r="AR1050" s="49"/>
      <c r="AS1050" s="298"/>
      <c r="AT1050" s="66"/>
      <c r="AU1050" s="40"/>
      <c r="AV1050" s="60"/>
      <c r="AW1050" s="137"/>
      <c r="AX1050" s="137"/>
      <c r="AY1050" s="299"/>
      <c r="AZ1050" s="87"/>
      <c r="BA1050" s="243"/>
      <c r="BB1050" s="127"/>
      <c r="BC1050" s="127"/>
      <c r="BD1050" s="127"/>
      <c r="BE1050" s="127"/>
      <c r="BF1050" s="127"/>
      <c r="BG1050" s="19"/>
      <c r="BH1050" s="49"/>
      <c r="BI1050" s="60"/>
      <c r="BJ1050" s="127"/>
      <c r="BK1050" s="127"/>
      <c r="BL1050" s="127"/>
      <c r="BM1050" s="127"/>
      <c r="BN1050" s="60"/>
      <c r="BO1050" s="127"/>
      <c r="BP1050" s="910"/>
      <c r="BQ1050" s="928"/>
      <c r="BR1050" s="928"/>
      <c r="BS1050" s="928"/>
      <c r="BT1050" s="928"/>
      <c r="BU1050" s="928"/>
      <c r="BV1050" s="928"/>
      <c r="BW1050" s="928"/>
      <c r="BX1050" s="928"/>
      <c r="BY1050" s="928"/>
      <c r="BZ1050" s="928"/>
      <c r="CA1050" s="928"/>
      <c r="CB1050" s="928"/>
      <c r="CC1050" s="928"/>
      <c r="CD1050" s="928"/>
      <c r="CE1050" s="150"/>
      <c r="CF1050" s="516"/>
      <c r="CG1050" s="911"/>
      <c r="CH1050" s="131"/>
      <c r="CI1050" s="186"/>
      <c r="CJ1050" s="4"/>
      <c r="CK1050" s="49"/>
      <c r="CL1050" s="60"/>
      <c r="CM1050" s="912"/>
      <c r="CN1050" s="371"/>
      <c r="CO1050" s="371"/>
      <c r="CP1050" s="814"/>
      <c r="CQ1050" s="352"/>
      <c r="CR1050" s="371"/>
      <c r="CS1050" s="371"/>
    </row>
    <row r="1051" spans="1:97" x14ac:dyDescent="0.25">
      <c r="A1051" s="20"/>
      <c r="B1051" s="174"/>
      <c r="C1051" s="88"/>
      <c r="D1051" s="19"/>
      <c r="E1051" s="456"/>
      <c r="F1051" s="451"/>
      <c r="G1051" s="444"/>
      <c r="H1051" s="19"/>
      <c r="I1051" s="451"/>
      <c r="J1051" s="451"/>
      <c r="K1051" s="451"/>
      <c r="L1051" s="451"/>
      <c r="M1051" s="451"/>
      <c r="N1051" s="451"/>
      <c r="O1051" s="316"/>
      <c r="P1051" s="310"/>
      <c r="Q1051" s="19"/>
      <c r="R1051" s="310"/>
      <c r="S1051" s="316"/>
      <c r="T1051" s="923"/>
      <c r="U1051" s="310"/>
      <c r="V1051" s="310"/>
      <c r="W1051" s="310"/>
      <c r="X1051" s="306"/>
      <c r="Y1051" s="753"/>
      <c r="Z1051" s="749"/>
      <c r="AA1051" s="489"/>
      <c r="AB1051" s="512"/>
      <c r="AC1051" s="512"/>
      <c r="AD1051" s="447"/>
      <c r="AE1051" s="447"/>
      <c r="AF1051" s="970"/>
      <c r="AG1051" s="970"/>
      <c r="AH1051" s="810"/>
      <c r="AI1051" s="310"/>
      <c r="AJ1051" s="310"/>
      <c r="AK1051" s="310"/>
      <c r="AL1051" s="307"/>
      <c r="AM1051" s="40"/>
      <c r="AN1051" s="40"/>
      <c r="AO1051" s="40"/>
      <c r="AP1051" s="137"/>
      <c r="AQ1051" s="19"/>
      <c r="AR1051" s="49"/>
      <c r="AS1051" s="298"/>
      <c r="AT1051" s="66"/>
      <c r="AU1051" s="40"/>
      <c r="AV1051" s="60"/>
      <c r="AW1051" s="137"/>
      <c r="AX1051" s="137"/>
      <c r="AY1051" s="299"/>
      <c r="AZ1051" s="87"/>
      <c r="BA1051" s="243"/>
      <c r="BB1051" s="127"/>
      <c r="BC1051" s="127"/>
      <c r="BD1051" s="127"/>
      <c r="BE1051" s="127"/>
      <c r="BF1051" s="127"/>
      <c r="BG1051" s="19"/>
      <c r="BH1051" s="49"/>
      <c r="BI1051" s="60"/>
      <c r="BJ1051" s="127"/>
      <c r="BK1051" s="127"/>
      <c r="BL1051" s="127"/>
      <c r="BM1051" s="127"/>
      <c r="BN1051" s="60"/>
      <c r="BO1051" s="127"/>
      <c r="BP1051" s="910"/>
      <c r="BQ1051" s="928"/>
      <c r="BR1051" s="928"/>
      <c r="BS1051" s="928"/>
      <c r="BT1051" s="928"/>
      <c r="BU1051" s="928"/>
      <c r="BV1051" s="928"/>
      <c r="BW1051" s="928"/>
      <c r="BX1051" s="928"/>
      <c r="BY1051" s="928"/>
      <c r="BZ1051" s="928"/>
      <c r="CA1051" s="928"/>
      <c r="CB1051" s="928"/>
      <c r="CC1051" s="928"/>
      <c r="CD1051" s="928"/>
      <c r="CE1051" s="150"/>
      <c r="CF1051" s="516"/>
      <c r="CG1051" s="911"/>
      <c r="CH1051" s="131"/>
      <c r="CI1051" s="186"/>
      <c r="CJ1051" s="4"/>
      <c r="CK1051" s="49"/>
      <c r="CL1051" s="60"/>
      <c r="CM1051" s="912"/>
      <c r="CN1051" s="371"/>
      <c r="CO1051" s="371"/>
      <c r="CP1051" s="814"/>
      <c r="CQ1051" s="352"/>
      <c r="CR1051" s="371"/>
      <c r="CS1051" s="371"/>
    </row>
    <row r="1052" spans="1:97" x14ac:dyDescent="0.25">
      <c r="A1052" s="20"/>
      <c r="B1052" s="174"/>
      <c r="C1052" s="88"/>
      <c r="D1052" s="19"/>
      <c r="E1052" s="456"/>
      <c r="F1052" s="451"/>
      <c r="G1052" s="444"/>
      <c r="H1052" s="19"/>
      <c r="I1052" s="451"/>
      <c r="J1052" s="451"/>
      <c r="K1052" s="451"/>
      <c r="L1052" s="451"/>
      <c r="M1052" s="451"/>
      <c r="N1052" s="451"/>
      <c r="O1052" s="316"/>
      <c r="P1052" s="310"/>
      <c r="Q1052" s="19"/>
      <c r="R1052" s="310"/>
      <c r="S1052" s="316"/>
      <c r="T1052" s="923"/>
      <c r="U1052" s="310"/>
      <c r="V1052" s="310"/>
      <c r="W1052" s="310"/>
      <c r="X1052" s="306"/>
      <c r="Y1052" s="753"/>
      <c r="Z1052" s="749"/>
      <c r="AA1052" s="489"/>
      <c r="AB1052" s="512"/>
      <c r="AC1052" s="512"/>
      <c r="AD1052" s="447"/>
      <c r="AE1052" s="447"/>
      <c r="AF1052" s="970"/>
      <c r="AG1052" s="970"/>
      <c r="AH1052" s="810"/>
      <c r="AI1052" s="310"/>
      <c r="AJ1052" s="310"/>
      <c r="AK1052" s="310"/>
      <c r="AL1052" s="307"/>
      <c r="AM1052" s="40"/>
      <c r="AN1052" s="40"/>
      <c r="AO1052" s="40"/>
      <c r="AP1052" s="137"/>
      <c r="AQ1052" s="19"/>
      <c r="AR1052" s="49"/>
      <c r="AS1052" s="298"/>
      <c r="AT1052" s="66"/>
      <c r="AU1052" s="40"/>
      <c r="AV1052" s="60"/>
      <c r="AW1052" s="137"/>
      <c r="AX1052" s="137"/>
      <c r="AY1052" s="299"/>
      <c r="AZ1052" s="87"/>
      <c r="BA1052" s="243"/>
      <c r="BB1052" s="127"/>
      <c r="BC1052" s="127"/>
      <c r="BD1052" s="127"/>
      <c r="BE1052" s="127"/>
      <c r="BF1052" s="127"/>
      <c r="BG1052" s="19"/>
      <c r="BH1052" s="49"/>
      <c r="BI1052" s="60"/>
      <c r="BJ1052" s="127"/>
      <c r="BK1052" s="127"/>
      <c r="BL1052" s="127"/>
      <c r="BM1052" s="127"/>
      <c r="BN1052" s="60"/>
      <c r="BO1052" s="127"/>
      <c r="BP1052" s="910"/>
      <c r="BQ1052" s="928"/>
      <c r="BR1052" s="928"/>
      <c r="BS1052" s="928"/>
      <c r="BT1052" s="928"/>
      <c r="BU1052" s="928"/>
      <c r="BV1052" s="928"/>
      <c r="BW1052" s="928"/>
      <c r="BX1052" s="928"/>
      <c r="BY1052" s="928"/>
      <c r="BZ1052" s="928"/>
      <c r="CA1052" s="928"/>
      <c r="CB1052" s="928"/>
      <c r="CC1052" s="928"/>
      <c r="CD1052" s="928"/>
      <c r="CE1052" s="150"/>
      <c r="CF1052" s="516"/>
      <c r="CG1052" s="911"/>
      <c r="CH1052" s="131"/>
      <c r="CI1052" s="186"/>
      <c r="CJ1052" s="4"/>
      <c r="CK1052" s="49"/>
      <c r="CL1052" s="60"/>
      <c r="CM1052" s="912"/>
      <c r="CN1052" s="371"/>
      <c r="CO1052" s="371"/>
      <c r="CP1052" s="814"/>
      <c r="CQ1052" s="352"/>
      <c r="CR1052" s="371"/>
      <c r="CS1052" s="371"/>
    </row>
    <row r="1053" spans="1:97" x14ac:dyDescent="0.25">
      <c r="A1053" s="20"/>
      <c r="B1053" s="174"/>
      <c r="C1053" s="88"/>
      <c r="D1053" s="19"/>
      <c r="E1053" s="456"/>
      <c r="F1053" s="451"/>
      <c r="G1053" s="444"/>
      <c r="H1053" s="19"/>
      <c r="I1053" s="451"/>
      <c r="J1053" s="451"/>
      <c r="K1053" s="451"/>
      <c r="L1053" s="451"/>
      <c r="M1053" s="451"/>
      <c r="N1053" s="451"/>
      <c r="O1053" s="316"/>
      <c r="P1053" s="310"/>
      <c r="Q1053" s="19"/>
      <c r="R1053" s="310"/>
      <c r="S1053" s="316"/>
      <c r="T1053" s="923"/>
      <c r="U1053" s="310"/>
      <c r="V1053" s="310"/>
      <c r="W1053" s="310"/>
      <c r="X1053" s="306"/>
      <c r="Y1053" s="753"/>
      <c r="Z1053" s="749"/>
      <c r="AA1053" s="489"/>
      <c r="AB1053" s="512"/>
      <c r="AC1053" s="512"/>
      <c r="AD1053" s="447"/>
      <c r="AE1053" s="447"/>
      <c r="AF1053" s="970"/>
      <c r="AG1053" s="970"/>
      <c r="AH1053" s="810"/>
      <c r="AI1053" s="310"/>
      <c r="AJ1053" s="310"/>
      <c r="AK1053" s="310"/>
      <c r="AL1053" s="307"/>
      <c r="AM1053" s="40"/>
      <c r="AN1053" s="40"/>
      <c r="AO1053" s="40"/>
      <c r="AP1053" s="137"/>
      <c r="AQ1053" s="19"/>
      <c r="AR1053" s="49"/>
      <c r="AS1053" s="298"/>
      <c r="AT1053" s="66"/>
      <c r="AU1053" s="40"/>
      <c r="AV1053" s="60"/>
      <c r="AW1053" s="137"/>
      <c r="AX1053" s="137"/>
      <c r="AY1053" s="299"/>
      <c r="AZ1053" s="87"/>
      <c r="BA1053" s="243"/>
      <c r="BB1053" s="127"/>
      <c r="BC1053" s="127"/>
      <c r="BD1053" s="127"/>
      <c r="BE1053" s="127"/>
      <c r="BF1053" s="127"/>
      <c r="BG1053" s="19"/>
      <c r="BH1053" s="49"/>
      <c r="BI1053" s="60"/>
      <c r="BJ1053" s="127"/>
      <c r="BK1053" s="127"/>
      <c r="BL1053" s="127"/>
      <c r="BM1053" s="127"/>
      <c r="BN1053" s="60"/>
      <c r="BO1053" s="127"/>
      <c r="BP1053" s="910"/>
      <c r="BQ1053" s="928"/>
      <c r="BR1053" s="928"/>
      <c r="BS1053" s="928"/>
      <c r="BT1053" s="928"/>
      <c r="BU1053" s="928"/>
      <c r="BV1053" s="928"/>
      <c r="BW1053" s="928"/>
      <c r="BX1053" s="928"/>
      <c r="BY1053" s="928"/>
      <c r="BZ1053" s="928"/>
      <c r="CA1053" s="928"/>
      <c r="CB1053" s="928"/>
      <c r="CC1053" s="928"/>
      <c r="CD1053" s="928"/>
      <c r="CE1053" s="150"/>
      <c r="CF1053" s="516"/>
      <c r="CG1053" s="911"/>
      <c r="CH1053" s="131"/>
      <c r="CI1053" s="186"/>
      <c r="CJ1053" s="4"/>
      <c r="CK1053" s="49"/>
      <c r="CL1053" s="60"/>
      <c r="CM1053" s="912"/>
      <c r="CN1053" s="371"/>
      <c r="CO1053" s="371"/>
      <c r="CP1053" s="814"/>
      <c r="CQ1053" s="352"/>
      <c r="CR1053" s="371"/>
      <c r="CS1053" s="371"/>
    </row>
    <row r="1054" spans="1:97" x14ac:dyDescent="0.25">
      <c r="A1054" s="20"/>
      <c r="B1054" s="174"/>
      <c r="C1054" s="88"/>
      <c r="D1054" s="19"/>
      <c r="E1054" s="456"/>
      <c r="F1054" s="451"/>
      <c r="G1054" s="444"/>
      <c r="H1054" s="19"/>
      <c r="I1054" s="451"/>
      <c r="J1054" s="451"/>
      <c r="K1054" s="451"/>
      <c r="L1054" s="451"/>
      <c r="M1054" s="451"/>
      <c r="N1054" s="451"/>
      <c r="O1054" s="316"/>
      <c r="P1054" s="310"/>
      <c r="Q1054" s="19"/>
      <c r="R1054" s="310"/>
      <c r="S1054" s="316"/>
      <c r="T1054" s="923"/>
      <c r="U1054" s="310"/>
      <c r="V1054" s="310"/>
      <c r="W1054" s="310"/>
      <c r="X1054" s="306"/>
      <c r="Y1054" s="753"/>
      <c r="Z1054" s="749"/>
      <c r="AA1054" s="489"/>
      <c r="AB1054" s="512"/>
      <c r="AC1054" s="512"/>
      <c r="AD1054" s="447"/>
      <c r="AE1054" s="447"/>
      <c r="AF1054" s="970"/>
      <c r="AG1054" s="970"/>
      <c r="AH1054" s="810"/>
      <c r="AI1054" s="310"/>
      <c r="AJ1054" s="310"/>
      <c r="AK1054" s="310"/>
      <c r="AL1054" s="307"/>
      <c r="AM1054" s="40"/>
      <c r="AN1054" s="40"/>
      <c r="AO1054" s="40"/>
      <c r="AP1054" s="137"/>
      <c r="AQ1054" s="19"/>
      <c r="AR1054" s="49"/>
      <c r="AS1054" s="298"/>
      <c r="AT1054" s="66"/>
      <c r="AU1054" s="40"/>
      <c r="AV1054" s="60"/>
      <c r="AW1054" s="137"/>
      <c r="AX1054" s="137"/>
      <c r="AY1054" s="299"/>
      <c r="AZ1054" s="87"/>
      <c r="BA1054" s="243"/>
      <c r="BB1054" s="127"/>
      <c r="BC1054" s="127"/>
      <c r="BD1054" s="127"/>
      <c r="BE1054" s="127"/>
      <c r="BF1054" s="127"/>
      <c r="BG1054" s="19"/>
      <c r="BH1054" s="49"/>
      <c r="BI1054" s="60"/>
      <c r="BJ1054" s="127"/>
      <c r="BK1054" s="127"/>
      <c r="BL1054" s="127"/>
      <c r="BM1054" s="127"/>
      <c r="BN1054" s="60"/>
      <c r="BO1054" s="127"/>
      <c r="BP1054" s="910"/>
      <c r="BQ1054" s="928"/>
      <c r="BR1054" s="928"/>
      <c r="BS1054" s="928"/>
      <c r="BT1054" s="928"/>
      <c r="BU1054" s="928"/>
      <c r="BV1054" s="928"/>
      <c r="BW1054" s="928"/>
      <c r="BX1054" s="928"/>
      <c r="BY1054" s="928"/>
      <c r="BZ1054" s="928"/>
      <c r="CA1054" s="928"/>
      <c r="CB1054" s="928"/>
      <c r="CC1054" s="928"/>
      <c r="CD1054" s="928"/>
      <c r="CE1054" s="150"/>
      <c r="CF1054" s="516"/>
      <c r="CG1054" s="911"/>
      <c r="CH1054" s="131"/>
      <c r="CI1054" s="186"/>
      <c r="CJ1054" s="4"/>
      <c r="CK1054" s="49"/>
      <c r="CL1054" s="60"/>
      <c r="CM1054" s="912"/>
      <c r="CN1054" s="371"/>
      <c r="CO1054" s="371"/>
      <c r="CP1054" s="814"/>
      <c r="CQ1054" s="352"/>
      <c r="CR1054" s="371"/>
      <c r="CS1054" s="371"/>
    </row>
    <row r="1055" spans="1:97" x14ac:dyDescent="0.25">
      <c r="A1055" s="20"/>
      <c r="B1055" s="174"/>
      <c r="C1055" s="88"/>
      <c r="D1055" s="19"/>
      <c r="E1055" s="456"/>
      <c r="F1055" s="451"/>
      <c r="G1055" s="444"/>
      <c r="H1055" s="19"/>
      <c r="I1055" s="451"/>
      <c r="J1055" s="451"/>
      <c r="K1055" s="451"/>
      <c r="L1055" s="451"/>
      <c r="M1055" s="451"/>
      <c r="N1055" s="451"/>
      <c r="O1055" s="316"/>
      <c r="P1055" s="310"/>
      <c r="Q1055" s="19"/>
      <c r="R1055" s="310"/>
      <c r="S1055" s="316"/>
      <c r="T1055" s="923"/>
      <c r="U1055" s="310"/>
      <c r="V1055" s="310"/>
      <c r="W1055" s="310"/>
      <c r="X1055" s="306"/>
      <c r="Y1055" s="753"/>
      <c r="Z1055" s="749"/>
      <c r="AA1055" s="489"/>
      <c r="AB1055" s="512"/>
      <c r="AC1055" s="512"/>
      <c r="AD1055" s="447"/>
      <c r="AE1055" s="447"/>
      <c r="AF1055" s="970"/>
      <c r="AG1055" s="970"/>
      <c r="AH1055" s="810"/>
      <c r="AI1055" s="310"/>
      <c r="AJ1055" s="310"/>
      <c r="AK1055" s="310"/>
      <c r="AL1055" s="307"/>
      <c r="AM1055" s="40"/>
      <c r="AN1055" s="40"/>
      <c r="AO1055" s="40"/>
      <c r="AP1055" s="137"/>
      <c r="AQ1055" s="19"/>
      <c r="AR1055" s="49"/>
      <c r="AS1055" s="298"/>
      <c r="AT1055" s="66"/>
      <c r="AU1055" s="40"/>
      <c r="AV1055" s="60"/>
      <c r="AW1055" s="137"/>
      <c r="AX1055" s="137"/>
      <c r="AY1055" s="299"/>
      <c r="AZ1055" s="87"/>
      <c r="BA1055" s="243"/>
      <c r="BB1055" s="127"/>
      <c r="BC1055" s="127"/>
      <c r="BD1055" s="127"/>
      <c r="BE1055" s="127"/>
      <c r="BF1055" s="127"/>
      <c r="BG1055" s="19"/>
      <c r="BH1055" s="49"/>
      <c r="BI1055" s="60"/>
      <c r="BJ1055" s="127"/>
      <c r="BK1055" s="127"/>
      <c r="BL1055" s="127"/>
      <c r="BM1055" s="127"/>
      <c r="BN1055" s="60"/>
      <c r="BO1055" s="127"/>
      <c r="BP1055" s="910"/>
      <c r="BQ1055" s="928"/>
      <c r="BR1055" s="928"/>
      <c r="BS1055" s="928"/>
      <c r="BT1055" s="928"/>
      <c r="BU1055" s="928"/>
      <c r="BV1055" s="928"/>
      <c r="BW1055" s="928"/>
      <c r="BX1055" s="928"/>
      <c r="BY1055" s="928"/>
      <c r="BZ1055" s="928"/>
      <c r="CA1055" s="928"/>
      <c r="CB1055" s="928"/>
      <c r="CC1055" s="928"/>
      <c r="CD1055" s="928"/>
      <c r="CE1055" s="150"/>
      <c r="CF1055" s="516"/>
      <c r="CG1055" s="911"/>
      <c r="CH1055" s="131"/>
      <c r="CI1055" s="186"/>
      <c r="CJ1055" s="4"/>
      <c r="CK1055" s="49"/>
      <c r="CL1055" s="60"/>
      <c r="CM1055" s="912"/>
      <c r="CN1055" s="371"/>
      <c r="CO1055" s="371"/>
      <c r="CP1055" s="814"/>
      <c r="CQ1055" s="352"/>
      <c r="CR1055" s="371"/>
      <c r="CS1055" s="371"/>
    </row>
    <row r="1056" spans="1:97" x14ac:dyDescent="0.25">
      <c r="A1056" s="20"/>
      <c r="B1056" s="174"/>
      <c r="C1056" s="88"/>
      <c r="D1056" s="19"/>
      <c r="E1056" s="456"/>
      <c r="F1056" s="451"/>
      <c r="G1056" s="444"/>
      <c r="H1056" s="19"/>
      <c r="I1056" s="451"/>
      <c r="J1056" s="451"/>
      <c r="K1056" s="451"/>
      <c r="L1056" s="451"/>
      <c r="M1056" s="451"/>
      <c r="N1056" s="451"/>
      <c r="O1056" s="316"/>
      <c r="P1056" s="310"/>
      <c r="Q1056" s="19"/>
      <c r="R1056" s="310"/>
      <c r="S1056" s="316"/>
      <c r="T1056" s="923"/>
      <c r="U1056" s="310"/>
      <c r="V1056" s="310"/>
      <c r="W1056" s="310"/>
      <c r="X1056" s="306"/>
      <c r="Y1056" s="753"/>
      <c r="Z1056" s="749"/>
      <c r="AA1056" s="489"/>
      <c r="AB1056" s="512"/>
      <c r="AC1056" s="512"/>
      <c r="AD1056" s="447"/>
      <c r="AE1056" s="447"/>
      <c r="AF1056" s="970"/>
      <c r="AG1056" s="970"/>
      <c r="AH1056" s="810"/>
      <c r="AI1056" s="310"/>
      <c r="AJ1056" s="310"/>
      <c r="AK1056" s="310"/>
      <c r="AL1056" s="307"/>
      <c r="AM1056" s="40"/>
      <c r="AN1056" s="40"/>
      <c r="AO1056" s="40"/>
      <c r="AP1056" s="137"/>
      <c r="AQ1056" s="19"/>
      <c r="AR1056" s="49"/>
      <c r="AS1056" s="298"/>
      <c r="AT1056" s="66"/>
      <c r="AU1056" s="40"/>
      <c r="AV1056" s="60"/>
      <c r="AW1056" s="137"/>
      <c r="AX1056" s="137"/>
      <c r="AY1056" s="299"/>
      <c r="AZ1056" s="87"/>
      <c r="BA1056" s="243"/>
      <c r="BB1056" s="127"/>
      <c r="BC1056" s="127"/>
      <c r="BD1056" s="127"/>
      <c r="BE1056" s="127"/>
      <c r="BF1056" s="127"/>
      <c r="BG1056" s="19"/>
      <c r="BH1056" s="49"/>
      <c r="BI1056" s="60"/>
      <c r="BJ1056" s="127"/>
      <c r="BK1056" s="127"/>
      <c r="BL1056" s="127"/>
      <c r="BM1056" s="127"/>
      <c r="BN1056" s="60"/>
      <c r="BO1056" s="127"/>
      <c r="BP1056" s="910"/>
      <c r="BQ1056" s="928"/>
      <c r="BR1056" s="928"/>
      <c r="BS1056" s="928"/>
      <c r="BT1056" s="928"/>
      <c r="BU1056" s="928"/>
      <c r="BV1056" s="928"/>
      <c r="BW1056" s="928"/>
      <c r="BX1056" s="928"/>
      <c r="BY1056" s="928"/>
      <c r="BZ1056" s="928"/>
      <c r="CA1056" s="928"/>
      <c r="CB1056" s="928"/>
      <c r="CC1056" s="928"/>
      <c r="CD1056" s="928"/>
      <c r="CE1056" s="150"/>
      <c r="CF1056" s="516"/>
      <c r="CG1056" s="911"/>
      <c r="CH1056" s="131"/>
      <c r="CI1056" s="186"/>
      <c r="CJ1056" s="4"/>
      <c r="CK1056" s="49"/>
      <c r="CL1056" s="60"/>
      <c r="CM1056" s="912"/>
      <c r="CN1056" s="371"/>
      <c r="CO1056" s="371"/>
      <c r="CP1056" s="814"/>
      <c r="CQ1056" s="352"/>
      <c r="CR1056" s="371"/>
      <c r="CS1056" s="371"/>
    </row>
    <row r="1057" spans="1:97" x14ac:dyDescent="0.25">
      <c r="A1057" s="20"/>
      <c r="B1057" s="174"/>
      <c r="C1057" s="88"/>
      <c r="D1057" s="19"/>
      <c r="E1057" s="456"/>
      <c r="F1057" s="451"/>
      <c r="G1057" s="444"/>
      <c r="H1057" s="19"/>
      <c r="I1057" s="451"/>
      <c r="J1057" s="451"/>
      <c r="K1057" s="451"/>
      <c r="L1057" s="451"/>
      <c r="M1057" s="451"/>
      <c r="N1057" s="451"/>
      <c r="O1057" s="316"/>
      <c r="P1057" s="310"/>
      <c r="Q1057" s="19"/>
      <c r="R1057" s="310"/>
      <c r="S1057" s="316"/>
      <c r="T1057" s="923"/>
      <c r="U1057" s="310"/>
      <c r="V1057" s="310"/>
      <c r="W1057" s="310"/>
      <c r="X1057" s="306"/>
      <c r="Y1057" s="753"/>
      <c r="Z1057" s="749"/>
      <c r="AA1057" s="489"/>
      <c r="AB1057" s="512"/>
      <c r="AC1057" s="512"/>
      <c r="AD1057" s="447"/>
      <c r="AE1057" s="447"/>
      <c r="AF1057" s="970"/>
      <c r="AG1057" s="970"/>
      <c r="AH1057" s="810"/>
      <c r="AI1057" s="310"/>
      <c r="AJ1057" s="310"/>
      <c r="AK1057" s="310"/>
      <c r="AL1057" s="307"/>
      <c r="AM1057" s="40"/>
      <c r="AN1057" s="40"/>
      <c r="AO1057" s="40"/>
      <c r="AP1057" s="137"/>
      <c r="AQ1057" s="19"/>
      <c r="AR1057" s="49"/>
      <c r="AS1057" s="298"/>
      <c r="AT1057" s="66"/>
      <c r="AU1057" s="40"/>
      <c r="AV1057" s="60"/>
      <c r="AW1057" s="137"/>
      <c r="AX1057" s="137"/>
      <c r="AY1057" s="299"/>
      <c r="AZ1057" s="87"/>
      <c r="BA1057" s="243"/>
      <c r="BB1057" s="127"/>
      <c r="BC1057" s="127"/>
      <c r="BD1057" s="127"/>
      <c r="BE1057" s="127"/>
      <c r="BF1057" s="127"/>
      <c r="BG1057" s="19"/>
      <c r="BH1057" s="49"/>
      <c r="BI1057" s="60"/>
      <c r="BJ1057" s="127"/>
      <c r="BK1057" s="127"/>
      <c r="BL1057" s="127"/>
      <c r="BM1057" s="127"/>
      <c r="BN1057" s="60"/>
      <c r="BO1057" s="127"/>
      <c r="BP1057" s="910"/>
      <c r="BQ1057" s="928"/>
      <c r="BR1057" s="928"/>
      <c r="BS1057" s="928"/>
      <c r="BT1057" s="928"/>
      <c r="BU1057" s="928"/>
      <c r="BV1057" s="928"/>
      <c r="BW1057" s="928"/>
      <c r="BX1057" s="928"/>
      <c r="BY1057" s="928"/>
      <c r="BZ1057" s="928"/>
      <c r="CA1057" s="928"/>
      <c r="CB1057" s="928"/>
      <c r="CC1057" s="928"/>
      <c r="CD1057" s="928"/>
      <c r="CE1057" s="150"/>
      <c r="CF1057" s="516"/>
      <c r="CG1057" s="911"/>
      <c r="CH1057" s="131"/>
      <c r="CI1057" s="186"/>
      <c r="CJ1057" s="4"/>
      <c r="CK1057" s="49"/>
      <c r="CL1057" s="60"/>
      <c r="CM1057" s="912"/>
      <c r="CN1057" s="371"/>
      <c r="CO1057" s="371"/>
      <c r="CP1057" s="814"/>
      <c r="CQ1057" s="352"/>
      <c r="CR1057" s="371"/>
      <c r="CS1057" s="371"/>
    </row>
    <row r="1058" spans="1:97" x14ac:dyDescent="0.25">
      <c r="A1058" s="20"/>
      <c r="B1058" s="174"/>
      <c r="C1058" s="88"/>
      <c r="D1058" s="19"/>
      <c r="E1058" s="456"/>
      <c r="F1058" s="451"/>
      <c r="G1058" s="444"/>
      <c r="H1058" s="19"/>
      <c r="I1058" s="451"/>
      <c r="J1058" s="451"/>
      <c r="K1058" s="451"/>
      <c r="L1058" s="451"/>
      <c r="M1058" s="451"/>
      <c r="N1058" s="451"/>
      <c r="O1058" s="316"/>
      <c r="P1058" s="310"/>
      <c r="Q1058" s="19"/>
      <c r="R1058" s="310"/>
      <c r="S1058" s="316"/>
      <c r="T1058" s="923"/>
      <c r="U1058" s="310"/>
      <c r="V1058" s="310"/>
      <c r="W1058" s="310"/>
      <c r="X1058" s="306"/>
      <c r="Y1058" s="753"/>
      <c r="Z1058" s="749"/>
      <c r="AA1058" s="489"/>
      <c r="AB1058" s="512"/>
      <c r="AC1058" s="512"/>
      <c r="AD1058" s="447"/>
      <c r="AE1058" s="447"/>
      <c r="AF1058" s="970"/>
      <c r="AG1058" s="970"/>
      <c r="AH1058" s="810"/>
      <c r="AI1058" s="310"/>
      <c r="AJ1058" s="310"/>
      <c r="AK1058" s="310"/>
      <c r="AL1058" s="307"/>
      <c r="AM1058" s="40"/>
      <c r="AN1058" s="40"/>
      <c r="AO1058" s="40"/>
      <c r="AP1058" s="137"/>
      <c r="AQ1058" s="19"/>
      <c r="AR1058" s="49"/>
      <c r="AS1058" s="298"/>
      <c r="AT1058" s="66"/>
      <c r="AU1058" s="40"/>
      <c r="AV1058" s="60"/>
      <c r="AW1058" s="137"/>
      <c r="AX1058" s="137"/>
      <c r="AY1058" s="299"/>
      <c r="AZ1058" s="87"/>
      <c r="BA1058" s="243"/>
      <c r="BB1058" s="127"/>
      <c r="BC1058" s="127"/>
      <c r="BD1058" s="127"/>
      <c r="BE1058" s="127"/>
      <c r="BF1058" s="127"/>
      <c r="BG1058" s="19"/>
      <c r="BH1058" s="49"/>
      <c r="BI1058" s="60"/>
      <c r="BJ1058" s="127"/>
      <c r="BK1058" s="127"/>
      <c r="BL1058" s="127"/>
      <c r="BM1058" s="127"/>
      <c r="BN1058" s="60"/>
      <c r="BO1058" s="127"/>
      <c r="BP1058" s="910"/>
      <c r="BQ1058" s="928"/>
      <c r="BR1058" s="928"/>
      <c r="BS1058" s="928"/>
      <c r="BT1058" s="928"/>
      <c r="BU1058" s="928"/>
      <c r="BV1058" s="928"/>
      <c r="BW1058" s="928"/>
      <c r="BX1058" s="928"/>
      <c r="BY1058" s="928"/>
      <c r="BZ1058" s="928"/>
      <c r="CA1058" s="928"/>
      <c r="CB1058" s="928"/>
      <c r="CC1058" s="928"/>
      <c r="CD1058" s="928"/>
      <c r="CE1058" s="150"/>
      <c r="CF1058" s="516"/>
      <c r="CG1058" s="911"/>
      <c r="CH1058" s="131"/>
      <c r="CI1058" s="186"/>
      <c r="CJ1058" s="4"/>
      <c r="CK1058" s="49"/>
      <c r="CL1058" s="60"/>
      <c r="CM1058" s="912"/>
      <c r="CN1058" s="371"/>
      <c r="CO1058" s="371"/>
      <c r="CP1058" s="814"/>
      <c r="CQ1058" s="352"/>
      <c r="CR1058" s="371"/>
      <c r="CS1058" s="371"/>
    </row>
    <row r="1059" spans="1:97" x14ac:dyDescent="0.25">
      <c r="A1059" s="20"/>
      <c r="B1059" s="174"/>
      <c r="C1059" s="88"/>
      <c r="D1059" s="19"/>
      <c r="E1059" s="456"/>
      <c r="F1059" s="451"/>
      <c r="G1059" s="444"/>
      <c r="H1059" s="19"/>
      <c r="I1059" s="451"/>
      <c r="J1059" s="451"/>
      <c r="K1059" s="451"/>
      <c r="L1059" s="451"/>
      <c r="M1059" s="451"/>
      <c r="N1059" s="451"/>
      <c r="O1059" s="316"/>
      <c r="P1059" s="310"/>
      <c r="Q1059" s="19"/>
      <c r="R1059" s="310"/>
      <c r="S1059" s="316"/>
      <c r="T1059" s="923"/>
      <c r="U1059" s="310"/>
      <c r="V1059" s="310"/>
      <c r="W1059" s="310"/>
      <c r="X1059" s="306"/>
      <c r="Y1059" s="753"/>
      <c r="Z1059" s="749"/>
      <c r="AA1059" s="489"/>
      <c r="AB1059" s="512"/>
      <c r="AC1059" s="512"/>
      <c r="AD1059" s="447"/>
      <c r="AE1059" s="447"/>
      <c r="AF1059" s="970"/>
      <c r="AG1059" s="970"/>
      <c r="AH1059" s="810"/>
      <c r="AI1059" s="310"/>
      <c r="AJ1059" s="310"/>
      <c r="AK1059" s="310"/>
      <c r="AL1059" s="307"/>
      <c r="AM1059" s="40"/>
      <c r="AN1059" s="40"/>
      <c r="AO1059" s="40"/>
      <c r="AP1059" s="137"/>
      <c r="AQ1059" s="19"/>
      <c r="AR1059" s="49"/>
      <c r="AS1059" s="298"/>
      <c r="AT1059" s="66"/>
      <c r="AU1059" s="40"/>
      <c r="AV1059" s="60"/>
      <c r="AW1059" s="137"/>
      <c r="AX1059" s="137"/>
      <c r="AY1059" s="299"/>
      <c r="AZ1059" s="87"/>
      <c r="BA1059" s="243"/>
      <c r="BB1059" s="127"/>
      <c r="BC1059" s="127"/>
      <c r="BD1059" s="127"/>
      <c r="BE1059" s="127"/>
      <c r="BF1059" s="127"/>
      <c r="BG1059" s="19"/>
      <c r="BH1059" s="49"/>
      <c r="BI1059" s="60"/>
      <c r="BJ1059" s="127"/>
      <c r="BK1059" s="127"/>
      <c r="BL1059" s="127"/>
      <c r="BM1059" s="127"/>
      <c r="BN1059" s="60"/>
      <c r="BO1059" s="127"/>
      <c r="BP1059" s="910"/>
      <c r="BQ1059" s="928"/>
      <c r="BR1059" s="928"/>
      <c r="BS1059" s="928"/>
      <c r="BT1059" s="928"/>
      <c r="BU1059" s="928"/>
      <c r="BV1059" s="928"/>
      <c r="BW1059" s="928"/>
      <c r="BX1059" s="928"/>
      <c r="BY1059" s="928"/>
      <c r="BZ1059" s="928"/>
      <c r="CA1059" s="928"/>
      <c r="CB1059" s="928"/>
      <c r="CC1059" s="928"/>
      <c r="CD1059" s="928"/>
      <c r="CE1059" s="150"/>
      <c r="CF1059" s="516"/>
      <c r="CG1059" s="911"/>
      <c r="CH1059" s="131"/>
      <c r="CI1059" s="186"/>
      <c r="CJ1059" s="4"/>
      <c r="CK1059" s="49"/>
      <c r="CL1059" s="60"/>
      <c r="CM1059" s="912"/>
      <c r="CN1059" s="371"/>
      <c r="CO1059" s="371"/>
      <c r="CP1059" s="814"/>
      <c r="CQ1059" s="352"/>
      <c r="CR1059" s="371"/>
      <c r="CS1059" s="371"/>
    </row>
    <row r="1060" spans="1:97" x14ac:dyDescent="0.25">
      <c r="A1060" s="20"/>
      <c r="B1060" s="174"/>
      <c r="C1060" s="88"/>
      <c r="D1060" s="19"/>
      <c r="E1060" s="456"/>
      <c r="F1060" s="451"/>
      <c r="G1060" s="444"/>
      <c r="H1060" s="19"/>
      <c r="I1060" s="451"/>
      <c r="J1060" s="451"/>
      <c r="K1060" s="451"/>
      <c r="L1060" s="451"/>
      <c r="M1060" s="451"/>
      <c r="N1060" s="451"/>
      <c r="O1060" s="316"/>
      <c r="P1060" s="310"/>
      <c r="Q1060" s="19"/>
      <c r="R1060" s="310"/>
      <c r="S1060" s="316"/>
      <c r="T1060" s="923"/>
      <c r="U1060" s="310"/>
      <c r="V1060" s="310"/>
      <c r="W1060" s="310"/>
      <c r="X1060" s="306"/>
      <c r="Y1060" s="753"/>
      <c r="Z1060" s="749"/>
      <c r="AA1060" s="489"/>
      <c r="AB1060" s="512"/>
      <c r="AC1060" s="512"/>
      <c r="AD1060" s="447"/>
      <c r="AE1060" s="447"/>
      <c r="AF1060" s="970"/>
      <c r="AG1060" s="970"/>
      <c r="AH1060" s="810"/>
      <c r="AI1060" s="310"/>
      <c r="AJ1060" s="310"/>
      <c r="AK1060" s="310"/>
      <c r="AL1060" s="307"/>
      <c r="AM1060" s="40"/>
      <c r="AN1060" s="40"/>
      <c r="AO1060" s="40"/>
      <c r="AP1060" s="137"/>
      <c r="AQ1060" s="19"/>
      <c r="AR1060" s="49"/>
      <c r="AS1060" s="298"/>
      <c r="AT1060" s="66"/>
      <c r="AU1060" s="40"/>
      <c r="AV1060" s="60"/>
      <c r="AW1060" s="137"/>
      <c r="AX1060" s="137"/>
      <c r="AY1060" s="299"/>
      <c r="AZ1060" s="87"/>
      <c r="BA1060" s="243"/>
      <c r="BB1060" s="127"/>
      <c r="BC1060" s="127"/>
      <c r="BD1060" s="127"/>
      <c r="BE1060" s="127"/>
      <c r="BF1060" s="127"/>
      <c r="BG1060" s="19"/>
      <c r="BH1060" s="49"/>
      <c r="BI1060" s="60"/>
      <c r="BJ1060" s="127"/>
      <c r="BK1060" s="127"/>
      <c r="BL1060" s="127"/>
      <c r="BM1060" s="127"/>
      <c r="BN1060" s="60"/>
      <c r="BO1060" s="127"/>
      <c r="BP1060" s="910"/>
      <c r="BQ1060" s="928"/>
      <c r="BR1060" s="928"/>
      <c r="BS1060" s="928"/>
      <c r="BT1060" s="928"/>
      <c r="BU1060" s="928"/>
      <c r="BV1060" s="928"/>
      <c r="BW1060" s="928"/>
      <c r="BX1060" s="928"/>
      <c r="BY1060" s="928"/>
      <c r="BZ1060" s="928"/>
      <c r="CA1060" s="928"/>
      <c r="CB1060" s="928"/>
      <c r="CC1060" s="928"/>
      <c r="CD1060" s="928"/>
      <c r="CE1060" s="150"/>
      <c r="CF1060" s="516"/>
      <c r="CG1060" s="911"/>
      <c r="CH1060" s="131"/>
      <c r="CI1060" s="186"/>
      <c r="CJ1060" s="4"/>
      <c r="CK1060" s="49"/>
      <c r="CL1060" s="60"/>
      <c r="CM1060" s="912"/>
      <c r="CN1060" s="371"/>
      <c r="CO1060" s="371"/>
      <c r="CP1060" s="814"/>
      <c r="CQ1060" s="352"/>
      <c r="CR1060" s="371"/>
      <c r="CS1060" s="371"/>
    </row>
    <row r="1061" spans="1:97" x14ac:dyDescent="0.25">
      <c r="A1061" s="20"/>
      <c r="B1061" s="174"/>
      <c r="C1061" s="88"/>
      <c r="D1061" s="19"/>
      <c r="E1061" s="456"/>
      <c r="F1061" s="451"/>
      <c r="G1061" s="444"/>
      <c r="H1061" s="19"/>
      <c r="I1061" s="451"/>
      <c r="J1061" s="451"/>
      <c r="K1061" s="451"/>
      <c r="L1061" s="451"/>
      <c r="M1061" s="451"/>
      <c r="N1061" s="451"/>
      <c r="O1061" s="316"/>
      <c r="P1061" s="310"/>
      <c r="Q1061" s="19"/>
      <c r="R1061" s="310"/>
      <c r="S1061" s="316"/>
      <c r="T1061" s="923"/>
      <c r="U1061" s="310"/>
      <c r="V1061" s="310"/>
      <c r="W1061" s="310"/>
      <c r="X1061" s="306"/>
      <c r="Y1061" s="753"/>
      <c r="Z1061" s="749"/>
      <c r="AA1061" s="489"/>
      <c r="AB1061" s="512"/>
      <c r="AC1061" s="512"/>
      <c r="AD1061" s="447"/>
      <c r="AE1061" s="447"/>
      <c r="AF1061" s="970"/>
      <c r="AG1061" s="970"/>
      <c r="AH1061" s="810"/>
      <c r="AI1061" s="310"/>
      <c r="AJ1061" s="310"/>
      <c r="AK1061" s="310"/>
      <c r="AL1061" s="307"/>
      <c r="AM1061" s="40"/>
      <c r="AN1061" s="40"/>
      <c r="AO1061" s="40"/>
      <c r="AP1061" s="137"/>
      <c r="AQ1061" s="19"/>
      <c r="AR1061" s="49"/>
      <c r="AS1061" s="298"/>
      <c r="AT1061" s="66"/>
      <c r="AU1061" s="40"/>
      <c r="AV1061" s="60"/>
      <c r="AW1061" s="137"/>
      <c r="AX1061" s="137"/>
      <c r="AY1061" s="299"/>
      <c r="AZ1061" s="87"/>
      <c r="BA1061" s="243"/>
      <c r="BB1061" s="127"/>
      <c r="BC1061" s="127"/>
      <c r="BD1061" s="127"/>
      <c r="BE1061" s="127"/>
      <c r="BF1061" s="127"/>
      <c r="BG1061" s="19"/>
      <c r="BH1061" s="49"/>
      <c r="BI1061" s="60"/>
      <c r="BJ1061" s="127"/>
      <c r="BK1061" s="127"/>
      <c r="BL1061" s="127"/>
      <c r="BM1061" s="127"/>
      <c r="BN1061" s="60"/>
      <c r="BO1061" s="127"/>
      <c r="BP1061" s="910"/>
      <c r="BQ1061" s="928"/>
      <c r="BR1061" s="928"/>
      <c r="BS1061" s="928"/>
      <c r="BT1061" s="928"/>
      <c r="BU1061" s="928"/>
      <c r="BV1061" s="928"/>
      <c r="BW1061" s="928"/>
      <c r="BX1061" s="928"/>
      <c r="BY1061" s="928"/>
      <c r="BZ1061" s="928"/>
      <c r="CA1061" s="928"/>
      <c r="CB1061" s="928"/>
      <c r="CC1061" s="928"/>
      <c r="CD1061" s="928"/>
      <c r="CE1061" s="150"/>
      <c r="CF1061" s="516"/>
      <c r="CG1061" s="911"/>
      <c r="CH1061" s="131"/>
      <c r="CI1061" s="186"/>
      <c r="CJ1061" s="4"/>
      <c r="CK1061" s="49"/>
      <c r="CL1061" s="60"/>
      <c r="CM1061" s="912"/>
      <c r="CN1061" s="371"/>
      <c r="CO1061" s="371"/>
      <c r="CP1061" s="814"/>
      <c r="CQ1061" s="352"/>
      <c r="CR1061" s="371"/>
      <c r="CS1061" s="371"/>
    </row>
    <row r="1062" spans="1:97" x14ac:dyDescent="0.25">
      <c r="A1062" s="20"/>
      <c r="B1062" s="174"/>
      <c r="C1062" s="88"/>
      <c r="D1062" s="19"/>
      <c r="E1062" s="456"/>
      <c r="F1062" s="451"/>
      <c r="G1062" s="444"/>
      <c r="H1062" s="19"/>
      <c r="I1062" s="451"/>
      <c r="J1062" s="451"/>
      <c r="K1062" s="451"/>
      <c r="L1062" s="451"/>
      <c r="M1062" s="451"/>
      <c r="N1062" s="451"/>
      <c r="O1062" s="316"/>
      <c r="P1062" s="310"/>
      <c r="Q1062" s="19"/>
      <c r="R1062" s="310"/>
      <c r="S1062" s="316"/>
      <c r="T1062" s="923"/>
      <c r="U1062" s="310"/>
      <c r="V1062" s="310"/>
      <c r="W1062" s="310"/>
      <c r="X1062" s="306"/>
      <c r="Y1062" s="753"/>
      <c r="Z1062" s="749"/>
      <c r="AA1062" s="489"/>
      <c r="AB1062" s="512"/>
      <c r="AC1062" s="512"/>
      <c r="AD1062" s="447"/>
      <c r="AE1062" s="447"/>
      <c r="AF1062" s="970"/>
      <c r="AG1062" s="970"/>
      <c r="AH1062" s="810"/>
      <c r="AI1062" s="310"/>
      <c r="AJ1062" s="310"/>
      <c r="AK1062" s="310"/>
      <c r="AL1062" s="307"/>
      <c r="AM1062" s="40"/>
      <c r="AN1062" s="40"/>
      <c r="AO1062" s="40"/>
      <c r="AP1062" s="137"/>
      <c r="AQ1062" s="19"/>
      <c r="AR1062" s="49"/>
      <c r="AS1062" s="298"/>
      <c r="AT1062" s="66"/>
      <c r="AU1062" s="40"/>
      <c r="AV1062" s="60"/>
      <c r="AW1062" s="137"/>
      <c r="AX1062" s="137"/>
      <c r="AY1062" s="299"/>
      <c r="AZ1062" s="87"/>
      <c r="BA1062" s="243"/>
      <c r="BB1062" s="127"/>
      <c r="BC1062" s="127"/>
      <c r="BD1062" s="127"/>
      <c r="BE1062" s="127"/>
      <c r="BF1062" s="127"/>
      <c r="BG1062" s="19"/>
      <c r="BH1062" s="49"/>
      <c r="BI1062" s="60"/>
      <c r="BJ1062" s="127"/>
      <c r="BK1062" s="127"/>
      <c r="BL1062" s="127"/>
      <c r="BM1062" s="127"/>
      <c r="BN1062" s="60"/>
      <c r="BO1062" s="127"/>
      <c r="BP1062" s="910"/>
      <c r="BQ1062" s="928"/>
      <c r="BR1062" s="928"/>
      <c r="BS1062" s="928"/>
      <c r="BT1062" s="928"/>
      <c r="BU1062" s="928"/>
      <c r="BV1062" s="928"/>
      <c r="BW1062" s="928"/>
      <c r="BX1062" s="928"/>
      <c r="BY1062" s="928"/>
      <c r="BZ1062" s="928"/>
      <c r="CA1062" s="928"/>
      <c r="CB1062" s="928"/>
      <c r="CC1062" s="928"/>
      <c r="CD1062" s="928"/>
      <c r="CE1062" s="150"/>
      <c r="CF1062" s="516"/>
      <c r="CG1062" s="911"/>
      <c r="CH1062" s="131"/>
      <c r="CI1062" s="186"/>
      <c r="CJ1062" s="4"/>
      <c r="CK1062" s="49"/>
      <c r="CL1062" s="60"/>
      <c r="CM1062" s="912"/>
      <c r="CN1062" s="371"/>
      <c r="CO1062" s="371"/>
      <c r="CP1062" s="814"/>
      <c r="CQ1062" s="352"/>
      <c r="CR1062" s="371"/>
      <c r="CS1062" s="371"/>
    </row>
    <row r="1063" spans="1:97" x14ac:dyDescent="0.25">
      <c r="A1063" s="20"/>
      <c r="B1063" s="174"/>
      <c r="C1063" s="88"/>
      <c r="D1063" s="19"/>
      <c r="E1063" s="456"/>
      <c r="F1063" s="451"/>
      <c r="G1063" s="444"/>
      <c r="H1063" s="19"/>
      <c r="I1063" s="451"/>
      <c r="J1063" s="451"/>
      <c r="K1063" s="451"/>
      <c r="L1063" s="451"/>
      <c r="M1063" s="451"/>
      <c r="N1063" s="451"/>
      <c r="O1063" s="316"/>
      <c r="P1063" s="310"/>
      <c r="Q1063" s="19"/>
      <c r="R1063" s="310"/>
      <c r="S1063" s="316"/>
      <c r="T1063" s="923"/>
      <c r="U1063" s="310"/>
      <c r="V1063" s="310"/>
      <c r="W1063" s="310"/>
      <c r="X1063" s="306"/>
      <c r="Y1063" s="753"/>
      <c r="Z1063" s="749"/>
      <c r="AA1063" s="489"/>
      <c r="AB1063" s="512"/>
      <c r="AC1063" s="512"/>
      <c r="AD1063" s="447"/>
      <c r="AE1063" s="447"/>
      <c r="AF1063" s="970"/>
      <c r="AG1063" s="970"/>
      <c r="AH1063" s="810"/>
      <c r="AI1063" s="310"/>
      <c r="AJ1063" s="310"/>
      <c r="AK1063" s="310"/>
      <c r="AL1063" s="307"/>
      <c r="AM1063" s="40"/>
      <c r="AN1063" s="40"/>
      <c r="AO1063" s="40"/>
      <c r="AP1063" s="137"/>
      <c r="AQ1063" s="19"/>
      <c r="AR1063" s="49"/>
      <c r="AS1063" s="298"/>
      <c r="AT1063" s="66"/>
      <c r="AU1063" s="40"/>
      <c r="AV1063" s="60"/>
      <c r="AW1063" s="137"/>
      <c r="AX1063" s="137"/>
      <c r="AY1063" s="299"/>
      <c r="AZ1063" s="87"/>
      <c r="BA1063" s="243"/>
      <c r="BB1063" s="127"/>
      <c r="BC1063" s="127"/>
      <c r="BD1063" s="127"/>
      <c r="BE1063" s="127"/>
      <c r="BF1063" s="127"/>
      <c r="BG1063" s="19"/>
      <c r="BH1063" s="49"/>
      <c r="BI1063" s="60"/>
      <c r="BJ1063" s="127"/>
      <c r="BK1063" s="127"/>
      <c r="BL1063" s="127"/>
      <c r="BM1063" s="127"/>
      <c r="BN1063" s="60"/>
      <c r="BO1063" s="127"/>
      <c r="BP1063" s="910"/>
      <c r="BQ1063" s="928"/>
      <c r="BR1063" s="928"/>
      <c r="BS1063" s="928"/>
      <c r="BT1063" s="928"/>
      <c r="BU1063" s="928"/>
      <c r="BV1063" s="928"/>
      <c r="BW1063" s="928"/>
      <c r="BX1063" s="928"/>
      <c r="BY1063" s="928"/>
      <c r="BZ1063" s="928"/>
      <c r="CA1063" s="928"/>
      <c r="CB1063" s="928"/>
      <c r="CC1063" s="928"/>
      <c r="CD1063" s="928"/>
      <c r="CE1063" s="150"/>
      <c r="CF1063" s="516"/>
      <c r="CG1063" s="911"/>
      <c r="CH1063" s="131"/>
      <c r="CI1063" s="186"/>
      <c r="CJ1063" s="4"/>
      <c r="CK1063" s="49"/>
      <c r="CL1063" s="60"/>
      <c r="CM1063" s="912"/>
      <c r="CN1063" s="371"/>
      <c r="CO1063" s="371"/>
      <c r="CP1063" s="814"/>
      <c r="CQ1063" s="352"/>
      <c r="CR1063" s="371"/>
      <c r="CS1063" s="371"/>
    </row>
    <row r="1064" spans="1:97" x14ac:dyDescent="0.25">
      <c r="A1064" s="20"/>
      <c r="B1064" s="174"/>
      <c r="C1064" s="88"/>
      <c r="D1064" s="19"/>
      <c r="E1064" s="456"/>
      <c r="F1064" s="451"/>
      <c r="G1064" s="444"/>
      <c r="H1064" s="19"/>
      <c r="I1064" s="451"/>
      <c r="J1064" s="451"/>
      <c r="K1064" s="451"/>
      <c r="L1064" s="451"/>
      <c r="M1064" s="451"/>
      <c r="N1064" s="451"/>
      <c r="O1064" s="316"/>
      <c r="P1064" s="310"/>
      <c r="Q1064" s="19"/>
      <c r="R1064" s="310"/>
      <c r="S1064" s="316"/>
      <c r="T1064" s="923"/>
      <c r="U1064" s="310"/>
      <c r="V1064" s="310"/>
      <c r="W1064" s="310"/>
      <c r="X1064" s="306"/>
      <c r="Y1064" s="753"/>
      <c r="Z1064" s="749"/>
      <c r="AA1064" s="489"/>
      <c r="AB1064" s="512"/>
      <c r="AC1064" s="512"/>
      <c r="AD1064" s="447"/>
      <c r="AE1064" s="447"/>
      <c r="AF1064" s="970"/>
      <c r="AG1064" s="970"/>
      <c r="AH1064" s="810"/>
      <c r="AI1064" s="310"/>
      <c r="AJ1064" s="310"/>
      <c r="AK1064" s="310"/>
      <c r="AL1064" s="307"/>
      <c r="AM1064" s="40"/>
      <c r="AN1064" s="40"/>
      <c r="AO1064" s="40"/>
      <c r="AP1064" s="137"/>
      <c r="AQ1064" s="19"/>
      <c r="AR1064" s="49"/>
      <c r="AS1064" s="298"/>
      <c r="AT1064" s="66"/>
      <c r="AU1064" s="40"/>
      <c r="AV1064" s="60"/>
      <c r="AW1064" s="137"/>
      <c r="AX1064" s="137"/>
      <c r="AY1064" s="299"/>
      <c r="AZ1064" s="87"/>
      <c r="BA1064" s="243"/>
      <c r="BB1064" s="127"/>
      <c r="BC1064" s="127"/>
      <c r="BD1064" s="127"/>
      <c r="BE1064" s="127"/>
      <c r="BF1064" s="127"/>
      <c r="BG1064" s="19"/>
      <c r="BH1064" s="49"/>
      <c r="BI1064" s="60"/>
      <c r="BJ1064" s="127"/>
      <c r="BK1064" s="127"/>
      <c r="BL1064" s="127"/>
      <c r="BM1064" s="127"/>
      <c r="BN1064" s="60"/>
      <c r="BO1064" s="127"/>
      <c r="BP1064" s="910"/>
      <c r="BQ1064" s="928"/>
      <c r="BR1064" s="928"/>
      <c r="BS1064" s="928"/>
      <c r="BT1064" s="928"/>
      <c r="BU1064" s="928"/>
      <c r="BV1064" s="928"/>
      <c r="BW1064" s="928"/>
      <c r="BX1064" s="928"/>
      <c r="BY1064" s="928"/>
      <c r="BZ1064" s="928"/>
      <c r="CA1064" s="928"/>
      <c r="CB1064" s="928"/>
      <c r="CC1064" s="928"/>
      <c r="CD1064" s="928"/>
      <c r="CE1064" s="150"/>
      <c r="CF1064" s="516"/>
      <c r="CG1064" s="911"/>
      <c r="CH1064" s="131"/>
      <c r="CI1064" s="186"/>
      <c r="CJ1064" s="4"/>
      <c r="CK1064" s="49"/>
      <c r="CL1064" s="60"/>
      <c r="CM1064" s="912"/>
      <c r="CN1064" s="371"/>
      <c r="CO1064" s="371"/>
      <c r="CP1064" s="814"/>
      <c r="CQ1064" s="352"/>
      <c r="CR1064" s="371"/>
      <c r="CS1064" s="371"/>
    </row>
    <row r="1065" spans="1:97" x14ac:dyDescent="0.25">
      <c r="A1065" s="20"/>
      <c r="B1065" s="174"/>
      <c r="C1065" s="88"/>
      <c r="D1065" s="19"/>
      <c r="E1065" s="456"/>
      <c r="F1065" s="451"/>
      <c r="G1065" s="444"/>
      <c r="H1065" s="19"/>
      <c r="I1065" s="451"/>
      <c r="J1065" s="451"/>
      <c r="K1065" s="451"/>
      <c r="L1065" s="451"/>
      <c r="M1065" s="451"/>
      <c r="N1065" s="451"/>
      <c r="O1065" s="316"/>
      <c r="P1065" s="310"/>
      <c r="Q1065" s="19"/>
      <c r="R1065" s="310"/>
      <c r="S1065" s="316"/>
      <c r="T1065" s="923"/>
      <c r="U1065" s="310"/>
      <c r="V1065" s="310"/>
      <c r="W1065" s="310"/>
      <c r="X1065" s="306"/>
      <c r="Y1065" s="753"/>
      <c r="Z1065" s="749"/>
      <c r="AA1065" s="489"/>
      <c r="AB1065" s="512"/>
      <c r="AC1065" s="512"/>
      <c r="AD1065" s="447"/>
      <c r="AE1065" s="447"/>
      <c r="AF1065" s="970"/>
      <c r="AG1065" s="970"/>
      <c r="AH1065" s="810"/>
      <c r="AI1065" s="310"/>
      <c r="AJ1065" s="310"/>
      <c r="AK1065" s="310"/>
      <c r="AL1065" s="307"/>
      <c r="AM1065" s="40"/>
      <c r="AN1065" s="40"/>
      <c r="AO1065" s="40"/>
      <c r="AP1065" s="137"/>
      <c r="AQ1065" s="19"/>
      <c r="AR1065" s="49"/>
      <c r="AS1065" s="298"/>
      <c r="AT1065" s="66"/>
      <c r="AU1065" s="40"/>
      <c r="AV1065" s="60"/>
      <c r="AW1065" s="137"/>
      <c r="AX1065" s="137"/>
      <c r="AY1065" s="299"/>
      <c r="AZ1065" s="87"/>
      <c r="BA1065" s="243"/>
      <c r="BB1065" s="127"/>
      <c r="BC1065" s="127"/>
      <c r="BD1065" s="127"/>
      <c r="BE1065" s="127"/>
      <c r="BF1065" s="127"/>
      <c r="BG1065" s="19"/>
      <c r="BH1065" s="49"/>
      <c r="BI1065" s="60"/>
      <c r="BJ1065" s="127"/>
      <c r="BK1065" s="127"/>
      <c r="BL1065" s="127"/>
      <c r="BM1065" s="127"/>
      <c r="BN1065" s="60"/>
      <c r="BO1065" s="127"/>
      <c r="BP1065" s="910"/>
      <c r="BQ1065" s="928"/>
      <c r="BR1065" s="928"/>
      <c r="BS1065" s="928"/>
      <c r="BT1065" s="928"/>
      <c r="BU1065" s="928"/>
      <c r="BV1065" s="928"/>
      <c r="BW1065" s="928"/>
      <c r="BX1065" s="928"/>
      <c r="BY1065" s="928"/>
      <c r="BZ1065" s="928"/>
      <c r="CA1065" s="928"/>
      <c r="CB1065" s="928"/>
      <c r="CC1065" s="928"/>
      <c r="CD1065" s="928"/>
      <c r="CE1065" s="150"/>
      <c r="CF1065" s="516"/>
      <c r="CG1065" s="911"/>
      <c r="CH1065" s="131"/>
      <c r="CI1065" s="186"/>
      <c r="CJ1065" s="4"/>
      <c r="CK1065" s="49"/>
      <c r="CL1065" s="60"/>
      <c r="CM1065" s="912"/>
      <c r="CN1065" s="371"/>
      <c r="CO1065" s="371"/>
      <c r="CP1065" s="814"/>
      <c r="CQ1065" s="352"/>
      <c r="CR1065" s="371"/>
      <c r="CS1065" s="371"/>
    </row>
    <row r="1066" spans="1:97" x14ac:dyDescent="0.25">
      <c r="A1066" s="20"/>
      <c r="B1066" s="174"/>
      <c r="C1066" s="88"/>
      <c r="D1066" s="19"/>
      <c r="E1066" s="456"/>
      <c r="F1066" s="451"/>
      <c r="G1066" s="444"/>
      <c r="H1066" s="19"/>
      <c r="I1066" s="451"/>
      <c r="J1066" s="451"/>
      <c r="K1066" s="451"/>
      <c r="L1066" s="451"/>
      <c r="M1066" s="451"/>
      <c r="N1066" s="451"/>
      <c r="O1066" s="316"/>
      <c r="P1066" s="310"/>
      <c r="Q1066" s="19"/>
      <c r="R1066" s="310"/>
      <c r="S1066" s="316"/>
      <c r="T1066" s="923"/>
      <c r="U1066" s="310"/>
      <c r="V1066" s="310"/>
      <c r="W1066" s="310"/>
      <c r="X1066" s="306"/>
      <c r="Y1066" s="753"/>
      <c r="Z1066" s="749"/>
      <c r="AA1066" s="489"/>
      <c r="AB1066" s="512"/>
      <c r="AC1066" s="512"/>
      <c r="AD1066" s="447"/>
      <c r="AE1066" s="447"/>
      <c r="AF1066" s="970"/>
      <c r="AG1066" s="970"/>
      <c r="AH1066" s="810"/>
      <c r="AI1066" s="310"/>
      <c r="AJ1066" s="310"/>
      <c r="AK1066" s="310"/>
      <c r="AL1066" s="307"/>
      <c r="AM1066" s="40"/>
      <c r="AN1066" s="40"/>
      <c r="AO1066" s="40"/>
      <c r="AP1066" s="137"/>
      <c r="AQ1066" s="19"/>
      <c r="AR1066" s="49"/>
      <c r="AS1066" s="298"/>
      <c r="AT1066" s="66"/>
      <c r="AU1066" s="40"/>
      <c r="AV1066" s="60"/>
      <c r="AW1066" s="137"/>
      <c r="AX1066" s="137"/>
      <c r="AY1066" s="299"/>
      <c r="AZ1066" s="87"/>
      <c r="BA1066" s="243"/>
      <c r="BB1066" s="127"/>
      <c r="BC1066" s="127"/>
      <c r="BD1066" s="127"/>
      <c r="BE1066" s="127"/>
      <c r="BF1066" s="127"/>
      <c r="BG1066" s="19"/>
      <c r="BH1066" s="49"/>
      <c r="BI1066" s="60"/>
      <c r="BJ1066" s="127"/>
      <c r="BK1066" s="127"/>
      <c r="BL1066" s="127"/>
      <c r="BM1066" s="127"/>
      <c r="BN1066" s="60"/>
      <c r="BO1066" s="127"/>
      <c r="BP1066" s="910"/>
      <c r="BQ1066" s="928"/>
      <c r="BR1066" s="928"/>
      <c r="BS1066" s="928"/>
      <c r="BT1066" s="928"/>
      <c r="BU1066" s="928"/>
      <c r="BV1066" s="928"/>
      <c r="BW1066" s="928"/>
      <c r="BX1066" s="928"/>
      <c r="BY1066" s="928"/>
      <c r="BZ1066" s="928"/>
      <c r="CA1066" s="928"/>
      <c r="CB1066" s="928"/>
      <c r="CC1066" s="928"/>
      <c r="CD1066" s="928"/>
      <c r="CE1066" s="150"/>
      <c r="CF1066" s="516"/>
      <c r="CG1066" s="911"/>
      <c r="CH1066" s="131"/>
      <c r="CI1066" s="186"/>
      <c r="CJ1066" s="4"/>
      <c r="CK1066" s="49"/>
      <c r="CL1066" s="60"/>
      <c r="CM1066" s="912"/>
      <c r="CN1066" s="371"/>
      <c r="CO1066" s="371"/>
      <c r="CP1066" s="814"/>
      <c r="CQ1066" s="352"/>
      <c r="CR1066" s="371"/>
      <c r="CS1066" s="371"/>
    </row>
    <row r="1067" spans="1:97" x14ac:dyDescent="0.25">
      <c r="A1067" s="20"/>
      <c r="B1067" s="174"/>
      <c r="C1067" s="88"/>
      <c r="D1067" s="19"/>
      <c r="E1067" s="456"/>
      <c r="F1067" s="451"/>
      <c r="G1067" s="444"/>
      <c r="H1067" s="19"/>
      <c r="I1067" s="451"/>
      <c r="J1067" s="451"/>
      <c r="K1067" s="451"/>
      <c r="L1067" s="451"/>
      <c r="M1067" s="451"/>
      <c r="N1067" s="451"/>
      <c r="O1067" s="316"/>
      <c r="P1067" s="310"/>
      <c r="Q1067" s="19"/>
      <c r="R1067" s="310"/>
      <c r="S1067" s="316"/>
      <c r="T1067" s="923"/>
      <c r="U1067" s="310"/>
      <c r="V1067" s="310"/>
      <c r="W1067" s="310"/>
      <c r="X1067" s="306"/>
      <c r="Y1067" s="753"/>
      <c r="Z1067" s="749"/>
      <c r="AA1067" s="489"/>
      <c r="AB1067" s="512"/>
      <c r="AC1067" s="512"/>
      <c r="AD1067" s="447"/>
      <c r="AE1067" s="447"/>
      <c r="AF1067" s="970"/>
      <c r="AG1067" s="970"/>
      <c r="AH1067" s="810"/>
      <c r="AI1067" s="310"/>
      <c r="AJ1067" s="310"/>
      <c r="AK1067" s="310"/>
      <c r="AL1067" s="307"/>
      <c r="AM1067" s="40"/>
      <c r="AN1067" s="40"/>
      <c r="AO1067" s="40"/>
      <c r="AP1067" s="137"/>
      <c r="AQ1067" s="19"/>
      <c r="AR1067" s="49"/>
      <c r="AS1067" s="298"/>
      <c r="AT1067" s="66"/>
      <c r="AU1067" s="40"/>
      <c r="AV1067" s="60"/>
      <c r="AW1067" s="137"/>
      <c r="AX1067" s="137"/>
      <c r="AY1067" s="299"/>
      <c r="AZ1067" s="87"/>
      <c r="BA1067" s="243"/>
      <c r="BB1067" s="127"/>
      <c r="BC1067" s="127"/>
      <c r="BD1067" s="127"/>
      <c r="BE1067" s="127"/>
      <c r="BF1067" s="127"/>
      <c r="BG1067" s="19"/>
      <c r="BH1067" s="49"/>
      <c r="BI1067" s="60"/>
      <c r="BJ1067" s="127"/>
      <c r="BK1067" s="127"/>
      <c r="BL1067" s="127"/>
      <c r="BM1067" s="127"/>
      <c r="BN1067" s="60"/>
      <c r="BO1067" s="127"/>
      <c r="BP1067" s="910"/>
      <c r="BQ1067" s="928"/>
      <c r="BR1067" s="928"/>
      <c r="BS1067" s="928"/>
      <c r="BT1067" s="928"/>
      <c r="BU1067" s="928"/>
      <c r="BV1067" s="928"/>
      <c r="BW1067" s="928"/>
      <c r="BX1067" s="928"/>
      <c r="BY1067" s="928"/>
      <c r="BZ1067" s="928"/>
      <c r="CA1067" s="928"/>
      <c r="CB1067" s="928"/>
      <c r="CC1067" s="928"/>
      <c r="CD1067" s="928"/>
      <c r="CE1067" s="150"/>
      <c r="CF1067" s="516"/>
      <c r="CG1067" s="911"/>
      <c r="CH1067" s="131"/>
      <c r="CI1067" s="186"/>
      <c r="CJ1067" s="4"/>
      <c r="CK1067" s="49"/>
      <c r="CL1067" s="60"/>
      <c r="CM1067" s="912"/>
      <c r="CN1067" s="371"/>
      <c r="CO1067" s="371"/>
      <c r="CP1067" s="814"/>
      <c r="CQ1067" s="352"/>
      <c r="CR1067" s="371"/>
      <c r="CS1067" s="371"/>
    </row>
    <row r="1068" spans="1:97" x14ac:dyDescent="0.25">
      <c r="A1068" s="20"/>
      <c r="B1068" s="174"/>
      <c r="C1068" s="88"/>
      <c r="D1068" s="19"/>
      <c r="E1068" s="456"/>
      <c r="F1068" s="451"/>
      <c r="G1068" s="444"/>
      <c r="H1068" s="19"/>
      <c r="I1068" s="451"/>
      <c r="J1068" s="451"/>
      <c r="K1068" s="451"/>
      <c r="L1068" s="451"/>
      <c r="M1068" s="451"/>
      <c r="N1068" s="451"/>
      <c r="O1068" s="316"/>
      <c r="P1068" s="310"/>
      <c r="Q1068" s="19"/>
      <c r="R1068" s="310"/>
      <c r="S1068" s="316"/>
      <c r="T1068" s="923"/>
      <c r="U1068" s="310"/>
      <c r="V1068" s="310"/>
      <c r="W1068" s="310"/>
      <c r="X1068" s="306"/>
      <c r="Y1068" s="753"/>
      <c r="Z1068" s="749"/>
      <c r="AA1068" s="489"/>
      <c r="AB1068" s="512"/>
      <c r="AC1068" s="512"/>
      <c r="AD1068" s="447"/>
      <c r="AE1068" s="447"/>
      <c r="AF1068" s="970"/>
      <c r="AG1068" s="970"/>
      <c r="AH1068" s="810"/>
      <c r="AI1068" s="310"/>
      <c r="AJ1068" s="310"/>
      <c r="AK1068" s="310"/>
      <c r="AL1068" s="307"/>
      <c r="AM1068" s="40"/>
      <c r="AN1068" s="40"/>
      <c r="AO1068" s="40"/>
      <c r="AP1068" s="137"/>
      <c r="AQ1068" s="19"/>
      <c r="AR1068" s="49"/>
      <c r="AS1068" s="298"/>
      <c r="AT1068" s="66"/>
      <c r="AU1068" s="40"/>
      <c r="AV1068" s="60"/>
      <c r="AW1068" s="137"/>
      <c r="AX1068" s="137"/>
      <c r="AY1068" s="299"/>
      <c r="AZ1068" s="87"/>
      <c r="BA1068" s="243"/>
      <c r="BB1068" s="127"/>
      <c r="BC1068" s="127"/>
      <c r="BD1068" s="127"/>
      <c r="BE1068" s="127"/>
      <c r="BF1068" s="127"/>
      <c r="BG1068" s="19"/>
      <c r="BH1068" s="49"/>
      <c r="BI1068" s="60"/>
      <c r="BJ1068" s="127"/>
      <c r="BK1068" s="127"/>
      <c r="BL1068" s="127"/>
      <c r="BM1068" s="127"/>
      <c r="BN1068" s="60"/>
      <c r="BO1068" s="127"/>
      <c r="BP1068" s="910"/>
      <c r="BQ1068" s="928"/>
      <c r="BR1068" s="928"/>
      <c r="BS1068" s="928"/>
      <c r="BT1068" s="928"/>
      <c r="BU1068" s="928"/>
      <c r="BV1068" s="928"/>
      <c r="BW1068" s="928"/>
      <c r="BX1068" s="928"/>
      <c r="BY1068" s="928"/>
      <c r="BZ1068" s="928"/>
      <c r="CA1068" s="928"/>
      <c r="CB1068" s="928"/>
      <c r="CC1068" s="928"/>
      <c r="CD1068" s="928"/>
      <c r="CE1068" s="150"/>
      <c r="CF1068" s="516"/>
      <c r="CG1068" s="911"/>
      <c r="CH1068" s="131"/>
      <c r="CI1068" s="186"/>
      <c r="CJ1068" s="4"/>
      <c r="CK1068" s="49"/>
      <c r="CL1068" s="60"/>
      <c r="CM1068" s="912"/>
      <c r="CN1068" s="371"/>
      <c r="CO1068" s="371"/>
      <c r="CP1068" s="814"/>
      <c r="CQ1068" s="352"/>
      <c r="CR1068" s="371"/>
      <c r="CS1068" s="371"/>
    </row>
    <row r="1069" spans="1:97" x14ac:dyDescent="0.25">
      <c r="A1069" s="20"/>
      <c r="B1069" s="174"/>
      <c r="C1069" s="88"/>
      <c r="D1069" s="19"/>
      <c r="E1069" s="456"/>
      <c r="F1069" s="451"/>
      <c r="G1069" s="444"/>
      <c r="H1069" s="19"/>
      <c r="I1069" s="451"/>
      <c r="J1069" s="451"/>
      <c r="K1069" s="451"/>
      <c r="L1069" s="451"/>
      <c r="M1069" s="451"/>
      <c r="N1069" s="451"/>
      <c r="O1069" s="316"/>
      <c r="P1069" s="310"/>
      <c r="Q1069" s="19"/>
      <c r="R1069" s="310"/>
      <c r="S1069" s="316"/>
      <c r="T1069" s="923"/>
      <c r="U1069" s="310"/>
      <c r="V1069" s="310"/>
      <c r="W1069" s="310"/>
      <c r="X1069" s="306"/>
      <c r="Y1069" s="753"/>
      <c r="Z1069" s="749"/>
      <c r="AA1069" s="489"/>
      <c r="AB1069" s="512"/>
      <c r="AC1069" s="512"/>
      <c r="AD1069" s="447"/>
      <c r="AE1069" s="447"/>
      <c r="AF1069" s="970"/>
      <c r="AG1069" s="970"/>
      <c r="AH1069" s="810"/>
      <c r="AI1069" s="310"/>
      <c r="AJ1069" s="310"/>
      <c r="AK1069" s="310"/>
      <c r="AL1069" s="307"/>
      <c r="AM1069" s="40"/>
      <c r="AN1069" s="40"/>
      <c r="AO1069" s="40"/>
      <c r="AP1069" s="137"/>
      <c r="AQ1069" s="19"/>
      <c r="AR1069" s="49"/>
      <c r="AS1069" s="298"/>
      <c r="AT1069" s="66"/>
      <c r="AU1069" s="40"/>
      <c r="AV1069" s="60"/>
      <c r="AW1069" s="137"/>
      <c r="AX1069" s="137"/>
      <c r="AY1069" s="299"/>
      <c r="AZ1069" s="87"/>
      <c r="BA1069" s="243"/>
      <c r="BB1069" s="127"/>
      <c r="BC1069" s="127"/>
      <c r="BD1069" s="127"/>
      <c r="BE1069" s="127"/>
      <c r="BF1069" s="127"/>
      <c r="BG1069" s="19"/>
      <c r="BH1069" s="49"/>
      <c r="BI1069" s="60"/>
      <c r="BJ1069" s="127"/>
      <c r="BK1069" s="127"/>
      <c r="BL1069" s="127"/>
      <c r="BM1069" s="127"/>
      <c r="BN1069" s="60"/>
      <c r="BO1069" s="127"/>
      <c r="BP1069" s="910"/>
      <c r="BQ1069" s="928"/>
      <c r="BR1069" s="928"/>
      <c r="BS1069" s="928"/>
      <c r="BT1069" s="928"/>
      <c r="BU1069" s="928"/>
      <c r="BV1069" s="928"/>
      <c r="BW1069" s="928"/>
      <c r="BX1069" s="928"/>
      <c r="BY1069" s="928"/>
      <c r="BZ1069" s="928"/>
      <c r="CA1069" s="928"/>
      <c r="CB1069" s="928"/>
      <c r="CC1069" s="928"/>
      <c r="CD1069" s="928"/>
      <c r="CE1069" s="150"/>
      <c r="CF1069" s="516"/>
      <c r="CG1069" s="911"/>
      <c r="CH1069" s="131"/>
      <c r="CI1069" s="186"/>
      <c r="CJ1069" s="4"/>
      <c r="CK1069" s="49"/>
      <c r="CL1069" s="60"/>
      <c r="CM1069" s="912"/>
      <c r="CN1069" s="371"/>
      <c r="CO1069" s="371"/>
      <c r="CP1069" s="814"/>
      <c r="CQ1069" s="352"/>
      <c r="CR1069" s="371"/>
      <c r="CS1069" s="371"/>
    </row>
    <row r="1070" spans="1:97" x14ac:dyDescent="0.25">
      <c r="A1070" s="20"/>
      <c r="B1070" s="174"/>
      <c r="C1070" s="88"/>
      <c r="D1070" s="19"/>
      <c r="E1070" s="456"/>
      <c r="F1070" s="451"/>
      <c r="G1070" s="444"/>
      <c r="H1070" s="19"/>
      <c r="I1070" s="451"/>
      <c r="J1070" s="451"/>
      <c r="K1070" s="451"/>
      <c r="L1070" s="451"/>
      <c r="M1070" s="451"/>
      <c r="N1070" s="451"/>
      <c r="O1070" s="316"/>
      <c r="P1070" s="310"/>
      <c r="Q1070" s="19"/>
      <c r="R1070" s="310"/>
      <c r="S1070" s="316"/>
      <c r="T1070" s="923"/>
      <c r="U1070" s="310"/>
      <c r="V1070" s="310"/>
      <c r="W1070" s="310"/>
      <c r="X1070" s="306"/>
      <c r="Y1070" s="753"/>
      <c r="Z1070" s="749"/>
      <c r="AA1070" s="489"/>
      <c r="AB1070" s="512"/>
      <c r="AC1070" s="512"/>
      <c r="AD1070" s="447"/>
      <c r="AE1070" s="447"/>
      <c r="AF1070" s="970"/>
      <c r="AG1070" s="970"/>
      <c r="AH1070" s="810"/>
      <c r="AI1070" s="310"/>
      <c r="AJ1070" s="310"/>
      <c r="AK1070" s="310"/>
      <c r="AL1070" s="307"/>
      <c r="AM1070" s="40"/>
      <c r="AN1070" s="40"/>
      <c r="AO1070" s="40"/>
      <c r="AP1070" s="137"/>
      <c r="AQ1070" s="19"/>
      <c r="AR1070" s="49"/>
      <c r="AS1070" s="298"/>
      <c r="AT1070" s="66"/>
      <c r="AU1070" s="40"/>
      <c r="AV1070" s="60"/>
      <c r="AW1070" s="137"/>
      <c r="AX1070" s="137"/>
      <c r="AY1070" s="299"/>
      <c r="AZ1070" s="87"/>
      <c r="BA1070" s="243"/>
      <c r="BB1070" s="127"/>
      <c r="BC1070" s="127"/>
      <c r="BD1070" s="127"/>
      <c r="BE1070" s="127"/>
      <c r="BF1070" s="127"/>
      <c r="BG1070" s="19"/>
      <c r="BH1070" s="49"/>
      <c r="BI1070" s="60"/>
      <c r="BJ1070" s="127"/>
      <c r="BK1070" s="127"/>
      <c r="BL1070" s="127"/>
      <c r="BM1070" s="127"/>
      <c r="BN1070" s="60"/>
      <c r="BO1070" s="127"/>
      <c r="BP1070" s="910"/>
      <c r="BQ1070" s="928"/>
      <c r="BR1070" s="928"/>
      <c r="BS1070" s="928"/>
      <c r="BT1070" s="928"/>
      <c r="BU1070" s="928"/>
      <c r="BV1070" s="928"/>
      <c r="BW1070" s="928"/>
      <c r="BX1070" s="928"/>
      <c r="BY1070" s="928"/>
      <c r="BZ1070" s="928"/>
      <c r="CA1070" s="928"/>
      <c r="CB1070" s="928"/>
      <c r="CC1070" s="928"/>
      <c r="CD1070" s="928"/>
      <c r="CE1070" s="150"/>
      <c r="CF1070" s="516"/>
      <c r="CG1070" s="911"/>
      <c r="CH1070" s="131"/>
      <c r="CI1070" s="186"/>
      <c r="CJ1070" s="4"/>
      <c r="CK1070" s="49"/>
      <c r="CL1070" s="60"/>
      <c r="CM1070" s="912"/>
      <c r="CN1070" s="371"/>
      <c r="CO1070" s="371"/>
      <c r="CP1070" s="814"/>
      <c r="CQ1070" s="352"/>
      <c r="CR1070" s="371"/>
      <c r="CS1070" s="371"/>
    </row>
    <row r="1071" spans="1:97" x14ac:dyDescent="0.25">
      <c r="A1071" s="20"/>
      <c r="B1071" s="174"/>
      <c r="C1071" s="88"/>
      <c r="D1071" s="19"/>
      <c r="E1071" s="456"/>
      <c r="F1071" s="451"/>
      <c r="G1071" s="444"/>
      <c r="H1071" s="19"/>
      <c r="I1071" s="451"/>
      <c r="J1071" s="451"/>
      <c r="K1071" s="451"/>
      <c r="L1071" s="451"/>
      <c r="M1071" s="451"/>
      <c r="N1071" s="451"/>
      <c r="O1071" s="316"/>
      <c r="P1071" s="310"/>
      <c r="Q1071" s="19"/>
      <c r="R1071" s="310"/>
      <c r="S1071" s="316"/>
      <c r="T1071" s="923"/>
      <c r="U1071" s="310"/>
      <c r="V1071" s="310"/>
      <c r="W1071" s="310"/>
      <c r="X1071" s="306"/>
      <c r="Y1071" s="753"/>
      <c r="Z1071" s="749"/>
      <c r="AA1071" s="489"/>
      <c r="AB1071" s="512"/>
      <c r="AC1071" s="512"/>
      <c r="AD1071" s="447"/>
      <c r="AE1071" s="447"/>
      <c r="AF1071" s="970"/>
      <c r="AG1071" s="970"/>
      <c r="AH1071" s="810"/>
      <c r="AI1071" s="310"/>
      <c r="AJ1071" s="310"/>
      <c r="AK1071" s="310"/>
      <c r="AL1071" s="307"/>
      <c r="AM1071" s="40"/>
      <c r="AN1071" s="40"/>
      <c r="AO1071" s="40"/>
      <c r="AP1071" s="137"/>
      <c r="AQ1071" s="19"/>
      <c r="AR1071" s="49"/>
      <c r="AS1071" s="298"/>
      <c r="AT1071" s="66"/>
      <c r="AU1071" s="40"/>
      <c r="AV1071" s="60"/>
      <c r="AW1071" s="137"/>
      <c r="AX1071" s="137"/>
      <c r="AY1071" s="299"/>
      <c r="AZ1071" s="87"/>
      <c r="BA1071" s="243"/>
      <c r="BB1071" s="127"/>
      <c r="BC1071" s="127"/>
      <c r="BD1071" s="127"/>
      <c r="BE1071" s="127"/>
      <c r="BF1071" s="127"/>
      <c r="BG1071" s="19"/>
      <c r="BH1071" s="49"/>
      <c r="BI1071" s="60"/>
      <c r="BJ1071" s="127"/>
      <c r="BK1071" s="127"/>
      <c r="BL1071" s="127"/>
      <c r="BM1071" s="127"/>
      <c r="BN1071" s="60"/>
      <c r="BO1071" s="127"/>
      <c r="BP1071" s="910"/>
      <c r="BQ1071" s="928"/>
      <c r="BR1071" s="928"/>
      <c r="BS1071" s="928"/>
      <c r="BT1071" s="928"/>
      <c r="BU1071" s="928"/>
      <c r="BV1071" s="928"/>
      <c r="BW1071" s="928"/>
      <c r="BX1071" s="928"/>
      <c r="BY1071" s="928"/>
      <c r="BZ1071" s="928"/>
      <c r="CA1071" s="928"/>
      <c r="CB1071" s="928"/>
      <c r="CC1071" s="928"/>
      <c r="CD1071" s="928"/>
      <c r="CE1071" s="150"/>
      <c r="CF1071" s="516"/>
      <c r="CG1071" s="911"/>
      <c r="CH1071" s="131"/>
      <c r="CI1071" s="186"/>
      <c r="CJ1071" s="4"/>
      <c r="CK1071" s="49"/>
      <c r="CL1071" s="60"/>
      <c r="CM1071" s="912"/>
      <c r="CN1071" s="371"/>
      <c r="CO1071" s="371"/>
      <c r="CP1071" s="814"/>
      <c r="CQ1071" s="352"/>
      <c r="CR1071" s="371"/>
      <c r="CS1071" s="371"/>
    </row>
    <row r="1072" spans="1:97" x14ac:dyDescent="0.25">
      <c r="A1072" s="20"/>
      <c r="B1072" s="174"/>
      <c r="C1072" s="88"/>
      <c r="D1072" s="19"/>
      <c r="E1072" s="456"/>
      <c r="F1072" s="451"/>
      <c r="G1072" s="444"/>
      <c r="H1072" s="19"/>
      <c r="I1072" s="451"/>
      <c r="J1072" s="451"/>
      <c r="K1072" s="451"/>
      <c r="L1072" s="451"/>
      <c r="M1072" s="451"/>
      <c r="N1072" s="451"/>
      <c r="O1072" s="316"/>
      <c r="P1072" s="310"/>
      <c r="Q1072" s="19"/>
      <c r="R1072" s="310"/>
      <c r="S1072" s="316"/>
      <c r="T1072" s="923"/>
      <c r="U1072" s="310"/>
      <c r="V1072" s="310"/>
      <c r="W1072" s="310"/>
      <c r="X1072" s="306"/>
      <c r="Y1072" s="753"/>
      <c r="Z1072" s="749"/>
      <c r="AA1072" s="489"/>
      <c r="AB1072" s="512"/>
      <c r="AC1072" s="512"/>
      <c r="AD1072" s="447"/>
      <c r="AE1072" s="447"/>
      <c r="AF1072" s="970"/>
      <c r="AG1072" s="970"/>
      <c r="AH1072" s="810"/>
      <c r="AI1072" s="310"/>
      <c r="AJ1072" s="310"/>
      <c r="AK1072" s="310"/>
      <c r="AL1072" s="307"/>
      <c r="AM1072" s="40"/>
      <c r="AN1072" s="40"/>
      <c r="AO1072" s="40"/>
      <c r="AP1072" s="137"/>
      <c r="AQ1072" s="19"/>
      <c r="AR1072" s="49"/>
      <c r="AS1072" s="298"/>
      <c r="AT1072" s="66"/>
      <c r="AU1072" s="40"/>
      <c r="AV1072" s="60"/>
      <c r="AW1072" s="137"/>
      <c r="AX1072" s="137"/>
      <c r="AY1072" s="299"/>
      <c r="AZ1072" s="87"/>
      <c r="BA1072" s="243"/>
      <c r="BB1072" s="127"/>
      <c r="BC1072" s="127"/>
      <c r="BD1072" s="127"/>
      <c r="BE1072" s="127"/>
      <c r="BF1072" s="127"/>
      <c r="BG1072" s="19"/>
      <c r="BH1072" s="49"/>
      <c r="BI1072" s="60"/>
      <c r="BJ1072" s="127"/>
      <c r="BK1072" s="127"/>
      <c r="BL1072" s="127"/>
      <c r="BM1072" s="127"/>
      <c r="BN1072" s="60"/>
      <c r="BO1072" s="127"/>
      <c r="BP1072" s="910"/>
      <c r="BQ1072" s="928"/>
      <c r="BR1072" s="928"/>
      <c r="BS1072" s="928"/>
      <c r="BT1072" s="928"/>
      <c r="BU1072" s="928"/>
      <c r="BV1072" s="928"/>
      <c r="BW1072" s="928"/>
      <c r="BX1072" s="928"/>
      <c r="BY1072" s="928"/>
      <c r="BZ1072" s="928"/>
      <c r="CA1072" s="928"/>
      <c r="CB1072" s="928"/>
      <c r="CC1072" s="928"/>
      <c r="CD1072" s="928"/>
      <c r="CE1072" s="150"/>
      <c r="CF1072" s="516"/>
      <c r="CG1072" s="911"/>
      <c r="CH1072" s="131"/>
      <c r="CI1072" s="186"/>
      <c r="CJ1072" s="4"/>
      <c r="CK1072" s="49"/>
      <c r="CL1072" s="60"/>
      <c r="CM1072" s="912"/>
      <c r="CN1072" s="371"/>
      <c r="CO1072" s="371"/>
      <c r="CP1072" s="814"/>
      <c r="CQ1072" s="352"/>
      <c r="CR1072" s="371"/>
      <c r="CS1072" s="371"/>
    </row>
    <row r="1073" spans="1:97" x14ac:dyDescent="0.25">
      <c r="A1073" s="20"/>
      <c r="B1073" s="174"/>
      <c r="C1073" s="88"/>
      <c r="D1073" s="19"/>
      <c r="E1073" s="456"/>
      <c r="F1073" s="451"/>
      <c r="G1073" s="444"/>
      <c r="H1073" s="19"/>
      <c r="I1073" s="451"/>
      <c r="J1073" s="451"/>
      <c r="K1073" s="451"/>
      <c r="L1073" s="451"/>
      <c r="M1073" s="451"/>
      <c r="N1073" s="451"/>
      <c r="O1073" s="316"/>
      <c r="P1073" s="310"/>
      <c r="Q1073" s="19"/>
      <c r="R1073" s="310"/>
      <c r="S1073" s="316"/>
      <c r="T1073" s="923"/>
      <c r="U1073" s="310"/>
      <c r="V1073" s="310"/>
      <c r="W1073" s="310"/>
      <c r="X1073" s="306"/>
      <c r="Y1073" s="753"/>
      <c r="Z1073" s="749"/>
      <c r="AA1073" s="489"/>
      <c r="AB1073" s="512"/>
      <c r="AC1073" s="512"/>
      <c r="AD1073" s="447"/>
      <c r="AE1073" s="447"/>
      <c r="AF1073" s="970"/>
      <c r="AG1073" s="970"/>
      <c r="AH1073" s="810"/>
      <c r="AI1073" s="310"/>
      <c r="AJ1073" s="310"/>
      <c r="AK1073" s="310"/>
      <c r="AL1073" s="307"/>
      <c r="AM1073" s="40"/>
      <c r="AN1073" s="40"/>
      <c r="AO1073" s="40"/>
      <c r="AP1073" s="137"/>
      <c r="AQ1073" s="19"/>
      <c r="AR1073" s="49"/>
      <c r="AS1073" s="298"/>
      <c r="AT1073" s="66"/>
      <c r="AU1073" s="40"/>
      <c r="AV1073" s="60"/>
      <c r="AW1073" s="137"/>
      <c r="AX1073" s="137"/>
      <c r="AY1073" s="299"/>
      <c r="AZ1073" s="87"/>
      <c r="BA1073" s="243"/>
      <c r="BB1073" s="127"/>
      <c r="BC1073" s="127"/>
      <c r="BD1073" s="127"/>
      <c r="BE1073" s="127"/>
      <c r="BF1073" s="127"/>
      <c r="BG1073" s="19"/>
      <c r="BH1073" s="49"/>
      <c r="BI1073" s="60"/>
      <c r="BJ1073" s="127"/>
      <c r="BK1073" s="127"/>
      <c r="BL1073" s="127"/>
      <c r="BM1073" s="127"/>
      <c r="BN1073" s="60"/>
      <c r="BO1073" s="127"/>
      <c r="BP1073" s="910"/>
      <c r="BQ1073" s="928"/>
      <c r="BR1073" s="928"/>
      <c r="BS1073" s="928"/>
      <c r="BT1073" s="928"/>
      <c r="BU1073" s="928"/>
      <c r="BV1073" s="928"/>
      <c r="BW1073" s="928"/>
      <c r="BX1073" s="928"/>
      <c r="BY1073" s="928"/>
      <c r="BZ1073" s="928"/>
      <c r="CA1073" s="928"/>
      <c r="CB1073" s="928"/>
      <c r="CC1073" s="928"/>
      <c r="CD1073" s="928"/>
      <c r="CE1073" s="150"/>
      <c r="CF1073" s="516"/>
      <c r="CG1073" s="911"/>
      <c r="CH1073" s="131"/>
      <c r="CI1073" s="186"/>
      <c r="CJ1073" s="4"/>
      <c r="CK1073" s="49"/>
      <c r="CL1073" s="60"/>
      <c r="CM1073" s="912"/>
      <c r="CN1073" s="371"/>
      <c r="CO1073" s="371"/>
      <c r="CP1073" s="814"/>
      <c r="CQ1073" s="352"/>
      <c r="CR1073" s="371"/>
      <c r="CS1073" s="371"/>
    </row>
    <row r="1074" spans="1:97" x14ac:dyDescent="0.25">
      <c r="A1074" s="20"/>
      <c r="B1074" s="174"/>
      <c r="C1074" s="88"/>
      <c r="D1074" s="19"/>
      <c r="E1074" s="456"/>
      <c r="F1074" s="451"/>
      <c r="G1074" s="444"/>
      <c r="H1074" s="19"/>
      <c r="I1074" s="451"/>
      <c r="J1074" s="451"/>
      <c r="K1074" s="451"/>
      <c r="L1074" s="451"/>
      <c r="M1074" s="451"/>
      <c r="N1074" s="451"/>
      <c r="O1074" s="316"/>
      <c r="P1074" s="310"/>
      <c r="Q1074" s="19"/>
      <c r="R1074" s="310"/>
      <c r="S1074" s="316"/>
      <c r="T1074" s="923"/>
      <c r="U1074" s="310"/>
      <c r="V1074" s="310"/>
      <c r="W1074" s="310"/>
      <c r="X1074" s="306"/>
      <c r="Y1074" s="753"/>
      <c r="Z1074" s="749"/>
      <c r="AA1074" s="489"/>
      <c r="AB1074" s="512"/>
      <c r="AC1074" s="512"/>
      <c r="AD1074" s="447"/>
      <c r="AE1074" s="447"/>
      <c r="AF1074" s="970"/>
      <c r="AG1074" s="970"/>
      <c r="AH1074" s="810"/>
      <c r="AI1074" s="310"/>
      <c r="AJ1074" s="310"/>
      <c r="AK1074" s="310"/>
      <c r="AL1074" s="307"/>
      <c r="AM1074" s="40"/>
      <c r="AN1074" s="40"/>
      <c r="AO1074" s="40"/>
      <c r="AP1074" s="137"/>
      <c r="AQ1074" s="19"/>
      <c r="AR1074" s="49"/>
      <c r="AS1074" s="298"/>
      <c r="AT1074" s="66"/>
      <c r="AU1074" s="40"/>
      <c r="AV1074" s="60"/>
      <c r="AW1074" s="137"/>
      <c r="AX1074" s="137"/>
      <c r="AY1074" s="299"/>
      <c r="AZ1074" s="87"/>
      <c r="BA1074" s="243"/>
      <c r="BB1074" s="127"/>
      <c r="BC1074" s="127"/>
      <c r="BD1074" s="127"/>
      <c r="BE1074" s="127"/>
      <c r="BF1074" s="127"/>
      <c r="BG1074" s="19"/>
      <c r="BH1074" s="49"/>
      <c r="BI1074" s="60"/>
      <c r="BJ1074" s="127"/>
      <c r="BK1074" s="127"/>
      <c r="BL1074" s="127"/>
      <c r="BM1074" s="127"/>
      <c r="BN1074" s="60"/>
      <c r="BO1074" s="127"/>
      <c r="BP1074" s="910"/>
      <c r="BQ1074" s="928"/>
      <c r="BR1074" s="928"/>
      <c r="BS1074" s="928"/>
      <c r="BT1074" s="928"/>
      <c r="BU1074" s="928"/>
      <c r="BV1074" s="928"/>
      <c r="BW1074" s="928"/>
      <c r="BX1074" s="928"/>
      <c r="BY1074" s="928"/>
      <c r="BZ1074" s="928"/>
      <c r="CA1074" s="928"/>
      <c r="CB1074" s="928"/>
      <c r="CC1074" s="928"/>
      <c r="CD1074" s="928"/>
      <c r="CE1074" s="150"/>
      <c r="CF1074" s="516"/>
      <c r="CG1074" s="911"/>
      <c r="CH1074" s="131"/>
      <c r="CI1074" s="186"/>
      <c r="CJ1074" s="4"/>
      <c r="CK1074" s="49"/>
      <c r="CL1074" s="60"/>
      <c r="CM1074" s="912"/>
      <c r="CN1074" s="371"/>
      <c r="CO1074" s="371"/>
      <c r="CP1074" s="814"/>
      <c r="CQ1074" s="352"/>
      <c r="CR1074" s="371"/>
      <c r="CS1074" s="371"/>
    </row>
    <row r="1075" spans="1:97" x14ac:dyDescent="0.25">
      <c r="A1075" s="20"/>
      <c r="B1075" s="174"/>
      <c r="C1075" s="88"/>
      <c r="D1075" s="19"/>
      <c r="E1075" s="456"/>
      <c r="F1075" s="451"/>
      <c r="G1075" s="444"/>
      <c r="H1075" s="19"/>
      <c r="I1075" s="451"/>
      <c r="J1075" s="451"/>
      <c r="K1075" s="451"/>
      <c r="L1075" s="451"/>
      <c r="M1075" s="451"/>
      <c r="N1075" s="451"/>
      <c r="O1075" s="316"/>
      <c r="P1075" s="310"/>
      <c r="Q1075" s="19"/>
      <c r="R1075" s="310"/>
      <c r="S1075" s="316"/>
      <c r="T1075" s="923"/>
      <c r="U1075" s="310"/>
      <c r="V1075" s="310"/>
      <c r="W1075" s="310"/>
      <c r="X1075" s="306"/>
      <c r="Y1075" s="753"/>
      <c r="Z1075" s="749"/>
      <c r="AA1075" s="489"/>
      <c r="AB1075" s="512"/>
      <c r="AC1075" s="512"/>
      <c r="AD1075" s="447"/>
      <c r="AE1075" s="447"/>
      <c r="AF1075" s="970"/>
      <c r="AG1075" s="970"/>
      <c r="AH1075" s="810"/>
      <c r="AI1075" s="310"/>
      <c r="AJ1075" s="310"/>
      <c r="AK1075" s="310"/>
      <c r="AL1075" s="307"/>
      <c r="AM1075" s="40"/>
      <c r="AN1075" s="40"/>
      <c r="AO1075" s="40"/>
      <c r="AP1075" s="137"/>
      <c r="AQ1075" s="19"/>
      <c r="AR1075" s="49"/>
      <c r="AS1075" s="298"/>
      <c r="AT1075" s="66"/>
      <c r="AU1075" s="40"/>
      <c r="AV1075" s="60"/>
      <c r="AW1075" s="137"/>
      <c r="AX1075" s="137"/>
      <c r="AY1075" s="299"/>
      <c r="AZ1075" s="87"/>
      <c r="BA1075" s="243"/>
      <c r="BB1075" s="127"/>
      <c r="BC1075" s="127"/>
      <c r="BD1075" s="127"/>
      <c r="BE1075" s="127"/>
      <c r="BF1075" s="127"/>
      <c r="BG1075" s="19"/>
      <c r="BH1075" s="49"/>
      <c r="BI1075" s="60"/>
      <c r="BJ1075" s="127"/>
      <c r="BK1075" s="127"/>
      <c r="BL1075" s="127"/>
      <c r="BM1075" s="127"/>
      <c r="BN1075" s="60"/>
      <c r="BO1075" s="127"/>
      <c r="BP1075" s="910"/>
      <c r="BQ1075" s="928"/>
      <c r="BR1075" s="928"/>
      <c r="BS1075" s="928"/>
      <c r="BT1075" s="928"/>
      <c r="BU1075" s="928"/>
      <c r="BV1075" s="928"/>
      <c r="BW1075" s="928"/>
      <c r="BX1075" s="928"/>
      <c r="BY1075" s="928"/>
      <c r="BZ1075" s="928"/>
      <c r="CA1075" s="928"/>
      <c r="CB1075" s="928"/>
      <c r="CC1075" s="928"/>
      <c r="CD1075" s="928"/>
      <c r="CE1075" s="150"/>
      <c r="CF1075" s="516"/>
      <c r="CG1075" s="911"/>
      <c r="CH1075" s="131"/>
      <c r="CI1075" s="186"/>
      <c r="CJ1075" s="4"/>
      <c r="CK1075" s="49"/>
      <c r="CL1075" s="60"/>
      <c r="CM1075" s="912"/>
      <c r="CN1075" s="371"/>
      <c r="CO1075" s="371"/>
      <c r="CP1075" s="814"/>
      <c r="CQ1075" s="352"/>
      <c r="CR1075" s="371"/>
      <c r="CS1075" s="371"/>
    </row>
    <row r="1076" spans="1:97" x14ac:dyDescent="0.25">
      <c r="A1076" s="20"/>
      <c r="B1076" s="174"/>
      <c r="C1076" s="88"/>
      <c r="D1076" s="19"/>
      <c r="E1076" s="456"/>
      <c r="F1076" s="451"/>
      <c r="G1076" s="444"/>
      <c r="H1076" s="19"/>
      <c r="I1076" s="451"/>
      <c r="J1076" s="451"/>
      <c r="K1076" s="451"/>
      <c r="L1076" s="451"/>
      <c r="M1076" s="451"/>
      <c r="N1076" s="451"/>
      <c r="O1076" s="316"/>
      <c r="P1076" s="310"/>
      <c r="Q1076" s="19"/>
      <c r="R1076" s="310"/>
      <c r="S1076" s="316"/>
      <c r="T1076" s="923"/>
      <c r="U1076" s="310"/>
      <c r="V1076" s="310"/>
      <c r="W1076" s="310"/>
      <c r="X1076" s="306"/>
      <c r="Y1076" s="753"/>
      <c r="Z1076" s="749"/>
      <c r="AA1076" s="489"/>
      <c r="AB1076" s="512"/>
      <c r="AC1076" s="512"/>
      <c r="AD1076" s="447"/>
      <c r="AE1076" s="447"/>
      <c r="AF1076" s="970"/>
      <c r="AG1076" s="970"/>
      <c r="AH1076" s="810"/>
      <c r="AI1076" s="310"/>
      <c r="AJ1076" s="310"/>
      <c r="AK1076" s="310"/>
      <c r="AL1076" s="307"/>
      <c r="AM1076" s="40"/>
      <c r="AN1076" s="40"/>
      <c r="AO1076" s="40"/>
      <c r="AP1076" s="137"/>
      <c r="AQ1076" s="19"/>
      <c r="AR1076" s="49"/>
      <c r="AS1076" s="298"/>
      <c r="AT1076" s="66"/>
      <c r="AU1076" s="40"/>
      <c r="AV1076" s="60"/>
      <c r="AW1076" s="137"/>
      <c r="AX1076" s="137"/>
      <c r="AY1076" s="299"/>
      <c r="AZ1076" s="87"/>
      <c r="BA1076" s="243"/>
      <c r="BB1076" s="127"/>
      <c r="BC1076" s="127"/>
      <c r="BD1076" s="127"/>
      <c r="BE1076" s="127"/>
      <c r="BF1076" s="127"/>
      <c r="BG1076" s="19"/>
      <c r="BH1076" s="49"/>
      <c r="BI1076" s="60"/>
      <c r="BJ1076" s="127"/>
      <c r="BK1076" s="127"/>
      <c r="BL1076" s="127"/>
      <c r="BM1076" s="127"/>
      <c r="BN1076" s="60"/>
      <c r="BO1076" s="127"/>
      <c r="BP1076" s="910"/>
      <c r="BQ1076" s="928"/>
      <c r="BR1076" s="928"/>
      <c r="BS1076" s="928"/>
      <c r="BT1076" s="928"/>
      <c r="BU1076" s="928"/>
      <c r="BV1076" s="928"/>
      <c r="BW1076" s="928"/>
      <c r="BX1076" s="928"/>
      <c r="BY1076" s="928"/>
      <c r="BZ1076" s="928"/>
      <c r="CA1076" s="928"/>
      <c r="CB1076" s="928"/>
      <c r="CC1076" s="928"/>
      <c r="CD1076" s="928"/>
      <c r="CE1076" s="150"/>
      <c r="CF1076" s="516"/>
      <c r="CG1076" s="911"/>
      <c r="CH1076" s="131"/>
      <c r="CI1076" s="186"/>
      <c r="CJ1076" s="4"/>
      <c r="CK1076" s="49"/>
      <c r="CL1076" s="60"/>
      <c r="CM1076" s="912"/>
      <c r="CN1076" s="371"/>
      <c r="CO1076" s="371"/>
      <c r="CP1076" s="814"/>
      <c r="CQ1076" s="352"/>
      <c r="CR1076" s="371"/>
      <c r="CS1076" s="371"/>
    </row>
    <row r="1077" spans="1:97" x14ac:dyDescent="0.25">
      <c r="A1077" s="20"/>
      <c r="B1077" s="174"/>
      <c r="C1077" s="88"/>
      <c r="D1077" s="19"/>
      <c r="E1077" s="456"/>
      <c r="F1077" s="451"/>
      <c r="G1077" s="444"/>
      <c r="H1077" s="19"/>
      <c r="I1077" s="451"/>
      <c r="J1077" s="451"/>
      <c r="K1077" s="451"/>
      <c r="L1077" s="451"/>
      <c r="M1077" s="451"/>
      <c r="N1077" s="451"/>
      <c r="O1077" s="316"/>
      <c r="P1077" s="310"/>
      <c r="Q1077" s="19"/>
      <c r="R1077" s="310"/>
      <c r="S1077" s="316"/>
      <c r="T1077" s="923"/>
      <c r="U1077" s="310"/>
      <c r="V1077" s="310"/>
      <c r="W1077" s="310"/>
      <c r="X1077" s="306"/>
      <c r="Y1077" s="753"/>
      <c r="Z1077" s="749"/>
      <c r="AA1077" s="489"/>
      <c r="AB1077" s="512"/>
      <c r="AC1077" s="512"/>
      <c r="AD1077" s="447"/>
      <c r="AE1077" s="447"/>
      <c r="AF1077" s="970"/>
      <c r="AG1077" s="970"/>
      <c r="AH1077" s="810"/>
      <c r="AI1077" s="310"/>
      <c r="AJ1077" s="310"/>
      <c r="AK1077" s="310"/>
      <c r="AL1077" s="307"/>
      <c r="AM1077" s="40"/>
      <c r="AN1077" s="40"/>
      <c r="AO1077" s="40"/>
      <c r="AP1077" s="137"/>
      <c r="AQ1077" s="19"/>
      <c r="AR1077" s="49"/>
      <c r="AS1077" s="298"/>
      <c r="AT1077" s="66"/>
      <c r="AU1077" s="40"/>
      <c r="AV1077" s="60"/>
      <c r="AW1077" s="137"/>
      <c r="AX1077" s="137"/>
      <c r="AY1077" s="299"/>
      <c r="AZ1077" s="87"/>
      <c r="BA1077" s="243"/>
      <c r="BB1077" s="127"/>
      <c r="BC1077" s="127"/>
      <c r="BD1077" s="127"/>
      <c r="BE1077" s="127"/>
      <c r="BF1077" s="127"/>
      <c r="BG1077" s="19"/>
      <c r="BH1077" s="49"/>
      <c r="BI1077" s="60"/>
      <c r="BJ1077" s="127"/>
      <c r="BK1077" s="127"/>
      <c r="BL1077" s="127"/>
      <c r="BM1077" s="127"/>
      <c r="BN1077" s="60"/>
      <c r="BO1077" s="127"/>
      <c r="BP1077" s="910"/>
      <c r="BQ1077" s="928"/>
      <c r="BR1077" s="928"/>
      <c r="BS1077" s="928"/>
      <c r="BT1077" s="928"/>
      <c r="BU1077" s="928"/>
      <c r="BV1077" s="928"/>
      <c r="BW1077" s="928"/>
      <c r="BX1077" s="928"/>
      <c r="BY1077" s="928"/>
      <c r="BZ1077" s="928"/>
      <c r="CA1077" s="928"/>
      <c r="CB1077" s="928"/>
      <c r="CC1077" s="928"/>
      <c r="CD1077" s="928"/>
      <c r="CE1077" s="150"/>
      <c r="CF1077" s="516"/>
      <c r="CG1077" s="911"/>
      <c r="CH1077" s="131"/>
      <c r="CI1077" s="186"/>
      <c r="CJ1077" s="4"/>
      <c r="CK1077" s="49"/>
      <c r="CL1077" s="60"/>
      <c r="CM1077" s="912"/>
      <c r="CN1077" s="371"/>
      <c r="CO1077" s="371"/>
      <c r="CP1077" s="814"/>
      <c r="CQ1077" s="352"/>
      <c r="CR1077" s="371"/>
      <c r="CS1077" s="371"/>
    </row>
    <row r="1078" spans="1:97" x14ac:dyDescent="0.25">
      <c r="A1078" s="20"/>
      <c r="B1078" s="174"/>
      <c r="C1078" s="88"/>
      <c r="D1078" s="19"/>
      <c r="E1078" s="456"/>
      <c r="F1078" s="451"/>
      <c r="G1078" s="444"/>
      <c r="H1078" s="19"/>
      <c r="I1078" s="451"/>
      <c r="J1078" s="451"/>
      <c r="K1078" s="451"/>
      <c r="L1078" s="451"/>
      <c r="M1078" s="451"/>
      <c r="N1078" s="451"/>
      <c r="O1078" s="316"/>
      <c r="P1078" s="310"/>
      <c r="Q1078" s="19"/>
      <c r="R1078" s="310"/>
      <c r="S1078" s="316"/>
      <c r="T1078" s="923"/>
      <c r="U1078" s="310"/>
      <c r="V1078" s="310"/>
      <c r="W1078" s="310"/>
      <c r="X1078" s="306"/>
      <c r="Y1078" s="753"/>
      <c r="Z1078" s="749"/>
      <c r="AA1078" s="489"/>
      <c r="AB1078" s="512"/>
      <c r="AC1078" s="512"/>
      <c r="AD1078" s="447"/>
      <c r="AE1078" s="447"/>
      <c r="AF1078" s="970"/>
      <c r="AG1078" s="970"/>
      <c r="AH1078" s="810"/>
      <c r="AI1078" s="310"/>
      <c r="AJ1078" s="310"/>
      <c r="AK1078" s="310"/>
      <c r="AL1078" s="307"/>
      <c r="AM1078" s="40"/>
      <c r="AN1078" s="40"/>
      <c r="AO1078" s="40"/>
      <c r="AP1078" s="137"/>
      <c r="AQ1078" s="19"/>
      <c r="AR1078" s="49"/>
      <c r="AS1078" s="298"/>
      <c r="AT1078" s="66"/>
      <c r="AU1078" s="40"/>
      <c r="AV1078" s="60"/>
      <c r="AW1078" s="137"/>
      <c r="AX1078" s="137"/>
      <c r="AY1078" s="299"/>
      <c r="AZ1078" s="87"/>
      <c r="BA1078" s="243"/>
      <c r="BB1078" s="127"/>
      <c r="BC1078" s="127"/>
      <c r="BD1078" s="127"/>
      <c r="BE1078" s="127"/>
      <c r="BF1078" s="127"/>
      <c r="BG1078" s="19"/>
      <c r="BH1078" s="49"/>
      <c r="BI1078" s="60"/>
      <c r="BJ1078" s="127"/>
      <c r="BK1078" s="127"/>
      <c r="BL1078" s="127"/>
      <c r="BM1078" s="127"/>
      <c r="BN1078" s="60"/>
      <c r="BO1078" s="127"/>
      <c r="BP1078" s="910"/>
      <c r="BQ1078" s="928"/>
      <c r="BR1078" s="928"/>
      <c r="BS1078" s="928"/>
      <c r="BT1078" s="928"/>
      <c r="BU1078" s="928"/>
      <c r="BV1078" s="928"/>
      <c r="BW1078" s="928"/>
      <c r="BX1078" s="928"/>
      <c r="BY1078" s="928"/>
      <c r="BZ1078" s="928"/>
      <c r="CA1078" s="928"/>
      <c r="CB1078" s="928"/>
      <c r="CC1078" s="928"/>
      <c r="CD1078" s="928"/>
      <c r="CE1078" s="150"/>
      <c r="CF1078" s="516"/>
      <c r="CG1078" s="911"/>
      <c r="CH1078" s="131"/>
      <c r="CI1078" s="186"/>
      <c r="CJ1078" s="4"/>
      <c r="CK1078" s="49"/>
      <c r="CL1078" s="60"/>
      <c r="CM1078" s="912"/>
      <c r="CN1078" s="371"/>
      <c r="CO1078" s="371"/>
      <c r="CP1078" s="814"/>
      <c r="CQ1078" s="352"/>
      <c r="CR1078" s="371"/>
      <c r="CS1078" s="371"/>
    </row>
    <row r="1079" spans="1:97" x14ac:dyDescent="0.25">
      <c r="A1079" s="20"/>
      <c r="B1079" s="174"/>
      <c r="C1079" s="88"/>
      <c r="D1079" s="19"/>
      <c r="E1079" s="456"/>
      <c r="F1079" s="451"/>
      <c r="G1079" s="444"/>
      <c r="H1079" s="19"/>
      <c r="I1079" s="451"/>
      <c r="J1079" s="451"/>
      <c r="K1079" s="451"/>
      <c r="L1079" s="451"/>
      <c r="M1079" s="451"/>
      <c r="N1079" s="451"/>
      <c r="O1079" s="316"/>
      <c r="P1079" s="310"/>
      <c r="Q1079" s="19"/>
      <c r="R1079" s="310"/>
      <c r="S1079" s="316"/>
      <c r="T1079" s="923"/>
      <c r="U1079" s="310"/>
      <c r="V1079" s="310"/>
      <c r="W1079" s="310"/>
      <c r="X1079" s="306"/>
      <c r="Y1079" s="753"/>
      <c r="Z1079" s="749"/>
      <c r="AA1079" s="489"/>
      <c r="AB1079" s="512"/>
      <c r="AC1079" s="512"/>
      <c r="AD1079" s="447"/>
      <c r="AE1079" s="447"/>
      <c r="AF1079" s="970"/>
      <c r="AG1079" s="970"/>
      <c r="AH1079" s="810"/>
      <c r="AI1079" s="310"/>
      <c r="AJ1079" s="310"/>
      <c r="AK1079" s="310"/>
      <c r="AL1079" s="307"/>
      <c r="AM1079" s="40"/>
      <c r="AN1079" s="40"/>
      <c r="AO1079" s="40"/>
      <c r="AP1079" s="137"/>
      <c r="AQ1079" s="19"/>
      <c r="AR1079" s="49"/>
      <c r="AS1079" s="298"/>
      <c r="AT1079" s="66"/>
      <c r="AU1079" s="40"/>
      <c r="AV1079" s="60"/>
      <c r="AW1079" s="137"/>
      <c r="AX1079" s="137"/>
      <c r="AY1079" s="299"/>
      <c r="AZ1079" s="87"/>
      <c r="BA1079" s="243"/>
      <c r="BB1079" s="127"/>
      <c r="BC1079" s="127"/>
      <c r="BD1079" s="127"/>
      <c r="BE1079" s="127"/>
      <c r="BF1079" s="127"/>
      <c r="BG1079" s="19"/>
      <c r="BH1079" s="49"/>
      <c r="BI1079" s="60"/>
      <c r="BJ1079" s="127"/>
      <c r="BK1079" s="127"/>
      <c r="BL1079" s="127"/>
      <c r="BM1079" s="127"/>
      <c r="BN1079" s="60"/>
      <c r="BO1079" s="127"/>
      <c r="BP1079" s="910"/>
      <c r="BQ1079" s="928"/>
      <c r="BR1079" s="928"/>
      <c r="BS1079" s="928"/>
      <c r="BT1079" s="928"/>
      <c r="BU1079" s="928"/>
      <c r="BV1079" s="928"/>
      <c r="BW1079" s="928"/>
      <c r="BX1079" s="928"/>
      <c r="BY1079" s="928"/>
      <c r="BZ1079" s="928"/>
      <c r="CA1079" s="928"/>
      <c r="CB1079" s="928"/>
      <c r="CC1079" s="928"/>
      <c r="CD1079" s="928"/>
      <c r="CE1079" s="150"/>
      <c r="CF1079" s="516"/>
      <c r="CG1079" s="911"/>
      <c r="CH1079" s="131"/>
      <c r="CI1079" s="186"/>
      <c r="CJ1079" s="4"/>
      <c r="CK1079" s="49"/>
      <c r="CL1079" s="60"/>
      <c r="CM1079" s="912"/>
      <c r="CN1079" s="371"/>
      <c r="CO1079" s="371"/>
      <c r="CP1079" s="814"/>
      <c r="CQ1079" s="352"/>
      <c r="CR1079" s="371"/>
      <c r="CS1079" s="371"/>
    </row>
    <row r="1080" spans="1:97" x14ac:dyDescent="0.25">
      <c r="A1080" s="20"/>
      <c r="B1080" s="174"/>
      <c r="C1080" s="88"/>
      <c r="D1080" s="19"/>
      <c r="E1080" s="456"/>
      <c r="F1080" s="451"/>
      <c r="G1080" s="444"/>
      <c r="H1080" s="19"/>
      <c r="I1080" s="451"/>
      <c r="J1080" s="451"/>
      <c r="K1080" s="451"/>
      <c r="L1080" s="451"/>
      <c r="M1080" s="451"/>
      <c r="N1080" s="451"/>
      <c r="O1080" s="316"/>
      <c r="P1080" s="310"/>
      <c r="Q1080" s="19"/>
      <c r="R1080" s="310"/>
      <c r="S1080" s="316"/>
      <c r="T1080" s="923"/>
      <c r="U1080" s="310"/>
      <c r="V1080" s="310"/>
      <c r="W1080" s="310"/>
      <c r="X1080" s="306"/>
      <c r="Y1080" s="753"/>
      <c r="Z1080" s="749"/>
      <c r="AA1080" s="489"/>
      <c r="AB1080" s="512"/>
      <c r="AC1080" s="512"/>
      <c r="AD1080" s="447"/>
      <c r="AE1080" s="447"/>
      <c r="AF1080" s="970"/>
      <c r="AG1080" s="970"/>
      <c r="AH1080" s="810"/>
      <c r="AI1080" s="310"/>
      <c r="AJ1080" s="310"/>
      <c r="AK1080" s="310"/>
      <c r="AL1080" s="307"/>
      <c r="AM1080" s="40"/>
      <c r="AN1080" s="40"/>
      <c r="AO1080" s="40"/>
      <c r="AP1080" s="137"/>
      <c r="AQ1080" s="19"/>
      <c r="AR1080" s="49"/>
      <c r="AS1080" s="298"/>
      <c r="AT1080" s="66"/>
      <c r="AU1080" s="40"/>
      <c r="AV1080" s="60"/>
      <c r="AW1080" s="137"/>
      <c r="AX1080" s="137"/>
      <c r="AY1080" s="299"/>
      <c r="AZ1080" s="87"/>
      <c r="BA1080" s="243"/>
      <c r="BB1080" s="127"/>
      <c r="BC1080" s="127"/>
      <c r="BD1080" s="127"/>
      <c r="BE1080" s="127"/>
      <c r="BF1080" s="127"/>
      <c r="BG1080" s="19"/>
      <c r="BH1080" s="49"/>
      <c r="BI1080" s="60"/>
      <c r="BJ1080" s="127"/>
      <c r="BK1080" s="127"/>
      <c r="BL1080" s="127"/>
      <c r="BM1080" s="127"/>
      <c r="BN1080" s="60"/>
      <c r="BO1080" s="127"/>
      <c r="BP1080" s="910"/>
      <c r="BQ1080" s="928"/>
      <c r="BR1080" s="928"/>
      <c r="BS1080" s="928"/>
      <c r="BT1080" s="928"/>
      <c r="BU1080" s="928"/>
      <c r="BV1080" s="928"/>
      <c r="BW1080" s="928"/>
      <c r="BX1080" s="928"/>
      <c r="BY1080" s="928"/>
      <c r="BZ1080" s="928"/>
      <c r="CA1080" s="928"/>
      <c r="CB1080" s="928"/>
      <c r="CC1080" s="928"/>
      <c r="CD1080" s="928"/>
      <c r="CE1080" s="150"/>
      <c r="CF1080" s="516"/>
      <c r="CG1080" s="911"/>
      <c r="CH1080" s="131"/>
      <c r="CI1080" s="186"/>
      <c r="CJ1080" s="4"/>
      <c r="CK1080" s="49"/>
      <c r="CL1080" s="60"/>
      <c r="CM1080" s="912"/>
      <c r="CN1080" s="371"/>
      <c r="CO1080" s="371"/>
      <c r="CP1080" s="814"/>
      <c r="CQ1080" s="352"/>
      <c r="CR1080" s="371"/>
      <c r="CS1080" s="371"/>
    </row>
    <row r="1081" spans="1:97" x14ac:dyDescent="0.25">
      <c r="A1081" s="20"/>
      <c r="B1081" s="174"/>
      <c r="C1081" s="88"/>
      <c r="D1081" s="19"/>
      <c r="E1081" s="456"/>
      <c r="F1081" s="451"/>
      <c r="G1081" s="444"/>
      <c r="H1081" s="19"/>
      <c r="I1081" s="451"/>
      <c r="J1081" s="451"/>
      <c r="K1081" s="451"/>
      <c r="L1081" s="451"/>
      <c r="M1081" s="451"/>
      <c r="N1081" s="451"/>
      <c r="O1081" s="316"/>
      <c r="P1081" s="310"/>
      <c r="Q1081" s="19"/>
      <c r="R1081" s="310"/>
      <c r="S1081" s="316"/>
      <c r="T1081" s="923"/>
      <c r="U1081" s="310"/>
      <c r="V1081" s="310"/>
      <c r="W1081" s="310"/>
      <c r="X1081" s="306"/>
      <c r="Y1081" s="753"/>
      <c r="Z1081" s="749"/>
      <c r="AA1081" s="489"/>
      <c r="AB1081" s="512"/>
      <c r="AC1081" s="512"/>
      <c r="AD1081" s="447"/>
      <c r="AE1081" s="447"/>
      <c r="AF1081" s="970"/>
      <c r="AG1081" s="970"/>
      <c r="AH1081" s="810"/>
      <c r="AI1081" s="310"/>
      <c r="AJ1081" s="310"/>
      <c r="AK1081" s="310"/>
      <c r="AL1081" s="307"/>
      <c r="AM1081" s="40"/>
      <c r="AN1081" s="40"/>
      <c r="AO1081" s="40"/>
      <c r="AP1081" s="137"/>
      <c r="AQ1081" s="19"/>
      <c r="AR1081" s="49"/>
      <c r="AS1081" s="298"/>
      <c r="AT1081" s="66"/>
      <c r="AU1081" s="40"/>
      <c r="AV1081" s="60"/>
      <c r="AW1081" s="137"/>
      <c r="AX1081" s="137"/>
      <c r="AY1081" s="299"/>
      <c r="AZ1081" s="87"/>
      <c r="BA1081" s="243"/>
      <c r="BB1081" s="127"/>
      <c r="BC1081" s="127"/>
      <c r="BD1081" s="127"/>
      <c r="BE1081" s="127"/>
      <c r="BF1081" s="127"/>
      <c r="BG1081" s="19"/>
      <c r="BH1081" s="49"/>
      <c r="BI1081" s="60"/>
      <c r="BJ1081" s="127"/>
      <c r="BK1081" s="127"/>
      <c r="BL1081" s="127"/>
      <c r="BM1081" s="127"/>
      <c r="BN1081" s="60"/>
      <c r="BO1081" s="127"/>
      <c r="BP1081" s="910"/>
      <c r="BQ1081" s="928"/>
      <c r="BR1081" s="928"/>
      <c r="BS1081" s="928"/>
      <c r="BT1081" s="928"/>
      <c r="BU1081" s="928"/>
      <c r="BV1081" s="928"/>
      <c r="BW1081" s="928"/>
      <c r="BX1081" s="928"/>
      <c r="BY1081" s="928"/>
      <c r="BZ1081" s="928"/>
      <c r="CA1081" s="928"/>
      <c r="CB1081" s="928"/>
      <c r="CC1081" s="928"/>
      <c r="CD1081" s="928"/>
      <c r="CE1081" s="150"/>
      <c r="CF1081" s="516"/>
      <c r="CG1081" s="911"/>
      <c r="CH1081" s="131"/>
      <c r="CI1081" s="186"/>
      <c r="CJ1081" s="4"/>
      <c r="CK1081" s="49"/>
      <c r="CL1081" s="60"/>
      <c r="CM1081" s="912"/>
      <c r="CN1081" s="371"/>
      <c r="CO1081" s="371"/>
      <c r="CP1081" s="814"/>
      <c r="CQ1081" s="352"/>
      <c r="CR1081" s="371"/>
      <c r="CS1081" s="371"/>
    </row>
    <row r="1082" spans="1:97" x14ac:dyDescent="0.25">
      <c r="A1082" s="20"/>
      <c r="B1082" s="174"/>
      <c r="C1082" s="88"/>
      <c r="D1082" s="19"/>
      <c r="E1082" s="456"/>
      <c r="F1082" s="451"/>
      <c r="G1082" s="444"/>
      <c r="H1082" s="19"/>
      <c r="I1082" s="451"/>
      <c r="J1082" s="451"/>
      <c r="K1082" s="451"/>
      <c r="L1082" s="451"/>
      <c r="M1082" s="451"/>
      <c r="N1082" s="451"/>
      <c r="O1082" s="316"/>
      <c r="P1082" s="310"/>
      <c r="Q1082" s="19"/>
      <c r="R1082" s="310"/>
      <c r="S1082" s="316"/>
      <c r="T1082" s="923"/>
      <c r="U1082" s="310"/>
      <c r="V1082" s="310"/>
      <c r="W1082" s="310"/>
      <c r="X1082" s="306"/>
      <c r="Y1082" s="753"/>
      <c r="Z1082" s="749"/>
      <c r="AA1082" s="489"/>
      <c r="AB1082" s="512"/>
      <c r="AC1082" s="512"/>
      <c r="AD1082" s="447"/>
      <c r="AE1082" s="447"/>
      <c r="AF1082" s="970"/>
      <c r="AG1082" s="970"/>
      <c r="AH1082" s="810"/>
      <c r="AI1082" s="310"/>
      <c r="AJ1082" s="310"/>
      <c r="AK1082" s="310"/>
      <c r="AL1082" s="307"/>
      <c r="AM1082" s="40"/>
      <c r="AN1082" s="40"/>
      <c r="AO1082" s="40"/>
      <c r="AP1082" s="137"/>
      <c r="AQ1082" s="19"/>
      <c r="AR1082" s="49"/>
      <c r="AS1082" s="298"/>
      <c r="AT1082" s="66"/>
      <c r="AU1082" s="40"/>
      <c r="AV1082" s="60"/>
      <c r="AW1082" s="137"/>
      <c r="AX1082" s="137"/>
      <c r="AY1082" s="299"/>
      <c r="AZ1082" s="87"/>
      <c r="BA1082" s="243"/>
      <c r="BB1082" s="127"/>
      <c r="BC1082" s="127"/>
      <c r="BD1082" s="127"/>
      <c r="BE1082" s="127"/>
      <c r="BF1082" s="127"/>
      <c r="BG1082" s="19"/>
      <c r="BH1082" s="49"/>
      <c r="BI1082" s="60"/>
      <c r="BJ1082" s="127"/>
      <c r="BK1082" s="127"/>
      <c r="BL1082" s="127"/>
      <c r="BM1082" s="127"/>
      <c r="BN1082" s="60"/>
      <c r="BO1082" s="127"/>
      <c r="BP1082" s="910"/>
      <c r="BQ1082" s="928"/>
      <c r="BR1082" s="928"/>
      <c r="BS1082" s="928"/>
      <c r="BT1082" s="928"/>
      <c r="BU1082" s="928"/>
      <c r="BV1082" s="928"/>
      <c r="BW1082" s="928"/>
      <c r="BX1082" s="928"/>
      <c r="BY1082" s="928"/>
      <c r="BZ1082" s="928"/>
      <c r="CA1082" s="928"/>
      <c r="CB1082" s="928"/>
      <c r="CC1082" s="928"/>
      <c r="CD1082" s="928"/>
      <c r="CE1082" s="150"/>
      <c r="CF1082" s="516"/>
      <c r="CG1082" s="911"/>
      <c r="CH1082" s="131"/>
      <c r="CI1082" s="186"/>
      <c r="CJ1082" s="4"/>
      <c r="CK1082" s="49"/>
      <c r="CL1082" s="60"/>
      <c r="CM1082" s="912"/>
      <c r="CN1082" s="371"/>
      <c r="CO1082" s="371"/>
      <c r="CP1082" s="814"/>
      <c r="CQ1082" s="352"/>
      <c r="CR1082" s="371"/>
      <c r="CS1082" s="371"/>
    </row>
    <row r="1083" spans="1:97" x14ac:dyDescent="0.25">
      <c r="A1083" s="20"/>
      <c r="B1083" s="174"/>
      <c r="C1083" s="88"/>
      <c r="D1083" s="19"/>
      <c r="E1083" s="456"/>
      <c r="F1083" s="451"/>
      <c r="G1083" s="444"/>
      <c r="H1083" s="19"/>
      <c r="I1083" s="451"/>
      <c r="J1083" s="451"/>
      <c r="K1083" s="451"/>
      <c r="L1083" s="451"/>
      <c r="M1083" s="451"/>
      <c r="N1083" s="451"/>
      <c r="O1083" s="316"/>
      <c r="P1083" s="310"/>
      <c r="Q1083" s="19"/>
      <c r="R1083" s="310"/>
      <c r="S1083" s="316"/>
      <c r="T1083" s="923"/>
      <c r="U1083" s="310"/>
      <c r="V1083" s="310"/>
      <c r="W1083" s="310"/>
      <c r="X1083" s="306"/>
      <c r="Y1083" s="753"/>
      <c r="Z1083" s="749"/>
      <c r="AA1083" s="489"/>
      <c r="AB1083" s="512"/>
      <c r="AC1083" s="512"/>
      <c r="AD1083" s="447"/>
      <c r="AE1083" s="447"/>
      <c r="AF1083" s="970"/>
      <c r="AG1083" s="970"/>
      <c r="AH1083" s="810"/>
      <c r="AI1083" s="310"/>
      <c r="AJ1083" s="310"/>
      <c r="AK1083" s="310"/>
      <c r="AL1083" s="307"/>
      <c r="AM1083" s="40"/>
      <c r="AN1083" s="40"/>
      <c r="AO1083" s="40"/>
      <c r="AP1083" s="137"/>
      <c r="AQ1083" s="19"/>
      <c r="AR1083" s="49"/>
      <c r="AS1083" s="298"/>
      <c r="AT1083" s="66"/>
      <c r="AU1083" s="40"/>
      <c r="AV1083" s="60"/>
      <c r="AW1083" s="137"/>
      <c r="AX1083" s="137"/>
      <c r="AY1083" s="299"/>
      <c r="AZ1083" s="87"/>
      <c r="BA1083" s="243"/>
      <c r="BB1083" s="127"/>
      <c r="BC1083" s="127"/>
      <c r="BD1083" s="127"/>
      <c r="BE1083" s="127"/>
      <c r="BF1083" s="127"/>
      <c r="BG1083" s="19"/>
      <c r="BH1083" s="49"/>
      <c r="BI1083" s="60"/>
      <c r="BJ1083" s="127"/>
      <c r="BK1083" s="127"/>
      <c r="BL1083" s="127"/>
      <c r="BM1083" s="127"/>
      <c r="BN1083" s="60"/>
      <c r="BO1083" s="127"/>
      <c r="BP1083" s="910"/>
      <c r="BQ1083" s="928"/>
      <c r="BR1083" s="928"/>
      <c r="BS1083" s="928"/>
      <c r="BT1083" s="928"/>
      <c r="BU1083" s="928"/>
      <c r="BV1083" s="928"/>
      <c r="BW1083" s="928"/>
      <c r="BX1083" s="928"/>
      <c r="BY1083" s="928"/>
      <c r="BZ1083" s="928"/>
      <c r="CA1083" s="928"/>
      <c r="CB1083" s="928"/>
      <c r="CC1083" s="928"/>
      <c r="CD1083" s="928"/>
      <c r="CE1083" s="150"/>
      <c r="CF1083" s="516"/>
      <c r="CG1083" s="911"/>
      <c r="CH1083" s="131"/>
      <c r="CI1083" s="186"/>
      <c r="CJ1083" s="4"/>
      <c r="CK1083" s="49"/>
      <c r="CL1083" s="60"/>
      <c r="CM1083" s="912"/>
      <c r="CN1083" s="371"/>
      <c r="CO1083" s="371"/>
      <c r="CP1083" s="814"/>
      <c r="CQ1083" s="352"/>
      <c r="CR1083" s="371"/>
      <c r="CS1083" s="371"/>
    </row>
    <row r="1084" spans="1:97" x14ac:dyDescent="0.25">
      <c r="A1084" s="20"/>
      <c r="B1084" s="174"/>
      <c r="C1084" s="88"/>
      <c r="D1084" s="19"/>
      <c r="E1084" s="456"/>
      <c r="F1084" s="451"/>
      <c r="G1084" s="444"/>
      <c r="H1084" s="19"/>
      <c r="I1084" s="451"/>
      <c r="J1084" s="451"/>
      <c r="K1084" s="451"/>
      <c r="L1084" s="451"/>
      <c r="M1084" s="451"/>
      <c r="N1084" s="451"/>
      <c r="O1084" s="316"/>
      <c r="P1084" s="310"/>
      <c r="Q1084" s="19"/>
      <c r="R1084" s="310"/>
      <c r="S1084" s="316"/>
      <c r="T1084" s="923"/>
      <c r="U1084" s="310"/>
      <c r="V1084" s="310"/>
      <c r="W1084" s="310"/>
      <c r="X1084" s="306"/>
      <c r="Y1084" s="753"/>
      <c r="Z1084" s="749"/>
      <c r="AA1084" s="489"/>
      <c r="AB1084" s="512"/>
      <c r="AC1084" s="512"/>
      <c r="AD1084" s="447"/>
      <c r="AE1084" s="447"/>
      <c r="AF1084" s="970"/>
      <c r="AG1084" s="970"/>
      <c r="AH1084" s="810"/>
      <c r="AI1084" s="310"/>
      <c r="AJ1084" s="310"/>
      <c r="AK1084" s="310"/>
      <c r="AL1084" s="307"/>
      <c r="AM1084" s="40"/>
      <c r="AN1084" s="40"/>
      <c r="AO1084" s="40"/>
      <c r="AP1084" s="137"/>
      <c r="AQ1084" s="19"/>
      <c r="AR1084" s="49"/>
      <c r="AS1084" s="298"/>
      <c r="AT1084" s="66"/>
      <c r="AU1084" s="40"/>
      <c r="AV1084" s="60"/>
      <c r="AW1084" s="137"/>
      <c r="AX1084" s="137"/>
      <c r="AY1084" s="299"/>
      <c r="AZ1084" s="87"/>
      <c r="BA1084" s="243"/>
      <c r="BB1084" s="127"/>
      <c r="BC1084" s="127"/>
      <c r="BD1084" s="127"/>
      <c r="BE1084" s="127"/>
      <c r="BF1084" s="127"/>
      <c r="BG1084" s="19"/>
      <c r="BH1084" s="49"/>
      <c r="BI1084" s="60"/>
      <c r="BJ1084" s="127"/>
      <c r="BK1084" s="127"/>
      <c r="BL1084" s="127"/>
      <c r="BM1084" s="127"/>
      <c r="BN1084" s="60"/>
      <c r="BO1084" s="127"/>
      <c r="BP1084" s="910"/>
      <c r="BQ1084" s="928"/>
      <c r="BR1084" s="928"/>
      <c r="BS1084" s="928"/>
      <c r="BT1084" s="928"/>
      <c r="BU1084" s="928"/>
      <c r="BV1084" s="928"/>
      <c r="BW1084" s="928"/>
      <c r="BX1084" s="928"/>
      <c r="BY1084" s="928"/>
      <c r="BZ1084" s="928"/>
      <c r="CA1084" s="928"/>
      <c r="CB1084" s="928"/>
      <c r="CC1084" s="928"/>
      <c r="CD1084" s="928"/>
      <c r="CE1084" s="150"/>
      <c r="CF1084" s="516"/>
      <c r="CG1084" s="911"/>
      <c r="CH1084" s="131"/>
      <c r="CI1084" s="186"/>
      <c r="CJ1084" s="4"/>
      <c r="CK1084" s="49"/>
      <c r="CL1084" s="60"/>
      <c r="CM1084" s="912"/>
      <c r="CN1084" s="371"/>
      <c r="CO1084" s="371"/>
      <c r="CP1084" s="814"/>
      <c r="CQ1084" s="352"/>
      <c r="CR1084" s="371"/>
      <c r="CS1084" s="371"/>
    </row>
    <row r="1085" spans="1:97" x14ac:dyDescent="0.25">
      <c r="A1085" s="20"/>
      <c r="B1085" s="174"/>
      <c r="C1085" s="88"/>
      <c r="D1085" s="19"/>
      <c r="E1085" s="456"/>
      <c r="F1085" s="451"/>
      <c r="G1085" s="444"/>
      <c r="H1085" s="19"/>
      <c r="I1085" s="451"/>
      <c r="J1085" s="451"/>
      <c r="K1085" s="451"/>
      <c r="L1085" s="451"/>
      <c r="M1085" s="451"/>
      <c r="N1085" s="451"/>
      <c r="O1085" s="316"/>
      <c r="P1085" s="310"/>
      <c r="Q1085" s="19"/>
      <c r="R1085" s="310"/>
      <c r="S1085" s="316"/>
      <c r="T1085" s="923"/>
      <c r="U1085" s="310"/>
      <c r="V1085" s="310"/>
      <c r="W1085" s="310"/>
      <c r="X1085" s="306"/>
      <c r="Y1085" s="753"/>
      <c r="Z1085" s="749"/>
      <c r="AA1085" s="489"/>
      <c r="AB1085" s="512"/>
      <c r="AC1085" s="512"/>
      <c r="AD1085" s="447"/>
      <c r="AE1085" s="447"/>
      <c r="AF1085" s="970"/>
      <c r="AG1085" s="970"/>
      <c r="AH1085" s="810"/>
      <c r="AI1085" s="310"/>
      <c r="AJ1085" s="310"/>
      <c r="AK1085" s="310"/>
      <c r="AL1085" s="307"/>
      <c r="AM1085" s="40"/>
      <c r="AN1085" s="40"/>
      <c r="AO1085" s="40"/>
      <c r="AP1085" s="137"/>
      <c r="AQ1085" s="19"/>
      <c r="AR1085" s="49"/>
      <c r="AS1085" s="298"/>
      <c r="AT1085" s="66"/>
      <c r="AU1085" s="40"/>
      <c r="AV1085" s="60"/>
      <c r="AW1085" s="137"/>
      <c r="AX1085" s="137"/>
      <c r="AY1085" s="299"/>
      <c r="AZ1085" s="87"/>
      <c r="BA1085" s="243"/>
      <c r="BB1085" s="127"/>
      <c r="BC1085" s="127"/>
      <c r="BD1085" s="127"/>
      <c r="BE1085" s="127"/>
      <c r="BF1085" s="127"/>
      <c r="BG1085" s="19"/>
      <c r="BH1085" s="49"/>
      <c r="BI1085" s="60"/>
      <c r="BJ1085" s="127"/>
      <c r="BK1085" s="127"/>
      <c r="BL1085" s="127"/>
      <c r="BM1085" s="127"/>
      <c r="BN1085" s="60"/>
      <c r="BO1085" s="127"/>
      <c r="BP1085" s="910"/>
      <c r="BQ1085" s="928"/>
      <c r="BR1085" s="928"/>
      <c r="BS1085" s="928"/>
      <c r="BT1085" s="928"/>
      <c r="BU1085" s="928"/>
      <c r="BV1085" s="928"/>
      <c r="BW1085" s="928"/>
      <c r="BX1085" s="928"/>
      <c r="BY1085" s="928"/>
      <c r="BZ1085" s="928"/>
      <c r="CA1085" s="928"/>
      <c r="CB1085" s="928"/>
      <c r="CC1085" s="928"/>
      <c r="CD1085" s="928"/>
      <c r="CE1085" s="150"/>
      <c r="CF1085" s="516"/>
      <c r="CG1085" s="911"/>
      <c r="CH1085" s="131"/>
      <c r="CI1085" s="186"/>
      <c r="CJ1085" s="4"/>
      <c r="CK1085" s="49"/>
      <c r="CL1085" s="60"/>
      <c r="CM1085" s="912"/>
      <c r="CN1085" s="371"/>
      <c r="CO1085" s="371"/>
      <c r="CP1085" s="814"/>
      <c r="CQ1085" s="352"/>
      <c r="CR1085" s="371"/>
      <c r="CS1085" s="371"/>
    </row>
    <row r="1086" spans="1:97" x14ac:dyDescent="0.25">
      <c r="A1086" s="20"/>
      <c r="B1086" s="174"/>
      <c r="C1086" s="88"/>
      <c r="D1086" s="19"/>
      <c r="E1086" s="456"/>
      <c r="F1086" s="451"/>
      <c r="G1086" s="444"/>
      <c r="H1086" s="19"/>
      <c r="I1086" s="451"/>
      <c r="J1086" s="451"/>
      <c r="K1086" s="451"/>
      <c r="L1086" s="451"/>
      <c r="M1086" s="451"/>
      <c r="N1086" s="451"/>
      <c r="O1086" s="316"/>
      <c r="P1086" s="310"/>
      <c r="Q1086" s="19"/>
      <c r="R1086" s="310"/>
      <c r="S1086" s="316"/>
      <c r="T1086" s="923"/>
      <c r="U1086" s="310"/>
      <c r="V1086" s="310"/>
      <c r="W1086" s="310"/>
      <c r="X1086" s="306"/>
      <c r="Y1086" s="753"/>
      <c r="Z1086" s="749"/>
      <c r="AA1086" s="489"/>
      <c r="AB1086" s="512"/>
      <c r="AC1086" s="512"/>
      <c r="AD1086" s="447"/>
      <c r="AE1086" s="447"/>
      <c r="AF1086" s="970"/>
      <c r="AG1086" s="970"/>
      <c r="AH1086" s="810"/>
      <c r="AI1086" s="310"/>
      <c r="AJ1086" s="310"/>
      <c r="AK1086" s="310"/>
      <c r="AL1086" s="307"/>
      <c r="AM1086" s="40"/>
      <c r="AN1086" s="40"/>
      <c r="AO1086" s="40"/>
      <c r="AP1086" s="137"/>
      <c r="AQ1086" s="19"/>
      <c r="AR1086" s="49"/>
      <c r="AS1086" s="298"/>
      <c r="AT1086" s="66"/>
      <c r="AU1086" s="40"/>
      <c r="AV1086" s="60"/>
      <c r="AW1086" s="137"/>
      <c r="AX1086" s="137"/>
      <c r="AY1086" s="299"/>
      <c r="AZ1086" s="87"/>
      <c r="BA1086" s="243"/>
      <c r="BB1086" s="127"/>
      <c r="BC1086" s="127"/>
      <c r="BD1086" s="127"/>
      <c r="BE1086" s="127"/>
      <c r="BF1086" s="127"/>
      <c r="BG1086" s="19"/>
      <c r="BH1086" s="49"/>
      <c r="BI1086" s="60"/>
      <c r="BJ1086" s="127"/>
      <c r="BK1086" s="127"/>
      <c r="BL1086" s="127"/>
      <c r="BM1086" s="127"/>
      <c r="BN1086" s="60"/>
      <c r="BO1086" s="127"/>
      <c r="BP1086" s="910"/>
      <c r="BQ1086" s="928"/>
      <c r="BR1086" s="928"/>
      <c r="BS1086" s="928"/>
      <c r="BT1086" s="928"/>
      <c r="BU1086" s="928"/>
      <c r="BV1086" s="928"/>
      <c r="BW1086" s="928"/>
      <c r="BX1086" s="928"/>
      <c r="BY1086" s="928"/>
      <c r="BZ1086" s="928"/>
      <c r="CA1086" s="928"/>
      <c r="CB1086" s="928"/>
      <c r="CC1086" s="928"/>
      <c r="CD1086" s="928"/>
      <c r="CE1086" s="150"/>
      <c r="CF1086" s="516"/>
      <c r="CG1086" s="911"/>
      <c r="CH1086" s="131"/>
      <c r="CI1086" s="186"/>
      <c r="CJ1086" s="4"/>
      <c r="CK1086" s="49"/>
      <c r="CL1086" s="60"/>
      <c r="CM1086" s="912"/>
      <c r="CN1086" s="371"/>
      <c r="CO1086" s="371"/>
      <c r="CP1086" s="814"/>
      <c r="CQ1086" s="352"/>
      <c r="CR1086" s="371"/>
      <c r="CS1086" s="371"/>
    </row>
    <row r="1087" spans="1:97" x14ac:dyDescent="0.25">
      <c r="A1087" s="20"/>
      <c r="B1087" s="174"/>
      <c r="C1087" s="88"/>
      <c r="D1087" s="19"/>
      <c r="E1087" s="456"/>
      <c r="F1087" s="451"/>
      <c r="G1087" s="444"/>
      <c r="H1087" s="19"/>
      <c r="I1087" s="451"/>
      <c r="J1087" s="451"/>
      <c r="K1087" s="451"/>
      <c r="L1087" s="451"/>
      <c r="M1087" s="451"/>
      <c r="N1087" s="451"/>
      <c r="O1087" s="316"/>
      <c r="P1087" s="310"/>
      <c r="Q1087" s="19"/>
      <c r="R1087" s="310"/>
      <c r="S1087" s="316"/>
      <c r="T1087" s="923"/>
      <c r="U1087" s="310"/>
      <c r="V1087" s="310"/>
      <c r="W1087" s="310"/>
      <c r="X1087" s="306"/>
      <c r="Y1087" s="753"/>
      <c r="Z1087" s="749"/>
      <c r="AA1087" s="489"/>
      <c r="AB1087" s="512"/>
      <c r="AC1087" s="512"/>
      <c r="AD1087" s="447"/>
      <c r="AE1087" s="447"/>
      <c r="AF1087" s="970"/>
      <c r="AG1087" s="970"/>
      <c r="AH1087" s="810"/>
      <c r="AI1087" s="310"/>
      <c r="AJ1087" s="310"/>
      <c r="AK1087" s="310"/>
      <c r="AL1087" s="307"/>
      <c r="AM1087" s="40"/>
      <c r="AN1087" s="40"/>
      <c r="AO1087" s="40"/>
      <c r="AP1087" s="137"/>
      <c r="AQ1087" s="19"/>
      <c r="AR1087" s="49"/>
      <c r="AS1087" s="298"/>
      <c r="AT1087" s="66"/>
      <c r="AU1087" s="40"/>
      <c r="AV1087" s="60"/>
      <c r="AW1087" s="137"/>
      <c r="AX1087" s="137"/>
      <c r="AY1087" s="299"/>
      <c r="AZ1087" s="87"/>
      <c r="BA1087" s="243"/>
      <c r="BB1087" s="127"/>
      <c r="BC1087" s="127"/>
      <c r="BD1087" s="127"/>
      <c r="BE1087" s="127"/>
      <c r="BF1087" s="127"/>
      <c r="BG1087" s="19"/>
      <c r="BH1087" s="49"/>
      <c r="BI1087" s="60"/>
      <c r="BJ1087" s="127"/>
      <c r="BK1087" s="127"/>
      <c r="BL1087" s="127"/>
      <c r="BM1087" s="127"/>
      <c r="BN1087" s="60"/>
      <c r="BO1087" s="127"/>
      <c r="BP1087" s="910"/>
      <c r="BQ1087" s="928"/>
      <c r="BR1087" s="928"/>
      <c r="BS1087" s="928"/>
      <c r="BT1087" s="928"/>
      <c r="BU1087" s="928"/>
      <c r="BV1087" s="928"/>
      <c r="BW1087" s="928"/>
      <c r="BX1087" s="928"/>
      <c r="BY1087" s="928"/>
      <c r="BZ1087" s="928"/>
      <c r="CA1087" s="928"/>
      <c r="CB1087" s="928"/>
      <c r="CC1087" s="928"/>
      <c r="CD1087" s="928"/>
      <c r="CE1087" s="150"/>
      <c r="CF1087" s="516"/>
      <c r="CG1087" s="911"/>
      <c r="CH1087" s="131"/>
      <c r="CI1087" s="186"/>
      <c r="CJ1087" s="4"/>
      <c r="CK1087" s="49"/>
      <c r="CL1087" s="60"/>
      <c r="CM1087" s="912"/>
      <c r="CN1087" s="371"/>
      <c r="CO1087" s="371"/>
      <c r="CP1087" s="814"/>
      <c r="CQ1087" s="352"/>
      <c r="CR1087" s="371"/>
      <c r="CS1087" s="371"/>
    </row>
    <row r="1088" spans="1:97" x14ac:dyDescent="0.25">
      <c r="A1088" s="20"/>
      <c r="B1088" s="174"/>
      <c r="C1088" s="88"/>
      <c r="D1088" s="19"/>
      <c r="E1088" s="456"/>
      <c r="F1088" s="451"/>
      <c r="G1088" s="444"/>
      <c r="H1088" s="19"/>
      <c r="I1088" s="451"/>
      <c r="J1088" s="451"/>
      <c r="K1088" s="451"/>
      <c r="L1088" s="451"/>
      <c r="M1088" s="451"/>
      <c r="N1088" s="451"/>
      <c r="O1088" s="316"/>
      <c r="P1088" s="310"/>
      <c r="Q1088" s="19"/>
      <c r="R1088" s="310"/>
      <c r="S1088" s="316"/>
      <c r="T1088" s="923"/>
      <c r="U1088" s="310"/>
      <c r="V1088" s="310"/>
      <c r="W1088" s="310"/>
      <c r="X1088" s="306"/>
      <c r="Y1088" s="753"/>
      <c r="Z1088" s="749"/>
      <c r="AA1088" s="489"/>
      <c r="AB1088" s="512"/>
      <c r="AC1088" s="512"/>
      <c r="AD1088" s="447"/>
      <c r="AE1088" s="447"/>
      <c r="AF1088" s="970"/>
      <c r="AG1088" s="970"/>
      <c r="AH1088" s="810"/>
      <c r="AI1088" s="310"/>
      <c r="AJ1088" s="310"/>
      <c r="AK1088" s="310"/>
      <c r="AL1088" s="307"/>
      <c r="AM1088" s="40"/>
      <c r="AN1088" s="40"/>
      <c r="AO1088" s="40"/>
      <c r="AP1088" s="137"/>
      <c r="AQ1088" s="19"/>
      <c r="AR1088" s="49"/>
      <c r="AS1088" s="298"/>
      <c r="AT1088" s="66"/>
      <c r="AU1088" s="40"/>
      <c r="AV1088" s="60"/>
      <c r="AW1088" s="137"/>
      <c r="AX1088" s="137"/>
      <c r="AY1088" s="299"/>
      <c r="AZ1088" s="87"/>
      <c r="BA1088" s="243"/>
      <c r="BB1088" s="127"/>
      <c r="BC1088" s="127"/>
      <c r="BD1088" s="127"/>
      <c r="BE1088" s="127"/>
      <c r="BF1088" s="127"/>
      <c r="BG1088" s="19"/>
      <c r="BH1088" s="49"/>
      <c r="BI1088" s="60"/>
      <c r="BJ1088" s="127"/>
      <c r="BK1088" s="127"/>
      <c r="BL1088" s="127"/>
      <c r="BM1088" s="127"/>
      <c r="BN1088" s="60"/>
      <c r="BO1088" s="127"/>
      <c r="BP1088" s="910"/>
      <c r="BQ1088" s="928"/>
      <c r="BR1088" s="928"/>
      <c r="BS1088" s="928"/>
      <c r="BT1088" s="928"/>
      <c r="BU1088" s="928"/>
      <c r="BV1088" s="928"/>
      <c r="BW1088" s="928"/>
      <c r="BX1088" s="928"/>
      <c r="BY1088" s="928"/>
      <c r="BZ1088" s="928"/>
      <c r="CA1088" s="928"/>
      <c r="CB1088" s="928"/>
      <c r="CC1088" s="928"/>
      <c r="CD1088" s="928"/>
      <c r="CE1088" s="150"/>
      <c r="CF1088" s="516"/>
      <c r="CG1088" s="911"/>
      <c r="CH1088" s="131"/>
      <c r="CI1088" s="186"/>
      <c r="CJ1088" s="4"/>
      <c r="CK1088" s="49"/>
      <c r="CL1088" s="60"/>
      <c r="CM1088" s="912"/>
      <c r="CN1088" s="371"/>
      <c r="CO1088" s="371"/>
      <c r="CP1088" s="814"/>
      <c r="CQ1088" s="352"/>
      <c r="CR1088" s="371"/>
      <c r="CS1088" s="371"/>
    </row>
    <row r="1089" spans="1:97" x14ac:dyDescent="0.25">
      <c r="A1089" s="20"/>
      <c r="B1089" s="174"/>
      <c r="C1089" s="88"/>
      <c r="D1089" s="19"/>
      <c r="E1089" s="456"/>
      <c r="F1089" s="451"/>
      <c r="G1089" s="444"/>
      <c r="H1089" s="19"/>
      <c r="I1089" s="451"/>
      <c r="J1089" s="451"/>
      <c r="K1089" s="451"/>
      <c r="L1089" s="451"/>
      <c r="M1089" s="451"/>
      <c r="N1089" s="451"/>
      <c r="O1089" s="316"/>
      <c r="P1089" s="310"/>
      <c r="Q1089" s="19"/>
      <c r="R1089" s="310"/>
      <c r="S1089" s="316"/>
      <c r="T1089" s="923"/>
      <c r="U1089" s="310"/>
      <c r="V1089" s="310"/>
      <c r="W1089" s="310"/>
      <c r="X1089" s="306"/>
      <c r="Y1089" s="753"/>
      <c r="Z1089" s="749"/>
      <c r="AA1089" s="489"/>
      <c r="AB1089" s="512"/>
      <c r="AC1089" s="512"/>
      <c r="AD1089" s="447"/>
      <c r="AE1089" s="447"/>
      <c r="AF1089" s="970"/>
      <c r="AG1089" s="970"/>
      <c r="AH1089" s="810"/>
      <c r="AI1089" s="310"/>
      <c r="AJ1089" s="310"/>
      <c r="AK1089" s="310"/>
      <c r="AL1089" s="307"/>
      <c r="AM1089" s="40"/>
      <c r="AN1089" s="40"/>
      <c r="AO1089" s="40"/>
      <c r="AP1089" s="137"/>
      <c r="AQ1089" s="19"/>
      <c r="AR1089" s="49"/>
      <c r="AS1089" s="298"/>
      <c r="AT1089" s="66"/>
      <c r="AU1089" s="40"/>
      <c r="AV1089" s="60"/>
      <c r="AW1089" s="137"/>
      <c r="AX1089" s="137"/>
      <c r="AY1089" s="299"/>
      <c r="AZ1089" s="87"/>
      <c r="BA1089" s="243"/>
      <c r="BB1089" s="127"/>
      <c r="BC1089" s="127"/>
      <c r="BD1089" s="127"/>
      <c r="BE1089" s="127"/>
      <c r="BF1089" s="127"/>
      <c r="BG1089" s="19"/>
      <c r="BH1089" s="49"/>
      <c r="BI1089" s="60"/>
      <c r="BJ1089" s="127"/>
      <c r="BK1089" s="127"/>
      <c r="BL1089" s="127"/>
      <c r="BM1089" s="127"/>
      <c r="BN1089" s="60"/>
      <c r="BO1089" s="127"/>
      <c r="BP1089" s="910"/>
      <c r="BQ1089" s="928"/>
      <c r="BR1089" s="928"/>
      <c r="BS1089" s="928"/>
      <c r="BT1089" s="928"/>
      <c r="BU1089" s="928"/>
      <c r="BV1089" s="928"/>
      <c r="BW1089" s="928"/>
      <c r="BX1089" s="928"/>
      <c r="BY1089" s="928"/>
      <c r="BZ1089" s="928"/>
      <c r="CA1089" s="928"/>
      <c r="CB1089" s="928"/>
      <c r="CC1089" s="928"/>
      <c r="CD1089" s="928"/>
      <c r="CE1089" s="150"/>
      <c r="CF1089" s="516"/>
      <c r="CG1089" s="911"/>
      <c r="CH1089" s="131"/>
      <c r="CI1089" s="186"/>
      <c r="CJ1089" s="4"/>
      <c r="CK1089" s="49"/>
      <c r="CL1089" s="60"/>
      <c r="CM1089" s="912"/>
      <c r="CN1089" s="371"/>
      <c r="CO1089" s="371"/>
      <c r="CP1089" s="814"/>
      <c r="CQ1089" s="352"/>
      <c r="CR1089" s="371"/>
      <c r="CS1089" s="371"/>
    </row>
    <row r="1090" spans="1:97" x14ac:dyDescent="0.25">
      <c r="A1090" s="20"/>
      <c r="B1090" s="174"/>
      <c r="C1090" s="88"/>
      <c r="D1090" s="19"/>
      <c r="E1090" s="456"/>
      <c r="F1090" s="451"/>
      <c r="G1090" s="444"/>
      <c r="H1090" s="19"/>
      <c r="I1090" s="451"/>
      <c r="J1090" s="451"/>
      <c r="K1090" s="451"/>
      <c r="L1090" s="451"/>
      <c r="M1090" s="451"/>
      <c r="N1090" s="451"/>
      <c r="O1090" s="316"/>
      <c r="P1090" s="310"/>
      <c r="Q1090" s="19"/>
      <c r="R1090" s="310"/>
      <c r="S1090" s="316"/>
      <c r="T1090" s="923"/>
      <c r="U1090" s="310"/>
      <c r="V1090" s="310"/>
      <c r="W1090" s="310"/>
      <c r="X1090" s="306"/>
      <c r="Y1090" s="753"/>
      <c r="Z1090" s="749"/>
      <c r="AA1090" s="489"/>
      <c r="AB1090" s="512"/>
      <c r="AC1090" s="512"/>
      <c r="AD1090" s="447"/>
      <c r="AE1090" s="447"/>
      <c r="AF1090" s="970"/>
      <c r="AG1090" s="970"/>
      <c r="AH1090" s="810"/>
      <c r="AI1090" s="310"/>
      <c r="AJ1090" s="310"/>
      <c r="AK1090" s="310"/>
      <c r="AL1090" s="307"/>
      <c r="AM1090" s="40"/>
      <c r="AN1090" s="40"/>
      <c r="AO1090" s="40"/>
      <c r="AP1090" s="137"/>
      <c r="AQ1090" s="19"/>
      <c r="AR1090" s="49"/>
      <c r="AS1090" s="298"/>
      <c r="AT1090" s="66"/>
      <c r="AU1090" s="40"/>
      <c r="AV1090" s="60"/>
      <c r="AW1090" s="137"/>
      <c r="AX1090" s="137"/>
      <c r="AY1090" s="299"/>
      <c r="AZ1090" s="87"/>
      <c r="BA1090" s="243"/>
      <c r="BB1090" s="127"/>
      <c r="BC1090" s="127"/>
      <c r="BD1090" s="127"/>
      <c r="BE1090" s="127"/>
      <c r="BF1090" s="127"/>
      <c r="BG1090" s="19"/>
      <c r="BH1090" s="49"/>
      <c r="BI1090" s="60"/>
      <c r="BJ1090" s="127"/>
      <c r="BK1090" s="127"/>
      <c r="BL1090" s="127"/>
      <c r="BM1090" s="127"/>
      <c r="BN1090" s="60"/>
      <c r="BO1090" s="127"/>
      <c r="BP1090" s="910"/>
      <c r="BQ1090" s="928"/>
      <c r="BR1090" s="928"/>
      <c r="BS1090" s="928"/>
      <c r="BT1090" s="928"/>
      <c r="BU1090" s="928"/>
      <c r="BV1090" s="928"/>
      <c r="BW1090" s="928"/>
      <c r="BX1090" s="928"/>
      <c r="BY1090" s="928"/>
      <c r="BZ1090" s="928"/>
      <c r="CA1090" s="928"/>
      <c r="CB1090" s="928"/>
      <c r="CC1090" s="928"/>
      <c r="CD1090" s="928"/>
      <c r="CE1090" s="150"/>
      <c r="CF1090" s="516"/>
      <c r="CG1090" s="911"/>
      <c r="CH1090" s="131"/>
      <c r="CI1090" s="186"/>
      <c r="CJ1090" s="4"/>
      <c r="CK1090" s="49"/>
      <c r="CL1090" s="60"/>
      <c r="CM1090" s="912"/>
      <c r="CN1090" s="371"/>
      <c r="CO1090" s="371"/>
      <c r="CP1090" s="814"/>
      <c r="CQ1090" s="352"/>
      <c r="CR1090" s="371"/>
      <c r="CS1090" s="371"/>
    </row>
    <row r="1091" spans="1:97" x14ac:dyDescent="0.25">
      <c r="A1091" s="20"/>
      <c r="B1091" s="174"/>
      <c r="C1091" s="88"/>
      <c r="D1091" s="19"/>
      <c r="E1091" s="456"/>
      <c r="F1091" s="451"/>
      <c r="G1091" s="444"/>
      <c r="H1091" s="19"/>
      <c r="I1091" s="451"/>
      <c r="J1091" s="451"/>
      <c r="K1091" s="451"/>
      <c r="L1091" s="451"/>
      <c r="M1091" s="451"/>
      <c r="N1091" s="451"/>
      <c r="O1091" s="316"/>
      <c r="P1091" s="310"/>
      <c r="Q1091" s="19"/>
      <c r="R1091" s="310"/>
      <c r="S1091" s="316"/>
      <c r="T1091" s="923"/>
      <c r="U1091" s="310"/>
      <c r="V1091" s="310"/>
      <c r="W1091" s="310"/>
      <c r="X1091" s="306"/>
      <c r="Y1091" s="753"/>
      <c r="Z1091" s="749"/>
      <c r="AA1091" s="489"/>
      <c r="AB1091" s="512"/>
      <c r="AC1091" s="512"/>
      <c r="AD1091" s="447"/>
      <c r="AE1091" s="447"/>
      <c r="AF1091" s="970"/>
      <c r="AG1091" s="970"/>
      <c r="AH1091" s="810"/>
      <c r="AI1091" s="310"/>
      <c r="AJ1091" s="310"/>
      <c r="AK1091" s="310"/>
      <c r="AL1091" s="307"/>
      <c r="AM1091" s="40"/>
      <c r="AN1091" s="40"/>
      <c r="AO1091" s="40"/>
      <c r="AP1091" s="137"/>
      <c r="AQ1091" s="19"/>
      <c r="AR1091" s="49"/>
      <c r="AS1091" s="298"/>
      <c r="AT1091" s="66"/>
      <c r="AU1091" s="40"/>
      <c r="AV1091" s="60"/>
      <c r="AW1091" s="137"/>
      <c r="AX1091" s="137"/>
      <c r="AY1091" s="299"/>
      <c r="AZ1091" s="87"/>
      <c r="BA1091" s="243"/>
      <c r="BB1091" s="127"/>
      <c r="BC1091" s="127"/>
      <c r="BD1091" s="127"/>
      <c r="BE1091" s="127"/>
      <c r="BF1091" s="127"/>
      <c r="BG1091" s="19"/>
      <c r="BH1091" s="49"/>
      <c r="BI1091" s="60"/>
      <c r="BJ1091" s="127"/>
      <c r="BK1091" s="127"/>
      <c r="BL1091" s="127"/>
      <c r="BM1091" s="127"/>
      <c r="BN1091" s="60"/>
      <c r="BO1091" s="127"/>
      <c r="BP1091" s="910"/>
      <c r="BQ1091" s="928"/>
      <c r="BR1091" s="928"/>
      <c r="BS1091" s="928"/>
      <c r="BT1091" s="928"/>
      <c r="BU1091" s="928"/>
      <c r="BV1091" s="928"/>
      <c r="BW1091" s="928"/>
      <c r="BX1091" s="928"/>
      <c r="BY1091" s="928"/>
      <c r="BZ1091" s="928"/>
      <c r="CA1091" s="928"/>
      <c r="CB1091" s="928"/>
      <c r="CC1091" s="928"/>
      <c r="CD1091" s="928"/>
      <c r="CE1091" s="150"/>
      <c r="CF1091" s="516"/>
      <c r="CG1091" s="911"/>
      <c r="CH1091" s="131"/>
      <c r="CI1091" s="186"/>
      <c r="CJ1091" s="4"/>
      <c r="CK1091" s="49"/>
      <c r="CL1091" s="60"/>
      <c r="CM1091" s="912"/>
      <c r="CN1091" s="371"/>
      <c r="CO1091" s="371"/>
      <c r="CP1091" s="814"/>
      <c r="CQ1091" s="352"/>
      <c r="CR1091" s="371"/>
      <c r="CS1091" s="371"/>
    </row>
    <row r="1092" spans="1:97" x14ac:dyDescent="0.25">
      <c r="A1092" s="20"/>
      <c r="B1092" s="174"/>
      <c r="C1092" s="88"/>
      <c r="D1092" s="19"/>
      <c r="E1092" s="456"/>
      <c r="F1092" s="451"/>
      <c r="G1092" s="444"/>
      <c r="H1092" s="19"/>
      <c r="I1092" s="451"/>
      <c r="J1092" s="451"/>
      <c r="K1092" s="451"/>
      <c r="L1092" s="451"/>
      <c r="M1092" s="451"/>
      <c r="N1092" s="451"/>
      <c r="O1092" s="316"/>
      <c r="P1092" s="310"/>
      <c r="Q1092" s="19"/>
      <c r="R1092" s="310"/>
      <c r="S1092" s="316"/>
      <c r="T1092" s="923"/>
      <c r="U1092" s="310"/>
      <c r="V1092" s="310"/>
      <c r="W1092" s="310"/>
      <c r="X1092" s="306"/>
      <c r="Y1092" s="753"/>
      <c r="Z1092" s="749"/>
      <c r="AA1092" s="489"/>
      <c r="AB1092" s="512"/>
      <c r="AC1092" s="512"/>
      <c r="AD1092" s="447"/>
      <c r="AE1092" s="447"/>
      <c r="AF1092" s="970"/>
      <c r="AG1092" s="970"/>
      <c r="AH1092" s="810"/>
      <c r="AI1092" s="310"/>
      <c r="AJ1092" s="310"/>
      <c r="AK1092" s="310"/>
      <c r="AL1092" s="307"/>
      <c r="AM1092" s="40"/>
      <c r="AN1092" s="40"/>
      <c r="AO1092" s="40"/>
      <c r="AP1092" s="137"/>
      <c r="AQ1092" s="19"/>
      <c r="AR1092" s="49"/>
      <c r="AS1092" s="298"/>
      <c r="AT1092" s="66"/>
      <c r="AU1092" s="40"/>
      <c r="AV1092" s="60"/>
      <c r="AW1092" s="137"/>
      <c r="AX1092" s="137"/>
      <c r="AY1092" s="299"/>
      <c r="AZ1092" s="87"/>
      <c r="BA1092" s="243"/>
      <c r="BB1092" s="127"/>
      <c r="BC1092" s="127"/>
      <c r="BD1092" s="127"/>
      <c r="BE1092" s="127"/>
      <c r="BF1092" s="127"/>
      <c r="BG1092" s="19"/>
      <c r="BH1092" s="49"/>
      <c r="BI1092" s="60"/>
      <c r="BJ1092" s="127"/>
      <c r="BK1092" s="127"/>
      <c r="BL1092" s="127"/>
      <c r="BM1092" s="127"/>
      <c r="BN1092" s="60"/>
      <c r="BO1092" s="127"/>
      <c r="BP1092" s="910"/>
      <c r="BQ1092" s="928"/>
      <c r="BR1092" s="928"/>
      <c r="BS1092" s="928"/>
      <c r="BT1092" s="928"/>
      <c r="BU1092" s="928"/>
      <c r="BV1092" s="928"/>
      <c r="BW1092" s="928"/>
      <c r="BX1092" s="928"/>
      <c r="BY1092" s="928"/>
      <c r="BZ1092" s="928"/>
      <c r="CA1092" s="928"/>
      <c r="CB1092" s="928"/>
      <c r="CC1092" s="928"/>
      <c r="CD1092" s="928"/>
      <c r="CE1092" s="150"/>
      <c r="CF1092" s="516"/>
      <c r="CG1092" s="911"/>
      <c r="CH1092" s="131"/>
      <c r="CI1092" s="186"/>
      <c r="CJ1092" s="4"/>
      <c r="CK1092" s="49"/>
      <c r="CL1092" s="60"/>
      <c r="CM1092" s="912"/>
      <c r="CN1092" s="371"/>
      <c r="CO1092" s="371"/>
      <c r="CP1092" s="814"/>
      <c r="CQ1092" s="352"/>
      <c r="CR1092" s="371"/>
      <c r="CS1092" s="371"/>
    </row>
    <row r="1093" spans="1:97" x14ac:dyDescent="0.25">
      <c r="A1093" s="20"/>
      <c r="B1093" s="174"/>
      <c r="C1093" s="88"/>
      <c r="D1093" s="19"/>
      <c r="E1093" s="456"/>
      <c r="F1093" s="451"/>
      <c r="G1093" s="444"/>
      <c r="H1093" s="19"/>
      <c r="I1093" s="451"/>
      <c r="J1093" s="451"/>
      <c r="K1093" s="451"/>
      <c r="L1093" s="451"/>
      <c r="M1093" s="451"/>
      <c r="N1093" s="451"/>
      <c r="O1093" s="316"/>
      <c r="P1093" s="310"/>
      <c r="Q1093" s="19"/>
      <c r="R1093" s="310"/>
      <c r="S1093" s="316"/>
      <c r="T1093" s="923"/>
      <c r="U1093" s="310"/>
      <c r="V1093" s="310"/>
      <c r="W1093" s="310"/>
      <c r="X1093" s="306"/>
      <c r="Y1093" s="753"/>
      <c r="Z1093" s="749"/>
      <c r="AA1093" s="489"/>
      <c r="AB1093" s="512"/>
      <c r="AC1093" s="512"/>
      <c r="AD1093" s="447"/>
      <c r="AE1093" s="447"/>
      <c r="AF1093" s="970"/>
      <c r="AG1093" s="970"/>
      <c r="AH1093" s="810"/>
      <c r="AI1093" s="310"/>
      <c r="AJ1093" s="310"/>
      <c r="AK1093" s="310"/>
      <c r="AL1093" s="307"/>
      <c r="AM1093" s="40"/>
      <c r="AN1093" s="40"/>
      <c r="AO1093" s="40"/>
      <c r="AP1093" s="137"/>
      <c r="AQ1093" s="19"/>
      <c r="AR1093" s="49"/>
      <c r="AS1093" s="298"/>
      <c r="AT1093" s="66"/>
      <c r="AU1093" s="40"/>
      <c r="AV1093" s="60"/>
      <c r="AW1093" s="137"/>
      <c r="AX1093" s="137"/>
      <c r="AY1093" s="299"/>
      <c r="AZ1093" s="87"/>
      <c r="BA1093" s="243"/>
      <c r="BB1093" s="127"/>
      <c r="BC1093" s="127"/>
      <c r="BD1093" s="127"/>
      <c r="BE1093" s="127"/>
      <c r="BF1093" s="127"/>
      <c r="BG1093" s="19"/>
      <c r="BH1093" s="49"/>
      <c r="BI1093" s="60"/>
      <c r="BJ1093" s="127"/>
      <c r="BK1093" s="127"/>
      <c r="BL1093" s="127"/>
      <c r="BM1093" s="127"/>
      <c r="BN1093" s="60"/>
      <c r="BO1093" s="127"/>
      <c r="BP1093" s="910"/>
      <c r="BQ1093" s="928"/>
      <c r="BR1093" s="928"/>
      <c r="BS1093" s="928"/>
      <c r="BT1093" s="928"/>
      <c r="BU1093" s="928"/>
      <c r="BV1093" s="928"/>
      <c r="BW1093" s="928"/>
      <c r="BX1093" s="928"/>
      <c r="BY1093" s="928"/>
      <c r="BZ1093" s="928"/>
      <c r="CA1093" s="928"/>
      <c r="CB1093" s="928"/>
      <c r="CC1093" s="928"/>
      <c r="CD1093" s="928"/>
      <c r="CE1093" s="150"/>
      <c r="CF1093" s="516"/>
      <c r="CG1093" s="911"/>
      <c r="CH1093" s="131"/>
      <c r="CI1093" s="186"/>
      <c r="CJ1093" s="4"/>
      <c r="CK1093" s="49"/>
      <c r="CL1093" s="60"/>
      <c r="CM1093" s="912"/>
      <c r="CN1093" s="371"/>
      <c r="CO1093" s="371"/>
      <c r="CP1093" s="814"/>
      <c r="CQ1093" s="352"/>
      <c r="CR1093" s="371"/>
      <c r="CS1093" s="371"/>
    </row>
    <row r="1094" spans="1:97" x14ac:dyDescent="0.25">
      <c r="A1094" s="20"/>
      <c r="B1094" s="174"/>
      <c r="C1094" s="88"/>
      <c r="D1094" s="19"/>
      <c r="E1094" s="456"/>
      <c r="F1094" s="451"/>
      <c r="G1094" s="444"/>
      <c r="H1094" s="19"/>
      <c r="I1094" s="451"/>
      <c r="J1094" s="451"/>
      <c r="K1094" s="451"/>
      <c r="L1094" s="451"/>
      <c r="M1094" s="451"/>
      <c r="N1094" s="451"/>
      <c r="O1094" s="316"/>
      <c r="P1094" s="310"/>
      <c r="Q1094" s="19"/>
      <c r="R1094" s="310"/>
      <c r="S1094" s="316"/>
      <c r="T1094" s="923"/>
      <c r="U1094" s="310"/>
      <c r="V1094" s="310"/>
      <c r="W1094" s="310"/>
      <c r="X1094" s="306"/>
      <c r="Y1094" s="753"/>
      <c r="Z1094" s="749"/>
      <c r="AA1094" s="489"/>
      <c r="AB1094" s="512"/>
      <c r="AC1094" s="512"/>
      <c r="AD1094" s="447"/>
      <c r="AE1094" s="447"/>
      <c r="AF1094" s="970"/>
      <c r="AG1094" s="970"/>
      <c r="AH1094" s="810"/>
      <c r="AI1094" s="310"/>
      <c r="AJ1094" s="310"/>
      <c r="AK1094" s="310"/>
      <c r="AL1094" s="307"/>
      <c r="AM1094" s="40"/>
      <c r="AN1094" s="40"/>
      <c r="AO1094" s="40"/>
      <c r="AP1094" s="137"/>
      <c r="AQ1094" s="19"/>
      <c r="AR1094" s="49"/>
      <c r="AS1094" s="298"/>
      <c r="AT1094" s="66"/>
      <c r="AU1094" s="40"/>
      <c r="AV1094" s="60"/>
      <c r="AW1094" s="137"/>
      <c r="AX1094" s="137"/>
      <c r="AY1094" s="299"/>
      <c r="AZ1094" s="87"/>
      <c r="BA1094" s="243"/>
      <c r="BB1094" s="127"/>
      <c r="BC1094" s="127"/>
      <c r="BD1094" s="127"/>
      <c r="BE1094" s="127"/>
      <c r="BF1094" s="127"/>
      <c r="BG1094" s="19"/>
      <c r="BH1094" s="49"/>
      <c r="BI1094" s="60"/>
      <c r="BJ1094" s="127"/>
      <c r="BK1094" s="127"/>
      <c r="BL1094" s="127"/>
      <c r="BM1094" s="127"/>
      <c r="BN1094" s="60"/>
      <c r="BO1094" s="127"/>
      <c r="BP1094" s="910"/>
      <c r="BQ1094" s="928"/>
      <c r="BR1094" s="928"/>
      <c r="BS1094" s="928"/>
      <c r="BT1094" s="928"/>
      <c r="BU1094" s="928"/>
      <c r="BV1094" s="928"/>
      <c r="BW1094" s="928"/>
      <c r="BX1094" s="928"/>
      <c r="BY1094" s="928"/>
      <c r="BZ1094" s="928"/>
      <c r="CA1094" s="928"/>
      <c r="CB1094" s="928"/>
      <c r="CC1094" s="928"/>
      <c r="CD1094" s="928"/>
      <c r="CE1094" s="150"/>
      <c r="CF1094" s="516"/>
      <c r="CG1094" s="911"/>
      <c r="CH1094" s="131"/>
      <c r="CI1094" s="186"/>
      <c r="CJ1094" s="4"/>
      <c r="CK1094" s="49"/>
      <c r="CL1094" s="60"/>
      <c r="CM1094" s="912"/>
      <c r="CN1094" s="371"/>
      <c r="CO1094" s="371"/>
      <c r="CP1094" s="814"/>
      <c r="CQ1094" s="352"/>
      <c r="CR1094" s="371"/>
      <c r="CS1094" s="371"/>
    </row>
    <row r="1095" spans="1:97" x14ac:dyDescent="0.25">
      <c r="A1095" s="20"/>
      <c r="B1095" s="174"/>
      <c r="C1095" s="88"/>
      <c r="D1095" s="19"/>
      <c r="E1095" s="456"/>
      <c r="F1095" s="451"/>
      <c r="G1095" s="444"/>
      <c r="H1095" s="19"/>
      <c r="I1095" s="451"/>
      <c r="J1095" s="451"/>
      <c r="K1095" s="451"/>
      <c r="L1095" s="451"/>
      <c r="M1095" s="451"/>
      <c r="N1095" s="451"/>
      <c r="O1095" s="316"/>
      <c r="P1095" s="310"/>
      <c r="Q1095" s="19"/>
      <c r="R1095" s="310"/>
      <c r="S1095" s="316"/>
      <c r="T1095" s="923"/>
      <c r="U1095" s="310"/>
      <c r="V1095" s="310"/>
      <c r="W1095" s="310"/>
      <c r="X1095" s="306"/>
      <c r="Y1095" s="753"/>
      <c r="Z1095" s="749"/>
      <c r="AA1095" s="489"/>
      <c r="AB1095" s="512"/>
      <c r="AC1095" s="512"/>
      <c r="AD1095" s="447"/>
      <c r="AE1095" s="447"/>
      <c r="AF1095" s="970"/>
      <c r="AG1095" s="970"/>
      <c r="AH1095" s="810"/>
      <c r="AI1095" s="310"/>
      <c r="AJ1095" s="310"/>
      <c r="AK1095" s="310"/>
      <c r="AL1095" s="307"/>
      <c r="AM1095" s="40"/>
      <c r="AN1095" s="40"/>
      <c r="AO1095" s="40"/>
      <c r="AP1095" s="137"/>
      <c r="AQ1095" s="19"/>
      <c r="AR1095" s="49"/>
      <c r="AS1095" s="298"/>
      <c r="AT1095" s="66"/>
      <c r="AU1095" s="40"/>
      <c r="AV1095" s="60"/>
      <c r="AW1095" s="137"/>
      <c r="AX1095" s="137"/>
      <c r="AY1095" s="299"/>
      <c r="AZ1095" s="87"/>
      <c r="BA1095" s="243"/>
      <c r="BB1095" s="127"/>
      <c r="BC1095" s="127"/>
      <c r="BD1095" s="127"/>
      <c r="BE1095" s="127"/>
      <c r="BF1095" s="127"/>
      <c r="BG1095" s="19"/>
      <c r="BH1095" s="49"/>
      <c r="BI1095" s="60"/>
      <c r="BJ1095" s="127"/>
      <c r="BK1095" s="127"/>
      <c r="BL1095" s="127"/>
      <c r="BM1095" s="127"/>
      <c r="BN1095" s="60"/>
      <c r="BO1095" s="127"/>
      <c r="BP1095" s="910"/>
      <c r="BQ1095" s="928"/>
      <c r="BR1095" s="928"/>
      <c r="BS1095" s="928"/>
      <c r="BT1095" s="928"/>
      <c r="BU1095" s="928"/>
      <c r="BV1095" s="928"/>
      <c r="BW1095" s="928"/>
      <c r="BX1095" s="928"/>
      <c r="BY1095" s="928"/>
      <c r="BZ1095" s="928"/>
      <c r="CA1095" s="928"/>
      <c r="CB1095" s="928"/>
      <c r="CC1095" s="928"/>
      <c r="CD1095" s="928"/>
      <c r="CE1095" s="150"/>
      <c r="CF1095" s="516"/>
      <c r="CG1095" s="911"/>
      <c r="CH1095" s="131"/>
      <c r="CI1095" s="186"/>
      <c r="CJ1095" s="4"/>
      <c r="CK1095" s="49"/>
      <c r="CL1095" s="60"/>
      <c r="CM1095" s="912"/>
      <c r="CN1095" s="371"/>
      <c r="CO1095" s="371"/>
      <c r="CP1095" s="814"/>
      <c r="CQ1095" s="352"/>
      <c r="CR1095" s="371"/>
      <c r="CS1095" s="371"/>
    </row>
    <row r="1096" spans="1:97" x14ac:dyDescent="0.25">
      <c r="A1096" s="20"/>
      <c r="B1096" s="174"/>
      <c r="C1096" s="88"/>
      <c r="D1096" s="19"/>
      <c r="E1096" s="456"/>
      <c r="F1096" s="451"/>
      <c r="G1096" s="444"/>
      <c r="H1096" s="19"/>
      <c r="I1096" s="451"/>
      <c r="J1096" s="451"/>
      <c r="K1096" s="451"/>
      <c r="L1096" s="451"/>
      <c r="M1096" s="451"/>
      <c r="N1096" s="451"/>
      <c r="O1096" s="316"/>
      <c r="P1096" s="310"/>
      <c r="Q1096" s="19"/>
      <c r="R1096" s="310"/>
      <c r="S1096" s="316"/>
      <c r="T1096" s="923"/>
      <c r="U1096" s="310"/>
      <c r="V1096" s="310"/>
      <c r="W1096" s="310"/>
      <c r="X1096" s="306"/>
      <c r="Y1096" s="753"/>
      <c r="Z1096" s="749"/>
      <c r="AA1096" s="489"/>
      <c r="AB1096" s="512"/>
      <c r="AC1096" s="512"/>
      <c r="AD1096" s="447"/>
      <c r="AE1096" s="447"/>
      <c r="AF1096" s="970"/>
      <c r="AG1096" s="970"/>
      <c r="AH1096" s="810"/>
      <c r="AI1096" s="310"/>
      <c r="AJ1096" s="310"/>
      <c r="AK1096" s="310"/>
      <c r="AL1096" s="307"/>
      <c r="AM1096" s="40"/>
      <c r="AN1096" s="40"/>
      <c r="AO1096" s="40"/>
      <c r="AP1096" s="137"/>
      <c r="AQ1096" s="19"/>
      <c r="AR1096" s="49"/>
      <c r="AS1096" s="298"/>
      <c r="AT1096" s="66"/>
      <c r="AU1096" s="40"/>
      <c r="AV1096" s="60"/>
      <c r="AW1096" s="137"/>
      <c r="AX1096" s="137"/>
      <c r="AY1096" s="299"/>
      <c r="AZ1096" s="87"/>
      <c r="BA1096" s="243"/>
      <c r="BB1096" s="127"/>
      <c r="BC1096" s="127"/>
      <c r="BD1096" s="127"/>
      <c r="BE1096" s="127"/>
      <c r="BF1096" s="127"/>
      <c r="BG1096" s="19"/>
      <c r="BH1096" s="49"/>
      <c r="BI1096" s="60"/>
      <c r="BJ1096" s="127"/>
      <c r="BK1096" s="127"/>
      <c r="BL1096" s="127"/>
      <c r="BM1096" s="127"/>
      <c r="BN1096" s="60"/>
      <c r="BO1096" s="127"/>
      <c r="BP1096" s="910"/>
      <c r="BQ1096" s="928"/>
      <c r="BR1096" s="928"/>
      <c r="BS1096" s="928"/>
      <c r="BT1096" s="928"/>
      <c r="BU1096" s="928"/>
      <c r="BV1096" s="928"/>
      <c r="BW1096" s="928"/>
      <c r="BX1096" s="928"/>
      <c r="BY1096" s="928"/>
      <c r="BZ1096" s="928"/>
      <c r="CA1096" s="928"/>
      <c r="CB1096" s="928"/>
      <c r="CC1096" s="928"/>
      <c r="CD1096" s="928"/>
      <c r="CE1096" s="150"/>
      <c r="CF1096" s="516"/>
      <c r="CG1096" s="911"/>
      <c r="CH1096" s="131"/>
      <c r="CI1096" s="186"/>
      <c r="CJ1096" s="4"/>
      <c r="CK1096" s="49"/>
      <c r="CL1096" s="60"/>
      <c r="CM1096" s="912"/>
      <c r="CN1096" s="371"/>
      <c r="CO1096" s="371"/>
      <c r="CP1096" s="814"/>
      <c r="CQ1096" s="352"/>
      <c r="CR1096" s="371"/>
      <c r="CS1096" s="371"/>
    </row>
    <row r="1097" spans="1:97" x14ac:dyDescent="0.25">
      <c r="A1097" s="20"/>
      <c r="B1097" s="174"/>
      <c r="C1097" s="88"/>
      <c r="D1097" s="19"/>
      <c r="E1097" s="456"/>
      <c r="F1097" s="451"/>
      <c r="G1097" s="444"/>
      <c r="H1097" s="19"/>
      <c r="I1097" s="451"/>
      <c r="J1097" s="451"/>
      <c r="K1097" s="451"/>
      <c r="L1097" s="451"/>
      <c r="M1097" s="451"/>
      <c r="N1097" s="451"/>
      <c r="O1097" s="316"/>
      <c r="P1097" s="310"/>
      <c r="Q1097" s="19"/>
      <c r="R1097" s="310"/>
      <c r="S1097" s="316"/>
      <c r="T1097" s="923"/>
      <c r="U1097" s="310"/>
      <c r="V1097" s="310"/>
      <c r="W1097" s="310"/>
      <c r="X1097" s="306"/>
      <c r="Y1097" s="753"/>
      <c r="Z1097" s="749"/>
      <c r="AA1097" s="489"/>
      <c r="AB1097" s="512"/>
      <c r="AC1097" s="512"/>
      <c r="AD1097" s="447"/>
      <c r="AE1097" s="447"/>
      <c r="AF1097" s="970"/>
      <c r="AG1097" s="970"/>
      <c r="AH1097" s="810"/>
      <c r="AI1097" s="310"/>
      <c r="AJ1097" s="310"/>
      <c r="AK1097" s="310"/>
      <c r="AL1097" s="307"/>
      <c r="AM1097" s="40"/>
      <c r="AN1097" s="40"/>
      <c r="AO1097" s="40"/>
      <c r="AP1097" s="137"/>
      <c r="AQ1097" s="19"/>
      <c r="AR1097" s="49"/>
      <c r="AS1097" s="298"/>
      <c r="AT1097" s="66"/>
      <c r="AU1097" s="40"/>
      <c r="AV1097" s="60"/>
      <c r="AW1097" s="137"/>
      <c r="AX1097" s="137"/>
      <c r="AY1097" s="299"/>
      <c r="AZ1097" s="87"/>
      <c r="BA1097" s="243"/>
      <c r="BB1097" s="127"/>
      <c r="BC1097" s="127"/>
      <c r="BD1097" s="127"/>
      <c r="BE1097" s="127"/>
      <c r="BF1097" s="127"/>
      <c r="BG1097" s="19"/>
      <c r="BH1097" s="49"/>
      <c r="BI1097" s="60"/>
      <c r="BJ1097" s="127"/>
      <c r="BK1097" s="127"/>
      <c r="BL1097" s="127"/>
      <c r="BM1097" s="127"/>
      <c r="BN1097" s="60"/>
      <c r="BO1097" s="127"/>
      <c r="BP1097" s="910"/>
      <c r="BQ1097" s="928"/>
      <c r="BR1097" s="928"/>
      <c r="BS1097" s="928"/>
      <c r="BT1097" s="928"/>
      <c r="BU1097" s="928"/>
      <c r="BV1097" s="928"/>
      <c r="BW1097" s="928"/>
      <c r="BX1097" s="928"/>
      <c r="BY1097" s="928"/>
      <c r="BZ1097" s="928"/>
      <c r="CA1097" s="928"/>
      <c r="CB1097" s="928"/>
      <c r="CC1097" s="928"/>
      <c r="CD1097" s="928"/>
      <c r="CE1097" s="150"/>
      <c r="CF1097" s="516"/>
      <c r="CG1097" s="911"/>
      <c r="CH1097" s="131"/>
      <c r="CI1097" s="186"/>
      <c r="CJ1097" s="4"/>
      <c r="CK1097" s="49"/>
      <c r="CL1097" s="60"/>
      <c r="CM1097" s="912"/>
      <c r="CN1097" s="371"/>
      <c r="CO1097" s="371"/>
      <c r="CP1097" s="814"/>
      <c r="CQ1097" s="352"/>
      <c r="CR1097" s="371"/>
      <c r="CS1097" s="371"/>
    </row>
    <row r="1098" spans="1:97" x14ac:dyDescent="0.25">
      <c r="A1098" s="20"/>
      <c r="B1098" s="174"/>
      <c r="C1098" s="88"/>
      <c r="D1098" s="19"/>
      <c r="E1098" s="456"/>
      <c r="F1098" s="451"/>
      <c r="G1098" s="444"/>
      <c r="H1098" s="19"/>
      <c r="I1098" s="451"/>
      <c r="J1098" s="451"/>
      <c r="K1098" s="451"/>
      <c r="L1098" s="451"/>
      <c r="M1098" s="451"/>
      <c r="N1098" s="451"/>
      <c r="O1098" s="316"/>
      <c r="P1098" s="310"/>
      <c r="Q1098" s="19"/>
      <c r="R1098" s="310"/>
      <c r="S1098" s="316"/>
      <c r="T1098" s="923"/>
      <c r="U1098" s="310"/>
      <c r="V1098" s="310"/>
      <c r="W1098" s="310"/>
      <c r="X1098" s="306"/>
      <c r="Y1098" s="753"/>
      <c r="Z1098" s="749"/>
      <c r="AA1098" s="489"/>
      <c r="AB1098" s="512"/>
      <c r="AC1098" s="512"/>
      <c r="AD1098" s="447"/>
      <c r="AE1098" s="447"/>
      <c r="AF1098" s="970"/>
      <c r="AG1098" s="970"/>
      <c r="AH1098" s="810"/>
      <c r="AI1098" s="310"/>
      <c r="AJ1098" s="310"/>
      <c r="AK1098" s="310"/>
      <c r="AL1098" s="307"/>
      <c r="AM1098" s="40"/>
      <c r="AN1098" s="40"/>
      <c r="AO1098" s="40"/>
      <c r="AP1098" s="137"/>
      <c r="AQ1098" s="19"/>
      <c r="AR1098" s="49"/>
      <c r="AS1098" s="298"/>
      <c r="AT1098" s="66"/>
      <c r="AU1098" s="40"/>
      <c r="AV1098" s="60"/>
      <c r="AW1098" s="137"/>
      <c r="AX1098" s="137"/>
      <c r="AY1098" s="299"/>
      <c r="AZ1098" s="87"/>
      <c r="BA1098" s="243"/>
      <c r="BB1098" s="127"/>
      <c r="BC1098" s="127"/>
      <c r="BD1098" s="127"/>
      <c r="BE1098" s="127"/>
      <c r="BF1098" s="127"/>
      <c r="BG1098" s="19"/>
      <c r="BH1098" s="49"/>
      <c r="BI1098" s="60"/>
      <c r="BJ1098" s="127"/>
      <c r="BK1098" s="127"/>
      <c r="BL1098" s="127"/>
      <c r="BM1098" s="127"/>
      <c r="BN1098" s="60"/>
      <c r="BO1098" s="127"/>
      <c r="BP1098" s="910"/>
      <c r="BQ1098" s="928"/>
      <c r="BR1098" s="928"/>
      <c r="BS1098" s="928"/>
      <c r="BT1098" s="928"/>
      <c r="BU1098" s="928"/>
      <c r="BV1098" s="928"/>
      <c r="BW1098" s="928"/>
      <c r="BX1098" s="928"/>
      <c r="BY1098" s="928"/>
      <c r="BZ1098" s="928"/>
      <c r="CA1098" s="928"/>
      <c r="CB1098" s="928"/>
      <c r="CC1098" s="928"/>
      <c r="CD1098" s="928"/>
      <c r="CE1098" s="150"/>
      <c r="CF1098" s="516"/>
      <c r="CG1098" s="911"/>
      <c r="CH1098" s="131"/>
      <c r="CI1098" s="186"/>
      <c r="CJ1098" s="4"/>
      <c r="CK1098" s="49"/>
      <c r="CL1098" s="60"/>
      <c r="CM1098" s="912"/>
      <c r="CN1098" s="371"/>
      <c r="CO1098" s="371"/>
      <c r="CP1098" s="814"/>
      <c r="CQ1098" s="352"/>
      <c r="CR1098" s="371"/>
      <c r="CS1098" s="371"/>
    </row>
    <row r="1099" spans="1:97" x14ac:dyDescent="0.25">
      <c r="A1099" s="20"/>
      <c r="B1099" s="174"/>
      <c r="C1099" s="88"/>
      <c r="D1099" s="19"/>
      <c r="E1099" s="456"/>
      <c r="F1099" s="451"/>
      <c r="G1099" s="444"/>
      <c r="H1099" s="19"/>
      <c r="I1099" s="451"/>
      <c r="J1099" s="451"/>
      <c r="K1099" s="451"/>
      <c r="L1099" s="451"/>
      <c r="M1099" s="451"/>
      <c r="N1099" s="451"/>
      <c r="O1099" s="316"/>
      <c r="P1099" s="310"/>
      <c r="Q1099" s="19"/>
      <c r="R1099" s="310"/>
      <c r="S1099" s="316"/>
      <c r="T1099" s="923"/>
      <c r="U1099" s="310"/>
      <c r="V1099" s="310"/>
      <c r="W1099" s="310"/>
      <c r="X1099" s="306"/>
      <c r="Y1099" s="753"/>
      <c r="Z1099" s="749"/>
      <c r="AA1099" s="489"/>
      <c r="AB1099" s="512"/>
      <c r="AC1099" s="512"/>
      <c r="AD1099" s="447"/>
      <c r="AE1099" s="447"/>
      <c r="AF1099" s="970"/>
      <c r="AG1099" s="970"/>
      <c r="AH1099" s="810"/>
      <c r="AI1099" s="310"/>
      <c r="AJ1099" s="310"/>
      <c r="AK1099" s="310"/>
      <c r="AL1099" s="307"/>
      <c r="AM1099" s="40"/>
      <c r="AN1099" s="40"/>
      <c r="AO1099" s="40"/>
      <c r="AP1099" s="137"/>
      <c r="AQ1099" s="19"/>
      <c r="AR1099" s="49"/>
      <c r="AS1099" s="298"/>
      <c r="AT1099" s="66"/>
      <c r="AU1099" s="40"/>
      <c r="AV1099" s="60"/>
      <c r="AW1099" s="137"/>
      <c r="AX1099" s="137"/>
      <c r="AY1099" s="299"/>
      <c r="AZ1099" s="87"/>
      <c r="BA1099" s="243"/>
      <c r="BB1099" s="127"/>
      <c r="BC1099" s="127"/>
      <c r="BD1099" s="127"/>
      <c r="BE1099" s="127"/>
      <c r="BF1099" s="127"/>
      <c r="BG1099" s="19"/>
      <c r="BH1099" s="49"/>
      <c r="BI1099" s="60"/>
      <c r="BJ1099" s="127"/>
      <c r="BK1099" s="127"/>
      <c r="BL1099" s="127"/>
      <c r="BM1099" s="127"/>
      <c r="BN1099" s="60"/>
      <c r="BO1099" s="127"/>
      <c r="BP1099" s="910"/>
      <c r="BQ1099" s="928"/>
      <c r="BR1099" s="928"/>
      <c r="BS1099" s="928"/>
      <c r="BT1099" s="928"/>
      <c r="BU1099" s="928"/>
      <c r="BV1099" s="928"/>
      <c r="BW1099" s="928"/>
      <c r="BX1099" s="928"/>
      <c r="BY1099" s="928"/>
      <c r="BZ1099" s="928"/>
      <c r="CA1099" s="928"/>
      <c r="CB1099" s="928"/>
      <c r="CC1099" s="928"/>
      <c r="CD1099" s="928"/>
      <c r="CE1099" s="150"/>
      <c r="CF1099" s="516"/>
      <c r="CG1099" s="911"/>
      <c r="CH1099" s="131"/>
      <c r="CI1099" s="186"/>
      <c r="CJ1099" s="4"/>
      <c r="CK1099" s="49"/>
      <c r="CL1099" s="60"/>
      <c r="CM1099" s="912"/>
      <c r="CN1099" s="371"/>
      <c r="CO1099" s="371"/>
      <c r="CP1099" s="814"/>
      <c r="CQ1099" s="352"/>
      <c r="CR1099" s="371"/>
      <c r="CS1099" s="371"/>
    </row>
    <row r="1100" spans="1:97" x14ac:dyDescent="0.25">
      <c r="A1100" s="20"/>
      <c r="B1100" s="174"/>
      <c r="C1100" s="88"/>
      <c r="D1100" s="19"/>
      <c r="E1100" s="456"/>
      <c r="F1100" s="451"/>
      <c r="G1100" s="444"/>
      <c r="H1100" s="19"/>
      <c r="I1100" s="451"/>
      <c r="J1100" s="451"/>
      <c r="K1100" s="451"/>
      <c r="L1100" s="451"/>
      <c r="M1100" s="451"/>
      <c r="N1100" s="451"/>
      <c r="O1100" s="316"/>
      <c r="P1100" s="310"/>
      <c r="Q1100" s="19"/>
      <c r="R1100" s="310"/>
      <c r="S1100" s="316"/>
      <c r="T1100" s="923"/>
      <c r="U1100" s="310"/>
      <c r="V1100" s="310"/>
      <c r="W1100" s="310"/>
      <c r="X1100" s="306"/>
      <c r="Y1100" s="753"/>
      <c r="Z1100" s="749"/>
      <c r="AA1100" s="489"/>
      <c r="AB1100" s="512"/>
      <c r="AC1100" s="512"/>
      <c r="AD1100" s="447"/>
      <c r="AE1100" s="447"/>
      <c r="AF1100" s="970"/>
      <c r="AG1100" s="970"/>
      <c r="AH1100" s="810"/>
      <c r="AI1100" s="310"/>
      <c r="AJ1100" s="310"/>
      <c r="AK1100" s="310"/>
      <c r="AL1100" s="307"/>
      <c r="AM1100" s="40"/>
      <c r="AN1100" s="40"/>
      <c r="AO1100" s="40"/>
      <c r="AP1100" s="137"/>
      <c r="AQ1100" s="19"/>
      <c r="AR1100" s="49"/>
      <c r="AS1100" s="298"/>
      <c r="AT1100" s="66"/>
      <c r="AU1100" s="40"/>
      <c r="AV1100" s="60"/>
      <c r="AW1100" s="137"/>
      <c r="AX1100" s="137"/>
      <c r="AY1100" s="299"/>
      <c r="AZ1100" s="87"/>
      <c r="BA1100" s="243"/>
      <c r="BB1100" s="127"/>
      <c r="BC1100" s="127"/>
      <c r="BD1100" s="127"/>
      <c r="BE1100" s="127"/>
      <c r="BF1100" s="127"/>
      <c r="BG1100" s="19"/>
      <c r="BH1100" s="49"/>
      <c r="BI1100" s="60"/>
      <c r="BJ1100" s="127"/>
      <c r="BK1100" s="127"/>
      <c r="BL1100" s="127"/>
      <c r="BM1100" s="127"/>
      <c r="BN1100" s="60"/>
      <c r="BO1100" s="127"/>
      <c r="BP1100" s="910"/>
      <c r="BQ1100" s="928"/>
      <c r="BR1100" s="928"/>
      <c r="BS1100" s="928"/>
      <c r="BT1100" s="928"/>
      <c r="BU1100" s="928"/>
      <c r="BV1100" s="928"/>
      <c r="BW1100" s="928"/>
      <c r="BX1100" s="928"/>
      <c r="BY1100" s="928"/>
      <c r="BZ1100" s="928"/>
      <c r="CA1100" s="928"/>
      <c r="CB1100" s="928"/>
      <c r="CC1100" s="928"/>
      <c r="CD1100" s="928"/>
      <c r="CE1100" s="150"/>
      <c r="CF1100" s="516"/>
      <c r="CG1100" s="911"/>
      <c r="CH1100" s="131"/>
      <c r="CI1100" s="186"/>
      <c r="CJ1100" s="4"/>
      <c r="CK1100" s="49"/>
      <c r="CL1100" s="60"/>
      <c r="CM1100" s="912"/>
      <c r="CN1100" s="371"/>
      <c r="CO1100" s="371"/>
      <c r="CP1100" s="814"/>
      <c r="CQ1100" s="352"/>
      <c r="CR1100" s="371"/>
      <c r="CS1100" s="371"/>
    </row>
    <row r="1101" spans="1:97" x14ac:dyDescent="0.25">
      <c r="A1101" s="20"/>
      <c r="B1101" s="174"/>
      <c r="C1101" s="88"/>
      <c r="D1101" s="19"/>
      <c r="E1101" s="456"/>
      <c r="F1101" s="451"/>
      <c r="G1101" s="444"/>
      <c r="H1101" s="19"/>
      <c r="I1101" s="451"/>
      <c r="J1101" s="451"/>
      <c r="K1101" s="451"/>
      <c r="L1101" s="451"/>
      <c r="M1101" s="451"/>
      <c r="N1101" s="451"/>
      <c r="O1101" s="316"/>
      <c r="P1101" s="310"/>
      <c r="Q1101" s="19"/>
      <c r="R1101" s="310"/>
      <c r="S1101" s="316"/>
      <c r="T1101" s="923"/>
      <c r="U1101" s="310"/>
      <c r="V1101" s="310"/>
      <c r="W1101" s="310"/>
      <c r="X1101" s="306"/>
      <c r="Y1101" s="753"/>
      <c r="Z1101" s="749"/>
      <c r="AA1101" s="489"/>
      <c r="AB1101" s="512"/>
      <c r="AC1101" s="512"/>
      <c r="AD1101" s="447"/>
      <c r="AE1101" s="447"/>
      <c r="AF1101" s="970"/>
      <c r="AG1101" s="970"/>
      <c r="AH1101" s="810"/>
      <c r="AI1101" s="310"/>
      <c r="AJ1101" s="310"/>
      <c r="AK1101" s="310"/>
      <c r="AL1101" s="307"/>
      <c r="AM1101" s="40"/>
      <c r="AN1101" s="40"/>
      <c r="AO1101" s="40"/>
      <c r="AP1101" s="137"/>
      <c r="AQ1101" s="19"/>
      <c r="AR1101" s="49"/>
      <c r="AS1101" s="298"/>
      <c r="AT1101" s="66"/>
      <c r="AU1101" s="40"/>
      <c r="AV1101" s="60"/>
      <c r="AW1101" s="137"/>
      <c r="AX1101" s="137"/>
      <c r="AY1101" s="299"/>
      <c r="AZ1101" s="87"/>
      <c r="BA1101" s="243"/>
      <c r="BB1101" s="127"/>
      <c r="BC1101" s="127"/>
      <c r="BD1101" s="127"/>
      <c r="BE1101" s="127"/>
      <c r="BF1101" s="127"/>
      <c r="BG1101" s="19"/>
      <c r="BH1101" s="49"/>
      <c r="BI1101" s="60"/>
      <c r="BJ1101" s="127"/>
      <c r="BK1101" s="127"/>
      <c r="BL1101" s="127"/>
      <c r="BM1101" s="127"/>
      <c r="BN1101" s="60"/>
      <c r="BO1101" s="127"/>
      <c r="BP1101" s="910"/>
      <c r="BQ1101" s="928"/>
      <c r="BR1101" s="928"/>
      <c r="BS1101" s="928"/>
      <c r="BT1101" s="928"/>
      <c r="BU1101" s="928"/>
      <c r="BV1101" s="928"/>
      <c r="BW1101" s="928"/>
      <c r="BX1101" s="928"/>
      <c r="BY1101" s="928"/>
      <c r="BZ1101" s="928"/>
      <c r="CA1101" s="928"/>
      <c r="CB1101" s="928"/>
      <c r="CC1101" s="928"/>
      <c r="CD1101" s="928"/>
      <c r="CE1101" s="150"/>
      <c r="CF1101" s="516"/>
      <c r="CG1101" s="911"/>
      <c r="CH1101" s="131"/>
      <c r="CI1101" s="186"/>
      <c r="CJ1101" s="4"/>
      <c r="CK1101" s="49"/>
      <c r="CL1101" s="60"/>
      <c r="CM1101" s="912"/>
      <c r="CN1101" s="371"/>
      <c r="CO1101" s="371"/>
      <c r="CP1101" s="814"/>
      <c r="CQ1101" s="352"/>
      <c r="CR1101" s="371"/>
      <c r="CS1101" s="371"/>
    </row>
    <row r="1102" spans="1:97" x14ac:dyDescent="0.25">
      <c r="A1102" s="20"/>
      <c r="B1102" s="174"/>
      <c r="C1102" s="88"/>
      <c r="D1102" s="19"/>
      <c r="E1102" s="456"/>
      <c r="F1102" s="451"/>
      <c r="G1102" s="444"/>
      <c r="H1102" s="19"/>
      <c r="I1102" s="451"/>
      <c r="J1102" s="451"/>
      <c r="K1102" s="451"/>
      <c r="L1102" s="451"/>
      <c r="M1102" s="451"/>
      <c r="N1102" s="451"/>
      <c r="O1102" s="316"/>
      <c r="P1102" s="310"/>
      <c r="Q1102" s="19"/>
      <c r="R1102" s="310"/>
      <c r="S1102" s="316"/>
      <c r="T1102" s="923"/>
      <c r="U1102" s="310"/>
      <c r="V1102" s="310"/>
      <c r="W1102" s="310"/>
      <c r="X1102" s="306"/>
      <c r="Y1102" s="753"/>
      <c r="Z1102" s="749"/>
      <c r="AA1102" s="489"/>
      <c r="AB1102" s="512"/>
      <c r="AC1102" s="512"/>
      <c r="AD1102" s="447"/>
      <c r="AE1102" s="447"/>
      <c r="AF1102" s="970"/>
      <c r="AG1102" s="970"/>
      <c r="AH1102" s="810"/>
      <c r="AI1102" s="310"/>
      <c r="AJ1102" s="310"/>
      <c r="AK1102" s="310"/>
      <c r="AL1102" s="307"/>
      <c r="AM1102" s="40"/>
      <c r="AN1102" s="40"/>
      <c r="AO1102" s="40"/>
      <c r="AP1102" s="137"/>
      <c r="AQ1102" s="19"/>
      <c r="AR1102" s="49"/>
      <c r="AS1102" s="298"/>
      <c r="AT1102" s="66"/>
      <c r="AU1102" s="40"/>
      <c r="AV1102" s="60"/>
      <c r="AW1102" s="137"/>
      <c r="AX1102" s="137"/>
      <c r="AY1102" s="299"/>
      <c r="AZ1102" s="87"/>
      <c r="BA1102" s="243"/>
      <c r="BB1102" s="127"/>
      <c r="BC1102" s="127"/>
      <c r="BD1102" s="127"/>
      <c r="BE1102" s="127"/>
      <c r="BF1102" s="127"/>
      <c r="BG1102" s="19"/>
      <c r="BH1102" s="49"/>
      <c r="BI1102" s="60"/>
      <c r="BJ1102" s="127"/>
      <c r="BK1102" s="127"/>
      <c r="BL1102" s="127"/>
      <c r="BM1102" s="127"/>
      <c r="BN1102" s="60"/>
      <c r="BO1102" s="127"/>
      <c r="BP1102" s="910"/>
      <c r="BQ1102" s="928"/>
      <c r="BR1102" s="928"/>
      <c r="BS1102" s="928"/>
      <c r="BT1102" s="928"/>
      <c r="BU1102" s="928"/>
      <c r="BV1102" s="928"/>
      <c r="BW1102" s="928"/>
      <c r="BX1102" s="928"/>
      <c r="BY1102" s="928"/>
      <c r="BZ1102" s="928"/>
      <c r="CA1102" s="928"/>
      <c r="CB1102" s="928"/>
      <c r="CC1102" s="928"/>
      <c r="CD1102" s="928"/>
      <c r="CE1102" s="150"/>
      <c r="CF1102" s="516"/>
      <c r="CG1102" s="911"/>
      <c r="CH1102" s="131"/>
      <c r="CI1102" s="186"/>
      <c r="CJ1102" s="4"/>
      <c r="CK1102" s="49"/>
      <c r="CL1102" s="60"/>
      <c r="CM1102" s="912"/>
      <c r="CN1102" s="371"/>
      <c r="CO1102" s="371"/>
      <c r="CP1102" s="814"/>
      <c r="CQ1102" s="352"/>
      <c r="CR1102" s="371"/>
      <c r="CS1102" s="371"/>
    </row>
    <row r="1103" spans="1:97" x14ac:dyDescent="0.25">
      <c r="A1103" s="20"/>
      <c r="B1103" s="174"/>
      <c r="C1103" s="88"/>
      <c r="D1103" s="19"/>
      <c r="E1103" s="456"/>
      <c r="F1103" s="451"/>
      <c r="G1103" s="444"/>
      <c r="H1103" s="19"/>
      <c r="I1103" s="451"/>
      <c r="J1103" s="451"/>
      <c r="K1103" s="451"/>
      <c r="L1103" s="451"/>
      <c r="M1103" s="451"/>
      <c r="N1103" s="451"/>
      <c r="O1103" s="316"/>
      <c r="P1103" s="310"/>
      <c r="Q1103" s="19"/>
      <c r="R1103" s="310"/>
      <c r="S1103" s="316"/>
      <c r="T1103" s="923"/>
      <c r="U1103" s="310"/>
      <c r="V1103" s="310"/>
      <c r="W1103" s="310"/>
      <c r="X1103" s="306"/>
      <c r="Y1103" s="753"/>
      <c r="Z1103" s="749"/>
      <c r="AA1103" s="489"/>
      <c r="AB1103" s="512"/>
      <c r="AC1103" s="512"/>
      <c r="AD1103" s="447"/>
      <c r="AE1103" s="447"/>
      <c r="AF1103" s="970"/>
      <c r="AG1103" s="970"/>
      <c r="AH1103" s="810"/>
      <c r="AI1103" s="310"/>
      <c r="AJ1103" s="310"/>
      <c r="AK1103" s="310"/>
      <c r="AL1103" s="307"/>
      <c r="AM1103" s="40"/>
      <c r="AN1103" s="40"/>
      <c r="AO1103" s="40"/>
      <c r="AP1103" s="137"/>
      <c r="AQ1103" s="19"/>
      <c r="AR1103" s="49"/>
      <c r="AS1103" s="298"/>
      <c r="AT1103" s="66"/>
      <c r="AU1103" s="40"/>
      <c r="AV1103" s="60"/>
      <c r="AW1103" s="137"/>
      <c r="AX1103" s="137"/>
      <c r="AY1103" s="299"/>
      <c r="AZ1103" s="87"/>
      <c r="BA1103" s="243"/>
      <c r="BB1103" s="127"/>
      <c r="BC1103" s="127"/>
      <c r="BD1103" s="127"/>
      <c r="BE1103" s="127"/>
      <c r="BF1103" s="127"/>
      <c r="BG1103" s="19"/>
      <c r="BH1103" s="49"/>
      <c r="BI1103" s="60"/>
      <c r="BJ1103" s="127"/>
      <c r="BK1103" s="127"/>
      <c r="BL1103" s="127"/>
      <c r="BM1103" s="127"/>
      <c r="BN1103" s="60"/>
      <c r="BO1103" s="127"/>
      <c r="BP1103" s="910"/>
      <c r="BQ1103" s="928"/>
      <c r="BR1103" s="928"/>
      <c r="BS1103" s="928"/>
      <c r="BT1103" s="928"/>
      <c r="BU1103" s="928"/>
      <c r="BV1103" s="928"/>
      <c r="BW1103" s="928"/>
      <c r="BX1103" s="928"/>
      <c r="BY1103" s="928"/>
      <c r="BZ1103" s="928"/>
      <c r="CA1103" s="928"/>
      <c r="CB1103" s="928"/>
      <c r="CC1103" s="928"/>
      <c r="CD1103" s="928"/>
      <c r="CE1103" s="150"/>
      <c r="CF1103" s="516"/>
      <c r="CG1103" s="911"/>
      <c r="CH1103" s="131"/>
      <c r="CI1103" s="186"/>
      <c r="CJ1103" s="4"/>
      <c r="CK1103" s="49"/>
      <c r="CL1103" s="60"/>
      <c r="CM1103" s="912"/>
      <c r="CN1103" s="371"/>
      <c r="CO1103" s="371"/>
      <c r="CP1103" s="814"/>
      <c r="CQ1103" s="352"/>
      <c r="CR1103" s="371"/>
      <c r="CS1103" s="371"/>
    </row>
    <row r="1104" spans="1:97" x14ac:dyDescent="0.25">
      <c r="A1104" s="20"/>
      <c r="B1104" s="174"/>
      <c r="C1104" s="88"/>
      <c r="D1104" s="19"/>
      <c r="E1104" s="456"/>
      <c r="F1104" s="451"/>
      <c r="G1104" s="444"/>
      <c r="H1104" s="19"/>
      <c r="I1104" s="451"/>
      <c r="J1104" s="451"/>
      <c r="K1104" s="451"/>
      <c r="L1104" s="451"/>
      <c r="M1104" s="451"/>
      <c r="N1104" s="451"/>
      <c r="O1104" s="316"/>
      <c r="P1104" s="310"/>
      <c r="Q1104" s="19"/>
      <c r="R1104" s="310"/>
      <c r="S1104" s="316"/>
      <c r="T1104" s="923"/>
      <c r="U1104" s="310"/>
      <c r="V1104" s="310"/>
      <c r="W1104" s="310"/>
      <c r="X1104" s="306"/>
      <c r="Y1104" s="753"/>
      <c r="Z1104" s="749"/>
      <c r="AA1104" s="489"/>
      <c r="AB1104" s="512"/>
      <c r="AC1104" s="512"/>
      <c r="AD1104" s="447"/>
      <c r="AE1104" s="447"/>
      <c r="AF1104" s="970"/>
      <c r="AG1104" s="970"/>
      <c r="AH1104" s="810"/>
      <c r="AI1104" s="310"/>
      <c r="AJ1104" s="310"/>
      <c r="AK1104" s="310"/>
      <c r="AL1104" s="307"/>
      <c r="AM1104" s="40"/>
      <c r="AN1104" s="40"/>
      <c r="AO1104" s="40"/>
      <c r="AP1104" s="137"/>
      <c r="AQ1104" s="19"/>
      <c r="AR1104" s="49"/>
      <c r="AS1104" s="298"/>
      <c r="AT1104" s="66"/>
      <c r="AU1104" s="40"/>
      <c r="AV1104" s="60"/>
      <c r="AW1104" s="137"/>
      <c r="AX1104" s="137"/>
      <c r="AY1104" s="299"/>
      <c r="AZ1104" s="87"/>
      <c r="BA1104" s="243"/>
      <c r="BB1104" s="127"/>
      <c r="BC1104" s="127"/>
      <c r="BD1104" s="127"/>
      <c r="BE1104" s="127"/>
      <c r="BF1104" s="127"/>
      <c r="BG1104" s="19"/>
      <c r="BH1104" s="49"/>
      <c r="BI1104" s="60"/>
      <c r="BJ1104" s="127"/>
      <c r="BK1104" s="127"/>
      <c r="BL1104" s="127"/>
      <c r="BM1104" s="127"/>
      <c r="BN1104" s="60"/>
      <c r="BO1104" s="127"/>
      <c r="BP1104" s="910"/>
      <c r="BQ1104" s="928"/>
      <c r="BR1104" s="928"/>
      <c r="BS1104" s="928"/>
      <c r="BT1104" s="928"/>
      <c r="BU1104" s="928"/>
      <c r="BV1104" s="928"/>
      <c r="BW1104" s="928"/>
      <c r="BX1104" s="928"/>
      <c r="BY1104" s="928"/>
      <c r="BZ1104" s="928"/>
      <c r="CA1104" s="928"/>
      <c r="CB1104" s="928"/>
      <c r="CC1104" s="928"/>
      <c r="CD1104" s="928"/>
      <c r="CE1104" s="150"/>
      <c r="CF1104" s="516"/>
      <c r="CG1104" s="911"/>
      <c r="CH1104" s="131"/>
      <c r="CI1104" s="186"/>
      <c r="CJ1104" s="4"/>
      <c r="CK1104" s="49"/>
      <c r="CL1104" s="60"/>
      <c r="CM1104" s="912"/>
      <c r="CN1104" s="371"/>
      <c r="CO1104" s="371"/>
      <c r="CP1104" s="814"/>
      <c r="CQ1104" s="352"/>
      <c r="CR1104" s="371"/>
      <c r="CS1104" s="371"/>
    </row>
    <row r="1105" spans="1:97" x14ac:dyDescent="0.25">
      <c r="A1105" s="20"/>
      <c r="B1105" s="174"/>
      <c r="C1105" s="88"/>
      <c r="D1105" s="19"/>
      <c r="E1105" s="456"/>
      <c r="F1105" s="451"/>
      <c r="G1105" s="444"/>
      <c r="H1105" s="19"/>
      <c r="I1105" s="451"/>
      <c r="J1105" s="451"/>
      <c r="K1105" s="451"/>
      <c r="L1105" s="451"/>
      <c r="M1105" s="451"/>
      <c r="N1105" s="451"/>
      <c r="O1105" s="316"/>
      <c r="P1105" s="310"/>
      <c r="Q1105" s="19"/>
      <c r="R1105" s="310"/>
      <c r="S1105" s="316"/>
      <c r="T1105" s="923"/>
      <c r="U1105" s="310"/>
      <c r="V1105" s="310"/>
      <c r="W1105" s="310"/>
      <c r="X1105" s="306"/>
      <c r="Y1105" s="753"/>
      <c r="Z1105" s="749"/>
      <c r="AA1105" s="489"/>
      <c r="AB1105" s="512"/>
      <c r="AC1105" s="512"/>
      <c r="AD1105" s="447"/>
      <c r="AE1105" s="447"/>
      <c r="AF1105" s="970"/>
      <c r="AG1105" s="970"/>
      <c r="AH1105" s="810"/>
      <c r="AI1105" s="310"/>
      <c r="AJ1105" s="310"/>
      <c r="AK1105" s="310"/>
      <c r="AL1105" s="307"/>
      <c r="AM1105" s="40"/>
      <c r="AN1105" s="40"/>
      <c r="AO1105" s="40"/>
      <c r="AP1105" s="137"/>
      <c r="AQ1105" s="19"/>
      <c r="AR1105" s="49"/>
      <c r="AS1105" s="298"/>
      <c r="AT1105" s="66"/>
      <c r="AU1105" s="40"/>
      <c r="AV1105" s="60"/>
      <c r="AW1105" s="137"/>
      <c r="AX1105" s="137"/>
      <c r="AY1105" s="299"/>
      <c r="AZ1105" s="87"/>
      <c r="BA1105" s="243"/>
      <c r="BB1105" s="127"/>
      <c r="BC1105" s="127"/>
      <c r="BD1105" s="127"/>
      <c r="BE1105" s="127"/>
      <c r="BF1105" s="127"/>
      <c r="BG1105" s="19"/>
      <c r="BH1105" s="49"/>
      <c r="BI1105" s="60"/>
      <c r="BJ1105" s="127"/>
      <c r="BK1105" s="127"/>
      <c r="BL1105" s="127"/>
      <c r="BM1105" s="127"/>
      <c r="BN1105" s="60"/>
      <c r="BO1105" s="127"/>
      <c r="BP1105" s="910"/>
      <c r="BQ1105" s="928"/>
      <c r="BR1105" s="928"/>
      <c r="BS1105" s="928"/>
      <c r="BT1105" s="928"/>
      <c r="BU1105" s="928"/>
      <c r="BV1105" s="928"/>
      <c r="BW1105" s="928"/>
      <c r="BX1105" s="928"/>
      <c r="BY1105" s="928"/>
      <c r="BZ1105" s="928"/>
      <c r="CA1105" s="928"/>
      <c r="CB1105" s="928"/>
      <c r="CC1105" s="928"/>
      <c r="CD1105" s="928"/>
      <c r="CE1105" s="150"/>
      <c r="CF1105" s="516"/>
      <c r="CG1105" s="911"/>
      <c r="CH1105" s="131"/>
      <c r="CI1105" s="186"/>
      <c r="CJ1105" s="4"/>
      <c r="CK1105" s="49"/>
      <c r="CL1105" s="60"/>
      <c r="CM1105" s="912"/>
      <c r="CN1105" s="371"/>
      <c r="CO1105" s="371"/>
      <c r="CP1105" s="814"/>
      <c r="CQ1105" s="352"/>
      <c r="CR1105" s="371"/>
      <c r="CS1105" s="371"/>
    </row>
    <row r="1106" spans="1:97" x14ac:dyDescent="0.25">
      <c r="A1106" s="20"/>
      <c r="B1106" s="174"/>
      <c r="C1106" s="88"/>
      <c r="D1106" s="19"/>
      <c r="E1106" s="456"/>
      <c r="F1106" s="451"/>
      <c r="G1106" s="444"/>
      <c r="H1106" s="19"/>
      <c r="I1106" s="451"/>
      <c r="J1106" s="451"/>
      <c r="K1106" s="451"/>
      <c r="L1106" s="451"/>
      <c r="M1106" s="451"/>
      <c r="N1106" s="451"/>
      <c r="O1106" s="316"/>
      <c r="P1106" s="310"/>
      <c r="Q1106" s="19"/>
      <c r="R1106" s="310"/>
      <c r="S1106" s="316"/>
      <c r="T1106" s="923"/>
      <c r="U1106" s="310"/>
      <c r="V1106" s="310"/>
      <c r="W1106" s="310"/>
      <c r="X1106" s="306"/>
      <c r="Y1106" s="753"/>
      <c r="Z1106" s="749"/>
      <c r="AA1106" s="489"/>
      <c r="AB1106" s="512"/>
      <c r="AC1106" s="512"/>
      <c r="AD1106" s="447"/>
      <c r="AE1106" s="447"/>
      <c r="AF1106" s="970"/>
      <c r="AG1106" s="970"/>
      <c r="AH1106" s="810"/>
      <c r="AI1106" s="310"/>
      <c r="AJ1106" s="310"/>
      <c r="AK1106" s="310"/>
      <c r="AL1106" s="307"/>
      <c r="AM1106" s="40"/>
      <c r="AN1106" s="40"/>
      <c r="AO1106" s="40"/>
      <c r="AP1106" s="137"/>
      <c r="AQ1106" s="19"/>
      <c r="AR1106" s="49"/>
      <c r="AS1106" s="298"/>
      <c r="AT1106" s="66"/>
      <c r="AU1106" s="40"/>
      <c r="AV1106" s="60"/>
      <c r="AW1106" s="137"/>
      <c r="AX1106" s="137"/>
      <c r="AY1106" s="299"/>
      <c r="AZ1106" s="87"/>
      <c r="BA1106" s="243"/>
      <c r="BB1106" s="127"/>
      <c r="BC1106" s="127"/>
      <c r="BD1106" s="127"/>
      <c r="BE1106" s="127"/>
      <c r="BF1106" s="127"/>
      <c r="BG1106" s="19"/>
      <c r="BH1106" s="49"/>
      <c r="BI1106" s="60"/>
      <c r="BJ1106" s="127"/>
      <c r="BK1106" s="127"/>
      <c r="BL1106" s="127"/>
      <c r="BM1106" s="127"/>
      <c r="BN1106" s="60"/>
      <c r="BO1106" s="127"/>
      <c r="BP1106" s="910"/>
      <c r="BQ1106" s="928"/>
      <c r="BR1106" s="928"/>
      <c r="BS1106" s="928"/>
      <c r="BT1106" s="928"/>
      <c r="BU1106" s="928"/>
      <c r="BV1106" s="928"/>
      <c r="BW1106" s="928"/>
      <c r="BX1106" s="928"/>
      <c r="BY1106" s="928"/>
      <c r="BZ1106" s="928"/>
      <c r="CA1106" s="928"/>
      <c r="CB1106" s="928"/>
      <c r="CC1106" s="928"/>
      <c r="CD1106" s="928"/>
      <c r="CE1106" s="150"/>
      <c r="CF1106" s="516"/>
      <c r="CG1106" s="911"/>
      <c r="CH1106" s="131"/>
      <c r="CI1106" s="186"/>
      <c r="CJ1106" s="4"/>
      <c r="CK1106" s="49"/>
      <c r="CL1106" s="60"/>
      <c r="CM1106" s="912"/>
      <c r="CN1106" s="371"/>
      <c r="CO1106" s="371"/>
      <c r="CP1106" s="814"/>
      <c r="CQ1106" s="352"/>
      <c r="CR1106" s="371"/>
      <c r="CS1106" s="371"/>
    </row>
    <row r="1107" spans="1:97" x14ac:dyDescent="0.25">
      <c r="A1107" s="20"/>
      <c r="B1107" s="174"/>
      <c r="C1107" s="88"/>
      <c r="D1107" s="19"/>
      <c r="E1107" s="456"/>
      <c r="F1107" s="451"/>
      <c r="G1107" s="444"/>
      <c r="H1107" s="19"/>
      <c r="I1107" s="451"/>
      <c r="J1107" s="451"/>
      <c r="K1107" s="451"/>
      <c r="L1107" s="451"/>
      <c r="M1107" s="451"/>
      <c r="N1107" s="451"/>
      <c r="O1107" s="316"/>
      <c r="P1107" s="310"/>
      <c r="Q1107" s="19"/>
      <c r="R1107" s="310"/>
      <c r="S1107" s="316"/>
      <c r="T1107" s="923"/>
      <c r="U1107" s="310"/>
      <c r="V1107" s="310"/>
      <c r="W1107" s="310"/>
      <c r="X1107" s="306"/>
      <c r="Y1107" s="753"/>
      <c r="Z1107" s="749"/>
      <c r="AA1107" s="489"/>
      <c r="AB1107" s="512"/>
      <c r="AC1107" s="512"/>
      <c r="AD1107" s="447"/>
      <c r="AE1107" s="447"/>
      <c r="AF1107" s="970"/>
      <c r="AG1107" s="970"/>
      <c r="AH1107" s="810"/>
      <c r="AI1107" s="310"/>
      <c r="AJ1107" s="310"/>
      <c r="AK1107" s="310"/>
      <c r="AL1107" s="307"/>
      <c r="AM1107" s="40"/>
      <c r="AN1107" s="40"/>
      <c r="AO1107" s="40"/>
      <c r="AP1107" s="137"/>
      <c r="AQ1107" s="19"/>
      <c r="AR1107" s="49"/>
      <c r="AS1107" s="298"/>
      <c r="AT1107" s="66"/>
      <c r="AU1107" s="40"/>
      <c r="AV1107" s="60"/>
      <c r="AW1107" s="137"/>
      <c r="AX1107" s="137"/>
      <c r="AY1107" s="299"/>
      <c r="AZ1107" s="87"/>
      <c r="BA1107" s="243"/>
      <c r="BB1107" s="127"/>
      <c r="BC1107" s="127"/>
      <c r="BD1107" s="127"/>
      <c r="BE1107" s="127"/>
      <c r="BF1107" s="127"/>
      <c r="BG1107" s="19"/>
      <c r="BH1107" s="49"/>
      <c r="BI1107" s="60"/>
      <c r="BJ1107" s="127"/>
      <c r="BK1107" s="127"/>
      <c r="BL1107" s="127"/>
      <c r="BM1107" s="127"/>
      <c r="BN1107" s="60"/>
      <c r="BO1107" s="127"/>
      <c r="BP1107" s="910"/>
      <c r="BQ1107" s="928"/>
      <c r="BR1107" s="928"/>
      <c r="BS1107" s="928"/>
      <c r="BT1107" s="928"/>
      <c r="BU1107" s="928"/>
      <c r="BV1107" s="928"/>
      <c r="BW1107" s="928"/>
      <c r="BX1107" s="928"/>
      <c r="BY1107" s="928"/>
      <c r="BZ1107" s="928"/>
      <c r="CA1107" s="928"/>
      <c r="CB1107" s="928"/>
      <c r="CC1107" s="928"/>
      <c r="CD1107" s="928"/>
      <c r="CE1107" s="150"/>
      <c r="CF1107" s="516"/>
      <c r="CG1107" s="911"/>
      <c r="CH1107" s="131"/>
      <c r="CI1107" s="186"/>
      <c r="CJ1107" s="4"/>
      <c r="CK1107" s="49"/>
      <c r="CL1107" s="60"/>
      <c r="CM1107" s="912"/>
      <c r="CN1107" s="371"/>
      <c r="CO1107" s="371"/>
      <c r="CP1107" s="814"/>
      <c r="CQ1107" s="352"/>
      <c r="CR1107" s="371"/>
      <c r="CS1107" s="371"/>
    </row>
    <row r="1108" spans="1:97" x14ac:dyDescent="0.25">
      <c r="A1108" s="20"/>
      <c r="B1108" s="174"/>
      <c r="C1108" s="88"/>
      <c r="D1108" s="19"/>
      <c r="E1108" s="456"/>
      <c r="F1108" s="451"/>
      <c r="G1108" s="444"/>
      <c r="H1108" s="19"/>
      <c r="I1108" s="451"/>
      <c r="J1108" s="451"/>
      <c r="K1108" s="451"/>
      <c r="L1108" s="451"/>
      <c r="M1108" s="451"/>
      <c r="N1108" s="451"/>
      <c r="O1108" s="316"/>
      <c r="P1108" s="310"/>
      <c r="Q1108" s="19"/>
      <c r="R1108" s="310"/>
      <c r="S1108" s="316"/>
      <c r="T1108" s="923"/>
      <c r="U1108" s="310"/>
      <c r="V1108" s="310"/>
      <c r="W1108" s="310"/>
      <c r="X1108" s="306"/>
      <c r="Y1108" s="753"/>
      <c r="Z1108" s="749"/>
      <c r="AA1108" s="489"/>
      <c r="AB1108" s="512"/>
      <c r="AC1108" s="512"/>
      <c r="AD1108" s="447"/>
      <c r="AE1108" s="447"/>
      <c r="AF1108" s="970"/>
      <c r="AG1108" s="970"/>
      <c r="AH1108" s="810"/>
      <c r="AI1108" s="310"/>
      <c r="AJ1108" s="310"/>
      <c r="AK1108" s="310"/>
      <c r="AL1108" s="307"/>
      <c r="AM1108" s="40"/>
      <c r="AN1108" s="40"/>
      <c r="AO1108" s="40"/>
      <c r="AP1108" s="137"/>
      <c r="AQ1108" s="19"/>
      <c r="AR1108" s="49"/>
      <c r="AS1108" s="298"/>
      <c r="AT1108" s="66"/>
      <c r="AU1108" s="40"/>
      <c r="AV1108" s="60"/>
      <c r="AW1108" s="137"/>
      <c r="AX1108" s="137"/>
      <c r="AY1108" s="299"/>
      <c r="AZ1108" s="87"/>
      <c r="BA1108" s="243"/>
      <c r="BB1108" s="127"/>
      <c r="BC1108" s="127"/>
      <c r="BD1108" s="127"/>
      <c r="BE1108" s="127"/>
      <c r="BF1108" s="127"/>
      <c r="BG1108" s="19"/>
      <c r="BH1108" s="49"/>
      <c r="BI1108" s="60"/>
      <c r="BJ1108" s="127"/>
      <c r="BK1108" s="127"/>
      <c r="BL1108" s="127"/>
      <c r="BM1108" s="127"/>
      <c r="BN1108" s="60"/>
      <c r="BO1108" s="127"/>
      <c r="BP1108" s="910"/>
      <c r="BQ1108" s="928"/>
      <c r="BR1108" s="928"/>
      <c r="BS1108" s="928"/>
      <c r="BT1108" s="928"/>
      <c r="BU1108" s="928"/>
      <c r="BV1108" s="928"/>
      <c r="BW1108" s="928"/>
      <c r="BX1108" s="928"/>
      <c r="BY1108" s="928"/>
      <c r="BZ1108" s="928"/>
      <c r="CA1108" s="928"/>
      <c r="CB1108" s="928"/>
      <c r="CC1108" s="928"/>
      <c r="CD1108" s="928"/>
      <c r="CE1108" s="150"/>
      <c r="CF1108" s="516"/>
      <c r="CG1108" s="911"/>
      <c r="CH1108" s="131"/>
      <c r="CI1108" s="186"/>
      <c r="CJ1108" s="4"/>
      <c r="CK1108" s="49"/>
      <c r="CL1108" s="60"/>
      <c r="CM1108" s="912"/>
      <c r="CN1108" s="371"/>
      <c r="CO1108" s="371"/>
      <c r="CP1108" s="814"/>
      <c r="CQ1108" s="352"/>
      <c r="CR1108" s="371"/>
      <c r="CS1108" s="371"/>
    </row>
    <row r="1109" spans="1:97" x14ac:dyDescent="0.25">
      <c r="A1109" s="20"/>
      <c r="B1109" s="174"/>
      <c r="C1109" s="88"/>
      <c r="D1109" s="19"/>
      <c r="E1109" s="456"/>
      <c r="F1109" s="451"/>
      <c r="G1109" s="444"/>
      <c r="H1109" s="19"/>
      <c r="I1109" s="451"/>
      <c r="J1109" s="451"/>
      <c r="K1109" s="451"/>
      <c r="L1109" s="451"/>
      <c r="M1109" s="451"/>
      <c r="N1109" s="451"/>
      <c r="O1109" s="316"/>
      <c r="P1109" s="310"/>
      <c r="Q1109" s="19"/>
      <c r="R1109" s="310"/>
      <c r="S1109" s="316"/>
      <c r="T1109" s="923"/>
      <c r="U1109" s="310"/>
      <c r="V1109" s="310"/>
      <c r="W1109" s="310"/>
      <c r="X1109" s="306"/>
      <c r="Y1109" s="753"/>
      <c r="Z1109" s="749"/>
      <c r="AA1109" s="489"/>
      <c r="AB1109" s="512"/>
      <c r="AC1109" s="512"/>
      <c r="AD1109" s="447"/>
      <c r="AE1109" s="447"/>
      <c r="AF1109" s="970"/>
      <c r="AG1109" s="970"/>
      <c r="AH1109" s="810"/>
      <c r="AI1109" s="310"/>
      <c r="AJ1109" s="310"/>
      <c r="AK1109" s="310"/>
      <c r="AL1109" s="307"/>
      <c r="AM1109" s="40"/>
      <c r="AN1109" s="40"/>
      <c r="AO1109" s="40"/>
      <c r="AP1109" s="137"/>
      <c r="AQ1109" s="19"/>
      <c r="AR1109" s="49"/>
      <c r="AS1109" s="298"/>
      <c r="AT1109" s="66"/>
      <c r="AU1109" s="40"/>
      <c r="AV1109" s="60"/>
      <c r="AW1109" s="137"/>
      <c r="AX1109" s="137"/>
      <c r="AY1109" s="299"/>
      <c r="AZ1109" s="87"/>
      <c r="BA1109" s="243"/>
      <c r="BB1109" s="127"/>
      <c r="BC1109" s="127"/>
      <c r="BD1109" s="127"/>
      <c r="BE1109" s="127"/>
      <c r="BF1109" s="127"/>
      <c r="BG1109" s="19"/>
      <c r="BH1109" s="49"/>
      <c r="BI1109" s="60"/>
      <c r="BJ1109" s="127"/>
      <c r="BK1109" s="127"/>
      <c r="BL1109" s="127"/>
      <c r="BM1109" s="127"/>
      <c r="BN1109" s="60"/>
      <c r="BO1109" s="127"/>
      <c r="BP1109" s="910"/>
      <c r="BQ1109" s="928"/>
      <c r="BR1109" s="928"/>
      <c r="BS1109" s="928"/>
      <c r="BT1109" s="928"/>
      <c r="BU1109" s="928"/>
      <c r="BV1109" s="928"/>
      <c r="BW1109" s="928"/>
      <c r="BX1109" s="928"/>
      <c r="BY1109" s="928"/>
      <c r="BZ1109" s="928"/>
      <c r="CA1109" s="928"/>
      <c r="CB1109" s="928"/>
      <c r="CC1109" s="928"/>
      <c r="CD1109" s="928"/>
      <c r="CE1109" s="150"/>
      <c r="CF1109" s="516"/>
      <c r="CG1109" s="911"/>
      <c r="CH1109" s="131"/>
      <c r="CI1109" s="186"/>
      <c r="CJ1109" s="4"/>
      <c r="CK1109" s="49"/>
      <c r="CL1109" s="60"/>
      <c r="CM1109" s="912"/>
      <c r="CN1109" s="371"/>
      <c r="CO1109" s="371"/>
      <c r="CP1109" s="814"/>
      <c r="CQ1109" s="352"/>
      <c r="CR1109" s="371"/>
      <c r="CS1109" s="371"/>
    </row>
    <row r="1110" spans="1:97" x14ac:dyDescent="0.25">
      <c r="A1110" s="20"/>
      <c r="B1110" s="174"/>
      <c r="C1110" s="88"/>
      <c r="D1110" s="19"/>
      <c r="E1110" s="456"/>
      <c r="F1110" s="451"/>
      <c r="G1110" s="444"/>
      <c r="H1110" s="19"/>
      <c r="I1110" s="451"/>
      <c r="J1110" s="451"/>
      <c r="K1110" s="451"/>
      <c r="L1110" s="451"/>
      <c r="M1110" s="451"/>
      <c r="N1110" s="451"/>
      <c r="O1110" s="316"/>
      <c r="P1110" s="310"/>
      <c r="Q1110" s="19"/>
      <c r="R1110" s="310"/>
      <c r="S1110" s="316"/>
      <c r="T1110" s="923"/>
      <c r="U1110" s="310"/>
      <c r="V1110" s="310"/>
      <c r="W1110" s="310"/>
      <c r="X1110" s="306"/>
      <c r="Y1110" s="753"/>
      <c r="Z1110" s="749"/>
      <c r="AA1110" s="489"/>
      <c r="AB1110" s="512"/>
      <c r="AC1110" s="512"/>
      <c r="AD1110" s="447"/>
      <c r="AE1110" s="447"/>
      <c r="AF1110" s="970"/>
      <c r="AG1110" s="970"/>
      <c r="AH1110" s="810"/>
      <c r="AI1110" s="310"/>
      <c r="AJ1110" s="310"/>
      <c r="AK1110" s="310"/>
      <c r="AL1110" s="307"/>
      <c r="AM1110" s="40"/>
      <c r="AN1110" s="40"/>
      <c r="AO1110" s="40"/>
      <c r="AP1110" s="137"/>
      <c r="AQ1110" s="19"/>
      <c r="AR1110" s="49"/>
      <c r="AS1110" s="298"/>
      <c r="AT1110" s="66"/>
      <c r="AU1110" s="40"/>
      <c r="AV1110" s="60"/>
      <c r="AW1110" s="137"/>
      <c r="AX1110" s="137"/>
      <c r="AY1110" s="299"/>
      <c r="AZ1110" s="87"/>
      <c r="BA1110" s="243"/>
      <c r="BB1110" s="127"/>
      <c r="BC1110" s="127"/>
      <c r="BD1110" s="127"/>
      <c r="BE1110" s="127"/>
      <c r="BF1110" s="127"/>
      <c r="BG1110" s="19"/>
      <c r="BH1110" s="49"/>
      <c r="BI1110" s="60"/>
      <c r="BJ1110" s="127"/>
      <c r="BK1110" s="127"/>
      <c r="BL1110" s="127"/>
      <c r="BM1110" s="127"/>
      <c r="BN1110" s="60"/>
      <c r="BO1110" s="127"/>
      <c r="BP1110" s="910"/>
      <c r="BQ1110" s="928"/>
      <c r="BR1110" s="928"/>
      <c r="BS1110" s="928"/>
      <c r="BT1110" s="928"/>
      <c r="BU1110" s="928"/>
      <c r="BV1110" s="928"/>
      <c r="BW1110" s="928"/>
      <c r="BX1110" s="928"/>
      <c r="BY1110" s="928"/>
      <c r="BZ1110" s="928"/>
      <c r="CA1110" s="928"/>
      <c r="CB1110" s="928"/>
      <c r="CC1110" s="928"/>
      <c r="CD1110" s="928"/>
      <c r="CE1110" s="150"/>
      <c r="CF1110" s="516"/>
      <c r="CG1110" s="911"/>
      <c r="CH1110" s="131"/>
      <c r="CI1110" s="186"/>
      <c r="CJ1110" s="4"/>
      <c r="CK1110" s="49"/>
      <c r="CL1110" s="60"/>
      <c r="CM1110" s="912"/>
      <c r="CN1110" s="371"/>
      <c r="CO1110" s="371"/>
      <c r="CP1110" s="814"/>
      <c r="CQ1110" s="352"/>
      <c r="CR1110" s="371"/>
      <c r="CS1110" s="371"/>
    </row>
    <row r="1111" spans="1:97" x14ac:dyDescent="0.25">
      <c r="A1111" s="20"/>
      <c r="B1111" s="174"/>
      <c r="C1111" s="88"/>
      <c r="D1111" s="19"/>
      <c r="E1111" s="456"/>
      <c r="F1111" s="451"/>
      <c r="G1111" s="444"/>
      <c r="H1111" s="19"/>
      <c r="I1111" s="451"/>
      <c r="J1111" s="451"/>
      <c r="K1111" s="451"/>
      <c r="L1111" s="451"/>
      <c r="M1111" s="451"/>
      <c r="N1111" s="451"/>
      <c r="O1111" s="316"/>
      <c r="P1111" s="310"/>
      <c r="Q1111" s="19"/>
      <c r="R1111" s="310"/>
      <c r="S1111" s="316"/>
      <c r="T1111" s="923"/>
      <c r="U1111" s="310"/>
      <c r="V1111" s="310"/>
      <c r="W1111" s="310"/>
      <c r="X1111" s="306"/>
      <c r="Y1111" s="753"/>
      <c r="Z1111" s="749"/>
      <c r="AA1111" s="489"/>
      <c r="AB1111" s="512"/>
      <c r="AC1111" s="512"/>
      <c r="AD1111" s="447"/>
      <c r="AE1111" s="447"/>
      <c r="AF1111" s="970"/>
      <c r="AG1111" s="970"/>
      <c r="AH1111" s="810"/>
      <c r="AI1111" s="310"/>
      <c r="AJ1111" s="310"/>
      <c r="AK1111" s="310"/>
      <c r="AL1111" s="307"/>
      <c r="AM1111" s="40"/>
      <c r="AN1111" s="40"/>
      <c r="AO1111" s="40"/>
      <c r="AP1111" s="137"/>
      <c r="AQ1111" s="19"/>
      <c r="AR1111" s="49"/>
      <c r="AS1111" s="298"/>
      <c r="AT1111" s="66"/>
      <c r="AU1111" s="40"/>
      <c r="AV1111" s="60"/>
      <c r="AW1111" s="137"/>
      <c r="AX1111" s="137"/>
      <c r="AY1111" s="299"/>
      <c r="AZ1111" s="87"/>
      <c r="BA1111" s="243"/>
      <c r="BB1111" s="127"/>
      <c r="BC1111" s="127"/>
      <c r="BD1111" s="127"/>
      <c r="BE1111" s="127"/>
      <c r="BF1111" s="127"/>
      <c r="BG1111" s="19"/>
      <c r="BH1111" s="49"/>
      <c r="BI1111" s="60"/>
      <c r="BJ1111" s="127"/>
      <c r="BK1111" s="127"/>
      <c r="BL1111" s="127"/>
      <c r="BM1111" s="127"/>
      <c r="BN1111" s="60"/>
      <c r="BO1111" s="127"/>
      <c r="BP1111" s="910"/>
      <c r="BQ1111" s="928"/>
      <c r="BR1111" s="928"/>
      <c r="BS1111" s="928"/>
      <c r="BT1111" s="928"/>
      <c r="BU1111" s="928"/>
      <c r="BV1111" s="928"/>
      <c r="BW1111" s="928"/>
      <c r="BX1111" s="928"/>
      <c r="BY1111" s="928"/>
      <c r="BZ1111" s="928"/>
      <c r="CA1111" s="928"/>
      <c r="CB1111" s="928"/>
      <c r="CC1111" s="928"/>
      <c r="CD1111" s="928"/>
      <c r="CE1111" s="150"/>
      <c r="CF1111" s="516"/>
      <c r="CG1111" s="911"/>
      <c r="CH1111" s="131"/>
      <c r="CI1111" s="186"/>
      <c r="CJ1111" s="4"/>
      <c r="CK1111" s="49"/>
      <c r="CL1111" s="60"/>
      <c r="CM1111" s="912"/>
      <c r="CN1111" s="371"/>
      <c r="CO1111" s="371"/>
      <c r="CP1111" s="814"/>
      <c r="CQ1111" s="352"/>
      <c r="CR1111" s="371"/>
      <c r="CS1111" s="371"/>
    </row>
    <row r="1112" spans="1:97" x14ac:dyDescent="0.25">
      <c r="A1112" s="20"/>
      <c r="B1112" s="174"/>
      <c r="C1112" s="88"/>
      <c r="D1112" s="19"/>
      <c r="E1112" s="456"/>
      <c r="F1112" s="451"/>
      <c r="G1112" s="444"/>
      <c r="H1112" s="19"/>
      <c r="I1112" s="451"/>
      <c r="J1112" s="451"/>
      <c r="K1112" s="451"/>
      <c r="L1112" s="451"/>
      <c r="M1112" s="451"/>
      <c r="N1112" s="451"/>
      <c r="O1112" s="316"/>
      <c r="P1112" s="310"/>
      <c r="Q1112" s="19"/>
      <c r="R1112" s="310"/>
      <c r="S1112" s="316"/>
      <c r="T1112" s="923"/>
      <c r="U1112" s="310"/>
      <c r="V1112" s="310"/>
      <c r="W1112" s="310"/>
      <c r="X1112" s="306"/>
      <c r="Y1112" s="753"/>
      <c r="Z1112" s="749"/>
      <c r="AA1112" s="489"/>
      <c r="AB1112" s="512"/>
      <c r="AC1112" s="512"/>
      <c r="AD1112" s="447"/>
      <c r="AE1112" s="447"/>
      <c r="AF1112" s="970"/>
      <c r="AG1112" s="970"/>
      <c r="AH1112" s="810"/>
      <c r="AI1112" s="310"/>
      <c r="AJ1112" s="310"/>
      <c r="AK1112" s="310"/>
      <c r="AL1112" s="307"/>
      <c r="AM1112" s="40"/>
      <c r="AN1112" s="40"/>
      <c r="AO1112" s="40"/>
      <c r="AP1112" s="137"/>
      <c r="AQ1112" s="19"/>
      <c r="AR1112" s="49"/>
      <c r="AS1112" s="298"/>
      <c r="AT1112" s="66"/>
      <c r="AU1112" s="40"/>
      <c r="AV1112" s="60"/>
      <c r="AW1112" s="137"/>
      <c r="AX1112" s="137"/>
      <c r="AY1112" s="299"/>
      <c r="AZ1112" s="87"/>
      <c r="BA1112" s="243"/>
      <c r="BB1112" s="127"/>
      <c r="BC1112" s="127"/>
      <c r="BD1112" s="127"/>
      <c r="BE1112" s="127"/>
      <c r="BF1112" s="127"/>
      <c r="BG1112" s="19"/>
      <c r="BH1112" s="49"/>
      <c r="BI1112" s="60"/>
      <c r="BJ1112" s="127"/>
      <c r="BK1112" s="127"/>
      <c r="BL1112" s="127"/>
      <c r="BM1112" s="127"/>
      <c r="BN1112" s="60"/>
      <c r="BO1112" s="127"/>
      <c r="BP1112" s="910"/>
      <c r="BQ1112" s="928"/>
      <c r="BR1112" s="928"/>
      <c r="BS1112" s="928"/>
      <c r="BT1112" s="928"/>
      <c r="BU1112" s="928"/>
      <c r="BV1112" s="928"/>
      <c r="BW1112" s="928"/>
      <c r="BX1112" s="928"/>
      <c r="BY1112" s="928"/>
      <c r="BZ1112" s="928"/>
      <c r="CA1112" s="928"/>
      <c r="CB1112" s="928"/>
      <c r="CC1112" s="928"/>
      <c r="CD1112" s="928"/>
      <c r="CE1112" s="150"/>
      <c r="CF1112" s="516"/>
      <c r="CG1112" s="911"/>
      <c r="CH1112" s="131"/>
      <c r="CI1112" s="186"/>
      <c r="CJ1112" s="4"/>
      <c r="CK1112" s="49"/>
      <c r="CL1112" s="60"/>
      <c r="CM1112" s="912"/>
      <c r="CN1112" s="371"/>
      <c r="CO1112" s="371"/>
      <c r="CP1112" s="814"/>
      <c r="CQ1112" s="352"/>
      <c r="CR1112" s="371"/>
      <c r="CS1112" s="371"/>
    </row>
    <row r="1113" spans="1:97" x14ac:dyDescent="0.25">
      <c r="A1113" s="20"/>
      <c r="B1113" s="174"/>
      <c r="C1113" s="88"/>
      <c r="D1113" s="19"/>
      <c r="E1113" s="456"/>
      <c r="F1113" s="451"/>
      <c r="G1113" s="444"/>
      <c r="H1113" s="19"/>
      <c r="I1113" s="451"/>
      <c r="J1113" s="451"/>
      <c r="K1113" s="451"/>
      <c r="L1113" s="451"/>
      <c r="M1113" s="451"/>
      <c r="N1113" s="451"/>
      <c r="O1113" s="316"/>
      <c r="P1113" s="310"/>
      <c r="Q1113" s="19"/>
      <c r="R1113" s="310"/>
      <c r="S1113" s="316"/>
      <c r="T1113" s="923"/>
      <c r="U1113" s="310"/>
      <c r="V1113" s="310"/>
      <c r="W1113" s="310"/>
      <c r="X1113" s="306"/>
      <c r="Y1113" s="753"/>
      <c r="Z1113" s="749"/>
      <c r="AA1113" s="489"/>
      <c r="AB1113" s="512"/>
      <c r="AC1113" s="512"/>
      <c r="AD1113" s="447"/>
      <c r="AE1113" s="447"/>
      <c r="AF1113" s="970"/>
      <c r="AG1113" s="970"/>
      <c r="AH1113" s="810"/>
      <c r="AI1113" s="310"/>
      <c r="AJ1113" s="310"/>
      <c r="AK1113" s="310"/>
      <c r="AL1113" s="307"/>
      <c r="AM1113" s="40"/>
      <c r="AN1113" s="40"/>
      <c r="AO1113" s="40"/>
      <c r="AP1113" s="137"/>
      <c r="AQ1113" s="19"/>
      <c r="AR1113" s="49"/>
      <c r="AS1113" s="298"/>
      <c r="AT1113" s="66"/>
      <c r="AU1113" s="40"/>
      <c r="AV1113" s="60"/>
      <c r="AW1113" s="137"/>
      <c r="AX1113" s="137"/>
      <c r="AY1113" s="299"/>
      <c r="AZ1113" s="87"/>
      <c r="BA1113" s="243"/>
      <c r="BB1113" s="127"/>
      <c r="BC1113" s="127"/>
      <c r="BD1113" s="127"/>
      <c r="BE1113" s="127"/>
      <c r="BF1113" s="127"/>
      <c r="BG1113" s="19"/>
      <c r="BH1113" s="49"/>
      <c r="BI1113" s="60"/>
      <c r="BJ1113" s="127"/>
      <c r="BK1113" s="127"/>
      <c r="BL1113" s="127"/>
      <c r="BM1113" s="127"/>
      <c r="BN1113" s="60"/>
      <c r="BO1113" s="127"/>
      <c r="BP1113" s="910"/>
      <c r="BQ1113" s="928"/>
      <c r="BR1113" s="928"/>
      <c r="BS1113" s="928"/>
      <c r="BT1113" s="928"/>
      <c r="BU1113" s="928"/>
      <c r="BV1113" s="928"/>
      <c r="BW1113" s="928"/>
      <c r="BX1113" s="928"/>
      <c r="BY1113" s="928"/>
      <c r="BZ1113" s="928"/>
      <c r="CA1113" s="928"/>
      <c r="CB1113" s="928"/>
      <c r="CC1113" s="928"/>
      <c r="CD1113" s="928"/>
      <c r="CE1113" s="150"/>
      <c r="CF1113" s="516"/>
      <c r="CG1113" s="911"/>
      <c r="CH1113" s="131"/>
      <c r="CI1113" s="186"/>
      <c r="CJ1113" s="4"/>
      <c r="CK1113" s="49"/>
      <c r="CL1113" s="60"/>
      <c r="CM1113" s="912"/>
      <c r="CN1113" s="371"/>
      <c r="CO1113" s="371"/>
      <c r="CP1113" s="814"/>
      <c r="CQ1113" s="352"/>
      <c r="CR1113" s="371"/>
      <c r="CS1113" s="371"/>
    </row>
    <row r="1114" spans="1:97" x14ac:dyDescent="0.25">
      <c r="A1114" s="20"/>
      <c r="B1114" s="174"/>
      <c r="C1114" s="88"/>
      <c r="D1114" s="19"/>
      <c r="E1114" s="456"/>
      <c r="F1114" s="451"/>
      <c r="G1114" s="444"/>
      <c r="H1114" s="19"/>
      <c r="I1114" s="451"/>
      <c r="J1114" s="451"/>
      <c r="K1114" s="451"/>
      <c r="L1114" s="451"/>
      <c r="M1114" s="451"/>
      <c r="N1114" s="451"/>
      <c r="O1114" s="316"/>
      <c r="P1114" s="310"/>
      <c r="Q1114" s="19"/>
      <c r="R1114" s="310"/>
      <c r="S1114" s="316"/>
      <c r="T1114" s="923"/>
      <c r="U1114" s="310"/>
      <c r="V1114" s="310"/>
      <c r="W1114" s="310"/>
      <c r="X1114" s="306"/>
      <c r="Y1114" s="753"/>
      <c r="Z1114" s="749"/>
      <c r="AA1114" s="489"/>
      <c r="AB1114" s="512"/>
      <c r="AC1114" s="512"/>
      <c r="AD1114" s="447"/>
      <c r="AE1114" s="447"/>
      <c r="AF1114" s="970"/>
      <c r="AG1114" s="970"/>
      <c r="AH1114" s="810"/>
      <c r="AI1114" s="310"/>
      <c r="AJ1114" s="310"/>
      <c r="AK1114" s="310"/>
      <c r="AL1114" s="307"/>
      <c r="AM1114" s="40"/>
      <c r="AN1114" s="40"/>
      <c r="AO1114" s="40"/>
      <c r="AP1114" s="137"/>
      <c r="AQ1114" s="19"/>
      <c r="AR1114" s="49"/>
      <c r="AS1114" s="298"/>
      <c r="AT1114" s="66"/>
      <c r="AU1114" s="40"/>
      <c r="AV1114" s="60"/>
      <c r="AW1114" s="137"/>
      <c r="AX1114" s="137"/>
      <c r="AY1114" s="299"/>
      <c r="AZ1114" s="87"/>
      <c r="BA1114" s="243"/>
      <c r="BB1114" s="127"/>
      <c r="BC1114" s="127"/>
      <c r="BD1114" s="127"/>
      <c r="BE1114" s="127"/>
      <c r="BF1114" s="127"/>
      <c r="BG1114" s="19"/>
      <c r="BH1114" s="49"/>
      <c r="BI1114" s="60"/>
      <c r="BJ1114" s="127"/>
      <c r="BK1114" s="127"/>
      <c r="BL1114" s="127"/>
      <c r="BM1114" s="127"/>
      <c r="BN1114" s="60"/>
      <c r="BO1114" s="127"/>
      <c r="BP1114" s="910"/>
      <c r="BQ1114" s="928"/>
      <c r="BR1114" s="928"/>
      <c r="BS1114" s="928"/>
      <c r="BT1114" s="928"/>
      <c r="BU1114" s="928"/>
      <c r="BV1114" s="928"/>
      <c r="BW1114" s="928"/>
      <c r="BX1114" s="928"/>
      <c r="BY1114" s="928"/>
      <c r="BZ1114" s="928"/>
      <c r="CA1114" s="928"/>
      <c r="CB1114" s="928"/>
      <c r="CC1114" s="928"/>
      <c r="CD1114" s="928"/>
      <c r="CE1114" s="150"/>
      <c r="CF1114" s="516"/>
      <c r="CG1114" s="911"/>
      <c r="CH1114" s="131"/>
      <c r="CI1114" s="186"/>
      <c r="CJ1114" s="4"/>
      <c r="CK1114" s="49"/>
      <c r="CL1114" s="60"/>
      <c r="CM1114" s="912"/>
      <c r="CN1114" s="371"/>
      <c r="CO1114" s="371"/>
      <c r="CP1114" s="814"/>
      <c r="CQ1114" s="352"/>
      <c r="CR1114" s="371"/>
      <c r="CS1114" s="371"/>
    </row>
    <row r="1115" spans="1:97" x14ac:dyDescent="0.25">
      <c r="A1115" s="20"/>
      <c r="B1115" s="174"/>
      <c r="C1115" s="88"/>
      <c r="D1115" s="19"/>
      <c r="E1115" s="456"/>
      <c r="F1115" s="451"/>
      <c r="G1115" s="444"/>
      <c r="H1115" s="19"/>
      <c r="I1115" s="451"/>
      <c r="J1115" s="451"/>
      <c r="K1115" s="451"/>
      <c r="L1115" s="451"/>
      <c r="M1115" s="451"/>
      <c r="N1115" s="451"/>
      <c r="O1115" s="316"/>
      <c r="P1115" s="310"/>
      <c r="Q1115" s="19"/>
      <c r="R1115" s="310"/>
      <c r="S1115" s="316"/>
      <c r="T1115" s="923"/>
      <c r="U1115" s="310"/>
      <c r="V1115" s="310"/>
      <c r="W1115" s="310"/>
      <c r="X1115" s="306"/>
      <c r="Y1115" s="753"/>
      <c r="Z1115" s="749"/>
      <c r="AA1115" s="489"/>
      <c r="AB1115" s="512"/>
      <c r="AC1115" s="512"/>
      <c r="AD1115" s="447"/>
      <c r="AE1115" s="447"/>
      <c r="AF1115" s="970"/>
      <c r="AG1115" s="970"/>
      <c r="AH1115" s="810"/>
      <c r="AI1115" s="310"/>
      <c r="AJ1115" s="310"/>
      <c r="AK1115" s="310"/>
      <c r="AL1115" s="307"/>
      <c r="AM1115" s="40"/>
      <c r="AN1115" s="40"/>
      <c r="AO1115" s="40"/>
      <c r="AP1115" s="137"/>
      <c r="AQ1115" s="19"/>
      <c r="AR1115" s="49"/>
      <c r="AS1115" s="298"/>
      <c r="AT1115" s="66"/>
      <c r="AU1115" s="40"/>
      <c r="AV1115" s="60"/>
      <c r="AW1115" s="137"/>
      <c r="AX1115" s="137"/>
      <c r="AY1115" s="299"/>
      <c r="AZ1115" s="87"/>
      <c r="BA1115" s="243"/>
      <c r="BB1115" s="127"/>
      <c r="BC1115" s="127"/>
      <c r="BD1115" s="127"/>
      <c r="BE1115" s="127"/>
      <c r="BF1115" s="127"/>
      <c r="BG1115" s="19"/>
      <c r="BH1115" s="49"/>
      <c r="BI1115" s="60"/>
      <c r="BJ1115" s="127"/>
      <c r="BK1115" s="127"/>
      <c r="BL1115" s="127"/>
      <c r="BM1115" s="127"/>
      <c r="BN1115" s="60"/>
      <c r="BO1115" s="127"/>
      <c r="BP1115" s="910"/>
      <c r="BQ1115" s="928"/>
      <c r="BR1115" s="928"/>
      <c r="BS1115" s="928"/>
      <c r="BT1115" s="928"/>
      <c r="BU1115" s="928"/>
      <c r="BV1115" s="928"/>
      <c r="BW1115" s="928"/>
      <c r="BX1115" s="928"/>
      <c r="BY1115" s="928"/>
      <c r="BZ1115" s="928"/>
      <c r="CA1115" s="928"/>
      <c r="CB1115" s="928"/>
      <c r="CC1115" s="928"/>
      <c r="CD1115" s="928"/>
      <c r="CE1115" s="150"/>
      <c r="CF1115" s="516"/>
      <c r="CG1115" s="911"/>
      <c r="CH1115" s="131"/>
      <c r="CI1115" s="186"/>
      <c r="CJ1115" s="4"/>
      <c r="CK1115" s="49"/>
      <c r="CL1115" s="60"/>
      <c r="CM1115" s="912"/>
      <c r="CN1115" s="371"/>
      <c r="CO1115" s="371"/>
      <c r="CP1115" s="814"/>
      <c r="CQ1115" s="352"/>
      <c r="CR1115" s="371"/>
      <c r="CS1115" s="371"/>
    </row>
    <row r="1116" spans="1:97" x14ac:dyDescent="0.25">
      <c r="A1116" s="20"/>
      <c r="B1116" s="174"/>
      <c r="C1116" s="88"/>
      <c r="D1116" s="19"/>
      <c r="E1116" s="456"/>
      <c r="F1116" s="451"/>
      <c r="G1116" s="444"/>
      <c r="H1116" s="19"/>
      <c r="I1116" s="451"/>
      <c r="J1116" s="451"/>
      <c r="K1116" s="451"/>
      <c r="L1116" s="451"/>
      <c r="M1116" s="451"/>
      <c r="N1116" s="451"/>
      <c r="O1116" s="316"/>
      <c r="P1116" s="310"/>
      <c r="Q1116" s="19"/>
      <c r="R1116" s="310"/>
      <c r="S1116" s="316"/>
      <c r="T1116" s="923"/>
      <c r="U1116" s="310"/>
      <c r="V1116" s="310"/>
      <c r="W1116" s="310"/>
      <c r="X1116" s="306"/>
      <c r="Y1116" s="753"/>
      <c r="Z1116" s="749"/>
      <c r="AA1116" s="489"/>
      <c r="AB1116" s="512"/>
      <c r="AC1116" s="512"/>
      <c r="AD1116" s="447"/>
      <c r="AE1116" s="447"/>
      <c r="AF1116" s="970"/>
      <c r="AG1116" s="970"/>
      <c r="AH1116" s="810"/>
      <c r="AI1116" s="310"/>
      <c r="AJ1116" s="310"/>
      <c r="AK1116" s="310"/>
      <c r="AL1116" s="307"/>
      <c r="AM1116" s="40"/>
      <c r="AN1116" s="40"/>
      <c r="AO1116" s="40"/>
      <c r="AP1116" s="137"/>
      <c r="AQ1116" s="19"/>
      <c r="AR1116" s="49"/>
      <c r="AS1116" s="298"/>
      <c r="AT1116" s="66"/>
      <c r="AU1116" s="40"/>
      <c r="AV1116" s="60"/>
      <c r="AW1116" s="137"/>
      <c r="AX1116" s="137"/>
      <c r="AY1116" s="299"/>
      <c r="AZ1116" s="87"/>
      <c r="BA1116" s="243"/>
      <c r="BB1116" s="127"/>
      <c r="BC1116" s="127"/>
      <c r="BD1116" s="127"/>
      <c r="BE1116" s="127"/>
      <c r="BF1116" s="127"/>
      <c r="BG1116" s="19"/>
      <c r="BH1116" s="49"/>
      <c r="BI1116" s="60"/>
      <c r="BJ1116" s="127"/>
      <c r="BK1116" s="127"/>
      <c r="BL1116" s="127"/>
      <c r="BM1116" s="127"/>
      <c r="BN1116" s="60"/>
      <c r="BO1116" s="127"/>
      <c r="BP1116" s="910"/>
      <c r="BQ1116" s="928"/>
      <c r="BR1116" s="928"/>
      <c r="BS1116" s="928"/>
      <c r="BT1116" s="928"/>
      <c r="BU1116" s="928"/>
      <c r="BV1116" s="928"/>
      <c r="BW1116" s="928"/>
      <c r="BX1116" s="928"/>
      <c r="BY1116" s="928"/>
      <c r="BZ1116" s="928"/>
      <c r="CA1116" s="928"/>
      <c r="CB1116" s="928"/>
      <c r="CC1116" s="928"/>
      <c r="CD1116" s="928"/>
      <c r="CE1116" s="150"/>
      <c r="CF1116" s="516"/>
      <c r="CG1116" s="911"/>
      <c r="CH1116" s="131"/>
      <c r="CI1116" s="186"/>
      <c r="CJ1116" s="4"/>
      <c r="CK1116" s="49"/>
      <c r="CL1116" s="60"/>
      <c r="CM1116" s="912"/>
      <c r="CN1116" s="371"/>
      <c r="CO1116" s="371"/>
      <c r="CP1116" s="814"/>
      <c r="CQ1116" s="352"/>
      <c r="CR1116" s="371"/>
      <c r="CS1116" s="371"/>
    </row>
    <row r="1117" spans="1:97" x14ac:dyDescent="0.25">
      <c r="A1117" s="20"/>
      <c r="B1117" s="174"/>
      <c r="C1117" s="88"/>
      <c r="D1117" s="19"/>
      <c r="E1117" s="456"/>
      <c r="F1117" s="451"/>
      <c r="G1117" s="444"/>
      <c r="H1117" s="19"/>
      <c r="I1117" s="451"/>
      <c r="J1117" s="451"/>
      <c r="K1117" s="451"/>
      <c r="L1117" s="451"/>
      <c r="M1117" s="451"/>
      <c r="N1117" s="451"/>
      <c r="O1117" s="316"/>
      <c r="P1117" s="310"/>
      <c r="Q1117" s="19"/>
      <c r="R1117" s="310"/>
      <c r="S1117" s="316"/>
      <c r="T1117" s="923"/>
      <c r="U1117" s="310"/>
      <c r="V1117" s="310"/>
      <c r="W1117" s="310"/>
      <c r="X1117" s="306"/>
      <c r="Y1117" s="753"/>
      <c r="Z1117" s="749"/>
      <c r="AA1117" s="489"/>
      <c r="AB1117" s="512"/>
      <c r="AC1117" s="512"/>
      <c r="AD1117" s="447"/>
      <c r="AE1117" s="447"/>
      <c r="AF1117" s="970"/>
      <c r="AG1117" s="970"/>
      <c r="AH1117" s="810"/>
      <c r="AI1117" s="310"/>
      <c r="AJ1117" s="310"/>
      <c r="AK1117" s="310"/>
      <c r="AL1117" s="307"/>
      <c r="AM1117" s="40"/>
      <c r="AN1117" s="40"/>
      <c r="AO1117" s="40"/>
      <c r="AP1117" s="137"/>
      <c r="AQ1117" s="19"/>
      <c r="AR1117" s="49"/>
      <c r="AS1117" s="298"/>
      <c r="AT1117" s="66"/>
      <c r="AU1117" s="40"/>
      <c r="AV1117" s="60"/>
      <c r="AW1117" s="137"/>
      <c r="AX1117" s="137"/>
      <c r="AY1117" s="299"/>
      <c r="AZ1117" s="87"/>
      <c r="BA1117" s="243"/>
      <c r="BB1117" s="127"/>
      <c r="BC1117" s="127"/>
      <c r="BD1117" s="127"/>
      <c r="BE1117" s="127"/>
      <c r="BF1117" s="127"/>
      <c r="BG1117" s="19"/>
      <c r="BH1117" s="49"/>
      <c r="BI1117" s="60"/>
      <c r="BJ1117" s="127"/>
      <c r="BK1117" s="127"/>
      <c r="BL1117" s="127"/>
      <c r="BM1117" s="127"/>
      <c r="BN1117" s="60"/>
      <c r="BO1117" s="127"/>
      <c r="BP1117" s="910"/>
      <c r="BQ1117" s="928"/>
      <c r="BR1117" s="928"/>
      <c r="BS1117" s="928"/>
      <c r="BT1117" s="928"/>
      <c r="BU1117" s="928"/>
      <c r="BV1117" s="928"/>
      <c r="BW1117" s="928"/>
      <c r="BX1117" s="928"/>
      <c r="BY1117" s="928"/>
      <c r="BZ1117" s="928"/>
      <c r="CA1117" s="928"/>
      <c r="CB1117" s="928"/>
      <c r="CC1117" s="928"/>
      <c r="CD1117" s="928"/>
      <c r="CE1117" s="150"/>
      <c r="CF1117" s="516"/>
      <c r="CG1117" s="911"/>
      <c r="CH1117" s="131"/>
      <c r="CI1117" s="186"/>
      <c r="CJ1117" s="4"/>
      <c r="CK1117" s="49"/>
      <c r="CL1117" s="60"/>
      <c r="CM1117" s="912"/>
      <c r="CN1117" s="371"/>
      <c r="CO1117" s="371"/>
      <c r="CP1117" s="814"/>
      <c r="CQ1117" s="352"/>
      <c r="CR1117" s="371"/>
      <c r="CS1117" s="371"/>
    </row>
    <row r="1118" spans="1:97" x14ac:dyDescent="0.25">
      <c r="A1118" s="20"/>
      <c r="B1118" s="174"/>
      <c r="C1118" s="88"/>
      <c r="D1118" s="19"/>
      <c r="E1118" s="456"/>
      <c r="F1118" s="451"/>
      <c r="G1118" s="444"/>
      <c r="H1118" s="19"/>
      <c r="I1118" s="451"/>
      <c r="J1118" s="451"/>
      <c r="K1118" s="451"/>
      <c r="L1118" s="451"/>
      <c r="M1118" s="451"/>
      <c r="N1118" s="451"/>
      <c r="O1118" s="316"/>
      <c r="P1118" s="310"/>
      <c r="Q1118" s="19"/>
      <c r="R1118" s="310"/>
      <c r="S1118" s="316"/>
      <c r="T1118" s="923"/>
      <c r="U1118" s="310"/>
      <c r="V1118" s="310"/>
      <c r="W1118" s="310"/>
      <c r="X1118" s="306"/>
      <c r="Y1118" s="753"/>
      <c r="Z1118" s="749"/>
      <c r="AA1118" s="489"/>
      <c r="AB1118" s="512"/>
      <c r="AC1118" s="512"/>
      <c r="AD1118" s="447"/>
      <c r="AE1118" s="447"/>
      <c r="AF1118" s="970"/>
      <c r="AG1118" s="970"/>
      <c r="AH1118" s="810"/>
      <c r="AI1118" s="310"/>
      <c r="AJ1118" s="310"/>
      <c r="AK1118" s="310"/>
      <c r="AL1118" s="307"/>
      <c r="AM1118" s="40"/>
      <c r="AN1118" s="40"/>
      <c r="AO1118" s="40"/>
      <c r="AP1118" s="137"/>
      <c r="AQ1118" s="19"/>
      <c r="AR1118" s="49"/>
      <c r="AS1118" s="298"/>
      <c r="AT1118" s="66"/>
      <c r="AU1118" s="40"/>
      <c r="AV1118" s="60"/>
      <c r="AW1118" s="137"/>
      <c r="AX1118" s="137"/>
      <c r="AY1118" s="299"/>
      <c r="AZ1118" s="87"/>
      <c r="BA1118" s="243"/>
      <c r="BB1118" s="127"/>
      <c r="BC1118" s="127"/>
      <c r="BD1118" s="127"/>
      <c r="BE1118" s="127"/>
      <c r="BF1118" s="127"/>
      <c r="BG1118" s="19"/>
      <c r="BH1118" s="49"/>
      <c r="BI1118" s="60"/>
      <c r="BJ1118" s="127"/>
      <c r="BK1118" s="127"/>
      <c r="BL1118" s="127"/>
      <c r="BM1118" s="127"/>
      <c r="BN1118" s="60"/>
      <c r="BO1118" s="127"/>
      <c r="BP1118" s="910"/>
      <c r="BQ1118" s="928"/>
      <c r="BR1118" s="928"/>
      <c r="BS1118" s="928"/>
      <c r="BT1118" s="928"/>
      <c r="BU1118" s="928"/>
      <c r="BV1118" s="928"/>
      <c r="BW1118" s="928"/>
      <c r="BX1118" s="928"/>
      <c r="BY1118" s="928"/>
      <c r="BZ1118" s="928"/>
      <c r="CA1118" s="928"/>
      <c r="CB1118" s="928"/>
      <c r="CC1118" s="928"/>
      <c r="CD1118" s="928"/>
      <c r="CE1118" s="150"/>
      <c r="CF1118" s="516"/>
      <c r="CG1118" s="911"/>
      <c r="CH1118" s="131"/>
      <c r="CI1118" s="186"/>
      <c r="CJ1118" s="4"/>
      <c r="CK1118" s="49"/>
      <c r="CL1118" s="60"/>
      <c r="CM1118" s="912"/>
      <c r="CN1118" s="371"/>
      <c r="CO1118" s="371"/>
      <c r="CP1118" s="814"/>
      <c r="CQ1118" s="352"/>
      <c r="CR1118" s="371"/>
      <c r="CS1118" s="371"/>
    </row>
    <row r="1119" spans="1:97" x14ac:dyDescent="0.25">
      <c r="A1119" s="20"/>
      <c r="B1119" s="174"/>
      <c r="C1119" s="88"/>
      <c r="D1119" s="19"/>
      <c r="E1119" s="456"/>
      <c r="F1119" s="451"/>
      <c r="G1119" s="444"/>
      <c r="H1119" s="19"/>
      <c r="I1119" s="451"/>
      <c r="J1119" s="451"/>
      <c r="K1119" s="451"/>
      <c r="L1119" s="451"/>
      <c r="M1119" s="451"/>
      <c r="N1119" s="451"/>
      <c r="O1119" s="316"/>
      <c r="P1119" s="310"/>
      <c r="Q1119" s="19"/>
      <c r="R1119" s="310"/>
      <c r="S1119" s="316"/>
      <c r="T1119" s="923"/>
      <c r="U1119" s="310"/>
      <c r="V1119" s="310"/>
      <c r="W1119" s="310"/>
      <c r="X1119" s="306"/>
      <c r="Y1119" s="753"/>
      <c r="Z1119" s="749"/>
      <c r="AA1119" s="489"/>
      <c r="AB1119" s="512"/>
      <c r="AC1119" s="512"/>
      <c r="AD1119" s="447"/>
      <c r="AE1119" s="447"/>
      <c r="AF1119" s="970"/>
      <c r="AG1119" s="970"/>
      <c r="AH1119" s="810"/>
      <c r="AI1119" s="310"/>
      <c r="AJ1119" s="310"/>
      <c r="AK1119" s="310"/>
      <c r="AL1119" s="307"/>
      <c r="AM1119" s="40"/>
      <c r="AN1119" s="40"/>
      <c r="AO1119" s="40"/>
      <c r="AP1119" s="137"/>
      <c r="AQ1119" s="19"/>
      <c r="AR1119" s="49"/>
      <c r="AS1119" s="298"/>
      <c r="AT1119" s="66"/>
      <c r="AU1119" s="40"/>
      <c r="AV1119" s="60"/>
      <c r="AW1119" s="137"/>
      <c r="AX1119" s="137"/>
      <c r="AY1119" s="299"/>
      <c r="AZ1119" s="87"/>
      <c r="BA1119" s="243"/>
      <c r="BB1119" s="127"/>
      <c r="BC1119" s="127"/>
      <c r="BD1119" s="127"/>
      <c r="BE1119" s="127"/>
      <c r="BF1119" s="127"/>
      <c r="BG1119" s="19"/>
      <c r="BH1119" s="49"/>
      <c r="BI1119" s="60"/>
      <c r="BJ1119" s="127"/>
      <c r="BK1119" s="127"/>
      <c r="BL1119" s="127"/>
      <c r="BM1119" s="127"/>
      <c r="BN1119" s="60"/>
      <c r="BO1119" s="127"/>
      <c r="BP1119" s="910"/>
      <c r="BQ1119" s="928"/>
      <c r="BR1119" s="928"/>
      <c r="BS1119" s="928"/>
      <c r="BT1119" s="928"/>
      <c r="BU1119" s="928"/>
      <c r="BV1119" s="928"/>
      <c r="BW1119" s="928"/>
      <c r="BX1119" s="928"/>
      <c r="BY1119" s="928"/>
      <c r="BZ1119" s="928"/>
      <c r="CA1119" s="928"/>
      <c r="CB1119" s="928"/>
      <c r="CC1119" s="928"/>
      <c r="CD1119" s="928"/>
      <c r="CE1119" s="150"/>
      <c r="CF1119" s="516"/>
      <c r="CG1119" s="911"/>
      <c r="CH1119" s="131"/>
      <c r="CI1119" s="186"/>
      <c r="CJ1119" s="4"/>
      <c r="CK1119" s="49"/>
      <c r="CL1119" s="60"/>
      <c r="CM1119" s="912"/>
      <c r="CN1119" s="371"/>
      <c r="CO1119" s="371"/>
      <c r="CP1119" s="814"/>
      <c r="CQ1119" s="352"/>
      <c r="CR1119" s="371"/>
      <c r="CS1119" s="371"/>
    </row>
    <row r="1120" spans="1:97" x14ac:dyDescent="0.25">
      <c r="A1120" s="20"/>
      <c r="B1120" s="174"/>
      <c r="C1120" s="88"/>
      <c r="D1120" s="19"/>
      <c r="E1120" s="456"/>
      <c r="F1120" s="451"/>
      <c r="G1120" s="444"/>
      <c r="H1120" s="19"/>
      <c r="I1120" s="451"/>
      <c r="J1120" s="451"/>
      <c r="K1120" s="451"/>
      <c r="L1120" s="451"/>
      <c r="M1120" s="451"/>
      <c r="N1120" s="451"/>
      <c r="O1120" s="316"/>
      <c r="P1120" s="310"/>
      <c r="Q1120" s="19"/>
      <c r="R1120" s="310"/>
      <c r="S1120" s="316"/>
      <c r="T1120" s="923"/>
      <c r="U1120" s="310"/>
      <c r="V1120" s="310"/>
      <c r="W1120" s="310"/>
      <c r="X1120" s="306"/>
      <c r="Y1120" s="753"/>
      <c r="Z1120" s="749"/>
      <c r="AA1120" s="489"/>
      <c r="AB1120" s="512"/>
      <c r="AC1120" s="512"/>
      <c r="AD1120" s="447"/>
      <c r="AE1120" s="447"/>
      <c r="AF1120" s="970"/>
      <c r="AG1120" s="970"/>
      <c r="AH1120" s="810"/>
      <c r="AI1120" s="310"/>
      <c r="AJ1120" s="310"/>
      <c r="AK1120" s="310"/>
      <c r="AL1120" s="307"/>
      <c r="AM1120" s="40"/>
      <c r="AN1120" s="40"/>
      <c r="AO1120" s="40"/>
      <c r="AP1120" s="137"/>
      <c r="AQ1120" s="19"/>
      <c r="AR1120" s="49"/>
      <c r="AS1120" s="298"/>
      <c r="AT1120" s="66"/>
      <c r="AU1120" s="40"/>
      <c r="AV1120" s="60"/>
      <c r="AW1120" s="137"/>
      <c r="AX1120" s="137"/>
      <c r="AY1120" s="299"/>
      <c r="AZ1120" s="87"/>
      <c r="BA1120" s="243"/>
      <c r="BB1120" s="127"/>
      <c r="BC1120" s="127"/>
      <c r="BD1120" s="127"/>
      <c r="BE1120" s="127"/>
      <c r="BF1120" s="127"/>
      <c r="BG1120" s="19"/>
      <c r="BH1120" s="49"/>
      <c r="BI1120" s="60"/>
      <c r="BJ1120" s="127"/>
      <c r="BK1120" s="127"/>
      <c r="BL1120" s="127"/>
      <c r="BM1120" s="127"/>
      <c r="BN1120" s="60"/>
      <c r="BO1120" s="127"/>
      <c r="BP1120" s="910"/>
      <c r="BQ1120" s="928"/>
      <c r="BR1120" s="928"/>
      <c r="BS1120" s="928"/>
      <c r="BT1120" s="928"/>
      <c r="BU1120" s="928"/>
      <c r="BV1120" s="928"/>
      <c r="BW1120" s="928"/>
      <c r="BX1120" s="928"/>
      <c r="BY1120" s="928"/>
      <c r="BZ1120" s="928"/>
      <c r="CA1120" s="928"/>
      <c r="CB1120" s="928"/>
      <c r="CC1120" s="928"/>
      <c r="CD1120" s="928"/>
      <c r="CE1120" s="150"/>
      <c r="CF1120" s="516"/>
      <c r="CG1120" s="911"/>
      <c r="CH1120" s="131"/>
      <c r="CI1120" s="186"/>
      <c r="CJ1120" s="4"/>
      <c r="CK1120" s="49"/>
      <c r="CL1120" s="60"/>
      <c r="CM1120" s="912"/>
      <c r="CN1120" s="371"/>
      <c r="CO1120" s="371"/>
      <c r="CP1120" s="814"/>
      <c r="CQ1120" s="352"/>
      <c r="CR1120" s="371"/>
      <c r="CS1120" s="371"/>
    </row>
    <row r="1121" spans="1:97" x14ac:dyDescent="0.25">
      <c r="A1121" s="20"/>
      <c r="B1121" s="174"/>
      <c r="C1121" s="88"/>
      <c r="D1121" s="19"/>
      <c r="E1121" s="456"/>
      <c r="F1121" s="451"/>
      <c r="G1121" s="444"/>
      <c r="H1121" s="19"/>
      <c r="I1121" s="451"/>
      <c r="J1121" s="451"/>
      <c r="K1121" s="451"/>
      <c r="L1121" s="451"/>
      <c r="M1121" s="451"/>
      <c r="N1121" s="451"/>
      <c r="O1121" s="316"/>
      <c r="P1121" s="310"/>
      <c r="Q1121" s="19"/>
      <c r="R1121" s="310"/>
      <c r="S1121" s="316"/>
      <c r="T1121" s="923"/>
      <c r="U1121" s="310"/>
      <c r="V1121" s="310"/>
      <c r="W1121" s="310"/>
      <c r="X1121" s="306"/>
      <c r="Y1121" s="753"/>
      <c r="Z1121" s="749"/>
      <c r="AA1121" s="489"/>
      <c r="AB1121" s="512"/>
      <c r="AC1121" s="512"/>
      <c r="AD1121" s="447"/>
      <c r="AE1121" s="447"/>
      <c r="AF1121" s="970"/>
      <c r="AG1121" s="970"/>
      <c r="AH1121" s="810"/>
      <c r="AI1121" s="310"/>
      <c r="AJ1121" s="310"/>
      <c r="AK1121" s="310"/>
      <c r="AL1121" s="307"/>
      <c r="AM1121" s="40"/>
      <c r="AN1121" s="40"/>
      <c r="AO1121" s="40"/>
      <c r="AP1121" s="137"/>
      <c r="AQ1121" s="19"/>
      <c r="AR1121" s="49"/>
      <c r="AS1121" s="298"/>
      <c r="AT1121" s="66"/>
      <c r="AU1121" s="40"/>
      <c r="AV1121" s="60"/>
      <c r="AW1121" s="137"/>
      <c r="AX1121" s="137"/>
      <c r="AY1121" s="299"/>
      <c r="AZ1121" s="87"/>
      <c r="BA1121" s="243"/>
      <c r="BB1121" s="127"/>
      <c r="BC1121" s="127"/>
      <c r="BD1121" s="127"/>
      <c r="BE1121" s="127"/>
      <c r="BF1121" s="127"/>
      <c r="BG1121" s="19"/>
      <c r="BH1121" s="49"/>
      <c r="BI1121" s="60"/>
      <c r="BJ1121" s="127"/>
      <c r="BK1121" s="127"/>
      <c r="BL1121" s="127"/>
      <c r="BM1121" s="127"/>
      <c r="BN1121" s="60"/>
      <c r="BO1121" s="127"/>
      <c r="BP1121" s="910"/>
      <c r="BQ1121" s="928"/>
      <c r="BR1121" s="928"/>
      <c r="BS1121" s="928"/>
      <c r="BT1121" s="928"/>
      <c r="BU1121" s="928"/>
      <c r="BV1121" s="928"/>
      <c r="BW1121" s="928"/>
      <c r="BX1121" s="928"/>
      <c r="BY1121" s="928"/>
      <c r="BZ1121" s="928"/>
      <c r="CA1121" s="928"/>
      <c r="CB1121" s="928"/>
      <c r="CC1121" s="928"/>
      <c r="CD1121" s="928"/>
      <c r="CE1121" s="150"/>
      <c r="CF1121" s="516"/>
      <c r="CG1121" s="911"/>
      <c r="CH1121" s="131"/>
      <c r="CI1121" s="186"/>
      <c r="CJ1121" s="4"/>
      <c r="CK1121" s="49"/>
      <c r="CL1121" s="60"/>
      <c r="CM1121" s="912"/>
      <c r="CN1121" s="371"/>
      <c r="CO1121" s="371"/>
      <c r="CP1121" s="814"/>
      <c r="CQ1121" s="352"/>
      <c r="CR1121" s="371"/>
      <c r="CS1121" s="371"/>
    </row>
    <row r="1122" spans="1:97" x14ac:dyDescent="0.25">
      <c r="A1122" s="20"/>
      <c r="B1122" s="174"/>
      <c r="C1122" s="88"/>
      <c r="D1122" s="19"/>
      <c r="E1122" s="456"/>
      <c r="F1122" s="451"/>
      <c r="G1122" s="444"/>
      <c r="H1122" s="19"/>
      <c r="I1122" s="451"/>
      <c r="J1122" s="451"/>
      <c r="K1122" s="451"/>
      <c r="L1122" s="451"/>
      <c r="M1122" s="451"/>
      <c r="N1122" s="451"/>
      <c r="O1122" s="316"/>
      <c r="P1122" s="310"/>
      <c r="Q1122" s="19"/>
      <c r="R1122" s="310"/>
      <c r="S1122" s="316"/>
      <c r="T1122" s="923"/>
      <c r="U1122" s="310"/>
      <c r="V1122" s="310"/>
      <c r="W1122" s="310"/>
      <c r="X1122" s="306"/>
      <c r="Y1122" s="753"/>
      <c r="Z1122" s="749"/>
      <c r="AA1122" s="489"/>
      <c r="AB1122" s="512"/>
      <c r="AC1122" s="512"/>
      <c r="AD1122" s="447"/>
      <c r="AE1122" s="447"/>
      <c r="AF1122" s="970"/>
      <c r="AG1122" s="970"/>
      <c r="AH1122" s="810"/>
      <c r="AI1122" s="310"/>
      <c r="AJ1122" s="310"/>
      <c r="AK1122" s="310"/>
      <c r="AL1122" s="307"/>
      <c r="AM1122" s="40"/>
      <c r="AN1122" s="40"/>
      <c r="AO1122" s="40"/>
      <c r="AP1122" s="137"/>
      <c r="AQ1122" s="19"/>
      <c r="AR1122" s="49"/>
      <c r="AS1122" s="298"/>
      <c r="AT1122" s="66"/>
      <c r="AU1122" s="40"/>
      <c r="AV1122" s="60"/>
      <c r="AW1122" s="137"/>
      <c r="AX1122" s="137"/>
      <c r="AY1122" s="299"/>
      <c r="AZ1122" s="87"/>
      <c r="BA1122" s="243"/>
      <c r="BB1122" s="127"/>
      <c r="BC1122" s="127"/>
      <c r="BD1122" s="127"/>
      <c r="BE1122" s="127"/>
      <c r="BF1122" s="127"/>
      <c r="BG1122" s="19"/>
      <c r="BH1122" s="49"/>
      <c r="BI1122" s="60"/>
      <c r="BJ1122" s="127"/>
      <c r="BK1122" s="127"/>
      <c r="BL1122" s="127"/>
      <c r="BM1122" s="127"/>
      <c r="BN1122" s="60"/>
      <c r="BO1122" s="127"/>
      <c r="BP1122" s="910"/>
      <c r="BQ1122" s="928"/>
      <c r="BR1122" s="928"/>
      <c r="BS1122" s="928"/>
      <c r="BT1122" s="928"/>
      <c r="BU1122" s="928"/>
      <c r="BV1122" s="928"/>
      <c r="BW1122" s="928"/>
      <c r="BX1122" s="928"/>
      <c r="BY1122" s="928"/>
      <c r="BZ1122" s="928"/>
      <c r="CA1122" s="928"/>
      <c r="CB1122" s="928"/>
      <c r="CC1122" s="928"/>
      <c r="CD1122" s="928"/>
      <c r="CE1122" s="150"/>
      <c r="CF1122" s="516"/>
      <c r="CG1122" s="911"/>
      <c r="CH1122" s="131"/>
      <c r="CI1122" s="186"/>
      <c r="CJ1122" s="4"/>
      <c r="CK1122" s="49"/>
      <c r="CL1122" s="60"/>
      <c r="CM1122" s="912"/>
      <c r="CN1122" s="371"/>
      <c r="CO1122" s="371"/>
      <c r="CP1122" s="814"/>
      <c r="CQ1122" s="352"/>
      <c r="CR1122" s="371"/>
      <c r="CS1122" s="371"/>
    </row>
    <row r="1123" spans="1:97" x14ac:dyDescent="0.25">
      <c r="A1123" s="20"/>
      <c r="B1123" s="174"/>
      <c r="C1123" s="88"/>
      <c r="D1123" s="19"/>
      <c r="E1123" s="456"/>
      <c r="F1123" s="451"/>
      <c r="G1123" s="444"/>
      <c r="H1123" s="19"/>
      <c r="I1123" s="451"/>
      <c r="J1123" s="451"/>
      <c r="K1123" s="451"/>
      <c r="L1123" s="451"/>
      <c r="M1123" s="451"/>
      <c r="N1123" s="451"/>
      <c r="O1123" s="316"/>
      <c r="P1123" s="310"/>
      <c r="Q1123" s="19"/>
      <c r="R1123" s="310"/>
      <c r="S1123" s="316"/>
      <c r="T1123" s="923"/>
      <c r="U1123" s="310"/>
      <c r="V1123" s="310"/>
      <c r="W1123" s="310"/>
      <c r="X1123" s="306"/>
      <c r="Y1123" s="753"/>
      <c r="Z1123" s="749"/>
      <c r="AA1123" s="489"/>
      <c r="AB1123" s="512"/>
      <c r="AC1123" s="512"/>
      <c r="AD1123" s="447"/>
      <c r="AE1123" s="447"/>
      <c r="AF1123" s="970"/>
      <c r="AG1123" s="970"/>
      <c r="AH1123" s="810"/>
      <c r="AI1123" s="310"/>
      <c r="AJ1123" s="310"/>
      <c r="AK1123" s="310"/>
      <c r="AL1123" s="307"/>
      <c r="AM1123" s="40"/>
      <c r="AN1123" s="40"/>
      <c r="AO1123" s="40"/>
      <c r="AP1123" s="137"/>
      <c r="AQ1123" s="19"/>
      <c r="AR1123" s="49"/>
      <c r="AS1123" s="298"/>
      <c r="AT1123" s="66"/>
      <c r="AU1123" s="40"/>
      <c r="AV1123" s="60"/>
      <c r="AW1123" s="137"/>
      <c r="AX1123" s="137"/>
      <c r="AY1123" s="299"/>
      <c r="AZ1123" s="87"/>
      <c r="BA1123" s="243"/>
      <c r="BB1123" s="127"/>
      <c r="BC1123" s="127"/>
      <c r="BD1123" s="127"/>
      <c r="BE1123" s="127"/>
      <c r="BF1123" s="127"/>
      <c r="BG1123" s="19"/>
      <c r="BH1123" s="49"/>
      <c r="BI1123" s="60"/>
      <c r="BJ1123" s="127"/>
      <c r="BK1123" s="127"/>
      <c r="BL1123" s="127"/>
      <c r="BM1123" s="127"/>
      <c r="BN1123" s="60"/>
      <c r="BO1123" s="127"/>
      <c r="BP1123" s="910"/>
      <c r="BQ1123" s="928"/>
      <c r="BR1123" s="928"/>
      <c r="BS1123" s="928"/>
      <c r="BT1123" s="928"/>
      <c r="BU1123" s="928"/>
      <c r="BV1123" s="928"/>
      <c r="BW1123" s="928"/>
      <c r="BX1123" s="928"/>
      <c r="BY1123" s="928"/>
      <c r="BZ1123" s="928"/>
      <c r="CA1123" s="928"/>
      <c r="CB1123" s="928"/>
      <c r="CC1123" s="928"/>
      <c r="CD1123" s="928"/>
      <c r="CE1123" s="150"/>
      <c r="CF1123" s="516"/>
      <c r="CG1123" s="911"/>
      <c r="CH1123" s="131"/>
      <c r="CI1123" s="186"/>
      <c r="CJ1123" s="4"/>
      <c r="CK1123" s="49"/>
      <c r="CL1123" s="60"/>
      <c r="CM1123" s="912"/>
      <c r="CN1123" s="371"/>
      <c r="CO1123" s="371"/>
      <c r="CP1123" s="814"/>
      <c r="CQ1123" s="352"/>
      <c r="CR1123" s="371"/>
      <c r="CS1123" s="371"/>
    </row>
    <row r="1124" spans="1:97" x14ac:dyDescent="0.25">
      <c r="A1124" s="20"/>
      <c r="B1124" s="174"/>
      <c r="C1124" s="88"/>
      <c r="D1124" s="19"/>
      <c r="E1124" s="456"/>
      <c r="F1124" s="451"/>
      <c r="G1124" s="444"/>
      <c r="H1124" s="19"/>
      <c r="I1124" s="451"/>
      <c r="J1124" s="451"/>
      <c r="K1124" s="451"/>
      <c r="L1124" s="451"/>
      <c r="M1124" s="451"/>
      <c r="N1124" s="451"/>
      <c r="O1124" s="316"/>
      <c r="P1124" s="310"/>
      <c r="Q1124" s="19"/>
      <c r="R1124" s="310"/>
      <c r="S1124" s="316"/>
      <c r="T1124" s="923"/>
      <c r="U1124" s="310"/>
      <c r="V1124" s="310"/>
      <c r="W1124" s="310"/>
      <c r="X1124" s="306"/>
      <c r="Y1124" s="753"/>
      <c r="Z1124" s="749"/>
      <c r="AA1124" s="489"/>
      <c r="AB1124" s="512"/>
      <c r="AC1124" s="512"/>
      <c r="AD1124" s="447"/>
      <c r="AE1124" s="447"/>
      <c r="AF1124" s="970"/>
      <c r="AG1124" s="970"/>
      <c r="AH1124" s="810"/>
      <c r="AI1124" s="310"/>
      <c r="AJ1124" s="310"/>
      <c r="AK1124" s="310"/>
      <c r="AL1124" s="307"/>
      <c r="AM1124" s="40"/>
      <c r="AN1124" s="40"/>
      <c r="AO1124" s="40"/>
      <c r="AP1124" s="137"/>
      <c r="AQ1124" s="19"/>
      <c r="AR1124" s="49"/>
      <c r="AS1124" s="298"/>
      <c r="AT1124" s="66"/>
      <c r="AU1124" s="40"/>
      <c r="AV1124" s="60"/>
      <c r="AW1124" s="137"/>
      <c r="AX1124" s="137"/>
      <c r="AY1124" s="299"/>
      <c r="AZ1124" s="87"/>
      <c r="BA1124" s="243"/>
      <c r="BB1124" s="127"/>
      <c r="BC1124" s="127"/>
      <c r="BD1124" s="127"/>
      <c r="BE1124" s="127"/>
      <c r="BF1124" s="127"/>
      <c r="BG1124" s="19"/>
      <c r="BH1124" s="49"/>
      <c r="BI1124" s="60"/>
      <c r="BJ1124" s="127"/>
      <c r="BK1124" s="127"/>
      <c r="BL1124" s="127"/>
      <c r="BM1124" s="127"/>
      <c r="BN1124" s="60"/>
      <c r="BO1124" s="127"/>
      <c r="BP1124" s="910"/>
      <c r="BQ1124" s="928"/>
      <c r="BR1124" s="928"/>
      <c r="BS1124" s="928"/>
      <c r="BT1124" s="928"/>
      <c r="BU1124" s="928"/>
      <c r="BV1124" s="928"/>
      <c r="BW1124" s="928"/>
      <c r="BX1124" s="928"/>
      <c r="BY1124" s="928"/>
      <c r="BZ1124" s="928"/>
      <c r="CA1124" s="928"/>
      <c r="CB1124" s="928"/>
      <c r="CC1124" s="928"/>
      <c r="CD1124" s="928"/>
      <c r="CE1124" s="150"/>
      <c r="CF1124" s="516"/>
      <c r="CG1124" s="911"/>
      <c r="CH1124" s="131"/>
      <c r="CI1124" s="186"/>
      <c r="CJ1124" s="4"/>
      <c r="CK1124" s="49"/>
      <c r="CL1124" s="60"/>
      <c r="CM1124" s="912"/>
      <c r="CN1124" s="371"/>
      <c r="CO1124" s="371"/>
      <c r="CP1124" s="814"/>
      <c r="CQ1124" s="352"/>
      <c r="CR1124" s="371"/>
      <c r="CS1124" s="371"/>
    </row>
    <row r="1125" spans="1:97" x14ac:dyDescent="0.25">
      <c r="A1125" s="20"/>
      <c r="B1125" s="174"/>
      <c r="C1125" s="88"/>
      <c r="D1125" s="19"/>
      <c r="E1125" s="456"/>
      <c r="F1125" s="451"/>
      <c r="G1125" s="444"/>
      <c r="H1125" s="19"/>
      <c r="I1125" s="451"/>
      <c r="J1125" s="451"/>
      <c r="K1125" s="451"/>
      <c r="L1125" s="451"/>
      <c r="M1125" s="451"/>
      <c r="N1125" s="451"/>
      <c r="O1125" s="316"/>
      <c r="P1125" s="310"/>
      <c r="Q1125" s="19"/>
      <c r="R1125" s="310"/>
      <c r="S1125" s="316"/>
      <c r="T1125" s="923"/>
      <c r="U1125" s="310"/>
      <c r="V1125" s="310"/>
      <c r="W1125" s="310"/>
      <c r="X1125" s="306"/>
      <c r="Y1125" s="753"/>
      <c r="Z1125" s="749"/>
      <c r="AA1125" s="489"/>
      <c r="AB1125" s="512"/>
      <c r="AC1125" s="512"/>
      <c r="AD1125" s="447"/>
      <c r="AE1125" s="447"/>
      <c r="AF1125" s="970"/>
      <c r="AG1125" s="970"/>
      <c r="AH1125" s="810"/>
      <c r="AI1125" s="310"/>
      <c r="AJ1125" s="310"/>
      <c r="AK1125" s="310"/>
      <c r="AL1125" s="307"/>
      <c r="AM1125" s="40"/>
      <c r="AN1125" s="40"/>
      <c r="AO1125" s="40"/>
      <c r="AP1125" s="137"/>
      <c r="AQ1125" s="19"/>
      <c r="AR1125" s="49"/>
      <c r="AS1125" s="298"/>
      <c r="AT1125" s="66"/>
      <c r="AU1125" s="40"/>
      <c r="AV1125" s="60"/>
      <c r="AW1125" s="137"/>
      <c r="AX1125" s="137"/>
      <c r="AY1125" s="299"/>
      <c r="AZ1125" s="87"/>
      <c r="BA1125" s="243"/>
      <c r="BB1125" s="127"/>
      <c r="BC1125" s="127"/>
      <c r="BD1125" s="127"/>
      <c r="BE1125" s="127"/>
      <c r="BF1125" s="127"/>
      <c r="BG1125" s="19"/>
      <c r="BH1125" s="49"/>
      <c r="BI1125" s="60"/>
      <c r="BJ1125" s="127"/>
      <c r="BK1125" s="127"/>
      <c r="BL1125" s="127"/>
      <c r="BM1125" s="127"/>
      <c r="BN1125" s="60"/>
      <c r="BO1125" s="127"/>
      <c r="BP1125" s="910"/>
      <c r="BQ1125" s="928"/>
      <c r="BR1125" s="928"/>
      <c r="BS1125" s="928"/>
      <c r="BT1125" s="928"/>
      <c r="BU1125" s="928"/>
      <c r="BV1125" s="928"/>
      <c r="BW1125" s="928"/>
      <c r="BX1125" s="928"/>
      <c r="BY1125" s="928"/>
      <c r="BZ1125" s="928"/>
      <c r="CA1125" s="928"/>
      <c r="CB1125" s="928"/>
      <c r="CC1125" s="928"/>
      <c r="CD1125" s="928"/>
      <c r="CE1125" s="150"/>
      <c r="CF1125" s="516"/>
      <c r="CG1125" s="911"/>
      <c r="CH1125" s="131"/>
      <c r="CI1125" s="186"/>
      <c r="CJ1125" s="4"/>
      <c r="CK1125" s="49"/>
      <c r="CL1125" s="60"/>
      <c r="CM1125" s="912"/>
      <c r="CN1125" s="371"/>
      <c r="CO1125" s="371"/>
      <c r="CP1125" s="814"/>
      <c r="CQ1125" s="352"/>
      <c r="CR1125" s="371"/>
      <c r="CS1125" s="371"/>
    </row>
    <row r="1126" spans="1:97" x14ac:dyDescent="0.25">
      <c r="A1126" s="20"/>
      <c r="B1126" s="174"/>
      <c r="C1126" s="88"/>
      <c r="D1126" s="19"/>
      <c r="E1126" s="456"/>
      <c r="F1126" s="451"/>
      <c r="G1126" s="444"/>
      <c r="H1126" s="19"/>
      <c r="I1126" s="451"/>
      <c r="J1126" s="451"/>
      <c r="K1126" s="451"/>
      <c r="L1126" s="451"/>
      <c r="M1126" s="451"/>
      <c r="N1126" s="451"/>
      <c r="O1126" s="316"/>
      <c r="P1126" s="310"/>
      <c r="Q1126" s="19"/>
      <c r="R1126" s="310"/>
      <c r="S1126" s="316"/>
      <c r="T1126" s="923"/>
      <c r="U1126" s="310"/>
      <c r="V1126" s="310"/>
      <c r="W1126" s="310"/>
      <c r="X1126" s="306"/>
      <c r="Y1126" s="753"/>
      <c r="Z1126" s="749"/>
      <c r="AA1126" s="489"/>
      <c r="AB1126" s="512"/>
      <c r="AC1126" s="512"/>
      <c r="AD1126" s="447"/>
      <c r="AE1126" s="447"/>
      <c r="AF1126" s="970"/>
      <c r="AG1126" s="970"/>
      <c r="AH1126" s="810"/>
      <c r="AI1126" s="310"/>
      <c r="AJ1126" s="310"/>
      <c r="AK1126" s="310"/>
      <c r="AL1126" s="307"/>
      <c r="AM1126" s="40"/>
      <c r="AN1126" s="40"/>
      <c r="AO1126" s="40"/>
      <c r="AP1126" s="137"/>
      <c r="AQ1126" s="19"/>
      <c r="AR1126" s="49"/>
      <c r="AS1126" s="298"/>
      <c r="AT1126" s="66"/>
      <c r="AU1126" s="40"/>
      <c r="AV1126" s="60"/>
      <c r="AW1126" s="137"/>
      <c r="AX1126" s="137"/>
      <c r="AY1126" s="299"/>
      <c r="AZ1126" s="87"/>
      <c r="BA1126" s="243"/>
      <c r="BB1126" s="127"/>
      <c r="BC1126" s="127"/>
      <c r="BD1126" s="127"/>
      <c r="BE1126" s="127"/>
      <c r="BF1126" s="127"/>
      <c r="BG1126" s="19"/>
      <c r="BH1126" s="49"/>
      <c r="BI1126" s="60"/>
      <c r="BJ1126" s="127"/>
      <c r="BK1126" s="127"/>
      <c r="BL1126" s="127"/>
      <c r="BM1126" s="127"/>
      <c r="BN1126" s="60"/>
      <c r="BO1126" s="127"/>
      <c r="BP1126" s="910"/>
      <c r="BQ1126" s="928"/>
      <c r="BR1126" s="928"/>
      <c r="BS1126" s="928"/>
      <c r="BT1126" s="928"/>
      <c r="BU1126" s="928"/>
      <c r="BV1126" s="928"/>
      <c r="BW1126" s="928"/>
      <c r="BX1126" s="928"/>
      <c r="BY1126" s="928"/>
      <c r="BZ1126" s="928"/>
      <c r="CA1126" s="928"/>
      <c r="CB1126" s="928"/>
      <c r="CC1126" s="928"/>
      <c r="CD1126" s="928"/>
      <c r="CE1126" s="150"/>
      <c r="CF1126" s="516"/>
      <c r="CG1126" s="911"/>
      <c r="CH1126" s="131"/>
      <c r="CI1126" s="186"/>
      <c r="CJ1126" s="4"/>
      <c r="CK1126" s="49"/>
      <c r="CL1126" s="60"/>
      <c r="CM1126" s="912"/>
      <c r="CN1126" s="371"/>
      <c r="CO1126" s="371"/>
      <c r="CP1126" s="814"/>
      <c r="CQ1126" s="352"/>
      <c r="CR1126" s="371"/>
      <c r="CS1126" s="371"/>
    </row>
    <row r="1127" spans="1:97" x14ac:dyDescent="0.25">
      <c r="A1127" s="20"/>
      <c r="B1127" s="174"/>
      <c r="C1127" s="88"/>
      <c r="D1127" s="19"/>
      <c r="E1127" s="456"/>
      <c r="F1127" s="451"/>
      <c r="G1127" s="444"/>
      <c r="H1127" s="19"/>
      <c r="I1127" s="451"/>
      <c r="J1127" s="451"/>
      <c r="K1127" s="451"/>
      <c r="L1127" s="451"/>
      <c r="M1127" s="451"/>
      <c r="N1127" s="451"/>
      <c r="O1127" s="316"/>
      <c r="P1127" s="310"/>
      <c r="Q1127" s="19"/>
      <c r="R1127" s="310"/>
      <c r="S1127" s="316"/>
      <c r="T1127" s="923"/>
      <c r="U1127" s="310"/>
      <c r="V1127" s="310"/>
      <c r="W1127" s="310"/>
      <c r="X1127" s="306"/>
      <c r="Y1127" s="753"/>
      <c r="Z1127" s="749"/>
      <c r="AA1127" s="489"/>
      <c r="AB1127" s="512"/>
      <c r="AC1127" s="512"/>
      <c r="AD1127" s="447"/>
      <c r="AE1127" s="447"/>
      <c r="AF1127" s="970"/>
      <c r="AG1127" s="970"/>
      <c r="AH1127" s="810"/>
      <c r="AI1127" s="310"/>
      <c r="AJ1127" s="310"/>
      <c r="AK1127" s="310"/>
      <c r="AL1127" s="307"/>
      <c r="AM1127" s="40"/>
      <c r="AN1127" s="40"/>
      <c r="AO1127" s="40"/>
      <c r="AP1127" s="137"/>
      <c r="AQ1127" s="19"/>
      <c r="AR1127" s="49"/>
      <c r="AS1127" s="298"/>
      <c r="AT1127" s="66"/>
      <c r="AU1127" s="40"/>
      <c r="AV1127" s="60"/>
      <c r="AW1127" s="137"/>
      <c r="AX1127" s="137"/>
      <c r="AY1127" s="299"/>
      <c r="AZ1127" s="87"/>
      <c r="BA1127" s="243"/>
      <c r="BB1127" s="127"/>
      <c r="BC1127" s="127"/>
      <c r="BD1127" s="127"/>
      <c r="BE1127" s="127"/>
      <c r="BF1127" s="127"/>
      <c r="BG1127" s="19"/>
      <c r="BH1127" s="49"/>
      <c r="BI1127" s="60"/>
      <c r="BJ1127" s="127"/>
      <c r="BK1127" s="127"/>
      <c r="BL1127" s="127"/>
      <c r="BM1127" s="127"/>
      <c r="BN1127" s="60"/>
      <c r="BO1127" s="127"/>
      <c r="BP1127" s="910"/>
      <c r="BQ1127" s="928"/>
      <c r="BR1127" s="928"/>
      <c r="BS1127" s="928"/>
      <c r="BT1127" s="928"/>
      <c r="BU1127" s="928"/>
      <c r="BV1127" s="928"/>
      <c r="BW1127" s="928"/>
      <c r="BX1127" s="928"/>
      <c r="BY1127" s="928"/>
      <c r="BZ1127" s="928"/>
      <c r="CA1127" s="928"/>
      <c r="CB1127" s="928"/>
      <c r="CC1127" s="928"/>
      <c r="CD1127" s="928"/>
      <c r="CE1127" s="150"/>
      <c r="CF1127" s="516"/>
      <c r="CG1127" s="911"/>
      <c r="CH1127" s="131"/>
      <c r="CI1127" s="186"/>
      <c r="CJ1127" s="4"/>
      <c r="CK1127" s="49"/>
      <c r="CL1127" s="60"/>
      <c r="CM1127" s="912"/>
      <c r="CN1127" s="371"/>
      <c r="CO1127" s="371"/>
      <c r="CP1127" s="814"/>
      <c r="CQ1127" s="352"/>
      <c r="CR1127" s="371"/>
      <c r="CS1127" s="371"/>
    </row>
    <row r="1128" spans="1:97" x14ac:dyDescent="0.25">
      <c r="A1128" s="20"/>
      <c r="B1128" s="174"/>
      <c r="C1128" s="88"/>
      <c r="D1128" s="19"/>
      <c r="E1128" s="456"/>
      <c r="F1128" s="451"/>
      <c r="G1128" s="444"/>
      <c r="H1128" s="19"/>
      <c r="I1128" s="451"/>
      <c r="J1128" s="451"/>
      <c r="K1128" s="451"/>
      <c r="L1128" s="451"/>
      <c r="M1128" s="451"/>
      <c r="N1128" s="451"/>
      <c r="O1128" s="316"/>
      <c r="P1128" s="310"/>
      <c r="Q1128" s="19"/>
      <c r="R1128" s="310"/>
      <c r="S1128" s="316"/>
      <c r="T1128" s="923"/>
      <c r="U1128" s="310"/>
      <c r="V1128" s="310"/>
      <c r="W1128" s="310"/>
      <c r="X1128" s="306"/>
      <c r="Y1128" s="753"/>
      <c r="Z1128" s="749"/>
      <c r="AA1128" s="489"/>
      <c r="AB1128" s="512"/>
      <c r="AC1128" s="512"/>
      <c r="AD1128" s="447"/>
      <c r="AE1128" s="447"/>
      <c r="AF1128" s="970"/>
      <c r="AG1128" s="970"/>
      <c r="AH1128" s="810"/>
      <c r="AI1128" s="310"/>
      <c r="AJ1128" s="310"/>
      <c r="AK1128" s="310"/>
      <c r="AL1128" s="307"/>
      <c r="AM1128" s="40"/>
      <c r="AN1128" s="40"/>
      <c r="AO1128" s="40"/>
      <c r="AP1128" s="137"/>
      <c r="AQ1128" s="19"/>
      <c r="AR1128" s="49"/>
      <c r="AS1128" s="298"/>
      <c r="AT1128" s="66"/>
      <c r="AU1128" s="40"/>
      <c r="AV1128" s="60"/>
      <c r="AW1128" s="137"/>
      <c r="AX1128" s="137"/>
      <c r="AY1128" s="299"/>
      <c r="AZ1128" s="87"/>
      <c r="BA1128" s="243"/>
      <c r="BB1128" s="127"/>
      <c r="BC1128" s="127"/>
      <c r="BD1128" s="127"/>
      <c r="BE1128" s="127"/>
      <c r="BF1128" s="127"/>
      <c r="BG1128" s="19"/>
      <c r="BH1128" s="49"/>
      <c r="BI1128" s="60"/>
      <c r="BJ1128" s="127"/>
      <c r="BK1128" s="127"/>
      <c r="BL1128" s="127"/>
      <c r="BM1128" s="127"/>
      <c r="BN1128" s="60"/>
      <c r="BO1128" s="127"/>
      <c r="BP1128" s="910"/>
      <c r="BQ1128" s="928"/>
      <c r="BR1128" s="928"/>
      <c r="BS1128" s="928"/>
      <c r="BT1128" s="928"/>
      <c r="BU1128" s="928"/>
      <c r="BV1128" s="928"/>
      <c r="BW1128" s="928"/>
      <c r="BX1128" s="928"/>
      <c r="BY1128" s="928"/>
      <c r="BZ1128" s="928"/>
      <c r="CA1128" s="928"/>
      <c r="CB1128" s="928"/>
      <c r="CC1128" s="928"/>
      <c r="CD1128" s="928"/>
      <c r="CE1128" s="150"/>
      <c r="CF1128" s="516"/>
      <c r="CG1128" s="911"/>
      <c r="CH1128" s="131"/>
      <c r="CI1128" s="186"/>
      <c r="CJ1128" s="4"/>
      <c r="CK1128" s="49"/>
      <c r="CL1128" s="60"/>
      <c r="CM1128" s="912"/>
      <c r="CN1128" s="371"/>
      <c r="CO1128" s="371"/>
      <c r="CP1128" s="814"/>
      <c r="CQ1128" s="352"/>
      <c r="CR1128" s="371"/>
      <c r="CS1128" s="371"/>
    </row>
    <row r="1129" spans="1:97" x14ac:dyDescent="0.25">
      <c r="A1129" s="20"/>
      <c r="B1129" s="174"/>
      <c r="C1129" s="88"/>
      <c r="D1129" s="19"/>
      <c r="E1129" s="456"/>
      <c r="F1129" s="451"/>
      <c r="G1129" s="444"/>
      <c r="H1129" s="19"/>
      <c r="I1129" s="451"/>
      <c r="J1129" s="451"/>
      <c r="K1129" s="451"/>
      <c r="L1129" s="451"/>
      <c r="M1129" s="451"/>
      <c r="N1129" s="451"/>
      <c r="O1129" s="316"/>
      <c r="P1129" s="310"/>
      <c r="Q1129" s="19"/>
      <c r="R1129" s="310"/>
      <c r="S1129" s="316"/>
      <c r="T1129" s="923"/>
      <c r="U1129" s="310"/>
      <c r="V1129" s="310"/>
      <c r="W1129" s="310"/>
      <c r="X1129" s="306"/>
      <c r="Y1129" s="753"/>
      <c r="Z1129" s="749"/>
      <c r="AA1129" s="489"/>
      <c r="AB1129" s="512"/>
      <c r="AC1129" s="512"/>
      <c r="AD1129" s="447"/>
      <c r="AE1129" s="447"/>
      <c r="AF1129" s="970"/>
      <c r="AG1129" s="970"/>
      <c r="AH1129" s="810"/>
      <c r="AI1129" s="310"/>
      <c r="AJ1129" s="310"/>
      <c r="AK1129" s="310"/>
      <c r="AL1129" s="307"/>
      <c r="AM1129" s="40"/>
      <c r="AN1129" s="40"/>
      <c r="AO1129" s="40"/>
      <c r="AP1129" s="137"/>
      <c r="AQ1129" s="19"/>
      <c r="AR1129" s="49"/>
      <c r="AS1129" s="298"/>
      <c r="AT1129" s="66"/>
      <c r="AU1129" s="40"/>
      <c r="AV1129" s="60"/>
      <c r="AW1129" s="137"/>
      <c r="AX1129" s="137"/>
      <c r="AY1129" s="299"/>
      <c r="AZ1129" s="87"/>
      <c r="BA1129" s="243"/>
      <c r="BB1129" s="127"/>
      <c r="BC1129" s="127"/>
      <c r="BD1129" s="127"/>
      <c r="BE1129" s="127"/>
      <c r="BF1129" s="127"/>
      <c r="BG1129" s="19"/>
      <c r="BH1129" s="49"/>
      <c r="BI1129" s="60"/>
      <c r="BJ1129" s="127"/>
      <c r="BK1129" s="127"/>
      <c r="BL1129" s="127"/>
      <c r="BM1129" s="127"/>
      <c r="BN1129" s="60"/>
      <c r="BO1129" s="127"/>
      <c r="BP1129" s="910"/>
      <c r="BQ1129" s="928"/>
      <c r="BR1129" s="928"/>
      <c r="BS1129" s="928"/>
      <c r="BT1129" s="928"/>
      <c r="BU1129" s="928"/>
      <c r="BV1129" s="928"/>
      <c r="BW1129" s="928"/>
      <c r="BX1129" s="928"/>
      <c r="BY1129" s="928"/>
      <c r="BZ1129" s="928"/>
      <c r="CA1129" s="928"/>
      <c r="CB1129" s="928"/>
      <c r="CC1129" s="928"/>
      <c r="CD1129" s="928"/>
      <c r="CE1129" s="150"/>
      <c r="CF1129" s="516"/>
      <c r="CG1129" s="911"/>
      <c r="CH1129" s="131"/>
      <c r="CI1129" s="186"/>
      <c r="CJ1129" s="4"/>
      <c r="CK1129" s="49"/>
      <c r="CL1129" s="60"/>
      <c r="CM1129" s="912"/>
      <c r="CN1129" s="371"/>
      <c r="CO1129" s="371"/>
      <c r="CP1129" s="814"/>
      <c r="CQ1129" s="352"/>
      <c r="CR1129" s="371"/>
      <c r="CS1129" s="371"/>
    </row>
    <row r="1130" spans="1:97" x14ac:dyDescent="0.25">
      <c r="A1130" s="20"/>
      <c r="B1130" s="174"/>
      <c r="C1130" s="88"/>
      <c r="D1130" s="19"/>
      <c r="E1130" s="456"/>
      <c r="F1130" s="451"/>
      <c r="G1130" s="444"/>
      <c r="H1130" s="19"/>
      <c r="I1130" s="451"/>
      <c r="J1130" s="451"/>
      <c r="K1130" s="451"/>
      <c r="L1130" s="451"/>
      <c r="M1130" s="451"/>
      <c r="N1130" s="451"/>
      <c r="O1130" s="316"/>
      <c r="P1130" s="310"/>
      <c r="Q1130" s="19"/>
      <c r="R1130" s="310"/>
      <c r="S1130" s="316"/>
      <c r="T1130" s="923"/>
      <c r="U1130" s="310"/>
      <c r="V1130" s="310"/>
      <c r="W1130" s="310"/>
      <c r="X1130" s="306"/>
      <c r="Y1130" s="753"/>
      <c r="Z1130" s="749"/>
      <c r="AA1130" s="489"/>
      <c r="AB1130" s="512"/>
      <c r="AC1130" s="512"/>
      <c r="AD1130" s="447"/>
      <c r="AE1130" s="447"/>
      <c r="AF1130" s="970"/>
      <c r="AG1130" s="970"/>
      <c r="AH1130" s="810"/>
      <c r="AI1130" s="310"/>
      <c r="AJ1130" s="310"/>
      <c r="AK1130" s="310"/>
      <c r="AL1130" s="307"/>
      <c r="AM1130" s="40"/>
      <c r="AN1130" s="40"/>
      <c r="AO1130" s="40"/>
      <c r="AP1130" s="137"/>
      <c r="AQ1130" s="19"/>
      <c r="AR1130" s="49"/>
      <c r="AS1130" s="298"/>
      <c r="AT1130" s="66"/>
      <c r="AU1130" s="40"/>
      <c r="AV1130" s="60"/>
      <c r="AW1130" s="137"/>
      <c r="AX1130" s="137"/>
      <c r="AY1130" s="299"/>
      <c r="AZ1130" s="87"/>
      <c r="BA1130" s="243"/>
      <c r="BB1130" s="127"/>
      <c r="BC1130" s="127"/>
      <c r="BD1130" s="127"/>
      <c r="BE1130" s="127"/>
      <c r="BF1130" s="127"/>
      <c r="BG1130" s="19"/>
      <c r="BH1130" s="49"/>
      <c r="BI1130" s="60"/>
      <c r="BJ1130" s="127"/>
      <c r="BK1130" s="127"/>
      <c r="BL1130" s="127"/>
      <c r="BM1130" s="127"/>
      <c r="BN1130" s="60"/>
      <c r="BO1130" s="127"/>
      <c r="BP1130" s="910"/>
      <c r="BQ1130" s="928"/>
      <c r="BR1130" s="928"/>
      <c r="BS1130" s="928"/>
      <c r="BT1130" s="928"/>
      <c r="BU1130" s="928"/>
      <c r="BV1130" s="928"/>
      <c r="BW1130" s="928"/>
      <c r="BX1130" s="928"/>
      <c r="BY1130" s="928"/>
      <c r="BZ1130" s="928"/>
      <c r="CA1130" s="928"/>
      <c r="CB1130" s="928"/>
      <c r="CC1130" s="928"/>
      <c r="CD1130" s="928"/>
      <c r="CE1130" s="150"/>
      <c r="CF1130" s="516"/>
      <c r="CG1130" s="911"/>
      <c r="CH1130" s="131"/>
      <c r="CI1130" s="186"/>
      <c r="CJ1130" s="4"/>
      <c r="CK1130" s="49"/>
      <c r="CL1130" s="60"/>
      <c r="CM1130" s="912"/>
      <c r="CN1130" s="371"/>
      <c r="CO1130" s="371"/>
      <c r="CP1130" s="814"/>
      <c r="CQ1130" s="352"/>
      <c r="CR1130" s="371"/>
      <c r="CS1130" s="371"/>
    </row>
    <row r="1131" spans="1:97" x14ac:dyDescent="0.25">
      <c r="A1131" s="20"/>
      <c r="B1131" s="174"/>
      <c r="C1131" s="88"/>
      <c r="D1131" s="19"/>
      <c r="E1131" s="456"/>
      <c r="F1131" s="451"/>
      <c r="G1131" s="444"/>
      <c r="H1131" s="19"/>
      <c r="I1131" s="451"/>
      <c r="J1131" s="451"/>
      <c r="K1131" s="451"/>
      <c r="L1131" s="451"/>
      <c r="M1131" s="451"/>
      <c r="N1131" s="451"/>
      <c r="O1131" s="316"/>
      <c r="P1131" s="310"/>
      <c r="Q1131" s="19"/>
      <c r="R1131" s="310"/>
      <c r="S1131" s="316"/>
      <c r="T1131" s="923"/>
      <c r="U1131" s="310"/>
      <c r="V1131" s="310"/>
      <c r="W1131" s="310"/>
      <c r="X1131" s="306"/>
      <c r="Y1131" s="753"/>
      <c r="Z1131" s="749"/>
      <c r="AA1131" s="489"/>
      <c r="AB1131" s="512"/>
      <c r="AC1131" s="512"/>
      <c r="AD1131" s="447"/>
      <c r="AE1131" s="447"/>
      <c r="AF1131" s="970"/>
      <c r="AG1131" s="970"/>
      <c r="AH1131" s="810"/>
      <c r="AI1131" s="310"/>
      <c r="AJ1131" s="310"/>
      <c r="AK1131" s="310"/>
      <c r="AL1131" s="307"/>
      <c r="AM1131" s="40"/>
      <c r="AN1131" s="40"/>
      <c r="AO1131" s="40"/>
      <c r="AP1131" s="137"/>
      <c r="AQ1131" s="19"/>
      <c r="AR1131" s="49"/>
      <c r="AS1131" s="298"/>
      <c r="AT1131" s="66"/>
      <c r="AU1131" s="40"/>
      <c r="AV1131" s="60"/>
      <c r="AW1131" s="137"/>
      <c r="AX1131" s="137"/>
      <c r="AY1131" s="299"/>
      <c r="AZ1131" s="87"/>
      <c r="BA1131" s="243"/>
      <c r="BB1131" s="127"/>
      <c r="BC1131" s="127"/>
      <c r="BD1131" s="127"/>
      <c r="BE1131" s="127"/>
      <c r="BF1131" s="127"/>
      <c r="BG1131" s="19"/>
      <c r="BH1131" s="49"/>
      <c r="BI1131" s="60"/>
      <c r="BJ1131" s="127"/>
      <c r="BK1131" s="127"/>
      <c r="BL1131" s="127"/>
      <c r="BM1131" s="127"/>
      <c r="BN1131" s="60"/>
      <c r="BO1131" s="127"/>
      <c r="BP1131" s="910"/>
      <c r="BQ1131" s="928"/>
      <c r="BR1131" s="928"/>
      <c r="BS1131" s="928"/>
      <c r="BT1131" s="928"/>
      <c r="BU1131" s="928"/>
      <c r="BV1131" s="928"/>
      <c r="BW1131" s="928"/>
      <c r="BX1131" s="928"/>
      <c r="BY1131" s="928"/>
      <c r="BZ1131" s="928"/>
      <c r="CA1131" s="928"/>
      <c r="CB1131" s="928"/>
      <c r="CC1131" s="928"/>
      <c r="CD1131" s="928"/>
      <c r="CE1131" s="150"/>
      <c r="CF1131" s="516"/>
      <c r="CG1131" s="911"/>
      <c r="CH1131" s="131"/>
      <c r="CI1131" s="186"/>
      <c r="CJ1131" s="4"/>
      <c r="CK1131" s="49"/>
      <c r="CL1131" s="60"/>
      <c r="CM1131" s="912"/>
      <c r="CN1131" s="371"/>
      <c r="CO1131" s="371"/>
      <c r="CP1131" s="814"/>
      <c r="CQ1131" s="352"/>
      <c r="CR1131" s="371"/>
      <c r="CS1131" s="371"/>
    </row>
    <row r="1132" spans="1:97" x14ac:dyDescent="0.25">
      <c r="A1132" s="20"/>
      <c r="B1132" s="174"/>
      <c r="C1132" s="88"/>
      <c r="D1132" s="19"/>
      <c r="E1132" s="456"/>
      <c r="F1132" s="451"/>
      <c r="G1132" s="444"/>
      <c r="H1132" s="19"/>
      <c r="I1132" s="451"/>
      <c r="J1132" s="451"/>
      <c r="K1132" s="451"/>
      <c r="L1132" s="451"/>
      <c r="M1132" s="451"/>
      <c r="N1132" s="451"/>
      <c r="O1132" s="316"/>
      <c r="P1132" s="310"/>
      <c r="Q1132" s="19"/>
      <c r="R1132" s="310"/>
      <c r="S1132" s="316"/>
      <c r="T1132" s="923"/>
      <c r="U1132" s="310"/>
      <c r="V1132" s="310"/>
      <c r="W1132" s="310"/>
      <c r="X1132" s="306"/>
      <c r="Y1132" s="753"/>
      <c r="Z1132" s="749"/>
      <c r="AA1132" s="489"/>
      <c r="AB1132" s="512"/>
      <c r="AC1132" s="512"/>
      <c r="AD1132" s="447"/>
      <c r="AE1132" s="447"/>
      <c r="AF1132" s="970"/>
      <c r="AG1132" s="970"/>
      <c r="AH1132" s="810"/>
      <c r="AI1132" s="310"/>
      <c r="AJ1132" s="310"/>
      <c r="AK1132" s="310"/>
      <c r="AL1132" s="307"/>
      <c r="AM1132" s="40"/>
      <c r="AN1132" s="40"/>
      <c r="AO1132" s="40"/>
      <c r="AP1132" s="137"/>
      <c r="AQ1132" s="19"/>
      <c r="AR1132" s="49"/>
      <c r="AS1132" s="298"/>
      <c r="AT1132" s="66"/>
      <c r="AU1132" s="40"/>
      <c r="AV1132" s="60"/>
      <c r="AW1132" s="137"/>
      <c r="AX1132" s="137"/>
      <c r="AY1132" s="299"/>
      <c r="AZ1132" s="87"/>
      <c r="BA1132" s="243"/>
      <c r="BB1132" s="127"/>
      <c r="BC1132" s="127"/>
      <c r="BD1132" s="127"/>
      <c r="BE1132" s="127"/>
      <c r="BF1132" s="127"/>
      <c r="BG1132" s="19"/>
      <c r="BH1132" s="49"/>
      <c r="BI1132" s="60"/>
      <c r="BJ1132" s="127"/>
      <c r="BK1132" s="127"/>
      <c r="BL1132" s="127"/>
      <c r="BM1132" s="127"/>
      <c r="BN1132" s="60"/>
      <c r="BO1132" s="127"/>
      <c r="BP1132" s="910"/>
      <c r="BQ1132" s="928"/>
      <c r="BR1132" s="928"/>
      <c r="BS1132" s="928"/>
      <c r="BT1132" s="928"/>
      <c r="BU1132" s="928"/>
      <c r="BV1132" s="928"/>
      <c r="BW1132" s="928"/>
      <c r="BX1132" s="928"/>
      <c r="BY1132" s="928"/>
      <c r="BZ1132" s="928"/>
      <c r="CA1132" s="928"/>
      <c r="CB1132" s="928"/>
      <c r="CC1132" s="928"/>
      <c r="CD1132" s="928"/>
      <c r="CE1132" s="150"/>
      <c r="CF1132" s="516"/>
      <c r="CG1132" s="911"/>
      <c r="CH1132" s="131"/>
      <c r="CI1132" s="186"/>
      <c r="CJ1132" s="4"/>
      <c r="CK1132" s="49"/>
      <c r="CL1132" s="60"/>
      <c r="CM1132" s="912"/>
      <c r="CN1132" s="371"/>
      <c r="CO1132" s="371"/>
      <c r="CP1132" s="814"/>
      <c r="CQ1132" s="352"/>
      <c r="CR1132" s="371"/>
      <c r="CS1132" s="371"/>
    </row>
    <row r="1133" spans="1:97" x14ac:dyDescent="0.25">
      <c r="A1133" s="20"/>
      <c r="B1133" s="174"/>
      <c r="C1133" s="88"/>
      <c r="D1133" s="19"/>
      <c r="E1133" s="456"/>
      <c r="F1133" s="451"/>
      <c r="G1133" s="444"/>
      <c r="H1133" s="19"/>
      <c r="I1133" s="451"/>
      <c r="J1133" s="451"/>
      <c r="K1133" s="451"/>
      <c r="L1133" s="451"/>
      <c r="M1133" s="451"/>
      <c r="N1133" s="451"/>
      <c r="O1133" s="316"/>
      <c r="P1133" s="310"/>
      <c r="Q1133" s="19"/>
      <c r="R1133" s="310"/>
      <c r="S1133" s="316"/>
      <c r="T1133" s="923"/>
      <c r="U1133" s="310"/>
      <c r="V1133" s="310"/>
      <c r="W1133" s="310"/>
      <c r="X1133" s="306"/>
      <c r="Y1133" s="753"/>
      <c r="Z1133" s="749"/>
      <c r="AA1133" s="489"/>
      <c r="AB1133" s="512"/>
      <c r="AC1133" s="512"/>
      <c r="AD1133" s="447"/>
      <c r="AE1133" s="447"/>
      <c r="AF1133" s="970"/>
      <c r="AG1133" s="970"/>
      <c r="AH1133" s="810"/>
      <c r="AI1133" s="310"/>
      <c r="AJ1133" s="310"/>
      <c r="AK1133" s="310"/>
      <c r="AL1133" s="307"/>
      <c r="AM1133" s="40"/>
      <c r="AN1133" s="40"/>
      <c r="AO1133" s="40"/>
      <c r="AP1133" s="137"/>
      <c r="AQ1133" s="19"/>
      <c r="AR1133" s="49"/>
      <c r="AS1133" s="298"/>
      <c r="AT1133" s="66"/>
      <c r="AU1133" s="40"/>
      <c r="AV1133" s="60"/>
      <c r="AW1133" s="137"/>
      <c r="AX1133" s="137"/>
      <c r="AY1133" s="299"/>
      <c r="AZ1133" s="87"/>
      <c r="BA1133" s="243"/>
      <c r="BB1133" s="127"/>
      <c r="BC1133" s="127"/>
      <c r="BD1133" s="127"/>
      <c r="BE1133" s="127"/>
      <c r="BF1133" s="127"/>
      <c r="BG1133" s="19"/>
      <c r="BH1133" s="49"/>
      <c r="BI1133" s="60"/>
      <c r="BJ1133" s="127"/>
      <c r="BK1133" s="127"/>
      <c r="BL1133" s="127"/>
      <c r="BM1133" s="127"/>
      <c r="BN1133" s="60"/>
      <c r="BO1133" s="127"/>
      <c r="BP1133" s="910"/>
      <c r="BQ1133" s="928"/>
      <c r="BR1133" s="928"/>
      <c r="BS1133" s="928"/>
      <c r="BT1133" s="928"/>
      <c r="BU1133" s="928"/>
      <c r="BV1133" s="928"/>
      <c r="BW1133" s="928"/>
      <c r="BX1133" s="928"/>
      <c r="BY1133" s="928"/>
      <c r="BZ1133" s="928"/>
      <c r="CA1133" s="928"/>
      <c r="CB1133" s="928"/>
      <c r="CC1133" s="928"/>
      <c r="CD1133" s="928"/>
      <c r="CE1133" s="150"/>
      <c r="CF1133" s="516"/>
      <c r="CG1133" s="911"/>
      <c r="CH1133" s="131"/>
      <c r="CI1133" s="186"/>
      <c r="CJ1133" s="4"/>
      <c r="CK1133" s="49"/>
      <c r="CL1133" s="60"/>
      <c r="CM1133" s="912"/>
      <c r="CN1133" s="371"/>
      <c r="CO1133" s="371"/>
      <c r="CP1133" s="814"/>
      <c r="CQ1133" s="352"/>
      <c r="CR1133" s="371"/>
      <c r="CS1133" s="371"/>
    </row>
    <row r="1134" spans="1:97" x14ac:dyDescent="0.25">
      <c r="A1134" s="20"/>
      <c r="B1134" s="174"/>
      <c r="C1134" s="88"/>
      <c r="D1134" s="19"/>
      <c r="E1134" s="456"/>
      <c r="F1134" s="451"/>
      <c r="G1134" s="444"/>
      <c r="H1134" s="19"/>
      <c r="I1134" s="451"/>
      <c r="J1134" s="451"/>
      <c r="K1134" s="451"/>
      <c r="L1134" s="451"/>
      <c r="M1134" s="451"/>
      <c r="N1134" s="451"/>
      <c r="O1134" s="316"/>
      <c r="P1134" s="310"/>
      <c r="Q1134" s="19"/>
      <c r="R1134" s="310"/>
      <c r="S1134" s="316"/>
      <c r="T1134" s="923"/>
      <c r="U1134" s="310"/>
      <c r="V1134" s="310"/>
      <c r="W1134" s="310"/>
      <c r="X1134" s="306"/>
      <c r="Y1134" s="753"/>
      <c r="Z1134" s="749"/>
      <c r="AA1134" s="489"/>
      <c r="AB1134" s="512"/>
      <c r="AC1134" s="512"/>
      <c r="AD1134" s="447"/>
      <c r="AE1134" s="447"/>
      <c r="AF1134" s="970"/>
      <c r="AG1134" s="970"/>
      <c r="AH1134" s="810"/>
      <c r="AI1134" s="310"/>
      <c r="AJ1134" s="310"/>
      <c r="AK1134" s="310"/>
      <c r="AL1134" s="307"/>
      <c r="AM1134" s="40"/>
      <c r="AN1134" s="40"/>
      <c r="AO1134" s="40"/>
      <c r="AP1134" s="137"/>
      <c r="AQ1134" s="19"/>
      <c r="AR1134" s="49"/>
      <c r="AS1134" s="298"/>
      <c r="AT1134" s="66"/>
      <c r="AU1134" s="40"/>
      <c r="AV1134" s="60"/>
      <c r="AW1134" s="137"/>
      <c r="AX1134" s="137"/>
      <c r="AY1134" s="299"/>
      <c r="AZ1134" s="87"/>
      <c r="BA1134" s="243"/>
      <c r="BB1134" s="127"/>
      <c r="BC1134" s="127"/>
      <c r="BD1134" s="127"/>
      <c r="BE1134" s="127"/>
      <c r="BF1134" s="127"/>
      <c r="BG1134" s="19"/>
      <c r="BH1134" s="49"/>
      <c r="BI1134" s="60"/>
      <c r="BJ1134" s="127"/>
      <c r="BK1134" s="127"/>
      <c r="BL1134" s="127"/>
      <c r="BM1134" s="127"/>
      <c r="BN1134" s="60"/>
      <c r="BO1134" s="127"/>
      <c r="BP1134" s="910"/>
      <c r="BQ1134" s="928"/>
      <c r="BR1134" s="928"/>
      <c r="BS1134" s="928"/>
      <c r="BT1134" s="928"/>
      <c r="BU1134" s="928"/>
      <c r="BV1134" s="928"/>
      <c r="BW1134" s="928"/>
      <c r="BX1134" s="928"/>
      <c r="BY1134" s="928"/>
      <c r="BZ1134" s="928"/>
      <c r="CA1134" s="928"/>
      <c r="CB1134" s="928"/>
      <c r="CC1134" s="928"/>
      <c r="CD1134" s="928"/>
      <c r="CE1134" s="150"/>
      <c r="CF1134" s="516"/>
      <c r="CG1134" s="911"/>
      <c r="CH1134" s="131"/>
      <c r="CI1134" s="186"/>
      <c r="CJ1134" s="4"/>
      <c r="CK1134" s="49"/>
      <c r="CL1134" s="60"/>
      <c r="CM1134" s="912"/>
      <c r="CN1134" s="371"/>
      <c r="CO1134" s="371"/>
      <c r="CP1134" s="814"/>
      <c r="CQ1134" s="352"/>
      <c r="CR1134" s="371"/>
      <c r="CS1134" s="371"/>
    </row>
    <row r="1135" spans="1:97" x14ac:dyDescent="0.25">
      <c r="A1135" s="20"/>
      <c r="B1135" s="174"/>
      <c r="C1135" s="88"/>
      <c r="D1135" s="19"/>
      <c r="E1135" s="456"/>
      <c r="F1135" s="451"/>
      <c r="G1135" s="444"/>
      <c r="H1135" s="19"/>
      <c r="I1135" s="451"/>
      <c r="J1135" s="451"/>
      <c r="K1135" s="451"/>
      <c r="L1135" s="451"/>
      <c r="M1135" s="451"/>
      <c r="N1135" s="451"/>
      <c r="O1135" s="316"/>
      <c r="P1135" s="310"/>
      <c r="Q1135" s="19"/>
      <c r="R1135" s="310"/>
      <c r="S1135" s="316"/>
      <c r="T1135" s="923"/>
      <c r="U1135" s="310"/>
      <c r="V1135" s="310"/>
      <c r="W1135" s="310"/>
      <c r="X1135" s="306"/>
      <c r="Y1135" s="753"/>
      <c r="Z1135" s="749"/>
      <c r="AA1135" s="489"/>
      <c r="AB1135" s="512"/>
      <c r="AC1135" s="512"/>
      <c r="AD1135" s="447"/>
      <c r="AE1135" s="447"/>
      <c r="AF1135" s="970"/>
      <c r="AG1135" s="970"/>
      <c r="AH1135" s="810"/>
      <c r="AI1135" s="310"/>
      <c r="AJ1135" s="310"/>
      <c r="AK1135" s="310"/>
      <c r="AL1135" s="307"/>
      <c r="AM1135" s="40"/>
      <c r="AN1135" s="40"/>
      <c r="AO1135" s="40"/>
      <c r="AP1135" s="137"/>
      <c r="AQ1135" s="19"/>
      <c r="AR1135" s="49"/>
      <c r="AS1135" s="298"/>
      <c r="AT1135" s="66"/>
      <c r="AU1135" s="40"/>
      <c r="AV1135" s="60"/>
      <c r="AW1135" s="137"/>
      <c r="AX1135" s="137"/>
      <c r="AY1135" s="299"/>
      <c r="AZ1135" s="87"/>
      <c r="BA1135" s="243"/>
      <c r="BB1135" s="127"/>
      <c r="BC1135" s="127"/>
      <c r="BD1135" s="127"/>
      <c r="BE1135" s="127"/>
      <c r="BF1135" s="127"/>
      <c r="BG1135" s="19"/>
      <c r="BH1135" s="49"/>
      <c r="BI1135" s="60"/>
      <c r="BJ1135" s="127"/>
      <c r="BK1135" s="127"/>
      <c r="BL1135" s="127"/>
      <c r="BM1135" s="127"/>
      <c r="BN1135" s="60"/>
      <c r="BO1135" s="127"/>
      <c r="BP1135" s="910"/>
      <c r="BQ1135" s="928"/>
      <c r="BR1135" s="928"/>
      <c r="BS1135" s="928"/>
      <c r="BT1135" s="928"/>
      <c r="BU1135" s="928"/>
      <c r="BV1135" s="928"/>
      <c r="BW1135" s="928"/>
      <c r="BX1135" s="928"/>
      <c r="BY1135" s="928"/>
      <c r="BZ1135" s="928"/>
      <c r="CA1135" s="928"/>
      <c r="CB1135" s="928"/>
      <c r="CC1135" s="928"/>
      <c r="CD1135" s="928"/>
      <c r="CE1135" s="150"/>
      <c r="CF1135" s="516"/>
      <c r="CG1135" s="911"/>
      <c r="CH1135" s="131"/>
      <c r="CI1135" s="186"/>
      <c r="CJ1135" s="4"/>
      <c r="CK1135" s="49"/>
      <c r="CL1135" s="60"/>
      <c r="CM1135" s="912"/>
      <c r="CN1135" s="371"/>
      <c r="CO1135" s="371"/>
      <c r="CP1135" s="814"/>
      <c r="CQ1135" s="352"/>
      <c r="CR1135" s="371"/>
      <c r="CS1135" s="371"/>
    </row>
    <row r="1136" spans="1:97" x14ac:dyDescent="0.25">
      <c r="A1136" s="20"/>
      <c r="B1136" s="174"/>
      <c r="C1136" s="88"/>
      <c r="D1136" s="19"/>
      <c r="E1136" s="456"/>
      <c r="F1136" s="451"/>
      <c r="G1136" s="444"/>
      <c r="H1136" s="19"/>
      <c r="I1136" s="451"/>
      <c r="J1136" s="451"/>
      <c r="K1136" s="451"/>
      <c r="L1136" s="451"/>
      <c r="M1136" s="451"/>
      <c r="N1136" s="451"/>
      <c r="O1136" s="316"/>
      <c r="P1136" s="310"/>
      <c r="Q1136" s="19"/>
      <c r="R1136" s="310"/>
      <c r="S1136" s="316"/>
      <c r="T1136" s="923"/>
      <c r="U1136" s="310"/>
      <c r="V1136" s="310"/>
      <c r="W1136" s="310"/>
      <c r="X1136" s="306"/>
      <c r="Y1136" s="753"/>
      <c r="Z1136" s="749"/>
      <c r="AA1136" s="489"/>
      <c r="AB1136" s="512"/>
      <c r="AC1136" s="512"/>
      <c r="AD1136" s="447"/>
      <c r="AE1136" s="447"/>
      <c r="AF1136" s="970"/>
      <c r="AG1136" s="970"/>
      <c r="AH1136" s="810"/>
      <c r="AI1136" s="310"/>
      <c r="AJ1136" s="310"/>
      <c r="AK1136" s="310"/>
      <c r="AL1136" s="307"/>
      <c r="AM1136" s="40"/>
      <c r="AN1136" s="40"/>
      <c r="AO1136" s="40"/>
      <c r="AP1136" s="137"/>
      <c r="AQ1136" s="19"/>
      <c r="AR1136" s="49"/>
      <c r="AS1136" s="298"/>
      <c r="AT1136" s="66"/>
      <c r="AU1136" s="40"/>
      <c r="AV1136" s="60"/>
      <c r="AW1136" s="137"/>
      <c r="AX1136" s="137"/>
      <c r="AY1136" s="299"/>
      <c r="AZ1136" s="87"/>
      <c r="BA1136" s="243"/>
      <c r="BB1136" s="127"/>
      <c r="BC1136" s="127"/>
      <c r="BD1136" s="127"/>
      <c r="BE1136" s="127"/>
      <c r="BF1136" s="127"/>
      <c r="BG1136" s="19"/>
      <c r="BH1136" s="49"/>
      <c r="BI1136" s="60"/>
      <c r="BJ1136" s="127"/>
      <c r="BK1136" s="127"/>
      <c r="BL1136" s="127"/>
      <c r="BM1136" s="127"/>
      <c r="BN1136" s="60"/>
      <c r="BO1136" s="127"/>
      <c r="BP1136" s="910"/>
      <c r="BQ1136" s="928"/>
      <c r="BR1136" s="928"/>
      <c r="BS1136" s="928"/>
      <c r="BT1136" s="928"/>
      <c r="BU1136" s="928"/>
      <c r="BV1136" s="928"/>
      <c r="BW1136" s="928"/>
      <c r="BX1136" s="928"/>
      <c r="BY1136" s="928"/>
      <c r="BZ1136" s="928"/>
      <c r="CA1136" s="928"/>
      <c r="CB1136" s="928"/>
      <c r="CC1136" s="928"/>
      <c r="CD1136" s="928"/>
      <c r="CE1136" s="150"/>
      <c r="CF1136" s="516"/>
      <c r="CG1136" s="911"/>
      <c r="CH1136" s="131"/>
      <c r="CI1136" s="186"/>
      <c r="CJ1136" s="4"/>
      <c r="CK1136" s="49"/>
      <c r="CL1136" s="60"/>
      <c r="CM1136" s="912"/>
      <c r="CN1136" s="371"/>
      <c r="CO1136" s="371"/>
      <c r="CP1136" s="814"/>
      <c r="CQ1136" s="352"/>
      <c r="CR1136" s="371"/>
      <c r="CS1136" s="371"/>
    </row>
    <row r="1137" spans="1:97" x14ac:dyDescent="0.25">
      <c r="A1137" s="20"/>
      <c r="B1137" s="174"/>
      <c r="C1137" s="88"/>
      <c r="D1137" s="19"/>
      <c r="E1137" s="456"/>
      <c r="F1137" s="451"/>
      <c r="G1137" s="444"/>
      <c r="H1137" s="19"/>
      <c r="I1137" s="451"/>
      <c r="J1137" s="451"/>
      <c r="K1137" s="451"/>
      <c r="L1137" s="451"/>
      <c r="M1137" s="451"/>
      <c r="N1137" s="451"/>
      <c r="O1137" s="316"/>
      <c r="P1137" s="310"/>
      <c r="Q1137" s="19"/>
      <c r="R1137" s="310"/>
      <c r="S1137" s="316"/>
      <c r="T1137" s="923"/>
      <c r="U1137" s="310"/>
      <c r="V1137" s="310"/>
      <c r="W1137" s="310"/>
      <c r="X1137" s="306"/>
      <c r="Y1137" s="753"/>
      <c r="Z1137" s="749"/>
      <c r="AA1137" s="489"/>
      <c r="AB1137" s="512"/>
      <c r="AC1137" s="512"/>
      <c r="AD1137" s="447"/>
      <c r="AE1137" s="447"/>
      <c r="AF1137" s="970"/>
      <c r="AG1137" s="970"/>
      <c r="AH1137" s="810"/>
      <c r="AI1137" s="310"/>
      <c r="AJ1137" s="310"/>
      <c r="AK1137" s="310"/>
      <c r="AL1137" s="307"/>
      <c r="AM1137" s="40"/>
      <c r="AN1137" s="40"/>
      <c r="AO1137" s="40"/>
      <c r="AP1137" s="137"/>
      <c r="AQ1137" s="19"/>
      <c r="AR1137" s="49"/>
      <c r="AS1137" s="298"/>
      <c r="AT1137" s="66"/>
      <c r="AU1137" s="40"/>
      <c r="AV1137" s="60"/>
      <c r="AW1137" s="137"/>
      <c r="AX1137" s="137"/>
      <c r="AY1137" s="299"/>
      <c r="AZ1137" s="87"/>
      <c r="BA1137" s="243"/>
      <c r="BB1137" s="127"/>
      <c r="BC1137" s="127"/>
      <c r="BD1137" s="127"/>
      <c r="BE1137" s="127"/>
      <c r="BF1137" s="127"/>
      <c r="BG1137" s="19"/>
      <c r="BH1137" s="49"/>
      <c r="BI1137" s="60"/>
      <c r="BJ1137" s="127"/>
      <c r="BK1137" s="127"/>
      <c r="BL1137" s="127"/>
      <c r="BM1137" s="127"/>
      <c r="BN1137" s="60"/>
      <c r="BO1137" s="127"/>
      <c r="BP1137" s="910"/>
      <c r="BQ1137" s="928"/>
      <c r="BR1137" s="928"/>
      <c r="BS1137" s="928"/>
      <c r="BT1137" s="928"/>
      <c r="BU1137" s="928"/>
      <c r="BV1137" s="928"/>
      <c r="BW1137" s="928"/>
      <c r="BX1137" s="928"/>
      <c r="BY1137" s="928"/>
      <c r="BZ1137" s="928"/>
      <c r="CA1137" s="928"/>
      <c r="CB1137" s="928"/>
      <c r="CC1137" s="928"/>
      <c r="CD1137" s="928"/>
      <c r="CE1137" s="150"/>
      <c r="CF1137" s="516"/>
      <c r="CG1137" s="911"/>
      <c r="CH1137" s="131"/>
      <c r="CI1137" s="186"/>
      <c r="CJ1137" s="4"/>
      <c r="CK1137" s="49"/>
      <c r="CL1137" s="60"/>
      <c r="CM1137" s="912"/>
      <c r="CN1137" s="371"/>
      <c r="CO1137" s="371"/>
      <c r="CP1137" s="814"/>
      <c r="CQ1137" s="352"/>
      <c r="CR1137" s="371"/>
      <c r="CS1137" s="371"/>
    </row>
    <row r="1138" spans="1:97" x14ac:dyDescent="0.25">
      <c r="A1138" s="20"/>
      <c r="B1138" s="174"/>
      <c r="C1138" s="88"/>
      <c r="D1138" s="19"/>
      <c r="E1138" s="456"/>
      <c r="F1138" s="451"/>
      <c r="G1138" s="444"/>
      <c r="H1138" s="19"/>
      <c r="I1138" s="451"/>
      <c r="J1138" s="451"/>
      <c r="K1138" s="451"/>
      <c r="L1138" s="451"/>
      <c r="M1138" s="451"/>
      <c r="N1138" s="451"/>
      <c r="O1138" s="316"/>
      <c r="P1138" s="310"/>
      <c r="Q1138" s="19"/>
      <c r="R1138" s="310"/>
      <c r="S1138" s="316"/>
      <c r="T1138" s="923"/>
      <c r="U1138" s="310"/>
      <c r="V1138" s="310"/>
      <c r="W1138" s="310"/>
      <c r="X1138" s="306"/>
      <c r="Y1138" s="753"/>
      <c r="Z1138" s="749"/>
      <c r="AA1138" s="489"/>
      <c r="AB1138" s="512"/>
      <c r="AC1138" s="512"/>
      <c r="AD1138" s="447"/>
      <c r="AE1138" s="447"/>
      <c r="AF1138" s="970"/>
      <c r="AG1138" s="970"/>
      <c r="AH1138" s="810"/>
      <c r="AI1138" s="310"/>
      <c r="AJ1138" s="310"/>
      <c r="AK1138" s="310"/>
      <c r="AL1138" s="307"/>
      <c r="AM1138" s="40"/>
      <c r="AN1138" s="40"/>
      <c r="AO1138" s="40"/>
      <c r="AP1138" s="137"/>
      <c r="AQ1138" s="19"/>
      <c r="AR1138" s="49"/>
      <c r="AS1138" s="298"/>
      <c r="AT1138" s="66"/>
      <c r="AU1138" s="40"/>
      <c r="AV1138" s="60"/>
      <c r="AW1138" s="137"/>
      <c r="AX1138" s="137"/>
      <c r="AY1138" s="299"/>
      <c r="AZ1138" s="87"/>
      <c r="BA1138" s="243"/>
      <c r="BB1138" s="127"/>
      <c r="BC1138" s="127"/>
      <c r="BD1138" s="127"/>
      <c r="BE1138" s="127"/>
      <c r="BF1138" s="127"/>
      <c r="BG1138" s="19"/>
      <c r="BH1138" s="49"/>
      <c r="BI1138" s="60"/>
      <c r="BJ1138" s="127"/>
      <c r="BK1138" s="127"/>
      <c r="BL1138" s="127"/>
      <c r="BM1138" s="127"/>
      <c r="BN1138" s="60"/>
      <c r="BO1138" s="127"/>
      <c r="BP1138" s="910"/>
      <c r="BQ1138" s="928"/>
      <c r="BR1138" s="928"/>
      <c r="BS1138" s="928"/>
      <c r="BT1138" s="928"/>
      <c r="BU1138" s="928"/>
      <c r="BV1138" s="928"/>
      <c r="BW1138" s="928"/>
      <c r="BX1138" s="928"/>
      <c r="BY1138" s="928"/>
      <c r="BZ1138" s="928"/>
      <c r="CA1138" s="928"/>
      <c r="CB1138" s="928"/>
      <c r="CC1138" s="928"/>
      <c r="CD1138" s="928"/>
      <c r="CE1138" s="150"/>
      <c r="CF1138" s="516"/>
      <c r="CG1138" s="911"/>
      <c r="CH1138" s="131"/>
      <c r="CI1138" s="186"/>
      <c r="CJ1138" s="4"/>
      <c r="CK1138" s="49"/>
      <c r="CL1138" s="60"/>
      <c r="CM1138" s="912"/>
      <c r="CN1138" s="371"/>
      <c r="CO1138" s="371"/>
      <c r="CP1138" s="814"/>
      <c r="CQ1138" s="352"/>
      <c r="CR1138" s="371"/>
      <c r="CS1138" s="371"/>
    </row>
    <row r="1139" spans="1:97" x14ac:dyDescent="0.25">
      <c r="A1139" s="20"/>
      <c r="B1139" s="174"/>
      <c r="C1139" s="88"/>
      <c r="D1139" s="19"/>
      <c r="E1139" s="456"/>
      <c r="F1139" s="451"/>
      <c r="G1139" s="444"/>
      <c r="H1139" s="19"/>
      <c r="I1139" s="451"/>
      <c r="J1139" s="451"/>
      <c r="K1139" s="451"/>
      <c r="L1139" s="451"/>
      <c r="M1139" s="451"/>
      <c r="N1139" s="451"/>
      <c r="O1139" s="316"/>
      <c r="P1139" s="310"/>
      <c r="Q1139" s="19"/>
      <c r="R1139" s="310"/>
      <c r="S1139" s="316"/>
      <c r="T1139" s="923"/>
      <c r="U1139" s="310"/>
      <c r="V1139" s="310"/>
      <c r="W1139" s="310"/>
      <c r="X1139" s="306"/>
      <c r="Y1139" s="753"/>
      <c r="Z1139" s="749"/>
      <c r="AA1139" s="489"/>
      <c r="AB1139" s="512"/>
      <c r="AC1139" s="512"/>
      <c r="AD1139" s="447"/>
      <c r="AE1139" s="447"/>
      <c r="AF1139" s="970"/>
      <c r="AG1139" s="970"/>
      <c r="AH1139" s="810"/>
      <c r="AI1139" s="310"/>
      <c r="AJ1139" s="310"/>
      <c r="AK1139" s="310"/>
      <c r="AL1139" s="307"/>
      <c r="AM1139" s="40"/>
      <c r="AN1139" s="40"/>
      <c r="AO1139" s="40"/>
      <c r="AP1139" s="137"/>
      <c r="AQ1139" s="19"/>
      <c r="AR1139" s="49"/>
      <c r="AS1139" s="298"/>
      <c r="AT1139" s="66"/>
      <c r="AU1139" s="40"/>
      <c r="AV1139" s="60"/>
      <c r="AW1139" s="137"/>
      <c r="AX1139" s="137"/>
      <c r="AY1139" s="299"/>
      <c r="AZ1139" s="87"/>
      <c r="BA1139" s="243"/>
      <c r="BB1139" s="127"/>
      <c r="BC1139" s="127"/>
      <c r="BD1139" s="127"/>
      <c r="BE1139" s="127"/>
      <c r="BF1139" s="127"/>
      <c r="BG1139" s="19"/>
      <c r="BH1139" s="49"/>
      <c r="BI1139" s="60"/>
      <c r="BJ1139" s="127"/>
      <c r="BK1139" s="127"/>
      <c r="BL1139" s="127"/>
      <c r="BM1139" s="127"/>
      <c r="BN1139" s="60"/>
      <c r="BO1139" s="127"/>
      <c r="BP1139" s="910"/>
      <c r="BQ1139" s="928"/>
      <c r="BR1139" s="928"/>
      <c r="BS1139" s="928"/>
      <c r="BT1139" s="928"/>
      <c r="BU1139" s="928"/>
      <c r="BV1139" s="928"/>
      <c r="BW1139" s="928"/>
      <c r="BX1139" s="928"/>
      <c r="BY1139" s="928"/>
      <c r="BZ1139" s="928"/>
      <c r="CA1139" s="928"/>
      <c r="CB1139" s="928"/>
      <c r="CC1139" s="928"/>
      <c r="CD1139" s="928"/>
      <c r="CE1139" s="150"/>
      <c r="CF1139" s="516"/>
      <c r="CG1139" s="911"/>
      <c r="CH1139" s="131"/>
      <c r="CI1139" s="186"/>
      <c r="CJ1139" s="4"/>
      <c r="CK1139" s="49"/>
      <c r="CL1139" s="60"/>
      <c r="CM1139" s="912"/>
      <c r="CN1139" s="371"/>
      <c r="CO1139" s="371"/>
      <c r="CP1139" s="814"/>
      <c r="CQ1139" s="352"/>
      <c r="CR1139" s="371"/>
      <c r="CS1139" s="371"/>
    </row>
    <row r="1140" spans="1:97" x14ac:dyDescent="0.25">
      <c r="A1140" s="20"/>
      <c r="B1140" s="174"/>
      <c r="C1140" s="88"/>
      <c r="D1140" s="19"/>
      <c r="E1140" s="456"/>
      <c r="F1140" s="451"/>
      <c r="G1140" s="444"/>
      <c r="H1140" s="19"/>
      <c r="I1140" s="451"/>
      <c r="J1140" s="451"/>
      <c r="K1140" s="451"/>
      <c r="L1140" s="451"/>
      <c r="M1140" s="451"/>
      <c r="N1140" s="451"/>
      <c r="O1140" s="316"/>
      <c r="P1140" s="310"/>
      <c r="Q1140" s="19"/>
      <c r="R1140" s="310"/>
      <c r="S1140" s="316"/>
      <c r="T1140" s="923"/>
      <c r="U1140" s="310"/>
      <c r="V1140" s="310"/>
      <c r="W1140" s="310"/>
      <c r="X1140" s="306"/>
      <c r="Y1140" s="753"/>
      <c r="Z1140" s="749"/>
      <c r="AA1140" s="489"/>
      <c r="AB1140" s="512"/>
      <c r="AC1140" s="512"/>
      <c r="AD1140" s="447"/>
      <c r="AE1140" s="447"/>
      <c r="AF1140" s="970"/>
      <c r="AG1140" s="970"/>
      <c r="AH1140" s="810"/>
      <c r="AI1140" s="310"/>
      <c r="AJ1140" s="310"/>
      <c r="AK1140" s="310"/>
      <c r="AL1140" s="307"/>
      <c r="AM1140" s="40"/>
      <c r="AN1140" s="40"/>
      <c r="AO1140" s="40"/>
      <c r="AP1140" s="137"/>
      <c r="AQ1140" s="19"/>
      <c r="AR1140" s="49"/>
      <c r="AS1140" s="298"/>
      <c r="AT1140" s="66"/>
      <c r="AU1140" s="40"/>
      <c r="AV1140" s="60"/>
      <c r="AW1140" s="137"/>
      <c r="AX1140" s="137"/>
      <c r="AY1140" s="299"/>
      <c r="AZ1140" s="87"/>
      <c r="BA1140" s="243"/>
      <c r="BB1140" s="127"/>
      <c r="BC1140" s="127"/>
      <c r="BD1140" s="127"/>
      <c r="BE1140" s="127"/>
      <c r="BF1140" s="127"/>
      <c r="BG1140" s="19"/>
      <c r="BH1140" s="49"/>
      <c r="BI1140" s="60"/>
      <c r="BJ1140" s="127"/>
      <c r="BK1140" s="127"/>
      <c r="BL1140" s="127"/>
      <c r="BM1140" s="127"/>
      <c r="BN1140" s="60"/>
      <c r="BO1140" s="127"/>
      <c r="BP1140" s="910"/>
      <c r="BQ1140" s="928"/>
      <c r="BR1140" s="928"/>
      <c r="BS1140" s="928"/>
      <c r="BT1140" s="928"/>
      <c r="BU1140" s="928"/>
      <c r="BV1140" s="928"/>
      <c r="BW1140" s="928"/>
      <c r="BX1140" s="928"/>
      <c r="BY1140" s="928"/>
      <c r="BZ1140" s="928"/>
      <c r="CA1140" s="928"/>
      <c r="CB1140" s="928"/>
      <c r="CC1140" s="928"/>
      <c r="CD1140" s="928"/>
      <c r="CE1140" s="150"/>
      <c r="CF1140" s="516"/>
      <c r="CG1140" s="911"/>
      <c r="CH1140" s="131"/>
      <c r="CI1140" s="186"/>
      <c r="CJ1140" s="4"/>
      <c r="CK1140" s="49"/>
      <c r="CL1140" s="60"/>
      <c r="CM1140" s="912"/>
      <c r="CN1140" s="371"/>
      <c r="CO1140" s="371"/>
      <c r="CP1140" s="814"/>
      <c r="CQ1140" s="352"/>
      <c r="CR1140" s="371"/>
      <c r="CS1140" s="371"/>
    </row>
    <row r="1141" spans="1:97" x14ac:dyDescent="0.25">
      <c r="A1141" s="20"/>
      <c r="B1141" s="174"/>
      <c r="C1141" s="88"/>
      <c r="D1141" s="19"/>
      <c r="E1141" s="456"/>
      <c r="F1141" s="451"/>
      <c r="G1141" s="444"/>
      <c r="H1141" s="19"/>
      <c r="I1141" s="451"/>
      <c r="J1141" s="451"/>
      <c r="K1141" s="451"/>
      <c r="L1141" s="451"/>
      <c r="M1141" s="451"/>
      <c r="N1141" s="451"/>
      <c r="O1141" s="316"/>
      <c r="P1141" s="310"/>
      <c r="Q1141" s="19"/>
      <c r="R1141" s="310"/>
      <c r="S1141" s="316"/>
      <c r="T1141" s="923"/>
      <c r="U1141" s="310"/>
      <c r="V1141" s="310"/>
      <c r="W1141" s="310"/>
      <c r="X1141" s="306"/>
      <c r="Y1141" s="753"/>
      <c r="Z1141" s="749"/>
      <c r="AA1141" s="489"/>
      <c r="AB1141" s="512"/>
      <c r="AC1141" s="512"/>
      <c r="AD1141" s="447"/>
      <c r="AE1141" s="447"/>
      <c r="AF1141" s="970"/>
      <c r="AG1141" s="970"/>
      <c r="AH1141" s="810"/>
      <c r="AI1141" s="310"/>
      <c r="AJ1141" s="310"/>
      <c r="AK1141" s="310"/>
      <c r="AL1141" s="307"/>
      <c r="AM1141" s="40"/>
      <c r="AN1141" s="40"/>
      <c r="AO1141" s="40"/>
      <c r="AP1141" s="137"/>
      <c r="AQ1141" s="19"/>
      <c r="AR1141" s="49"/>
      <c r="AS1141" s="298"/>
      <c r="AT1141" s="66"/>
      <c r="AU1141" s="40"/>
      <c r="AV1141" s="60"/>
      <c r="AW1141" s="137"/>
      <c r="AX1141" s="137"/>
      <c r="AY1141" s="299"/>
      <c r="AZ1141" s="87"/>
      <c r="BA1141" s="243"/>
      <c r="BB1141" s="127"/>
      <c r="BC1141" s="127"/>
      <c r="BD1141" s="127"/>
      <c r="BE1141" s="127"/>
      <c r="BF1141" s="127"/>
      <c r="BG1141" s="19"/>
      <c r="BH1141" s="49"/>
      <c r="BI1141" s="60"/>
      <c r="BJ1141" s="127"/>
      <c r="BK1141" s="127"/>
      <c r="BL1141" s="127"/>
      <c r="BM1141" s="127"/>
      <c r="BN1141" s="60"/>
      <c r="BO1141" s="127"/>
      <c r="BP1141" s="910"/>
      <c r="BQ1141" s="928"/>
      <c r="BR1141" s="928"/>
      <c r="BS1141" s="928"/>
      <c r="BT1141" s="928"/>
      <c r="BU1141" s="928"/>
      <c r="BV1141" s="928"/>
      <c r="BW1141" s="928"/>
      <c r="BX1141" s="928"/>
      <c r="BY1141" s="928"/>
      <c r="BZ1141" s="928"/>
      <c r="CA1141" s="928"/>
      <c r="CB1141" s="928"/>
      <c r="CC1141" s="928"/>
      <c r="CD1141" s="928"/>
      <c r="CE1141" s="150"/>
      <c r="CF1141" s="516"/>
      <c r="CG1141" s="911"/>
      <c r="CH1141" s="131"/>
      <c r="CI1141" s="186"/>
      <c r="CJ1141" s="4"/>
      <c r="CK1141" s="49"/>
      <c r="CL1141" s="60"/>
      <c r="CM1141" s="912"/>
      <c r="CN1141" s="371"/>
      <c r="CO1141" s="371"/>
      <c r="CP1141" s="814"/>
      <c r="CQ1141" s="352"/>
      <c r="CR1141" s="371"/>
      <c r="CS1141" s="371"/>
    </row>
    <row r="1142" spans="1:97" x14ac:dyDescent="0.25">
      <c r="A1142" s="20"/>
      <c r="B1142" s="174"/>
      <c r="C1142" s="88"/>
      <c r="D1142" s="19"/>
      <c r="E1142" s="456"/>
      <c r="F1142" s="451"/>
      <c r="G1142" s="444"/>
      <c r="H1142" s="19"/>
      <c r="I1142" s="451"/>
      <c r="J1142" s="451"/>
      <c r="K1142" s="451"/>
      <c r="L1142" s="451"/>
      <c r="M1142" s="451"/>
      <c r="N1142" s="451"/>
      <c r="O1142" s="316"/>
      <c r="P1142" s="310"/>
      <c r="Q1142" s="19"/>
      <c r="R1142" s="310"/>
      <c r="S1142" s="316"/>
      <c r="T1142" s="923"/>
      <c r="U1142" s="310"/>
      <c r="V1142" s="310"/>
      <c r="W1142" s="310"/>
      <c r="X1142" s="306"/>
      <c r="Y1142" s="753"/>
      <c r="Z1142" s="749"/>
      <c r="AA1142" s="489"/>
      <c r="AB1142" s="512"/>
      <c r="AC1142" s="512"/>
      <c r="AD1142" s="447"/>
      <c r="AE1142" s="447"/>
      <c r="AF1142" s="970"/>
      <c r="AG1142" s="970"/>
      <c r="AH1142" s="810"/>
      <c r="AI1142" s="310"/>
      <c r="AJ1142" s="310"/>
      <c r="AK1142" s="310"/>
      <c r="AL1142" s="307"/>
      <c r="AM1142" s="40"/>
      <c r="AN1142" s="40"/>
      <c r="AO1142" s="40"/>
      <c r="AP1142" s="137"/>
      <c r="AQ1142" s="19"/>
      <c r="AR1142" s="49"/>
      <c r="AS1142" s="298"/>
      <c r="AT1142" s="66"/>
      <c r="AU1142" s="40"/>
      <c r="AV1142" s="60"/>
      <c r="AW1142" s="137"/>
      <c r="AX1142" s="137"/>
      <c r="AY1142" s="299"/>
      <c r="AZ1142" s="87"/>
      <c r="BA1142" s="243"/>
      <c r="BB1142" s="127"/>
      <c r="BC1142" s="127"/>
      <c r="BD1142" s="127"/>
      <c r="BE1142" s="127"/>
      <c r="BF1142" s="127"/>
      <c r="BG1142" s="19"/>
      <c r="BH1142" s="49"/>
      <c r="BI1142" s="60"/>
      <c r="BJ1142" s="127"/>
      <c r="BK1142" s="127"/>
      <c r="BL1142" s="127"/>
      <c r="BM1142" s="127"/>
      <c r="BN1142" s="60"/>
      <c r="BO1142" s="127"/>
      <c r="BP1142" s="910"/>
      <c r="BQ1142" s="928"/>
      <c r="BR1142" s="928"/>
      <c r="BS1142" s="928"/>
      <c r="BT1142" s="928"/>
      <c r="BU1142" s="928"/>
      <c r="BV1142" s="928"/>
      <c r="BW1142" s="928"/>
      <c r="BX1142" s="928"/>
      <c r="BY1142" s="928"/>
      <c r="BZ1142" s="928"/>
      <c r="CA1142" s="928"/>
      <c r="CB1142" s="928"/>
      <c r="CC1142" s="928"/>
      <c r="CD1142" s="928"/>
      <c r="CE1142" s="150"/>
      <c r="CF1142" s="516"/>
      <c r="CG1142" s="911"/>
      <c r="CH1142" s="131"/>
      <c r="CI1142" s="186"/>
      <c r="CJ1142" s="4"/>
      <c r="CK1142" s="49"/>
      <c r="CL1142" s="60"/>
      <c r="CM1142" s="912"/>
      <c r="CN1142" s="371"/>
      <c r="CO1142" s="371"/>
      <c r="CP1142" s="814"/>
      <c r="CQ1142" s="352"/>
      <c r="CR1142" s="371"/>
      <c r="CS1142" s="371"/>
    </row>
    <row r="1143" spans="1:97" x14ac:dyDescent="0.25">
      <c r="A1143" s="20"/>
      <c r="B1143" s="174"/>
      <c r="C1143" s="88"/>
      <c r="D1143" s="19"/>
      <c r="E1143" s="456"/>
      <c r="F1143" s="451"/>
      <c r="G1143" s="444"/>
      <c r="H1143" s="19"/>
      <c r="I1143" s="451"/>
      <c r="J1143" s="451"/>
      <c r="K1143" s="451"/>
      <c r="L1143" s="451"/>
      <c r="M1143" s="451"/>
      <c r="N1143" s="451"/>
      <c r="O1143" s="316"/>
      <c r="P1143" s="310"/>
      <c r="Q1143" s="19"/>
      <c r="R1143" s="310"/>
      <c r="S1143" s="316"/>
      <c r="T1143" s="923"/>
      <c r="U1143" s="310"/>
      <c r="V1143" s="310"/>
      <c r="W1143" s="310"/>
      <c r="X1143" s="306"/>
      <c r="Y1143" s="753"/>
      <c r="Z1143" s="749"/>
      <c r="AA1143" s="489"/>
      <c r="AB1143" s="512"/>
      <c r="AC1143" s="512"/>
      <c r="AD1143" s="447"/>
      <c r="AE1143" s="447"/>
      <c r="AF1143" s="970"/>
      <c r="AG1143" s="970"/>
      <c r="AH1143" s="810"/>
      <c r="AI1143" s="310"/>
      <c r="AJ1143" s="310"/>
      <c r="AK1143" s="310"/>
      <c r="AL1143" s="307"/>
      <c r="AM1143" s="40"/>
      <c r="AN1143" s="40"/>
      <c r="AO1143" s="40"/>
      <c r="AP1143" s="137"/>
      <c r="AQ1143" s="19"/>
      <c r="AR1143" s="49"/>
      <c r="AS1143" s="298"/>
      <c r="AT1143" s="66"/>
      <c r="AU1143" s="40"/>
      <c r="AV1143" s="60"/>
      <c r="AW1143" s="137"/>
      <c r="AX1143" s="137"/>
      <c r="AY1143" s="299"/>
      <c r="AZ1143" s="87"/>
      <c r="BA1143" s="243"/>
      <c r="BB1143" s="127"/>
      <c r="BC1143" s="127"/>
      <c r="BD1143" s="127"/>
      <c r="BE1143" s="127"/>
      <c r="BF1143" s="127"/>
      <c r="BG1143" s="19"/>
      <c r="BH1143" s="49"/>
      <c r="BI1143" s="60"/>
      <c r="BJ1143" s="127"/>
      <c r="BK1143" s="127"/>
      <c r="BL1143" s="127"/>
      <c r="BM1143" s="127"/>
      <c r="BN1143" s="60"/>
      <c r="BO1143" s="127"/>
      <c r="BP1143" s="910"/>
      <c r="BQ1143" s="928"/>
      <c r="BR1143" s="928"/>
      <c r="BS1143" s="928"/>
      <c r="BT1143" s="928"/>
      <c r="BU1143" s="928"/>
      <c r="BV1143" s="928"/>
      <c r="BW1143" s="928"/>
      <c r="BX1143" s="928"/>
      <c r="BY1143" s="928"/>
      <c r="BZ1143" s="928"/>
      <c r="CA1143" s="928"/>
      <c r="CB1143" s="928"/>
      <c r="CC1143" s="928"/>
      <c r="CD1143" s="928"/>
      <c r="CE1143" s="150"/>
      <c r="CF1143" s="516"/>
      <c r="CG1143" s="911"/>
      <c r="CH1143" s="131"/>
      <c r="CI1143" s="186"/>
      <c r="CJ1143" s="4"/>
      <c r="CK1143" s="49"/>
      <c r="CL1143" s="60"/>
      <c r="CM1143" s="912"/>
      <c r="CN1143" s="371"/>
      <c r="CO1143" s="371"/>
      <c r="CP1143" s="814"/>
      <c r="CQ1143" s="352"/>
      <c r="CR1143" s="371"/>
      <c r="CS1143" s="371"/>
    </row>
    <row r="1144" spans="1:97" x14ac:dyDescent="0.25">
      <c r="A1144" s="20"/>
      <c r="B1144" s="174"/>
      <c r="C1144" s="88"/>
      <c r="D1144" s="19"/>
      <c r="E1144" s="456"/>
      <c r="F1144" s="451"/>
      <c r="G1144" s="444"/>
      <c r="H1144" s="19"/>
      <c r="I1144" s="451"/>
      <c r="J1144" s="451"/>
      <c r="K1144" s="451"/>
      <c r="L1144" s="451"/>
      <c r="M1144" s="451"/>
      <c r="N1144" s="451"/>
      <c r="O1144" s="316"/>
      <c r="P1144" s="310"/>
      <c r="Q1144" s="19"/>
      <c r="R1144" s="310"/>
      <c r="S1144" s="316"/>
      <c r="T1144" s="923"/>
      <c r="U1144" s="310"/>
      <c r="V1144" s="310"/>
      <c r="W1144" s="310"/>
      <c r="X1144" s="306"/>
      <c r="Y1144" s="753"/>
      <c r="Z1144" s="749"/>
      <c r="AA1144" s="489"/>
      <c r="AB1144" s="512"/>
      <c r="AC1144" s="512"/>
      <c r="AD1144" s="447"/>
      <c r="AE1144" s="447"/>
      <c r="AF1144" s="970"/>
      <c r="AG1144" s="970"/>
      <c r="AH1144" s="810"/>
      <c r="AI1144" s="310"/>
      <c r="AJ1144" s="310"/>
      <c r="AK1144" s="310"/>
      <c r="AL1144" s="307"/>
      <c r="AM1144" s="40"/>
      <c r="AN1144" s="40"/>
      <c r="AO1144" s="40"/>
      <c r="AP1144" s="137"/>
      <c r="AQ1144" s="19"/>
      <c r="AR1144" s="49"/>
      <c r="AS1144" s="298"/>
      <c r="AT1144" s="66"/>
      <c r="AU1144" s="40"/>
      <c r="AV1144" s="60"/>
      <c r="AW1144" s="137"/>
      <c r="AX1144" s="137"/>
      <c r="AY1144" s="299"/>
      <c r="AZ1144" s="87"/>
      <c r="BA1144" s="243"/>
      <c r="BB1144" s="127"/>
      <c r="BC1144" s="127"/>
      <c r="BD1144" s="127"/>
      <c r="BE1144" s="127"/>
      <c r="BF1144" s="127"/>
      <c r="BG1144" s="19"/>
      <c r="BH1144" s="49"/>
      <c r="BI1144" s="60"/>
      <c r="BJ1144" s="127"/>
      <c r="BK1144" s="127"/>
      <c r="BL1144" s="127"/>
      <c r="BM1144" s="127"/>
      <c r="BN1144" s="60"/>
      <c r="BO1144" s="127"/>
      <c r="BP1144" s="910"/>
      <c r="BQ1144" s="928"/>
      <c r="BR1144" s="928"/>
      <c r="BS1144" s="928"/>
      <c r="BT1144" s="928"/>
      <c r="BU1144" s="928"/>
      <c r="BV1144" s="928"/>
      <c r="BW1144" s="928"/>
      <c r="BX1144" s="928"/>
      <c r="BY1144" s="928"/>
      <c r="BZ1144" s="928"/>
      <c r="CA1144" s="928"/>
      <c r="CB1144" s="928"/>
      <c r="CC1144" s="928"/>
      <c r="CD1144" s="928"/>
      <c r="CE1144" s="150"/>
      <c r="CF1144" s="516"/>
      <c r="CG1144" s="911"/>
      <c r="CH1144" s="131"/>
      <c r="CI1144" s="186"/>
      <c r="CJ1144" s="4"/>
      <c r="CK1144" s="49"/>
      <c r="CL1144" s="60"/>
      <c r="CM1144" s="912"/>
      <c r="CN1144" s="371"/>
      <c r="CO1144" s="371"/>
      <c r="CP1144" s="814"/>
      <c r="CQ1144" s="352"/>
      <c r="CR1144" s="371"/>
      <c r="CS1144" s="371"/>
    </row>
    <row r="1145" spans="1:97" x14ac:dyDescent="0.25">
      <c r="A1145" s="20"/>
      <c r="B1145" s="174"/>
      <c r="C1145" s="88"/>
      <c r="D1145" s="19"/>
      <c r="E1145" s="456"/>
      <c r="F1145" s="451"/>
      <c r="G1145" s="444"/>
      <c r="H1145" s="19"/>
      <c r="I1145" s="451"/>
      <c r="J1145" s="451"/>
      <c r="K1145" s="451"/>
      <c r="L1145" s="451"/>
      <c r="M1145" s="451"/>
      <c r="N1145" s="451"/>
      <c r="O1145" s="316"/>
      <c r="P1145" s="310"/>
      <c r="Q1145" s="19"/>
      <c r="R1145" s="310"/>
      <c r="S1145" s="316"/>
      <c r="T1145" s="923"/>
      <c r="U1145" s="310"/>
      <c r="V1145" s="310"/>
      <c r="W1145" s="310"/>
      <c r="X1145" s="306"/>
      <c r="Y1145" s="753"/>
      <c r="Z1145" s="749"/>
      <c r="AA1145" s="489"/>
      <c r="AB1145" s="512"/>
      <c r="AC1145" s="512"/>
      <c r="AD1145" s="447"/>
      <c r="AE1145" s="447"/>
      <c r="AF1145" s="970"/>
      <c r="AG1145" s="970"/>
      <c r="AH1145" s="810"/>
      <c r="AI1145" s="310"/>
      <c r="AJ1145" s="310"/>
      <c r="AK1145" s="310"/>
      <c r="AL1145" s="307"/>
      <c r="AM1145" s="40"/>
      <c r="AN1145" s="40"/>
      <c r="AO1145" s="40"/>
      <c r="AP1145" s="137"/>
      <c r="AQ1145" s="19"/>
      <c r="AR1145" s="49"/>
      <c r="AS1145" s="298"/>
      <c r="AT1145" s="66"/>
      <c r="AU1145" s="40"/>
      <c r="AV1145" s="60"/>
      <c r="AW1145" s="137"/>
      <c r="AX1145" s="137"/>
      <c r="AY1145" s="299"/>
      <c r="AZ1145" s="87"/>
      <c r="BA1145" s="243"/>
      <c r="BB1145" s="127"/>
      <c r="BC1145" s="127"/>
      <c r="BD1145" s="127"/>
      <c r="BE1145" s="127"/>
      <c r="BF1145" s="127"/>
      <c r="BG1145" s="19"/>
      <c r="BH1145" s="49"/>
      <c r="BI1145" s="60"/>
      <c r="BJ1145" s="127"/>
      <c r="BK1145" s="127"/>
      <c r="BL1145" s="127"/>
      <c r="BM1145" s="127"/>
      <c r="BN1145" s="60"/>
      <c r="BO1145" s="127"/>
      <c r="BP1145" s="910"/>
      <c r="BQ1145" s="928"/>
      <c r="BR1145" s="928"/>
      <c r="BS1145" s="928"/>
      <c r="BT1145" s="928"/>
      <c r="BU1145" s="928"/>
      <c r="BV1145" s="928"/>
      <c r="BW1145" s="928"/>
      <c r="BX1145" s="928"/>
      <c r="BY1145" s="928"/>
      <c r="BZ1145" s="928"/>
      <c r="CA1145" s="928"/>
      <c r="CB1145" s="928"/>
      <c r="CC1145" s="928"/>
      <c r="CD1145" s="928"/>
      <c r="CE1145" s="150"/>
      <c r="CF1145" s="516"/>
      <c r="CG1145" s="911"/>
      <c r="CH1145" s="131"/>
      <c r="CI1145" s="186"/>
      <c r="CJ1145" s="4"/>
      <c r="CK1145" s="49"/>
      <c r="CL1145" s="60"/>
      <c r="CM1145" s="912"/>
      <c r="CN1145" s="371"/>
      <c r="CO1145" s="371"/>
      <c r="CP1145" s="814"/>
      <c r="CQ1145" s="352"/>
      <c r="CR1145" s="371"/>
      <c r="CS1145" s="371"/>
    </row>
    <row r="1146" spans="1:97" x14ac:dyDescent="0.25">
      <c r="A1146" s="20"/>
      <c r="B1146" s="174"/>
      <c r="C1146" s="88"/>
      <c r="D1146" s="19"/>
      <c r="E1146" s="456"/>
      <c r="F1146" s="451"/>
      <c r="G1146" s="444"/>
      <c r="H1146" s="19"/>
      <c r="I1146" s="451"/>
      <c r="J1146" s="451"/>
      <c r="K1146" s="451"/>
      <c r="L1146" s="451"/>
      <c r="M1146" s="451"/>
      <c r="N1146" s="451"/>
      <c r="O1146" s="316"/>
      <c r="P1146" s="310"/>
      <c r="Q1146" s="19"/>
      <c r="R1146" s="310"/>
      <c r="S1146" s="316"/>
      <c r="T1146" s="923"/>
      <c r="U1146" s="310"/>
      <c r="V1146" s="310"/>
      <c r="W1146" s="310"/>
      <c r="X1146" s="306"/>
      <c r="Y1146" s="753"/>
      <c r="Z1146" s="749"/>
      <c r="AA1146" s="489"/>
      <c r="AB1146" s="512"/>
      <c r="AC1146" s="512"/>
      <c r="AD1146" s="447"/>
      <c r="AE1146" s="447"/>
      <c r="AF1146" s="970"/>
      <c r="AG1146" s="970"/>
      <c r="AH1146" s="810"/>
      <c r="AI1146" s="310"/>
      <c r="AJ1146" s="310"/>
      <c r="AK1146" s="310"/>
      <c r="AL1146" s="307"/>
      <c r="AM1146" s="40"/>
      <c r="AN1146" s="40"/>
      <c r="AO1146" s="40"/>
      <c r="AP1146" s="137"/>
      <c r="AQ1146" s="19"/>
      <c r="AR1146" s="49"/>
      <c r="AS1146" s="298"/>
      <c r="AT1146" s="66"/>
      <c r="AU1146" s="40"/>
      <c r="AV1146" s="60"/>
      <c r="AW1146" s="137"/>
      <c r="AX1146" s="137"/>
      <c r="AY1146" s="299"/>
      <c r="AZ1146" s="87"/>
      <c r="BA1146" s="243"/>
      <c r="BB1146" s="127"/>
      <c r="BC1146" s="127"/>
      <c r="BD1146" s="127"/>
      <c r="BE1146" s="127"/>
      <c r="BF1146" s="127"/>
      <c r="BG1146" s="19"/>
      <c r="BH1146" s="49"/>
      <c r="BI1146" s="60"/>
      <c r="BJ1146" s="127"/>
      <c r="BK1146" s="127"/>
      <c r="BL1146" s="127"/>
      <c r="BM1146" s="127"/>
      <c r="BN1146" s="60"/>
      <c r="BO1146" s="127"/>
      <c r="BP1146" s="910"/>
      <c r="BQ1146" s="928"/>
      <c r="BR1146" s="928"/>
      <c r="BS1146" s="928"/>
      <c r="BT1146" s="928"/>
      <c r="BU1146" s="928"/>
      <c r="BV1146" s="928"/>
      <c r="BW1146" s="928"/>
      <c r="BX1146" s="928"/>
      <c r="BY1146" s="928"/>
      <c r="BZ1146" s="928"/>
      <c r="CA1146" s="928"/>
      <c r="CB1146" s="928"/>
      <c r="CC1146" s="928"/>
      <c r="CD1146" s="928"/>
      <c r="CE1146" s="150"/>
      <c r="CF1146" s="516"/>
      <c r="CG1146" s="911"/>
      <c r="CH1146" s="131"/>
      <c r="CI1146" s="186"/>
      <c r="CJ1146" s="4"/>
      <c r="CK1146" s="49"/>
      <c r="CL1146" s="60"/>
      <c r="CM1146" s="912"/>
      <c r="CN1146" s="371"/>
      <c r="CO1146" s="371"/>
      <c r="CP1146" s="814"/>
      <c r="CQ1146" s="352"/>
      <c r="CR1146" s="371"/>
      <c r="CS1146" s="371"/>
    </row>
    <row r="1147" spans="1:97" x14ac:dyDescent="0.25">
      <c r="A1147" s="20"/>
      <c r="B1147" s="174"/>
      <c r="C1147" s="88"/>
      <c r="D1147" s="19"/>
      <c r="E1147" s="456"/>
      <c r="F1147" s="451"/>
      <c r="G1147" s="444"/>
      <c r="H1147" s="19"/>
      <c r="I1147" s="451"/>
      <c r="J1147" s="451"/>
      <c r="K1147" s="451"/>
      <c r="L1147" s="451"/>
      <c r="M1147" s="451"/>
      <c r="N1147" s="451"/>
      <c r="O1147" s="316"/>
      <c r="P1147" s="310"/>
      <c r="Q1147" s="19"/>
      <c r="R1147" s="310"/>
      <c r="S1147" s="316"/>
      <c r="T1147" s="923"/>
      <c r="U1147" s="310"/>
      <c r="V1147" s="310"/>
      <c r="W1147" s="310"/>
      <c r="X1147" s="306"/>
      <c r="Y1147" s="753"/>
      <c r="Z1147" s="749"/>
      <c r="AA1147" s="489"/>
      <c r="AB1147" s="512"/>
      <c r="AC1147" s="512"/>
      <c r="AD1147" s="447"/>
      <c r="AE1147" s="447"/>
      <c r="AF1147" s="970"/>
      <c r="AG1147" s="970"/>
      <c r="AH1147" s="810"/>
      <c r="AI1147" s="310"/>
      <c r="AJ1147" s="310"/>
      <c r="AK1147" s="310"/>
      <c r="AL1147" s="307"/>
      <c r="AM1147" s="40"/>
      <c r="AN1147" s="40"/>
      <c r="AO1147" s="40"/>
      <c r="AP1147" s="137"/>
      <c r="AQ1147" s="19"/>
      <c r="AR1147" s="49"/>
      <c r="AS1147" s="298"/>
      <c r="AT1147" s="66"/>
      <c r="AU1147" s="40"/>
      <c r="AV1147" s="60"/>
      <c r="AW1147" s="137"/>
      <c r="AX1147" s="137"/>
      <c r="AY1147" s="299"/>
      <c r="AZ1147" s="87"/>
      <c r="BA1147" s="243"/>
      <c r="BB1147" s="127"/>
      <c r="BC1147" s="127"/>
      <c r="BD1147" s="127"/>
      <c r="BE1147" s="127"/>
      <c r="BF1147" s="127"/>
      <c r="BG1147" s="19"/>
      <c r="BH1147" s="49"/>
      <c r="BI1147" s="60"/>
      <c r="BJ1147" s="127"/>
      <c r="BK1147" s="127"/>
      <c r="BL1147" s="127"/>
      <c r="BM1147" s="127"/>
      <c r="BN1147" s="60"/>
      <c r="BO1147" s="127"/>
      <c r="BP1147" s="910"/>
      <c r="BQ1147" s="928"/>
      <c r="BR1147" s="928"/>
      <c r="BS1147" s="928"/>
      <c r="BT1147" s="928"/>
      <c r="BU1147" s="928"/>
      <c r="BV1147" s="928"/>
      <c r="BW1147" s="928"/>
      <c r="BX1147" s="928"/>
      <c r="BY1147" s="928"/>
      <c r="BZ1147" s="928"/>
      <c r="CA1147" s="928"/>
      <c r="CB1147" s="928"/>
      <c r="CC1147" s="928"/>
      <c r="CD1147" s="928"/>
      <c r="CE1147" s="150"/>
      <c r="CF1147" s="516"/>
      <c r="CG1147" s="911"/>
      <c r="CH1147" s="131"/>
      <c r="CI1147" s="186"/>
      <c r="CJ1147" s="4"/>
      <c r="CK1147" s="49"/>
      <c r="CL1147" s="60"/>
      <c r="CM1147" s="912"/>
      <c r="CN1147" s="371"/>
      <c r="CO1147" s="371"/>
      <c r="CP1147" s="814"/>
      <c r="CQ1147" s="352"/>
      <c r="CR1147" s="371"/>
      <c r="CS1147" s="371"/>
    </row>
    <row r="1148" spans="1:97" x14ac:dyDescent="0.25">
      <c r="A1148" s="20"/>
      <c r="B1148" s="174"/>
      <c r="C1148" s="88"/>
      <c r="D1148" s="19"/>
      <c r="E1148" s="456"/>
      <c r="F1148" s="451"/>
      <c r="G1148" s="444"/>
      <c r="H1148" s="19"/>
      <c r="I1148" s="451"/>
      <c r="J1148" s="451"/>
      <c r="K1148" s="451"/>
      <c r="L1148" s="451"/>
      <c r="M1148" s="451"/>
      <c r="N1148" s="451"/>
      <c r="O1148" s="316"/>
      <c r="P1148" s="310"/>
      <c r="Q1148" s="19"/>
      <c r="R1148" s="310"/>
      <c r="S1148" s="316"/>
      <c r="T1148" s="923"/>
      <c r="U1148" s="310"/>
      <c r="V1148" s="310"/>
      <c r="W1148" s="310"/>
      <c r="X1148" s="306"/>
      <c r="Y1148" s="753"/>
      <c r="Z1148" s="749"/>
      <c r="AA1148" s="489"/>
      <c r="AB1148" s="512"/>
      <c r="AC1148" s="512"/>
      <c r="AD1148" s="447"/>
      <c r="AE1148" s="447"/>
      <c r="AF1148" s="970"/>
      <c r="AG1148" s="970"/>
      <c r="AH1148" s="810"/>
      <c r="AI1148" s="310"/>
      <c r="AJ1148" s="310"/>
      <c r="AK1148" s="310"/>
      <c r="AL1148" s="307"/>
      <c r="AM1148" s="40"/>
      <c r="AN1148" s="40"/>
      <c r="AO1148" s="40"/>
      <c r="AP1148" s="137"/>
      <c r="AQ1148" s="19"/>
      <c r="AR1148" s="49"/>
      <c r="AS1148" s="298"/>
      <c r="AT1148" s="66"/>
      <c r="AU1148" s="40"/>
      <c r="AV1148" s="60"/>
      <c r="AW1148" s="137"/>
      <c r="AX1148" s="137"/>
      <c r="AY1148" s="299"/>
      <c r="AZ1148" s="87"/>
      <c r="BA1148" s="243"/>
      <c r="BB1148" s="127"/>
      <c r="BC1148" s="127"/>
      <c r="BD1148" s="127"/>
      <c r="BE1148" s="127"/>
      <c r="BF1148" s="127"/>
      <c r="BG1148" s="19"/>
      <c r="BH1148" s="49"/>
      <c r="BI1148" s="60"/>
      <c r="BJ1148" s="127"/>
      <c r="BK1148" s="127"/>
      <c r="BL1148" s="127"/>
      <c r="BM1148" s="127"/>
      <c r="BN1148" s="60"/>
      <c r="BO1148" s="127"/>
      <c r="BP1148" s="910"/>
      <c r="BQ1148" s="928"/>
      <c r="BR1148" s="928"/>
      <c r="BS1148" s="928"/>
      <c r="BT1148" s="928"/>
      <c r="BU1148" s="928"/>
      <c r="BV1148" s="928"/>
      <c r="BW1148" s="928"/>
      <c r="BX1148" s="928"/>
      <c r="BY1148" s="928"/>
      <c r="BZ1148" s="928"/>
      <c r="CA1148" s="928"/>
      <c r="CB1148" s="928"/>
      <c r="CC1148" s="928"/>
      <c r="CD1148" s="928"/>
      <c r="CE1148" s="150"/>
      <c r="CF1148" s="516"/>
      <c r="CG1148" s="911"/>
      <c r="CH1148" s="131"/>
      <c r="CI1148" s="186"/>
      <c r="CJ1148" s="4"/>
      <c r="CK1148" s="49"/>
      <c r="CL1148" s="60"/>
      <c r="CM1148" s="912"/>
      <c r="CN1148" s="371"/>
      <c r="CO1148" s="371"/>
      <c r="CP1148" s="814"/>
      <c r="CQ1148" s="352"/>
      <c r="CR1148" s="371"/>
      <c r="CS1148" s="371"/>
    </row>
    <row r="1149" spans="1:97" x14ac:dyDescent="0.25">
      <c r="A1149" s="20"/>
      <c r="B1149" s="174"/>
      <c r="C1149" s="88"/>
      <c r="D1149" s="19"/>
      <c r="E1149" s="456"/>
      <c r="F1149" s="451"/>
      <c r="G1149" s="444"/>
      <c r="H1149" s="19"/>
      <c r="I1149" s="451"/>
      <c r="J1149" s="451"/>
      <c r="K1149" s="451"/>
      <c r="L1149" s="451"/>
      <c r="M1149" s="451"/>
      <c r="N1149" s="451"/>
      <c r="O1149" s="316"/>
      <c r="P1149" s="310"/>
      <c r="Q1149" s="19"/>
      <c r="R1149" s="310"/>
      <c r="S1149" s="316"/>
      <c r="T1149" s="923"/>
      <c r="U1149" s="310"/>
      <c r="V1149" s="310"/>
      <c r="W1149" s="310"/>
      <c r="X1149" s="306"/>
      <c r="Y1149" s="753"/>
      <c r="Z1149" s="749"/>
      <c r="AA1149" s="489"/>
      <c r="AB1149" s="512"/>
      <c r="AC1149" s="512"/>
      <c r="AD1149" s="447"/>
      <c r="AE1149" s="447"/>
      <c r="AF1149" s="970"/>
      <c r="AG1149" s="970"/>
      <c r="AH1149" s="810"/>
      <c r="AI1149" s="310"/>
      <c r="AJ1149" s="310"/>
      <c r="AK1149" s="310"/>
      <c r="AL1149" s="307"/>
      <c r="AM1149" s="40"/>
      <c r="AN1149" s="40"/>
      <c r="AO1149" s="40"/>
      <c r="AP1149" s="137"/>
      <c r="AQ1149" s="19"/>
      <c r="AR1149" s="49"/>
      <c r="AS1149" s="298"/>
      <c r="AT1149" s="66"/>
      <c r="AU1149" s="40"/>
      <c r="AV1149" s="60"/>
      <c r="AW1149" s="137"/>
      <c r="AX1149" s="137"/>
      <c r="AY1149" s="299"/>
      <c r="AZ1149" s="87"/>
      <c r="BA1149" s="243"/>
      <c r="BB1149" s="127"/>
      <c r="BC1149" s="127"/>
      <c r="BD1149" s="127"/>
      <c r="BE1149" s="127"/>
      <c r="BF1149" s="127"/>
      <c r="BG1149" s="19"/>
      <c r="BH1149" s="49"/>
      <c r="BI1149" s="60"/>
      <c r="BJ1149" s="127"/>
      <c r="BK1149" s="127"/>
      <c r="BL1149" s="127"/>
      <c r="BM1149" s="127"/>
      <c r="BN1149" s="60"/>
      <c r="BO1149" s="127"/>
      <c r="BP1149" s="910"/>
      <c r="BQ1149" s="928"/>
      <c r="BR1149" s="928"/>
      <c r="BS1149" s="928"/>
      <c r="BT1149" s="928"/>
      <c r="BU1149" s="928"/>
      <c r="BV1149" s="928"/>
      <c r="BW1149" s="928"/>
      <c r="BX1149" s="928"/>
      <c r="BY1149" s="928"/>
      <c r="BZ1149" s="928"/>
      <c r="CA1149" s="928"/>
      <c r="CB1149" s="928"/>
      <c r="CC1149" s="928"/>
      <c r="CD1149" s="928"/>
      <c r="CE1149" s="150"/>
      <c r="CF1149" s="516"/>
      <c r="CG1149" s="911"/>
      <c r="CH1149" s="131"/>
      <c r="CI1149" s="186"/>
      <c r="CJ1149" s="4"/>
      <c r="CK1149" s="49"/>
      <c r="CL1149" s="60"/>
      <c r="CM1149" s="912"/>
      <c r="CN1149" s="371"/>
      <c r="CO1149" s="371"/>
      <c r="CP1149" s="814"/>
      <c r="CQ1149" s="352"/>
      <c r="CR1149" s="371"/>
      <c r="CS1149" s="371"/>
    </row>
    <row r="1150" spans="1:97" x14ac:dyDescent="0.25">
      <c r="A1150" s="20"/>
      <c r="B1150" s="174"/>
      <c r="C1150" s="88"/>
      <c r="D1150" s="19"/>
      <c r="E1150" s="456"/>
      <c r="F1150" s="451"/>
      <c r="G1150" s="444"/>
      <c r="H1150" s="19"/>
      <c r="I1150" s="451"/>
      <c r="J1150" s="451"/>
      <c r="K1150" s="451"/>
      <c r="L1150" s="451"/>
      <c r="M1150" s="451"/>
      <c r="N1150" s="451"/>
      <c r="O1150" s="316"/>
      <c r="P1150" s="310"/>
      <c r="Q1150" s="19"/>
      <c r="R1150" s="310"/>
      <c r="S1150" s="316"/>
      <c r="T1150" s="923"/>
      <c r="U1150" s="310"/>
      <c r="V1150" s="310"/>
      <c r="W1150" s="310"/>
      <c r="X1150" s="306"/>
      <c r="Y1150" s="753"/>
      <c r="Z1150" s="749"/>
      <c r="AA1150" s="489"/>
      <c r="AB1150" s="512"/>
      <c r="AC1150" s="512"/>
      <c r="AD1150" s="447"/>
      <c r="AE1150" s="447"/>
      <c r="AF1150" s="970"/>
      <c r="AG1150" s="970"/>
      <c r="AH1150" s="810"/>
      <c r="AI1150" s="310"/>
      <c r="AJ1150" s="310"/>
      <c r="AK1150" s="310"/>
      <c r="AL1150" s="307"/>
      <c r="AM1150" s="40"/>
      <c r="AN1150" s="40"/>
      <c r="AO1150" s="40"/>
      <c r="AP1150" s="137"/>
      <c r="AQ1150" s="19"/>
      <c r="AR1150" s="49"/>
      <c r="AS1150" s="298"/>
      <c r="AT1150" s="66"/>
      <c r="AU1150" s="40"/>
      <c r="AV1150" s="60"/>
      <c r="AW1150" s="137"/>
      <c r="AX1150" s="137"/>
      <c r="AY1150" s="299"/>
      <c r="AZ1150" s="87"/>
      <c r="BA1150" s="243"/>
      <c r="BB1150" s="127"/>
      <c r="BC1150" s="127"/>
      <c r="BD1150" s="127"/>
      <c r="BE1150" s="127"/>
      <c r="BF1150" s="127"/>
      <c r="BG1150" s="19"/>
      <c r="BH1150" s="49"/>
      <c r="BI1150" s="60"/>
      <c r="BJ1150" s="127"/>
      <c r="BK1150" s="127"/>
      <c r="BL1150" s="127"/>
      <c r="BM1150" s="127"/>
      <c r="BN1150" s="60"/>
      <c r="BO1150" s="127"/>
      <c r="BP1150" s="910"/>
      <c r="BQ1150" s="928"/>
      <c r="BR1150" s="928"/>
      <c r="BS1150" s="928"/>
      <c r="BT1150" s="928"/>
      <c r="BU1150" s="928"/>
      <c r="BV1150" s="928"/>
      <c r="BW1150" s="928"/>
      <c r="BX1150" s="928"/>
      <c r="BY1150" s="928"/>
      <c r="BZ1150" s="928"/>
      <c r="CA1150" s="928"/>
      <c r="CB1150" s="928"/>
      <c r="CC1150" s="928"/>
      <c r="CD1150" s="928"/>
      <c r="CE1150" s="150"/>
      <c r="CF1150" s="516"/>
      <c r="CG1150" s="911"/>
      <c r="CH1150" s="131"/>
      <c r="CI1150" s="186"/>
      <c r="CJ1150" s="4"/>
      <c r="CK1150" s="49"/>
      <c r="CL1150" s="60"/>
      <c r="CM1150" s="912"/>
      <c r="CN1150" s="371"/>
      <c r="CO1150" s="371"/>
      <c r="CP1150" s="814"/>
      <c r="CQ1150" s="352"/>
      <c r="CR1150" s="371"/>
      <c r="CS1150" s="371"/>
    </row>
    <row r="1151" spans="1:97" x14ac:dyDescent="0.25">
      <c r="A1151" s="20"/>
      <c r="B1151" s="174"/>
      <c r="C1151" s="88"/>
      <c r="D1151" s="19"/>
      <c r="E1151" s="456"/>
      <c r="F1151" s="451"/>
      <c r="G1151" s="444"/>
      <c r="H1151" s="19"/>
      <c r="I1151" s="451"/>
      <c r="J1151" s="451"/>
      <c r="K1151" s="451"/>
      <c r="L1151" s="451"/>
      <c r="M1151" s="451"/>
      <c r="N1151" s="451"/>
      <c r="O1151" s="316"/>
      <c r="P1151" s="310"/>
      <c r="Q1151" s="19"/>
      <c r="R1151" s="310"/>
      <c r="S1151" s="316"/>
      <c r="T1151" s="923"/>
      <c r="U1151" s="310"/>
      <c r="V1151" s="310"/>
      <c r="W1151" s="310"/>
      <c r="X1151" s="306"/>
      <c r="Y1151" s="753"/>
      <c r="Z1151" s="749"/>
      <c r="AA1151" s="489"/>
      <c r="AB1151" s="512"/>
      <c r="AC1151" s="512"/>
      <c r="AD1151" s="447"/>
      <c r="AE1151" s="447"/>
      <c r="AF1151" s="970"/>
      <c r="AG1151" s="970"/>
      <c r="AH1151" s="810"/>
      <c r="AI1151" s="310"/>
      <c r="AJ1151" s="310"/>
      <c r="AK1151" s="310"/>
      <c r="AL1151" s="307"/>
      <c r="AM1151" s="40"/>
      <c r="AN1151" s="40"/>
      <c r="AO1151" s="40"/>
      <c r="AP1151" s="137"/>
      <c r="AQ1151" s="19"/>
      <c r="AR1151" s="49"/>
      <c r="AS1151" s="298"/>
      <c r="AT1151" s="66"/>
      <c r="AU1151" s="40"/>
      <c r="AV1151" s="60"/>
      <c r="AW1151" s="137"/>
      <c r="AX1151" s="137"/>
      <c r="AY1151" s="299"/>
      <c r="AZ1151" s="87"/>
      <c r="BA1151" s="243"/>
      <c r="BB1151" s="127"/>
      <c r="BC1151" s="127"/>
      <c r="BD1151" s="127"/>
      <c r="BE1151" s="127"/>
      <c r="BF1151" s="127"/>
      <c r="BG1151" s="19"/>
      <c r="BH1151" s="49"/>
      <c r="BI1151" s="60"/>
      <c r="BJ1151" s="127"/>
      <c r="BK1151" s="127"/>
      <c r="BL1151" s="127"/>
      <c r="BM1151" s="127"/>
      <c r="BN1151" s="60"/>
      <c r="BO1151" s="127"/>
      <c r="BP1151" s="910"/>
      <c r="BQ1151" s="928"/>
      <c r="BR1151" s="928"/>
      <c r="BS1151" s="928"/>
      <c r="BT1151" s="928"/>
      <c r="BU1151" s="928"/>
      <c r="BV1151" s="928"/>
      <c r="BW1151" s="928"/>
      <c r="BX1151" s="928"/>
      <c r="BY1151" s="928"/>
      <c r="BZ1151" s="928"/>
      <c r="CA1151" s="928"/>
      <c r="CB1151" s="928"/>
      <c r="CC1151" s="928"/>
      <c r="CD1151" s="928"/>
      <c r="CE1151" s="150"/>
      <c r="CF1151" s="516"/>
      <c r="CG1151" s="911"/>
      <c r="CH1151" s="131"/>
      <c r="CI1151" s="186"/>
      <c r="CJ1151" s="4"/>
      <c r="CK1151" s="49"/>
      <c r="CL1151" s="60"/>
      <c r="CM1151" s="912"/>
      <c r="CN1151" s="371"/>
      <c r="CO1151" s="371"/>
      <c r="CP1151" s="814"/>
      <c r="CQ1151" s="352"/>
      <c r="CR1151" s="371"/>
      <c r="CS1151" s="371"/>
    </row>
    <row r="1152" spans="1:97" x14ac:dyDescent="0.25">
      <c r="A1152" s="20"/>
      <c r="B1152" s="174"/>
      <c r="C1152" s="88"/>
      <c r="D1152" s="19"/>
      <c r="E1152" s="456"/>
      <c r="F1152" s="451"/>
      <c r="G1152" s="444"/>
      <c r="H1152" s="19"/>
      <c r="I1152" s="451"/>
      <c r="J1152" s="451"/>
      <c r="K1152" s="451"/>
      <c r="L1152" s="451"/>
      <c r="M1152" s="451"/>
      <c r="N1152" s="451"/>
      <c r="O1152" s="316"/>
      <c r="P1152" s="310"/>
      <c r="Q1152" s="19"/>
      <c r="R1152" s="310"/>
      <c r="S1152" s="316"/>
      <c r="T1152" s="923"/>
      <c r="U1152" s="310"/>
      <c r="V1152" s="310"/>
      <c r="W1152" s="310"/>
      <c r="X1152" s="306"/>
      <c r="Y1152" s="753"/>
      <c r="Z1152" s="749"/>
      <c r="AA1152" s="489"/>
      <c r="AB1152" s="512"/>
      <c r="AC1152" s="512"/>
      <c r="AD1152" s="447"/>
      <c r="AE1152" s="447"/>
      <c r="AF1152" s="970"/>
      <c r="AG1152" s="970"/>
      <c r="AH1152" s="810"/>
      <c r="AI1152" s="310"/>
      <c r="AJ1152" s="310"/>
      <c r="AK1152" s="310"/>
      <c r="AL1152" s="307"/>
      <c r="AM1152" s="40"/>
      <c r="AN1152" s="40"/>
      <c r="AO1152" s="40"/>
      <c r="AP1152" s="137"/>
      <c r="AQ1152" s="19"/>
      <c r="AR1152" s="49"/>
      <c r="AS1152" s="298"/>
      <c r="AT1152" s="66"/>
      <c r="AU1152" s="40"/>
      <c r="AV1152" s="60"/>
      <c r="AW1152" s="137"/>
      <c r="AX1152" s="137"/>
      <c r="AY1152" s="299"/>
      <c r="AZ1152" s="87"/>
      <c r="BA1152" s="243"/>
      <c r="BB1152" s="127"/>
      <c r="BC1152" s="127"/>
      <c r="BD1152" s="127"/>
      <c r="BE1152" s="127"/>
      <c r="BF1152" s="127"/>
      <c r="BG1152" s="19"/>
      <c r="BH1152" s="49"/>
      <c r="BI1152" s="60"/>
      <c r="BJ1152" s="127"/>
      <c r="BK1152" s="127"/>
      <c r="BL1152" s="127"/>
      <c r="BM1152" s="127"/>
      <c r="BN1152" s="60"/>
      <c r="BO1152" s="127"/>
      <c r="BP1152" s="910"/>
      <c r="BQ1152" s="928"/>
      <c r="BR1152" s="928"/>
      <c r="BS1152" s="928"/>
      <c r="BT1152" s="928"/>
      <c r="BU1152" s="928"/>
      <c r="BV1152" s="928"/>
      <c r="BW1152" s="928"/>
      <c r="BX1152" s="928"/>
      <c r="BY1152" s="928"/>
      <c r="BZ1152" s="928"/>
      <c r="CA1152" s="928"/>
      <c r="CB1152" s="928"/>
      <c r="CC1152" s="928"/>
      <c r="CD1152" s="928"/>
      <c r="CE1152" s="150"/>
      <c r="CF1152" s="516"/>
      <c r="CG1152" s="911"/>
      <c r="CH1152" s="131"/>
      <c r="CI1152" s="186"/>
      <c r="CJ1152" s="4"/>
      <c r="CK1152" s="49"/>
      <c r="CL1152" s="60"/>
      <c r="CM1152" s="912"/>
      <c r="CN1152" s="371"/>
      <c r="CO1152" s="371"/>
      <c r="CP1152" s="814"/>
      <c r="CQ1152" s="352"/>
      <c r="CR1152" s="371"/>
      <c r="CS1152" s="371"/>
    </row>
    <row r="1153" spans="1:97" x14ac:dyDescent="0.25">
      <c r="A1153" s="20"/>
      <c r="B1153" s="174"/>
      <c r="C1153" s="88"/>
      <c r="D1153" s="19"/>
      <c r="E1153" s="456"/>
      <c r="F1153" s="451"/>
      <c r="G1153" s="444"/>
      <c r="H1153" s="19"/>
      <c r="I1153" s="451"/>
      <c r="J1153" s="451"/>
      <c r="K1153" s="451"/>
      <c r="L1153" s="451"/>
      <c r="M1153" s="451"/>
      <c r="N1153" s="451"/>
      <c r="O1153" s="316"/>
      <c r="P1153" s="310"/>
      <c r="Q1153" s="19"/>
      <c r="R1153" s="310"/>
      <c r="S1153" s="316"/>
      <c r="T1153" s="923"/>
      <c r="U1153" s="310"/>
      <c r="V1153" s="310"/>
      <c r="W1153" s="310"/>
      <c r="X1153" s="306"/>
      <c r="Y1153" s="753"/>
      <c r="Z1153" s="749"/>
      <c r="AA1153" s="489"/>
      <c r="AB1153" s="512"/>
      <c r="AC1153" s="512"/>
      <c r="AD1153" s="447"/>
      <c r="AE1153" s="447"/>
      <c r="AF1153" s="970"/>
      <c r="AG1153" s="970"/>
      <c r="AH1153" s="810"/>
      <c r="AI1153" s="310"/>
      <c r="AJ1153" s="310"/>
      <c r="AK1153" s="310"/>
      <c r="AL1153" s="307"/>
      <c r="AM1153" s="40"/>
      <c r="AN1153" s="40"/>
      <c r="AO1153" s="40"/>
      <c r="AP1153" s="137"/>
      <c r="AQ1153" s="19"/>
      <c r="AR1153" s="49"/>
      <c r="AS1153" s="298"/>
      <c r="AT1153" s="66"/>
      <c r="AU1153" s="40"/>
      <c r="AV1153" s="60"/>
      <c r="AW1153" s="137"/>
      <c r="AX1153" s="137"/>
      <c r="AY1153" s="299"/>
      <c r="AZ1153" s="87"/>
      <c r="BA1153" s="243"/>
      <c r="BB1153" s="127"/>
      <c r="BC1153" s="127"/>
      <c r="BD1153" s="127"/>
      <c r="BE1153" s="127"/>
      <c r="BF1153" s="127"/>
      <c r="BG1153" s="19"/>
      <c r="BH1153" s="49"/>
      <c r="BI1153" s="60"/>
      <c r="BJ1153" s="127"/>
      <c r="BK1153" s="127"/>
      <c r="BL1153" s="127"/>
      <c r="BM1153" s="127"/>
      <c r="BN1153" s="60"/>
      <c r="BO1153" s="127"/>
      <c r="BP1153" s="910"/>
      <c r="BQ1153" s="928"/>
      <c r="BR1153" s="928"/>
      <c r="BS1153" s="928"/>
      <c r="BT1153" s="928"/>
      <c r="BU1153" s="928"/>
      <c r="BV1153" s="928"/>
      <c r="BW1153" s="928"/>
      <c r="BX1153" s="928"/>
      <c r="BY1153" s="928"/>
      <c r="BZ1153" s="928"/>
      <c r="CA1153" s="928"/>
      <c r="CB1153" s="928"/>
      <c r="CC1153" s="928"/>
      <c r="CD1153" s="928"/>
      <c r="CE1153" s="150"/>
      <c r="CF1153" s="516"/>
      <c r="CG1153" s="911"/>
      <c r="CH1153" s="131"/>
      <c r="CI1153" s="186"/>
      <c r="CJ1153" s="4"/>
      <c r="CK1153" s="49"/>
      <c r="CL1153" s="60"/>
      <c r="CM1153" s="912"/>
      <c r="CN1153" s="371"/>
      <c r="CO1153" s="371"/>
      <c r="CP1153" s="814"/>
      <c r="CQ1153" s="352"/>
      <c r="CR1153" s="371"/>
      <c r="CS1153" s="371"/>
    </row>
    <row r="1154" spans="1:97" x14ac:dyDescent="0.25">
      <c r="A1154" s="20"/>
      <c r="B1154" s="174"/>
      <c r="C1154" s="88"/>
      <c r="D1154" s="19"/>
      <c r="E1154" s="456"/>
      <c r="F1154" s="451"/>
      <c r="G1154" s="444"/>
      <c r="H1154" s="19"/>
      <c r="I1154" s="451"/>
      <c r="J1154" s="451"/>
      <c r="K1154" s="451"/>
      <c r="L1154" s="451"/>
      <c r="M1154" s="451"/>
      <c r="N1154" s="451"/>
      <c r="O1154" s="316"/>
      <c r="P1154" s="310"/>
      <c r="Q1154" s="19"/>
      <c r="R1154" s="310"/>
      <c r="S1154" s="316"/>
      <c r="T1154" s="923"/>
      <c r="U1154" s="310"/>
      <c r="V1154" s="310"/>
      <c r="W1154" s="310"/>
      <c r="X1154" s="306"/>
      <c r="Y1154" s="753"/>
      <c r="Z1154" s="749"/>
      <c r="AA1154" s="489"/>
      <c r="AB1154" s="512"/>
      <c r="AC1154" s="512"/>
      <c r="AD1154" s="447"/>
      <c r="AE1154" s="447"/>
      <c r="AF1154" s="970"/>
      <c r="AG1154" s="970"/>
      <c r="AH1154" s="810"/>
      <c r="AI1154" s="310"/>
      <c r="AJ1154" s="310"/>
      <c r="AK1154" s="310"/>
      <c r="AL1154" s="307"/>
      <c r="AM1154" s="40"/>
      <c r="AN1154" s="40"/>
      <c r="AO1154" s="40"/>
      <c r="AP1154" s="137"/>
      <c r="AQ1154" s="19"/>
      <c r="AR1154" s="49"/>
      <c r="AS1154" s="298"/>
      <c r="AT1154" s="66"/>
      <c r="AU1154" s="40"/>
      <c r="AV1154" s="60"/>
      <c r="AW1154" s="137"/>
      <c r="AX1154" s="137"/>
      <c r="AY1154" s="299"/>
      <c r="AZ1154" s="87"/>
      <c r="BA1154" s="243"/>
      <c r="BB1154" s="127"/>
      <c r="BC1154" s="127"/>
      <c r="BD1154" s="127"/>
      <c r="BE1154" s="127"/>
      <c r="BF1154" s="127"/>
      <c r="BG1154" s="19"/>
      <c r="BH1154" s="49"/>
      <c r="BI1154" s="60"/>
      <c r="BJ1154" s="127"/>
      <c r="BK1154" s="127"/>
      <c r="BL1154" s="127"/>
      <c r="BM1154" s="127"/>
      <c r="BN1154" s="60"/>
      <c r="BO1154" s="127"/>
      <c r="BP1154" s="910"/>
      <c r="BQ1154" s="928"/>
      <c r="BR1154" s="928"/>
      <c r="BS1154" s="928"/>
      <c r="BT1154" s="928"/>
      <c r="BU1154" s="928"/>
      <c r="BV1154" s="928"/>
      <c r="BW1154" s="928"/>
      <c r="BX1154" s="928"/>
      <c r="BY1154" s="928"/>
      <c r="BZ1154" s="928"/>
      <c r="CA1154" s="928"/>
      <c r="CB1154" s="928"/>
      <c r="CC1154" s="928"/>
      <c r="CD1154" s="928"/>
      <c r="CE1154" s="150"/>
      <c r="CF1154" s="516"/>
      <c r="CG1154" s="911"/>
      <c r="CH1154" s="131"/>
      <c r="CI1154" s="186"/>
      <c r="CJ1154" s="4"/>
      <c r="CK1154" s="49"/>
      <c r="CL1154" s="60"/>
      <c r="CM1154" s="912"/>
      <c r="CN1154" s="371"/>
      <c r="CO1154" s="371"/>
      <c r="CP1154" s="814"/>
      <c r="CQ1154" s="352"/>
      <c r="CR1154" s="371"/>
      <c r="CS1154" s="371"/>
    </row>
    <row r="1155" spans="1:97" x14ac:dyDescent="0.25">
      <c r="A1155" s="20"/>
      <c r="B1155" s="174"/>
      <c r="C1155" s="88"/>
      <c r="D1155" s="19"/>
      <c r="E1155" s="456"/>
      <c r="F1155" s="451"/>
      <c r="G1155" s="444"/>
      <c r="H1155" s="19"/>
      <c r="I1155" s="451"/>
      <c r="J1155" s="451"/>
      <c r="K1155" s="451"/>
      <c r="L1155" s="451"/>
      <c r="M1155" s="451"/>
      <c r="N1155" s="451"/>
      <c r="O1155" s="316"/>
      <c r="P1155" s="310"/>
      <c r="Q1155" s="19"/>
      <c r="R1155" s="310"/>
      <c r="S1155" s="316"/>
      <c r="T1155" s="923"/>
      <c r="U1155" s="310"/>
      <c r="V1155" s="310"/>
      <c r="W1155" s="310"/>
      <c r="X1155" s="306"/>
      <c r="Y1155" s="753"/>
      <c r="Z1155" s="749"/>
      <c r="AA1155" s="489"/>
      <c r="AB1155" s="512"/>
      <c r="AC1155" s="512"/>
      <c r="AD1155" s="447"/>
      <c r="AE1155" s="447"/>
      <c r="AF1155" s="970"/>
      <c r="AG1155" s="970"/>
      <c r="AH1155" s="810"/>
      <c r="AI1155" s="310"/>
      <c r="AJ1155" s="310"/>
      <c r="AK1155" s="310"/>
      <c r="AL1155" s="307"/>
      <c r="AM1155" s="40"/>
      <c r="AN1155" s="40"/>
      <c r="AO1155" s="40"/>
      <c r="AP1155" s="137"/>
      <c r="AQ1155" s="19"/>
      <c r="AR1155" s="49"/>
      <c r="AS1155" s="298"/>
      <c r="AT1155" s="66"/>
      <c r="AU1155" s="40"/>
      <c r="AV1155" s="60"/>
      <c r="AW1155" s="137"/>
      <c r="AX1155" s="137"/>
      <c r="AY1155" s="299"/>
      <c r="AZ1155" s="87"/>
      <c r="BA1155" s="243"/>
      <c r="BB1155" s="127"/>
      <c r="BC1155" s="127"/>
      <c r="BD1155" s="127"/>
      <c r="BE1155" s="127"/>
      <c r="BF1155" s="127"/>
      <c r="BG1155" s="19"/>
      <c r="BH1155" s="49"/>
      <c r="BI1155" s="60"/>
      <c r="BJ1155" s="127"/>
      <c r="BK1155" s="127"/>
      <c r="BL1155" s="127"/>
      <c r="BM1155" s="127"/>
      <c r="BN1155" s="60"/>
      <c r="BO1155" s="127"/>
      <c r="BP1155" s="910"/>
      <c r="BQ1155" s="928"/>
      <c r="BR1155" s="928"/>
      <c r="BS1155" s="928"/>
      <c r="BT1155" s="928"/>
      <c r="BU1155" s="928"/>
      <c r="BV1155" s="928"/>
      <c r="BW1155" s="928"/>
      <c r="BX1155" s="928"/>
      <c r="BY1155" s="928"/>
      <c r="BZ1155" s="928"/>
      <c r="CA1155" s="928"/>
      <c r="CB1155" s="928"/>
      <c r="CC1155" s="928"/>
      <c r="CD1155" s="928"/>
      <c r="CE1155" s="150"/>
      <c r="CF1155" s="516"/>
      <c r="CG1155" s="911"/>
      <c r="CH1155" s="131"/>
      <c r="CI1155" s="186"/>
      <c r="CJ1155" s="4"/>
      <c r="CK1155" s="49"/>
      <c r="CL1155" s="60"/>
      <c r="CM1155" s="912"/>
      <c r="CN1155" s="371"/>
      <c r="CO1155" s="371"/>
      <c r="CP1155" s="814"/>
      <c r="CQ1155" s="352"/>
      <c r="CR1155" s="371"/>
      <c r="CS1155" s="371"/>
    </row>
    <row r="1156" spans="1:97" x14ac:dyDescent="0.25">
      <c r="A1156" s="20"/>
      <c r="B1156" s="174"/>
      <c r="C1156" s="88"/>
      <c r="D1156" s="19"/>
      <c r="E1156" s="456"/>
      <c r="F1156" s="451"/>
      <c r="G1156" s="444"/>
      <c r="H1156" s="19"/>
      <c r="I1156" s="451"/>
      <c r="J1156" s="451"/>
      <c r="K1156" s="451"/>
      <c r="L1156" s="451"/>
      <c r="M1156" s="451"/>
      <c r="N1156" s="451"/>
      <c r="O1156" s="316"/>
      <c r="P1156" s="310"/>
      <c r="Q1156" s="19"/>
      <c r="R1156" s="310"/>
      <c r="S1156" s="316"/>
      <c r="T1156" s="923"/>
      <c r="U1156" s="310"/>
      <c r="V1156" s="310"/>
      <c r="W1156" s="310"/>
      <c r="X1156" s="306"/>
      <c r="Y1156" s="753"/>
      <c r="Z1156" s="749"/>
      <c r="AA1156" s="489"/>
      <c r="AB1156" s="512"/>
      <c r="AC1156" s="512"/>
      <c r="AD1156" s="447"/>
      <c r="AE1156" s="447"/>
      <c r="AF1156" s="970"/>
      <c r="AG1156" s="970"/>
      <c r="AH1156" s="810"/>
      <c r="AI1156" s="310"/>
      <c r="AJ1156" s="310"/>
      <c r="AK1156" s="310"/>
      <c r="AL1156" s="307"/>
      <c r="AM1156" s="40"/>
      <c r="AN1156" s="40"/>
      <c r="AO1156" s="40"/>
      <c r="AP1156" s="137"/>
      <c r="AQ1156" s="19"/>
      <c r="AR1156" s="49"/>
      <c r="AS1156" s="298"/>
      <c r="AT1156" s="66"/>
      <c r="AU1156" s="40"/>
      <c r="AV1156" s="60"/>
      <c r="AW1156" s="137"/>
      <c r="AX1156" s="137"/>
      <c r="AY1156" s="299"/>
      <c r="AZ1156" s="87"/>
      <c r="BA1156" s="243"/>
      <c r="BB1156" s="127"/>
      <c r="BC1156" s="127"/>
      <c r="BD1156" s="127"/>
      <c r="BE1156" s="127"/>
      <c r="BF1156" s="127"/>
      <c r="BG1156" s="19"/>
      <c r="BH1156" s="49"/>
      <c r="BI1156" s="60"/>
      <c r="BJ1156" s="127"/>
      <c r="BK1156" s="127"/>
      <c r="BL1156" s="127"/>
      <c r="BM1156" s="127"/>
      <c r="BN1156" s="60"/>
      <c r="BO1156" s="127"/>
      <c r="BP1156" s="910"/>
      <c r="BQ1156" s="928"/>
      <c r="BR1156" s="928"/>
      <c r="BS1156" s="928"/>
      <c r="BT1156" s="928"/>
      <c r="BU1156" s="928"/>
      <c r="BV1156" s="928"/>
      <c r="BW1156" s="928"/>
      <c r="BX1156" s="928"/>
      <c r="BY1156" s="928"/>
      <c r="BZ1156" s="928"/>
      <c r="CA1156" s="928"/>
      <c r="CB1156" s="928"/>
      <c r="CC1156" s="928"/>
      <c r="CD1156" s="928"/>
      <c r="CE1156" s="150"/>
      <c r="CF1156" s="516"/>
      <c r="CG1156" s="911"/>
      <c r="CH1156" s="131"/>
      <c r="CI1156" s="186"/>
      <c r="CJ1156" s="4"/>
      <c r="CK1156" s="49"/>
      <c r="CL1156" s="60"/>
      <c r="CM1156" s="912"/>
      <c r="CN1156" s="371"/>
      <c r="CO1156" s="371"/>
      <c r="CP1156" s="814"/>
      <c r="CQ1156" s="352"/>
      <c r="CR1156" s="371"/>
      <c r="CS1156" s="371"/>
    </row>
    <row r="1157" spans="1:97" x14ac:dyDescent="0.25">
      <c r="A1157" s="20"/>
      <c r="B1157" s="174"/>
      <c r="C1157" s="88"/>
      <c r="D1157" s="19"/>
      <c r="E1157" s="456"/>
      <c r="F1157" s="451"/>
      <c r="G1157" s="444"/>
      <c r="H1157" s="19"/>
      <c r="I1157" s="451"/>
      <c r="J1157" s="451"/>
      <c r="K1157" s="451"/>
      <c r="L1157" s="451"/>
      <c r="M1157" s="451"/>
      <c r="N1157" s="451"/>
      <c r="O1157" s="316"/>
      <c r="P1157" s="310"/>
      <c r="Q1157" s="19"/>
      <c r="R1157" s="310"/>
      <c r="S1157" s="316"/>
      <c r="T1157" s="923"/>
      <c r="U1157" s="310"/>
      <c r="V1157" s="310"/>
      <c r="W1157" s="310"/>
      <c r="X1157" s="306"/>
      <c r="Y1157" s="753"/>
      <c r="Z1157" s="749"/>
      <c r="AA1157" s="489"/>
      <c r="AB1157" s="512"/>
      <c r="AC1157" s="512"/>
      <c r="AD1157" s="447"/>
      <c r="AE1157" s="447"/>
      <c r="AF1157" s="970"/>
      <c r="AG1157" s="970"/>
      <c r="AH1157" s="810"/>
      <c r="AI1157" s="310"/>
      <c r="AJ1157" s="310"/>
      <c r="AK1157" s="310"/>
      <c r="AL1157" s="307"/>
      <c r="AM1157" s="40"/>
      <c r="AN1157" s="40"/>
      <c r="AO1157" s="40"/>
      <c r="AP1157" s="137"/>
      <c r="AQ1157" s="19"/>
      <c r="AR1157" s="49"/>
      <c r="AS1157" s="298"/>
      <c r="AT1157" s="66"/>
      <c r="AU1157" s="40"/>
      <c r="AV1157" s="60"/>
      <c r="AW1157" s="137"/>
      <c r="AX1157" s="137"/>
      <c r="AY1157" s="299"/>
      <c r="AZ1157" s="87"/>
      <c r="BA1157" s="243"/>
      <c r="BB1157" s="127"/>
      <c r="BC1157" s="127"/>
      <c r="BD1157" s="127"/>
      <c r="BE1157" s="127"/>
      <c r="BF1157" s="127"/>
      <c r="BG1157" s="19"/>
      <c r="BH1157" s="49"/>
      <c r="BI1157" s="60"/>
      <c r="BJ1157" s="127"/>
      <c r="BK1157" s="127"/>
      <c r="BL1157" s="127"/>
      <c r="BM1157" s="127"/>
      <c r="BN1157" s="60"/>
      <c r="BO1157" s="127"/>
      <c r="BP1157" s="910"/>
      <c r="BQ1157" s="928"/>
      <c r="BR1157" s="928"/>
      <c r="BS1157" s="928"/>
      <c r="BT1157" s="928"/>
      <c r="BU1157" s="928"/>
      <c r="BV1157" s="928"/>
      <c r="BW1157" s="928"/>
      <c r="BX1157" s="928"/>
      <c r="BY1157" s="928"/>
      <c r="BZ1157" s="928"/>
      <c r="CA1157" s="928"/>
      <c r="CB1157" s="928"/>
      <c r="CC1157" s="928"/>
      <c r="CD1157" s="928"/>
      <c r="CE1157" s="150"/>
      <c r="CF1157" s="516"/>
      <c r="CG1157" s="911"/>
      <c r="CH1157" s="131"/>
      <c r="CI1157" s="186"/>
      <c r="CJ1157" s="4"/>
      <c r="CK1157" s="49"/>
      <c r="CL1157" s="60"/>
      <c r="CM1157" s="912"/>
      <c r="CN1157" s="371"/>
      <c r="CO1157" s="371"/>
      <c r="CP1157" s="814"/>
      <c r="CQ1157" s="352"/>
      <c r="CR1157" s="371"/>
      <c r="CS1157" s="371"/>
    </row>
    <row r="1158" spans="1:97" x14ac:dyDescent="0.25">
      <c r="A1158" s="20"/>
      <c r="B1158" s="174"/>
      <c r="C1158" s="88"/>
      <c r="D1158" s="19"/>
      <c r="E1158" s="456"/>
      <c r="F1158" s="451"/>
      <c r="G1158" s="444"/>
      <c r="H1158" s="19"/>
      <c r="I1158" s="451"/>
      <c r="J1158" s="451"/>
      <c r="K1158" s="451"/>
      <c r="L1158" s="451"/>
      <c r="M1158" s="451"/>
      <c r="N1158" s="451"/>
      <c r="O1158" s="316"/>
      <c r="P1158" s="310"/>
      <c r="Q1158" s="19"/>
      <c r="R1158" s="310"/>
      <c r="S1158" s="316"/>
      <c r="T1158" s="923"/>
      <c r="U1158" s="310"/>
      <c r="V1158" s="310"/>
      <c r="W1158" s="310"/>
      <c r="X1158" s="306"/>
      <c r="Y1158" s="753"/>
      <c r="Z1158" s="749"/>
      <c r="AA1158" s="489"/>
      <c r="AB1158" s="512"/>
      <c r="AC1158" s="512"/>
      <c r="AD1158" s="447"/>
      <c r="AE1158" s="447"/>
      <c r="AF1158" s="970"/>
      <c r="AG1158" s="970"/>
      <c r="AH1158" s="810"/>
      <c r="AI1158" s="310"/>
      <c r="AJ1158" s="310"/>
      <c r="AK1158" s="310"/>
      <c r="AL1158" s="307"/>
      <c r="AM1158" s="40"/>
      <c r="AN1158" s="40"/>
      <c r="AO1158" s="40"/>
      <c r="AP1158" s="137"/>
      <c r="AQ1158" s="19"/>
      <c r="AR1158" s="49"/>
      <c r="AS1158" s="298"/>
      <c r="AT1158" s="66"/>
      <c r="AU1158" s="40"/>
      <c r="AV1158" s="60"/>
      <c r="AW1158" s="137"/>
      <c r="AX1158" s="137"/>
      <c r="AY1158" s="299"/>
      <c r="AZ1158" s="87"/>
      <c r="BA1158" s="243"/>
      <c r="BB1158" s="127"/>
      <c r="BC1158" s="127"/>
      <c r="BD1158" s="127"/>
      <c r="BE1158" s="127"/>
      <c r="BF1158" s="127"/>
      <c r="BG1158" s="19"/>
      <c r="BH1158" s="49"/>
      <c r="BI1158" s="60"/>
      <c r="BJ1158" s="127"/>
      <c r="BK1158" s="127"/>
      <c r="BL1158" s="127"/>
      <c r="BM1158" s="127"/>
      <c r="BN1158" s="60"/>
      <c r="BO1158" s="127"/>
      <c r="BP1158" s="910"/>
      <c r="BQ1158" s="928"/>
      <c r="BR1158" s="928"/>
      <c r="BS1158" s="928"/>
      <c r="BT1158" s="928"/>
      <c r="BU1158" s="928"/>
      <c r="BV1158" s="928"/>
      <c r="BW1158" s="928"/>
      <c r="BX1158" s="928"/>
      <c r="BY1158" s="928"/>
      <c r="BZ1158" s="928"/>
      <c r="CA1158" s="928"/>
      <c r="CB1158" s="928"/>
      <c r="CC1158" s="928"/>
      <c r="CD1158" s="928"/>
      <c r="CE1158" s="150"/>
      <c r="CF1158" s="516"/>
      <c r="CG1158" s="911"/>
      <c r="CH1158" s="131"/>
      <c r="CI1158" s="186"/>
      <c r="CJ1158" s="4"/>
      <c r="CK1158" s="49"/>
      <c r="CL1158" s="60"/>
      <c r="CM1158" s="912"/>
      <c r="CN1158" s="371"/>
      <c r="CO1158" s="371"/>
      <c r="CP1158" s="814"/>
      <c r="CQ1158" s="352"/>
      <c r="CR1158" s="371"/>
      <c r="CS1158" s="371"/>
    </row>
    <row r="1159" spans="1:97" x14ac:dyDescent="0.25">
      <c r="A1159" s="20"/>
      <c r="B1159" s="174"/>
      <c r="C1159" s="88"/>
      <c r="D1159" s="19"/>
      <c r="E1159" s="456"/>
      <c r="F1159" s="451"/>
      <c r="G1159" s="444"/>
      <c r="H1159" s="19"/>
      <c r="I1159" s="451"/>
      <c r="J1159" s="451"/>
      <c r="K1159" s="451"/>
      <c r="L1159" s="451"/>
      <c r="M1159" s="451"/>
      <c r="N1159" s="451"/>
      <c r="O1159" s="316"/>
      <c r="P1159" s="310"/>
      <c r="Q1159" s="19"/>
      <c r="R1159" s="310"/>
      <c r="S1159" s="316"/>
      <c r="T1159" s="923"/>
      <c r="U1159" s="310"/>
      <c r="V1159" s="310"/>
      <c r="W1159" s="310"/>
      <c r="X1159" s="306"/>
      <c r="Y1159" s="753"/>
      <c r="Z1159" s="749"/>
      <c r="AA1159" s="489"/>
      <c r="AB1159" s="512"/>
      <c r="AC1159" s="512"/>
      <c r="AD1159" s="447"/>
      <c r="AE1159" s="447"/>
      <c r="AF1159" s="970"/>
      <c r="AG1159" s="970"/>
      <c r="AH1159" s="810"/>
      <c r="AI1159" s="310"/>
      <c r="AJ1159" s="310"/>
      <c r="AK1159" s="310"/>
      <c r="AL1159" s="307"/>
      <c r="AM1159" s="40"/>
      <c r="AN1159" s="40"/>
      <c r="AO1159" s="40"/>
      <c r="AP1159" s="137"/>
      <c r="AQ1159" s="19"/>
      <c r="AR1159" s="49"/>
      <c r="AS1159" s="298"/>
      <c r="AT1159" s="66"/>
      <c r="AU1159" s="40"/>
      <c r="AV1159" s="60"/>
      <c r="AW1159" s="137"/>
      <c r="AX1159" s="137"/>
      <c r="AY1159" s="299"/>
      <c r="AZ1159" s="87"/>
      <c r="BA1159" s="243"/>
      <c r="BB1159" s="127"/>
      <c r="BC1159" s="127"/>
      <c r="BD1159" s="127"/>
      <c r="BE1159" s="127"/>
      <c r="BF1159" s="127"/>
      <c r="BG1159" s="19"/>
      <c r="BH1159" s="49"/>
      <c r="BI1159" s="60"/>
      <c r="BJ1159" s="127"/>
      <c r="BK1159" s="127"/>
      <c r="BL1159" s="127"/>
      <c r="BM1159" s="127"/>
      <c r="BN1159" s="60"/>
      <c r="BO1159" s="127"/>
      <c r="BP1159" s="910"/>
      <c r="BQ1159" s="928"/>
      <c r="BR1159" s="928"/>
      <c r="BS1159" s="928"/>
      <c r="BT1159" s="928"/>
      <c r="BU1159" s="928"/>
      <c r="BV1159" s="928"/>
      <c r="BW1159" s="928"/>
      <c r="BX1159" s="928"/>
      <c r="BY1159" s="928"/>
      <c r="BZ1159" s="928"/>
      <c r="CA1159" s="928"/>
      <c r="CB1159" s="928"/>
      <c r="CC1159" s="928"/>
      <c r="CD1159" s="928"/>
      <c r="CE1159" s="150"/>
      <c r="CF1159" s="516"/>
      <c r="CG1159" s="911"/>
      <c r="CH1159" s="131"/>
      <c r="CI1159" s="186"/>
      <c r="CJ1159" s="4"/>
      <c r="CK1159" s="49"/>
      <c r="CL1159" s="60"/>
      <c r="CM1159" s="912"/>
      <c r="CN1159" s="371"/>
      <c r="CO1159" s="371"/>
      <c r="CP1159" s="814"/>
      <c r="CQ1159" s="352"/>
      <c r="CR1159" s="371"/>
      <c r="CS1159" s="371"/>
    </row>
    <row r="1160" spans="1:97" x14ac:dyDescent="0.25">
      <c r="A1160" s="20"/>
      <c r="B1160" s="174"/>
      <c r="C1160" s="88"/>
      <c r="D1160" s="19"/>
      <c r="E1160" s="456"/>
      <c r="F1160" s="451"/>
      <c r="G1160" s="444"/>
      <c r="H1160" s="19"/>
      <c r="I1160" s="451"/>
      <c r="J1160" s="451"/>
      <c r="K1160" s="451"/>
      <c r="L1160" s="451"/>
      <c r="M1160" s="451"/>
      <c r="N1160" s="451"/>
      <c r="O1160" s="316"/>
      <c r="P1160" s="310"/>
      <c r="Q1160" s="19"/>
      <c r="R1160" s="310"/>
      <c r="S1160" s="316"/>
      <c r="T1160" s="923"/>
      <c r="U1160" s="310"/>
      <c r="V1160" s="310"/>
      <c r="W1160" s="310"/>
      <c r="X1160" s="306"/>
      <c r="Y1160" s="753"/>
      <c r="Z1160" s="749"/>
      <c r="AA1160" s="489"/>
      <c r="AB1160" s="512"/>
      <c r="AC1160" s="512"/>
      <c r="AD1160" s="447"/>
      <c r="AE1160" s="447"/>
      <c r="AF1160" s="970"/>
      <c r="AG1160" s="970"/>
      <c r="AH1160" s="810"/>
      <c r="AI1160" s="310"/>
      <c r="AJ1160" s="310"/>
      <c r="AK1160" s="310"/>
      <c r="AL1160" s="307"/>
      <c r="AM1160" s="40"/>
      <c r="AN1160" s="40"/>
      <c r="AO1160" s="40"/>
      <c r="AP1160" s="137"/>
      <c r="AQ1160" s="19"/>
      <c r="AR1160" s="49"/>
      <c r="AS1160" s="298"/>
      <c r="AT1160" s="66"/>
      <c r="AU1160" s="40"/>
      <c r="AV1160" s="60"/>
      <c r="AW1160" s="137"/>
      <c r="AX1160" s="137"/>
      <c r="AY1160" s="299"/>
      <c r="AZ1160" s="87"/>
      <c r="BA1160" s="243"/>
      <c r="BB1160" s="127"/>
      <c r="BC1160" s="127"/>
      <c r="BD1160" s="127"/>
      <c r="BE1160" s="127"/>
      <c r="BF1160" s="127"/>
      <c r="BG1160" s="19"/>
      <c r="BH1160" s="49"/>
      <c r="BI1160" s="60"/>
      <c r="BJ1160" s="127"/>
      <c r="BK1160" s="127"/>
      <c r="BL1160" s="127"/>
      <c r="BM1160" s="127"/>
      <c r="BN1160" s="60"/>
      <c r="BO1160" s="127"/>
      <c r="BP1160" s="910"/>
      <c r="BQ1160" s="928"/>
      <c r="BR1160" s="928"/>
      <c r="BS1160" s="928"/>
      <c r="BT1160" s="928"/>
      <c r="BU1160" s="928"/>
      <c r="BV1160" s="928"/>
      <c r="BW1160" s="928"/>
      <c r="BX1160" s="928"/>
      <c r="BY1160" s="928"/>
      <c r="BZ1160" s="928"/>
      <c r="CA1160" s="928"/>
      <c r="CB1160" s="928"/>
      <c r="CC1160" s="928"/>
      <c r="CD1160" s="928"/>
      <c r="CE1160" s="150"/>
      <c r="CF1160" s="516"/>
      <c r="CG1160" s="911"/>
      <c r="CH1160" s="131"/>
      <c r="CI1160" s="186"/>
      <c r="CJ1160" s="4"/>
      <c r="CK1160" s="49"/>
      <c r="CL1160" s="60"/>
      <c r="CM1160" s="912"/>
      <c r="CN1160" s="371"/>
      <c r="CO1160" s="371"/>
      <c r="CP1160" s="814"/>
      <c r="CQ1160" s="352"/>
      <c r="CR1160" s="371"/>
      <c r="CS1160" s="371"/>
    </row>
    <row r="1161" spans="1:97" x14ac:dyDescent="0.25">
      <c r="A1161" s="20"/>
      <c r="B1161" s="174"/>
      <c r="C1161" s="88"/>
      <c r="D1161" s="19"/>
      <c r="E1161" s="456"/>
      <c r="F1161" s="451"/>
      <c r="G1161" s="444"/>
      <c r="H1161" s="19"/>
      <c r="I1161" s="451"/>
      <c r="J1161" s="451"/>
      <c r="K1161" s="451"/>
      <c r="L1161" s="451"/>
      <c r="M1161" s="451"/>
      <c r="N1161" s="451"/>
      <c r="O1161" s="316"/>
      <c r="P1161" s="310"/>
      <c r="Q1161" s="19"/>
      <c r="R1161" s="310"/>
      <c r="S1161" s="316"/>
      <c r="T1161" s="923"/>
      <c r="U1161" s="310"/>
      <c r="V1161" s="310"/>
      <c r="W1161" s="310"/>
      <c r="X1161" s="306"/>
      <c r="Y1161" s="753"/>
      <c r="Z1161" s="749"/>
      <c r="AA1161" s="489"/>
      <c r="AB1161" s="512"/>
      <c r="AC1161" s="512"/>
      <c r="AD1161" s="447"/>
      <c r="AE1161" s="447"/>
      <c r="AF1161" s="970"/>
      <c r="AG1161" s="970"/>
      <c r="AH1161" s="810"/>
      <c r="AI1161" s="310"/>
      <c r="AJ1161" s="310"/>
      <c r="AK1161" s="310"/>
      <c r="AL1161" s="307"/>
      <c r="AM1161" s="40"/>
      <c r="AN1161" s="40"/>
      <c r="AO1161" s="40"/>
      <c r="AP1161" s="137"/>
      <c r="AQ1161" s="19"/>
      <c r="AR1161" s="49"/>
      <c r="AS1161" s="298"/>
      <c r="AT1161" s="66"/>
      <c r="AU1161" s="40"/>
      <c r="AV1161" s="60"/>
      <c r="AW1161" s="137"/>
      <c r="AX1161" s="137"/>
      <c r="AY1161" s="299"/>
      <c r="AZ1161" s="87"/>
      <c r="BA1161" s="243"/>
      <c r="BB1161" s="127"/>
      <c r="BC1161" s="127"/>
      <c r="BD1161" s="127"/>
      <c r="BE1161" s="127"/>
      <c r="BF1161" s="127"/>
      <c r="BG1161" s="19"/>
      <c r="BH1161" s="49"/>
      <c r="BI1161" s="60"/>
      <c r="BJ1161" s="127"/>
      <c r="BK1161" s="127"/>
      <c r="BL1161" s="127"/>
      <c r="BM1161" s="127"/>
      <c r="BN1161" s="60"/>
      <c r="BO1161" s="127"/>
      <c r="BP1161" s="910"/>
      <c r="BQ1161" s="928"/>
      <c r="BR1161" s="928"/>
      <c r="BS1161" s="928"/>
      <c r="BT1161" s="928"/>
      <c r="BU1161" s="928"/>
      <c r="BV1161" s="928"/>
      <c r="BW1161" s="928"/>
      <c r="BX1161" s="928"/>
      <c r="BY1161" s="928"/>
      <c r="BZ1161" s="928"/>
      <c r="CA1161" s="928"/>
      <c r="CB1161" s="928"/>
      <c r="CC1161" s="928"/>
      <c r="CD1161" s="928"/>
      <c r="CE1161" s="150"/>
      <c r="CF1161" s="516"/>
      <c r="CG1161" s="911"/>
      <c r="CH1161" s="131"/>
      <c r="CI1161" s="186"/>
      <c r="CJ1161" s="4"/>
      <c r="CK1161" s="49"/>
      <c r="CL1161" s="60"/>
      <c r="CM1161" s="912"/>
      <c r="CN1161" s="371"/>
      <c r="CO1161" s="371"/>
      <c r="CP1161" s="814"/>
      <c r="CQ1161" s="352"/>
      <c r="CR1161" s="371"/>
      <c r="CS1161" s="371"/>
    </row>
    <row r="1162" spans="1:97" x14ac:dyDescent="0.25">
      <c r="A1162" s="20"/>
      <c r="B1162" s="174"/>
      <c r="C1162" s="88"/>
      <c r="D1162" s="19"/>
      <c r="E1162" s="456"/>
      <c r="F1162" s="451"/>
      <c r="G1162" s="444"/>
      <c r="H1162" s="19"/>
      <c r="I1162" s="451"/>
      <c r="J1162" s="451"/>
      <c r="K1162" s="451"/>
      <c r="L1162" s="451"/>
      <c r="M1162" s="451"/>
      <c r="N1162" s="451"/>
      <c r="O1162" s="316"/>
      <c r="P1162" s="310"/>
      <c r="Q1162" s="19"/>
      <c r="R1162" s="310"/>
      <c r="S1162" s="316"/>
      <c r="T1162" s="923"/>
      <c r="U1162" s="310"/>
      <c r="V1162" s="310"/>
      <c r="W1162" s="310"/>
      <c r="X1162" s="306"/>
      <c r="Y1162" s="753"/>
      <c r="Z1162" s="749"/>
      <c r="AA1162" s="489"/>
      <c r="AB1162" s="512"/>
      <c r="AC1162" s="512"/>
      <c r="AD1162" s="447"/>
      <c r="AE1162" s="447"/>
      <c r="AF1162" s="970"/>
      <c r="AG1162" s="970"/>
      <c r="AH1162" s="810"/>
      <c r="AI1162" s="310"/>
      <c r="AJ1162" s="310"/>
      <c r="AK1162" s="310"/>
      <c r="AL1162" s="307"/>
      <c r="AM1162" s="40"/>
      <c r="AN1162" s="40"/>
      <c r="AO1162" s="40"/>
      <c r="AP1162" s="137"/>
      <c r="AQ1162" s="19"/>
      <c r="AR1162" s="49"/>
      <c r="AS1162" s="298"/>
      <c r="AT1162" s="66"/>
      <c r="AU1162" s="40"/>
      <c r="AV1162" s="60"/>
      <c r="AW1162" s="137"/>
      <c r="AX1162" s="137"/>
      <c r="AY1162" s="299"/>
      <c r="AZ1162" s="87"/>
      <c r="BA1162" s="243"/>
      <c r="BB1162" s="127"/>
      <c r="BC1162" s="127"/>
      <c r="BD1162" s="127"/>
      <c r="BE1162" s="127"/>
      <c r="BF1162" s="127"/>
      <c r="BG1162" s="19"/>
      <c r="BH1162" s="49"/>
      <c r="BI1162" s="60"/>
      <c r="BJ1162" s="127"/>
      <c r="BK1162" s="127"/>
      <c r="BL1162" s="127"/>
      <c r="BM1162" s="127"/>
      <c r="BN1162" s="60"/>
      <c r="BO1162" s="127"/>
      <c r="BP1162" s="910"/>
      <c r="BQ1162" s="928"/>
      <c r="BR1162" s="928"/>
      <c r="BS1162" s="928"/>
      <c r="BT1162" s="928"/>
      <c r="BU1162" s="928"/>
      <c r="BV1162" s="928"/>
      <c r="BW1162" s="928"/>
      <c r="BX1162" s="928"/>
      <c r="BY1162" s="928"/>
      <c r="BZ1162" s="928"/>
      <c r="CA1162" s="928"/>
      <c r="CB1162" s="928"/>
      <c r="CC1162" s="928"/>
      <c r="CD1162" s="928"/>
      <c r="CE1162" s="150"/>
      <c r="CF1162" s="516"/>
      <c r="CG1162" s="911"/>
      <c r="CH1162" s="131"/>
      <c r="CI1162" s="186"/>
      <c r="CJ1162" s="4"/>
      <c r="CK1162" s="49"/>
      <c r="CL1162" s="60"/>
      <c r="CM1162" s="912"/>
      <c r="CN1162" s="371"/>
      <c r="CO1162" s="371"/>
      <c r="CP1162" s="814"/>
      <c r="CQ1162" s="352"/>
      <c r="CR1162" s="371"/>
      <c r="CS1162" s="371"/>
    </row>
    <row r="1163" spans="1:97" x14ac:dyDescent="0.25">
      <c r="A1163" s="20"/>
      <c r="B1163" s="174"/>
      <c r="C1163" s="88"/>
      <c r="D1163" s="19"/>
      <c r="E1163" s="456"/>
      <c r="F1163" s="451"/>
      <c r="G1163" s="444"/>
      <c r="H1163" s="19"/>
      <c r="I1163" s="451"/>
      <c r="J1163" s="451"/>
      <c r="K1163" s="451"/>
      <c r="L1163" s="451"/>
      <c r="M1163" s="451"/>
      <c r="N1163" s="451"/>
      <c r="O1163" s="316"/>
      <c r="P1163" s="310"/>
      <c r="Q1163" s="19"/>
      <c r="R1163" s="310"/>
      <c r="S1163" s="316"/>
      <c r="T1163" s="923"/>
      <c r="U1163" s="310"/>
      <c r="V1163" s="310"/>
      <c r="W1163" s="310"/>
      <c r="X1163" s="306"/>
      <c r="Y1163" s="753"/>
      <c r="Z1163" s="749"/>
      <c r="AA1163" s="489"/>
      <c r="AB1163" s="512"/>
      <c r="AC1163" s="512"/>
      <c r="AD1163" s="447"/>
      <c r="AE1163" s="447"/>
      <c r="AF1163" s="970"/>
      <c r="AG1163" s="970"/>
      <c r="AH1163" s="810"/>
      <c r="AI1163" s="310"/>
      <c r="AJ1163" s="310"/>
      <c r="AK1163" s="310"/>
      <c r="AL1163" s="307"/>
      <c r="AM1163" s="40"/>
      <c r="AN1163" s="40"/>
      <c r="AO1163" s="40"/>
      <c r="AP1163" s="137"/>
      <c r="AQ1163" s="19"/>
      <c r="AR1163" s="49"/>
      <c r="AS1163" s="298"/>
      <c r="AT1163" s="66"/>
      <c r="AU1163" s="40"/>
      <c r="AV1163" s="60"/>
      <c r="AW1163" s="137"/>
      <c r="AX1163" s="137"/>
      <c r="AY1163" s="299"/>
      <c r="AZ1163" s="87"/>
      <c r="BA1163" s="243"/>
      <c r="BB1163" s="127"/>
      <c r="BC1163" s="127"/>
      <c r="BD1163" s="127"/>
      <c r="BE1163" s="127"/>
      <c r="BF1163" s="127"/>
      <c r="BG1163" s="19"/>
      <c r="BH1163" s="49"/>
      <c r="BI1163" s="60"/>
      <c r="BJ1163" s="127"/>
      <c r="BK1163" s="127"/>
      <c r="BL1163" s="127"/>
      <c r="BM1163" s="127"/>
      <c r="BN1163" s="60"/>
      <c r="BO1163" s="127"/>
      <c r="BP1163" s="910"/>
      <c r="BQ1163" s="928"/>
      <c r="BR1163" s="928"/>
      <c r="BS1163" s="928"/>
      <c r="BT1163" s="928"/>
      <c r="BU1163" s="928"/>
      <c r="BV1163" s="928"/>
      <c r="BW1163" s="928"/>
      <c r="BX1163" s="928"/>
      <c r="BY1163" s="928"/>
      <c r="BZ1163" s="928"/>
      <c r="CA1163" s="928"/>
      <c r="CB1163" s="928"/>
      <c r="CC1163" s="928"/>
      <c r="CD1163" s="928"/>
      <c r="CE1163" s="150"/>
      <c r="CF1163" s="516"/>
      <c r="CG1163" s="911"/>
      <c r="CH1163" s="131"/>
      <c r="CI1163" s="186"/>
      <c r="CJ1163" s="4"/>
      <c r="CK1163" s="49"/>
      <c r="CL1163" s="60"/>
      <c r="CM1163" s="912"/>
      <c r="CN1163" s="371"/>
      <c r="CO1163" s="371"/>
      <c r="CP1163" s="814"/>
      <c r="CQ1163" s="352"/>
      <c r="CR1163" s="371"/>
      <c r="CS1163" s="371"/>
    </row>
    <row r="1164" spans="1:97" x14ac:dyDescent="0.25">
      <c r="A1164" s="20"/>
      <c r="B1164" s="174"/>
      <c r="C1164" s="88"/>
      <c r="D1164" s="19"/>
      <c r="E1164" s="456"/>
      <c r="F1164" s="451"/>
      <c r="G1164" s="444"/>
      <c r="H1164" s="19"/>
      <c r="I1164" s="451"/>
      <c r="J1164" s="451"/>
      <c r="K1164" s="451"/>
      <c r="L1164" s="451"/>
      <c r="M1164" s="451"/>
      <c r="N1164" s="451"/>
      <c r="O1164" s="316"/>
      <c r="P1164" s="310"/>
      <c r="Q1164" s="19"/>
      <c r="R1164" s="310"/>
      <c r="S1164" s="316"/>
      <c r="T1164" s="923"/>
      <c r="U1164" s="310"/>
      <c r="V1164" s="310"/>
      <c r="W1164" s="310"/>
      <c r="X1164" s="306"/>
      <c r="Y1164" s="753"/>
      <c r="Z1164" s="749"/>
      <c r="AA1164" s="489"/>
      <c r="AB1164" s="512"/>
      <c r="AC1164" s="512"/>
      <c r="AD1164" s="447"/>
      <c r="AE1164" s="447"/>
      <c r="AF1164" s="970"/>
      <c r="AG1164" s="970"/>
      <c r="AH1164" s="810"/>
      <c r="AI1164" s="310"/>
      <c r="AJ1164" s="310"/>
      <c r="AK1164" s="310"/>
      <c r="AL1164" s="307"/>
      <c r="AM1164" s="40"/>
      <c r="AN1164" s="40"/>
      <c r="AO1164" s="40"/>
      <c r="AP1164" s="137"/>
      <c r="AQ1164" s="19"/>
      <c r="AR1164" s="49"/>
      <c r="AS1164" s="298"/>
      <c r="AT1164" s="66"/>
      <c r="AU1164" s="40"/>
      <c r="AV1164" s="60"/>
      <c r="AW1164" s="137"/>
      <c r="AX1164" s="137"/>
      <c r="AY1164" s="299"/>
      <c r="AZ1164" s="87"/>
      <c r="BA1164" s="243"/>
      <c r="BB1164" s="127"/>
      <c r="BC1164" s="127"/>
      <c r="BD1164" s="127"/>
      <c r="BE1164" s="127"/>
      <c r="BF1164" s="127"/>
      <c r="BG1164" s="19"/>
      <c r="BH1164" s="49"/>
      <c r="BI1164" s="60"/>
      <c r="BJ1164" s="127"/>
      <c r="BK1164" s="127"/>
      <c r="BL1164" s="127"/>
      <c r="BM1164" s="127"/>
      <c r="BN1164" s="60"/>
      <c r="BO1164" s="127"/>
      <c r="BP1164" s="910"/>
      <c r="BQ1164" s="928"/>
      <c r="BR1164" s="928"/>
      <c r="BS1164" s="928"/>
      <c r="BT1164" s="928"/>
      <c r="BU1164" s="928"/>
      <c r="BV1164" s="928"/>
      <c r="BW1164" s="928"/>
      <c r="BX1164" s="928"/>
      <c r="BY1164" s="928"/>
      <c r="BZ1164" s="928"/>
      <c r="CA1164" s="928"/>
      <c r="CB1164" s="928"/>
      <c r="CC1164" s="928"/>
      <c r="CD1164" s="928"/>
      <c r="CE1164" s="150"/>
      <c r="CF1164" s="516"/>
      <c r="CG1164" s="911"/>
      <c r="CH1164" s="131"/>
      <c r="CI1164" s="186"/>
      <c r="CJ1164" s="4"/>
      <c r="CK1164" s="49"/>
      <c r="CL1164" s="60"/>
      <c r="CM1164" s="912"/>
      <c r="CN1164" s="371"/>
      <c r="CO1164" s="371"/>
      <c r="CP1164" s="814"/>
      <c r="CQ1164" s="352"/>
      <c r="CR1164" s="371"/>
      <c r="CS1164" s="371"/>
    </row>
    <row r="1165" spans="1:97" x14ac:dyDescent="0.25">
      <c r="A1165" s="20"/>
      <c r="B1165" s="174"/>
      <c r="C1165" s="88"/>
      <c r="D1165" s="19"/>
      <c r="E1165" s="456"/>
      <c r="F1165" s="451"/>
      <c r="G1165" s="444"/>
      <c r="H1165" s="19"/>
      <c r="I1165" s="451"/>
      <c r="J1165" s="451"/>
      <c r="K1165" s="451"/>
      <c r="L1165" s="451"/>
      <c r="M1165" s="451"/>
      <c r="N1165" s="451"/>
      <c r="O1165" s="316"/>
      <c r="P1165" s="310"/>
      <c r="Q1165" s="19"/>
      <c r="R1165" s="310"/>
      <c r="S1165" s="316"/>
      <c r="T1165" s="923"/>
      <c r="U1165" s="310"/>
      <c r="V1165" s="310"/>
      <c r="W1165" s="310"/>
      <c r="X1165" s="306"/>
      <c r="Y1165" s="753"/>
      <c r="Z1165" s="749"/>
      <c r="AA1165" s="489"/>
      <c r="AB1165" s="512"/>
      <c r="AC1165" s="512"/>
      <c r="AD1165" s="447"/>
      <c r="AE1165" s="447"/>
      <c r="AF1165" s="970"/>
      <c r="AG1165" s="970"/>
      <c r="AH1165" s="810"/>
      <c r="AI1165" s="310"/>
      <c r="AJ1165" s="310"/>
      <c r="AK1165" s="310"/>
      <c r="AL1165" s="307"/>
      <c r="AM1165" s="40"/>
      <c r="AN1165" s="40"/>
      <c r="AO1165" s="40"/>
      <c r="AP1165" s="137"/>
      <c r="AQ1165" s="19"/>
      <c r="AR1165" s="49"/>
      <c r="AS1165" s="298"/>
      <c r="AT1165" s="66"/>
      <c r="AU1165" s="40"/>
      <c r="AV1165" s="60"/>
      <c r="AW1165" s="137"/>
      <c r="AX1165" s="137"/>
      <c r="AY1165" s="299"/>
      <c r="AZ1165" s="87"/>
      <c r="BA1165" s="243"/>
      <c r="BB1165" s="127"/>
      <c r="BC1165" s="127"/>
      <c r="BD1165" s="127"/>
      <c r="BE1165" s="127"/>
      <c r="BF1165" s="127"/>
      <c r="BG1165" s="19"/>
      <c r="BH1165" s="49"/>
      <c r="BI1165" s="60"/>
      <c r="BJ1165" s="127"/>
      <c r="BK1165" s="127"/>
      <c r="BL1165" s="127"/>
      <c r="BM1165" s="127"/>
      <c r="BN1165" s="60"/>
      <c r="BO1165" s="127"/>
      <c r="BP1165" s="910"/>
      <c r="BQ1165" s="928"/>
      <c r="BR1165" s="928"/>
      <c r="BS1165" s="928"/>
      <c r="BT1165" s="928"/>
      <c r="BU1165" s="928"/>
      <c r="BV1165" s="928"/>
      <c r="BW1165" s="928"/>
      <c r="BX1165" s="928"/>
      <c r="BY1165" s="928"/>
      <c r="BZ1165" s="928"/>
      <c r="CA1165" s="928"/>
      <c r="CB1165" s="928"/>
      <c r="CC1165" s="928"/>
      <c r="CD1165" s="928"/>
      <c r="CE1165" s="150"/>
      <c r="CF1165" s="516"/>
      <c r="CG1165" s="911"/>
      <c r="CH1165" s="131"/>
      <c r="CI1165" s="186"/>
      <c r="CJ1165" s="4"/>
      <c r="CK1165" s="49"/>
      <c r="CL1165" s="60"/>
      <c r="CM1165" s="912"/>
      <c r="CN1165" s="371"/>
      <c r="CO1165" s="371"/>
      <c r="CP1165" s="814"/>
      <c r="CQ1165" s="352"/>
      <c r="CR1165" s="371"/>
      <c r="CS1165" s="371"/>
    </row>
    <row r="1166" spans="1:97" x14ac:dyDescent="0.25">
      <c r="A1166" s="20"/>
      <c r="B1166" s="174"/>
      <c r="C1166" s="88"/>
      <c r="D1166" s="19"/>
      <c r="E1166" s="456"/>
      <c r="F1166" s="451"/>
      <c r="G1166" s="444"/>
      <c r="H1166" s="19"/>
      <c r="I1166" s="451"/>
      <c r="J1166" s="451"/>
      <c r="K1166" s="451"/>
      <c r="L1166" s="451"/>
      <c r="M1166" s="451"/>
      <c r="N1166" s="451"/>
      <c r="O1166" s="316"/>
      <c r="P1166" s="310"/>
      <c r="Q1166" s="19"/>
      <c r="R1166" s="310"/>
      <c r="S1166" s="316"/>
      <c r="T1166" s="923"/>
      <c r="U1166" s="310"/>
      <c r="V1166" s="310"/>
      <c r="W1166" s="310"/>
      <c r="X1166" s="306"/>
      <c r="Y1166" s="753"/>
      <c r="Z1166" s="749"/>
      <c r="AA1166" s="489"/>
      <c r="AB1166" s="512"/>
      <c r="AC1166" s="512"/>
      <c r="AD1166" s="447"/>
      <c r="AE1166" s="447"/>
      <c r="AF1166" s="970"/>
      <c r="AG1166" s="970"/>
      <c r="AH1166" s="810"/>
      <c r="AI1166" s="310"/>
      <c r="AJ1166" s="310"/>
      <c r="AK1166" s="310"/>
      <c r="AL1166" s="307"/>
      <c r="AM1166" s="40"/>
      <c r="AN1166" s="40"/>
      <c r="AO1166" s="40"/>
      <c r="AP1166" s="137"/>
      <c r="AQ1166" s="19"/>
      <c r="AR1166" s="49"/>
      <c r="AS1166" s="298"/>
      <c r="AT1166" s="66"/>
      <c r="AU1166" s="40"/>
      <c r="AV1166" s="60"/>
      <c r="AW1166" s="137"/>
      <c r="AX1166" s="137"/>
      <c r="AY1166" s="299"/>
      <c r="AZ1166" s="87"/>
      <c r="BA1166" s="243"/>
      <c r="BB1166" s="127"/>
      <c r="BC1166" s="127"/>
      <c r="BD1166" s="127"/>
      <c r="BE1166" s="127"/>
      <c r="BF1166" s="127"/>
      <c r="BG1166" s="19"/>
      <c r="BH1166" s="49"/>
      <c r="BI1166" s="60"/>
      <c r="BJ1166" s="127"/>
      <c r="BK1166" s="127"/>
      <c r="BL1166" s="127"/>
      <c r="BM1166" s="127"/>
      <c r="BN1166" s="60"/>
      <c r="BO1166" s="127"/>
      <c r="BP1166" s="910"/>
      <c r="BQ1166" s="928"/>
      <c r="BR1166" s="928"/>
      <c r="BS1166" s="928"/>
      <c r="BT1166" s="928"/>
      <c r="BU1166" s="928"/>
      <c r="BV1166" s="928"/>
      <c r="BW1166" s="928"/>
      <c r="BX1166" s="928"/>
      <c r="BY1166" s="928"/>
      <c r="BZ1166" s="928"/>
      <c r="CA1166" s="928"/>
      <c r="CB1166" s="928"/>
      <c r="CC1166" s="928"/>
      <c r="CD1166" s="928"/>
      <c r="CE1166" s="150"/>
      <c r="CF1166" s="516"/>
      <c r="CG1166" s="911"/>
      <c r="CH1166" s="131"/>
      <c r="CI1166" s="186"/>
      <c r="CJ1166" s="4"/>
      <c r="CK1166" s="49"/>
      <c r="CL1166" s="60"/>
      <c r="CM1166" s="912"/>
      <c r="CN1166" s="371"/>
      <c r="CO1166" s="371"/>
      <c r="CP1166" s="814"/>
      <c r="CQ1166" s="352"/>
      <c r="CR1166" s="371"/>
      <c r="CS1166" s="371"/>
    </row>
    <row r="1167" spans="1:97" x14ac:dyDescent="0.25">
      <c r="A1167" s="20"/>
      <c r="B1167" s="174"/>
      <c r="C1167" s="88"/>
      <c r="D1167" s="19"/>
      <c r="E1167" s="456"/>
      <c r="F1167" s="451"/>
      <c r="G1167" s="444"/>
      <c r="H1167" s="19"/>
      <c r="I1167" s="451"/>
      <c r="J1167" s="451"/>
      <c r="K1167" s="451"/>
      <c r="L1167" s="451"/>
      <c r="M1167" s="451"/>
      <c r="N1167" s="451"/>
      <c r="O1167" s="316"/>
      <c r="P1167" s="310"/>
      <c r="Q1167" s="19"/>
      <c r="R1167" s="310"/>
      <c r="S1167" s="316"/>
      <c r="T1167" s="923"/>
      <c r="U1167" s="310"/>
      <c r="V1167" s="310"/>
      <c r="W1167" s="310"/>
      <c r="X1167" s="306"/>
      <c r="Y1167" s="753"/>
      <c r="Z1167" s="749"/>
      <c r="AA1167" s="489"/>
      <c r="AB1167" s="512"/>
      <c r="AC1167" s="512"/>
      <c r="AD1167" s="447"/>
      <c r="AE1167" s="447"/>
      <c r="AF1167" s="970"/>
      <c r="AG1167" s="970"/>
      <c r="AH1167" s="810"/>
      <c r="AI1167" s="310"/>
      <c r="AJ1167" s="310"/>
      <c r="AK1167" s="310"/>
      <c r="AL1167" s="307"/>
      <c r="AM1167" s="40"/>
      <c r="AN1167" s="40"/>
      <c r="AO1167" s="40"/>
      <c r="AP1167" s="137"/>
      <c r="AQ1167" s="19"/>
      <c r="AR1167" s="49"/>
      <c r="AS1167" s="298"/>
      <c r="AT1167" s="66"/>
      <c r="AU1167" s="40"/>
      <c r="AV1167" s="60"/>
      <c r="AW1167" s="137"/>
      <c r="AX1167" s="137"/>
      <c r="AY1167" s="299"/>
      <c r="AZ1167" s="87"/>
      <c r="BA1167" s="243"/>
      <c r="BB1167" s="127"/>
      <c r="BC1167" s="127"/>
      <c r="BD1167" s="127"/>
      <c r="BE1167" s="127"/>
      <c r="BF1167" s="127"/>
      <c r="BG1167" s="19"/>
      <c r="BH1167" s="49"/>
      <c r="BI1167" s="60"/>
      <c r="BJ1167" s="127"/>
      <c r="BK1167" s="127"/>
      <c r="BL1167" s="127"/>
      <c r="BM1167" s="127"/>
      <c r="BN1167" s="60"/>
      <c r="BO1167" s="127"/>
      <c r="BP1167" s="910"/>
      <c r="BQ1167" s="928"/>
      <c r="BR1167" s="928"/>
      <c r="BS1167" s="928"/>
      <c r="BT1167" s="928"/>
      <c r="BU1167" s="928"/>
      <c r="BV1167" s="928"/>
      <c r="BW1167" s="928"/>
      <c r="BX1167" s="928"/>
      <c r="BY1167" s="928"/>
      <c r="BZ1167" s="928"/>
      <c r="CA1167" s="928"/>
      <c r="CB1167" s="928"/>
      <c r="CC1167" s="928"/>
      <c r="CD1167" s="928"/>
      <c r="CE1167" s="150"/>
      <c r="CF1167" s="516"/>
      <c r="CG1167" s="911"/>
      <c r="CH1167" s="131"/>
      <c r="CI1167" s="186"/>
      <c r="CJ1167" s="4"/>
      <c r="CK1167" s="49"/>
      <c r="CL1167" s="60"/>
      <c r="CM1167" s="912"/>
      <c r="CN1167" s="371"/>
      <c r="CO1167" s="371"/>
      <c r="CP1167" s="814"/>
      <c r="CQ1167" s="352"/>
      <c r="CR1167" s="371"/>
      <c r="CS1167" s="371"/>
    </row>
    <row r="1168" spans="1:97" x14ac:dyDescent="0.25">
      <c r="A1168" s="20"/>
      <c r="B1168" s="174"/>
      <c r="C1168" s="88"/>
      <c r="D1168" s="19"/>
      <c r="E1168" s="456"/>
      <c r="F1168" s="451"/>
      <c r="G1168" s="444"/>
      <c r="H1168" s="19"/>
      <c r="I1168" s="451"/>
      <c r="J1168" s="451"/>
      <c r="K1168" s="451"/>
      <c r="L1168" s="451"/>
      <c r="M1168" s="451"/>
      <c r="N1168" s="451"/>
      <c r="O1168" s="316"/>
      <c r="P1168" s="310"/>
      <c r="Q1168" s="19"/>
      <c r="R1168" s="310"/>
      <c r="S1168" s="316"/>
      <c r="T1168" s="923"/>
      <c r="U1168" s="310"/>
      <c r="V1168" s="310"/>
      <c r="W1168" s="310"/>
      <c r="X1168" s="306"/>
      <c r="Y1168" s="753"/>
      <c r="Z1168" s="749"/>
      <c r="AA1168" s="489"/>
      <c r="AB1168" s="512"/>
      <c r="AC1168" s="512"/>
      <c r="AD1168" s="447"/>
      <c r="AE1168" s="447"/>
      <c r="AF1168" s="970"/>
      <c r="AG1168" s="970"/>
      <c r="AH1168" s="810"/>
      <c r="AI1168" s="310"/>
      <c r="AJ1168" s="310"/>
      <c r="AK1168" s="310"/>
      <c r="AL1168" s="307"/>
      <c r="AM1168" s="40"/>
      <c r="AN1168" s="40"/>
      <c r="AO1168" s="40"/>
      <c r="AP1168" s="137"/>
      <c r="AQ1168" s="19"/>
      <c r="AR1168" s="49"/>
      <c r="AS1168" s="298"/>
      <c r="AT1168" s="66"/>
      <c r="AU1168" s="40"/>
      <c r="AV1168" s="60"/>
      <c r="AW1168" s="137"/>
      <c r="AX1168" s="137"/>
      <c r="AY1168" s="299"/>
      <c r="AZ1168" s="87"/>
      <c r="BA1168" s="243"/>
      <c r="BB1168" s="127"/>
      <c r="BC1168" s="127"/>
      <c r="BD1168" s="127"/>
      <c r="BE1168" s="127"/>
      <c r="BF1168" s="127"/>
      <c r="BG1168" s="19"/>
      <c r="BH1168" s="49"/>
      <c r="BI1168" s="60"/>
      <c r="BJ1168" s="127"/>
      <c r="BK1168" s="127"/>
      <c r="BL1168" s="127"/>
      <c r="BM1168" s="127"/>
      <c r="BN1168" s="60"/>
      <c r="BO1168" s="127"/>
      <c r="BP1168" s="910"/>
      <c r="BQ1168" s="928"/>
      <c r="BR1168" s="928"/>
      <c r="BS1168" s="928"/>
      <c r="BT1168" s="928"/>
      <c r="BU1168" s="928"/>
      <c r="BV1168" s="928"/>
      <c r="BW1168" s="928"/>
      <c r="BX1168" s="928"/>
      <c r="BY1168" s="928"/>
      <c r="BZ1168" s="928"/>
      <c r="CA1168" s="928"/>
      <c r="CB1168" s="928"/>
      <c r="CC1168" s="928"/>
      <c r="CD1168" s="928"/>
      <c r="CE1168" s="150"/>
      <c r="CF1168" s="516"/>
      <c r="CG1168" s="911"/>
      <c r="CH1168" s="131"/>
      <c r="CI1168" s="186"/>
      <c r="CJ1168" s="4"/>
      <c r="CK1168" s="49"/>
      <c r="CL1168" s="60"/>
      <c r="CM1168" s="912"/>
      <c r="CN1168" s="371"/>
      <c r="CO1168" s="371"/>
      <c r="CP1168" s="814"/>
      <c r="CQ1168" s="352"/>
      <c r="CR1168" s="371"/>
      <c r="CS1168" s="371"/>
    </row>
    <row r="1169" spans="1:97" x14ac:dyDescent="0.25">
      <c r="A1169" s="20"/>
      <c r="B1169" s="174"/>
      <c r="C1169" s="88"/>
      <c r="D1169" s="19"/>
      <c r="E1169" s="456"/>
      <c r="F1169" s="451"/>
      <c r="G1169" s="444"/>
      <c r="H1169" s="19"/>
      <c r="I1169" s="451"/>
      <c r="J1169" s="451"/>
      <c r="K1169" s="451"/>
      <c r="L1169" s="451"/>
      <c r="M1169" s="451"/>
      <c r="N1169" s="451"/>
      <c r="O1169" s="316"/>
      <c r="P1169" s="310"/>
      <c r="Q1169" s="19"/>
      <c r="R1169" s="310"/>
      <c r="S1169" s="316"/>
      <c r="T1169" s="923"/>
      <c r="U1169" s="310"/>
      <c r="V1169" s="310"/>
      <c r="W1169" s="310"/>
      <c r="X1169" s="306"/>
      <c r="Y1169" s="753"/>
      <c r="Z1169" s="749"/>
      <c r="AA1169" s="489"/>
      <c r="AB1169" s="512"/>
      <c r="AC1169" s="512"/>
      <c r="AD1169" s="447"/>
      <c r="AE1169" s="447"/>
      <c r="AF1169" s="970"/>
      <c r="AG1169" s="970"/>
      <c r="AH1169" s="810"/>
      <c r="AI1169" s="310"/>
      <c r="AJ1169" s="310"/>
      <c r="AK1169" s="310"/>
      <c r="AL1169" s="307"/>
      <c r="AM1169" s="40"/>
      <c r="AN1169" s="40"/>
      <c r="AO1169" s="40"/>
      <c r="AP1169" s="137"/>
      <c r="AQ1169" s="19"/>
      <c r="AR1169" s="49"/>
      <c r="AS1169" s="298"/>
      <c r="AT1169" s="66"/>
      <c r="AU1169" s="40"/>
      <c r="AV1169" s="60"/>
      <c r="AW1169" s="137"/>
      <c r="AX1169" s="137"/>
      <c r="AY1169" s="299"/>
      <c r="AZ1169" s="87"/>
      <c r="BA1169" s="243"/>
      <c r="BB1169" s="127"/>
      <c r="BC1169" s="127"/>
      <c r="BD1169" s="127"/>
      <c r="BE1169" s="127"/>
      <c r="BF1169" s="127"/>
      <c r="BG1169" s="19"/>
      <c r="BH1169" s="49"/>
      <c r="BI1169" s="60"/>
      <c r="BJ1169" s="127"/>
      <c r="BK1169" s="127"/>
      <c r="BL1169" s="127"/>
      <c r="BM1169" s="127"/>
      <c r="BN1169" s="60"/>
      <c r="BO1169" s="127"/>
      <c r="BP1169" s="910"/>
      <c r="BQ1169" s="928"/>
      <c r="BR1169" s="928"/>
      <c r="BS1169" s="928"/>
      <c r="BT1169" s="928"/>
      <c r="BU1169" s="928"/>
      <c r="BV1169" s="928"/>
      <c r="BW1169" s="928"/>
      <c r="BX1169" s="928"/>
      <c r="BY1169" s="928"/>
      <c r="BZ1169" s="928"/>
      <c r="CA1169" s="928"/>
      <c r="CB1169" s="928"/>
      <c r="CC1169" s="928"/>
      <c r="CD1169" s="928"/>
      <c r="CE1169" s="150"/>
      <c r="CF1169" s="516"/>
      <c r="CG1169" s="911"/>
      <c r="CH1169" s="131"/>
      <c r="CI1169" s="186"/>
      <c r="CJ1169" s="4"/>
      <c r="CK1169" s="49"/>
      <c r="CL1169" s="60"/>
      <c r="CM1169" s="912"/>
      <c r="CN1169" s="371"/>
      <c r="CO1169" s="371"/>
      <c r="CP1169" s="814"/>
      <c r="CQ1169" s="352"/>
      <c r="CR1169" s="371"/>
      <c r="CS1169" s="371"/>
    </row>
    <row r="1170" spans="1:97" x14ac:dyDescent="0.25">
      <c r="A1170" s="20"/>
      <c r="B1170" s="174"/>
      <c r="C1170" s="88"/>
      <c r="D1170" s="19"/>
      <c r="E1170" s="456"/>
      <c r="F1170" s="451"/>
      <c r="G1170" s="444"/>
      <c r="H1170" s="19"/>
      <c r="I1170" s="451"/>
      <c r="J1170" s="451"/>
      <c r="K1170" s="451"/>
      <c r="L1170" s="451"/>
      <c r="M1170" s="451"/>
      <c r="N1170" s="451"/>
      <c r="O1170" s="316"/>
      <c r="P1170" s="310"/>
      <c r="Q1170" s="19"/>
      <c r="R1170" s="310"/>
      <c r="S1170" s="316"/>
      <c r="T1170" s="923"/>
      <c r="U1170" s="310"/>
      <c r="V1170" s="310"/>
      <c r="W1170" s="310"/>
      <c r="X1170" s="306"/>
      <c r="Y1170" s="753"/>
      <c r="Z1170" s="749"/>
      <c r="AA1170" s="489"/>
      <c r="AB1170" s="512"/>
      <c r="AC1170" s="512"/>
      <c r="AD1170" s="447"/>
      <c r="AE1170" s="447"/>
      <c r="AF1170" s="970"/>
      <c r="AG1170" s="970"/>
      <c r="AH1170" s="810"/>
      <c r="AI1170" s="310"/>
      <c r="AJ1170" s="310"/>
      <c r="AK1170" s="310"/>
      <c r="AL1170" s="307"/>
      <c r="AM1170" s="40"/>
      <c r="AN1170" s="40"/>
      <c r="AO1170" s="40"/>
      <c r="AP1170" s="137"/>
      <c r="AQ1170" s="19"/>
      <c r="AR1170" s="49"/>
      <c r="AS1170" s="298"/>
      <c r="AT1170" s="66"/>
      <c r="AU1170" s="40"/>
      <c r="AV1170" s="60"/>
      <c r="AW1170" s="137"/>
      <c r="AX1170" s="137"/>
      <c r="AY1170" s="299"/>
      <c r="AZ1170" s="87"/>
      <c r="BA1170" s="243"/>
      <c r="BB1170" s="127"/>
      <c r="BC1170" s="127"/>
      <c r="BD1170" s="127"/>
      <c r="BE1170" s="127"/>
      <c r="BF1170" s="127"/>
      <c r="BG1170" s="19"/>
      <c r="BH1170" s="49"/>
      <c r="BI1170" s="60"/>
      <c r="BJ1170" s="127"/>
      <c r="BK1170" s="127"/>
      <c r="BL1170" s="127"/>
      <c r="BM1170" s="127"/>
      <c r="BN1170" s="60"/>
      <c r="BO1170" s="127"/>
      <c r="BP1170" s="910"/>
      <c r="BQ1170" s="928"/>
      <c r="BR1170" s="928"/>
      <c r="BS1170" s="928"/>
      <c r="BT1170" s="928"/>
      <c r="BU1170" s="928"/>
      <c r="BV1170" s="928"/>
      <c r="BW1170" s="928"/>
      <c r="BX1170" s="928"/>
      <c r="BY1170" s="928"/>
      <c r="BZ1170" s="928"/>
      <c r="CA1170" s="928"/>
      <c r="CB1170" s="928"/>
      <c r="CC1170" s="928"/>
      <c r="CD1170" s="928"/>
      <c r="CE1170" s="150"/>
      <c r="CF1170" s="516"/>
      <c r="CG1170" s="911"/>
      <c r="CH1170" s="131"/>
      <c r="CI1170" s="186"/>
      <c r="CJ1170" s="4"/>
      <c r="CK1170" s="49"/>
      <c r="CL1170" s="60"/>
      <c r="CM1170" s="912"/>
      <c r="CN1170" s="371"/>
      <c r="CO1170" s="371"/>
      <c r="CP1170" s="814"/>
      <c r="CQ1170" s="352"/>
      <c r="CR1170" s="371"/>
      <c r="CS1170" s="371"/>
    </row>
    <row r="1171" spans="1:97" x14ac:dyDescent="0.25">
      <c r="A1171" s="20"/>
      <c r="B1171" s="174"/>
      <c r="C1171" s="88"/>
      <c r="D1171" s="19"/>
      <c r="E1171" s="456"/>
      <c r="F1171" s="451"/>
      <c r="G1171" s="444"/>
      <c r="H1171" s="19"/>
      <c r="I1171" s="451"/>
      <c r="J1171" s="451"/>
      <c r="K1171" s="451"/>
      <c r="L1171" s="451"/>
      <c r="M1171" s="451"/>
      <c r="N1171" s="451"/>
      <c r="O1171" s="316"/>
      <c r="P1171" s="310"/>
      <c r="Q1171" s="19"/>
      <c r="R1171" s="310"/>
      <c r="S1171" s="316"/>
      <c r="T1171" s="923"/>
      <c r="U1171" s="310"/>
      <c r="V1171" s="310"/>
      <c r="W1171" s="310"/>
      <c r="X1171" s="306"/>
      <c r="Y1171" s="753"/>
      <c r="Z1171" s="749"/>
      <c r="AA1171" s="489"/>
      <c r="AB1171" s="512"/>
      <c r="AC1171" s="512"/>
      <c r="AD1171" s="447"/>
      <c r="AE1171" s="447"/>
      <c r="AF1171" s="970"/>
      <c r="AG1171" s="970"/>
      <c r="AH1171" s="810"/>
      <c r="AI1171" s="310"/>
      <c r="AJ1171" s="310"/>
      <c r="AK1171" s="310"/>
      <c r="AL1171" s="307"/>
      <c r="AM1171" s="40"/>
      <c r="AN1171" s="40"/>
      <c r="AO1171" s="40"/>
      <c r="AP1171" s="137"/>
      <c r="AQ1171" s="19"/>
      <c r="AR1171" s="49"/>
      <c r="AS1171" s="298"/>
      <c r="AT1171" s="66"/>
      <c r="AU1171" s="40"/>
      <c r="AV1171" s="60"/>
      <c r="AW1171" s="137"/>
      <c r="AX1171" s="137"/>
      <c r="AY1171" s="299"/>
      <c r="AZ1171" s="87"/>
      <c r="BA1171" s="243"/>
      <c r="BB1171" s="127"/>
      <c r="BC1171" s="127"/>
      <c r="BD1171" s="127"/>
      <c r="BE1171" s="127"/>
      <c r="BF1171" s="127"/>
      <c r="BG1171" s="19"/>
      <c r="BH1171" s="49"/>
      <c r="BI1171" s="60"/>
      <c r="BJ1171" s="127"/>
      <c r="BK1171" s="127"/>
      <c r="BL1171" s="127"/>
      <c r="BM1171" s="127"/>
      <c r="BN1171" s="60"/>
      <c r="BO1171" s="127"/>
      <c r="BP1171" s="910"/>
      <c r="BQ1171" s="928"/>
      <c r="BR1171" s="928"/>
      <c r="BS1171" s="928"/>
      <c r="BT1171" s="928"/>
      <c r="BU1171" s="928"/>
      <c r="BV1171" s="928"/>
      <c r="BW1171" s="928"/>
      <c r="BX1171" s="928"/>
      <c r="BY1171" s="928"/>
      <c r="BZ1171" s="928"/>
      <c r="CA1171" s="928"/>
      <c r="CB1171" s="928"/>
      <c r="CC1171" s="928"/>
      <c r="CD1171" s="928"/>
      <c r="CE1171" s="150"/>
      <c r="CF1171" s="516"/>
      <c r="CG1171" s="911"/>
      <c r="CH1171" s="131"/>
      <c r="CI1171" s="186"/>
      <c r="CJ1171" s="4"/>
      <c r="CK1171" s="49"/>
      <c r="CL1171" s="60"/>
      <c r="CM1171" s="912"/>
      <c r="CN1171" s="371"/>
      <c r="CO1171" s="371"/>
      <c r="CP1171" s="814"/>
      <c r="CQ1171" s="352"/>
      <c r="CR1171" s="371"/>
      <c r="CS1171" s="371"/>
    </row>
    <row r="1172" spans="1:97" x14ac:dyDescent="0.25">
      <c r="A1172" s="20"/>
      <c r="B1172" s="174"/>
      <c r="C1172" s="88"/>
      <c r="D1172" s="19"/>
      <c r="E1172" s="456"/>
      <c r="F1172" s="451"/>
      <c r="G1172" s="444"/>
      <c r="H1172" s="19"/>
      <c r="I1172" s="451"/>
      <c r="J1172" s="451"/>
      <c r="K1172" s="451"/>
      <c r="L1172" s="451"/>
      <c r="M1172" s="451"/>
      <c r="N1172" s="451"/>
      <c r="O1172" s="316"/>
      <c r="P1172" s="310"/>
      <c r="Q1172" s="19"/>
      <c r="R1172" s="310"/>
      <c r="S1172" s="316"/>
      <c r="T1172" s="923"/>
      <c r="U1172" s="310"/>
      <c r="V1172" s="310"/>
      <c r="W1172" s="310"/>
      <c r="X1172" s="306"/>
      <c r="Y1172" s="753"/>
      <c r="Z1172" s="749"/>
      <c r="AA1172" s="489"/>
      <c r="AB1172" s="512"/>
      <c r="AC1172" s="512"/>
      <c r="AD1172" s="447"/>
      <c r="AE1172" s="447"/>
      <c r="AF1172" s="970"/>
      <c r="AG1172" s="970"/>
      <c r="AH1172" s="810"/>
      <c r="AI1172" s="310"/>
      <c r="AJ1172" s="310"/>
      <c r="AK1172" s="310"/>
      <c r="AL1172" s="307"/>
      <c r="AM1172" s="40"/>
      <c r="AN1172" s="40"/>
      <c r="AO1172" s="40"/>
      <c r="AP1172" s="137"/>
      <c r="AQ1172" s="19"/>
      <c r="AR1172" s="49"/>
      <c r="AS1172" s="298"/>
      <c r="AT1172" s="66"/>
      <c r="AU1172" s="40"/>
      <c r="AV1172" s="60"/>
      <c r="AW1172" s="137"/>
      <c r="AX1172" s="137"/>
      <c r="AY1172" s="299"/>
      <c r="AZ1172" s="87"/>
      <c r="BA1172" s="243"/>
      <c r="BB1172" s="127"/>
      <c r="BC1172" s="127"/>
      <c r="BD1172" s="127"/>
      <c r="BE1172" s="127"/>
      <c r="BF1172" s="127"/>
      <c r="BG1172" s="19"/>
      <c r="BH1172" s="49"/>
      <c r="BI1172" s="60"/>
      <c r="BJ1172" s="127"/>
      <c r="BK1172" s="127"/>
      <c r="BL1172" s="127"/>
      <c r="BM1172" s="127"/>
      <c r="BN1172" s="60"/>
      <c r="BO1172" s="127"/>
      <c r="BP1172" s="910"/>
      <c r="BQ1172" s="928"/>
      <c r="BR1172" s="928"/>
      <c r="BS1172" s="928"/>
      <c r="BT1172" s="928"/>
      <c r="BU1172" s="928"/>
      <c r="BV1172" s="928"/>
      <c r="BW1172" s="928"/>
      <c r="BX1172" s="928"/>
      <c r="BY1172" s="928"/>
      <c r="BZ1172" s="928"/>
      <c r="CA1172" s="928"/>
      <c r="CB1172" s="928"/>
      <c r="CC1172" s="928"/>
      <c r="CD1172" s="928"/>
      <c r="CE1172" s="150"/>
      <c r="CF1172" s="516"/>
      <c r="CG1172" s="911"/>
      <c r="CH1172" s="131"/>
      <c r="CI1172" s="186"/>
      <c r="CJ1172" s="4"/>
      <c r="CK1172" s="49"/>
      <c r="CL1172" s="60"/>
      <c r="CM1172" s="912"/>
      <c r="CN1172" s="371"/>
      <c r="CO1172" s="371"/>
      <c r="CP1172" s="814"/>
      <c r="CQ1172" s="352"/>
      <c r="CR1172" s="371"/>
      <c r="CS1172" s="371"/>
    </row>
    <row r="1173" spans="1:97" x14ac:dyDescent="0.25">
      <c r="A1173" s="20"/>
      <c r="B1173" s="174"/>
      <c r="C1173" s="88"/>
      <c r="D1173" s="19"/>
      <c r="E1173" s="456"/>
      <c r="F1173" s="451"/>
      <c r="G1173" s="444"/>
      <c r="H1173" s="19"/>
      <c r="I1173" s="451"/>
      <c r="J1173" s="451"/>
      <c r="K1173" s="451"/>
      <c r="L1173" s="451"/>
      <c r="M1173" s="451"/>
      <c r="N1173" s="451"/>
      <c r="O1173" s="316"/>
      <c r="P1173" s="310"/>
      <c r="Q1173" s="19"/>
      <c r="R1173" s="310"/>
      <c r="S1173" s="316"/>
      <c r="T1173" s="923"/>
      <c r="U1173" s="310"/>
      <c r="V1173" s="310"/>
      <c r="W1173" s="310"/>
      <c r="X1173" s="306"/>
      <c r="Y1173" s="753"/>
      <c r="Z1173" s="749"/>
      <c r="AA1173" s="489"/>
      <c r="AB1173" s="512"/>
      <c r="AC1173" s="512"/>
      <c r="AD1173" s="447"/>
      <c r="AE1173" s="447"/>
      <c r="AF1173" s="970"/>
      <c r="AG1173" s="970"/>
      <c r="AH1173" s="810"/>
      <c r="AI1173" s="310"/>
      <c r="AJ1173" s="310"/>
      <c r="AK1173" s="310"/>
      <c r="AL1173" s="307"/>
      <c r="AM1173" s="40"/>
      <c r="AN1173" s="40"/>
      <c r="AO1173" s="40"/>
      <c r="AP1173" s="137"/>
      <c r="AQ1173" s="19"/>
      <c r="AR1173" s="49"/>
      <c r="AS1173" s="298"/>
      <c r="AT1173" s="66"/>
      <c r="AU1173" s="40"/>
      <c r="AV1173" s="60"/>
      <c r="AW1173" s="137"/>
      <c r="AX1173" s="137"/>
      <c r="AY1173" s="299"/>
      <c r="AZ1173" s="87"/>
      <c r="BA1173" s="243"/>
      <c r="BB1173" s="127"/>
      <c r="BC1173" s="127"/>
      <c r="BD1173" s="127"/>
      <c r="BE1173" s="127"/>
      <c r="BF1173" s="127"/>
      <c r="BG1173" s="19"/>
      <c r="BH1173" s="49"/>
      <c r="BI1173" s="60"/>
      <c r="BJ1173" s="127"/>
      <c r="BK1173" s="127"/>
      <c r="BL1173" s="127"/>
      <c r="BM1173" s="127"/>
      <c r="BN1173" s="60"/>
      <c r="BO1173" s="127"/>
      <c r="BP1173" s="910"/>
      <c r="BQ1173" s="928"/>
      <c r="BR1173" s="928"/>
      <c r="BS1173" s="928"/>
      <c r="BT1173" s="928"/>
      <c r="BU1173" s="928"/>
      <c r="BV1173" s="928"/>
      <c r="BW1173" s="928"/>
      <c r="BX1173" s="928"/>
      <c r="BY1173" s="928"/>
      <c r="BZ1173" s="928"/>
      <c r="CA1173" s="928"/>
      <c r="CB1173" s="928"/>
      <c r="CC1173" s="928"/>
      <c r="CD1173" s="928"/>
      <c r="CE1173" s="150"/>
      <c r="CF1173" s="516"/>
      <c r="CG1173" s="911"/>
      <c r="CH1173" s="131"/>
      <c r="CI1173" s="186"/>
      <c r="CJ1173" s="4"/>
      <c r="CK1173" s="49"/>
      <c r="CL1173" s="60"/>
      <c r="CM1173" s="912"/>
      <c r="CN1173" s="371"/>
      <c r="CO1173" s="371"/>
      <c r="CP1173" s="814"/>
      <c r="CQ1173" s="352"/>
      <c r="CR1173" s="371"/>
      <c r="CS1173" s="371"/>
    </row>
    <row r="1174" spans="1:97" x14ac:dyDescent="0.25">
      <c r="A1174" s="20"/>
      <c r="B1174" s="174"/>
      <c r="C1174" s="88"/>
      <c r="D1174" s="19"/>
      <c r="E1174" s="456"/>
      <c r="F1174" s="451"/>
      <c r="G1174" s="444"/>
      <c r="H1174" s="19"/>
      <c r="I1174" s="451"/>
      <c r="J1174" s="451"/>
      <c r="K1174" s="451"/>
      <c r="L1174" s="451"/>
      <c r="M1174" s="451"/>
      <c r="N1174" s="451"/>
      <c r="O1174" s="316"/>
      <c r="P1174" s="310"/>
      <c r="Q1174" s="19"/>
      <c r="R1174" s="310"/>
      <c r="S1174" s="316"/>
      <c r="T1174" s="923"/>
      <c r="U1174" s="310"/>
      <c r="V1174" s="310"/>
      <c r="W1174" s="310"/>
      <c r="X1174" s="306"/>
      <c r="Y1174" s="753"/>
      <c r="Z1174" s="749"/>
      <c r="AA1174" s="489"/>
      <c r="AB1174" s="512"/>
      <c r="AC1174" s="512"/>
      <c r="AD1174" s="447"/>
      <c r="AE1174" s="447"/>
      <c r="AF1174" s="970"/>
      <c r="AG1174" s="970"/>
      <c r="AH1174" s="810"/>
      <c r="AI1174" s="310"/>
      <c r="AJ1174" s="310"/>
      <c r="AK1174" s="310"/>
      <c r="AL1174" s="307"/>
      <c r="AM1174" s="40"/>
      <c r="AN1174" s="40"/>
      <c r="AO1174" s="40"/>
      <c r="AP1174" s="137"/>
      <c r="AQ1174" s="19"/>
      <c r="AR1174" s="49"/>
      <c r="AS1174" s="298"/>
      <c r="AT1174" s="66"/>
      <c r="AU1174" s="40"/>
      <c r="AV1174" s="60"/>
      <c r="AW1174" s="137"/>
      <c r="AX1174" s="137"/>
      <c r="AY1174" s="299"/>
      <c r="AZ1174" s="87"/>
      <c r="BA1174" s="243"/>
      <c r="BB1174" s="127"/>
      <c r="BC1174" s="127"/>
      <c r="BD1174" s="127"/>
      <c r="BE1174" s="127"/>
      <c r="BF1174" s="127"/>
      <c r="BG1174" s="19"/>
      <c r="BH1174" s="49"/>
      <c r="BI1174" s="60"/>
      <c r="BJ1174" s="127"/>
      <c r="BK1174" s="127"/>
      <c r="BL1174" s="127"/>
      <c r="BM1174" s="127"/>
      <c r="BN1174" s="60"/>
      <c r="BO1174" s="127"/>
      <c r="BP1174" s="910"/>
      <c r="BQ1174" s="928"/>
      <c r="BR1174" s="928"/>
      <c r="BS1174" s="928"/>
      <c r="BT1174" s="928"/>
      <c r="BU1174" s="928"/>
      <c r="BV1174" s="928"/>
      <c r="BW1174" s="928"/>
      <c r="BX1174" s="928"/>
      <c r="BY1174" s="928"/>
      <c r="BZ1174" s="928"/>
      <c r="CA1174" s="928"/>
      <c r="CB1174" s="928"/>
      <c r="CC1174" s="928"/>
      <c r="CD1174" s="928"/>
      <c r="CE1174" s="150"/>
      <c r="CF1174" s="516"/>
      <c r="CG1174" s="911"/>
      <c r="CH1174" s="131"/>
      <c r="CI1174" s="186"/>
      <c r="CJ1174" s="4"/>
      <c r="CK1174" s="49"/>
      <c r="CL1174" s="60"/>
      <c r="CM1174" s="912"/>
      <c r="CN1174" s="371"/>
      <c r="CO1174" s="371"/>
      <c r="CP1174" s="814"/>
      <c r="CQ1174" s="352"/>
      <c r="CR1174" s="371"/>
      <c r="CS1174" s="371"/>
    </row>
    <row r="1175" spans="1:97" x14ac:dyDescent="0.25">
      <c r="A1175" s="20"/>
      <c r="B1175" s="174"/>
      <c r="C1175" s="88"/>
      <c r="D1175" s="19"/>
      <c r="E1175" s="456"/>
      <c r="F1175" s="451"/>
      <c r="G1175" s="444"/>
      <c r="H1175" s="19"/>
      <c r="I1175" s="451"/>
      <c r="J1175" s="451"/>
      <c r="K1175" s="451"/>
      <c r="L1175" s="451"/>
      <c r="M1175" s="451"/>
      <c r="N1175" s="451"/>
      <c r="O1175" s="316"/>
      <c r="P1175" s="310"/>
      <c r="Q1175" s="19"/>
      <c r="R1175" s="310"/>
      <c r="S1175" s="316"/>
      <c r="T1175" s="923"/>
      <c r="U1175" s="310"/>
      <c r="V1175" s="310"/>
      <c r="W1175" s="310"/>
      <c r="X1175" s="306"/>
      <c r="Y1175" s="753"/>
      <c r="Z1175" s="749"/>
      <c r="AA1175" s="489"/>
      <c r="AB1175" s="512"/>
      <c r="AC1175" s="512"/>
      <c r="AD1175" s="447"/>
      <c r="AE1175" s="447"/>
      <c r="AF1175" s="970"/>
      <c r="AG1175" s="970"/>
      <c r="AH1175" s="810"/>
      <c r="AI1175" s="310"/>
      <c r="AJ1175" s="310"/>
      <c r="AK1175" s="310"/>
      <c r="AL1175" s="307"/>
      <c r="AM1175" s="40"/>
      <c r="AN1175" s="40"/>
      <c r="AO1175" s="40"/>
      <c r="AP1175" s="137"/>
      <c r="AQ1175" s="19"/>
      <c r="AR1175" s="49"/>
      <c r="AS1175" s="298"/>
      <c r="AT1175" s="66"/>
      <c r="AU1175" s="40"/>
      <c r="AV1175" s="60"/>
      <c r="AW1175" s="137"/>
      <c r="AX1175" s="137"/>
      <c r="AY1175" s="299"/>
      <c r="AZ1175" s="87"/>
      <c r="BA1175" s="243"/>
      <c r="BB1175" s="127"/>
      <c r="BC1175" s="127"/>
      <c r="BD1175" s="127"/>
      <c r="BE1175" s="127"/>
      <c r="BF1175" s="127"/>
      <c r="BG1175" s="19"/>
      <c r="BH1175" s="49"/>
      <c r="BI1175" s="60"/>
      <c r="BJ1175" s="127"/>
      <c r="BK1175" s="127"/>
      <c r="BL1175" s="127"/>
      <c r="BM1175" s="127"/>
      <c r="BN1175" s="60"/>
      <c r="BO1175" s="127"/>
      <c r="BP1175" s="910"/>
      <c r="BQ1175" s="928"/>
      <c r="BR1175" s="928"/>
      <c r="BS1175" s="928"/>
      <c r="BT1175" s="928"/>
      <c r="BU1175" s="928"/>
      <c r="BV1175" s="928"/>
      <c r="BW1175" s="928"/>
      <c r="BX1175" s="928"/>
      <c r="BY1175" s="928"/>
      <c r="BZ1175" s="928"/>
      <c r="CA1175" s="928"/>
      <c r="CB1175" s="928"/>
      <c r="CC1175" s="928"/>
      <c r="CD1175" s="928"/>
      <c r="CE1175" s="150"/>
      <c r="CF1175" s="516"/>
      <c r="CG1175" s="911"/>
      <c r="CH1175" s="131"/>
      <c r="CI1175" s="186"/>
      <c r="CJ1175" s="4"/>
      <c r="CK1175" s="49"/>
      <c r="CL1175" s="60"/>
      <c r="CM1175" s="912"/>
      <c r="CN1175" s="371"/>
      <c r="CO1175" s="371"/>
      <c r="CP1175" s="814"/>
      <c r="CQ1175" s="352"/>
      <c r="CR1175" s="371"/>
      <c r="CS1175" s="371"/>
    </row>
    <row r="1176" spans="1:97" x14ac:dyDescent="0.25">
      <c r="A1176" s="20"/>
      <c r="B1176" s="174"/>
      <c r="C1176" s="88"/>
      <c r="D1176" s="19"/>
      <c r="E1176" s="456"/>
      <c r="F1176" s="451"/>
      <c r="G1176" s="444"/>
      <c r="H1176" s="19"/>
      <c r="I1176" s="451"/>
      <c r="J1176" s="451"/>
      <c r="K1176" s="451"/>
      <c r="L1176" s="451"/>
      <c r="M1176" s="451"/>
      <c r="N1176" s="451"/>
      <c r="O1176" s="316"/>
      <c r="P1176" s="310"/>
      <c r="Q1176" s="19"/>
      <c r="R1176" s="310"/>
      <c r="S1176" s="316"/>
      <c r="T1176" s="923"/>
      <c r="U1176" s="310"/>
      <c r="V1176" s="310"/>
      <c r="W1176" s="310"/>
      <c r="X1176" s="306"/>
      <c r="Y1176" s="753"/>
      <c r="Z1176" s="749"/>
      <c r="AA1176" s="489"/>
      <c r="AB1176" s="512"/>
      <c r="AC1176" s="512"/>
      <c r="AD1176" s="447"/>
      <c r="AE1176" s="447"/>
      <c r="AF1176" s="970"/>
      <c r="AG1176" s="970"/>
      <c r="AH1176" s="810"/>
      <c r="AI1176" s="310"/>
      <c r="AJ1176" s="310"/>
      <c r="AK1176" s="310"/>
      <c r="AL1176" s="307"/>
      <c r="AM1176" s="40"/>
      <c r="AN1176" s="40"/>
      <c r="AO1176" s="40"/>
      <c r="AP1176" s="137"/>
      <c r="AQ1176" s="19"/>
      <c r="AR1176" s="49"/>
      <c r="AS1176" s="298"/>
      <c r="AT1176" s="66"/>
      <c r="AU1176" s="40"/>
      <c r="AV1176" s="60"/>
      <c r="AW1176" s="137"/>
      <c r="AX1176" s="137"/>
      <c r="AY1176" s="299"/>
      <c r="AZ1176" s="87"/>
      <c r="BA1176" s="243"/>
      <c r="BB1176" s="127"/>
      <c r="BC1176" s="127"/>
      <c r="BD1176" s="127"/>
      <c r="BE1176" s="127"/>
      <c r="BF1176" s="127"/>
      <c r="BG1176" s="19"/>
      <c r="BH1176" s="49"/>
      <c r="BI1176" s="60"/>
      <c r="BJ1176" s="127"/>
      <c r="BK1176" s="127"/>
      <c r="BL1176" s="127"/>
      <c r="BM1176" s="127"/>
      <c r="BN1176" s="60"/>
      <c r="BO1176" s="127"/>
      <c r="BP1176" s="910"/>
      <c r="BQ1176" s="928"/>
      <c r="BR1176" s="928"/>
      <c r="BS1176" s="928"/>
      <c r="BT1176" s="928"/>
      <c r="BU1176" s="928"/>
      <c r="BV1176" s="928"/>
      <c r="BW1176" s="928"/>
      <c r="BX1176" s="928"/>
      <c r="BY1176" s="928"/>
      <c r="BZ1176" s="928"/>
      <c r="CA1176" s="928"/>
      <c r="CB1176" s="928"/>
      <c r="CC1176" s="928"/>
      <c r="CD1176" s="928"/>
      <c r="CE1176" s="150"/>
      <c r="CF1176" s="516"/>
      <c r="CG1176" s="911"/>
      <c r="CH1176" s="131"/>
      <c r="CI1176" s="186"/>
      <c r="CJ1176" s="4"/>
      <c r="CK1176" s="49"/>
      <c r="CL1176" s="60"/>
      <c r="CM1176" s="912"/>
      <c r="CN1176" s="371"/>
      <c r="CO1176" s="371"/>
      <c r="CP1176" s="814"/>
      <c r="CQ1176" s="352"/>
      <c r="CR1176" s="371"/>
      <c r="CS1176" s="371"/>
    </row>
    <row r="1177" spans="1:97" x14ac:dyDescent="0.25">
      <c r="A1177" s="20"/>
      <c r="B1177" s="174"/>
      <c r="C1177" s="88"/>
      <c r="D1177" s="19"/>
      <c r="E1177" s="456"/>
      <c r="F1177" s="451"/>
      <c r="G1177" s="444"/>
      <c r="H1177" s="19"/>
      <c r="I1177" s="451"/>
      <c r="J1177" s="451"/>
      <c r="K1177" s="451"/>
      <c r="L1177" s="451"/>
      <c r="M1177" s="451"/>
      <c r="N1177" s="451"/>
      <c r="O1177" s="316"/>
      <c r="P1177" s="310"/>
      <c r="Q1177" s="19"/>
      <c r="R1177" s="310"/>
      <c r="S1177" s="316"/>
      <c r="T1177" s="923"/>
      <c r="U1177" s="310"/>
      <c r="V1177" s="310"/>
      <c r="W1177" s="310"/>
      <c r="X1177" s="306"/>
      <c r="Y1177" s="753"/>
      <c r="Z1177" s="749"/>
      <c r="AA1177" s="489"/>
      <c r="AB1177" s="512"/>
      <c r="AC1177" s="512"/>
      <c r="AD1177" s="447"/>
      <c r="AE1177" s="447"/>
      <c r="AF1177" s="970"/>
      <c r="AG1177" s="970"/>
      <c r="AH1177" s="810"/>
      <c r="AI1177" s="310"/>
      <c r="AJ1177" s="310"/>
      <c r="AK1177" s="310"/>
      <c r="AL1177" s="307"/>
      <c r="AM1177" s="40"/>
      <c r="AN1177" s="40"/>
      <c r="AO1177" s="40"/>
      <c r="AP1177" s="137"/>
      <c r="AQ1177" s="19"/>
      <c r="AR1177" s="49"/>
      <c r="AS1177" s="298"/>
      <c r="AT1177" s="66"/>
      <c r="AU1177" s="40"/>
      <c r="AV1177" s="60"/>
      <c r="AW1177" s="137"/>
      <c r="AX1177" s="137"/>
      <c r="AY1177" s="299"/>
      <c r="AZ1177" s="87"/>
      <c r="BA1177" s="243"/>
      <c r="BB1177" s="127"/>
      <c r="BC1177" s="127"/>
      <c r="BD1177" s="127"/>
      <c r="BE1177" s="127"/>
      <c r="BF1177" s="127"/>
      <c r="BG1177" s="19"/>
      <c r="BH1177" s="49"/>
      <c r="BI1177" s="60"/>
      <c r="BJ1177" s="127"/>
      <c r="BK1177" s="127"/>
      <c r="BL1177" s="127"/>
      <c r="BM1177" s="127"/>
      <c r="BN1177" s="60"/>
      <c r="BO1177" s="127"/>
      <c r="BP1177" s="910"/>
      <c r="BQ1177" s="928"/>
      <c r="BR1177" s="928"/>
      <c r="BS1177" s="928"/>
      <c r="BT1177" s="928"/>
      <c r="BU1177" s="928"/>
      <c r="BV1177" s="928"/>
      <c r="BW1177" s="928"/>
      <c r="BX1177" s="928"/>
      <c r="BY1177" s="928"/>
      <c r="BZ1177" s="928"/>
      <c r="CA1177" s="928"/>
      <c r="CB1177" s="928"/>
      <c r="CC1177" s="928"/>
      <c r="CD1177" s="928"/>
      <c r="CE1177" s="150"/>
      <c r="CF1177" s="516"/>
      <c r="CG1177" s="911"/>
      <c r="CH1177" s="131"/>
      <c r="CI1177" s="186"/>
      <c r="CJ1177" s="4"/>
      <c r="CK1177" s="49"/>
      <c r="CL1177" s="60"/>
      <c r="CM1177" s="912"/>
      <c r="CN1177" s="371"/>
      <c r="CO1177" s="371"/>
      <c r="CP1177" s="814"/>
      <c r="CQ1177" s="352"/>
      <c r="CR1177" s="371"/>
      <c r="CS1177" s="371"/>
    </row>
    <row r="1178" spans="1:97" x14ac:dyDescent="0.25">
      <c r="A1178" s="20"/>
      <c r="B1178" s="174"/>
      <c r="C1178" s="88"/>
      <c r="D1178" s="19"/>
      <c r="E1178" s="456"/>
      <c r="F1178" s="451"/>
      <c r="G1178" s="444"/>
      <c r="H1178" s="19"/>
      <c r="I1178" s="451"/>
      <c r="J1178" s="451"/>
      <c r="K1178" s="451"/>
      <c r="L1178" s="451"/>
      <c r="M1178" s="451"/>
      <c r="N1178" s="451"/>
      <c r="O1178" s="316"/>
      <c r="P1178" s="310"/>
      <c r="Q1178" s="19"/>
      <c r="R1178" s="310"/>
      <c r="S1178" s="316"/>
      <c r="T1178" s="923"/>
      <c r="U1178" s="310"/>
      <c r="V1178" s="310"/>
      <c r="W1178" s="310"/>
      <c r="X1178" s="306"/>
      <c r="Y1178" s="753"/>
      <c r="Z1178" s="749"/>
      <c r="AA1178" s="489"/>
      <c r="AB1178" s="512"/>
      <c r="AC1178" s="512"/>
      <c r="AD1178" s="447"/>
      <c r="AE1178" s="447"/>
      <c r="AF1178" s="970"/>
      <c r="AG1178" s="970"/>
      <c r="AH1178" s="810"/>
      <c r="AI1178" s="310"/>
      <c r="AJ1178" s="310"/>
      <c r="AK1178" s="310"/>
      <c r="AL1178" s="307"/>
      <c r="AM1178" s="40"/>
      <c r="AN1178" s="40"/>
      <c r="AO1178" s="40"/>
      <c r="AP1178" s="137"/>
      <c r="AQ1178" s="19"/>
      <c r="AR1178" s="49"/>
      <c r="AS1178" s="298"/>
      <c r="AT1178" s="66"/>
      <c r="AU1178" s="40"/>
      <c r="AV1178" s="60"/>
      <c r="AW1178" s="137"/>
      <c r="AX1178" s="137"/>
      <c r="AY1178" s="299"/>
      <c r="AZ1178" s="87"/>
      <c r="BA1178" s="243"/>
      <c r="BB1178" s="127"/>
      <c r="BC1178" s="127"/>
      <c r="BD1178" s="127"/>
      <c r="BE1178" s="127"/>
      <c r="BF1178" s="127"/>
      <c r="BG1178" s="19"/>
      <c r="BH1178" s="49"/>
      <c r="BI1178" s="60"/>
      <c r="BJ1178" s="127"/>
      <c r="BK1178" s="127"/>
      <c r="BL1178" s="127"/>
      <c r="BM1178" s="127"/>
      <c r="BN1178" s="60"/>
      <c r="BO1178" s="127"/>
      <c r="BP1178" s="910"/>
      <c r="BQ1178" s="928"/>
      <c r="BR1178" s="928"/>
      <c r="BS1178" s="928"/>
      <c r="BT1178" s="928"/>
      <c r="BU1178" s="928"/>
      <c r="BV1178" s="928"/>
      <c r="BW1178" s="928"/>
      <c r="BX1178" s="928"/>
      <c r="BY1178" s="928"/>
      <c r="BZ1178" s="928"/>
      <c r="CA1178" s="928"/>
      <c r="CB1178" s="928"/>
      <c r="CC1178" s="928"/>
      <c r="CD1178" s="928"/>
      <c r="CE1178" s="150"/>
      <c r="CF1178" s="516"/>
      <c r="CG1178" s="911"/>
      <c r="CH1178" s="131"/>
      <c r="CI1178" s="186"/>
      <c r="CJ1178" s="4"/>
      <c r="CK1178" s="49"/>
      <c r="CL1178" s="60"/>
      <c r="CM1178" s="912"/>
      <c r="CN1178" s="371"/>
      <c r="CO1178" s="371"/>
      <c r="CP1178" s="814"/>
      <c r="CQ1178" s="352"/>
      <c r="CR1178" s="371"/>
      <c r="CS1178" s="371"/>
    </row>
    <row r="1179" spans="1:97" x14ac:dyDescent="0.25">
      <c r="A1179" s="20"/>
      <c r="B1179" s="174"/>
      <c r="C1179" s="88"/>
      <c r="D1179" s="19"/>
      <c r="E1179" s="456"/>
      <c r="F1179" s="451"/>
      <c r="G1179" s="444"/>
      <c r="H1179" s="19"/>
      <c r="I1179" s="451"/>
      <c r="J1179" s="451"/>
      <c r="K1179" s="451"/>
      <c r="L1179" s="451"/>
      <c r="M1179" s="451"/>
      <c r="N1179" s="451"/>
      <c r="O1179" s="316"/>
      <c r="P1179" s="310"/>
      <c r="Q1179" s="19"/>
      <c r="R1179" s="310"/>
      <c r="S1179" s="316"/>
      <c r="T1179" s="923"/>
      <c r="U1179" s="310"/>
      <c r="V1179" s="310"/>
      <c r="W1179" s="310"/>
      <c r="X1179" s="306"/>
      <c r="Y1179" s="753"/>
      <c r="Z1179" s="749"/>
      <c r="AA1179" s="489"/>
      <c r="AB1179" s="512"/>
      <c r="AC1179" s="512"/>
      <c r="AD1179" s="447"/>
      <c r="AE1179" s="447"/>
      <c r="AF1179" s="970"/>
      <c r="AG1179" s="970"/>
      <c r="AH1179" s="810"/>
      <c r="AI1179" s="310"/>
      <c r="AJ1179" s="310"/>
      <c r="AK1179" s="310"/>
      <c r="AL1179" s="307"/>
      <c r="AM1179" s="40"/>
      <c r="AN1179" s="40"/>
      <c r="AO1179" s="40"/>
      <c r="AP1179" s="137"/>
      <c r="AQ1179" s="19"/>
      <c r="AR1179" s="49"/>
      <c r="AS1179" s="298"/>
      <c r="AT1179" s="66"/>
      <c r="AU1179" s="40"/>
      <c r="AV1179" s="60"/>
      <c r="AW1179" s="137"/>
      <c r="AX1179" s="137"/>
      <c r="AY1179" s="299"/>
      <c r="AZ1179" s="87"/>
      <c r="BA1179" s="243"/>
      <c r="BB1179" s="127"/>
      <c r="BC1179" s="127"/>
      <c r="BD1179" s="127"/>
      <c r="BE1179" s="127"/>
      <c r="BF1179" s="127"/>
      <c r="BG1179" s="19"/>
      <c r="BH1179" s="49"/>
      <c r="BI1179" s="60"/>
      <c r="BJ1179" s="127"/>
      <c r="BK1179" s="127"/>
      <c r="BL1179" s="127"/>
      <c r="BM1179" s="127"/>
      <c r="BN1179" s="60"/>
      <c r="BO1179" s="127"/>
      <c r="BP1179" s="910"/>
      <c r="BQ1179" s="928"/>
      <c r="BR1179" s="928"/>
      <c r="BS1179" s="928"/>
      <c r="BT1179" s="928"/>
      <c r="BU1179" s="928"/>
      <c r="BV1179" s="928"/>
      <c r="BW1179" s="928"/>
      <c r="BX1179" s="928"/>
      <c r="BY1179" s="928"/>
      <c r="BZ1179" s="928"/>
      <c r="CA1179" s="928"/>
      <c r="CB1179" s="928"/>
      <c r="CC1179" s="928"/>
      <c r="CD1179" s="928"/>
      <c r="CE1179" s="150"/>
      <c r="CF1179" s="516"/>
      <c r="CG1179" s="911"/>
      <c r="CH1179" s="131"/>
      <c r="CI1179" s="186"/>
      <c r="CJ1179" s="4"/>
      <c r="CK1179" s="49"/>
      <c r="CL1179" s="60"/>
      <c r="CM1179" s="912"/>
      <c r="CN1179" s="371"/>
      <c r="CO1179" s="371"/>
      <c r="CP1179" s="814"/>
      <c r="CQ1179" s="352"/>
      <c r="CR1179" s="371"/>
      <c r="CS1179" s="371"/>
    </row>
    <row r="1180" spans="1:97" x14ac:dyDescent="0.25">
      <c r="A1180" s="20"/>
      <c r="B1180" s="174"/>
      <c r="C1180" s="88"/>
      <c r="D1180" s="19"/>
      <c r="E1180" s="456"/>
      <c r="F1180" s="451"/>
      <c r="G1180" s="444"/>
      <c r="H1180" s="19"/>
      <c r="I1180" s="451"/>
      <c r="J1180" s="451"/>
      <c r="K1180" s="451"/>
      <c r="L1180" s="451"/>
      <c r="M1180" s="451"/>
      <c r="N1180" s="451"/>
      <c r="O1180" s="316"/>
      <c r="P1180" s="310"/>
      <c r="Q1180" s="19"/>
      <c r="R1180" s="310"/>
      <c r="S1180" s="316"/>
      <c r="T1180" s="923"/>
      <c r="U1180" s="310"/>
      <c r="V1180" s="310"/>
      <c r="W1180" s="310"/>
      <c r="X1180" s="306"/>
      <c r="Y1180" s="753"/>
      <c r="Z1180" s="749"/>
      <c r="AA1180" s="489"/>
      <c r="AB1180" s="512"/>
      <c r="AC1180" s="512"/>
      <c r="AD1180" s="447"/>
      <c r="AE1180" s="447"/>
      <c r="AF1180" s="970"/>
      <c r="AG1180" s="970"/>
      <c r="AH1180" s="810"/>
      <c r="AI1180" s="310"/>
      <c r="AJ1180" s="310"/>
      <c r="AK1180" s="310"/>
      <c r="AL1180" s="307"/>
      <c r="AM1180" s="40"/>
      <c r="AN1180" s="40"/>
      <c r="AO1180" s="40"/>
      <c r="AP1180" s="137"/>
      <c r="AQ1180" s="19"/>
      <c r="AR1180" s="49"/>
      <c r="AS1180" s="298"/>
      <c r="AT1180" s="66"/>
      <c r="AU1180" s="40"/>
      <c r="AV1180" s="60"/>
      <c r="AW1180" s="137"/>
      <c r="AX1180" s="137"/>
      <c r="AY1180" s="299"/>
      <c r="AZ1180" s="87"/>
      <c r="BA1180" s="243"/>
      <c r="BB1180" s="127"/>
      <c r="BC1180" s="127"/>
      <c r="BD1180" s="127"/>
      <c r="BE1180" s="127"/>
      <c r="BF1180" s="127"/>
      <c r="BG1180" s="19"/>
      <c r="BH1180" s="49"/>
      <c r="BI1180" s="60"/>
      <c r="BJ1180" s="127"/>
      <c r="BK1180" s="127"/>
      <c r="BL1180" s="127"/>
      <c r="BM1180" s="127"/>
      <c r="BN1180" s="60"/>
      <c r="BO1180" s="127"/>
      <c r="BP1180" s="910"/>
      <c r="BQ1180" s="928"/>
      <c r="BR1180" s="928"/>
      <c r="BS1180" s="928"/>
      <c r="BT1180" s="928"/>
      <c r="BU1180" s="928"/>
      <c r="BV1180" s="928"/>
      <c r="BW1180" s="928"/>
      <c r="BX1180" s="928"/>
      <c r="BY1180" s="928"/>
      <c r="BZ1180" s="928"/>
      <c r="CA1180" s="928"/>
      <c r="CB1180" s="928"/>
      <c r="CC1180" s="928"/>
      <c r="CD1180" s="928"/>
      <c r="CE1180" s="150"/>
      <c r="CF1180" s="516"/>
      <c r="CG1180" s="911"/>
      <c r="CH1180" s="131"/>
      <c r="CI1180" s="186"/>
      <c r="CJ1180" s="4"/>
      <c r="CK1180" s="49"/>
      <c r="CL1180" s="60"/>
      <c r="CM1180" s="912"/>
      <c r="CN1180" s="371"/>
      <c r="CO1180" s="371"/>
      <c r="CP1180" s="814"/>
      <c r="CQ1180" s="352"/>
      <c r="CR1180" s="371"/>
      <c r="CS1180" s="371"/>
    </row>
    <row r="1181" spans="1:97" x14ac:dyDescent="0.25">
      <c r="A1181" s="20"/>
      <c r="B1181" s="174"/>
      <c r="C1181" s="88"/>
      <c r="D1181" s="19"/>
      <c r="E1181" s="456"/>
      <c r="F1181" s="451"/>
      <c r="G1181" s="444"/>
      <c r="H1181" s="19"/>
      <c r="I1181" s="451"/>
      <c r="J1181" s="451"/>
      <c r="K1181" s="451"/>
      <c r="L1181" s="451"/>
      <c r="M1181" s="451"/>
      <c r="N1181" s="451"/>
      <c r="O1181" s="316"/>
      <c r="P1181" s="310"/>
      <c r="Q1181" s="19"/>
      <c r="R1181" s="310"/>
      <c r="S1181" s="316"/>
      <c r="T1181" s="923"/>
      <c r="U1181" s="310"/>
      <c r="V1181" s="310"/>
      <c r="W1181" s="310"/>
      <c r="X1181" s="306"/>
      <c r="Y1181" s="753"/>
      <c r="Z1181" s="749"/>
      <c r="AA1181" s="489"/>
      <c r="AB1181" s="512"/>
      <c r="AC1181" s="512"/>
      <c r="AD1181" s="447"/>
      <c r="AE1181" s="447"/>
      <c r="AF1181" s="970"/>
      <c r="AG1181" s="970"/>
      <c r="AH1181" s="810"/>
      <c r="AI1181" s="310"/>
      <c r="AJ1181" s="310"/>
      <c r="AK1181" s="310"/>
      <c r="AL1181" s="307"/>
      <c r="AM1181" s="40"/>
      <c r="AN1181" s="40"/>
      <c r="AO1181" s="40"/>
      <c r="AP1181" s="137"/>
      <c r="AQ1181" s="19"/>
      <c r="AR1181" s="49"/>
      <c r="AS1181" s="298"/>
      <c r="AT1181" s="66"/>
      <c r="AU1181" s="40"/>
      <c r="AV1181" s="60"/>
      <c r="AW1181" s="137"/>
      <c r="AX1181" s="137"/>
      <c r="AY1181" s="299"/>
      <c r="AZ1181" s="87"/>
      <c r="BA1181" s="243"/>
      <c r="BB1181" s="127"/>
      <c r="BC1181" s="127"/>
      <c r="BD1181" s="127"/>
      <c r="BE1181" s="127"/>
      <c r="BF1181" s="127"/>
      <c r="BG1181" s="19"/>
      <c r="BH1181" s="49"/>
      <c r="BI1181" s="60"/>
      <c r="BJ1181" s="127"/>
      <c r="BK1181" s="127"/>
      <c r="BL1181" s="127"/>
      <c r="BM1181" s="127"/>
      <c r="BN1181" s="60"/>
      <c r="BO1181" s="127"/>
      <c r="BP1181" s="910"/>
      <c r="BQ1181" s="928"/>
      <c r="BR1181" s="928"/>
      <c r="BS1181" s="928"/>
      <c r="BT1181" s="928"/>
      <c r="BU1181" s="928"/>
      <c r="BV1181" s="928"/>
      <c r="BW1181" s="928"/>
      <c r="BX1181" s="928"/>
      <c r="BY1181" s="928"/>
      <c r="BZ1181" s="928"/>
      <c r="CA1181" s="928"/>
      <c r="CB1181" s="928"/>
      <c r="CC1181" s="928"/>
      <c r="CD1181" s="928"/>
      <c r="CE1181" s="150"/>
      <c r="CF1181" s="516"/>
      <c r="CG1181" s="911"/>
      <c r="CH1181" s="131"/>
      <c r="CI1181" s="186"/>
      <c r="CJ1181" s="4"/>
      <c r="CK1181" s="49"/>
      <c r="CL1181" s="60"/>
      <c r="CM1181" s="912"/>
      <c r="CN1181" s="371"/>
      <c r="CO1181" s="371"/>
      <c r="CP1181" s="814"/>
      <c r="CQ1181" s="352"/>
      <c r="CR1181" s="371"/>
      <c r="CS1181" s="371"/>
    </row>
    <row r="1182" spans="1:97" x14ac:dyDescent="0.25">
      <c r="A1182" s="20"/>
      <c r="B1182" s="174"/>
      <c r="C1182" s="88"/>
      <c r="D1182" s="19"/>
      <c r="E1182" s="456"/>
      <c r="F1182" s="451"/>
      <c r="G1182" s="444"/>
      <c r="H1182" s="19"/>
      <c r="I1182" s="451"/>
      <c r="J1182" s="451"/>
      <c r="K1182" s="451"/>
      <c r="L1182" s="451"/>
      <c r="M1182" s="451"/>
      <c r="N1182" s="451"/>
      <c r="O1182" s="316"/>
      <c r="P1182" s="310"/>
      <c r="Q1182" s="19"/>
      <c r="R1182" s="310"/>
      <c r="S1182" s="316"/>
      <c r="T1182" s="923"/>
      <c r="U1182" s="310"/>
      <c r="V1182" s="310"/>
      <c r="W1182" s="310"/>
      <c r="X1182" s="306"/>
      <c r="Y1182" s="753"/>
      <c r="Z1182" s="749"/>
      <c r="AA1182" s="489"/>
      <c r="AB1182" s="512"/>
      <c r="AC1182" s="512"/>
      <c r="AD1182" s="447"/>
      <c r="AE1182" s="447"/>
      <c r="AF1182" s="970"/>
      <c r="AG1182" s="970"/>
      <c r="AH1182" s="810"/>
      <c r="AI1182" s="310"/>
      <c r="AJ1182" s="310"/>
      <c r="AK1182" s="310"/>
      <c r="AL1182" s="307"/>
      <c r="AM1182" s="40"/>
      <c r="AN1182" s="40"/>
      <c r="AO1182" s="40"/>
      <c r="AP1182" s="137"/>
      <c r="AQ1182" s="19"/>
      <c r="AR1182" s="49"/>
      <c r="AS1182" s="298"/>
      <c r="AT1182" s="66"/>
      <c r="AU1182" s="40"/>
      <c r="AV1182" s="60"/>
      <c r="AW1182" s="137"/>
      <c r="AX1182" s="137"/>
      <c r="AY1182" s="299"/>
      <c r="AZ1182" s="87"/>
      <c r="BA1182" s="243"/>
      <c r="BB1182" s="127"/>
      <c r="BC1182" s="127"/>
      <c r="BD1182" s="127"/>
      <c r="BE1182" s="127"/>
      <c r="BF1182" s="127"/>
      <c r="BG1182" s="19"/>
      <c r="BH1182" s="49"/>
      <c r="BI1182" s="60"/>
      <c r="BJ1182" s="127"/>
      <c r="BK1182" s="127"/>
      <c r="BL1182" s="127"/>
      <c r="BM1182" s="127"/>
      <c r="BN1182" s="60"/>
      <c r="BO1182" s="127"/>
      <c r="BP1182" s="910"/>
      <c r="BQ1182" s="928"/>
      <c r="BR1182" s="928"/>
      <c r="BS1182" s="928"/>
      <c r="BT1182" s="928"/>
      <c r="BU1182" s="928"/>
      <c r="BV1182" s="928"/>
      <c r="BW1182" s="928"/>
      <c r="BX1182" s="928"/>
      <c r="BY1182" s="928"/>
      <c r="BZ1182" s="928"/>
      <c r="CA1182" s="928"/>
      <c r="CB1182" s="928"/>
      <c r="CC1182" s="928"/>
      <c r="CD1182" s="928"/>
      <c r="CE1182" s="150"/>
      <c r="CF1182" s="516"/>
      <c r="CG1182" s="911"/>
      <c r="CH1182" s="131"/>
      <c r="CI1182" s="186"/>
      <c r="CJ1182" s="4"/>
      <c r="CK1182" s="49"/>
      <c r="CL1182" s="60"/>
      <c r="CM1182" s="912"/>
      <c r="CN1182" s="371"/>
      <c r="CO1182" s="371"/>
      <c r="CP1182" s="814"/>
      <c r="CQ1182" s="352"/>
      <c r="CR1182" s="371"/>
      <c r="CS1182" s="371"/>
    </row>
    <row r="1183" spans="1:97" x14ac:dyDescent="0.25">
      <c r="A1183" s="20"/>
      <c r="B1183" s="174"/>
      <c r="C1183" s="88"/>
      <c r="D1183" s="19"/>
      <c r="E1183" s="456"/>
      <c r="F1183" s="451"/>
      <c r="G1183" s="444"/>
      <c r="H1183" s="19"/>
      <c r="I1183" s="451"/>
      <c r="J1183" s="451"/>
      <c r="K1183" s="451"/>
      <c r="L1183" s="451"/>
      <c r="M1183" s="451"/>
      <c r="N1183" s="451"/>
      <c r="O1183" s="316"/>
      <c r="P1183" s="310"/>
      <c r="Q1183" s="19"/>
      <c r="R1183" s="310"/>
      <c r="S1183" s="316"/>
      <c r="T1183" s="923"/>
      <c r="U1183" s="310"/>
      <c r="V1183" s="310"/>
      <c r="W1183" s="310"/>
      <c r="X1183" s="306"/>
      <c r="Y1183" s="753"/>
      <c r="Z1183" s="749"/>
      <c r="AA1183" s="489"/>
      <c r="AB1183" s="512"/>
      <c r="AC1183" s="512"/>
      <c r="AD1183" s="447"/>
      <c r="AE1183" s="447"/>
      <c r="AF1183" s="970"/>
      <c r="AG1183" s="970"/>
      <c r="AH1183" s="810"/>
      <c r="AI1183" s="310"/>
      <c r="AJ1183" s="310"/>
      <c r="AK1183" s="310"/>
      <c r="AL1183" s="307"/>
      <c r="AM1183" s="40"/>
      <c r="AN1183" s="40"/>
      <c r="AO1183" s="40"/>
      <c r="AP1183" s="137"/>
      <c r="AQ1183" s="19"/>
      <c r="AR1183" s="49"/>
      <c r="AS1183" s="298"/>
      <c r="AT1183" s="66"/>
      <c r="AU1183" s="40"/>
      <c r="AV1183" s="60"/>
      <c r="AW1183" s="137"/>
      <c r="AX1183" s="137"/>
      <c r="AY1183" s="299"/>
      <c r="AZ1183" s="87"/>
      <c r="BA1183" s="243"/>
      <c r="BB1183" s="127"/>
      <c r="BC1183" s="127"/>
      <c r="BD1183" s="127"/>
      <c r="BE1183" s="127"/>
      <c r="BF1183" s="127"/>
      <c r="BG1183" s="19"/>
      <c r="BH1183" s="49"/>
      <c r="BI1183" s="60"/>
      <c r="BJ1183" s="127"/>
      <c r="BK1183" s="127"/>
      <c r="BL1183" s="127"/>
      <c r="BM1183" s="127"/>
      <c r="BN1183" s="60"/>
      <c r="BO1183" s="127"/>
      <c r="BP1183" s="910"/>
      <c r="BQ1183" s="928"/>
      <c r="BR1183" s="928"/>
      <c r="BS1183" s="928"/>
      <c r="BT1183" s="928"/>
      <c r="BU1183" s="928"/>
      <c r="BV1183" s="928"/>
      <c r="BW1183" s="928"/>
      <c r="BX1183" s="928"/>
      <c r="BY1183" s="928"/>
      <c r="BZ1183" s="928"/>
      <c r="CA1183" s="928"/>
      <c r="CB1183" s="928"/>
      <c r="CC1183" s="928"/>
      <c r="CD1183" s="928"/>
      <c r="CE1183" s="150"/>
      <c r="CF1183" s="516"/>
      <c r="CG1183" s="911"/>
      <c r="CH1183" s="131"/>
      <c r="CI1183" s="186"/>
      <c r="CJ1183" s="4"/>
      <c r="CK1183" s="49"/>
      <c r="CL1183" s="60"/>
      <c r="CM1183" s="912"/>
      <c r="CN1183" s="371"/>
      <c r="CO1183" s="371"/>
      <c r="CP1183" s="814"/>
      <c r="CQ1183" s="352"/>
      <c r="CR1183" s="371"/>
      <c r="CS1183" s="371"/>
    </row>
    <row r="1184" spans="1:97" x14ac:dyDescent="0.25">
      <c r="A1184" s="20"/>
      <c r="B1184" s="174"/>
      <c r="C1184" s="88"/>
      <c r="D1184" s="19"/>
      <c r="E1184" s="456"/>
      <c r="F1184" s="451"/>
      <c r="G1184" s="444"/>
      <c r="H1184" s="19"/>
      <c r="I1184" s="451"/>
      <c r="J1184" s="451"/>
      <c r="K1184" s="451"/>
      <c r="L1184" s="451"/>
      <c r="M1184" s="451"/>
      <c r="N1184" s="451"/>
      <c r="O1184" s="316"/>
      <c r="P1184" s="310"/>
      <c r="Q1184" s="19"/>
      <c r="R1184" s="310"/>
      <c r="S1184" s="316"/>
      <c r="T1184" s="923"/>
      <c r="U1184" s="310"/>
      <c r="V1184" s="310"/>
      <c r="W1184" s="310"/>
      <c r="X1184" s="306"/>
      <c r="Y1184" s="753"/>
      <c r="Z1184" s="749"/>
      <c r="AA1184" s="489"/>
      <c r="AB1184" s="512"/>
      <c r="AC1184" s="512"/>
      <c r="AD1184" s="447"/>
      <c r="AE1184" s="447"/>
      <c r="AF1184" s="970"/>
      <c r="AG1184" s="970"/>
      <c r="AH1184" s="810"/>
      <c r="AI1184" s="310"/>
      <c r="AJ1184" s="310"/>
      <c r="AK1184" s="310"/>
      <c r="AL1184" s="307"/>
      <c r="AM1184" s="40"/>
      <c r="AN1184" s="40"/>
      <c r="AO1184" s="40"/>
      <c r="AP1184" s="137"/>
      <c r="AQ1184" s="19"/>
      <c r="AR1184" s="49"/>
      <c r="AS1184" s="298"/>
      <c r="AT1184" s="66"/>
      <c r="AU1184" s="40"/>
      <c r="AV1184" s="60"/>
      <c r="AW1184" s="137"/>
      <c r="AX1184" s="137"/>
      <c r="AY1184" s="299"/>
      <c r="AZ1184" s="87"/>
      <c r="BA1184" s="243"/>
      <c r="BB1184" s="127"/>
      <c r="BC1184" s="127"/>
      <c r="BD1184" s="127"/>
      <c r="BE1184" s="127"/>
      <c r="BF1184" s="127"/>
      <c r="BG1184" s="19"/>
      <c r="BH1184" s="49"/>
      <c r="BI1184" s="60"/>
      <c r="BJ1184" s="127"/>
      <c r="BK1184" s="127"/>
      <c r="BL1184" s="127"/>
      <c r="BM1184" s="127"/>
      <c r="BN1184" s="60"/>
      <c r="BO1184" s="127"/>
      <c r="BP1184" s="910"/>
      <c r="BQ1184" s="928"/>
      <c r="BR1184" s="928"/>
      <c r="BS1184" s="928"/>
      <c r="BT1184" s="928"/>
      <c r="BU1184" s="928"/>
      <c r="BV1184" s="928"/>
      <c r="BW1184" s="928"/>
      <c r="BX1184" s="928"/>
      <c r="BY1184" s="928"/>
      <c r="BZ1184" s="928"/>
      <c r="CA1184" s="928"/>
      <c r="CB1184" s="928"/>
      <c r="CC1184" s="928"/>
      <c r="CD1184" s="928"/>
      <c r="CE1184" s="150"/>
      <c r="CF1184" s="516"/>
      <c r="CG1184" s="911"/>
      <c r="CH1184" s="131"/>
      <c r="CI1184" s="186"/>
      <c r="CJ1184" s="4"/>
      <c r="CK1184" s="49"/>
      <c r="CL1184" s="60"/>
      <c r="CM1184" s="912"/>
      <c r="CN1184" s="371"/>
      <c r="CO1184" s="371"/>
      <c r="CP1184" s="814"/>
      <c r="CQ1184" s="352"/>
      <c r="CR1184" s="371"/>
      <c r="CS1184" s="371"/>
    </row>
    <row r="1185" spans="1:97" x14ac:dyDescent="0.25">
      <c r="A1185" s="20"/>
      <c r="B1185" s="174"/>
      <c r="C1185" s="88"/>
      <c r="D1185" s="19"/>
      <c r="E1185" s="456"/>
      <c r="F1185" s="451"/>
      <c r="G1185" s="444"/>
      <c r="H1185" s="19"/>
      <c r="I1185" s="451"/>
      <c r="J1185" s="451"/>
      <c r="K1185" s="451"/>
      <c r="L1185" s="451"/>
      <c r="M1185" s="451"/>
      <c r="N1185" s="451"/>
      <c r="O1185" s="316"/>
      <c r="P1185" s="310"/>
      <c r="Q1185" s="19"/>
      <c r="R1185" s="310"/>
      <c r="S1185" s="316"/>
      <c r="T1185" s="923"/>
      <c r="U1185" s="310"/>
      <c r="V1185" s="310"/>
      <c r="W1185" s="310"/>
      <c r="X1185" s="306"/>
      <c r="Y1185" s="753"/>
      <c r="Z1185" s="749"/>
      <c r="AA1185" s="489"/>
      <c r="AB1185" s="512"/>
      <c r="AC1185" s="512"/>
      <c r="AD1185" s="447"/>
      <c r="AE1185" s="447"/>
      <c r="AF1185" s="970"/>
      <c r="AG1185" s="970"/>
      <c r="AH1185" s="810"/>
      <c r="AI1185" s="310"/>
      <c r="AJ1185" s="310"/>
      <c r="AK1185" s="310"/>
      <c r="AL1185" s="307"/>
      <c r="AM1185" s="40"/>
      <c r="AN1185" s="40"/>
      <c r="AO1185" s="40"/>
      <c r="AP1185" s="137"/>
      <c r="AQ1185" s="19"/>
      <c r="AR1185" s="49"/>
      <c r="AS1185" s="298"/>
      <c r="AT1185" s="66"/>
      <c r="AU1185" s="40"/>
      <c r="AV1185" s="60"/>
      <c r="AW1185" s="137"/>
      <c r="AX1185" s="137"/>
      <c r="AY1185" s="299"/>
      <c r="AZ1185" s="87"/>
      <c r="BA1185" s="243"/>
      <c r="BB1185" s="127"/>
      <c r="BC1185" s="127"/>
      <c r="BD1185" s="127"/>
      <c r="BE1185" s="127"/>
      <c r="BF1185" s="127"/>
      <c r="BG1185" s="19"/>
      <c r="BH1185" s="49"/>
      <c r="BI1185" s="60"/>
      <c r="BJ1185" s="127"/>
      <c r="BK1185" s="127"/>
      <c r="BL1185" s="127"/>
      <c r="BM1185" s="127"/>
      <c r="BN1185" s="60"/>
      <c r="BO1185" s="127"/>
      <c r="BP1185" s="910"/>
      <c r="BQ1185" s="928"/>
      <c r="BR1185" s="928"/>
      <c r="BS1185" s="928"/>
      <c r="BT1185" s="928"/>
      <c r="BU1185" s="928"/>
      <c r="BV1185" s="928"/>
      <c r="BW1185" s="928"/>
      <c r="BX1185" s="928"/>
      <c r="BY1185" s="928"/>
      <c r="BZ1185" s="928"/>
      <c r="CA1185" s="928"/>
      <c r="CB1185" s="928"/>
      <c r="CC1185" s="928"/>
      <c r="CD1185" s="928"/>
      <c r="CE1185" s="150"/>
      <c r="CF1185" s="516"/>
      <c r="CG1185" s="911"/>
      <c r="CH1185" s="131"/>
      <c r="CI1185" s="186"/>
      <c r="CJ1185" s="4"/>
      <c r="CK1185" s="49"/>
      <c r="CL1185" s="60"/>
      <c r="CM1185" s="912"/>
      <c r="CN1185" s="371"/>
      <c r="CO1185" s="371"/>
      <c r="CP1185" s="814"/>
      <c r="CQ1185" s="352"/>
      <c r="CR1185" s="371"/>
      <c r="CS1185" s="371"/>
    </row>
    <row r="1186" spans="1:97" x14ac:dyDescent="0.25">
      <c r="A1186" s="20"/>
      <c r="B1186" s="174"/>
      <c r="C1186" s="88"/>
      <c r="D1186" s="19"/>
      <c r="E1186" s="456"/>
      <c r="F1186" s="451"/>
      <c r="G1186" s="444"/>
      <c r="H1186" s="19"/>
      <c r="I1186" s="451"/>
      <c r="J1186" s="451"/>
      <c r="K1186" s="451"/>
      <c r="L1186" s="451"/>
      <c r="M1186" s="451"/>
      <c r="N1186" s="451"/>
      <c r="O1186" s="316"/>
      <c r="P1186" s="310"/>
      <c r="Q1186" s="19"/>
      <c r="R1186" s="310"/>
      <c r="S1186" s="316"/>
      <c r="T1186" s="923"/>
      <c r="U1186" s="310"/>
      <c r="V1186" s="310"/>
      <c r="W1186" s="310"/>
      <c r="X1186" s="306"/>
      <c r="Y1186" s="753"/>
      <c r="Z1186" s="749"/>
      <c r="AA1186" s="489"/>
      <c r="AB1186" s="512"/>
      <c r="AC1186" s="512"/>
      <c r="AD1186" s="447"/>
      <c r="AE1186" s="447"/>
      <c r="AF1186" s="970"/>
      <c r="AG1186" s="970"/>
      <c r="AH1186" s="810"/>
      <c r="AI1186" s="310"/>
      <c r="AJ1186" s="310"/>
      <c r="AK1186" s="310"/>
      <c r="AL1186" s="307"/>
      <c r="AM1186" s="40"/>
      <c r="AN1186" s="40"/>
      <c r="AO1186" s="40"/>
      <c r="AP1186" s="137"/>
      <c r="AQ1186" s="19"/>
      <c r="AR1186" s="49"/>
      <c r="AS1186" s="298"/>
      <c r="AT1186" s="66"/>
      <c r="AU1186" s="40"/>
      <c r="AV1186" s="60"/>
      <c r="AW1186" s="137"/>
      <c r="AX1186" s="137"/>
      <c r="AY1186" s="299"/>
      <c r="AZ1186" s="87"/>
      <c r="BA1186" s="243"/>
      <c r="BB1186" s="127"/>
      <c r="BC1186" s="127"/>
      <c r="BD1186" s="127"/>
      <c r="BE1186" s="127"/>
      <c r="BF1186" s="127"/>
      <c r="BG1186" s="19"/>
      <c r="BH1186" s="49"/>
      <c r="BI1186" s="60"/>
      <c r="BJ1186" s="127"/>
      <c r="BK1186" s="127"/>
      <c r="BL1186" s="127"/>
      <c r="BM1186" s="127"/>
      <c r="BN1186" s="60"/>
      <c r="BO1186" s="127"/>
      <c r="BP1186" s="910"/>
      <c r="BQ1186" s="928"/>
      <c r="BR1186" s="928"/>
      <c r="BS1186" s="928"/>
      <c r="BT1186" s="928"/>
      <c r="BU1186" s="928"/>
      <c r="BV1186" s="928"/>
      <c r="BW1186" s="928"/>
      <c r="BX1186" s="928"/>
      <c r="BY1186" s="928"/>
      <c r="BZ1186" s="928"/>
      <c r="CA1186" s="928"/>
      <c r="CB1186" s="928"/>
      <c r="CC1186" s="928"/>
      <c r="CD1186" s="928"/>
      <c r="CE1186" s="150"/>
      <c r="CF1186" s="516"/>
      <c r="CG1186" s="911"/>
      <c r="CH1186" s="131"/>
      <c r="CI1186" s="186"/>
      <c r="CJ1186" s="4"/>
      <c r="CK1186" s="49"/>
      <c r="CL1186" s="60"/>
      <c r="CM1186" s="912"/>
      <c r="CN1186" s="371"/>
      <c r="CO1186" s="371"/>
      <c r="CP1186" s="814"/>
      <c r="CQ1186" s="352"/>
      <c r="CR1186" s="371"/>
      <c r="CS1186" s="371"/>
    </row>
    <row r="1187" spans="1:97" x14ac:dyDescent="0.25">
      <c r="A1187" s="20"/>
      <c r="B1187" s="174"/>
      <c r="C1187" s="88"/>
      <c r="D1187" s="19"/>
      <c r="E1187" s="456"/>
      <c r="F1187" s="451"/>
      <c r="G1187" s="444"/>
      <c r="H1187" s="19"/>
      <c r="I1187" s="451"/>
      <c r="J1187" s="451"/>
      <c r="K1187" s="451"/>
      <c r="L1187" s="451"/>
      <c r="M1187" s="451"/>
      <c r="N1187" s="451"/>
      <c r="O1187" s="316"/>
      <c r="P1187" s="310"/>
      <c r="Q1187" s="19"/>
      <c r="R1187" s="310"/>
      <c r="S1187" s="316"/>
      <c r="T1187" s="923"/>
      <c r="U1187" s="310"/>
      <c r="V1187" s="310"/>
      <c r="W1187" s="310"/>
      <c r="X1187" s="306"/>
      <c r="Y1187" s="753"/>
      <c r="Z1187" s="749"/>
      <c r="AA1187" s="489"/>
      <c r="AB1187" s="512"/>
      <c r="AC1187" s="512"/>
      <c r="AD1187" s="447"/>
      <c r="AE1187" s="447"/>
      <c r="AF1187" s="970"/>
      <c r="AG1187" s="970"/>
      <c r="AH1187" s="810"/>
      <c r="AI1187" s="310"/>
      <c r="AJ1187" s="310"/>
      <c r="AK1187" s="310"/>
      <c r="AL1187" s="307"/>
      <c r="AM1187" s="40"/>
      <c r="AN1187" s="40"/>
      <c r="AO1187" s="40"/>
      <c r="AP1187" s="137"/>
      <c r="AQ1187" s="19"/>
      <c r="AR1187" s="49"/>
      <c r="AS1187" s="298"/>
      <c r="AT1187" s="66"/>
      <c r="AU1187" s="40"/>
      <c r="AV1187" s="60"/>
      <c r="AW1187" s="137"/>
      <c r="AX1187" s="137"/>
      <c r="AY1187" s="299"/>
      <c r="AZ1187" s="87"/>
      <c r="BA1187" s="243"/>
      <c r="BB1187" s="127"/>
      <c r="BC1187" s="127"/>
      <c r="BD1187" s="127"/>
      <c r="BE1187" s="127"/>
      <c r="BF1187" s="127"/>
      <c r="BG1187" s="19"/>
      <c r="BH1187" s="49"/>
      <c r="BI1187" s="60"/>
      <c r="BJ1187" s="127"/>
      <c r="BK1187" s="127"/>
      <c r="BL1187" s="127"/>
      <c r="BM1187" s="127"/>
      <c r="BN1187" s="60"/>
      <c r="BO1187" s="127"/>
      <c r="BP1187" s="910"/>
      <c r="BQ1187" s="928"/>
      <c r="BR1187" s="928"/>
      <c r="BS1187" s="928"/>
      <c r="BT1187" s="928"/>
      <c r="BU1187" s="928"/>
      <c r="BV1187" s="928"/>
      <c r="BW1187" s="928"/>
      <c r="BX1187" s="928"/>
      <c r="BY1187" s="928"/>
      <c r="BZ1187" s="928"/>
      <c r="CA1187" s="928"/>
      <c r="CB1187" s="928"/>
      <c r="CC1187" s="928"/>
      <c r="CD1187" s="928"/>
      <c r="CE1187" s="150"/>
      <c r="CF1187" s="516"/>
      <c r="CG1187" s="911"/>
      <c r="CH1187" s="131"/>
      <c r="CI1187" s="186"/>
      <c r="CJ1187" s="4"/>
      <c r="CK1187" s="49"/>
      <c r="CL1187" s="60"/>
      <c r="CM1187" s="912"/>
      <c r="CN1187" s="371"/>
      <c r="CO1187" s="371"/>
      <c r="CP1187" s="814"/>
      <c r="CQ1187" s="352"/>
      <c r="CR1187" s="371"/>
      <c r="CS1187" s="371"/>
    </row>
    <row r="1188" spans="1:97" x14ac:dyDescent="0.25">
      <c r="A1188" s="20"/>
      <c r="B1188" s="174"/>
      <c r="C1188" s="88"/>
      <c r="D1188" s="19"/>
      <c r="E1188" s="456"/>
      <c r="F1188" s="451"/>
      <c r="G1188" s="444"/>
      <c r="H1188" s="19"/>
      <c r="I1188" s="451"/>
      <c r="J1188" s="451"/>
      <c r="K1188" s="451"/>
      <c r="L1188" s="451"/>
      <c r="M1188" s="451"/>
      <c r="N1188" s="451"/>
      <c r="O1188" s="316"/>
      <c r="P1188" s="310"/>
      <c r="Q1188" s="19"/>
      <c r="R1188" s="310"/>
      <c r="S1188" s="316"/>
      <c r="T1188" s="923"/>
      <c r="U1188" s="310"/>
      <c r="V1188" s="310"/>
      <c r="W1188" s="310"/>
      <c r="X1188" s="306"/>
      <c r="Y1188" s="753"/>
      <c r="Z1188" s="749"/>
      <c r="AA1188" s="489"/>
      <c r="AB1188" s="512"/>
      <c r="AC1188" s="512"/>
      <c r="AD1188" s="447"/>
      <c r="AE1188" s="447"/>
      <c r="AF1188" s="970"/>
      <c r="AG1188" s="970"/>
      <c r="AH1188" s="810"/>
      <c r="AI1188" s="310"/>
      <c r="AJ1188" s="310"/>
      <c r="AK1188" s="310"/>
      <c r="AL1188" s="307"/>
      <c r="AM1188" s="40"/>
      <c r="AN1188" s="40"/>
      <c r="AO1188" s="40"/>
      <c r="AP1188" s="137"/>
      <c r="AQ1188" s="19"/>
      <c r="AR1188" s="49"/>
      <c r="AS1188" s="298"/>
      <c r="AT1188" s="66"/>
      <c r="AU1188" s="40"/>
      <c r="AV1188" s="60"/>
      <c r="AW1188" s="137"/>
      <c r="AX1188" s="137"/>
      <c r="AY1188" s="299"/>
      <c r="AZ1188" s="87"/>
      <c r="BA1188" s="243"/>
      <c r="BB1188" s="127"/>
      <c r="BC1188" s="127"/>
      <c r="BD1188" s="127"/>
      <c r="BE1188" s="127"/>
      <c r="BF1188" s="127"/>
      <c r="BG1188" s="19"/>
      <c r="BH1188" s="49"/>
      <c r="BI1188" s="60"/>
      <c r="BJ1188" s="127"/>
      <c r="BK1188" s="127"/>
      <c r="BL1188" s="127"/>
      <c r="BM1188" s="127"/>
      <c r="BN1188" s="60"/>
      <c r="BO1188" s="127"/>
      <c r="BP1188" s="910"/>
      <c r="BQ1188" s="928"/>
      <c r="BR1188" s="928"/>
      <c r="BS1188" s="928"/>
      <c r="BT1188" s="928"/>
      <c r="BU1188" s="928"/>
      <c r="BV1188" s="928"/>
      <c r="BW1188" s="928"/>
      <c r="BX1188" s="928"/>
      <c r="BY1188" s="928"/>
      <c r="BZ1188" s="928"/>
      <c r="CA1188" s="928"/>
      <c r="CB1188" s="928"/>
      <c r="CC1188" s="928"/>
      <c r="CD1188" s="928"/>
      <c r="CE1188" s="150"/>
      <c r="CF1188" s="516"/>
      <c r="CG1188" s="911"/>
      <c r="CH1188" s="131"/>
      <c r="CI1188" s="186"/>
      <c r="CJ1188" s="4"/>
      <c r="CK1188" s="49"/>
      <c r="CL1188" s="60"/>
      <c r="CM1188" s="912"/>
      <c r="CN1188" s="371"/>
      <c r="CO1188" s="371"/>
      <c r="CP1188" s="814"/>
      <c r="CQ1188" s="352"/>
      <c r="CR1188" s="371"/>
      <c r="CS1188" s="371"/>
    </row>
    <row r="1189" spans="1:97" x14ac:dyDescent="0.25">
      <c r="A1189" s="20"/>
      <c r="B1189" s="174"/>
      <c r="C1189" s="88"/>
      <c r="D1189" s="19"/>
      <c r="E1189" s="456"/>
      <c r="F1189" s="451"/>
      <c r="G1189" s="444"/>
      <c r="H1189" s="19"/>
      <c r="I1189" s="451"/>
      <c r="J1189" s="451"/>
      <c r="K1189" s="451"/>
      <c r="L1189" s="451"/>
      <c r="M1189" s="451"/>
      <c r="N1189" s="451"/>
      <c r="O1189" s="316"/>
      <c r="P1189" s="310"/>
      <c r="Q1189" s="19"/>
      <c r="R1189" s="310"/>
      <c r="S1189" s="316"/>
      <c r="T1189" s="923"/>
      <c r="U1189" s="310"/>
      <c r="V1189" s="310"/>
      <c r="W1189" s="310"/>
      <c r="X1189" s="306"/>
      <c r="Y1189" s="753"/>
      <c r="Z1189" s="749"/>
      <c r="AA1189" s="489"/>
      <c r="AB1189" s="512"/>
      <c r="AC1189" s="512"/>
      <c r="AD1189" s="447"/>
      <c r="AE1189" s="447"/>
      <c r="AF1189" s="970"/>
      <c r="AG1189" s="970"/>
      <c r="AH1189" s="810"/>
      <c r="AI1189" s="310"/>
      <c r="AJ1189" s="310"/>
      <c r="AK1189" s="310"/>
      <c r="AL1189" s="307"/>
      <c r="AM1189" s="40"/>
      <c r="AN1189" s="40"/>
      <c r="AO1189" s="40"/>
      <c r="AP1189" s="137"/>
      <c r="AQ1189" s="19"/>
      <c r="AR1189" s="49"/>
      <c r="AS1189" s="298"/>
      <c r="AT1189" s="66"/>
      <c r="AU1189" s="40"/>
      <c r="AV1189" s="60"/>
      <c r="AW1189" s="137"/>
      <c r="AX1189" s="137"/>
      <c r="AY1189" s="299"/>
      <c r="AZ1189" s="87"/>
      <c r="BA1189" s="243"/>
      <c r="BB1189" s="127"/>
      <c r="BC1189" s="127"/>
      <c r="BD1189" s="127"/>
      <c r="BE1189" s="127"/>
      <c r="BF1189" s="127"/>
      <c r="BG1189" s="19"/>
      <c r="BH1189" s="49"/>
      <c r="BI1189" s="60"/>
      <c r="BJ1189" s="127"/>
      <c r="BK1189" s="127"/>
      <c r="BL1189" s="127"/>
      <c r="BM1189" s="127"/>
      <c r="BN1189" s="60"/>
      <c r="BO1189" s="127"/>
      <c r="BP1189" s="910"/>
      <c r="BQ1189" s="928"/>
      <c r="BR1189" s="928"/>
      <c r="BS1189" s="928"/>
      <c r="BT1189" s="928"/>
      <c r="BU1189" s="928"/>
      <c r="BV1189" s="928"/>
      <c r="BW1189" s="928"/>
      <c r="BX1189" s="928"/>
      <c r="BY1189" s="928"/>
      <c r="BZ1189" s="928"/>
      <c r="CA1189" s="928"/>
      <c r="CB1189" s="928"/>
      <c r="CC1189" s="928"/>
      <c r="CD1189" s="928"/>
      <c r="CE1189" s="150"/>
      <c r="CF1189" s="516"/>
      <c r="CG1189" s="911"/>
      <c r="CH1189" s="131"/>
      <c r="CI1189" s="186"/>
      <c r="CJ1189" s="4"/>
      <c r="CK1189" s="49"/>
      <c r="CL1189" s="60"/>
      <c r="CM1189" s="912"/>
      <c r="CN1189" s="371"/>
      <c r="CO1189" s="371"/>
      <c r="CP1189" s="814"/>
      <c r="CQ1189" s="352"/>
      <c r="CR1189" s="371"/>
      <c r="CS1189" s="371"/>
    </row>
    <row r="1190" spans="1:97" x14ac:dyDescent="0.25">
      <c r="A1190" s="20"/>
      <c r="B1190" s="174"/>
      <c r="C1190" s="88"/>
      <c r="D1190" s="19"/>
      <c r="E1190" s="456"/>
      <c r="F1190" s="451"/>
      <c r="G1190" s="444"/>
      <c r="H1190" s="19"/>
      <c r="I1190" s="451"/>
      <c r="J1190" s="451"/>
      <c r="K1190" s="451"/>
      <c r="L1190" s="451"/>
      <c r="M1190" s="451"/>
      <c r="N1190" s="451"/>
      <c r="O1190" s="316"/>
      <c r="P1190" s="310"/>
      <c r="Q1190" s="19"/>
      <c r="R1190" s="310"/>
      <c r="S1190" s="316"/>
      <c r="T1190" s="923"/>
      <c r="U1190" s="310"/>
      <c r="V1190" s="310"/>
      <c r="W1190" s="310"/>
      <c r="X1190" s="306"/>
      <c r="Y1190" s="753"/>
      <c r="Z1190" s="749"/>
      <c r="AA1190" s="489"/>
      <c r="AB1190" s="512"/>
      <c r="AC1190" s="512"/>
      <c r="AD1190" s="447"/>
      <c r="AE1190" s="447"/>
      <c r="AF1190" s="970"/>
      <c r="AG1190" s="970"/>
      <c r="AH1190" s="810"/>
      <c r="AI1190" s="310"/>
      <c r="AJ1190" s="310"/>
      <c r="AK1190" s="310"/>
      <c r="AL1190" s="307"/>
      <c r="AM1190" s="40"/>
      <c r="AN1190" s="40"/>
      <c r="AO1190" s="40"/>
      <c r="AP1190" s="137"/>
      <c r="AQ1190" s="19"/>
      <c r="AR1190" s="49"/>
      <c r="AS1190" s="298"/>
      <c r="AT1190" s="66"/>
      <c r="AU1190" s="40"/>
      <c r="AV1190" s="60"/>
      <c r="AW1190" s="137"/>
      <c r="AX1190" s="137"/>
      <c r="AY1190" s="299"/>
      <c r="AZ1190" s="87"/>
      <c r="BA1190" s="243"/>
      <c r="BB1190" s="127"/>
      <c r="BC1190" s="127"/>
      <c r="BD1190" s="127"/>
      <c r="BE1190" s="127"/>
      <c r="BF1190" s="127"/>
      <c r="BG1190" s="19"/>
      <c r="BH1190" s="49"/>
      <c r="BI1190" s="60"/>
      <c r="BJ1190" s="127"/>
      <c r="BK1190" s="127"/>
      <c r="BL1190" s="127"/>
      <c r="BM1190" s="127"/>
      <c r="BN1190" s="60"/>
      <c r="BO1190" s="127"/>
      <c r="BP1190" s="910"/>
      <c r="BQ1190" s="928"/>
      <c r="BR1190" s="928"/>
      <c r="BS1190" s="928"/>
      <c r="BT1190" s="928"/>
      <c r="BU1190" s="928"/>
      <c r="BV1190" s="928"/>
      <c r="BW1190" s="928"/>
      <c r="BX1190" s="928"/>
      <c r="BY1190" s="928"/>
      <c r="BZ1190" s="928"/>
      <c r="CA1190" s="928"/>
      <c r="CB1190" s="928"/>
      <c r="CC1190" s="928"/>
      <c r="CD1190" s="928"/>
      <c r="CE1190" s="150"/>
      <c r="CF1190" s="516"/>
      <c r="CG1190" s="911"/>
      <c r="CH1190" s="131"/>
      <c r="CI1190" s="186"/>
      <c r="CJ1190" s="4"/>
      <c r="CK1190" s="49"/>
      <c r="CL1190" s="60"/>
      <c r="CM1190" s="912"/>
      <c r="CN1190" s="371"/>
      <c r="CO1190" s="371"/>
      <c r="CP1190" s="814"/>
      <c r="CQ1190" s="352"/>
      <c r="CR1190" s="371"/>
      <c r="CS1190" s="371"/>
    </row>
    <row r="1191" spans="1:97" x14ac:dyDescent="0.25">
      <c r="A1191" s="20"/>
      <c r="B1191" s="174"/>
      <c r="C1191" s="88"/>
      <c r="D1191" s="19"/>
      <c r="E1191" s="456"/>
      <c r="F1191" s="451"/>
      <c r="G1191" s="444"/>
      <c r="H1191" s="19"/>
      <c r="I1191" s="451"/>
      <c r="J1191" s="451"/>
      <c r="K1191" s="451"/>
      <c r="L1191" s="451"/>
      <c r="M1191" s="451"/>
      <c r="N1191" s="451"/>
      <c r="O1191" s="316"/>
      <c r="P1191" s="310"/>
      <c r="Q1191" s="19"/>
      <c r="R1191" s="310"/>
      <c r="S1191" s="316"/>
      <c r="T1191" s="923"/>
      <c r="U1191" s="310"/>
      <c r="V1191" s="310"/>
      <c r="W1191" s="310"/>
      <c r="X1191" s="306"/>
      <c r="Y1191" s="753"/>
      <c r="Z1191" s="749"/>
      <c r="AA1191" s="489"/>
      <c r="AB1191" s="512"/>
      <c r="AC1191" s="512"/>
      <c r="AD1191" s="447"/>
      <c r="AE1191" s="447"/>
      <c r="AF1191" s="970"/>
      <c r="AG1191" s="970"/>
      <c r="AH1191" s="810"/>
      <c r="AI1191" s="310"/>
      <c r="AJ1191" s="310"/>
      <c r="AK1191" s="310"/>
      <c r="AL1191" s="307"/>
      <c r="AM1191" s="40"/>
      <c r="AN1191" s="40"/>
      <c r="AO1191" s="40"/>
      <c r="AP1191" s="137"/>
      <c r="AQ1191" s="19"/>
      <c r="AR1191" s="49"/>
      <c r="AS1191" s="298"/>
      <c r="AT1191" s="66"/>
      <c r="AU1191" s="40"/>
      <c r="AV1191" s="60"/>
      <c r="AW1191" s="137"/>
      <c r="AX1191" s="137"/>
      <c r="AY1191" s="299"/>
      <c r="AZ1191" s="87"/>
      <c r="BA1191" s="243"/>
      <c r="BB1191" s="127"/>
      <c r="BC1191" s="127"/>
      <c r="BD1191" s="127"/>
      <c r="BE1191" s="127"/>
      <c r="BF1191" s="127"/>
      <c r="BG1191" s="19"/>
      <c r="BH1191" s="49"/>
      <c r="BI1191" s="60"/>
      <c r="BJ1191" s="127"/>
      <c r="BK1191" s="127"/>
      <c r="BL1191" s="127"/>
      <c r="BM1191" s="127"/>
      <c r="BN1191" s="60"/>
      <c r="BO1191" s="127"/>
      <c r="BP1191" s="910"/>
      <c r="BQ1191" s="928"/>
      <c r="BR1191" s="928"/>
      <c r="BS1191" s="928"/>
      <c r="BT1191" s="928"/>
      <c r="BU1191" s="928"/>
      <c r="BV1191" s="928"/>
      <c r="BW1191" s="928"/>
      <c r="BX1191" s="928"/>
      <c r="BY1191" s="928"/>
      <c r="BZ1191" s="928"/>
      <c r="CA1191" s="928"/>
      <c r="CB1191" s="928"/>
      <c r="CC1191" s="928"/>
      <c r="CD1191" s="928"/>
      <c r="CE1191" s="150"/>
      <c r="CF1191" s="516"/>
      <c r="CG1191" s="911"/>
      <c r="CH1191" s="131"/>
      <c r="CI1191" s="186"/>
      <c r="CJ1191" s="4"/>
      <c r="CK1191" s="49"/>
      <c r="CL1191" s="60"/>
      <c r="CM1191" s="912"/>
      <c r="CN1191" s="371"/>
      <c r="CO1191" s="371"/>
      <c r="CP1191" s="814"/>
      <c r="CQ1191" s="352"/>
      <c r="CR1191" s="371"/>
      <c r="CS1191" s="371"/>
    </row>
    <row r="1192" spans="1:97" x14ac:dyDescent="0.25">
      <c r="A1192" s="20"/>
      <c r="B1192" s="174"/>
      <c r="C1192" s="88"/>
      <c r="D1192" s="19"/>
      <c r="E1192" s="456"/>
      <c r="F1192" s="451"/>
      <c r="G1192" s="444"/>
      <c r="H1192" s="19"/>
      <c r="I1192" s="451"/>
      <c r="J1192" s="451"/>
      <c r="K1192" s="451"/>
      <c r="L1192" s="451"/>
      <c r="M1192" s="451"/>
      <c r="N1192" s="451"/>
      <c r="O1192" s="316"/>
      <c r="P1192" s="310"/>
      <c r="Q1192" s="19"/>
      <c r="R1192" s="310"/>
      <c r="S1192" s="316"/>
      <c r="T1192" s="923"/>
      <c r="U1192" s="310"/>
      <c r="V1192" s="310"/>
      <c r="W1192" s="310"/>
      <c r="X1192" s="306"/>
      <c r="Y1192" s="753"/>
      <c r="Z1192" s="749"/>
      <c r="AA1192" s="489"/>
      <c r="AB1192" s="512"/>
      <c r="AC1192" s="512"/>
      <c r="AD1192" s="447"/>
      <c r="AE1192" s="447"/>
      <c r="AF1192" s="970"/>
      <c r="AG1192" s="970"/>
      <c r="AH1192" s="810"/>
      <c r="AI1192" s="310"/>
      <c r="AJ1192" s="310"/>
      <c r="AK1192" s="310"/>
      <c r="AL1192" s="307"/>
      <c r="AM1192" s="40"/>
      <c r="AN1192" s="40"/>
      <c r="AO1192" s="40"/>
      <c r="AP1192" s="137"/>
      <c r="AQ1192" s="19"/>
      <c r="AR1192" s="49"/>
      <c r="AS1192" s="298"/>
      <c r="AT1192" s="66"/>
      <c r="AU1192" s="40"/>
      <c r="AV1192" s="60"/>
      <c r="AW1192" s="137"/>
      <c r="AX1192" s="137"/>
      <c r="AY1192" s="299"/>
      <c r="AZ1192" s="87"/>
      <c r="BA1192" s="243"/>
      <c r="BB1192" s="127"/>
      <c r="BC1192" s="127"/>
      <c r="BD1192" s="127"/>
      <c r="BE1192" s="127"/>
      <c r="BF1192" s="127"/>
      <c r="BG1192" s="19"/>
      <c r="BH1192" s="49"/>
      <c r="BI1192" s="60"/>
      <c r="BJ1192" s="127"/>
      <c r="BK1192" s="127"/>
      <c r="BL1192" s="127"/>
      <c r="BM1192" s="127"/>
      <c r="BN1192" s="60"/>
      <c r="BO1192" s="127"/>
      <c r="BP1192" s="910"/>
      <c r="BQ1192" s="928"/>
      <c r="BR1192" s="928"/>
      <c r="BS1192" s="928"/>
      <c r="BT1192" s="928"/>
      <c r="BU1192" s="928"/>
      <c r="BV1192" s="928"/>
      <c r="BW1192" s="928"/>
      <c r="BX1192" s="928"/>
      <c r="BY1192" s="928"/>
      <c r="BZ1192" s="928"/>
      <c r="CA1192" s="928"/>
      <c r="CB1192" s="928"/>
      <c r="CC1192" s="928"/>
      <c r="CD1192" s="928"/>
      <c r="CE1192" s="150"/>
      <c r="CF1192" s="516"/>
      <c r="CG1192" s="911"/>
      <c r="CH1192" s="131"/>
      <c r="CI1192" s="186"/>
      <c r="CJ1192" s="4"/>
      <c r="CK1192" s="49"/>
      <c r="CL1192" s="60"/>
      <c r="CM1192" s="912"/>
      <c r="CN1192" s="371"/>
      <c r="CO1192" s="371"/>
      <c r="CP1192" s="814"/>
      <c r="CQ1192" s="352"/>
      <c r="CR1192" s="371"/>
      <c r="CS1192" s="371"/>
    </row>
    <row r="1193" spans="1:97" x14ac:dyDescent="0.25">
      <c r="A1193" s="20"/>
      <c r="B1193" s="174"/>
      <c r="C1193" s="88"/>
      <c r="D1193" s="19"/>
      <c r="E1193" s="456"/>
      <c r="F1193" s="451"/>
      <c r="G1193" s="444"/>
      <c r="H1193" s="19"/>
      <c r="I1193" s="451"/>
      <c r="J1193" s="451"/>
      <c r="K1193" s="451"/>
      <c r="L1193" s="451"/>
      <c r="M1193" s="451"/>
      <c r="N1193" s="451"/>
      <c r="O1193" s="316"/>
      <c r="P1193" s="310"/>
      <c r="Q1193" s="19"/>
      <c r="R1193" s="310"/>
      <c r="S1193" s="316"/>
      <c r="T1193" s="923"/>
      <c r="U1193" s="310"/>
      <c r="V1193" s="310"/>
      <c r="W1193" s="310"/>
      <c r="X1193" s="306"/>
      <c r="Y1193" s="753"/>
      <c r="Z1193" s="749"/>
      <c r="AA1193" s="489"/>
      <c r="AB1193" s="512"/>
      <c r="AC1193" s="512"/>
      <c r="AD1193" s="447"/>
      <c r="AE1193" s="447"/>
      <c r="AF1193" s="970"/>
      <c r="AG1193" s="970"/>
      <c r="AH1193" s="810"/>
      <c r="AI1193" s="310"/>
      <c r="AJ1193" s="310"/>
      <c r="AK1193" s="310"/>
      <c r="AL1193" s="307"/>
      <c r="AM1193" s="40"/>
      <c r="AN1193" s="40"/>
      <c r="AO1193" s="40"/>
      <c r="AP1193" s="137"/>
      <c r="AQ1193" s="19"/>
      <c r="AR1193" s="49"/>
      <c r="AS1193" s="298"/>
      <c r="AT1193" s="66"/>
      <c r="AU1193" s="40"/>
      <c r="AV1193" s="60"/>
      <c r="AW1193" s="137"/>
      <c r="AX1193" s="137"/>
      <c r="AY1193" s="299"/>
      <c r="AZ1193" s="87"/>
      <c r="BA1193" s="243"/>
      <c r="BB1193" s="127"/>
      <c r="BC1193" s="127"/>
      <c r="BD1193" s="127"/>
      <c r="BE1193" s="127"/>
      <c r="BF1193" s="127"/>
      <c r="BG1193" s="19"/>
      <c r="BH1193" s="49"/>
      <c r="BI1193" s="60"/>
      <c r="BJ1193" s="127"/>
      <c r="BK1193" s="127"/>
      <c r="BL1193" s="127"/>
      <c r="BM1193" s="127"/>
      <c r="BN1193" s="60"/>
      <c r="BO1193" s="127"/>
      <c r="BP1193" s="910"/>
      <c r="BQ1193" s="928"/>
      <c r="BR1193" s="928"/>
      <c r="BS1193" s="928"/>
      <c r="BT1193" s="928"/>
      <c r="BU1193" s="928"/>
      <c r="BV1193" s="928"/>
      <c r="BW1193" s="928"/>
      <c r="BX1193" s="928"/>
      <c r="BY1193" s="928"/>
      <c r="BZ1193" s="928"/>
      <c r="CA1193" s="928"/>
      <c r="CB1193" s="928"/>
      <c r="CC1193" s="928"/>
      <c r="CD1193" s="928"/>
      <c r="CE1193" s="150"/>
      <c r="CF1193" s="516"/>
      <c r="CG1193" s="911"/>
      <c r="CH1193" s="131"/>
      <c r="CI1193" s="186"/>
      <c r="CJ1193" s="4"/>
      <c r="CK1193" s="49"/>
      <c r="CL1193" s="60"/>
      <c r="CM1193" s="912"/>
      <c r="CN1193" s="371"/>
      <c r="CO1193" s="371"/>
      <c r="CP1193" s="814"/>
      <c r="CQ1193" s="352"/>
      <c r="CR1193" s="371"/>
      <c r="CS1193" s="371"/>
    </row>
    <row r="1194" spans="1:97" x14ac:dyDescent="0.25">
      <c r="A1194" s="20"/>
      <c r="B1194" s="174"/>
      <c r="C1194" s="88"/>
      <c r="D1194" s="19"/>
      <c r="E1194" s="456"/>
      <c r="F1194" s="451"/>
      <c r="G1194" s="444"/>
      <c r="H1194" s="19"/>
      <c r="I1194" s="451"/>
      <c r="J1194" s="451"/>
      <c r="K1194" s="451"/>
      <c r="L1194" s="451"/>
      <c r="M1194" s="451"/>
      <c r="N1194" s="451"/>
      <c r="O1194" s="316"/>
      <c r="P1194" s="310"/>
      <c r="Q1194" s="19"/>
      <c r="R1194" s="310"/>
      <c r="S1194" s="316"/>
      <c r="T1194" s="923"/>
      <c r="U1194" s="310"/>
      <c r="V1194" s="310"/>
      <c r="W1194" s="310"/>
      <c r="X1194" s="306"/>
      <c r="Y1194" s="753"/>
      <c r="Z1194" s="749"/>
      <c r="AA1194" s="489"/>
      <c r="AB1194" s="512"/>
      <c r="AC1194" s="512"/>
      <c r="AD1194" s="447"/>
      <c r="AE1194" s="447"/>
      <c r="AF1194" s="970"/>
      <c r="AG1194" s="970"/>
      <c r="AH1194" s="810"/>
      <c r="AI1194" s="310"/>
      <c r="AJ1194" s="310"/>
      <c r="AK1194" s="310"/>
      <c r="AL1194" s="307"/>
      <c r="AM1194" s="40"/>
      <c r="AN1194" s="40"/>
      <c r="AO1194" s="40"/>
      <c r="AP1194" s="137"/>
      <c r="AQ1194" s="19"/>
      <c r="AR1194" s="49"/>
      <c r="AS1194" s="298"/>
      <c r="AT1194" s="66"/>
      <c r="AU1194" s="40"/>
      <c r="AV1194" s="60"/>
      <c r="AW1194" s="137"/>
      <c r="AX1194" s="137"/>
      <c r="AY1194" s="299"/>
      <c r="AZ1194" s="87"/>
      <c r="BA1194" s="243"/>
      <c r="BB1194" s="127"/>
      <c r="BC1194" s="127"/>
      <c r="BD1194" s="127"/>
      <c r="BE1194" s="127"/>
      <c r="BF1194" s="127"/>
      <c r="BG1194" s="19"/>
      <c r="BH1194" s="49"/>
      <c r="BI1194" s="60"/>
      <c r="BJ1194" s="127"/>
      <c r="BK1194" s="127"/>
      <c r="BL1194" s="127"/>
      <c r="BM1194" s="127"/>
      <c r="BN1194" s="60"/>
      <c r="BO1194" s="127"/>
      <c r="BP1194" s="910"/>
      <c r="BQ1194" s="928"/>
      <c r="BR1194" s="928"/>
      <c r="BS1194" s="928"/>
      <c r="BT1194" s="928"/>
      <c r="BU1194" s="928"/>
      <c r="BV1194" s="928"/>
      <c r="BW1194" s="928"/>
      <c r="BX1194" s="928"/>
      <c r="BY1194" s="928"/>
      <c r="BZ1194" s="928"/>
      <c r="CA1194" s="928"/>
      <c r="CB1194" s="928"/>
      <c r="CC1194" s="928"/>
      <c r="CD1194" s="928"/>
      <c r="CE1194" s="150"/>
      <c r="CF1194" s="516"/>
      <c r="CG1194" s="911"/>
      <c r="CH1194" s="131"/>
      <c r="CI1194" s="186"/>
      <c r="CJ1194" s="4"/>
      <c r="CK1194" s="49"/>
      <c r="CL1194" s="60"/>
      <c r="CM1194" s="912"/>
      <c r="CN1194" s="371"/>
      <c r="CO1194" s="371"/>
      <c r="CP1194" s="814"/>
      <c r="CQ1194" s="352"/>
      <c r="CR1194" s="371"/>
      <c r="CS1194" s="371"/>
    </row>
    <row r="1195" spans="1:97" x14ac:dyDescent="0.25">
      <c r="A1195" s="20"/>
      <c r="B1195" s="174"/>
      <c r="C1195" s="88"/>
      <c r="D1195" s="19"/>
      <c r="E1195" s="456"/>
      <c r="F1195" s="451"/>
      <c r="G1195" s="444"/>
      <c r="H1195" s="19"/>
      <c r="I1195" s="451"/>
      <c r="J1195" s="451"/>
      <c r="K1195" s="451"/>
      <c r="L1195" s="451"/>
      <c r="M1195" s="451"/>
      <c r="N1195" s="451"/>
      <c r="O1195" s="316"/>
      <c r="P1195" s="310"/>
      <c r="Q1195" s="19"/>
      <c r="R1195" s="310"/>
      <c r="S1195" s="316"/>
      <c r="T1195" s="923"/>
      <c r="U1195" s="310"/>
      <c r="V1195" s="310"/>
      <c r="W1195" s="310"/>
      <c r="X1195" s="306"/>
      <c r="Y1195" s="753"/>
      <c r="Z1195" s="749"/>
      <c r="AA1195" s="489"/>
      <c r="AB1195" s="512"/>
      <c r="AC1195" s="512"/>
      <c r="AD1195" s="447"/>
      <c r="AE1195" s="447"/>
      <c r="AF1195" s="970"/>
      <c r="AG1195" s="970"/>
      <c r="AH1195" s="810"/>
      <c r="AI1195" s="310"/>
      <c r="AJ1195" s="310"/>
      <c r="AK1195" s="310"/>
      <c r="AL1195" s="307"/>
      <c r="AM1195" s="40"/>
      <c r="AN1195" s="40"/>
      <c r="AO1195" s="40"/>
      <c r="AP1195" s="137"/>
      <c r="AQ1195" s="19"/>
      <c r="AR1195" s="49"/>
      <c r="AS1195" s="298"/>
      <c r="AT1195" s="66"/>
      <c r="AU1195" s="40"/>
      <c r="AV1195" s="60"/>
      <c r="AW1195" s="137"/>
      <c r="AX1195" s="137"/>
      <c r="AY1195" s="299"/>
      <c r="AZ1195" s="87"/>
      <c r="BA1195" s="243"/>
      <c r="BB1195" s="127"/>
      <c r="BC1195" s="127"/>
      <c r="BD1195" s="127"/>
      <c r="BE1195" s="127"/>
      <c r="BF1195" s="127"/>
      <c r="BG1195" s="19"/>
      <c r="BH1195" s="49"/>
      <c r="BI1195" s="60"/>
      <c r="BJ1195" s="127"/>
      <c r="BK1195" s="127"/>
      <c r="BL1195" s="127"/>
      <c r="BM1195" s="127"/>
      <c r="BN1195" s="60"/>
      <c r="BO1195" s="127"/>
      <c r="BP1195" s="910"/>
      <c r="BQ1195" s="928"/>
      <c r="BR1195" s="928"/>
      <c r="BS1195" s="928"/>
      <c r="BT1195" s="928"/>
      <c r="BU1195" s="928"/>
      <c r="BV1195" s="928"/>
      <c r="BW1195" s="928"/>
      <c r="BX1195" s="928"/>
      <c r="BY1195" s="928"/>
      <c r="BZ1195" s="928"/>
      <c r="CA1195" s="928"/>
      <c r="CB1195" s="928"/>
      <c r="CC1195" s="928"/>
      <c r="CD1195" s="928"/>
      <c r="CE1195" s="150"/>
      <c r="CF1195" s="516"/>
      <c r="CG1195" s="911"/>
      <c r="CH1195" s="131"/>
      <c r="CI1195" s="186"/>
      <c r="CJ1195" s="4"/>
      <c r="CK1195" s="49"/>
      <c r="CL1195" s="60"/>
      <c r="CM1195" s="912"/>
      <c r="CN1195" s="371"/>
      <c r="CO1195" s="371"/>
      <c r="CP1195" s="814"/>
      <c r="CQ1195" s="352"/>
      <c r="CR1195" s="371"/>
      <c r="CS1195" s="371"/>
    </row>
    <row r="1196" spans="1:97" x14ac:dyDescent="0.25">
      <c r="A1196" s="20"/>
      <c r="B1196" s="174"/>
      <c r="C1196" s="88"/>
      <c r="D1196" s="19"/>
      <c r="E1196" s="456"/>
      <c r="F1196" s="451"/>
      <c r="G1196" s="444"/>
      <c r="H1196" s="19"/>
      <c r="I1196" s="451"/>
      <c r="J1196" s="451"/>
      <c r="K1196" s="451"/>
      <c r="L1196" s="451"/>
      <c r="M1196" s="451"/>
      <c r="N1196" s="451"/>
      <c r="O1196" s="316"/>
      <c r="P1196" s="310"/>
      <c r="Q1196" s="19"/>
      <c r="R1196" s="310"/>
      <c r="S1196" s="316"/>
      <c r="T1196" s="923"/>
      <c r="U1196" s="310"/>
      <c r="V1196" s="310"/>
      <c r="W1196" s="310"/>
      <c r="X1196" s="306"/>
      <c r="Y1196" s="753"/>
      <c r="Z1196" s="749"/>
      <c r="AA1196" s="489"/>
      <c r="AB1196" s="512"/>
      <c r="AC1196" s="512"/>
      <c r="AD1196" s="447"/>
      <c r="AE1196" s="447"/>
      <c r="AF1196" s="970"/>
      <c r="AG1196" s="970"/>
      <c r="AH1196" s="810"/>
      <c r="AI1196" s="310"/>
      <c r="AJ1196" s="310"/>
      <c r="AK1196" s="310"/>
      <c r="AL1196" s="307"/>
      <c r="AM1196" s="40"/>
      <c r="AN1196" s="40"/>
      <c r="AO1196" s="40"/>
      <c r="AP1196" s="137"/>
      <c r="AQ1196" s="19"/>
      <c r="AR1196" s="49"/>
      <c r="AS1196" s="298"/>
      <c r="AT1196" s="66"/>
      <c r="AU1196" s="40"/>
      <c r="AV1196" s="60"/>
      <c r="AW1196" s="137"/>
      <c r="AX1196" s="137"/>
      <c r="AY1196" s="299"/>
      <c r="AZ1196" s="87"/>
      <c r="BA1196" s="243"/>
      <c r="BB1196" s="127"/>
      <c r="BC1196" s="127"/>
      <c r="BD1196" s="127"/>
      <c r="BE1196" s="127"/>
      <c r="BF1196" s="127"/>
      <c r="BG1196" s="19"/>
      <c r="BH1196" s="49"/>
      <c r="BI1196" s="60"/>
      <c r="BJ1196" s="127"/>
      <c r="BK1196" s="127"/>
      <c r="BL1196" s="127"/>
      <c r="BM1196" s="127"/>
      <c r="BN1196" s="60"/>
      <c r="BO1196" s="127"/>
      <c r="BP1196" s="910"/>
      <c r="BQ1196" s="928"/>
      <c r="BR1196" s="928"/>
      <c r="BS1196" s="928"/>
      <c r="BT1196" s="928"/>
      <c r="BU1196" s="928"/>
      <c r="BV1196" s="928"/>
      <c r="BW1196" s="928"/>
      <c r="BX1196" s="928"/>
      <c r="BY1196" s="928"/>
      <c r="BZ1196" s="928"/>
      <c r="CA1196" s="928"/>
      <c r="CB1196" s="928"/>
      <c r="CC1196" s="928"/>
      <c r="CD1196" s="928"/>
      <c r="CE1196" s="150"/>
      <c r="CF1196" s="516"/>
      <c r="CG1196" s="911"/>
      <c r="CH1196" s="131"/>
      <c r="CI1196" s="186"/>
      <c r="CJ1196" s="4"/>
      <c r="CK1196" s="49"/>
      <c r="CL1196" s="60"/>
      <c r="CM1196" s="912"/>
      <c r="CN1196" s="371"/>
      <c r="CO1196" s="371"/>
      <c r="CP1196" s="814"/>
      <c r="CQ1196" s="352"/>
      <c r="CR1196" s="371"/>
      <c r="CS1196" s="371"/>
    </row>
    <row r="1197" spans="1:97" x14ac:dyDescent="0.25">
      <c r="A1197" s="20"/>
      <c r="B1197" s="174"/>
      <c r="C1197" s="88"/>
      <c r="D1197" s="19"/>
      <c r="E1197" s="456"/>
      <c r="F1197" s="451"/>
      <c r="G1197" s="444"/>
      <c r="H1197" s="19"/>
      <c r="I1197" s="451"/>
      <c r="J1197" s="451"/>
      <c r="K1197" s="451"/>
      <c r="L1197" s="451"/>
      <c r="M1197" s="451"/>
      <c r="N1197" s="451"/>
      <c r="O1197" s="316"/>
      <c r="P1197" s="310"/>
      <c r="Q1197" s="19"/>
      <c r="R1197" s="310"/>
      <c r="S1197" s="316"/>
      <c r="T1197" s="923"/>
      <c r="U1197" s="310"/>
      <c r="V1197" s="310"/>
      <c r="W1197" s="310"/>
      <c r="X1197" s="306"/>
      <c r="Y1197" s="753"/>
      <c r="Z1197" s="749"/>
      <c r="AA1197" s="489"/>
      <c r="AB1197" s="512"/>
      <c r="AC1197" s="512"/>
      <c r="AD1197" s="447"/>
      <c r="AE1197" s="447"/>
      <c r="AF1197" s="970"/>
      <c r="AG1197" s="970"/>
      <c r="AH1197" s="810"/>
      <c r="AI1197" s="310"/>
      <c r="AJ1197" s="310"/>
      <c r="AK1197" s="310"/>
      <c r="AL1197" s="307"/>
      <c r="AM1197" s="40"/>
      <c r="AN1197" s="40"/>
      <c r="AO1197" s="40"/>
      <c r="AP1197" s="137"/>
      <c r="AQ1197" s="19"/>
      <c r="AR1197" s="49"/>
      <c r="AS1197" s="298"/>
      <c r="AT1197" s="66"/>
      <c r="AU1197" s="40"/>
      <c r="AV1197" s="60"/>
      <c r="AW1197" s="137"/>
      <c r="AX1197" s="137"/>
      <c r="AY1197" s="299"/>
      <c r="AZ1197" s="87"/>
      <c r="BA1197" s="243"/>
      <c r="BB1197" s="127"/>
      <c r="BC1197" s="127"/>
      <c r="BD1197" s="127"/>
      <c r="BE1197" s="127"/>
      <c r="BF1197" s="127"/>
      <c r="BG1197" s="19"/>
      <c r="BH1197" s="49"/>
      <c r="BI1197" s="60"/>
      <c r="BJ1197" s="127"/>
      <c r="BK1197" s="127"/>
      <c r="BL1197" s="127"/>
      <c r="BM1197" s="127"/>
      <c r="BN1197" s="60"/>
      <c r="BO1197" s="127"/>
      <c r="BP1197" s="910"/>
      <c r="BQ1197" s="928"/>
      <c r="BR1197" s="928"/>
      <c r="BS1197" s="928"/>
      <c r="BT1197" s="928"/>
      <c r="BU1197" s="928"/>
      <c r="BV1197" s="928"/>
      <c r="BW1197" s="928"/>
      <c r="BX1197" s="928"/>
      <c r="BY1197" s="928"/>
      <c r="BZ1197" s="928"/>
      <c r="CA1197" s="928"/>
      <c r="CB1197" s="928"/>
      <c r="CC1197" s="928"/>
      <c r="CD1197" s="928"/>
      <c r="CE1197" s="150"/>
      <c r="CF1197" s="516"/>
      <c r="CG1197" s="911"/>
      <c r="CH1197" s="131"/>
      <c r="CI1197" s="186"/>
      <c r="CJ1197" s="4"/>
      <c r="CK1197" s="49"/>
      <c r="CL1197" s="60"/>
      <c r="CM1197" s="912"/>
      <c r="CN1197" s="371"/>
      <c r="CO1197" s="371"/>
      <c r="CP1197" s="814"/>
      <c r="CQ1197" s="352"/>
      <c r="CR1197" s="371"/>
      <c r="CS1197" s="371"/>
    </row>
    <row r="1198" spans="1:97" x14ac:dyDescent="0.25">
      <c r="A1198" s="20"/>
      <c r="B1198" s="174"/>
      <c r="C1198" s="88"/>
      <c r="D1198" s="19"/>
      <c r="E1198" s="456"/>
      <c r="F1198" s="451"/>
      <c r="G1198" s="444"/>
      <c r="H1198" s="19"/>
      <c r="I1198" s="451"/>
      <c r="J1198" s="451"/>
      <c r="K1198" s="451"/>
      <c r="L1198" s="451"/>
      <c r="M1198" s="451"/>
      <c r="N1198" s="451"/>
      <c r="O1198" s="316"/>
      <c r="P1198" s="310"/>
      <c r="Q1198" s="19"/>
      <c r="R1198" s="310"/>
      <c r="S1198" s="316"/>
      <c r="T1198" s="923"/>
      <c r="U1198" s="310"/>
      <c r="V1198" s="310"/>
      <c r="W1198" s="310"/>
      <c r="X1198" s="306"/>
      <c r="Y1198" s="753"/>
      <c r="Z1198" s="749"/>
      <c r="AA1198" s="489"/>
      <c r="AB1198" s="512"/>
      <c r="AC1198" s="512"/>
      <c r="AD1198" s="447"/>
      <c r="AE1198" s="447"/>
      <c r="AF1198" s="970"/>
      <c r="AG1198" s="970"/>
      <c r="AH1198" s="810"/>
      <c r="AI1198" s="310"/>
      <c r="AJ1198" s="310"/>
      <c r="AK1198" s="310"/>
      <c r="AL1198" s="307"/>
      <c r="AM1198" s="40"/>
      <c r="AN1198" s="40"/>
      <c r="AO1198" s="40"/>
      <c r="AP1198" s="137"/>
      <c r="AQ1198" s="19"/>
      <c r="AR1198" s="49"/>
      <c r="AS1198" s="298"/>
      <c r="AT1198" s="66"/>
      <c r="AU1198" s="40"/>
      <c r="AV1198" s="60"/>
      <c r="AW1198" s="137"/>
      <c r="AX1198" s="137"/>
      <c r="AY1198" s="299"/>
      <c r="AZ1198" s="87"/>
      <c r="BA1198" s="243"/>
      <c r="BB1198" s="127"/>
      <c r="BC1198" s="127"/>
      <c r="BD1198" s="127"/>
      <c r="BE1198" s="127"/>
      <c r="BF1198" s="127"/>
      <c r="BG1198" s="19"/>
      <c r="BH1198" s="49"/>
      <c r="BI1198" s="60"/>
      <c r="BJ1198" s="127"/>
      <c r="BK1198" s="127"/>
      <c r="BL1198" s="127"/>
      <c r="BM1198" s="127"/>
      <c r="BN1198" s="60"/>
      <c r="BO1198" s="127"/>
      <c r="BP1198" s="910"/>
      <c r="BQ1198" s="928"/>
      <c r="BR1198" s="928"/>
      <c r="BS1198" s="928"/>
      <c r="BT1198" s="928"/>
      <c r="BU1198" s="928"/>
      <c r="BV1198" s="928"/>
      <c r="BW1198" s="928"/>
      <c r="BX1198" s="928"/>
      <c r="BY1198" s="928"/>
      <c r="BZ1198" s="928"/>
      <c r="CA1198" s="928"/>
      <c r="CB1198" s="928"/>
      <c r="CC1198" s="928"/>
      <c r="CD1198" s="928"/>
      <c r="CE1198" s="150"/>
      <c r="CF1198" s="516"/>
      <c r="CG1198" s="911"/>
      <c r="CH1198" s="131"/>
      <c r="CI1198" s="186"/>
      <c r="CJ1198" s="4"/>
      <c r="CK1198" s="49"/>
      <c r="CL1198" s="60"/>
      <c r="CM1198" s="912"/>
      <c r="CN1198" s="371"/>
      <c r="CO1198" s="371"/>
      <c r="CP1198" s="814"/>
      <c r="CQ1198" s="352"/>
      <c r="CR1198" s="371"/>
      <c r="CS1198" s="371"/>
    </row>
    <row r="1199" spans="1:97" x14ac:dyDescent="0.25">
      <c r="A1199" s="20"/>
      <c r="B1199" s="174"/>
      <c r="C1199" s="88"/>
      <c r="D1199" s="19"/>
      <c r="E1199" s="456"/>
      <c r="F1199" s="451"/>
      <c r="G1199" s="444"/>
      <c r="H1199" s="19"/>
      <c r="I1199" s="451"/>
      <c r="J1199" s="451"/>
      <c r="K1199" s="451"/>
      <c r="L1199" s="451"/>
      <c r="M1199" s="451"/>
      <c r="N1199" s="451"/>
      <c r="O1199" s="316"/>
      <c r="P1199" s="310"/>
      <c r="Q1199" s="19"/>
      <c r="R1199" s="310"/>
      <c r="S1199" s="316"/>
      <c r="T1199" s="923"/>
      <c r="U1199" s="310"/>
      <c r="V1199" s="310"/>
      <c r="W1199" s="310"/>
      <c r="X1199" s="306"/>
      <c r="Y1199" s="753"/>
      <c r="Z1199" s="749"/>
      <c r="AA1199" s="489"/>
      <c r="AB1199" s="512"/>
      <c r="AC1199" s="512"/>
      <c r="AD1199" s="447"/>
      <c r="AE1199" s="447"/>
      <c r="AF1199" s="970"/>
      <c r="AG1199" s="970"/>
      <c r="AH1199" s="810"/>
      <c r="AI1199" s="310"/>
      <c r="AJ1199" s="310"/>
      <c r="AK1199" s="310"/>
      <c r="AL1199" s="307"/>
      <c r="AM1199" s="40"/>
      <c r="AN1199" s="40"/>
      <c r="AO1199" s="40"/>
      <c r="AP1199" s="137"/>
      <c r="AQ1199" s="19"/>
      <c r="AR1199" s="49"/>
      <c r="AS1199" s="298"/>
      <c r="AT1199" s="66"/>
      <c r="AU1199" s="40"/>
      <c r="AV1199" s="60"/>
      <c r="AW1199" s="137"/>
      <c r="AX1199" s="137"/>
      <c r="AY1199" s="299"/>
      <c r="AZ1199" s="87"/>
      <c r="BA1199" s="243"/>
      <c r="BB1199" s="127"/>
      <c r="BC1199" s="127"/>
      <c r="BD1199" s="127"/>
      <c r="BE1199" s="127"/>
      <c r="BF1199" s="127"/>
      <c r="BG1199" s="19"/>
      <c r="BH1199" s="49"/>
      <c r="BI1199" s="60"/>
      <c r="BJ1199" s="127"/>
      <c r="BK1199" s="127"/>
      <c r="BL1199" s="127"/>
      <c r="BM1199" s="127"/>
      <c r="BN1199" s="60"/>
      <c r="BO1199" s="127"/>
      <c r="BP1199" s="910"/>
      <c r="BQ1199" s="928"/>
      <c r="BR1199" s="928"/>
      <c r="BS1199" s="928"/>
      <c r="BT1199" s="928"/>
      <c r="BU1199" s="928"/>
      <c r="BV1199" s="928"/>
      <c r="BW1199" s="928"/>
      <c r="BX1199" s="928"/>
      <c r="BY1199" s="928"/>
      <c r="BZ1199" s="928"/>
      <c r="CA1199" s="928"/>
      <c r="CB1199" s="928"/>
      <c r="CC1199" s="928"/>
      <c r="CD1199" s="928"/>
      <c r="CE1199" s="150"/>
      <c r="CF1199" s="516"/>
      <c r="CG1199" s="911"/>
      <c r="CH1199" s="131"/>
      <c r="CI1199" s="186"/>
      <c r="CJ1199" s="4"/>
      <c r="CK1199" s="49"/>
      <c r="CL1199" s="60"/>
      <c r="CM1199" s="912"/>
      <c r="CN1199" s="371"/>
      <c r="CO1199" s="371"/>
      <c r="CP1199" s="814"/>
      <c r="CQ1199" s="352"/>
      <c r="CR1199" s="371"/>
      <c r="CS1199" s="371"/>
    </row>
    <row r="1200" spans="1:97" x14ac:dyDescent="0.25">
      <c r="A1200" s="20"/>
      <c r="B1200" s="174"/>
      <c r="C1200" s="88"/>
      <c r="D1200" s="19"/>
      <c r="E1200" s="456"/>
      <c r="F1200" s="451"/>
      <c r="G1200" s="444"/>
      <c r="H1200" s="19"/>
      <c r="I1200" s="451"/>
      <c r="J1200" s="451"/>
      <c r="K1200" s="451"/>
      <c r="L1200" s="451"/>
      <c r="M1200" s="451"/>
      <c r="N1200" s="451"/>
      <c r="O1200" s="316"/>
      <c r="P1200" s="310"/>
      <c r="Q1200" s="19"/>
      <c r="R1200" s="310"/>
      <c r="S1200" s="316"/>
      <c r="T1200" s="923"/>
      <c r="U1200" s="310"/>
      <c r="V1200" s="310"/>
      <c r="W1200" s="310"/>
      <c r="X1200" s="306"/>
      <c r="Y1200" s="753"/>
      <c r="Z1200" s="749"/>
      <c r="AA1200" s="489"/>
      <c r="AB1200" s="512"/>
      <c r="AC1200" s="512"/>
      <c r="AD1200" s="447"/>
      <c r="AE1200" s="447"/>
      <c r="AF1200" s="970"/>
      <c r="AG1200" s="970"/>
      <c r="AH1200" s="810"/>
      <c r="AI1200" s="310"/>
      <c r="AJ1200" s="310"/>
      <c r="AK1200" s="310"/>
      <c r="AL1200" s="307"/>
      <c r="AM1200" s="40"/>
      <c r="AN1200" s="40"/>
      <c r="AO1200" s="40"/>
      <c r="AP1200" s="137"/>
      <c r="AQ1200" s="19"/>
      <c r="AR1200" s="49"/>
      <c r="AS1200" s="298"/>
      <c r="AT1200" s="66"/>
      <c r="AU1200" s="40"/>
      <c r="AV1200" s="60"/>
      <c r="AW1200" s="137"/>
      <c r="AX1200" s="137"/>
      <c r="AY1200" s="299"/>
      <c r="AZ1200" s="87"/>
      <c r="BA1200" s="243"/>
      <c r="BB1200" s="127"/>
      <c r="BC1200" s="127"/>
      <c r="BD1200" s="127"/>
      <c r="BE1200" s="127"/>
      <c r="BF1200" s="127"/>
      <c r="BG1200" s="19"/>
      <c r="BH1200" s="49"/>
      <c r="BI1200" s="60"/>
      <c r="BJ1200" s="127"/>
      <c r="BK1200" s="127"/>
      <c r="BL1200" s="127"/>
      <c r="BM1200" s="127"/>
      <c r="BN1200" s="60"/>
      <c r="BO1200" s="127"/>
      <c r="BP1200" s="910"/>
      <c r="BQ1200" s="928"/>
      <c r="BR1200" s="928"/>
      <c r="BS1200" s="928"/>
      <c r="BT1200" s="928"/>
      <c r="BU1200" s="928"/>
      <c r="BV1200" s="928"/>
      <c r="BW1200" s="928"/>
      <c r="BX1200" s="928"/>
      <c r="BY1200" s="928"/>
      <c r="BZ1200" s="928"/>
      <c r="CA1200" s="928"/>
      <c r="CB1200" s="928"/>
      <c r="CC1200" s="928"/>
      <c r="CD1200" s="928"/>
      <c r="CE1200" s="150"/>
      <c r="CF1200" s="516"/>
      <c r="CG1200" s="911"/>
      <c r="CH1200" s="131"/>
      <c r="CI1200" s="186"/>
      <c r="CJ1200" s="4"/>
      <c r="CK1200" s="49"/>
      <c r="CL1200" s="60"/>
      <c r="CM1200" s="912"/>
      <c r="CN1200" s="371"/>
      <c r="CO1200" s="371"/>
      <c r="CP1200" s="814"/>
      <c r="CQ1200" s="352"/>
      <c r="CR1200" s="371"/>
      <c r="CS1200" s="371"/>
    </row>
    <row r="1201" spans="1:97" x14ac:dyDescent="0.25">
      <c r="A1201" s="20"/>
      <c r="B1201" s="174"/>
      <c r="C1201" s="88"/>
      <c r="D1201" s="19"/>
      <c r="E1201" s="456"/>
      <c r="F1201" s="451"/>
      <c r="G1201" s="444"/>
      <c r="H1201" s="19"/>
      <c r="I1201" s="451"/>
      <c r="J1201" s="451"/>
      <c r="K1201" s="451"/>
      <c r="L1201" s="451"/>
      <c r="M1201" s="451"/>
      <c r="N1201" s="451"/>
      <c r="O1201" s="316"/>
      <c r="P1201" s="310"/>
      <c r="Q1201" s="19"/>
      <c r="R1201" s="310"/>
      <c r="S1201" s="316"/>
      <c r="T1201" s="923"/>
      <c r="U1201" s="310"/>
      <c r="V1201" s="310"/>
      <c r="W1201" s="310"/>
      <c r="X1201" s="306"/>
      <c r="Y1201" s="753"/>
      <c r="Z1201" s="749"/>
      <c r="AA1201" s="489"/>
      <c r="AB1201" s="512"/>
      <c r="AC1201" s="512"/>
      <c r="AD1201" s="447"/>
      <c r="AE1201" s="447"/>
      <c r="AF1201" s="970"/>
      <c r="AG1201" s="970"/>
      <c r="AH1201" s="810"/>
      <c r="AI1201" s="310"/>
      <c r="AJ1201" s="310"/>
      <c r="AK1201" s="310"/>
      <c r="AL1201" s="307"/>
      <c r="AM1201" s="40"/>
      <c r="AN1201" s="40"/>
      <c r="AO1201" s="40"/>
      <c r="AP1201" s="137"/>
      <c r="AQ1201" s="19"/>
      <c r="AR1201" s="49"/>
      <c r="AS1201" s="298"/>
      <c r="AT1201" s="66"/>
      <c r="AU1201" s="40"/>
      <c r="AV1201" s="60"/>
      <c r="AW1201" s="137"/>
      <c r="AX1201" s="137"/>
      <c r="AY1201" s="299"/>
      <c r="AZ1201" s="87"/>
      <c r="BA1201" s="243"/>
      <c r="BB1201" s="127"/>
      <c r="BC1201" s="127"/>
      <c r="BD1201" s="127"/>
      <c r="BE1201" s="127"/>
      <c r="BF1201" s="127"/>
      <c r="BG1201" s="19"/>
      <c r="BH1201" s="49"/>
      <c r="BI1201" s="60"/>
      <c r="BJ1201" s="127"/>
      <c r="BK1201" s="127"/>
      <c r="BL1201" s="127"/>
      <c r="BM1201" s="127"/>
      <c r="BN1201" s="60"/>
      <c r="BO1201" s="127"/>
      <c r="BP1201" s="910"/>
      <c r="BQ1201" s="928"/>
      <c r="BR1201" s="928"/>
      <c r="BS1201" s="928"/>
      <c r="BT1201" s="928"/>
      <c r="BU1201" s="928"/>
      <c r="BV1201" s="928"/>
      <c r="BW1201" s="928"/>
      <c r="BX1201" s="928"/>
      <c r="BY1201" s="928"/>
      <c r="BZ1201" s="928"/>
      <c r="CA1201" s="928"/>
      <c r="CB1201" s="928"/>
      <c r="CC1201" s="928"/>
      <c r="CD1201" s="928"/>
      <c r="CE1201" s="150"/>
      <c r="CF1201" s="516"/>
      <c r="CG1201" s="911"/>
      <c r="CH1201" s="131"/>
      <c r="CI1201" s="186"/>
      <c r="CJ1201" s="4"/>
      <c r="CK1201" s="49"/>
      <c r="CL1201" s="60"/>
      <c r="CM1201" s="912"/>
      <c r="CN1201" s="371"/>
      <c r="CO1201" s="371"/>
      <c r="CP1201" s="814"/>
      <c r="CQ1201" s="352"/>
      <c r="CR1201" s="371"/>
      <c r="CS1201" s="371"/>
    </row>
    <row r="1202" spans="1:97" x14ac:dyDescent="0.25">
      <c r="A1202" s="20"/>
      <c r="B1202" s="174"/>
      <c r="C1202" s="88"/>
      <c r="D1202" s="19"/>
      <c r="E1202" s="456"/>
      <c r="F1202" s="451"/>
      <c r="G1202" s="444"/>
      <c r="H1202" s="19"/>
      <c r="I1202" s="451"/>
      <c r="J1202" s="451"/>
      <c r="K1202" s="451"/>
      <c r="L1202" s="451"/>
      <c r="M1202" s="451"/>
      <c r="N1202" s="451"/>
      <c r="O1202" s="316"/>
      <c r="P1202" s="310"/>
      <c r="Q1202" s="19"/>
      <c r="R1202" s="310"/>
      <c r="S1202" s="316"/>
      <c r="T1202" s="923"/>
      <c r="U1202" s="310"/>
      <c r="V1202" s="310"/>
      <c r="W1202" s="310"/>
      <c r="X1202" s="306"/>
      <c r="Y1202" s="753"/>
      <c r="Z1202" s="749"/>
      <c r="AA1202" s="489"/>
      <c r="AB1202" s="512"/>
      <c r="AC1202" s="512"/>
      <c r="AD1202" s="447"/>
      <c r="AE1202" s="447"/>
      <c r="AF1202" s="970"/>
      <c r="AG1202" s="970"/>
      <c r="AH1202" s="810"/>
      <c r="AI1202" s="310"/>
      <c r="AJ1202" s="310"/>
      <c r="AK1202" s="310"/>
      <c r="AL1202" s="307"/>
      <c r="AM1202" s="40"/>
      <c r="AN1202" s="40"/>
      <c r="AO1202" s="40"/>
      <c r="AP1202" s="137"/>
      <c r="AQ1202" s="19"/>
      <c r="AR1202" s="49"/>
      <c r="AS1202" s="298"/>
      <c r="AT1202" s="66"/>
      <c r="AU1202" s="40"/>
      <c r="AV1202" s="60"/>
      <c r="AW1202" s="137"/>
      <c r="AX1202" s="137"/>
      <c r="AY1202" s="299"/>
      <c r="AZ1202" s="87"/>
      <c r="BA1202" s="243"/>
      <c r="BB1202" s="127"/>
      <c r="BC1202" s="127"/>
      <c r="BD1202" s="127"/>
      <c r="BE1202" s="127"/>
      <c r="BF1202" s="127"/>
      <c r="BG1202" s="19"/>
      <c r="BH1202" s="49"/>
      <c r="BI1202" s="60"/>
      <c r="BJ1202" s="127"/>
      <c r="BK1202" s="127"/>
      <c r="BL1202" s="127"/>
      <c r="BM1202" s="127"/>
      <c r="BN1202" s="60"/>
      <c r="BO1202" s="127"/>
      <c r="BP1202" s="910"/>
      <c r="BQ1202" s="928"/>
      <c r="BR1202" s="928"/>
      <c r="BS1202" s="928"/>
      <c r="BT1202" s="928"/>
      <c r="BU1202" s="928"/>
      <c r="BV1202" s="928"/>
      <c r="BW1202" s="928"/>
      <c r="BX1202" s="928"/>
      <c r="BY1202" s="928"/>
      <c r="BZ1202" s="928"/>
      <c r="CA1202" s="928"/>
      <c r="CB1202" s="928"/>
      <c r="CC1202" s="928"/>
      <c r="CD1202" s="928"/>
      <c r="CE1202" s="150"/>
      <c r="CF1202" s="516"/>
      <c r="CG1202" s="911"/>
      <c r="CH1202" s="131"/>
      <c r="CI1202" s="186"/>
      <c r="CJ1202" s="4"/>
      <c r="CK1202" s="49"/>
      <c r="CL1202" s="60"/>
      <c r="CM1202" s="912"/>
      <c r="CN1202" s="371"/>
      <c r="CO1202" s="371"/>
      <c r="CP1202" s="814"/>
      <c r="CQ1202" s="352"/>
      <c r="CR1202" s="371"/>
      <c r="CS1202" s="371"/>
    </row>
    <row r="1203" spans="1:97" x14ac:dyDescent="0.25">
      <c r="A1203" s="20"/>
      <c r="B1203" s="174"/>
      <c r="C1203" s="88"/>
      <c r="D1203" s="19"/>
      <c r="E1203" s="456"/>
      <c r="F1203" s="451"/>
      <c r="G1203" s="444"/>
      <c r="H1203" s="19"/>
      <c r="I1203" s="451"/>
      <c r="J1203" s="451"/>
      <c r="K1203" s="451"/>
      <c r="L1203" s="451"/>
      <c r="M1203" s="451"/>
      <c r="N1203" s="451"/>
      <c r="O1203" s="316"/>
      <c r="P1203" s="310"/>
      <c r="Q1203" s="19"/>
      <c r="R1203" s="310"/>
      <c r="S1203" s="316"/>
      <c r="T1203" s="923"/>
      <c r="U1203" s="310"/>
      <c r="V1203" s="310"/>
      <c r="W1203" s="310"/>
      <c r="X1203" s="306"/>
      <c r="Y1203" s="753"/>
      <c r="Z1203" s="749"/>
      <c r="AA1203" s="489"/>
      <c r="AB1203" s="512"/>
      <c r="AC1203" s="512"/>
      <c r="AD1203" s="447"/>
      <c r="AE1203" s="447"/>
      <c r="AF1203" s="970"/>
      <c r="AG1203" s="970"/>
      <c r="AH1203" s="810"/>
      <c r="AI1203" s="310"/>
      <c r="AJ1203" s="310"/>
      <c r="AK1203" s="310"/>
      <c r="AL1203" s="307"/>
      <c r="AM1203" s="40"/>
      <c r="AN1203" s="40"/>
      <c r="AO1203" s="40"/>
      <c r="AP1203" s="137"/>
      <c r="AQ1203" s="19"/>
      <c r="AR1203" s="49"/>
      <c r="AS1203" s="298"/>
      <c r="AT1203" s="66"/>
      <c r="AU1203" s="40"/>
      <c r="AV1203" s="60"/>
      <c r="AW1203" s="137"/>
      <c r="AX1203" s="137"/>
      <c r="AY1203" s="299"/>
      <c r="AZ1203" s="87"/>
      <c r="BA1203" s="243"/>
      <c r="BB1203" s="127"/>
      <c r="BC1203" s="127"/>
      <c r="BD1203" s="127"/>
      <c r="BE1203" s="127"/>
      <c r="BF1203" s="127"/>
      <c r="BG1203" s="19"/>
      <c r="BH1203" s="49"/>
      <c r="BI1203" s="60"/>
      <c r="BJ1203" s="127"/>
      <c r="BK1203" s="127"/>
      <c r="BL1203" s="127"/>
      <c r="BM1203" s="127"/>
      <c r="BN1203" s="60"/>
      <c r="BO1203" s="127"/>
      <c r="BP1203" s="910"/>
      <c r="BQ1203" s="928"/>
      <c r="BR1203" s="928"/>
      <c r="BS1203" s="928"/>
      <c r="BT1203" s="928"/>
      <c r="BU1203" s="928"/>
      <c r="BV1203" s="928"/>
      <c r="BW1203" s="928"/>
      <c r="BX1203" s="928"/>
      <c r="BY1203" s="928"/>
      <c r="BZ1203" s="928"/>
      <c r="CA1203" s="928"/>
      <c r="CB1203" s="928"/>
      <c r="CC1203" s="928"/>
      <c r="CD1203" s="928"/>
      <c r="CE1203" s="150"/>
      <c r="CF1203" s="516"/>
      <c r="CG1203" s="911"/>
      <c r="CH1203" s="131"/>
      <c r="CI1203" s="186"/>
      <c r="CJ1203" s="4"/>
      <c r="CK1203" s="49"/>
      <c r="CL1203" s="60"/>
      <c r="CM1203" s="912"/>
      <c r="CN1203" s="371"/>
      <c r="CO1203" s="371"/>
      <c r="CP1203" s="814"/>
      <c r="CQ1203" s="352"/>
      <c r="CR1203" s="371"/>
      <c r="CS1203" s="371"/>
    </row>
    <row r="1204" spans="1:97" x14ac:dyDescent="0.25">
      <c r="A1204" s="20"/>
      <c r="B1204" s="174"/>
      <c r="C1204" s="88"/>
      <c r="D1204" s="19"/>
      <c r="E1204" s="456"/>
      <c r="F1204" s="451"/>
      <c r="G1204" s="444"/>
      <c r="H1204" s="19"/>
      <c r="I1204" s="451"/>
      <c r="J1204" s="451"/>
      <c r="K1204" s="451"/>
      <c r="L1204" s="451"/>
      <c r="M1204" s="451"/>
      <c r="N1204" s="451"/>
      <c r="O1204" s="316"/>
      <c r="P1204" s="310"/>
      <c r="Q1204" s="19"/>
      <c r="R1204" s="310"/>
      <c r="S1204" s="316"/>
      <c r="T1204" s="923"/>
      <c r="U1204" s="310"/>
      <c r="V1204" s="310"/>
      <c r="W1204" s="310"/>
      <c r="X1204" s="306"/>
      <c r="Y1204" s="753"/>
      <c r="Z1204" s="749"/>
      <c r="AA1204" s="489"/>
      <c r="AB1204" s="512"/>
      <c r="AC1204" s="512"/>
      <c r="AD1204" s="447"/>
      <c r="AE1204" s="447"/>
      <c r="AF1204" s="970"/>
      <c r="AG1204" s="970"/>
      <c r="AH1204" s="810"/>
      <c r="AI1204" s="310"/>
      <c r="AJ1204" s="310"/>
      <c r="AK1204" s="310"/>
      <c r="AL1204" s="307"/>
      <c r="AM1204" s="40"/>
      <c r="AN1204" s="40"/>
      <c r="AO1204" s="40"/>
      <c r="AP1204" s="137"/>
      <c r="AQ1204" s="19"/>
      <c r="AR1204" s="49"/>
      <c r="AS1204" s="298"/>
      <c r="AT1204" s="66"/>
      <c r="AU1204" s="40"/>
      <c r="AV1204" s="60"/>
      <c r="AW1204" s="137"/>
      <c r="AX1204" s="137"/>
      <c r="AY1204" s="299"/>
      <c r="AZ1204" s="87"/>
      <c r="BA1204" s="243"/>
      <c r="BB1204" s="127"/>
      <c r="BC1204" s="127"/>
      <c r="BD1204" s="127"/>
      <c r="BE1204" s="127"/>
      <c r="BF1204" s="127"/>
      <c r="BG1204" s="19"/>
      <c r="BH1204" s="49"/>
      <c r="BI1204" s="60"/>
      <c r="BJ1204" s="127"/>
      <c r="BK1204" s="127"/>
      <c r="BL1204" s="127"/>
      <c r="BM1204" s="127"/>
      <c r="BN1204" s="60"/>
      <c r="BO1204" s="127"/>
      <c r="BP1204" s="910"/>
      <c r="BQ1204" s="928"/>
      <c r="BR1204" s="928"/>
      <c r="BS1204" s="928"/>
      <c r="BT1204" s="928"/>
      <c r="BU1204" s="928"/>
      <c r="BV1204" s="928"/>
      <c r="BW1204" s="928"/>
      <c r="BX1204" s="928"/>
      <c r="BY1204" s="928"/>
      <c r="BZ1204" s="928"/>
      <c r="CA1204" s="928"/>
      <c r="CB1204" s="928"/>
      <c r="CC1204" s="928"/>
      <c r="CD1204" s="928"/>
      <c r="CE1204" s="150"/>
      <c r="CF1204" s="516"/>
      <c r="CG1204" s="911"/>
      <c r="CH1204" s="131"/>
      <c r="CI1204" s="186"/>
      <c r="CJ1204" s="4"/>
      <c r="CK1204" s="49"/>
      <c r="CL1204" s="60"/>
      <c r="CM1204" s="912"/>
      <c r="CN1204" s="371"/>
      <c r="CO1204" s="371"/>
      <c r="CP1204" s="814"/>
      <c r="CQ1204" s="352"/>
      <c r="CR1204" s="371"/>
      <c r="CS1204" s="371"/>
    </row>
    <row r="1205" spans="1:97" x14ac:dyDescent="0.25">
      <c r="A1205" s="20"/>
      <c r="B1205" s="174"/>
      <c r="C1205" s="88"/>
      <c r="D1205" s="19"/>
      <c r="E1205" s="456"/>
      <c r="F1205" s="451"/>
      <c r="G1205" s="444"/>
      <c r="H1205" s="19"/>
      <c r="I1205" s="451"/>
      <c r="J1205" s="451"/>
      <c r="K1205" s="451"/>
      <c r="L1205" s="451"/>
      <c r="M1205" s="451"/>
      <c r="N1205" s="451"/>
      <c r="O1205" s="316"/>
      <c r="P1205" s="310"/>
      <c r="Q1205" s="19"/>
      <c r="R1205" s="310"/>
      <c r="S1205" s="316"/>
      <c r="T1205" s="923"/>
      <c r="U1205" s="310"/>
      <c r="V1205" s="310"/>
      <c r="W1205" s="310"/>
      <c r="X1205" s="306"/>
      <c r="Y1205" s="753"/>
      <c r="Z1205" s="749"/>
      <c r="AA1205" s="489"/>
      <c r="AB1205" s="512"/>
      <c r="AC1205" s="512"/>
      <c r="AD1205" s="447"/>
      <c r="AE1205" s="447"/>
      <c r="AF1205" s="970"/>
      <c r="AG1205" s="970"/>
      <c r="AH1205" s="810"/>
      <c r="AI1205" s="310"/>
      <c r="AJ1205" s="310"/>
      <c r="AK1205" s="310"/>
      <c r="AL1205" s="307"/>
      <c r="AM1205" s="40"/>
      <c r="AN1205" s="40"/>
      <c r="AO1205" s="40"/>
      <c r="AP1205" s="137"/>
      <c r="AQ1205" s="19"/>
      <c r="AR1205" s="49"/>
      <c r="AS1205" s="298"/>
      <c r="AT1205" s="66"/>
      <c r="AU1205" s="40"/>
      <c r="AV1205" s="60"/>
      <c r="AW1205" s="137"/>
      <c r="AX1205" s="137"/>
      <c r="AY1205" s="299"/>
      <c r="AZ1205" s="87"/>
      <c r="BA1205" s="243"/>
      <c r="BB1205" s="127"/>
      <c r="BC1205" s="127"/>
      <c r="BD1205" s="127"/>
      <c r="BE1205" s="127"/>
      <c r="BF1205" s="127"/>
      <c r="BG1205" s="19"/>
      <c r="BH1205" s="49"/>
      <c r="BI1205" s="60"/>
      <c r="BJ1205" s="127"/>
      <c r="BK1205" s="127"/>
      <c r="BL1205" s="127"/>
      <c r="BM1205" s="127"/>
      <c r="BN1205" s="60"/>
      <c r="BO1205" s="127"/>
      <c r="BP1205" s="910"/>
      <c r="BQ1205" s="928"/>
      <c r="BR1205" s="928"/>
      <c r="BS1205" s="928"/>
      <c r="BT1205" s="928"/>
      <c r="BU1205" s="928"/>
      <c r="BV1205" s="928"/>
      <c r="BW1205" s="928"/>
      <c r="BX1205" s="928"/>
      <c r="BY1205" s="928"/>
      <c r="BZ1205" s="928"/>
      <c r="CA1205" s="928"/>
      <c r="CB1205" s="928"/>
      <c r="CC1205" s="928"/>
      <c r="CD1205" s="928"/>
      <c r="CE1205" s="150"/>
      <c r="CF1205" s="516"/>
      <c r="CG1205" s="911"/>
      <c r="CH1205" s="131"/>
      <c r="CI1205" s="186"/>
      <c r="CJ1205" s="4"/>
      <c r="CK1205" s="49"/>
      <c r="CL1205" s="60"/>
      <c r="CM1205" s="912"/>
      <c r="CN1205" s="371"/>
      <c r="CO1205" s="371"/>
      <c r="CP1205" s="814"/>
      <c r="CQ1205" s="352"/>
      <c r="CR1205" s="371"/>
      <c r="CS1205" s="371"/>
    </row>
    <row r="1206" spans="1:97" x14ac:dyDescent="0.25">
      <c r="A1206" s="20"/>
      <c r="B1206" s="174"/>
      <c r="C1206" s="88"/>
      <c r="D1206" s="19"/>
      <c r="E1206" s="456"/>
      <c r="F1206" s="451"/>
      <c r="G1206" s="444"/>
      <c r="H1206" s="19"/>
      <c r="I1206" s="451"/>
      <c r="J1206" s="451"/>
      <c r="K1206" s="451"/>
      <c r="L1206" s="451"/>
      <c r="M1206" s="451"/>
      <c r="N1206" s="451"/>
      <c r="O1206" s="316"/>
      <c r="P1206" s="310"/>
      <c r="Q1206" s="19"/>
      <c r="R1206" s="310"/>
      <c r="S1206" s="316"/>
      <c r="T1206" s="923"/>
      <c r="U1206" s="310"/>
      <c r="V1206" s="310"/>
      <c r="W1206" s="310"/>
      <c r="X1206" s="306"/>
      <c r="Y1206" s="753"/>
      <c r="Z1206" s="749"/>
      <c r="AA1206" s="489"/>
      <c r="AB1206" s="512"/>
      <c r="AC1206" s="512"/>
      <c r="AD1206" s="447"/>
      <c r="AE1206" s="447"/>
      <c r="AF1206" s="970"/>
      <c r="AG1206" s="970"/>
      <c r="AH1206" s="810"/>
      <c r="AI1206" s="310"/>
      <c r="AJ1206" s="310"/>
      <c r="AK1206" s="310"/>
      <c r="AL1206" s="307"/>
      <c r="AM1206" s="40"/>
      <c r="AN1206" s="40"/>
      <c r="AO1206" s="40"/>
      <c r="AP1206" s="137"/>
      <c r="AQ1206" s="19"/>
      <c r="AR1206" s="49"/>
      <c r="AS1206" s="298"/>
      <c r="AT1206" s="66"/>
      <c r="AU1206" s="40"/>
      <c r="AV1206" s="60"/>
      <c r="AW1206" s="137"/>
      <c r="AX1206" s="137"/>
      <c r="AY1206" s="299"/>
      <c r="AZ1206" s="87"/>
      <c r="BA1206" s="243"/>
      <c r="BB1206" s="127"/>
      <c r="BC1206" s="127"/>
      <c r="BD1206" s="127"/>
      <c r="BE1206" s="127"/>
      <c r="BF1206" s="127"/>
      <c r="BG1206" s="19"/>
      <c r="BH1206" s="49"/>
      <c r="BI1206" s="60"/>
      <c r="BJ1206" s="127"/>
      <c r="BK1206" s="127"/>
      <c r="BL1206" s="127"/>
      <c r="BM1206" s="127"/>
      <c r="BN1206" s="60"/>
      <c r="BO1206" s="127"/>
      <c r="BP1206" s="910"/>
      <c r="BQ1206" s="928"/>
      <c r="BR1206" s="928"/>
      <c r="BS1206" s="928"/>
      <c r="BT1206" s="928"/>
      <c r="BU1206" s="928"/>
      <c r="BV1206" s="928"/>
      <c r="BW1206" s="928"/>
      <c r="BX1206" s="928"/>
      <c r="BY1206" s="928"/>
      <c r="BZ1206" s="928"/>
      <c r="CA1206" s="928"/>
      <c r="CB1206" s="928"/>
      <c r="CC1206" s="928"/>
      <c r="CD1206" s="928"/>
      <c r="CE1206" s="150"/>
      <c r="CF1206" s="516"/>
      <c r="CG1206" s="911"/>
      <c r="CH1206" s="131"/>
      <c r="CI1206" s="186"/>
      <c r="CJ1206" s="4"/>
      <c r="CK1206" s="49"/>
      <c r="CL1206" s="60"/>
      <c r="CM1206" s="912"/>
      <c r="CN1206" s="371"/>
      <c r="CO1206" s="371"/>
      <c r="CP1206" s="814"/>
      <c r="CQ1206" s="352"/>
      <c r="CR1206" s="371"/>
      <c r="CS1206" s="371"/>
    </row>
    <row r="1207" spans="1:97" x14ac:dyDescent="0.25">
      <c r="A1207" s="20"/>
      <c r="B1207" s="174"/>
      <c r="C1207" s="88"/>
      <c r="D1207" s="19"/>
      <c r="E1207" s="456"/>
      <c r="F1207" s="451"/>
      <c r="G1207" s="444"/>
      <c r="H1207" s="19"/>
      <c r="I1207" s="451"/>
      <c r="J1207" s="451"/>
      <c r="K1207" s="451"/>
      <c r="L1207" s="451"/>
      <c r="M1207" s="451"/>
      <c r="N1207" s="451"/>
      <c r="O1207" s="316"/>
      <c r="P1207" s="310"/>
      <c r="Q1207" s="19"/>
      <c r="R1207" s="310"/>
      <c r="S1207" s="316"/>
      <c r="T1207" s="923"/>
      <c r="U1207" s="310"/>
      <c r="V1207" s="310"/>
      <c r="W1207" s="310"/>
      <c r="X1207" s="306"/>
      <c r="Y1207" s="753"/>
      <c r="Z1207" s="749"/>
      <c r="AA1207" s="489"/>
      <c r="AB1207" s="512"/>
      <c r="AC1207" s="512"/>
      <c r="AD1207" s="447"/>
      <c r="AE1207" s="447"/>
      <c r="AF1207" s="970"/>
      <c r="AG1207" s="970"/>
      <c r="AH1207" s="810"/>
      <c r="AI1207" s="310"/>
      <c r="AJ1207" s="310"/>
      <c r="AK1207" s="310"/>
      <c r="AL1207" s="307"/>
      <c r="AM1207" s="40"/>
      <c r="AN1207" s="40"/>
      <c r="AO1207" s="40"/>
      <c r="AP1207" s="137"/>
      <c r="AQ1207" s="19"/>
      <c r="AR1207" s="49"/>
      <c r="AS1207" s="298"/>
      <c r="AT1207" s="66"/>
      <c r="AU1207" s="40"/>
      <c r="AV1207" s="60"/>
      <c r="AW1207" s="137"/>
      <c r="AX1207" s="137"/>
      <c r="AY1207" s="299"/>
      <c r="AZ1207" s="87"/>
      <c r="BA1207" s="243"/>
      <c r="BB1207" s="127"/>
      <c r="BC1207" s="127"/>
      <c r="BD1207" s="127"/>
      <c r="BE1207" s="127"/>
      <c r="BF1207" s="127"/>
      <c r="BG1207" s="19"/>
      <c r="BH1207" s="49"/>
      <c r="BI1207" s="60"/>
      <c r="BJ1207" s="127"/>
      <c r="BK1207" s="127"/>
      <c r="BL1207" s="127"/>
      <c r="BM1207" s="127"/>
      <c r="BN1207" s="60"/>
      <c r="BO1207" s="127"/>
      <c r="BP1207" s="910"/>
      <c r="BQ1207" s="928"/>
      <c r="BR1207" s="928"/>
      <c r="BS1207" s="928"/>
      <c r="BT1207" s="928"/>
      <c r="BU1207" s="928"/>
      <c r="BV1207" s="928"/>
      <c r="BW1207" s="928"/>
      <c r="BX1207" s="928"/>
      <c r="BY1207" s="928"/>
      <c r="BZ1207" s="928"/>
      <c r="CA1207" s="928"/>
      <c r="CB1207" s="928"/>
      <c r="CC1207" s="928"/>
      <c r="CD1207" s="928"/>
      <c r="CE1207" s="150"/>
      <c r="CF1207" s="516"/>
      <c r="CG1207" s="911"/>
      <c r="CH1207" s="131"/>
      <c r="CI1207" s="186"/>
      <c r="CJ1207" s="4"/>
      <c r="CK1207" s="49"/>
      <c r="CL1207" s="60"/>
      <c r="CM1207" s="912"/>
      <c r="CN1207" s="371"/>
      <c r="CO1207" s="371"/>
      <c r="CP1207" s="814"/>
      <c r="CQ1207" s="352"/>
      <c r="CR1207" s="371"/>
      <c r="CS1207" s="371"/>
    </row>
    <row r="1208" spans="1:97" x14ac:dyDescent="0.25">
      <c r="A1208" s="20"/>
      <c r="B1208" s="174"/>
      <c r="C1208" s="88"/>
      <c r="D1208" s="19"/>
      <c r="E1208" s="456"/>
      <c r="F1208" s="451"/>
      <c r="G1208" s="444"/>
      <c r="H1208" s="19"/>
      <c r="I1208" s="451"/>
      <c r="J1208" s="451"/>
      <c r="K1208" s="451"/>
      <c r="L1208" s="451"/>
      <c r="M1208" s="451"/>
      <c r="N1208" s="451"/>
      <c r="O1208" s="316"/>
      <c r="P1208" s="310"/>
      <c r="Q1208" s="19"/>
      <c r="R1208" s="310"/>
      <c r="S1208" s="316"/>
      <c r="T1208" s="923"/>
      <c r="U1208" s="310"/>
      <c r="V1208" s="310"/>
      <c r="W1208" s="310"/>
      <c r="X1208" s="306"/>
      <c r="Y1208" s="753"/>
      <c r="Z1208" s="749"/>
      <c r="AA1208" s="489"/>
      <c r="AB1208" s="512"/>
      <c r="AC1208" s="512"/>
      <c r="AD1208" s="447"/>
      <c r="AE1208" s="447"/>
      <c r="AF1208" s="970"/>
      <c r="AG1208" s="970"/>
      <c r="AH1208" s="810"/>
      <c r="AI1208" s="310"/>
      <c r="AJ1208" s="310"/>
      <c r="AK1208" s="310"/>
      <c r="AL1208" s="307"/>
      <c r="AM1208" s="40"/>
      <c r="AN1208" s="40"/>
      <c r="AO1208" s="40"/>
      <c r="AP1208" s="137"/>
      <c r="AQ1208" s="19"/>
      <c r="AR1208" s="49"/>
      <c r="AS1208" s="298"/>
      <c r="AT1208" s="66"/>
      <c r="AU1208" s="40"/>
      <c r="AV1208" s="60"/>
      <c r="AW1208" s="137"/>
      <c r="AX1208" s="137"/>
      <c r="AY1208" s="299"/>
      <c r="AZ1208" s="87"/>
      <c r="BA1208" s="243"/>
      <c r="BB1208" s="127"/>
      <c r="BC1208" s="127"/>
      <c r="BD1208" s="127"/>
      <c r="BE1208" s="127"/>
      <c r="BF1208" s="127"/>
      <c r="BG1208" s="19"/>
      <c r="BH1208" s="49"/>
      <c r="BI1208" s="60"/>
      <c r="BJ1208" s="127"/>
      <c r="BK1208" s="127"/>
      <c r="BL1208" s="127"/>
      <c r="BM1208" s="127"/>
      <c r="BN1208" s="60"/>
      <c r="BO1208" s="127"/>
      <c r="BP1208" s="910"/>
      <c r="BQ1208" s="928"/>
      <c r="BR1208" s="928"/>
      <c r="BS1208" s="928"/>
      <c r="BT1208" s="928"/>
      <c r="BU1208" s="928"/>
      <c r="BV1208" s="928"/>
      <c r="BW1208" s="928"/>
      <c r="BX1208" s="928"/>
      <c r="BY1208" s="928"/>
      <c r="BZ1208" s="928"/>
      <c r="CA1208" s="928"/>
      <c r="CB1208" s="928"/>
      <c r="CC1208" s="928"/>
      <c r="CD1208" s="928"/>
      <c r="CE1208" s="150"/>
      <c r="CF1208" s="516"/>
      <c r="CG1208" s="911"/>
      <c r="CH1208" s="131"/>
      <c r="CI1208" s="186"/>
      <c r="CJ1208" s="4"/>
      <c r="CK1208" s="49"/>
      <c r="CL1208" s="60"/>
      <c r="CM1208" s="912"/>
      <c r="CN1208" s="371"/>
      <c r="CO1208" s="371"/>
      <c r="CP1208" s="814"/>
      <c r="CQ1208" s="352"/>
      <c r="CR1208" s="371"/>
      <c r="CS1208" s="371"/>
    </row>
    <row r="1209" spans="1:97" x14ac:dyDescent="0.25">
      <c r="A1209" s="20"/>
      <c r="B1209" s="174"/>
      <c r="C1209" s="88"/>
      <c r="D1209" s="19"/>
      <c r="E1209" s="456"/>
      <c r="F1209" s="451"/>
      <c r="G1209" s="444"/>
      <c r="H1209" s="19"/>
      <c r="I1209" s="451"/>
      <c r="J1209" s="451"/>
      <c r="K1209" s="451"/>
      <c r="L1209" s="451"/>
      <c r="M1209" s="451"/>
      <c r="N1209" s="451"/>
      <c r="O1209" s="316"/>
      <c r="P1209" s="310"/>
      <c r="Q1209" s="19"/>
      <c r="R1209" s="310"/>
      <c r="S1209" s="316"/>
      <c r="T1209" s="923"/>
      <c r="U1209" s="310"/>
      <c r="V1209" s="310"/>
      <c r="W1209" s="310"/>
      <c r="X1209" s="306"/>
      <c r="Y1209" s="753"/>
      <c r="Z1209" s="749"/>
      <c r="AA1209" s="489"/>
      <c r="AB1209" s="512"/>
      <c r="AC1209" s="512"/>
      <c r="AD1209" s="447"/>
      <c r="AE1209" s="447"/>
      <c r="AF1209" s="970"/>
      <c r="AG1209" s="970"/>
      <c r="AH1209" s="810"/>
      <c r="AI1209" s="310"/>
      <c r="AJ1209" s="310"/>
      <c r="AK1209" s="310"/>
      <c r="AL1209" s="307"/>
      <c r="AM1209" s="40"/>
      <c r="AN1209" s="40"/>
      <c r="AO1209" s="40"/>
      <c r="AP1209" s="137"/>
      <c r="AQ1209" s="19"/>
      <c r="AR1209" s="49"/>
      <c r="AS1209" s="298"/>
      <c r="AT1209" s="66"/>
      <c r="AU1209" s="40"/>
      <c r="AV1209" s="60"/>
      <c r="AW1209" s="137"/>
      <c r="AX1209" s="137"/>
      <c r="AY1209" s="299"/>
      <c r="AZ1209" s="87"/>
      <c r="BA1209" s="243"/>
      <c r="BB1209" s="127"/>
      <c r="BC1209" s="127"/>
      <c r="BD1209" s="127"/>
      <c r="BE1209" s="127"/>
      <c r="BF1209" s="127"/>
      <c r="BG1209" s="19"/>
      <c r="BH1209" s="49"/>
      <c r="BI1209" s="60"/>
      <c r="BJ1209" s="127"/>
      <c r="BK1209" s="127"/>
      <c r="BL1209" s="127"/>
      <c r="BM1209" s="127"/>
      <c r="BN1209" s="60"/>
      <c r="BO1209" s="127"/>
      <c r="BP1209" s="910"/>
      <c r="BQ1209" s="928"/>
      <c r="BR1209" s="928"/>
      <c r="BS1209" s="928"/>
      <c r="BT1209" s="928"/>
      <c r="BU1209" s="928"/>
      <c r="BV1209" s="928"/>
      <c r="BW1209" s="928"/>
      <c r="BX1209" s="928"/>
      <c r="BY1209" s="928"/>
      <c r="BZ1209" s="928"/>
      <c r="CA1209" s="928"/>
      <c r="CB1209" s="928"/>
      <c r="CC1209" s="928"/>
      <c r="CD1209" s="928"/>
      <c r="CE1209" s="150"/>
      <c r="CF1209" s="516"/>
      <c r="CG1209" s="911"/>
      <c r="CH1209" s="131"/>
      <c r="CI1209" s="186"/>
      <c r="CJ1209" s="4"/>
      <c r="CK1209" s="49"/>
      <c r="CL1209" s="60"/>
      <c r="CM1209" s="912"/>
      <c r="CN1209" s="371"/>
      <c r="CO1209" s="371"/>
      <c r="CP1209" s="814"/>
      <c r="CQ1209" s="352"/>
      <c r="CR1209" s="371"/>
      <c r="CS1209" s="371"/>
    </row>
    <row r="1210" spans="1:97" x14ac:dyDescent="0.25">
      <c r="A1210" s="20"/>
      <c r="B1210" s="174"/>
      <c r="C1210" s="88"/>
      <c r="D1210" s="19"/>
      <c r="E1210" s="456"/>
      <c r="F1210" s="451"/>
      <c r="G1210" s="444"/>
      <c r="H1210" s="19"/>
      <c r="I1210" s="451"/>
      <c r="J1210" s="451"/>
      <c r="K1210" s="451"/>
      <c r="L1210" s="451"/>
      <c r="M1210" s="451"/>
      <c r="N1210" s="451"/>
      <c r="O1210" s="316"/>
      <c r="P1210" s="310"/>
      <c r="Q1210" s="19"/>
      <c r="R1210" s="310"/>
      <c r="S1210" s="316"/>
      <c r="T1210" s="923"/>
      <c r="U1210" s="310"/>
      <c r="V1210" s="310"/>
      <c r="W1210" s="310"/>
      <c r="X1210" s="306"/>
      <c r="Y1210" s="753"/>
      <c r="Z1210" s="749"/>
      <c r="AA1210" s="489"/>
      <c r="AB1210" s="512"/>
      <c r="AC1210" s="512"/>
      <c r="AD1210" s="447"/>
      <c r="AE1210" s="447"/>
      <c r="AF1210" s="970"/>
      <c r="AG1210" s="970"/>
      <c r="AH1210" s="810"/>
      <c r="AI1210" s="310"/>
      <c r="AJ1210" s="310"/>
      <c r="AK1210" s="310"/>
      <c r="AL1210" s="307"/>
      <c r="AM1210" s="40"/>
      <c r="AN1210" s="40"/>
      <c r="AO1210" s="40"/>
      <c r="AP1210" s="137"/>
      <c r="AQ1210" s="19"/>
      <c r="AR1210" s="49"/>
      <c r="AS1210" s="298"/>
      <c r="AT1210" s="66"/>
      <c r="AU1210" s="40"/>
      <c r="AV1210" s="60"/>
      <c r="AW1210" s="137"/>
      <c r="AX1210" s="137"/>
      <c r="AY1210" s="299"/>
      <c r="AZ1210" s="87"/>
      <c r="BA1210" s="243"/>
      <c r="BB1210" s="127"/>
      <c r="BC1210" s="127"/>
      <c r="BD1210" s="127"/>
      <c r="BE1210" s="127"/>
      <c r="BF1210" s="127"/>
      <c r="BG1210" s="19"/>
      <c r="BH1210" s="49"/>
      <c r="BI1210" s="60"/>
      <c r="BJ1210" s="127"/>
      <c r="BK1210" s="127"/>
      <c r="BL1210" s="127"/>
      <c r="BM1210" s="127"/>
      <c r="BN1210" s="60"/>
      <c r="BO1210" s="127"/>
      <c r="BP1210" s="910"/>
      <c r="BQ1210" s="928"/>
      <c r="BR1210" s="928"/>
      <c r="BS1210" s="928"/>
      <c r="BT1210" s="928"/>
      <c r="BU1210" s="928"/>
      <c r="BV1210" s="928"/>
      <c r="BW1210" s="928"/>
      <c r="BX1210" s="928"/>
      <c r="BY1210" s="928"/>
      <c r="BZ1210" s="928"/>
      <c r="CA1210" s="928"/>
      <c r="CB1210" s="928"/>
      <c r="CC1210" s="928"/>
      <c r="CD1210" s="928"/>
      <c r="CE1210" s="150"/>
      <c r="CF1210" s="516"/>
      <c r="CG1210" s="911"/>
      <c r="CH1210" s="131"/>
      <c r="CI1210" s="186"/>
      <c r="CJ1210" s="4"/>
      <c r="CK1210" s="49"/>
      <c r="CL1210" s="60"/>
      <c r="CM1210" s="912"/>
      <c r="CN1210" s="371"/>
      <c r="CO1210" s="371"/>
      <c r="CP1210" s="814"/>
      <c r="CQ1210" s="352"/>
      <c r="CR1210" s="371"/>
      <c r="CS1210" s="371"/>
    </row>
    <row r="1211" spans="1:97" x14ac:dyDescent="0.25">
      <c r="A1211" s="20"/>
      <c r="B1211" s="174"/>
      <c r="C1211" s="88"/>
      <c r="D1211" s="19"/>
      <c r="E1211" s="456"/>
      <c r="F1211" s="451"/>
      <c r="G1211" s="444"/>
      <c r="H1211" s="19"/>
      <c r="I1211" s="451"/>
      <c r="J1211" s="451"/>
      <c r="K1211" s="451"/>
      <c r="L1211" s="451"/>
      <c r="M1211" s="451"/>
      <c r="N1211" s="451"/>
      <c r="O1211" s="316"/>
      <c r="P1211" s="310"/>
      <c r="Q1211" s="19"/>
      <c r="R1211" s="310"/>
      <c r="S1211" s="316"/>
      <c r="T1211" s="923"/>
      <c r="U1211" s="310"/>
      <c r="V1211" s="310"/>
      <c r="W1211" s="310"/>
      <c r="X1211" s="306"/>
      <c r="Y1211" s="753"/>
      <c r="Z1211" s="749"/>
      <c r="AA1211" s="489"/>
      <c r="AB1211" s="512"/>
      <c r="AC1211" s="512"/>
      <c r="AD1211" s="447"/>
      <c r="AE1211" s="447"/>
      <c r="AF1211" s="970"/>
      <c r="AG1211" s="970"/>
      <c r="AH1211" s="810"/>
      <c r="AI1211" s="310"/>
      <c r="AJ1211" s="310"/>
      <c r="AK1211" s="310"/>
      <c r="AL1211" s="307"/>
      <c r="AM1211" s="40"/>
      <c r="AN1211" s="40"/>
      <c r="AO1211" s="40"/>
      <c r="AP1211" s="137"/>
      <c r="AQ1211" s="19"/>
      <c r="AR1211" s="49"/>
      <c r="AS1211" s="298"/>
      <c r="AT1211" s="66"/>
      <c r="AU1211" s="40"/>
      <c r="AV1211" s="60"/>
      <c r="AW1211" s="137"/>
      <c r="AX1211" s="137"/>
      <c r="AY1211" s="299"/>
      <c r="AZ1211" s="87"/>
      <c r="BA1211" s="243"/>
      <c r="BB1211" s="127"/>
      <c r="BC1211" s="127"/>
      <c r="BD1211" s="127"/>
      <c r="BE1211" s="127"/>
      <c r="BF1211" s="127"/>
      <c r="BG1211" s="19"/>
      <c r="BH1211" s="49"/>
      <c r="BI1211" s="60"/>
      <c r="BJ1211" s="127"/>
      <c r="BK1211" s="127"/>
      <c r="BL1211" s="127"/>
      <c r="BM1211" s="127"/>
      <c r="BN1211" s="60"/>
      <c r="BO1211" s="127"/>
      <c r="BP1211" s="910"/>
      <c r="BQ1211" s="928"/>
      <c r="BR1211" s="928"/>
      <c r="BS1211" s="928"/>
      <c r="BT1211" s="928"/>
      <c r="BU1211" s="928"/>
      <c r="BV1211" s="928"/>
      <c r="BW1211" s="928"/>
      <c r="BX1211" s="928"/>
      <c r="BY1211" s="928"/>
      <c r="BZ1211" s="928"/>
      <c r="CA1211" s="928"/>
      <c r="CB1211" s="928"/>
      <c r="CC1211" s="928"/>
      <c r="CD1211" s="928"/>
      <c r="CE1211" s="150"/>
      <c r="CF1211" s="516"/>
      <c r="CG1211" s="911"/>
      <c r="CH1211" s="131"/>
      <c r="CI1211" s="186"/>
      <c r="CJ1211" s="4"/>
      <c r="CK1211" s="49"/>
      <c r="CL1211" s="60"/>
      <c r="CM1211" s="912"/>
      <c r="CN1211" s="371"/>
      <c r="CO1211" s="371"/>
      <c r="CP1211" s="814"/>
      <c r="CQ1211" s="352"/>
      <c r="CR1211" s="371"/>
      <c r="CS1211" s="371"/>
    </row>
    <row r="1212" spans="1:97" x14ac:dyDescent="0.25">
      <c r="A1212" s="20"/>
      <c r="B1212" s="174"/>
      <c r="C1212" s="88"/>
      <c r="D1212" s="19"/>
      <c r="E1212" s="456"/>
      <c r="F1212" s="451"/>
      <c r="G1212" s="444"/>
      <c r="H1212" s="19"/>
      <c r="I1212" s="451"/>
      <c r="J1212" s="451"/>
      <c r="K1212" s="451"/>
      <c r="L1212" s="451"/>
      <c r="M1212" s="451"/>
      <c r="N1212" s="451"/>
      <c r="O1212" s="316"/>
      <c r="P1212" s="310"/>
      <c r="Q1212" s="19"/>
      <c r="R1212" s="310"/>
      <c r="S1212" s="316"/>
      <c r="T1212" s="923"/>
      <c r="U1212" s="310"/>
      <c r="V1212" s="310"/>
      <c r="W1212" s="310"/>
      <c r="X1212" s="306"/>
      <c r="Y1212" s="753"/>
      <c r="Z1212" s="749"/>
      <c r="AA1212" s="489"/>
      <c r="AB1212" s="512"/>
      <c r="AC1212" s="512"/>
      <c r="AD1212" s="447"/>
      <c r="AE1212" s="447"/>
      <c r="AF1212" s="970"/>
      <c r="AG1212" s="970"/>
      <c r="AH1212" s="810"/>
      <c r="AI1212" s="310"/>
      <c r="AJ1212" s="310"/>
      <c r="AK1212" s="310"/>
      <c r="AL1212" s="307"/>
      <c r="AM1212" s="40"/>
      <c r="AN1212" s="40"/>
      <c r="AO1212" s="40"/>
      <c r="AP1212" s="137"/>
      <c r="AQ1212" s="19"/>
      <c r="AR1212" s="49"/>
      <c r="AS1212" s="298"/>
      <c r="AT1212" s="66"/>
      <c r="AU1212" s="40"/>
      <c r="AV1212" s="60"/>
      <c r="AW1212" s="137"/>
      <c r="AX1212" s="137"/>
      <c r="AY1212" s="299"/>
      <c r="AZ1212" s="87"/>
      <c r="BA1212" s="243"/>
      <c r="BB1212" s="127"/>
      <c r="BC1212" s="127"/>
      <c r="BD1212" s="127"/>
      <c r="BE1212" s="127"/>
      <c r="BF1212" s="127"/>
      <c r="BG1212" s="19"/>
      <c r="BH1212" s="49"/>
      <c r="BI1212" s="60"/>
      <c r="BJ1212" s="127"/>
      <c r="BK1212" s="127"/>
      <c r="BL1212" s="127"/>
      <c r="BM1212" s="127"/>
      <c r="BN1212" s="60"/>
      <c r="BO1212" s="127"/>
      <c r="BP1212" s="910"/>
      <c r="BQ1212" s="928"/>
      <c r="BR1212" s="928"/>
      <c r="BS1212" s="928"/>
      <c r="BT1212" s="928"/>
      <c r="BU1212" s="928"/>
      <c r="BV1212" s="928"/>
      <c r="BW1212" s="928"/>
      <c r="BX1212" s="928"/>
      <c r="BY1212" s="928"/>
      <c r="BZ1212" s="928"/>
      <c r="CA1212" s="928"/>
      <c r="CB1212" s="928"/>
      <c r="CC1212" s="928"/>
      <c r="CD1212" s="928"/>
      <c r="CE1212" s="150"/>
      <c r="CF1212" s="516"/>
      <c r="CG1212" s="911"/>
      <c r="CH1212" s="131"/>
      <c r="CI1212" s="186"/>
      <c r="CJ1212" s="4"/>
      <c r="CK1212" s="49"/>
      <c r="CL1212" s="60"/>
      <c r="CM1212" s="912"/>
      <c r="CN1212" s="371"/>
      <c r="CO1212" s="371"/>
      <c r="CP1212" s="814"/>
      <c r="CQ1212" s="352"/>
      <c r="CR1212" s="371"/>
      <c r="CS1212" s="371"/>
    </row>
    <row r="1213" spans="1:97" x14ac:dyDescent="0.25">
      <c r="A1213" s="20"/>
      <c r="B1213" s="174"/>
      <c r="C1213" s="88"/>
      <c r="D1213" s="19"/>
      <c r="E1213" s="456"/>
      <c r="F1213" s="451"/>
      <c r="G1213" s="444"/>
      <c r="H1213" s="19"/>
      <c r="I1213" s="451"/>
      <c r="J1213" s="451"/>
      <c r="K1213" s="451"/>
      <c r="L1213" s="451"/>
      <c r="M1213" s="451"/>
      <c r="N1213" s="451"/>
      <c r="O1213" s="316"/>
      <c r="P1213" s="310"/>
      <c r="Q1213" s="19"/>
      <c r="R1213" s="310"/>
      <c r="S1213" s="316"/>
      <c r="T1213" s="923"/>
      <c r="U1213" s="310"/>
      <c r="V1213" s="310"/>
      <c r="W1213" s="310"/>
      <c r="X1213" s="306"/>
      <c r="Y1213" s="753"/>
      <c r="Z1213" s="749"/>
      <c r="AA1213" s="489"/>
      <c r="AB1213" s="512"/>
      <c r="AC1213" s="512"/>
      <c r="AD1213" s="447"/>
      <c r="AE1213" s="447"/>
      <c r="AF1213" s="970"/>
      <c r="AG1213" s="970"/>
      <c r="AH1213" s="810"/>
      <c r="AI1213" s="310"/>
      <c r="AJ1213" s="310"/>
      <c r="AK1213" s="310"/>
      <c r="AL1213" s="307"/>
      <c r="AM1213" s="40"/>
      <c r="AN1213" s="40"/>
      <c r="AO1213" s="40"/>
      <c r="AP1213" s="137"/>
      <c r="AQ1213" s="19"/>
      <c r="AR1213" s="49"/>
      <c r="AS1213" s="298"/>
      <c r="AT1213" s="66"/>
      <c r="AU1213" s="40"/>
      <c r="AV1213" s="60"/>
      <c r="AW1213" s="137"/>
      <c r="AX1213" s="137"/>
      <c r="AY1213" s="299"/>
      <c r="AZ1213" s="87"/>
      <c r="BA1213" s="243"/>
      <c r="BB1213" s="127"/>
      <c r="BC1213" s="127"/>
      <c r="BD1213" s="127"/>
      <c r="BE1213" s="127"/>
      <c r="BF1213" s="127"/>
      <c r="BG1213" s="19"/>
      <c r="BH1213" s="49"/>
      <c r="BI1213" s="60"/>
      <c r="BJ1213" s="127"/>
      <c r="BK1213" s="127"/>
      <c r="BL1213" s="127"/>
      <c r="BM1213" s="127"/>
      <c r="BN1213" s="60"/>
      <c r="BO1213" s="127"/>
      <c r="BP1213" s="910"/>
      <c r="BQ1213" s="928"/>
      <c r="BR1213" s="928"/>
      <c r="BS1213" s="928"/>
      <c r="BT1213" s="928"/>
      <c r="BU1213" s="928"/>
      <c r="BV1213" s="928"/>
      <c r="BW1213" s="928"/>
      <c r="BX1213" s="928"/>
      <c r="BY1213" s="928"/>
      <c r="BZ1213" s="928"/>
      <c r="CA1213" s="928"/>
      <c r="CB1213" s="928"/>
      <c r="CC1213" s="928"/>
      <c r="CD1213" s="928"/>
      <c r="CE1213" s="150"/>
      <c r="CF1213" s="516"/>
      <c r="CG1213" s="911"/>
      <c r="CH1213" s="131"/>
      <c r="CI1213" s="186"/>
      <c r="CJ1213" s="4"/>
      <c r="CK1213" s="49"/>
      <c r="CL1213" s="60"/>
      <c r="CM1213" s="912"/>
      <c r="CN1213" s="371"/>
      <c r="CO1213" s="371"/>
      <c r="CP1213" s="814"/>
      <c r="CQ1213" s="352"/>
      <c r="CR1213" s="371"/>
      <c r="CS1213" s="371"/>
    </row>
    <row r="1214" spans="1:97" x14ac:dyDescent="0.25">
      <c r="A1214" s="20"/>
      <c r="B1214" s="174"/>
      <c r="C1214" s="88"/>
      <c r="D1214" s="19"/>
      <c r="E1214" s="456"/>
      <c r="F1214" s="451"/>
      <c r="G1214" s="444"/>
      <c r="H1214" s="19"/>
      <c r="I1214" s="451"/>
      <c r="J1214" s="451"/>
      <c r="K1214" s="451"/>
      <c r="L1214" s="451"/>
      <c r="M1214" s="451"/>
      <c r="N1214" s="451"/>
      <c r="O1214" s="316"/>
      <c r="P1214" s="310"/>
      <c r="Q1214" s="19"/>
      <c r="R1214" s="310"/>
      <c r="S1214" s="316"/>
      <c r="T1214" s="923"/>
      <c r="U1214" s="310"/>
      <c r="V1214" s="310"/>
      <c r="W1214" s="310"/>
      <c r="X1214" s="306"/>
      <c r="Y1214" s="753"/>
      <c r="Z1214" s="749"/>
      <c r="AA1214" s="489"/>
      <c r="AB1214" s="512"/>
      <c r="AC1214" s="512"/>
      <c r="AD1214" s="447"/>
      <c r="AE1214" s="447"/>
      <c r="AF1214" s="970"/>
      <c r="AG1214" s="970"/>
      <c r="AH1214" s="810"/>
      <c r="AI1214" s="310"/>
      <c r="AJ1214" s="310"/>
      <c r="AK1214" s="310"/>
      <c r="AL1214" s="307"/>
      <c r="AM1214" s="40"/>
      <c r="AN1214" s="40"/>
      <c r="AO1214" s="40"/>
      <c r="AP1214" s="137"/>
      <c r="AQ1214" s="19"/>
      <c r="AR1214" s="49"/>
      <c r="AS1214" s="298"/>
      <c r="AT1214" s="66"/>
      <c r="AU1214" s="40"/>
      <c r="AV1214" s="60"/>
      <c r="AW1214" s="137"/>
      <c r="AX1214" s="137"/>
      <c r="AY1214" s="299"/>
      <c r="AZ1214" s="87"/>
      <c r="BA1214" s="243"/>
      <c r="BB1214" s="127"/>
      <c r="BC1214" s="127"/>
      <c r="BD1214" s="127"/>
      <c r="BE1214" s="127"/>
      <c r="BF1214" s="127"/>
      <c r="BG1214" s="19"/>
      <c r="BH1214" s="49"/>
      <c r="BI1214" s="60"/>
      <c r="BJ1214" s="127"/>
      <c r="BK1214" s="127"/>
      <c r="BL1214" s="127"/>
      <c r="BM1214" s="127"/>
      <c r="BN1214" s="60"/>
      <c r="BO1214" s="127"/>
      <c r="BP1214" s="910"/>
      <c r="BQ1214" s="928"/>
      <c r="BR1214" s="928"/>
      <c r="BS1214" s="928"/>
      <c r="BT1214" s="928"/>
      <c r="BU1214" s="928"/>
      <c r="BV1214" s="928"/>
      <c r="BW1214" s="928"/>
      <c r="BX1214" s="928"/>
      <c r="BY1214" s="928"/>
      <c r="BZ1214" s="928"/>
      <c r="CA1214" s="928"/>
      <c r="CB1214" s="928"/>
      <c r="CC1214" s="928"/>
      <c r="CD1214" s="928"/>
      <c r="CE1214" s="150"/>
      <c r="CF1214" s="516"/>
      <c r="CG1214" s="911"/>
      <c r="CH1214" s="131"/>
      <c r="CI1214" s="186"/>
      <c r="CJ1214" s="4"/>
      <c r="CK1214" s="49"/>
      <c r="CL1214" s="60"/>
      <c r="CM1214" s="912"/>
      <c r="CN1214" s="371"/>
      <c r="CO1214" s="371"/>
      <c r="CP1214" s="814"/>
      <c r="CQ1214" s="352"/>
      <c r="CR1214" s="371"/>
      <c r="CS1214" s="371"/>
    </row>
    <row r="1215" spans="1:97" x14ac:dyDescent="0.25">
      <c r="A1215" s="20"/>
      <c r="B1215" s="174"/>
      <c r="C1215" s="88"/>
      <c r="D1215" s="19"/>
      <c r="E1215" s="456"/>
      <c r="F1215" s="451"/>
      <c r="G1215" s="444"/>
      <c r="H1215" s="19"/>
      <c r="I1215" s="451"/>
      <c r="J1215" s="451"/>
      <c r="K1215" s="451"/>
      <c r="L1215" s="451"/>
      <c r="M1215" s="451"/>
      <c r="N1215" s="451"/>
      <c r="O1215" s="316"/>
      <c r="P1215" s="310"/>
      <c r="Q1215" s="19"/>
      <c r="R1215" s="310"/>
      <c r="S1215" s="316"/>
      <c r="T1215" s="923"/>
      <c r="U1215" s="310"/>
      <c r="V1215" s="310"/>
      <c r="W1215" s="310"/>
      <c r="X1215" s="306"/>
      <c r="Y1215" s="753"/>
      <c r="Z1215" s="749"/>
      <c r="AA1215" s="489"/>
      <c r="AB1215" s="512"/>
      <c r="AC1215" s="512"/>
      <c r="AD1215" s="447"/>
      <c r="AE1215" s="447"/>
      <c r="AF1215" s="970"/>
      <c r="AG1215" s="970"/>
      <c r="AH1215" s="810"/>
      <c r="AI1215" s="310"/>
      <c r="AJ1215" s="310"/>
      <c r="AK1215" s="310"/>
      <c r="AL1215" s="307"/>
      <c r="AM1215" s="40"/>
      <c r="AN1215" s="40"/>
      <c r="AO1215" s="40"/>
      <c r="AP1215" s="137"/>
      <c r="AQ1215" s="19"/>
      <c r="AR1215" s="49"/>
      <c r="AS1215" s="298"/>
      <c r="AT1215" s="66"/>
      <c r="AU1215" s="40"/>
      <c r="AV1215" s="60"/>
      <c r="AW1215" s="137"/>
      <c r="AX1215" s="137"/>
      <c r="AY1215" s="299"/>
      <c r="AZ1215" s="87"/>
      <c r="BA1215" s="243"/>
      <c r="BB1215" s="127"/>
      <c r="BC1215" s="127"/>
      <c r="BD1215" s="127"/>
      <c r="BE1215" s="127"/>
      <c r="BF1215" s="127"/>
      <c r="BG1215" s="19"/>
      <c r="BH1215" s="49"/>
      <c r="BI1215" s="60"/>
      <c r="BJ1215" s="127"/>
      <c r="BK1215" s="127"/>
      <c r="BL1215" s="127"/>
      <c r="BM1215" s="127"/>
      <c r="BN1215" s="60"/>
      <c r="BO1215" s="127"/>
      <c r="BP1215" s="910"/>
      <c r="BQ1215" s="928"/>
      <c r="BR1215" s="928"/>
      <c r="BS1215" s="928"/>
      <c r="BT1215" s="928"/>
      <c r="BU1215" s="928"/>
      <c r="BV1215" s="928"/>
      <c r="BW1215" s="928"/>
      <c r="BX1215" s="928"/>
      <c r="BY1215" s="928"/>
      <c r="BZ1215" s="928"/>
      <c r="CA1215" s="928"/>
      <c r="CB1215" s="928"/>
      <c r="CC1215" s="928"/>
      <c r="CD1215" s="928"/>
      <c r="CE1215" s="150"/>
      <c r="CF1215" s="516"/>
      <c r="CG1215" s="911"/>
      <c r="CH1215" s="131"/>
      <c r="CI1215" s="186"/>
      <c r="CJ1215" s="4"/>
      <c r="CK1215" s="49"/>
      <c r="CL1215" s="60"/>
      <c r="CM1215" s="912"/>
      <c r="CN1215" s="371"/>
      <c r="CO1215" s="371"/>
      <c r="CP1215" s="814"/>
      <c r="CQ1215" s="352"/>
      <c r="CR1215" s="371"/>
      <c r="CS1215" s="371"/>
    </row>
    <row r="1216" spans="1:97" x14ac:dyDescent="0.25">
      <c r="A1216" s="20"/>
      <c r="B1216" s="174"/>
      <c r="C1216" s="88"/>
      <c r="D1216" s="19"/>
      <c r="E1216" s="456"/>
      <c r="F1216" s="451"/>
      <c r="G1216" s="444"/>
      <c r="H1216" s="19"/>
      <c r="I1216" s="451"/>
      <c r="J1216" s="451"/>
      <c r="K1216" s="451"/>
      <c r="L1216" s="451"/>
      <c r="M1216" s="451"/>
      <c r="N1216" s="451"/>
      <c r="O1216" s="316"/>
      <c r="P1216" s="310"/>
      <c r="Q1216" s="19"/>
      <c r="R1216" s="310"/>
      <c r="S1216" s="316"/>
      <c r="T1216" s="923"/>
      <c r="U1216" s="310"/>
      <c r="V1216" s="310"/>
      <c r="W1216" s="310"/>
      <c r="X1216" s="306"/>
      <c r="Y1216" s="753"/>
      <c r="Z1216" s="749"/>
      <c r="AA1216" s="489"/>
      <c r="AB1216" s="512"/>
      <c r="AC1216" s="512"/>
      <c r="AD1216" s="447"/>
      <c r="AE1216" s="447"/>
      <c r="AF1216" s="970"/>
      <c r="AG1216" s="970"/>
      <c r="AH1216" s="810"/>
      <c r="AI1216" s="310"/>
      <c r="AJ1216" s="310"/>
      <c r="AK1216" s="310"/>
      <c r="AL1216" s="307"/>
      <c r="AM1216" s="40"/>
      <c r="AN1216" s="40"/>
      <c r="AO1216" s="40"/>
      <c r="AP1216" s="137"/>
      <c r="AQ1216" s="19"/>
      <c r="AR1216" s="49"/>
      <c r="AS1216" s="298"/>
      <c r="AT1216" s="66"/>
      <c r="AU1216" s="40"/>
      <c r="AV1216" s="60"/>
      <c r="AW1216" s="137"/>
      <c r="AX1216" s="137"/>
      <c r="AY1216" s="299"/>
      <c r="AZ1216" s="87"/>
      <c r="BA1216" s="243"/>
      <c r="BB1216" s="127"/>
      <c r="BC1216" s="127"/>
      <c r="BD1216" s="127"/>
      <c r="BE1216" s="127"/>
      <c r="BF1216" s="127"/>
      <c r="BG1216" s="19"/>
      <c r="BH1216" s="49"/>
      <c r="BI1216" s="60"/>
      <c r="BJ1216" s="127"/>
      <c r="BK1216" s="127"/>
      <c r="BL1216" s="127"/>
      <c r="BM1216" s="127"/>
      <c r="BN1216" s="60"/>
      <c r="BO1216" s="127"/>
      <c r="BP1216" s="910"/>
      <c r="BQ1216" s="928"/>
      <c r="BR1216" s="928"/>
      <c r="BS1216" s="928"/>
      <c r="BT1216" s="928"/>
      <c r="BU1216" s="928"/>
      <c r="BV1216" s="928"/>
      <c r="BW1216" s="928"/>
      <c r="BX1216" s="928"/>
      <c r="BY1216" s="928"/>
      <c r="BZ1216" s="928"/>
      <c r="CA1216" s="928"/>
      <c r="CB1216" s="928"/>
      <c r="CC1216" s="928"/>
      <c r="CD1216" s="928"/>
      <c r="CE1216" s="150"/>
      <c r="CF1216" s="516"/>
      <c r="CG1216" s="911"/>
      <c r="CH1216" s="131"/>
      <c r="CI1216" s="186"/>
      <c r="CJ1216" s="4"/>
      <c r="CK1216" s="49"/>
      <c r="CL1216" s="60"/>
      <c r="CM1216" s="912"/>
      <c r="CN1216" s="371"/>
      <c r="CO1216" s="371"/>
      <c r="CP1216" s="814"/>
      <c r="CQ1216" s="352"/>
      <c r="CR1216" s="371"/>
      <c r="CS1216" s="371"/>
    </row>
    <row r="1217" spans="1:97" x14ac:dyDescent="0.25">
      <c r="A1217" s="20"/>
      <c r="B1217" s="174"/>
      <c r="C1217" s="88"/>
      <c r="D1217" s="19"/>
      <c r="E1217" s="456"/>
      <c r="F1217" s="451"/>
      <c r="G1217" s="444"/>
      <c r="H1217" s="19"/>
      <c r="I1217" s="451"/>
      <c r="J1217" s="451"/>
      <c r="K1217" s="451"/>
      <c r="L1217" s="451"/>
      <c r="M1217" s="451"/>
      <c r="N1217" s="451"/>
      <c r="O1217" s="316"/>
      <c r="P1217" s="310"/>
      <c r="Q1217" s="19"/>
      <c r="R1217" s="310"/>
      <c r="S1217" s="316"/>
      <c r="T1217" s="923"/>
      <c r="U1217" s="310"/>
      <c r="V1217" s="310"/>
      <c r="W1217" s="310"/>
      <c r="X1217" s="306"/>
      <c r="Y1217" s="753"/>
      <c r="Z1217" s="749"/>
      <c r="AA1217" s="489"/>
      <c r="AB1217" s="512"/>
      <c r="AC1217" s="512"/>
      <c r="AD1217" s="447"/>
      <c r="AE1217" s="447"/>
      <c r="AF1217" s="970"/>
      <c r="AG1217" s="970"/>
      <c r="AH1217" s="810"/>
      <c r="AI1217" s="310"/>
      <c r="AJ1217" s="310"/>
      <c r="AK1217" s="310"/>
      <c r="AL1217" s="307"/>
      <c r="AM1217" s="40"/>
      <c r="AN1217" s="40"/>
      <c r="AO1217" s="40"/>
      <c r="AP1217" s="137"/>
      <c r="AQ1217" s="19"/>
      <c r="AR1217" s="49"/>
      <c r="AS1217" s="298"/>
      <c r="AT1217" s="66"/>
      <c r="AU1217" s="40"/>
      <c r="AV1217" s="60"/>
      <c r="AW1217" s="137"/>
      <c r="AX1217" s="137"/>
      <c r="AY1217" s="299"/>
      <c r="AZ1217" s="87"/>
      <c r="BA1217" s="243"/>
      <c r="BB1217" s="127"/>
      <c r="BC1217" s="127"/>
      <c r="BD1217" s="127"/>
      <c r="BE1217" s="127"/>
      <c r="BF1217" s="127"/>
      <c r="BG1217" s="19"/>
      <c r="BH1217" s="49"/>
      <c r="BI1217" s="60"/>
      <c r="BJ1217" s="127"/>
      <c r="BK1217" s="127"/>
      <c r="BL1217" s="127"/>
      <c r="BM1217" s="127"/>
      <c r="BN1217" s="60"/>
      <c r="BO1217" s="127"/>
      <c r="BP1217" s="910"/>
      <c r="BQ1217" s="928"/>
      <c r="BR1217" s="928"/>
      <c r="BS1217" s="928"/>
      <c r="BT1217" s="928"/>
      <c r="BU1217" s="928"/>
      <c r="BV1217" s="928"/>
      <c r="BW1217" s="928"/>
      <c r="BX1217" s="928"/>
      <c r="BY1217" s="928"/>
      <c r="BZ1217" s="928"/>
      <c r="CA1217" s="928"/>
      <c r="CB1217" s="928"/>
      <c r="CC1217" s="928"/>
      <c r="CD1217" s="928"/>
      <c r="CE1217" s="150"/>
      <c r="CF1217" s="516"/>
      <c r="CG1217" s="911"/>
      <c r="CH1217" s="131"/>
      <c r="CI1217" s="186"/>
      <c r="CJ1217" s="4"/>
      <c r="CK1217" s="49"/>
      <c r="CL1217" s="60"/>
      <c r="CM1217" s="912"/>
      <c r="CN1217" s="371"/>
      <c r="CO1217" s="371"/>
      <c r="CP1217" s="814"/>
      <c r="CQ1217" s="352"/>
      <c r="CR1217" s="371"/>
      <c r="CS1217" s="371"/>
    </row>
    <row r="1218" spans="1:97" x14ac:dyDescent="0.25">
      <c r="A1218" s="20"/>
      <c r="B1218" s="174"/>
      <c r="C1218" s="88"/>
      <c r="D1218" s="19"/>
      <c r="E1218" s="456"/>
      <c r="F1218" s="451"/>
      <c r="G1218" s="444"/>
      <c r="H1218" s="19"/>
      <c r="I1218" s="451"/>
      <c r="J1218" s="451"/>
      <c r="K1218" s="451"/>
      <c r="L1218" s="451"/>
      <c r="M1218" s="451"/>
      <c r="N1218" s="451"/>
      <c r="O1218" s="316"/>
      <c r="P1218" s="310"/>
      <c r="Q1218" s="19"/>
      <c r="R1218" s="310"/>
      <c r="S1218" s="316"/>
      <c r="T1218" s="923"/>
      <c r="U1218" s="310"/>
      <c r="V1218" s="310"/>
      <c r="W1218" s="310"/>
      <c r="X1218" s="306"/>
      <c r="Y1218" s="753"/>
      <c r="Z1218" s="749"/>
      <c r="AA1218" s="489"/>
      <c r="AB1218" s="512"/>
      <c r="AC1218" s="512"/>
      <c r="AD1218" s="447"/>
      <c r="AE1218" s="447"/>
      <c r="AF1218" s="970"/>
      <c r="AG1218" s="970"/>
      <c r="AH1218" s="810"/>
      <c r="AI1218" s="310"/>
      <c r="AJ1218" s="310"/>
      <c r="AK1218" s="310"/>
      <c r="AL1218" s="307"/>
      <c r="AM1218" s="40"/>
      <c r="AN1218" s="40"/>
      <c r="AO1218" s="40"/>
      <c r="AP1218" s="137"/>
      <c r="AQ1218" s="19"/>
      <c r="AR1218" s="49"/>
      <c r="AS1218" s="298"/>
      <c r="AT1218" s="66"/>
      <c r="AU1218" s="40"/>
      <c r="AV1218" s="60"/>
      <c r="AW1218" s="137"/>
      <c r="AX1218" s="137"/>
      <c r="AY1218" s="299"/>
      <c r="AZ1218" s="87"/>
      <c r="BA1218" s="243"/>
      <c r="BB1218" s="127"/>
      <c r="BC1218" s="127"/>
      <c r="BD1218" s="127"/>
      <c r="BE1218" s="127"/>
      <c r="BF1218" s="127"/>
      <c r="BG1218" s="19"/>
      <c r="BH1218" s="49"/>
      <c r="BI1218" s="60"/>
      <c r="BJ1218" s="127"/>
      <c r="BK1218" s="127"/>
      <c r="BL1218" s="127"/>
      <c r="BM1218" s="127"/>
      <c r="BN1218" s="60"/>
      <c r="BO1218" s="127"/>
      <c r="BP1218" s="910"/>
      <c r="BQ1218" s="928"/>
      <c r="BR1218" s="928"/>
      <c r="BS1218" s="928"/>
      <c r="BT1218" s="928"/>
      <c r="BU1218" s="928"/>
      <c r="BV1218" s="928"/>
      <c r="BW1218" s="928"/>
      <c r="BX1218" s="928"/>
      <c r="BY1218" s="928"/>
      <c r="BZ1218" s="928"/>
      <c r="CA1218" s="928"/>
      <c r="CB1218" s="928"/>
      <c r="CC1218" s="928"/>
      <c r="CD1218" s="928"/>
      <c r="CE1218" s="150"/>
      <c r="CF1218" s="516"/>
      <c r="CG1218" s="911"/>
      <c r="CH1218" s="131"/>
      <c r="CI1218" s="186"/>
      <c r="CJ1218" s="4"/>
      <c r="CK1218" s="49"/>
      <c r="CL1218" s="60"/>
      <c r="CM1218" s="912"/>
      <c r="CN1218" s="371"/>
      <c r="CO1218" s="371"/>
      <c r="CP1218" s="814"/>
      <c r="CQ1218" s="352"/>
      <c r="CR1218" s="371"/>
      <c r="CS1218" s="371"/>
    </row>
    <row r="1219" spans="1:97" x14ac:dyDescent="0.25">
      <c r="A1219" s="20"/>
      <c r="B1219" s="174"/>
      <c r="C1219" s="88"/>
      <c r="D1219" s="19"/>
      <c r="E1219" s="456"/>
      <c r="F1219" s="451"/>
      <c r="G1219" s="444"/>
      <c r="H1219" s="19"/>
      <c r="I1219" s="451"/>
      <c r="J1219" s="451"/>
      <c r="K1219" s="451"/>
      <c r="L1219" s="451"/>
      <c r="M1219" s="451"/>
      <c r="N1219" s="451"/>
      <c r="O1219" s="316"/>
      <c r="P1219" s="310"/>
      <c r="Q1219" s="19"/>
      <c r="R1219" s="310"/>
      <c r="S1219" s="316"/>
      <c r="T1219" s="923"/>
      <c r="U1219" s="310"/>
      <c r="V1219" s="310"/>
      <c r="W1219" s="310"/>
      <c r="X1219" s="306"/>
      <c r="Y1219" s="753"/>
      <c r="Z1219" s="749"/>
      <c r="AA1219" s="489"/>
      <c r="AB1219" s="512"/>
      <c r="AC1219" s="512"/>
      <c r="AD1219" s="447"/>
      <c r="AE1219" s="447"/>
      <c r="AF1219" s="970"/>
      <c r="AG1219" s="970"/>
      <c r="AH1219" s="810"/>
      <c r="AI1219" s="310"/>
      <c r="AJ1219" s="310"/>
      <c r="AK1219" s="310"/>
      <c r="AL1219" s="307"/>
      <c r="AM1219" s="40"/>
      <c r="AN1219" s="40"/>
      <c r="AO1219" s="40"/>
      <c r="AP1219" s="137"/>
      <c r="AQ1219" s="19"/>
      <c r="AR1219" s="49"/>
      <c r="AS1219" s="298"/>
      <c r="AT1219" s="66"/>
      <c r="AU1219" s="40"/>
      <c r="AV1219" s="60"/>
      <c r="AW1219" s="137"/>
      <c r="AX1219" s="137"/>
      <c r="AY1219" s="299"/>
      <c r="AZ1219" s="87"/>
      <c r="BA1219" s="243"/>
      <c r="BB1219" s="127"/>
      <c r="BC1219" s="127"/>
      <c r="BD1219" s="127"/>
      <c r="BE1219" s="127"/>
      <c r="BF1219" s="127"/>
      <c r="BG1219" s="19"/>
      <c r="BH1219" s="49"/>
      <c r="BI1219" s="60"/>
      <c r="BJ1219" s="127"/>
      <c r="BK1219" s="127"/>
      <c r="BL1219" s="127"/>
      <c r="BM1219" s="127"/>
      <c r="BN1219" s="60"/>
      <c r="BO1219" s="127"/>
      <c r="BP1219" s="910"/>
      <c r="BQ1219" s="928"/>
      <c r="BR1219" s="928"/>
      <c r="BS1219" s="928"/>
      <c r="BT1219" s="928"/>
      <c r="BU1219" s="928"/>
      <c r="BV1219" s="928"/>
      <c r="BW1219" s="928"/>
      <c r="BX1219" s="928"/>
      <c r="BY1219" s="928"/>
      <c r="BZ1219" s="928"/>
      <c r="CA1219" s="928"/>
      <c r="CB1219" s="928"/>
      <c r="CC1219" s="928"/>
      <c r="CD1219" s="928"/>
      <c r="CE1219" s="150"/>
      <c r="CF1219" s="516"/>
      <c r="CG1219" s="911"/>
      <c r="CH1219" s="131"/>
      <c r="CI1219" s="186"/>
      <c r="CJ1219" s="4"/>
      <c r="CK1219" s="49"/>
      <c r="CL1219" s="60"/>
      <c r="CM1219" s="912"/>
      <c r="CN1219" s="371"/>
      <c r="CO1219" s="371"/>
      <c r="CP1219" s="814"/>
      <c r="CQ1219" s="352"/>
      <c r="CR1219" s="371"/>
      <c r="CS1219" s="371"/>
    </row>
    <row r="1220" spans="1:97" x14ac:dyDescent="0.25">
      <c r="A1220" s="20"/>
      <c r="B1220" s="174"/>
      <c r="C1220" s="88"/>
      <c r="D1220" s="19"/>
      <c r="E1220" s="456"/>
      <c r="F1220" s="451"/>
      <c r="G1220" s="444"/>
      <c r="H1220" s="19"/>
      <c r="I1220" s="451"/>
      <c r="J1220" s="451"/>
      <c r="K1220" s="451"/>
      <c r="L1220" s="451"/>
      <c r="M1220" s="451"/>
      <c r="N1220" s="451"/>
      <c r="O1220" s="316"/>
      <c r="P1220" s="310"/>
      <c r="Q1220" s="19"/>
      <c r="R1220" s="310"/>
      <c r="S1220" s="316"/>
      <c r="T1220" s="923"/>
      <c r="U1220" s="310"/>
      <c r="V1220" s="310"/>
      <c r="W1220" s="310"/>
      <c r="X1220" s="306"/>
      <c r="Y1220" s="753"/>
      <c r="Z1220" s="749"/>
      <c r="AA1220" s="489"/>
      <c r="AB1220" s="512"/>
      <c r="AC1220" s="512"/>
      <c r="AD1220" s="447"/>
      <c r="AE1220" s="447"/>
      <c r="AF1220" s="970"/>
      <c r="AG1220" s="970"/>
      <c r="AH1220" s="810"/>
      <c r="AI1220" s="310"/>
      <c r="AJ1220" s="310"/>
      <c r="AK1220" s="310"/>
      <c r="AL1220" s="307"/>
      <c r="AM1220" s="40"/>
      <c r="AN1220" s="40"/>
      <c r="AO1220" s="40"/>
      <c r="AP1220" s="137"/>
      <c r="AQ1220" s="19"/>
      <c r="AR1220" s="49"/>
      <c r="AS1220" s="298"/>
      <c r="AT1220" s="66"/>
      <c r="AU1220" s="40"/>
      <c r="AV1220" s="60"/>
      <c r="AW1220" s="137"/>
      <c r="AX1220" s="137"/>
      <c r="AY1220" s="299"/>
      <c r="AZ1220" s="87"/>
      <c r="BA1220" s="243"/>
      <c r="BB1220" s="127"/>
      <c r="BC1220" s="127"/>
      <c r="BD1220" s="127"/>
      <c r="BE1220" s="127"/>
      <c r="BF1220" s="127"/>
      <c r="BG1220" s="19"/>
      <c r="BH1220" s="49"/>
      <c r="BI1220" s="60"/>
      <c r="BJ1220" s="127"/>
      <c r="BK1220" s="127"/>
      <c r="BL1220" s="127"/>
      <c r="BM1220" s="127"/>
      <c r="BN1220" s="60"/>
      <c r="BO1220" s="127"/>
      <c r="BP1220" s="910"/>
      <c r="BQ1220" s="928"/>
      <c r="BR1220" s="928"/>
      <c r="BS1220" s="928"/>
      <c r="BT1220" s="928"/>
      <c r="BU1220" s="928"/>
      <c r="BV1220" s="928"/>
      <c r="BW1220" s="928"/>
      <c r="BX1220" s="928"/>
      <c r="BY1220" s="928"/>
      <c r="BZ1220" s="928"/>
      <c r="CA1220" s="928"/>
      <c r="CB1220" s="928"/>
      <c r="CC1220" s="928"/>
      <c r="CD1220" s="928"/>
      <c r="CE1220" s="150"/>
      <c r="CF1220" s="516"/>
      <c r="CG1220" s="911"/>
      <c r="CH1220" s="131"/>
      <c r="CI1220" s="186"/>
      <c r="CJ1220" s="4"/>
      <c r="CK1220" s="49"/>
      <c r="CL1220" s="60"/>
      <c r="CM1220" s="912"/>
      <c r="CN1220" s="371"/>
      <c r="CO1220" s="371"/>
      <c r="CP1220" s="814"/>
      <c r="CQ1220" s="352"/>
      <c r="CR1220" s="371"/>
      <c r="CS1220" s="371"/>
    </row>
    <row r="1221" spans="1:97" x14ac:dyDescent="0.25">
      <c r="A1221" s="20"/>
      <c r="B1221" s="174"/>
      <c r="C1221" s="88"/>
      <c r="D1221" s="19"/>
      <c r="E1221" s="456"/>
      <c r="F1221" s="451"/>
      <c r="G1221" s="444"/>
      <c r="H1221" s="19"/>
      <c r="I1221" s="451"/>
      <c r="J1221" s="451"/>
      <c r="K1221" s="451"/>
      <c r="L1221" s="451"/>
      <c r="M1221" s="451"/>
      <c r="N1221" s="451"/>
      <c r="O1221" s="316"/>
      <c r="P1221" s="310"/>
      <c r="Q1221" s="19"/>
      <c r="R1221" s="310"/>
      <c r="S1221" s="316"/>
      <c r="T1221" s="923"/>
      <c r="U1221" s="310"/>
      <c r="V1221" s="310"/>
      <c r="W1221" s="310"/>
      <c r="X1221" s="306"/>
      <c r="Y1221" s="753"/>
      <c r="Z1221" s="749"/>
      <c r="AA1221" s="489"/>
      <c r="AB1221" s="512"/>
      <c r="AC1221" s="512"/>
      <c r="AD1221" s="447"/>
      <c r="AE1221" s="447"/>
      <c r="AF1221" s="970"/>
      <c r="AG1221" s="970"/>
      <c r="AH1221" s="810"/>
      <c r="AI1221" s="310"/>
      <c r="AJ1221" s="310"/>
      <c r="AK1221" s="310"/>
      <c r="AL1221" s="307"/>
      <c r="AM1221" s="40"/>
      <c r="AN1221" s="40"/>
      <c r="AO1221" s="40"/>
      <c r="AP1221" s="137"/>
      <c r="AQ1221" s="19"/>
      <c r="AR1221" s="49"/>
      <c r="AS1221" s="298"/>
      <c r="AT1221" s="66"/>
      <c r="AU1221" s="40"/>
      <c r="AV1221" s="60"/>
      <c r="AW1221" s="137"/>
      <c r="AX1221" s="137"/>
      <c r="AY1221" s="299"/>
      <c r="AZ1221" s="87"/>
      <c r="BA1221" s="243"/>
      <c r="BB1221" s="127"/>
      <c r="BC1221" s="127"/>
      <c r="BD1221" s="127"/>
      <c r="BE1221" s="127"/>
      <c r="BF1221" s="127"/>
      <c r="BG1221" s="19"/>
      <c r="BH1221" s="49"/>
      <c r="BI1221" s="60"/>
      <c r="BJ1221" s="127"/>
      <c r="BK1221" s="127"/>
      <c r="BL1221" s="127"/>
      <c r="BM1221" s="127"/>
      <c r="BN1221" s="60"/>
      <c r="BO1221" s="127"/>
      <c r="BP1221" s="910"/>
      <c r="BQ1221" s="928"/>
      <c r="BR1221" s="928"/>
      <c r="BS1221" s="928"/>
      <c r="BT1221" s="928"/>
      <c r="BU1221" s="928"/>
      <c r="BV1221" s="928"/>
      <c r="BW1221" s="928"/>
      <c r="BX1221" s="928"/>
      <c r="BY1221" s="928"/>
      <c r="BZ1221" s="928"/>
      <c r="CA1221" s="928"/>
      <c r="CB1221" s="928"/>
      <c r="CC1221" s="928"/>
      <c r="CD1221" s="928"/>
      <c r="CE1221" s="150"/>
      <c r="CF1221" s="516"/>
      <c r="CG1221" s="911"/>
      <c r="CH1221" s="131"/>
      <c r="CI1221" s="186"/>
      <c r="CJ1221" s="4"/>
      <c r="CK1221" s="49"/>
      <c r="CL1221" s="60"/>
      <c r="CM1221" s="912"/>
      <c r="CN1221" s="371"/>
      <c r="CO1221" s="371"/>
      <c r="CP1221" s="814"/>
      <c r="CQ1221" s="352"/>
      <c r="CR1221" s="371"/>
      <c r="CS1221" s="371"/>
    </row>
    <row r="1222" spans="1:97" x14ac:dyDescent="0.25">
      <c r="A1222" s="20"/>
      <c r="B1222" s="174"/>
      <c r="C1222" s="88"/>
      <c r="D1222" s="19"/>
      <c r="E1222" s="456"/>
      <c r="F1222" s="451"/>
      <c r="G1222" s="444"/>
      <c r="H1222" s="19"/>
      <c r="I1222" s="451"/>
      <c r="J1222" s="451"/>
      <c r="K1222" s="451"/>
      <c r="L1222" s="451"/>
      <c r="M1222" s="451"/>
      <c r="N1222" s="451"/>
      <c r="O1222" s="316"/>
      <c r="P1222" s="310"/>
      <c r="Q1222" s="19"/>
      <c r="R1222" s="310"/>
      <c r="S1222" s="316"/>
      <c r="T1222" s="923"/>
      <c r="U1222" s="310"/>
      <c r="V1222" s="310"/>
      <c r="W1222" s="310"/>
      <c r="X1222" s="306"/>
      <c r="Y1222" s="753"/>
      <c r="Z1222" s="749"/>
      <c r="AA1222" s="489"/>
      <c r="AB1222" s="512"/>
      <c r="AC1222" s="512"/>
      <c r="AD1222" s="447"/>
      <c r="AE1222" s="447"/>
      <c r="AF1222" s="970"/>
      <c r="AG1222" s="970"/>
      <c r="AH1222" s="810"/>
      <c r="AI1222" s="310"/>
      <c r="AJ1222" s="310"/>
      <c r="AK1222" s="310"/>
      <c r="AL1222" s="307"/>
      <c r="AM1222" s="40"/>
      <c r="AN1222" s="40"/>
      <c r="AO1222" s="40"/>
      <c r="AP1222" s="137"/>
      <c r="AQ1222" s="19"/>
      <c r="AR1222" s="49"/>
      <c r="AS1222" s="298"/>
      <c r="AT1222" s="66"/>
      <c r="AU1222" s="40"/>
      <c r="AV1222" s="60"/>
      <c r="AW1222" s="137"/>
      <c r="AX1222" s="137"/>
      <c r="AY1222" s="299"/>
      <c r="AZ1222" s="87"/>
      <c r="BA1222" s="243"/>
      <c r="BB1222" s="127"/>
      <c r="BC1222" s="127"/>
      <c r="BD1222" s="127"/>
      <c r="BE1222" s="127"/>
      <c r="BF1222" s="127"/>
      <c r="BG1222" s="19"/>
      <c r="BH1222" s="49"/>
      <c r="BI1222" s="60"/>
      <c r="BJ1222" s="127"/>
      <c r="BK1222" s="127"/>
      <c r="BL1222" s="127"/>
      <c r="BM1222" s="127"/>
      <c r="BN1222" s="60"/>
      <c r="BO1222" s="127"/>
      <c r="BP1222" s="910"/>
      <c r="BQ1222" s="928"/>
      <c r="BR1222" s="928"/>
      <c r="BS1222" s="928"/>
      <c r="BT1222" s="928"/>
      <c r="BU1222" s="928"/>
      <c r="BV1222" s="928"/>
      <c r="BW1222" s="928"/>
      <c r="BX1222" s="928"/>
      <c r="BY1222" s="928"/>
      <c r="BZ1222" s="928"/>
      <c r="CA1222" s="928"/>
      <c r="CB1222" s="928"/>
      <c r="CC1222" s="928"/>
      <c r="CD1222" s="928"/>
      <c r="CE1222" s="150"/>
      <c r="CF1222" s="516"/>
      <c r="CG1222" s="911"/>
      <c r="CH1222" s="131"/>
      <c r="CI1222" s="186"/>
      <c r="CJ1222" s="4"/>
      <c r="CK1222" s="49"/>
      <c r="CL1222" s="60"/>
      <c r="CM1222" s="912"/>
      <c r="CN1222" s="371"/>
      <c r="CO1222" s="371"/>
      <c r="CP1222" s="814"/>
      <c r="CQ1222" s="352"/>
      <c r="CR1222" s="371"/>
      <c r="CS1222" s="371"/>
    </row>
    <row r="1223" spans="1:97" x14ac:dyDescent="0.25">
      <c r="A1223" s="20"/>
      <c r="B1223" s="174"/>
      <c r="C1223" s="88"/>
      <c r="D1223" s="19"/>
      <c r="E1223" s="456"/>
      <c r="F1223" s="451"/>
      <c r="G1223" s="444"/>
      <c r="H1223" s="19"/>
      <c r="I1223" s="451"/>
      <c r="J1223" s="451"/>
      <c r="K1223" s="451"/>
      <c r="L1223" s="451"/>
      <c r="M1223" s="451"/>
      <c r="N1223" s="451"/>
      <c r="O1223" s="316"/>
      <c r="P1223" s="310"/>
      <c r="Q1223" s="19"/>
      <c r="R1223" s="310"/>
      <c r="S1223" s="316"/>
      <c r="T1223" s="923"/>
      <c r="U1223" s="310"/>
      <c r="V1223" s="310"/>
      <c r="W1223" s="310"/>
      <c r="X1223" s="306"/>
      <c r="Y1223" s="753"/>
      <c r="Z1223" s="749"/>
      <c r="AA1223" s="489"/>
      <c r="AB1223" s="512"/>
      <c r="AC1223" s="512"/>
      <c r="AD1223" s="447"/>
      <c r="AE1223" s="447"/>
      <c r="AF1223" s="970"/>
      <c r="AG1223" s="970"/>
      <c r="AH1223" s="810"/>
      <c r="AI1223" s="310"/>
      <c r="AJ1223" s="310"/>
      <c r="AK1223" s="310"/>
      <c r="AL1223" s="307"/>
      <c r="AM1223" s="40"/>
      <c r="AN1223" s="40"/>
      <c r="AO1223" s="40"/>
      <c r="AP1223" s="137"/>
      <c r="AQ1223" s="19"/>
      <c r="AR1223" s="49"/>
      <c r="AS1223" s="298"/>
      <c r="AT1223" s="66"/>
      <c r="AU1223" s="40"/>
      <c r="AV1223" s="60"/>
      <c r="AW1223" s="137"/>
      <c r="AX1223" s="137"/>
      <c r="AY1223" s="299"/>
      <c r="AZ1223" s="87"/>
      <c r="BA1223" s="243"/>
      <c r="BB1223" s="127"/>
      <c r="BC1223" s="127"/>
      <c r="BD1223" s="127"/>
      <c r="BE1223" s="127"/>
      <c r="BF1223" s="127"/>
      <c r="BG1223" s="19"/>
      <c r="BH1223" s="49"/>
      <c r="BI1223" s="60"/>
      <c r="BJ1223" s="127"/>
      <c r="BK1223" s="127"/>
      <c r="BL1223" s="127"/>
      <c r="BM1223" s="127"/>
      <c r="BN1223" s="60"/>
      <c r="BO1223" s="127"/>
      <c r="BP1223" s="910"/>
      <c r="BQ1223" s="928"/>
      <c r="BR1223" s="928"/>
      <c r="BS1223" s="928"/>
      <c r="BT1223" s="928"/>
      <c r="BU1223" s="928"/>
      <c r="BV1223" s="928"/>
      <c r="BW1223" s="928"/>
      <c r="BX1223" s="928"/>
      <c r="BY1223" s="928"/>
      <c r="BZ1223" s="928"/>
      <c r="CA1223" s="928"/>
      <c r="CB1223" s="928"/>
      <c r="CC1223" s="928"/>
      <c r="CD1223" s="928"/>
      <c r="CE1223" s="150"/>
      <c r="CF1223" s="516"/>
      <c r="CG1223" s="911"/>
      <c r="CH1223" s="131"/>
      <c r="CI1223" s="186"/>
      <c r="CJ1223" s="4"/>
      <c r="CK1223" s="49"/>
      <c r="CL1223" s="60"/>
      <c r="CM1223" s="912"/>
      <c r="CN1223" s="371"/>
      <c r="CO1223" s="371"/>
      <c r="CP1223" s="814"/>
      <c r="CQ1223" s="352"/>
      <c r="CR1223" s="371"/>
      <c r="CS1223" s="371"/>
    </row>
    <row r="1224" spans="1:97" x14ac:dyDescent="0.25">
      <c r="A1224" s="20"/>
      <c r="B1224" s="174"/>
      <c r="C1224" s="88"/>
      <c r="D1224" s="19"/>
      <c r="E1224" s="456"/>
      <c r="F1224" s="451"/>
      <c r="G1224" s="444"/>
      <c r="H1224" s="19"/>
      <c r="I1224" s="451"/>
      <c r="J1224" s="451"/>
      <c r="K1224" s="451"/>
      <c r="L1224" s="451"/>
      <c r="M1224" s="451"/>
      <c r="N1224" s="451"/>
      <c r="O1224" s="316"/>
      <c r="P1224" s="310"/>
      <c r="Q1224" s="19"/>
      <c r="R1224" s="310"/>
      <c r="S1224" s="316"/>
      <c r="T1224" s="923"/>
      <c r="U1224" s="310"/>
      <c r="V1224" s="310"/>
      <c r="W1224" s="310"/>
      <c r="X1224" s="306"/>
      <c r="Y1224" s="753"/>
      <c r="Z1224" s="749"/>
      <c r="AA1224" s="489"/>
      <c r="AB1224" s="512"/>
      <c r="AC1224" s="512"/>
      <c r="AD1224" s="447"/>
      <c r="AE1224" s="447"/>
      <c r="AF1224" s="970"/>
      <c r="AG1224" s="970"/>
      <c r="AH1224" s="810"/>
      <c r="AI1224" s="310"/>
      <c r="AJ1224" s="310"/>
      <c r="AK1224" s="310"/>
      <c r="AL1224" s="307"/>
      <c r="AM1224" s="40"/>
      <c r="AN1224" s="40"/>
      <c r="AO1224" s="40"/>
      <c r="AP1224" s="137"/>
      <c r="AQ1224" s="19"/>
      <c r="AR1224" s="49"/>
      <c r="AS1224" s="298"/>
      <c r="AT1224" s="66"/>
      <c r="AU1224" s="40"/>
      <c r="AV1224" s="60"/>
      <c r="AW1224" s="137"/>
      <c r="AX1224" s="137"/>
      <c r="AY1224" s="299"/>
      <c r="AZ1224" s="87"/>
      <c r="BA1224" s="243"/>
      <c r="BB1224" s="127"/>
      <c r="BC1224" s="127"/>
      <c r="BD1224" s="127"/>
      <c r="BE1224" s="127"/>
      <c r="BF1224" s="127"/>
      <c r="BG1224" s="19"/>
      <c r="BH1224" s="49"/>
      <c r="BI1224" s="60"/>
      <c r="BJ1224" s="127"/>
      <c r="BK1224" s="127"/>
      <c r="BL1224" s="127"/>
      <c r="BM1224" s="127"/>
      <c r="BN1224" s="60"/>
      <c r="BO1224" s="127"/>
      <c r="BP1224" s="910"/>
      <c r="BQ1224" s="928"/>
      <c r="BR1224" s="928"/>
      <c r="BS1224" s="928"/>
      <c r="BT1224" s="928"/>
      <c r="BU1224" s="928"/>
      <c r="BV1224" s="928"/>
      <c r="BW1224" s="928"/>
      <c r="BX1224" s="928"/>
      <c r="BY1224" s="928"/>
      <c r="BZ1224" s="928"/>
      <c r="CA1224" s="928"/>
      <c r="CB1224" s="928"/>
      <c r="CC1224" s="928"/>
      <c r="CD1224" s="928"/>
      <c r="CE1224" s="150"/>
      <c r="CF1224" s="516"/>
      <c r="CG1224" s="911"/>
      <c r="CH1224" s="131"/>
      <c r="CI1224" s="186"/>
      <c r="CJ1224" s="4"/>
      <c r="CK1224" s="49"/>
      <c r="CL1224" s="60"/>
      <c r="CM1224" s="912"/>
      <c r="CN1224" s="371"/>
      <c r="CO1224" s="371"/>
      <c r="CP1224" s="814"/>
      <c r="CQ1224" s="352"/>
      <c r="CR1224" s="371"/>
      <c r="CS1224" s="371"/>
    </row>
    <row r="1225" spans="1:97" x14ac:dyDescent="0.25">
      <c r="A1225" s="20"/>
      <c r="B1225" s="174"/>
      <c r="C1225" s="88"/>
      <c r="D1225" s="19"/>
      <c r="E1225" s="456"/>
      <c r="F1225" s="451"/>
      <c r="G1225" s="444"/>
      <c r="H1225" s="19"/>
      <c r="I1225" s="451"/>
      <c r="J1225" s="451"/>
      <c r="K1225" s="451"/>
      <c r="L1225" s="451"/>
      <c r="M1225" s="451"/>
      <c r="N1225" s="451"/>
      <c r="O1225" s="316"/>
      <c r="P1225" s="310"/>
      <c r="Q1225" s="19"/>
      <c r="R1225" s="310"/>
      <c r="S1225" s="316"/>
      <c r="T1225" s="923"/>
      <c r="U1225" s="310"/>
      <c r="V1225" s="310"/>
      <c r="W1225" s="310"/>
      <c r="X1225" s="306"/>
      <c r="Y1225" s="753"/>
      <c r="Z1225" s="749"/>
      <c r="AA1225" s="489"/>
      <c r="AB1225" s="512"/>
      <c r="AC1225" s="512"/>
      <c r="AD1225" s="447"/>
      <c r="AE1225" s="447"/>
      <c r="AF1225" s="970"/>
      <c r="AG1225" s="970"/>
      <c r="AH1225" s="810"/>
      <c r="AI1225" s="310"/>
      <c r="AJ1225" s="310"/>
      <c r="AK1225" s="310"/>
      <c r="AL1225" s="307"/>
      <c r="AM1225" s="40"/>
      <c r="AN1225" s="40"/>
      <c r="AO1225" s="40"/>
      <c r="AP1225" s="137"/>
      <c r="AQ1225" s="19"/>
      <c r="AR1225" s="49"/>
      <c r="AS1225" s="298"/>
      <c r="AT1225" s="66"/>
      <c r="AU1225" s="40"/>
      <c r="AV1225" s="60"/>
      <c r="AW1225" s="137"/>
      <c r="AX1225" s="137"/>
      <c r="AY1225" s="299"/>
      <c r="AZ1225" s="87"/>
      <c r="BA1225" s="243"/>
      <c r="BB1225" s="127"/>
      <c r="BC1225" s="127"/>
      <c r="BD1225" s="127"/>
      <c r="BE1225" s="127"/>
      <c r="BF1225" s="127"/>
      <c r="BG1225" s="19"/>
      <c r="BH1225" s="49"/>
      <c r="BI1225" s="60"/>
      <c r="BJ1225" s="127"/>
      <c r="BK1225" s="127"/>
      <c r="BL1225" s="127"/>
      <c r="BM1225" s="127"/>
      <c r="BN1225" s="60"/>
      <c r="BO1225" s="127"/>
      <c r="BP1225" s="910"/>
      <c r="BQ1225" s="928"/>
      <c r="BR1225" s="928"/>
      <c r="BS1225" s="928"/>
      <c r="BT1225" s="928"/>
      <c r="BU1225" s="928"/>
      <c r="BV1225" s="928"/>
      <c r="BW1225" s="928"/>
      <c r="BX1225" s="928"/>
      <c r="BY1225" s="928"/>
      <c r="BZ1225" s="928"/>
      <c r="CA1225" s="928"/>
      <c r="CB1225" s="928"/>
      <c r="CC1225" s="928"/>
      <c r="CD1225" s="928"/>
      <c r="CE1225" s="150"/>
      <c r="CF1225" s="516"/>
      <c r="CG1225" s="911"/>
      <c r="CH1225" s="131"/>
      <c r="CI1225" s="186"/>
      <c r="CJ1225" s="4"/>
      <c r="CK1225" s="49"/>
      <c r="CL1225" s="60"/>
      <c r="CM1225" s="912"/>
      <c r="CN1225" s="371"/>
      <c r="CO1225" s="371"/>
      <c r="CP1225" s="814"/>
      <c r="CQ1225" s="352"/>
      <c r="CR1225" s="371"/>
      <c r="CS1225" s="371"/>
    </row>
    <row r="1226" spans="1:97" x14ac:dyDescent="0.25">
      <c r="A1226" s="20"/>
      <c r="B1226" s="174"/>
      <c r="C1226" s="88"/>
      <c r="D1226" s="19"/>
      <c r="E1226" s="456"/>
      <c r="F1226" s="451"/>
      <c r="G1226" s="444"/>
      <c r="H1226" s="19"/>
      <c r="I1226" s="451"/>
      <c r="J1226" s="451"/>
      <c r="K1226" s="451"/>
      <c r="L1226" s="451"/>
      <c r="M1226" s="451"/>
      <c r="N1226" s="451"/>
      <c r="O1226" s="316"/>
      <c r="P1226" s="310"/>
      <c r="Q1226" s="19"/>
      <c r="R1226" s="310"/>
      <c r="S1226" s="316"/>
      <c r="T1226" s="923"/>
      <c r="U1226" s="310"/>
      <c r="V1226" s="310"/>
      <c r="W1226" s="310"/>
      <c r="X1226" s="306"/>
      <c r="Y1226" s="753"/>
      <c r="Z1226" s="749"/>
      <c r="AA1226" s="489"/>
      <c r="AB1226" s="512"/>
      <c r="AC1226" s="512"/>
      <c r="AD1226" s="447"/>
      <c r="AE1226" s="447"/>
      <c r="AF1226" s="970"/>
      <c r="AG1226" s="970"/>
      <c r="AH1226" s="810"/>
      <c r="AI1226" s="310"/>
      <c r="AJ1226" s="310"/>
      <c r="AK1226" s="310"/>
      <c r="AL1226" s="307"/>
      <c r="AM1226" s="40"/>
      <c r="AN1226" s="40"/>
      <c r="AO1226" s="40"/>
      <c r="AP1226" s="137"/>
      <c r="AQ1226" s="19"/>
      <c r="AR1226" s="49"/>
      <c r="AS1226" s="298"/>
      <c r="AT1226" s="66"/>
      <c r="AU1226" s="40"/>
      <c r="AV1226" s="60"/>
      <c r="AW1226" s="137"/>
      <c r="AX1226" s="137"/>
      <c r="AY1226" s="299"/>
      <c r="AZ1226" s="87"/>
      <c r="BA1226" s="243"/>
      <c r="BB1226" s="127"/>
      <c r="BC1226" s="127"/>
      <c r="BD1226" s="127"/>
      <c r="BE1226" s="127"/>
      <c r="BF1226" s="127"/>
      <c r="BG1226" s="19"/>
      <c r="BH1226" s="49"/>
      <c r="BI1226" s="60"/>
      <c r="BJ1226" s="127"/>
      <c r="BK1226" s="127"/>
      <c r="BL1226" s="127"/>
      <c r="BM1226" s="127"/>
      <c r="BN1226" s="60"/>
      <c r="BO1226" s="127"/>
      <c r="BP1226" s="910"/>
      <c r="BQ1226" s="928"/>
      <c r="BR1226" s="928"/>
      <c r="BS1226" s="928"/>
      <c r="BT1226" s="928"/>
      <c r="BU1226" s="928"/>
      <c r="BV1226" s="928"/>
      <c r="BW1226" s="928"/>
      <c r="BX1226" s="928"/>
      <c r="BY1226" s="928"/>
      <c r="BZ1226" s="928"/>
      <c r="CA1226" s="928"/>
      <c r="CB1226" s="928"/>
      <c r="CC1226" s="928"/>
      <c r="CD1226" s="928"/>
      <c r="CE1226" s="150"/>
      <c r="CF1226" s="516"/>
      <c r="CG1226" s="911"/>
      <c r="CH1226" s="131"/>
      <c r="CI1226" s="186"/>
      <c r="CJ1226" s="4"/>
      <c r="CK1226" s="49"/>
      <c r="CL1226" s="60"/>
      <c r="CM1226" s="912"/>
      <c r="CN1226" s="371"/>
      <c r="CO1226" s="371"/>
      <c r="CP1226" s="814"/>
      <c r="CQ1226" s="352"/>
      <c r="CR1226" s="371"/>
      <c r="CS1226" s="371"/>
    </row>
    <row r="1227" spans="1:97" x14ac:dyDescent="0.25">
      <c r="A1227" s="20"/>
      <c r="B1227" s="174"/>
      <c r="C1227" s="88"/>
      <c r="D1227" s="19"/>
      <c r="E1227" s="456"/>
      <c r="F1227" s="451"/>
      <c r="G1227" s="444"/>
      <c r="H1227" s="19"/>
      <c r="I1227" s="451"/>
      <c r="J1227" s="451"/>
      <c r="K1227" s="451"/>
      <c r="L1227" s="451"/>
      <c r="M1227" s="451"/>
      <c r="N1227" s="451"/>
      <c r="O1227" s="316"/>
      <c r="P1227" s="310"/>
      <c r="Q1227" s="19"/>
      <c r="R1227" s="310"/>
      <c r="S1227" s="316"/>
      <c r="T1227" s="923"/>
      <c r="U1227" s="310"/>
      <c r="V1227" s="310"/>
      <c r="W1227" s="310"/>
      <c r="X1227" s="306"/>
      <c r="Y1227" s="753"/>
      <c r="Z1227" s="749"/>
      <c r="AA1227" s="489"/>
      <c r="AB1227" s="512"/>
      <c r="AC1227" s="512"/>
      <c r="AD1227" s="447"/>
      <c r="AE1227" s="447"/>
      <c r="AF1227" s="970"/>
      <c r="AG1227" s="970"/>
      <c r="AH1227" s="810"/>
      <c r="AI1227" s="310"/>
      <c r="AJ1227" s="310"/>
      <c r="AK1227" s="310"/>
      <c r="AL1227" s="307"/>
      <c r="AM1227" s="40"/>
      <c r="AN1227" s="40"/>
      <c r="AO1227" s="40"/>
      <c r="AP1227" s="137"/>
      <c r="AQ1227" s="19"/>
      <c r="AR1227" s="49"/>
      <c r="AS1227" s="298"/>
      <c r="AT1227" s="66"/>
      <c r="AU1227" s="40"/>
      <c r="AV1227" s="60"/>
      <c r="AW1227" s="137"/>
      <c r="AX1227" s="137"/>
      <c r="AY1227" s="299"/>
      <c r="AZ1227" s="87"/>
      <c r="BA1227" s="243"/>
      <c r="BB1227" s="127"/>
      <c r="BC1227" s="127"/>
      <c r="BD1227" s="127"/>
      <c r="BE1227" s="127"/>
      <c r="BF1227" s="127"/>
      <c r="BG1227" s="19"/>
      <c r="BH1227" s="49"/>
      <c r="BI1227" s="60"/>
      <c r="BJ1227" s="127"/>
      <c r="BK1227" s="127"/>
      <c r="BL1227" s="127"/>
      <c r="BM1227" s="127"/>
      <c r="BN1227" s="60"/>
      <c r="BO1227" s="127"/>
      <c r="BP1227" s="910"/>
      <c r="BQ1227" s="928"/>
      <c r="BR1227" s="928"/>
      <c r="BS1227" s="928"/>
      <c r="BT1227" s="928"/>
      <c r="BU1227" s="928"/>
      <c r="BV1227" s="928"/>
      <c r="BW1227" s="928"/>
      <c r="BX1227" s="928"/>
      <c r="BY1227" s="928"/>
      <c r="BZ1227" s="928"/>
      <c r="CA1227" s="928"/>
      <c r="CB1227" s="928"/>
      <c r="CC1227" s="928"/>
      <c r="CD1227" s="928"/>
      <c r="CE1227" s="150"/>
      <c r="CF1227" s="516"/>
      <c r="CG1227" s="911"/>
      <c r="CH1227" s="131"/>
      <c r="CI1227" s="186"/>
      <c r="CJ1227" s="4"/>
      <c r="CK1227" s="49"/>
      <c r="CL1227" s="60"/>
      <c r="CM1227" s="912"/>
      <c r="CN1227" s="371"/>
      <c r="CO1227" s="371"/>
      <c r="CP1227" s="814"/>
      <c r="CQ1227" s="352"/>
      <c r="CR1227" s="371"/>
      <c r="CS1227" s="371"/>
    </row>
    <row r="1228" spans="1:97" x14ac:dyDescent="0.25">
      <c r="A1228" s="20"/>
      <c r="B1228" s="174"/>
      <c r="C1228" s="88"/>
      <c r="D1228" s="19"/>
      <c r="E1228" s="456"/>
      <c r="F1228" s="451"/>
      <c r="G1228" s="444"/>
      <c r="H1228" s="19"/>
      <c r="I1228" s="451"/>
      <c r="J1228" s="451"/>
      <c r="K1228" s="451"/>
      <c r="L1228" s="451"/>
      <c r="M1228" s="451"/>
      <c r="N1228" s="451"/>
      <c r="O1228" s="316"/>
      <c r="P1228" s="310"/>
      <c r="Q1228" s="19"/>
      <c r="R1228" s="310"/>
      <c r="S1228" s="316"/>
      <c r="T1228" s="923"/>
      <c r="U1228" s="310"/>
      <c r="V1228" s="310"/>
      <c r="W1228" s="310"/>
      <c r="X1228" s="306"/>
      <c r="Y1228" s="753"/>
      <c r="Z1228" s="749"/>
      <c r="AA1228" s="489"/>
      <c r="AB1228" s="512"/>
      <c r="AC1228" s="512"/>
      <c r="AD1228" s="447"/>
      <c r="AE1228" s="447"/>
      <c r="AF1228" s="970"/>
      <c r="AG1228" s="970"/>
      <c r="AH1228" s="810"/>
      <c r="AI1228" s="310"/>
      <c r="AJ1228" s="310"/>
      <c r="AK1228" s="310"/>
      <c r="AL1228" s="307"/>
      <c r="AM1228" s="40"/>
      <c r="AN1228" s="40"/>
      <c r="AO1228" s="40"/>
      <c r="AP1228" s="137"/>
      <c r="AQ1228" s="19"/>
      <c r="AR1228" s="49"/>
      <c r="AS1228" s="298"/>
      <c r="AT1228" s="66"/>
      <c r="AU1228" s="40"/>
      <c r="AV1228" s="60"/>
      <c r="AW1228" s="137"/>
      <c r="AX1228" s="137"/>
      <c r="AY1228" s="299"/>
      <c r="AZ1228" s="87"/>
      <c r="BA1228" s="243"/>
      <c r="BB1228" s="127"/>
      <c r="BC1228" s="127"/>
      <c r="BD1228" s="127"/>
      <c r="BE1228" s="127"/>
      <c r="BF1228" s="127"/>
      <c r="BG1228" s="19"/>
      <c r="BH1228" s="49"/>
      <c r="BI1228" s="60"/>
      <c r="BJ1228" s="127"/>
      <c r="BK1228" s="127"/>
      <c r="BL1228" s="127"/>
      <c r="BM1228" s="127"/>
      <c r="BN1228" s="60"/>
      <c r="BO1228" s="127"/>
      <c r="BP1228" s="910"/>
      <c r="BQ1228" s="928"/>
      <c r="BR1228" s="928"/>
      <c r="BS1228" s="928"/>
      <c r="BT1228" s="928"/>
      <c r="BU1228" s="928"/>
      <c r="BV1228" s="928"/>
      <c r="BW1228" s="928"/>
      <c r="BX1228" s="928"/>
      <c r="BY1228" s="928"/>
      <c r="BZ1228" s="928"/>
      <c r="CA1228" s="928"/>
      <c r="CB1228" s="928"/>
      <c r="CC1228" s="928"/>
      <c r="CD1228" s="928"/>
      <c r="CE1228" s="150"/>
      <c r="CF1228" s="516"/>
      <c r="CG1228" s="911"/>
      <c r="CH1228" s="131"/>
      <c r="CI1228" s="186"/>
      <c r="CJ1228" s="4"/>
      <c r="CK1228" s="49"/>
      <c r="CL1228" s="60"/>
      <c r="CM1228" s="912"/>
      <c r="CN1228" s="371"/>
      <c r="CO1228" s="371"/>
      <c r="CP1228" s="814"/>
      <c r="CQ1228" s="352"/>
      <c r="CR1228" s="371"/>
      <c r="CS1228" s="371"/>
    </row>
    <row r="1229" spans="1:97" x14ac:dyDescent="0.25">
      <c r="A1229" s="20"/>
      <c r="B1229" s="174"/>
      <c r="C1229" s="88"/>
      <c r="D1229" s="19"/>
      <c r="E1229" s="456"/>
      <c r="F1229" s="451"/>
      <c r="G1229" s="444"/>
      <c r="H1229" s="19"/>
      <c r="I1229" s="451"/>
      <c r="J1229" s="451"/>
      <c r="K1229" s="451"/>
      <c r="L1229" s="451"/>
      <c r="M1229" s="451"/>
      <c r="N1229" s="451"/>
      <c r="O1229" s="316"/>
      <c r="P1229" s="310"/>
      <c r="Q1229" s="19"/>
      <c r="R1229" s="310"/>
      <c r="S1229" s="316"/>
      <c r="T1229" s="923"/>
      <c r="U1229" s="310"/>
      <c r="V1229" s="310"/>
      <c r="W1229" s="310"/>
      <c r="X1229" s="306"/>
      <c r="Y1229" s="753"/>
      <c r="Z1229" s="749"/>
      <c r="AA1229" s="489"/>
      <c r="AB1229" s="512"/>
      <c r="AC1229" s="512"/>
      <c r="AD1229" s="447"/>
      <c r="AE1229" s="447"/>
      <c r="AF1229" s="970"/>
      <c r="AG1229" s="970"/>
      <c r="AH1229" s="810"/>
      <c r="AI1229" s="310"/>
      <c r="AJ1229" s="310"/>
      <c r="AK1229" s="310"/>
      <c r="AL1229" s="307"/>
      <c r="AM1229" s="40"/>
      <c r="AN1229" s="40"/>
      <c r="AO1229" s="40"/>
      <c r="AP1229" s="137"/>
      <c r="AQ1229" s="19"/>
      <c r="AR1229" s="49"/>
      <c r="AS1229" s="298"/>
      <c r="AT1229" s="66"/>
      <c r="AU1229" s="40"/>
      <c r="AV1229" s="60"/>
      <c r="AW1229" s="137"/>
      <c r="AX1229" s="137"/>
      <c r="AY1229" s="299"/>
      <c r="AZ1229" s="87"/>
      <c r="BA1229" s="243"/>
      <c r="BB1229" s="127"/>
      <c r="BC1229" s="127"/>
      <c r="BD1229" s="127"/>
      <c r="BE1229" s="127"/>
      <c r="BF1229" s="127"/>
      <c r="BG1229" s="19"/>
      <c r="BH1229" s="49"/>
      <c r="BI1229" s="60"/>
      <c r="BJ1229" s="127"/>
      <c r="BK1229" s="127"/>
      <c r="BL1229" s="127"/>
      <c r="BM1229" s="127"/>
      <c r="BN1229" s="60"/>
      <c r="BO1229" s="127"/>
      <c r="BP1229" s="910"/>
      <c r="BQ1229" s="928"/>
      <c r="BR1229" s="928"/>
      <c r="BS1229" s="928"/>
      <c r="BT1229" s="928"/>
      <c r="BU1229" s="928"/>
      <c r="BV1229" s="928"/>
      <c r="BW1229" s="928"/>
      <c r="BX1229" s="928"/>
      <c r="BY1229" s="928"/>
      <c r="BZ1229" s="928"/>
      <c r="CA1229" s="928"/>
      <c r="CB1229" s="928"/>
      <c r="CC1229" s="928"/>
      <c r="CD1229" s="928"/>
      <c r="CE1229" s="150"/>
      <c r="CF1229" s="516"/>
      <c r="CG1229" s="911"/>
      <c r="CH1229" s="131"/>
      <c r="CI1229" s="186"/>
      <c r="CJ1229" s="4"/>
      <c r="CK1229" s="49"/>
      <c r="CL1229" s="60"/>
      <c r="CM1229" s="912"/>
      <c r="CN1229" s="371"/>
      <c r="CO1229" s="371"/>
      <c r="CP1229" s="814"/>
      <c r="CQ1229" s="352"/>
      <c r="CR1229" s="371"/>
      <c r="CS1229" s="371"/>
    </row>
    <row r="1230" spans="1:97" x14ac:dyDescent="0.25">
      <c r="A1230" s="20"/>
      <c r="B1230" s="174"/>
      <c r="C1230" s="88"/>
      <c r="D1230" s="19"/>
      <c r="E1230" s="456"/>
      <c r="F1230" s="451"/>
      <c r="G1230" s="444"/>
      <c r="H1230" s="19"/>
      <c r="I1230" s="451"/>
      <c r="J1230" s="451"/>
      <c r="K1230" s="451"/>
      <c r="L1230" s="451"/>
      <c r="M1230" s="451"/>
      <c r="N1230" s="451"/>
      <c r="O1230" s="316"/>
      <c r="P1230" s="310"/>
      <c r="Q1230" s="19"/>
      <c r="R1230" s="310"/>
      <c r="S1230" s="316"/>
      <c r="T1230" s="923"/>
      <c r="U1230" s="310"/>
      <c r="V1230" s="310"/>
      <c r="W1230" s="310"/>
      <c r="X1230" s="306"/>
      <c r="Y1230" s="753"/>
      <c r="Z1230" s="749"/>
      <c r="AA1230" s="489"/>
      <c r="AB1230" s="512"/>
      <c r="AC1230" s="512"/>
      <c r="AD1230" s="447"/>
      <c r="AE1230" s="447"/>
      <c r="AF1230" s="970"/>
      <c r="AG1230" s="970"/>
      <c r="AH1230" s="810"/>
      <c r="AI1230" s="310"/>
      <c r="AJ1230" s="310"/>
      <c r="AK1230" s="310"/>
      <c r="AL1230" s="307"/>
      <c r="AM1230" s="40"/>
      <c r="AN1230" s="40"/>
      <c r="AO1230" s="40"/>
      <c r="AP1230" s="137"/>
      <c r="AQ1230" s="19"/>
      <c r="AR1230" s="49"/>
      <c r="AS1230" s="298"/>
      <c r="AT1230" s="66"/>
      <c r="AU1230" s="40"/>
      <c r="AV1230" s="60"/>
      <c r="AW1230" s="137"/>
      <c r="AX1230" s="137"/>
      <c r="AY1230" s="299"/>
      <c r="AZ1230" s="87"/>
      <c r="BA1230" s="243"/>
      <c r="BB1230" s="127"/>
      <c r="BC1230" s="127"/>
      <c r="BD1230" s="127"/>
      <c r="BE1230" s="127"/>
      <c r="BF1230" s="127"/>
      <c r="BG1230" s="19"/>
      <c r="BH1230" s="49"/>
      <c r="BI1230" s="60"/>
      <c r="BJ1230" s="127"/>
      <c r="BK1230" s="127"/>
      <c r="BL1230" s="127"/>
      <c r="BM1230" s="127"/>
      <c r="BN1230" s="60"/>
      <c r="BO1230" s="127"/>
      <c r="BP1230" s="910"/>
      <c r="BQ1230" s="928"/>
      <c r="BR1230" s="928"/>
      <c r="BS1230" s="928"/>
      <c r="BT1230" s="928"/>
      <c r="BU1230" s="928"/>
      <c r="BV1230" s="928"/>
      <c r="BW1230" s="928"/>
      <c r="BX1230" s="928"/>
      <c r="BY1230" s="928"/>
      <c r="BZ1230" s="928"/>
      <c r="CA1230" s="928"/>
      <c r="CB1230" s="928"/>
      <c r="CC1230" s="928"/>
      <c r="CD1230" s="928"/>
      <c r="CE1230" s="150"/>
      <c r="CF1230" s="516"/>
      <c r="CG1230" s="911"/>
      <c r="CH1230" s="131"/>
      <c r="CI1230" s="186"/>
      <c r="CJ1230" s="4"/>
      <c r="CK1230" s="49"/>
      <c r="CL1230" s="60"/>
      <c r="CM1230" s="912"/>
      <c r="CN1230" s="371"/>
      <c r="CO1230" s="371"/>
      <c r="CP1230" s="814"/>
      <c r="CQ1230" s="352"/>
      <c r="CR1230" s="371"/>
      <c r="CS1230" s="371"/>
    </row>
    <row r="1231" spans="1:97" x14ac:dyDescent="0.25">
      <c r="A1231" s="20"/>
      <c r="B1231" s="174"/>
      <c r="C1231" s="88"/>
      <c r="D1231" s="19"/>
      <c r="E1231" s="456"/>
      <c r="F1231" s="451"/>
      <c r="G1231" s="444"/>
      <c r="H1231" s="19"/>
      <c r="I1231" s="451"/>
      <c r="J1231" s="451"/>
      <c r="K1231" s="451"/>
      <c r="L1231" s="451"/>
      <c r="M1231" s="451"/>
      <c r="N1231" s="451"/>
      <c r="O1231" s="316"/>
      <c r="P1231" s="310"/>
      <c r="Q1231" s="19"/>
      <c r="R1231" s="310"/>
      <c r="S1231" s="316"/>
      <c r="T1231" s="923"/>
      <c r="U1231" s="310"/>
      <c r="V1231" s="310"/>
      <c r="W1231" s="310"/>
      <c r="X1231" s="306"/>
      <c r="Y1231" s="753"/>
      <c r="Z1231" s="749"/>
      <c r="AA1231" s="489"/>
      <c r="AB1231" s="512"/>
      <c r="AC1231" s="512"/>
      <c r="AD1231" s="447"/>
      <c r="AE1231" s="447"/>
      <c r="AF1231" s="970"/>
      <c r="AG1231" s="970"/>
      <c r="AH1231" s="810"/>
      <c r="AI1231" s="310"/>
      <c r="AJ1231" s="310"/>
      <c r="AK1231" s="310"/>
      <c r="AL1231" s="307"/>
      <c r="AM1231" s="40"/>
      <c r="AN1231" s="40"/>
      <c r="AO1231" s="40"/>
      <c r="AP1231" s="137"/>
      <c r="AQ1231" s="19"/>
      <c r="AR1231" s="49"/>
      <c r="AS1231" s="298"/>
      <c r="AT1231" s="66"/>
      <c r="AU1231" s="40"/>
      <c r="AV1231" s="60"/>
      <c r="AW1231" s="137"/>
      <c r="AX1231" s="137"/>
      <c r="AY1231" s="299"/>
      <c r="AZ1231" s="87"/>
      <c r="BA1231" s="243"/>
      <c r="BB1231" s="127"/>
      <c r="BC1231" s="127"/>
      <c r="BD1231" s="127"/>
      <c r="BE1231" s="127"/>
      <c r="BF1231" s="127"/>
      <c r="BG1231" s="19"/>
      <c r="BH1231" s="49"/>
      <c r="BI1231" s="60"/>
      <c r="BJ1231" s="127"/>
      <c r="BK1231" s="127"/>
      <c r="BL1231" s="127"/>
      <c r="BM1231" s="127"/>
      <c r="BN1231" s="60"/>
      <c r="BO1231" s="127"/>
      <c r="BP1231" s="910"/>
      <c r="BQ1231" s="928"/>
      <c r="BR1231" s="928"/>
      <c r="BS1231" s="928"/>
      <c r="BT1231" s="928"/>
      <c r="BU1231" s="928"/>
      <c r="BV1231" s="928"/>
      <c r="BW1231" s="928"/>
      <c r="BX1231" s="928"/>
      <c r="BY1231" s="928"/>
      <c r="BZ1231" s="928"/>
      <c r="CA1231" s="928"/>
      <c r="CB1231" s="928"/>
      <c r="CC1231" s="928"/>
      <c r="CD1231" s="928"/>
      <c r="CE1231" s="150"/>
      <c r="CF1231" s="516"/>
      <c r="CG1231" s="911"/>
      <c r="CH1231" s="131"/>
      <c r="CI1231" s="186"/>
      <c r="CJ1231" s="4"/>
      <c r="CK1231" s="49"/>
      <c r="CL1231" s="60"/>
      <c r="CM1231" s="912"/>
      <c r="CN1231" s="371"/>
      <c r="CO1231" s="371"/>
      <c r="CP1231" s="814"/>
      <c r="CQ1231" s="352"/>
      <c r="CR1231" s="371"/>
      <c r="CS1231" s="371"/>
    </row>
    <row r="1232" spans="1:97" x14ac:dyDescent="0.25">
      <c r="A1232" s="20"/>
      <c r="B1232" s="174"/>
      <c r="C1232" s="88"/>
      <c r="D1232" s="19"/>
      <c r="E1232" s="456"/>
      <c r="F1232" s="451"/>
      <c r="G1232" s="444"/>
      <c r="H1232" s="19"/>
      <c r="I1232" s="451"/>
      <c r="J1232" s="451"/>
      <c r="K1232" s="451"/>
      <c r="L1232" s="451"/>
      <c r="M1232" s="451"/>
      <c r="N1232" s="451"/>
      <c r="O1232" s="316"/>
      <c r="P1232" s="310"/>
      <c r="Q1232" s="19"/>
      <c r="R1232" s="310"/>
      <c r="S1232" s="316"/>
      <c r="T1232" s="923"/>
      <c r="U1232" s="310"/>
      <c r="V1232" s="310"/>
      <c r="W1232" s="310"/>
      <c r="X1232" s="306"/>
      <c r="Y1232" s="753"/>
      <c r="Z1232" s="749"/>
      <c r="AA1232" s="489"/>
      <c r="AB1232" s="512"/>
      <c r="AC1232" s="512"/>
      <c r="AD1232" s="447"/>
      <c r="AE1232" s="447"/>
      <c r="AF1232" s="970"/>
      <c r="AG1232" s="970"/>
      <c r="AH1232" s="810"/>
      <c r="AI1232" s="310"/>
      <c r="AJ1232" s="310"/>
      <c r="AK1232" s="310"/>
      <c r="AL1232" s="307"/>
      <c r="AM1232" s="40"/>
      <c r="AN1232" s="40"/>
      <c r="AO1232" s="40"/>
      <c r="AP1232" s="137"/>
      <c r="AQ1232" s="19"/>
      <c r="AR1232" s="49"/>
      <c r="AS1232" s="298"/>
      <c r="AT1232" s="66"/>
      <c r="AU1232" s="40"/>
      <c r="AV1232" s="60"/>
      <c r="AW1232" s="137"/>
      <c r="AX1232" s="137"/>
      <c r="AY1232" s="299"/>
      <c r="AZ1232" s="87"/>
      <c r="BA1232" s="243"/>
      <c r="BB1232" s="127"/>
      <c r="BC1232" s="127"/>
      <c r="BD1232" s="127"/>
      <c r="BE1232" s="127"/>
      <c r="BF1232" s="127"/>
      <c r="BG1232" s="19"/>
      <c r="BH1232" s="49"/>
      <c r="BI1232" s="60"/>
      <c r="BJ1232" s="127"/>
      <c r="BK1232" s="127"/>
      <c r="BL1232" s="127"/>
      <c r="BM1232" s="127"/>
      <c r="BN1232" s="60"/>
      <c r="BO1232" s="127"/>
      <c r="BP1232" s="910"/>
      <c r="BQ1232" s="928"/>
      <c r="BR1232" s="928"/>
      <c r="BS1232" s="928"/>
      <c r="BT1232" s="928"/>
      <c r="BU1232" s="928"/>
      <c r="BV1232" s="928"/>
      <c r="BW1232" s="928"/>
      <c r="BX1232" s="928"/>
      <c r="BY1232" s="928"/>
      <c r="BZ1232" s="928"/>
      <c r="CA1232" s="928"/>
      <c r="CB1232" s="928"/>
      <c r="CC1232" s="928"/>
      <c r="CD1232" s="928"/>
      <c r="CE1232" s="150"/>
      <c r="CF1232" s="516"/>
      <c r="CG1232" s="911"/>
      <c r="CH1232" s="131"/>
      <c r="CI1232" s="186"/>
      <c r="CJ1232" s="4"/>
      <c r="CK1232" s="49"/>
      <c r="CL1232" s="60"/>
      <c r="CM1232" s="912"/>
      <c r="CN1232" s="371"/>
      <c r="CO1232" s="371"/>
      <c r="CP1232" s="814"/>
      <c r="CQ1232" s="352"/>
      <c r="CR1232" s="371"/>
      <c r="CS1232" s="371"/>
    </row>
    <row r="1233" spans="1:97" x14ac:dyDescent="0.25">
      <c r="A1233" s="20"/>
      <c r="B1233" s="174"/>
      <c r="C1233" s="88"/>
      <c r="D1233" s="19"/>
      <c r="E1233" s="456"/>
      <c r="F1233" s="451"/>
      <c r="G1233" s="444"/>
      <c r="H1233" s="19"/>
      <c r="I1233" s="451"/>
      <c r="J1233" s="451"/>
      <c r="K1233" s="451"/>
      <c r="L1233" s="451"/>
      <c r="M1233" s="451"/>
      <c r="N1233" s="451"/>
      <c r="O1233" s="316"/>
      <c r="P1233" s="310"/>
      <c r="Q1233" s="19"/>
      <c r="R1233" s="310"/>
      <c r="S1233" s="316"/>
      <c r="T1233" s="923"/>
      <c r="U1233" s="310"/>
      <c r="V1233" s="310"/>
      <c r="W1233" s="310"/>
      <c r="X1233" s="306"/>
      <c r="Y1233" s="753"/>
      <c r="Z1233" s="749"/>
      <c r="AA1233" s="489"/>
      <c r="AB1233" s="512"/>
      <c r="AC1233" s="512"/>
      <c r="AD1233" s="447"/>
      <c r="AE1233" s="447"/>
      <c r="AF1233" s="970"/>
      <c r="AG1233" s="970"/>
      <c r="AH1233" s="810"/>
      <c r="AI1233" s="310"/>
      <c r="AJ1233" s="310"/>
      <c r="AK1233" s="310"/>
      <c r="AL1233" s="307"/>
      <c r="AM1233" s="40"/>
      <c r="AN1233" s="40"/>
      <c r="AO1233" s="40"/>
      <c r="AP1233" s="137"/>
      <c r="AQ1233" s="19"/>
      <c r="AR1233" s="49"/>
      <c r="AS1233" s="298"/>
      <c r="AT1233" s="66"/>
      <c r="AU1233" s="40"/>
      <c r="AV1233" s="60"/>
      <c r="AW1233" s="137"/>
      <c r="AX1233" s="137"/>
      <c r="AY1233" s="299"/>
      <c r="AZ1233" s="87"/>
      <c r="BA1233" s="243"/>
      <c r="BB1233" s="127"/>
      <c r="BC1233" s="127"/>
      <c r="BD1233" s="127"/>
      <c r="BE1233" s="127"/>
      <c r="BF1233" s="127"/>
      <c r="BG1233" s="19"/>
      <c r="BH1233" s="49"/>
      <c r="BI1233" s="60"/>
      <c r="BJ1233" s="127"/>
      <c r="BK1233" s="127"/>
      <c r="BL1233" s="127"/>
      <c r="BM1233" s="127"/>
      <c r="BN1233" s="60"/>
      <c r="BO1233" s="127"/>
      <c r="BP1233" s="910"/>
      <c r="BQ1233" s="928"/>
      <c r="BR1233" s="928"/>
      <c r="BS1233" s="928"/>
      <c r="BT1233" s="928"/>
      <c r="BU1233" s="928"/>
      <c r="BV1233" s="928"/>
      <c r="BW1233" s="928"/>
      <c r="BX1233" s="928"/>
      <c r="BY1233" s="928"/>
      <c r="BZ1233" s="928"/>
      <c r="CA1233" s="928"/>
      <c r="CB1233" s="928"/>
      <c r="CC1233" s="928"/>
      <c r="CD1233" s="928"/>
      <c r="CE1233" s="150"/>
      <c r="CF1233" s="516"/>
      <c r="CG1233" s="911"/>
      <c r="CH1233" s="131"/>
      <c r="CI1233" s="186"/>
      <c r="CJ1233" s="4"/>
      <c r="CK1233" s="49"/>
      <c r="CL1233" s="60"/>
      <c r="CM1233" s="912"/>
      <c r="CN1233" s="371"/>
      <c r="CO1233" s="371"/>
      <c r="CP1233" s="814"/>
      <c r="CQ1233" s="352"/>
      <c r="CR1233" s="371"/>
      <c r="CS1233" s="371"/>
    </row>
    <row r="1234" spans="1:97" x14ac:dyDescent="0.25">
      <c r="A1234" s="20"/>
      <c r="B1234" s="174"/>
      <c r="C1234" s="88"/>
      <c r="D1234" s="19"/>
      <c r="E1234" s="456"/>
      <c r="F1234" s="451"/>
      <c r="G1234" s="444"/>
      <c r="H1234" s="19"/>
      <c r="I1234" s="451"/>
      <c r="J1234" s="451"/>
      <c r="K1234" s="451"/>
      <c r="L1234" s="451"/>
      <c r="M1234" s="451"/>
      <c r="N1234" s="451"/>
      <c r="O1234" s="316"/>
      <c r="P1234" s="310"/>
      <c r="Q1234" s="19"/>
      <c r="R1234" s="310"/>
      <c r="S1234" s="316"/>
      <c r="T1234" s="923"/>
      <c r="U1234" s="310"/>
      <c r="V1234" s="310"/>
      <c r="W1234" s="310"/>
      <c r="X1234" s="306"/>
      <c r="Y1234" s="753"/>
      <c r="Z1234" s="749"/>
      <c r="AA1234" s="489"/>
      <c r="AB1234" s="512"/>
      <c r="AC1234" s="512"/>
      <c r="AD1234" s="447"/>
      <c r="AE1234" s="447"/>
      <c r="AF1234" s="970"/>
      <c r="AG1234" s="970"/>
      <c r="AH1234" s="810"/>
      <c r="AI1234" s="310"/>
      <c r="AJ1234" s="310"/>
      <c r="AK1234" s="310"/>
      <c r="AL1234" s="307"/>
      <c r="AM1234" s="40"/>
      <c r="AN1234" s="40"/>
      <c r="AO1234" s="40"/>
      <c r="AP1234" s="137"/>
      <c r="AQ1234" s="19"/>
      <c r="AR1234" s="49"/>
      <c r="AS1234" s="298"/>
      <c r="AT1234" s="66"/>
      <c r="AU1234" s="40"/>
      <c r="AV1234" s="60"/>
      <c r="AW1234" s="137"/>
      <c r="AX1234" s="137"/>
      <c r="AY1234" s="299"/>
      <c r="AZ1234" s="87"/>
      <c r="BA1234" s="243"/>
      <c r="BB1234" s="127"/>
      <c r="BC1234" s="127"/>
      <c r="BD1234" s="127"/>
      <c r="BE1234" s="127"/>
      <c r="BF1234" s="127"/>
      <c r="BG1234" s="19"/>
      <c r="BH1234" s="49"/>
      <c r="BI1234" s="60"/>
      <c r="BJ1234" s="127"/>
      <c r="BK1234" s="127"/>
      <c r="BL1234" s="127"/>
      <c r="BM1234" s="127"/>
      <c r="BN1234" s="60"/>
      <c r="BO1234" s="127"/>
      <c r="BP1234" s="910"/>
      <c r="BQ1234" s="928"/>
      <c r="BR1234" s="928"/>
      <c r="BS1234" s="928"/>
      <c r="BT1234" s="928"/>
      <c r="BU1234" s="928"/>
      <c r="BV1234" s="928"/>
      <c r="BW1234" s="928"/>
      <c r="BX1234" s="928"/>
      <c r="BY1234" s="928"/>
      <c r="BZ1234" s="928"/>
      <c r="CA1234" s="928"/>
      <c r="CB1234" s="928"/>
      <c r="CC1234" s="928"/>
      <c r="CD1234" s="928"/>
      <c r="CE1234" s="150"/>
      <c r="CF1234" s="516"/>
      <c r="CG1234" s="911"/>
      <c r="CH1234" s="131"/>
      <c r="CI1234" s="186"/>
      <c r="CJ1234" s="4"/>
      <c r="CK1234" s="49"/>
      <c r="CL1234" s="60"/>
      <c r="CM1234" s="912"/>
      <c r="CN1234" s="371"/>
      <c r="CO1234" s="371"/>
      <c r="CP1234" s="814"/>
      <c r="CQ1234" s="352"/>
      <c r="CR1234" s="371"/>
      <c r="CS1234" s="371"/>
    </row>
    <row r="1235" spans="1:97" x14ac:dyDescent="0.25">
      <c r="A1235" s="20"/>
      <c r="B1235" s="174"/>
      <c r="C1235" s="88"/>
      <c r="D1235" s="19"/>
      <c r="E1235" s="456"/>
      <c r="F1235" s="451"/>
      <c r="G1235" s="444"/>
      <c r="H1235" s="19"/>
      <c r="I1235" s="451"/>
      <c r="J1235" s="451"/>
      <c r="K1235" s="451"/>
      <c r="L1235" s="451"/>
      <c r="M1235" s="451"/>
      <c r="N1235" s="451"/>
      <c r="O1235" s="316"/>
      <c r="P1235" s="310"/>
      <c r="Q1235" s="19"/>
      <c r="R1235" s="310"/>
      <c r="S1235" s="316"/>
      <c r="T1235" s="923"/>
      <c r="U1235" s="310"/>
      <c r="V1235" s="310"/>
      <c r="W1235" s="310"/>
      <c r="X1235" s="306"/>
      <c r="Y1235" s="753"/>
      <c r="Z1235" s="749"/>
      <c r="AA1235" s="489"/>
      <c r="AB1235" s="512"/>
      <c r="AC1235" s="512"/>
      <c r="AD1235" s="447"/>
      <c r="AE1235" s="447"/>
      <c r="AF1235" s="970"/>
      <c r="AG1235" s="970"/>
      <c r="AH1235" s="810"/>
      <c r="AI1235" s="310"/>
      <c r="AJ1235" s="310"/>
      <c r="AK1235" s="310"/>
      <c r="AL1235" s="307"/>
      <c r="AM1235" s="40"/>
      <c r="AN1235" s="40"/>
      <c r="AO1235" s="40"/>
      <c r="AP1235" s="137"/>
      <c r="AQ1235" s="19"/>
      <c r="AR1235" s="49"/>
      <c r="AS1235" s="298"/>
      <c r="AT1235" s="66"/>
      <c r="AU1235" s="40"/>
      <c r="AV1235" s="60"/>
      <c r="AW1235" s="137"/>
      <c r="AX1235" s="137"/>
      <c r="AY1235" s="299"/>
      <c r="AZ1235" s="87"/>
      <c r="BA1235" s="243"/>
      <c r="BB1235" s="127"/>
      <c r="BC1235" s="127"/>
      <c r="BD1235" s="127"/>
      <c r="BE1235" s="127"/>
      <c r="BF1235" s="127"/>
      <c r="BG1235" s="19"/>
      <c r="BH1235" s="49"/>
      <c r="BI1235" s="60"/>
      <c r="BJ1235" s="127"/>
      <c r="BK1235" s="127"/>
      <c r="BL1235" s="127"/>
      <c r="BM1235" s="127"/>
      <c r="BN1235" s="60"/>
      <c r="BO1235" s="127"/>
      <c r="BP1235" s="910"/>
      <c r="BQ1235" s="928"/>
      <c r="BR1235" s="928"/>
      <c r="BS1235" s="928"/>
      <c r="BT1235" s="928"/>
      <c r="BU1235" s="928"/>
      <c r="BV1235" s="928"/>
      <c r="BW1235" s="928"/>
      <c r="BX1235" s="928"/>
      <c r="BY1235" s="928"/>
      <c r="BZ1235" s="928"/>
      <c r="CA1235" s="928"/>
      <c r="CB1235" s="928"/>
      <c r="CC1235" s="928"/>
      <c r="CD1235" s="928"/>
      <c r="CE1235" s="150"/>
      <c r="CF1235" s="516"/>
      <c r="CG1235" s="911"/>
      <c r="CH1235" s="131"/>
      <c r="CI1235" s="186"/>
      <c r="CJ1235" s="4"/>
      <c r="CK1235" s="49"/>
      <c r="CL1235" s="60"/>
      <c r="CM1235" s="912"/>
      <c r="CN1235" s="371"/>
      <c r="CO1235" s="371"/>
      <c r="CP1235" s="814"/>
      <c r="CQ1235" s="352"/>
      <c r="CR1235" s="371"/>
      <c r="CS1235" s="371"/>
    </row>
    <row r="1236" spans="1:97" x14ac:dyDescent="0.25">
      <c r="A1236" s="20"/>
      <c r="B1236" s="174"/>
      <c r="C1236" s="88"/>
      <c r="D1236" s="19"/>
      <c r="E1236" s="456"/>
      <c r="F1236" s="451"/>
      <c r="G1236" s="444"/>
      <c r="H1236" s="19"/>
      <c r="I1236" s="451"/>
      <c r="J1236" s="451"/>
      <c r="K1236" s="451"/>
      <c r="L1236" s="451"/>
      <c r="M1236" s="451"/>
      <c r="N1236" s="451"/>
      <c r="O1236" s="316"/>
      <c r="P1236" s="310"/>
      <c r="Q1236" s="19"/>
      <c r="R1236" s="310"/>
      <c r="S1236" s="316"/>
      <c r="T1236" s="923"/>
      <c r="U1236" s="310"/>
      <c r="V1236" s="310"/>
      <c r="W1236" s="310"/>
      <c r="X1236" s="306"/>
      <c r="Y1236" s="753"/>
      <c r="Z1236" s="749"/>
      <c r="AA1236" s="489"/>
      <c r="AB1236" s="512"/>
      <c r="AC1236" s="512"/>
      <c r="AD1236" s="447"/>
      <c r="AE1236" s="447"/>
      <c r="AF1236" s="970"/>
      <c r="AG1236" s="970"/>
      <c r="AH1236" s="810"/>
      <c r="AI1236" s="310"/>
      <c r="AJ1236" s="310"/>
      <c r="AK1236" s="310"/>
      <c r="AL1236" s="307"/>
      <c r="AM1236" s="40"/>
      <c r="AN1236" s="40"/>
      <c r="AO1236" s="40"/>
      <c r="AP1236" s="137"/>
      <c r="AQ1236" s="19"/>
      <c r="AR1236" s="49"/>
      <c r="AS1236" s="298"/>
      <c r="AT1236" s="66"/>
      <c r="AU1236" s="40"/>
      <c r="AV1236" s="60"/>
      <c r="AW1236" s="137"/>
      <c r="AX1236" s="137"/>
      <c r="AY1236" s="299"/>
      <c r="AZ1236" s="87"/>
      <c r="BA1236" s="243"/>
      <c r="BB1236" s="127"/>
      <c r="BC1236" s="127"/>
      <c r="BD1236" s="127"/>
      <c r="BE1236" s="127"/>
      <c r="BF1236" s="127"/>
      <c r="BG1236" s="19"/>
      <c r="BH1236" s="49"/>
      <c r="BI1236" s="60"/>
      <c r="BJ1236" s="127"/>
      <c r="BK1236" s="127"/>
      <c r="BL1236" s="127"/>
      <c r="BM1236" s="127"/>
      <c r="BN1236" s="60"/>
      <c r="BO1236" s="127"/>
      <c r="BP1236" s="910"/>
      <c r="BQ1236" s="928"/>
      <c r="BR1236" s="928"/>
      <c r="BS1236" s="928"/>
      <c r="BT1236" s="928"/>
      <c r="BU1236" s="928"/>
      <c r="BV1236" s="928"/>
      <c r="BW1236" s="928"/>
      <c r="BX1236" s="928"/>
      <c r="BY1236" s="928"/>
      <c r="BZ1236" s="928"/>
      <c r="CA1236" s="928"/>
      <c r="CB1236" s="928"/>
      <c r="CC1236" s="928"/>
      <c r="CD1236" s="928"/>
      <c r="CE1236" s="150"/>
      <c r="CF1236" s="516"/>
      <c r="CG1236" s="911"/>
      <c r="CH1236" s="131"/>
      <c r="CI1236" s="186"/>
      <c r="CJ1236" s="4"/>
      <c r="CK1236" s="49"/>
      <c r="CL1236" s="60"/>
      <c r="CM1236" s="912"/>
      <c r="CN1236" s="371"/>
      <c r="CO1236" s="371"/>
      <c r="CP1236" s="814"/>
      <c r="CQ1236" s="352"/>
      <c r="CR1236" s="371"/>
      <c r="CS1236" s="371"/>
    </row>
    <row r="1237" spans="1:97" x14ac:dyDescent="0.25">
      <c r="A1237" s="20"/>
      <c r="B1237" s="174"/>
      <c r="C1237" s="88"/>
      <c r="D1237" s="19"/>
      <c r="E1237" s="456"/>
      <c r="F1237" s="451"/>
      <c r="G1237" s="444"/>
      <c r="H1237" s="19"/>
      <c r="I1237" s="451"/>
      <c r="J1237" s="451"/>
      <c r="K1237" s="451"/>
      <c r="L1237" s="451"/>
      <c r="M1237" s="451"/>
      <c r="N1237" s="451"/>
      <c r="O1237" s="316"/>
      <c r="P1237" s="310"/>
      <c r="Q1237" s="19"/>
      <c r="R1237" s="310"/>
      <c r="S1237" s="316"/>
      <c r="T1237" s="923"/>
      <c r="U1237" s="310"/>
      <c r="V1237" s="310"/>
      <c r="W1237" s="310"/>
      <c r="X1237" s="306"/>
      <c r="Y1237" s="753"/>
      <c r="Z1237" s="749"/>
      <c r="AA1237" s="489"/>
      <c r="AB1237" s="512"/>
      <c r="AC1237" s="512"/>
      <c r="AD1237" s="447"/>
      <c r="AE1237" s="447"/>
      <c r="AF1237" s="970"/>
      <c r="AG1237" s="970"/>
      <c r="AH1237" s="810"/>
      <c r="AI1237" s="310"/>
      <c r="AJ1237" s="310"/>
      <c r="AK1237" s="310"/>
      <c r="AL1237" s="307"/>
      <c r="AM1237" s="40"/>
      <c r="AN1237" s="40"/>
      <c r="AO1237" s="40"/>
      <c r="AP1237" s="137"/>
      <c r="AQ1237" s="19"/>
      <c r="AR1237" s="49"/>
      <c r="AS1237" s="298"/>
      <c r="AT1237" s="66"/>
      <c r="AU1237" s="40"/>
      <c r="AV1237" s="60"/>
      <c r="AW1237" s="137"/>
      <c r="AX1237" s="137"/>
      <c r="AY1237" s="299"/>
      <c r="AZ1237" s="87"/>
      <c r="BA1237" s="243"/>
      <c r="BB1237" s="127"/>
      <c r="BC1237" s="127"/>
      <c r="BD1237" s="127"/>
      <c r="BE1237" s="127"/>
      <c r="BF1237" s="127"/>
      <c r="BG1237" s="19"/>
      <c r="BH1237" s="49"/>
      <c r="BI1237" s="60"/>
      <c r="BJ1237" s="127"/>
      <c r="BK1237" s="127"/>
      <c r="BL1237" s="127"/>
      <c r="BM1237" s="127"/>
      <c r="BN1237" s="60"/>
      <c r="BO1237" s="127"/>
      <c r="BP1237" s="910"/>
      <c r="BQ1237" s="928"/>
      <c r="BR1237" s="928"/>
      <c r="BS1237" s="928"/>
      <c r="BT1237" s="928"/>
      <c r="BU1237" s="928"/>
      <c r="BV1237" s="928"/>
      <c r="BW1237" s="928"/>
      <c r="BX1237" s="928"/>
      <c r="BY1237" s="928"/>
      <c r="BZ1237" s="928"/>
      <c r="CA1237" s="928"/>
      <c r="CB1237" s="928"/>
      <c r="CC1237" s="928"/>
      <c r="CD1237" s="928"/>
      <c r="CE1237" s="150"/>
      <c r="CF1237" s="516"/>
      <c r="CG1237" s="911"/>
      <c r="CH1237" s="131"/>
      <c r="CI1237" s="186"/>
      <c r="CJ1237" s="4"/>
      <c r="CK1237" s="49"/>
      <c r="CL1237" s="60"/>
      <c r="CM1237" s="912"/>
      <c r="CN1237" s="371"/>
      <c r="CO1237" s="371"/>
      <c r="CP1237" s="814"/>
      <c r="CQ1237" s="352"/>
      <c r="CR1237" s="371"/>
      <c r="CS1237" s="371"/>
    </row>
    <row r="1238" spans="1:97" x14ac:dyDescent="0.25">
      <c r="A1238" s="20"/>
      <c r="B1238" s="174"/>
      <c r="C1238" s="88"/>
      <c r="D1238" s="19"/>
      <c r="E1238" s="456"/>
      <c r="F1238" s="451"/>
      <c r="G1238" s="444"/>
      <c r="H1238" s="19"/>
      <c r="I1238" s="451"/>
      <c r="J1238" s="451"/>
      <c r="K1238" s="451"/>
      <c r="L1238" s="451"/>
      <c r="M1238" s="451"/>
      <c r="N1238" s="451"/>
      <c r="O1238" s="316"/>
      <c r="P1238" s="310"/>
      <c r="Q1238" s="19"/>
      <c r="R1238" s="310"/>
      <c r="S1238" s="316"/>
      <c r="T1238" s="923"/>
      <c r="U1238" s="310"/>
      <c r="V1238" s="310"/>
      <c r="W1238" s="310"/>
      <c r="X1238" s="306"/>
      <c r="Y1238" s="753"/>
      <c r="Z1238" s="749"/>
      <c r="AA1238" s="489"/>
      <c r="AB1238" s="512"/>
      <c r="AC1238" s="512"/>
      <c r="AD1238" s="447"/>
      <c r="AE1238" s="447"/>
      <c r="AF1238" s="970"/>
      <c r="AG1238" s="970"/>
      <c r="AH1238" s="810"/>
      <c r="AI1238" s="310"/>
      <c r="AJ1238" s="310"/>
      <c r="AK1238" s="310"/>
      <c r="AL1238" s="307"/>
      <c r="AM1238" s="40"/>
      <c r="AN1238" s="40"/>
      <c r="AO1238" s="40"/>
      <c r="AP1238" s="137"/>
      <c r="AQ1238" s="19"/>
      <c r="AR1238" s="49"/>
      <c r="AS1238" s="298"/>
      <c r="AT1238" s="66"/>
      <c r="AU1238" s="40"/>
      <c r="AV1238" s="60"/>
      <c r="AW1238" s="137"/>
      <c r="AX1238" s="137"/>
      <c r="AY1238" s="299"/>
      <c r="AZ1238" s="87"/>
      <c r="BA1238" s="243"/>
      <c r="BB1238" s="127"/>
      <c r="BC1238" s="127"/>
      <c r="BD1238" s="127"/>
      <c r="BE1238" s="127"/>
      <c r="BF1238" s="127"/>
      <c r="BG1238" s="19"/>
      <c r="BH1238" s="49"/>
      <c r="BI1238" s="60"/>
      <c r="BJ1238" s="127"/>
      <c r="BK1238" s="127"/>
      <c r="BL1238" s="127"/>
      <c r="BM1238" s="127"/>
      <c r="BN1238" s="60"/>
      <c r="BO1238" s="127"/>
      <c r="BP1238" s="910"/>
      <c r="BQ1238" s="928"/>
      <c r="BR1238" s="928"/>
      <c r="BS1238" s="928"/>
      <c r="BT1238" s="928"/>
      <c r="BU1238" s="928"/>
      <c r="BV1238" s="928"/>
      <c r="BW1238" s="928"/>
      <c r="BX1238" s="928"/>
      <c r="BY1238" s="928"/>
      <c r="BZ1238" s="928"/>
      <c r="CA1238" s="928"/>
      <c r="CB1238" s="928"/>
      <c r="CC1238" s="928"/>
      <c r="CD1238" s="928"/>
      <c r="CE1238" s="150"/>
      <c r="CF1238" s="516"/>
      <c r="CG1238" s="911"/>
      <c r="CH1238" s="131"/>
      <c r="CI1238" s="186"/>
      <c r="CJ1238" s="4"/>
      <c r="CK1238" s="49"/>
      <c r="CL1238" s="60"/>
      <c r="CM1238" s="912"/>
      <c r="CN1238" s="371"/>
      <c r="CO1238" s="371"/>
      <c r="CP1238" s="814"/>
      <c r="CQ1238" s="352"/>
      <c r="CR1238" s="371"/>
      <c r="CS1238" s="371"/>
    </row>
    <row r="1239" spans="1:97" x14ac:dyDescent="0.25">
      <c r="A1239" s="20"/>
      <c r="B1239" s="174"/>
      <c r="C1239" s="88"/>
      <c r="D1239" s="19"/>
      <c r="E1239" s="456"/>
      <c r="F1239" s="451"/>
      <c r="G1239" s="444"/>
      <c r="H1239" s="19"/>
      <c r="I1239" s="451"/>
      <c r="J1239" s="451"/>
      <c r="K1239" s="451"/>
      <c r="L1239" s="451"/>
      <c r="M1239" s="451"/>
      <c r="N1239" s="451"/>
      <c r="O1239" s="316"/>
      <c r="P1239" s="310"/>
      <c r="Q1239" s="19"/>
      <c r="R1239" s="310"/>
      <c r="S1239" s="316"/>
      <c r="T1239" s="923"/>
      <c r="U1239" s="310"/>
      <c r="V1239" s="310"/>
      <c r="W1239" s="310"/>
      <c r="X1239" s="306"/>
      <c r="Y1239" s="753"/>
      <c r="Z1239" s="749"/>
      <c r="AA1239" s="489"/>
      <c r="AB1239" s="512"/>
      <c r="AC1239" s="512"/>
      <c r="AD1239" s="447"/>
      <c r="AE1239" s="447"/>
      <c r="AF1239" s="970"/>
      <c r="AG1239" s="970"/>
      <c r="AH1239" s="810"/>
      <c r="AI1239" s="310"/>
      <c r="AJ1239" s="310"/>
      <c r="AK1239" s="310"/>
      <c r="AL1239" s="307"/>
      <c r="AM1239" s="40"/>
      <c r="AN1239" s="40"/>
      <c r="AO1239" s="40"/>
      <c r="AP1239" s="137"/>
      <c r="AQ1239" s="19"/>
      <c r="AR1239" s="49"/>
      <c r="AS1239" s="298"/>
      <c r="AT1239" s="66"/>
      <c r="AU1239" s="40"/>
      <c r="AV1239" s="60"/>
      <c r="AW1239" s="137"/>
      <c r="AX1239" s="137"/>
      <c r="AY1239" s="299"/>
      <c r="AZ1239" s="87"/>
      <c r="BA1239" s="243"/>
      <c r="BB1239" s="127"/>
      <c r="BC1239" s="127"/>
      <c r="BD1239" s="127"/>
      <c r="BE1239" s="127"/>
      <c r="BF1239" s="127"/>
      <c r="BG1239" s="19"/>
      <c r="BH1239" s="49"/>
      <c r="BI1239" s="60"/>
      <c r="BJ1239" s="127"/>
      <c r="BK1239" s="127"/>
      <c r="BL1239" s="127"/>
      <c r="BM1239" s="127"/>
      <c r="BN1239" s="60"/>
      <c r="BO1239" s="127"/>
      <c r="BP1239" s="910"/>
      <c r="BQ1239" s="928"/>
      <c r="BR1239" s="928"/>
      <c r="BS1239" s="928"/>
      <c r="BT1239" s="928"/>
      <c r="BU1239" s="928"/>
      <c r="BV1239" s="928"/>
      <c r="BW1239" s="928"/>
      <c r="BX1239" s="928"/>
      <c r="BY1239" s="928"/>
      <c r="BZ1239" s="928"/>
      <c r="CA1239" s="928"/>
      <c r="CB1239" s="928"/>
      <c r="CC1239" s="928"/>
      <c r="CD1239" s="928"/>
      <c r="CE1239" s="150"/>
      <c r="CF1239" s="516"/>
      <c r="CG1239" s="911"/>
      <c r="CH1239" s="131"/>
      <c r="CI1239" s="186"/>
      <c r="CJ1239" s="4"/>
      <c r="CK1239" s="49"/>
      <c r="CL1239" s="60"/>
      <c r="CM1239" s="912"/>
      <c r="CN1239" s="371"/>
      <c r="CO1239" s="371"/>
      <c r="CP1239" s="814"/>
      <c r="CQ1239" s="352"/>
      <c r="CR1239" s="371"/>
      <c r="CS1239" s="371"/>
    </row>
    <row r="1240" spans="1:97" x14ac:dyDescent="0.25">
      <c r="A1240" s="20"/>
      <c r="B1240" s="174"/>
      <c r="C1240" s="88"/>
      <c r="D1240" s="19"/>
      <c r="E1240" s="456"/>
      <c r="F1240" s="451"/>
      <c r="G1240" s="444"/>
      <c r="H1240" s="19"/>
      <c r="I1240" s="451"/>
      <c r="J1240" s="451"/>
      <c r="K1240" s="451"/>
      <c r="L1240" s="451"/>
      <c r="M1240" s="451"/>
      <c r="N1240" s="451"/>
      <c r="O1240" s="316"/>
      <c r="P1240" s="310"/>
      <c r="Q1240" s="19"/>
      <c r="R1240" s="310"/>
      <c r="S1240" s="316"/>
      <c r="T1240" s="923"/>
      <c r="U1240" s="310"/>
      <c r="V1240" s="310"/>
      <c r="W1240" s="310"/>
      <c r="X1240" s="306"/>
      <c r="Y1240" s="753"/>
      <c r="Z1240" s="749"/>
      <c r="AA1240" s="489"/>
      <c r="AB1240" s="512"/>
      <c r="AC1240" s="512"/>
      <c r="AD1240" s="447"/>
      <c r="AE1240" s="447"/>
      <c r="AF1240" s="970"/>
      <c r="AG1240" s="970"/>
      <c r="AH1240" s="810"/>
      <c r="AI1240" s="310"/>
      <c r="AJ1240" s="310"/>
      <c r="AK1240" s="310"/>
      <c r="AL1240" s="307"/>
      <c r="AM1240" s="40"/>
      <c r="AN1240" s="40"/>
      <c r="AO1240" s="40"/>
      <c r="AP1240" s="137"/>
      <c r="AQ1240" s="19"/>
      <c r="AR1240" s="49"/>
      <c r="AS1240" s="298"/>
      <c r="AT1240" s="66"/>
      <c r="AU1240" s="40"/>
      <c r="AV1240" s="60"/>
      <c r="AW1240" s="137"/>
      <c r="AX1240" s="137"/>
      <c r="AY1240" s="299"/>
      <c r="AZ1240" s="87"/>
      <c r="BA1240" s="243"/>
      <c r="BB1240" s="127"/>
      <c r="BC1240" s="127"/>
      <c r="BD1240" s="127"/>
      <c r="BE1240" s="127"/>
      <c r="BF1240" s="127"/>
      <c r="BG1240" s="19"/>
      <c r="BH1240" s="49"/>
      <c r="BI1240" s="60"/>
      <c r="BJ1240" s="127"/>
      <c r="BK1240" s="127"/>
      <c r="BL1240" s="127"/>
      <c r="BM1240" s="127"/>
      <c r="BN1240" s="60"/>
      <c r="BO1240" s="127"/>
      <c r="BP1240" s="910"/>
      <c r="BQ1240" s="928"/>
      <c r="BR1240" s="928"/>
      <c r="BS1240" s="928"/>
      <c r="BT1240" s="928"/>
      <c r="BU1240" s="928"/>
      <c r="BV1240" s="928"/>
      <c r="BW1240" s="928"/>
      <c r="BX1240" s="928"/>
      <c r="BY1240" s="928"/>
      <c r="BZ1240" s="928"/>
      <c r="CA1240" s="928"/>
      <c r="CB1240" s="928"/>
      <c r="CC1240" s="928"/>
      <c r="CD1240" s="928"/>
      <c r="CE1240" s="150"/>
      <c r="CF1240" s="516"/>
      <c r="CG1240" s="911"/>
      <c r="CH1240" s="131"/>
      <c r="CI1240" s="186"/>
      <c r="CJ1240" s="4"/>
      <c r="CK1240" s="49"/>
      <c r="CL1240" s="60"/>
      <c r="CM1240" s="912"/>
      <c r="CN1240" s="371"/>
      <c r="CO1240" s="371"/>
      <c r="CP1240" s="814"/>
      <c r="CQ1240" s="352"/>
      <c r="CR1240" s="371"/>
      <c r="CS1240" s="371"/>
    </row>
    <row r="1241" spans="1:97" x14ac:dyDescent="0.25">
      <c r="A1241" s="20"/>
      <c r="B1241" s="174"/>
      <c r="C1241" s="88"/>
      <c r="D1241" s="19"/>
      <c r="E1241" s="456"/>
      <c r="F1241" s="451"/>
      <c r="G1241" s="444"/>
      <c r="H1241" s="19"/>
      <c r="I1241" s="451"/>
      <c r="J1241" s="451"/>
      <c r="K1241" s="451"/>
      <c r="L1241" s="451"/>
      <c r="M1241" s="451"/>
      <c r="N1241" s="451"/>
      <c r="O1241" s="316"/>
      <c r="P1241" s="310"/>
      <c r="Q1241" s="19"/>
      <c r="R1241" s="310"/>
      <c r="S1241" s="316"/>
      <c r="T1241" s="923"/>
      <c r="U1241" s="310"/>
      <c r="V1241" s="310"/>
      <c r="W1241" s="310"/>
      <c r="X1241" s="306"/>
      <c r="Y1241" s="753"/>
      <c r="Z1241" s="749"/>
      <c r="AA1241" s="489"/>
      <c r="AB1241" s="512"/>
      <c r="AC1241" s="512"/>
      <c r="AD1241" s="447"/>
      <c r="AE1241" s="447"/>
      <c r="AF1241" s="970"/>
      <c r="AG1241" s="970"/>
      <c r="AH1241" s="810"/>
      <c r="AI1241" s="310"/>
      <c r="AJ1241" s="310"/>
      <c r="AK1241" s="310"/>
      <c r="AL1241" s="307"/>
      <c r="AM1241" s="40"/>
      <c r="AN1241" s="40"/>
      <c r="AO1241" s="40"/>
      <c r="AP1241" s="137"/>
      <c r="AQ1241" s="19"/>
      <c r="AR1241" s="49"/>
      <c r="AS1241" s="298"/>
      <c r="AT1241" s="66"/>
      <c r="AU1241" s="40"/>
      <c r="AV1241" s="60"/>
      <c r="AW1241" s="137"/>
      <c r="AX1241" s="137"/>
      <c r="AY1241" s="299"/>
      <c r="AZ1241" s="87"/>
      <c r="BA1241" s="243"/>
      <c r="BB1241" s="127"/>
      <c r="BC1241" s="127"/>
      <c r="BD1241" s="127"/>
      <c r="BE1241" s="127"/>
      <c r="BF1241" s="127"/>
      <c r="BG1241" s="19"/>
      <c r="BH1241" s="49"/>
      <c r="BI1241" s="60"/>
      <c r="BJ1241" s="127"/>
      <c r="BK1241" s="127"/>
      <c r="BL1241" s="127"/>
      <c r="BM1241" s="127"/>
      <c r="BN1241" s="60"/>
      <c r="BO1241" s="127"/>
      <c r="BP1241" s="910"/>
      <c r="BQ1241" s="928"/>
      <c r="BR1241" s="928"/>
      <c r="BS1241" s="928"/>
      <c r="BT1241" s="928"/>
      <c r="BU1241" s="928"/>
      <c r="BV1241" s="928"/>
      <c r="BW1241" s="928"/>
      <c r="BX1241" s="928"/>
      <c r="BY1241" s="928"/>
      <c r="BZ1241" s="928"/>
      <c r="CA1241" s="928"/>
      <c r="CB1241" s="928"/>
      <c r="CC1241" s="928"/>
      <c r="CD1241" s="928"/>
      <c r="CE1241" s="150"/>
      <c r="CF1241" s="516"/>
      <c r="CG1241" s="911"/>
      <c r="CH1241" s="131"/>
      <c r="CI1241" s="186"/>
      <c r="CJ1241" s="4"/>
      <c r="CK1241" s="49"/>
      <c r="CL1241" s="60"/>
      <c r="CM1241" s="912"/>
      <c r="CN1241" s="371"/>
      <c r="CO1241" s="371"/>
      <c r="CP1241" s="814"/>
      <c r="CQ1241" s="352"/>
      <c r="CR1241" s="371"/>
      <c r="CS1241" s="371"/>
    </row>
    <row r="1242" spans="1:97" x14ac:dyDescent="0.25">
      <c r="A1242" s="20"/>
      <c r="B1242" s="174"/>
      <c r="C1242" s="88"/>
      <c r="D1242" s="19"/>
      <c r="E1242" s="456"/>
      <c r="F1242" s="451"/>
      <c r="G1242" s="444"/>
      <c r="H1242" s="19"/>
      <c r="I1242" s="451"/>
      <c r="J1242" s="451"/>
      <c r="K1242" s="451"/>
      <c r="L1242" s="451"/>
      <c r="M1242" s="451"/>
      <c r="N1242" s="451"/>
      <c r="O1242" s="316"/>
      <c r="P1242" s="310"/>
      <c r="Q1242" s="19"/>
      <c r="R1242" s="310"/>
      <c r="S1242" s="316"/>
      <c r="T1242" s="923"/>
      <c r="U1242" s="310"/>
      <c r="V1242" s="310"/>
      <c r="W1242" s="310"/>
      <c r="X1242" s="306"/>
      <c r="Y1242" s="753"/>
      <c r="Z1242" s="749"/>
      <c r="AA1242" s="489"/>
      <c r="AB1242" s="512"/>
      <c r="AC1242" s="512"/>
      <c r="AD1242" s="447"/>
      <c r="AE1242" s="447"/>
      <c r="AF1242" s="970"/>
      <c r="AG1242" s="970"/>
      <c r="AH1242" s="810"/>
      <c r="AI1242" s="310"/>
      <c r="AJ1242" s="310"/>
      <c r="AK1242" s="310"/>
      <c r="AL1242" s="307"/>
      <c r="AM1242" s="40"/>
      <c r="AN1242" s="40"/>
      <c r="AO1242" s="40"/>
      <c r="AP1242" s="137"/>
      <c r="AQ1242" s="19"/>
      <c r="AR1242" s="49"/>
      <c r="AS1242" s="298"/>
      <c r="AT1242" s="66"/>
      <c r="AU1242" s="40"/>
      <c r="AV1242" s="60"/>
      <c r="AW1242" s="137"/>
      <c r="AX1242" s="137"/>
      <c r="AY1242" s="299"/>
      <c r="AZ1242" s="87"/>
      <c r="BA1242" s="243"/>
      <c r="BB1242" s="127"/>
      <c r="BC1242" s="127"/>
      <c r="BD1242" s="127"/>
      <c r="BE1242" s="127"/>
      <c r="BF1242" s="127"/>
      <c r="BG1242" s="19"/>
      <c r="BH1242" s="49"/>
      <c r="BI1242" s="60"/>
      <c r="BJ1242" s="127"/>
      <c r="BK1242" s="127"/>
      <c r="BL1242" s="127"/>
      <c r="BM1242" s="127"/>
      <c r="BN1242" s="60"/>
      <c r="BO1242" s="127"/>
      <c r="BP1242" s="910"/>
      <c r="BQ1242" s="928"/>
      <c r="BR1242" s="928"/>
      <c r="BS1242" s="928"/>
      <c r="BT1242" s="928"/>
      <c r="BU1242" s="928"/>
      <c r="BV1242" s="928"/>
      <c r="BW1242" s="928"/>
      <c r="BX1242" s="928"/>
      <c r="BY1242" s="928"/>
      <c r="BZ1242" s="928"/>
      <c r="CA1242" s="928"/>
      <c r="CB1242" s="928"/>
      <c r="CC1242" s="928"/>
      <c r="CD1242" s="928"/>
      <c r="CE1242" s="150"/>
      <c r="CF1242" s="516"/>
      <c r="CG1242" s="911"/>
      <c r="CH1242" s="131"/>
      <c r="CI1242" s="186"/>
      <c r="CJ1242" s="4"/>
      <c r="CK1242" s="49"/>
      <c r="CL1242" s="60"/>
      <c r="CM1242" s="912"/>
      <c r="CN1242" s="371"/>
      <c r="CO1242" s="371"/>
      <c r="CP1242" s="814"/>
      <c r="CQ1242" s="352"/>
      <c r="CR1242" s="371"/>
      <c r="CS1242" s="371"/>
    </row>
    <row r="1243" spans="1:97" x14ac:dyDescent="0.25">
      <c r="A1243" s="20"/>
      <c r="B1243" s="174"/>
      <c r="C1243" s="88"/>
      <c r="D1243" s="19"/>
      <c r="E1243" s="456"/>
      <c r="F1243" s="451"/>
      <c r="G1243" s="444"/>
      <c r="H1243" s="19"/>
      <c r="I1243" s="451"/>
      <c r="J1243" s="451"/>
      <c r="K1243" s="451"/>
      <c r="L1243" s="451"/>
      <c r="M1243" s="451"/>
      <c r="N1243" s="451"/>
      <c r="O1243" s="316"/>
      <c r="P1243" s="310"/>
      <c r="Q1243" s="19"/>
      <c r="R1243" s="310"/>
      <c r="S1243" s="316"/>
      <c r="T1243" s="923"/>
      <c r="U1243" s="310"/>
      <c r="V1243" s="310"/>
      <c r="W1243" s="310"/>
      <c r="X1243" s="306"/>
      <c r="Y1243" s="753"/>
      <c r="Z1243" s="749"/>
      <c r="AA1243" s="489"/>
      <c r="AB1243" s="512"/>
      <c r="AC1243" s="512"/>
      <c r="AD1243" s="447"/>
      <c r="AE1243" s="447"/>
      <c r="AF1243" s="970"/>
      <c r="AG1243" s="970"/>
      <c r="AH1243" s="810"/>
      <c r="AI1243" s="310"/>
      <c r="AJ1243" s="310"/>
      <c r="AK1243" s="310"/>
      <c r="AL1243" s="307"/>
      <c r="AM1243" s="40"/>
      <c r="AN1243" s="40"/>
      <c r="AO1243" s="40"/>
      <c r="AP1243" s="137"/>
      <c r="AQ1243" s="19"/>
      <c r="AR1243" s="49"/>
      <c r="AS1243" s="298"/>
      <c r="AT1243" s="66"/>
      <c r="AU1243" s="40"/>
      <c r="AV1243" s="60"/>
      <c r="AW1243" s="137"/>
      <c r="AX1243" s="137"/>
      <c r="AY1243" s="299"/>
      <c r="AZ1243" s="87"/>
      <c r="BA1243" s="243"/>
      <c r="BB1243" s="127"/>
      <c r="BC1243" s="127"/>
      <c r="BD1243" s="127"/>
      <c r="BE1243" s="127"/>
      <c r="BF1243" s="127"/>
      <c r="BG1243" s="19"/>
      <c r="BH1243" s="49"/>
      <c r="BI1243" s="60"/>
      <c r="BJ1243" s="127"/>
      <c r="BK1243" s="127"/>
      <c r="BL1243" s="127"/>
      <c r="BM1243" s="127"/>
      <c r="BN1243" s="60"/>
      <c r="BO1243" s="127"/>
      <c r="BP1243" s="910"/>
      <c r="BQ1243" s="928"/>
      <c r="BR1243" s="928"/>
      <c r="BS1243" s="928"/>
      <c r="BT1243" s="928"/>
      <c r="BU1243" s="928"/>
      <c r="BV1243" s="928"/>
      <c r="BW1243" s="928"/>
      <c r="BX1243" s="928"/>
      <c r="BY1243" s="928"/>
      <c r="BZ1243" s="928"/>
      <c r="CA1243" s="928"/>
      <c r="CB1243" s="928"/>
      <c r="CC1243" s="928"/>
      <c r="CD1243" s="928"/>
      <c r="CE1243" s="150"/>
      <c r="CF1243" s="516"/>
      <c r="CG1243" s="911"/>
      <c r="CH1243" s="131"/>
      <c r="CI1243" s="186"/>
      <c r="CJ1243" s="4"/>
      <c r="CK1243" s="49"/>
      <c r="CL1243" s="60"/>
      <c r="CM1243" s="912"/>
      <c r="CN1243" s="371"/>
      <c r="CO1243" s="371"/>
      <c r="CP1243" s="814"/>
      <c r="CQ1243" s="352"/>
      <c r="CR1243" s="371"/>
      <c r="CS1243" s="371"/>
    </row>
    <row r="1244" spans="1:97" x14ac:dyDescent="0.25">
      <c r="A1244" s="20"/>
      <c r="B1244" s="174"/>
      <c r="C1244" s="88"/>
      <c r="D1244" s="19"/>
      <c r="E1244" s="456"/>
      <c r="F1244" s="451"/>
      <c r="G1244" s="444"/>
      <c r="H1244" s="19"/>
      <c r="I1244" s="451"/>
      <c r="J1244" s="451"/>
      <c r="K1244" s="451"/>
      <c r="L1244" s="451"/>
      <c r="M1244" s="451"/>
      <c r="N1244" s="451"/>
      <c r="O1244" s="316"/>
      <c r="P1244" s="310"/>
      <c r="Q1244" s="19"/>
      <c r="R1244" s="310"/>
      <c r="S1244" s="316"/>
      <c r="T1244" s="923"/>
      <c r="U1244" s="310"/>
      <c r="V1244" s="310"/>
      <c r="W1244" s="310"/>
      <c r="X1244" s="306"/>
      <c r="Y1244" s="753"/>
      <c r="Z1244" s="749"/>
      <c r="AA1244" s="489"/>
      <c r="AB1244" s="512"/>
      <c r="AC1244" s="512"/>
      <c r="AD1244" s="447"/>
      <c r="AE1244" s="447"/>
      <c r="AF1244" s="970"/>
      <c r="AG1244" s="970"/>
      <c r="AH1244" s="810"/>
      <c r="AI1244" s="310"/>
      <c r="AJ1244" s="310"/>
      <c r="AK1244" s="310"/>
      <c r="AL1244" s="307"/>
      <c r="AM1244" s="40"/>
      <c r="AN1244" s="40"/>
      <c r="AO1244" s="40"/>
      <c r="AP1244" s="137"/>
      <c r="AQ1244" s="19"/>
      <c r="AR1244" s="49"/>
      <c r="AS1244" s="298"/>
      <c r="AT1244" s="66"/>
      <c r="AU1244" s="40"/>
      <c r="AV1244" s="60"/>
      <c r="AW1244" s="137"/>
      <c r="AX1244" s="137"/>
      <c r="AY1244" s="299"/>
      <c r="AZ1244" s="87"/>
      <c r="BA1244" s="243"/>
      <c r="BB1244" s="127"/>
      <c r="BC1244" s="127"/>
      <c r="BD1244" s="127"/>
      <c r="BE1244" s="127"/>
      <c r="BF1244" s="127"/>
      <c r="BG1244" s="19"/>
      <c r="BH1244" s="49"/>
      <c r="BI1244" s="60"/>
      <c r="BJ1244" s="127"/>
      <c r="BK1244" s="127"/>
      <c r="BL1244" s="127"/>
      <c r="BM1244" s="127"/>
      <c r="BN1244" s="60"/>
      <c r="BO1244" s="127"/>
      <c r="BP1244" s="910"/>
      <c r="BQ1244" s="928"/>
      <c r="BR1244" s="928"/>
      <c r="BS1244" s="928"/>
      <c r="BT1244" s="928"/>
      <c r="BU1244" s="928"/>
      <c r="BV1244" s="928"/>
      <c r="BW1244" s="928"/>
      <c r="BX1244" s="928"/>
      <c r="BY1244" s="928"/>
      <c r="BZ1244" s="928"/>
      <c r="CA1244" s="928"/>
      <c r="CB1244" s="928"/>
      <c r="CC1244" s="928"/>
      <c r="CD1244" s="928"/>
      <c r="CE1244" s="150"/>
      <c r="CF1244" s="516"/>
      <c r="CG1244" s="911"/>
      <c r="CH1244" s="131"/>
      <c r="CI1244" s="186"/>
      <c r="CJ1244" s="4"/>
      <c r="CK1244" s="49"/>
      <c r="CL1244" s="60"/>
      <c r="CM1244" s="912"/>
      <c r="CN1244" s="371"/>
      <c r="CO1244" s="371"/>
      <c r="CP1244" s="814"/>
      <c r="CQ1244" s="352"/>
      <c r="CR1244" s="371"/>
      <c r="CS1244" s="371"/>
    </row>
    <row r="1245" spans="1:97" x14ac:dyDescent="0.25">
      <c r="A1245" s="20"/>
      <c r="B1245" s="174"/>
      <c r="C1245" s="88"/>
      <c r="D1245" s="19"/>
      <c r="E1245" s="456"/>
      <c r="F1245" s="451"/>
      <c r="G1245" s="444"/>
      <c r="H1245" s="19"/>
      <c r="I1245" s="451"/>
      <c r="J1245" s="451"/>
      <c r="K1245" s="451"/>
      <c r="L1245" s="451"/>
      <c r="M1245" s="451"/>
      <c r="N1245" s="451"/>
      <c r="O1245" s="316"/>
      <c r="P1245" s="310"/>
      <c r="Q1245" s="19"/>
      <c r="R1245" s="310"/>
      <c r="S1245" s="316"/>
      <c r="T1245" s="923"/>
      <c r="U1245" s="310"/>
      <c r="V1245" s="310"/>
      <c r="W1245" s="310"/>
      <c r="X1245" s="306"/>
      <c r="Y1245" s="753"/>
      <c r="Z1245" s="749"/>
      <c r="AA1245" s="489"/>
      <c r="AB1245" s="512"/>
      <c r="AC1245" s="512"/>
      <c r="AD1245" s="447"/>
      <c r="AE1245" s="447"/>
      <c r="AF1245" s="970"/>
      <c r="AG1245" s="970"/>
      <c r="AH1245" s="810"/>
      <c r="AI1245" s="310"/>
      <c r="AJ1245" s="310"/>
      <c r="AK1245" s="310"/>
      <c r="AL1245" s="307"/>
      <c r="AM1245" s="40"/>
      <c r="AN1245" s="40"/>
      <c r="AO1245" s="40"/>
      <c r="AP1245" s="137"/>
      <c r="AQ1245" s="19"/>
      <c r="AR1245" s="49"/>
      <c r="AS1245" s="298"/>
      <c r="AT1245" s="66"/>
      <c r="AU1245" s="40"/>
      <c r="AV1245" s="60"/>
      <c r="AW1245" s="137"/>
      <c r="AX1245" s="137"/>
      <c r="AY1245" s="299"/>
      <c r="AZ1245" s="87"/>
      <c r="BA1245" s="243"/>
      <c r="BB1245" s="127"/>
      <c r="BC1245" s="127"/>
      <c r="BD1245" s="127"/>
      <c r="BE1245" s="127"/>
      <c r="BF1245" s="127"/>
      <c r="BG1245" s="19"/>
      <c r="BH1245" s="49"/>
      <c r="BI1245" s="60"/>
      <c r="BJ1245" s="127"/>
      <c r="BK1245" s="127"/>
      <c r="BL1245" s="127"/>
      <c r="BM1245" s="127"/>
      <c r="BN1245" s="60"/>
      <c r="BO1245" s="127"/>
      <c r="BP1245" s="910"/>
      <c r="BQ1245" s="928"/>
      <c r="BR1245" s="928"/>
      <c r="BS1245" s="928"/>
      <c r="BT1245" s="928"/>
      <c r="BU1245" s="928"/>
      <c r="BV1245" s="928"/>
      <c r="BW1245" s="928"/>
      <c r="BX1245" s="928"/>
      <c r="BY1245" s="928"/>
      <c r="BZ1245" s="928"/>
      <c r="CA1245" s="928"/>
      <c r="CB1245" s="928"/>
      <c r="CC1245" s="928"/>
      <c r="CD1245" s="928"/>
      <c r="CE1245" s="150"/>
      <c r="CF1245" s="516"/>
      <c r="CG1245" s="911"/>
      <c r="CH1245" s="131"/>
      <c r="CI1245" s="186"/>
      <c r="CJ1245" s="4"/>
      <c r="CK1245" s="49"/>
      <c r="CL1245" s="60"/>
      <c r="CM1245" s="912"/>
      <c r="CN1245" s="371"/>
      <c r="CO1245" s="371"/>
      <c r="CP1245" s="814"/>
      <c r="CQ1245" s="352"/>
      <c r="CR1245" s="371"/>
      <c r="CS1245" s="371"/>
    </row>
    <row r="1246" spans="1:97" x14ac:dyDescent="0.25">
      <c r="A1246" s="20"/>
      <c r="B1246" s="174"/>
      <c r="C1246" s="88"/>
      <c r="D1246" s="19"/>
      <c r="E1246" s="456"/>
      <c r="F1246" s="451"/>
      <c r="G1246" s="444"/>
      <c r="H1246" s="19"/>
      <c r="I1246" s="451"/>
      <c r="J1246" s="451"/>
      <c r="K1246" s="451"/>
      <c r="L1246" s="451"/>
      <c r="M1246" s="451"/>
      <c r="N1246" s="451"/>
      <c r="O1246" s="316"/>
      <c r="P1246" s="310"/>
      <c r="Q1246" s="19"/>
      <c r="R1246" s="310"/>
      <c r="S1246" s="316"/>
      <c r="T1246" s="923"/>
      <c r="U1246" s="310"/>
      <c r="V1246" s="310"/>
      <c r="W1246" s="310"/>
      <c r="X1246" s="306"/>
      <c r="Y1246" s="753"/>
      <c r="Z1246" s="749"/>
      <c r="AA1246" s="489"/>
      <c r="AB1246" s="512"/>
      <c r="AC1246" s="512"/>
      <c r="AD1246" s="447"/>
      <c r="AE1246" s="447"/>
      <c r="AF1246" s="970"/>
      <c r="AG1246" s="970"/>
      <c r="AH1246" s="810"/>
      <c r="AI1246" s="310"/>
      <c r="AJ1246" s="310"/>
      <c r="AK1246" s="310"/>
      <c r="AL1246" s="307"/>
      <c r="AM1246" s="40"/>
      <c r="AN1246" s="40"/>
      <c r="AO1246" s="40"/>
      <c r="AP1246" s="137"/>
      <c r="AQ1246" s="19"/>
      <c r="AR1246" s="49"/>
      <c r="AS1246" s="298"/>
      <c r="AT1246" s="66"/>
      <c r="AU1246" s="40"/>
      <c r="AV1246" s="60"/>
      <c r="AW1246" s="137"/>
      <c r="AX1246" s="137"/>
      <c r="AY1246" s="299"/>
      <c r="AZ1246" s="87"/>
      <c r="BA1246" s="243"/>
      <c r="BB1246" s="127"/>
      <c r="BC1246" s="127"/>
      <c r="BD1246" s="127"/>
      <c r="BE1246" s="127"/>
      <c r="BF1246" s="127"/>
      <c r="BG1246" s="19"/>
      <c r="BH1246" s="49"/>
      <c r="BI1246" s="60"/>
      <c r="BJ1246" s="127"/>
      <c r="BK1246" s="127"/>
      <c r="BL1246" s="127"/>
      <c r="BM1246" s="127"/>
      <c r="BN1246" s="60"/>
      <c r="BO1246" s="127"/>
      <c r="BP1246" s="910"/>
      <c r="BQ1246" s="928"/>
      <c r="BR1246" s="928"/>
      <c r="BS1246" s="928"/>
      <c r="BT1246" s="928"/>
      <c r="BU1246" s="928"/>
      <c r="BV1246" s="928"/>
      <c r="BW1246" s="928"/>
      <c r="BX1246" s="928"/>
      <c r="BY1246" s="928"/>
      <c r="BZ1246" s="928"/>
      <c r="CA1246" s="928"/>
      <c r="CB1246" s="928"/>
      <c r="CC1246" s="928"/>
      <c r="CD1246" s="928"/>
      <c r="CE1246" s="150"/>
      <c r="CF1246" s="516"/>
      <c r="CG1246" s="911"/>
      <c r="CH1246" s="131"/>
      <c r="CI1246" s="186"/>
      <c r="CJ1246" s="4"/>
      <c r="CK1246" s="49"/>
      <c r="CL1246" s="60"/>
      <c r="CM1246" s="912"/>
      <c r="CN1246" s="371"/>
      <c r="CO1246" s="371"/>
      <c r="CP1246" s="814"/>
      <c r="CQ1246" s="352"/>
      <c r="CR1246" s="371"/>
      <c r="CS1246" s="371"/>
    </row>
    <row r="1247" spans="1:97" x14ac:dyDescent="0.25">
      <c r="A1247" s="20"/>
      <c r="B1247" s="174"/>
      <c r="C1247" s="88"/>
      <c r="D1247" s="19"/>
      <c r="E1247" s="456"/>
      <c r="F1247" s="451"/>
      <c r="G1247" s="444"/>
      <c r="H1247" s="19"/>
      <c r="I1247" s="451"/>
      <c r="J1247" s="451"/>
      <c r="K1247" s="451"/>
      <c r="L1247" s="451"/>
      <c r="M1247" s="451"/>
      <c r="N1247" s="451"/>
      <c r="O1247" s="316"/>
      <c r="P1247" s="310"/>
      <c r="Q1247" s="19"/>
      <c r="R1247" s="310"/>
      <c r="S1247" s="316"/>
      <c r="T1247" s="923"/>
      <c r="U1247" s="310"/>
      <c r="V1247" s="310"/>
      <c r="W1247" s="310"/>
      <c r="X1247" s="306"/>
      <c r="Y1247" s="753"/>
      <c r="Z1247" s="749"/>
      <c r="AA1247" s="489"/>
      <c r="AB1247" s="512"/>
      <c r="AC1247" s="512"/>
      <c r="AD1247" s="447"/>
      <c r="AE1247" s="447"/>
      <c r="AF1247" s="970"/>
      <c r="AG1247" s="970"/>
      <c r="AH1247" s="810"/>
      <c r="AI1247" s="310"/>
      <c r="AJ1247" s="310"/>
      <c r="AK1247" s="310"/>
      <c r="AL1247" s="307"/>
      <c r="AM1247" s="40"/>
      <c r="AN1247" s="40"/>
      <c r="AO1247" s="40"/>
      <c r="AP1247" s="137"/>
      <c r="AQ1247" s="19"/>
      <c r="AR1247" s="49"/>
      <c r="AS1247" s="298"/>
      <c r="AT1247" s="66"/>
      <c r="AU1247" s="40"/>
      <c r="AV1247" s="60"/>
      <c r="AW1247" s="137"/>
      <c r="AX1247" s="137"/>
      <c r="AY1247" s="299"/>
      <c r="AZ1247" s="87"/>
      <c r="BA1247" s="243"/>
      <c r="BB1247" s="127"/>
      <c r="BC1247" s="127"/>
      <c r="BD1247" s="127"/>
      <c r="BE1247" s="127"/>
      <c r="BF1247" s="127"/>
      <c r="BG1247" s="19"/>
      <c r="BH1247" s="49"/>
      <c r="BI1247" s="60"/>
      <c r="BJ1247" s="127"/>
      <c r="BK1247" s="127"/>
      <c r="BL1247" s="127"/>
      <c r="BM1247" s="127"/>
      <c r="BN1247" s="60"/>
      <c r="BO1247" s="127"/>
      <c r="BP1247" s="910"/>
      <c r="BQ1247" s="928"/>
      <c r="BR1247" s="928"/>
      <c r="BS1247" s="928"/>
      <c r="BT1247" s="928"/>
      <c r="BU1247" s="928"/>
      <c r="BV1247" s="928"/>
      <c r="BW1247" s="928"/>
      <c r="BX1247" s="928"/>
      <c r="BY1247" s="928"/>
      <c r="BZ1247" s="928"/>
      <c r="CA1247" s="928"/>
      <c r="CB1247" s="928"/>
      <c r="CC1247" s="928"/>
      <c r="CD1247" s="928"/>
      <c r="CE1247" s="150"/>
      <c r="CF1247" s="516"/>
      <c r="CG1247" s="911"/>
      <c r="CH1247" s="131"/>
      <c r="CI1247" s="186"/>
      <c r="CJ1247" s="4"/>
      <c r="CK1247" s="49"/>
      <c r="CL1247" s="60"/>
      <c r="CM1247" s="912"/>
      <c r="CN1247" s="371"/>
      <c r="CO1247" s="371"/>
      <c r="CP1247" s="814"/>
      <c r="CQ1247" s="352"/>
      <c r="CR1247" s="371"/>
      <c r="CS1247" s="371"/>
    </row>
    <row r="1248" spans="1:97" x14ac:dyDescent="0.25">
      <c r="A1248" s="20"/>
      <c r="B1248" s="174"/>
      <c r="C1248" s="88"/>
      <c r="D1248" s="19"/>
      <c r="E1248" s="456"/>
      <c r="F1248" s="451"/>
      <c r="G1248" s="444"/>
      <c r="H1248" s="19"/>
      <c r="I1248" s="451"/>
      <c r="J1248" s="451"/>
      <c r="K1248" s="451"/>
      <c r="L1248" s="451"/>
      <c r="M1248" s="451"/>
      <c r="N1248" s="451"/>
      <c r="O1248" s="316"/>
      <c r="P1248" s="310"/>
      <c r="Q1248" s="19"/>
      <c r="R1248" s="310"/>
      <c r="S1248" s="316"/>
      <c r="T1248" s="923"/>
      <c r="U1248" s="310"/>
      <c r="V1248" s="310"/>
      <c r="W1248" s="310"/>
      <c r="X1248" s="306"/>
      <c r="Y1248" s="753"/>
      <c r="Z1248" s="749"/>
      <c r="AA1248" s="489"/>
      <c r="AB1248" s="512"/>
      <c r="AC1248" s="512"/>
      <c r="AD1248" s="447"/>
      <c r="AE1248" s="447"/>
      <c r="AF1248" s="970"/>
      <c r="AG1248" s="970"/>
      <c r="AH1248" s="810"/>
      <c r="AI1248" s="310"/>
      <c r="AJ1248" s="310"/>
      <c r="AK1248" s="310"/>
      <c r="AL1248" s="307"/>
      <c r="AM1248" s="40"/>
      <c r="AN1248" s="40"/>
      <c r="AO1248" s="40"/>
      <c r="AP1248" s="137"/>
      <c r="AQ1248" s="19"/>
      <c r="AR1248" s="49"/>
      <c r="AS1248" s="298"/>
      <c r="AT1248" s="66"/>
      <c r="AU1248" s="40"/>
      <c r="AV1248" s="60"/>
      <c r="AW1248" s="137"/>
      <c r="AX1248" s="137"/>
      <c r="AY1248" s="299"/>
      <c r="AZ1248" s="87"/>
      <c r="BA1248" s="243"/>
      <c r="BB1248" s="127"/>
      <c r="BC1248" s="127"/>
      <c r="BD1248" s="127"/>
      <c r="BE1248" s="127"/>
      <c r="BF1248" s="127"/>
      <c r="BG1248" s="19"/>
      <c r="BH1248" s="49"/>
      <c r="BI1248" s="60"/>
      <c r="BJ1248" s="127"/>
      <c r="BK1248" s="127"/>
      <c r="BL1248" s="127"/>
      <c r="BM1248" s="127"/>
      <c r="BN1248" s="60"/>
      <c r="BO1248" s="127"/>
      <c r="BP1248" s="910"/>
      <c r="BQ1248" s="928"/>
      <c r="BR1248" s="928"/>
      <c r="BS1248" s="928"/>
      <c r="BT1248" s="928"/>
      <c r="BU1248" s="928"/>
      <c r="BV1248" s="928"/>
      <c r="BW1248" s="928"/>
      <c r="BX1248" s="928"/>
      <c r="BY1248" s="928"/>
      <c r="BZ1248" s="928"/>
      <c r="CA1248" s="928"/>
      <c r="CB1248" s="928"/>
      <c r="CC1248" s="928"/>
      <c r="CD1248" s="928"/>
      <c r="CE1248" s="150"/>
      <c r="CF1248" s="516"/>
      <c r="CG1248" s="911"/>
      <c r="CH1248" s="131"/>
      <c r="CI1248" s="186"/>
      <c r="CJ1248" s="4"/>
      <c r="CK1248" s="49"/>
      <c r="CL1248" s="60"/>
      <c r="CM1248" s="912"/>
      <c r="CN1248" s="371"/>
      <c r="CO1248" s="371"/>
      <c r="CP1248" s="814"/>
      <c r="CQ1248" s="352"/>
      <c r="CR1248" s="371"/>
      <c r="CS1248" s="371"/>
    </row>
    <row r="1249" spans="1:97" x14ac:dyDescent="0.25">
      <c r="A1249" s="20"/>
      <c r="B1249" s="174"/>
      <c r="C1249" s="88"/>
      <c r="D1249" s="19"/>
      <c r="E1249" s="456"/>
      <c r="F1249" s="451"/>
      <c r="G1249" s="444"/>
      <c r="H1249" s="19"/>
      <c r="I1249" s="451"/>
      <c r="J1249" s="451"/>
      <c r="K1249" s="451"/>
      <c r="L1249" s="451"/>
      <c r="M1249" s="451"/>
      <c r="N1249" s="451"/>
      <c r="O1249" s="316"/>
      <c r="P1249" s="310"/>
      <c r="Q1249" s="19"/>
      <c r="R1249" s="310"/>
      <c r="S1249" s="316"/>
      <c r="T1249" s="923"/>
      <c r="U1249" s="310"/>
      <c r="V1249" s="310"/>
      <c r="W1249" s="310"/>
      <c r="X1249" s="306"/>
      <c r="Y1249" s="753"/>
      <c r="Z1249" s="749"/>
      <c r="AA1249" s="489"/>
      <c r="AB1249" s="512"/>
      <c r="AC1249" s="512"/>
      <c r="AD1249" s="447"/>
      <c r="AE1249" s="447"/>
      <c r="AF1249" s="970"/>
      <c r="AG1249" s="970"/>
      <c r="AH1249" s="810"/>
      <c r="AI1249" s="310"/>
      <c r="AJ1249" s="310"/>
      <c r="AK1249" s="310"/>
      <c r="AL1249" s="307"/>
      <c r="AM1249" s="40"/>
      <c r="AN1249" s="40"/>
      <c r="AO1249" s="40"/>
      <c r="AP1249" s="137"/>
      <c r="AQ1249" s="19"/>
      <c r="AR1249" s="49"/>
      <c r="AS1249" s="298"/>
      <c r="AT1249" s="66"/>
      <c r="AU1249" s="40"/>
      <c r="AV1249" s="60"/>
      <c r="AW1249" s="137"/>
      <c r="AX1249" s="137"/>
      <c r="AY1249" s="299"/>
      <c r="AZ1249" s="87"/>
      <c r="BA1249" s="243"/>
      <c r="BB1249" s="127"/>
      <c r="BC1249" s="127"/>
      <c r="BD1249" s="127"/>
      <c r="BE1249" s="127"/>
      <c r="BF1249" s="127"/>
      <c r="BG1249" s="19"/>
      <c r="BH1249" s="49"/>
      <c r="BI1249" s="60"/>
      <c r="BJ1249" s="127"/>
      <c r="BK1249" s="127"/>
      <c r="BL1249" s="127"/>
      <c r="BM1249" s="127"/>
      <c r="BN1249" s="60"/>
      <c r="BO1249" s="127"/>
      <c r="BP1249" s="910"/>
      <c r="BQ1249" s="928"/>
      <c r="BR1249" s="928"/>
      <c r="BS1249" s="928"/>
      <c r="BT1249" s="928"/>
      <c r="BU1249" s="928"/>
      <c r="BV1249" s="928"/>
      <c r="BW1249" s="928"/>
      <c r="BX1249" s="928"/>
      <c r="BY1249" s="928"/>
      <c r="BZ1249" s="928"/>
      <c r="CA1249" s="928"/>
      <c r="CB1249" s="928"/>
      <c r="CC1249" s="928"/>
      <c r="CD1249" s="928"/>
      <c r="CE1249" s="150"/>
      <c r="CF1249" s="516"/>
      <c r="CG1249" s="911"/>
      <c r="CH1249" s="131"/>
      <c r="CI1249" s="186"/>
      <c r="CJ1249" s="4"/>
      <c r="CK1249" s="49"/>
      <c r="CL1249" s="60"/>
      <c r="CM1249" s="912"/>
      <c r="CN1249" s="371"/>
      <c r="CO1249" s="371"/>
      <c r="CP1249" s="814"/>
      <c r="CQ1249" s="352"/>
      <c r="CR1249" s="371"/>
      <c r="CS1249" s="371"/>
    </row>
    <row r="1250" spans="1:97" x14ac:dyDescent="0.25">
      <c r="A1250" s="20"/>
      <c r="B1250" s="174"/>
      <c r="C1250" s="88"/>
      <c r="D1250" s="19"/>
      <c r="E1250" s="456"/>
      <c r="F1250" s="451"/>
      <c r="G1250" s="444"/>
      <c r="H1250" s="19"/>
      <c r="I1250" s="451"/>
      <c r="J1250" s="451"/>
      <c r="K1250" s="451"/>
      <c r="L1250" s="451"/>
      <c r="M1250" s="451"/>
      <c r="N1250" s="451"/>
      <c r="O1250" s="316"/>
      <c r="P1250" s="310"/>
      <c r="Q1250" s="19"/>
      <c r="R1250" s="310"/>
      <c r="S1250" s="316"/>
      <c r="T1250" s="923"/>
      <c r="U1250" s="310"/>
      <c r="V1250" s="310"/>
      <c r="W1250" s="310"/>
      <c r="X1250" s="306"/>
      <c r="Y1250" s="753"/>
      <c r="Z1250" s="749"/>
      <c r="AA1250" s="489"/>
      <c r="AB1250" s="512"/>
      <c r="AC1250" s="512"/>
      <c r="AD1250" s="447"/>
      <c r="AE1250" s="447"/>
      <c r="AF1250" s="970"/>
      <c r="AG1250" s="970"/>
      <c r="AH1250" s="810"/>
      <c r="AI1250" s="310"/>
      <c r="AJ1250" s="310"/>
      <c r="AK1250" s="310"/>
      <c r="AL1250" s="307"/>
      <c r="AM1250" s="40"/>
      <c r="AN1250" s="40"/>
      <c r="AO1250" s="40"/>
      <c r="AP1250" s="137"/>
      <c r="AQ1250" s="19"/>
      <c r="AR1250" s="49"/>
      <c r="AS1250" s="298"/>
      <c r="AT1250" s="66"/>
      <c r="AU1250" s="40"/>
      <c r="AV1250" s="60"/>
      <c r="AW1250" s="137"/>
      <c r="AX1250" s="137"/>
      <c r="AY1250" s="299"/>
      <c r="AZ1250" s="87"/>
      <c r="BA1250" s="243"/>
      <c r="BB1250" s="127"/>
      <c r="BC1250" s="127"/>
      <c r="BD1250" s="127"/>
      <c r="BE1250" s="127"/>
      <c r="BF1250" s="127"/>
      <c r="BG1250" s="19"/>
      <c r="BH1250" s="49"/>
      <c r="BI1250" s="60"/>
      <c r="BJ1250" s="127"/>
      <c r="BK1250" s="127"/>
      <c r="BL1250" s="127"/>
      <c r="BM1250" s="127"/>
      <c r="BN1250" s="60"/>
      <c r="BO1250" s="127"/>
      <c r="BP1250" s="910"/>
      <c r="BQ1250" s="928"/>
      <c r="BR1250" s="928"/>
      <c r="BS1250" s="928"/>
      <c r="BT1250" s="928"/>
      <c r="BU1250" s="928"/>
      <c r="BV1250" s="928"/>
      <c r="BW1250" s="928"/>
      <c r="BX1250" s="928"/>
      <c r="BY1250" s="928"/>
      <c r="BZ1250" s="928"/>
      <c r="CA1250" s="928"/>
      <c r="CB1250" s="928"/>
      <c r="CC1250" s="928"/>
      <c r="CD1250" s="928"/>
      <c r="CE1250" s="150"/>
      <c r="CF1250" s="516"/>
      <c r="CG1250" s="911"/>
      <c r="CH1250" s="131"/>
      <c r="CI1250" s="186"/>
      <c r="CJ1250" s="4"/>
      <c r="CK1250" s="49"/>
      <c r="CL1250" s="60"/>
      <c r="CM1250" s="912"/>
      <c r="CN1250" s="371"/>
      <c r="CO1250" s="371"/>
      <c r="CP1250" s="814"/>
      <c r="CQ1250" s="352"/>
      <c r="CR1250" s="371"/>
      <c r="CS1250" s="371"/>
    </row>
    <row r="1251" spans="1:97" x14ac:dyDescent="0.25">
      <c r="A1251" s="20"/>
      <c r="B1251" s="174"/>
      <c r="C1251" s="88"/>
      <c r="D1251" s="19"/>
      <c r="E1251" s="456"/>
      <c r="F1251" s="451"/>
      <c r="G1251" s="444"/>
      <c r="H1251" s="19"/>
      <c r="I1251" s="451"/>
      <c r="J1251" s="451"/>
      <c r="K1251" s="451"/>
      <c r="L1251" s="451"/>
      <c r="M1251" s="451"/>
      <c r="N1251" s="451"/>
      <c r="O1251" s="316"/>
      <c r="P1251" s="310"/>
      <c r="Q1251" s="19"/>
      <c r="R1251" s="310"/>
      <c r="S1251" s="316"/>
      <c r="T1251" s="923"/>
      <c r="U1251" s="310"/>
      <c r="V1251" s="310"/>
      <c r="W1251" s="310"/>
      <c r="X1251" s="306"/>
      <c r="Y1251" s="753"/>
      <c r="Z1251" s="749"/>
      <c r="AA1251" s="489"/>
      <c r="AB1251" s="512"/>
      <c r="AC1251" s="512"/>
      <c r="AD1251" s="447"/>
      <c r="AE1251" s="447"/>
      <c r="AF1251" s="970"/>
      <c r="AG1251" s="970"/>
      <c r="AH1251" s="810"/>
      <c r="AI1251" s="310"/>
      <c r="AJ1251" s="310"/>
      <c r="AK1251" s="310"/>
      <c r="AL1251" s="307"/>
      <c r="AM1251" s="40"/>
      <c r="AN1251" s="40"/>
      <c r="AO1251" s="40"/>
      <c r="AP1251" s="137"/>
      <c r="AQ1251" s="19"/>
      <c r="AR1251" s="49"/>
      <c r="AS1251" s="298"/>
      <c r="AT1251" s="66"/>
      <c r="AU1251" s="40"/>
      <c r="AV1251" s="60"/>
      <c r="AW1251" s="137"/>
      <c r="AX1251" s="137"/>
      <c r="AY1251" s="299"/>
      <c r="AZ1251" s="87"/>
      <c r="BA1251" s="243"/>
      <c r="BB1251" s="127"/>
      <c r="BC1251" s="127"/>
      <c r="BD1251" s="127"/>
      <c r="BE1251" s="127"/>
      <c r="BF1251" s="127"/>
      <c r="BG1251" s="19"/>
      <c r="BH1251" s="49"/>
      <c r="BI1251" s="60"/>
      <c r="BJ1251" s="127"/>
      <c r="BK1251" s="127"/>
      <c r="BL1251" s="127"/>
      <c r="BM1251" s="127"/>
      <c r="BN1251" s="60"/>
      <c r="BO1251" s="127"/>
      <c r="BP1251" s="910"/>
      <c r="BQ1251" s="928"/>
      <c r="BR1251" s="928"/>
      <c r="BS1251" s="928"/>
      <c r="BT1251" s="928"/>
      <c r="BU1251" s="928"/>
      <c r="BV1251" s="928"/>
      <c r="BW1251" s="928"/>
      <c r="BX1251" s="928"/>
      <c r="BY1251" s="928"/>
      <c r="BZ1251" s="928"/>
      <c r="CA1251" s="928"/>
      <c r="CB1251" s="928"/>
      <c r="CC1251" s="928"/>
      <c r="CD1251" s="928"/>
      <c r="CE1251" s="150"/>
      <c r="CF1251" s="516"/>
      <c r="CG1251" s="911"/>
      <c r="CH1251" s="131"/>
      <c r="CI1251" s="186"/>
      <c r="CJ1251" s="4"/>
      <c r="CK1251" s="49"/>
      <c r="CL1251" s="60"/>
      <c r="CM1251" s="912"/>
      <c r="CN1251" s="371"/>
      <c r="CO1251" s="371"/>
      <c r="CP1251" s="814"/>
      <c r="CQ1251" s="352"/>
      <c r="CR1251" s="371"/>
      <c r="CS1251" s="371"/>
    </row>
    <row r="1252" spans="1:97" x14ac:dyDescent="0.25">
      <c r="A1252" s="20"/>
      <c r="B1252" s="174"/>
      <c r="C1252" s="88"/>
      <c r="D1252" s="19"/>
      <c r="E1252" s="456"/>
      <c r="F1252" s="451"/>
      <c r="G1252" s="444"/>
      <c r="H1252" s="19"/>
      <c r="I1252" s="451"/>
      <c r="J1252" s="451"/>
      <c r="K1252" s="451"/>
      <c r="L1252" s="451"/>
      <c r="M1252" s="451"/>
      <c r="N1252" s="451"/>
      <c r="O1252" s="316"/>
      <c r="P1252" s="310"/>
      <c r="Q1252" s="19"/>
      <c r="R1252" s="310"/>
      <c r="S1252" s="316"/>
      <c r="T1252" s="923"/>
      <c r="U1252" s="310"/>
      <c r="V1252" s="310"/>
      <c r="W1252" s="310"/>
      <c r="X1252" s="306"/>
      <c r="Y1252" s="753"/>
      <c r="Z1252" s="749"/>
      <c r="AA1252" s="489"/>
      <c r="AB1252" s="512"/>
      <c r="AC1252" s="512"/>
      <c r="AD1252" s="447"/>
      <c r="AE1252" s="447"/>
      <c r="AF1252" s="970"/>
      <c r="AG1252" s="970"/>
      <c r="AH1252" s="810"/>
      <c r="AI1252" s="310"/>
      <c r="AJ1252" s="310"/>
      <c r="AK1252" s="310"/>
      <c r="AL1252" s="307"/>
      <c r="AM1252" s="40"/>
      <c r="AN1252" s="40"/>
      <c r="AO1252" s="40"/>
      <c r="AP1252" s="137"/>
      <c r="AQ1252" s="19"/>
      <c r="AR1252" s="49"/>
      <c r="AS1252" s="298"/>
      <c r="AT1252" s="66"/>
      <c r="AU1252" s="40"/>
      <c r="AV1252" s="60"/>
      <c r="AW1252" s="137"/>
      <c r="AX1252" s="137"/>
      <c r="AY1252" s="299"/>
      <c r="AZ1252" s="87"/>
      <c r="BA1252" s="243"/>
      <c r="BB1252" s="127"/>
      <c r="BC1252" s="127"/>
      <c r="BD1252" s="127"/>
      <c r="BE1252" s="127"/>
      <c r="BF1252" s="127"/>
      <c r="BG1252" s="19"/>
      <c r="BH1252" s="49"/>
      <c r="BI1252" s="60"/>
      <c r="BJ1252" s="127"/>
      <c r="BK1252" s="127"/>
      <c r="BL1252" s="127"/>
      <c r="BM1252" s="127"/>
      <c r="BN1252" s="60"/>
      <c r="BO1252" s="127"/>
      <c r="BP1252" s="910"/>
      <c r="BQ1252" s="928"/>
      <c r="BR1252" s="928"/>
      <c r="BS1252" s="928"/>
      <c r="BT1252" s="928"/>
      <c r="BU1252" s="928"/>
      <c r="BV1252" s="928"/>
      <c r="BW1252" s="928"/>
      <c r="BX1252" s="928"/>
      <c r="BY1252" s="928"/>
      <c r="BZ1252" s="928"/>
      <c r="CA1252" s="928"/>
      <c r="CB1252" s="928"/>
      <c r="CC1252" s="928"/>
      <c r="CD1252" s="928"/>
      <c r="CE1252" s="150"/>
      <c r="CF1252" s="516"/>
      <c r="CG1252" s="911"/>
      <c r="CH1252" s="131"/>
      <c r="CI1252" s="186"/>
      <c r="CJ1252" s="4"/>
      <c r="CK1252" s="49"/>
      <c r="CL1252" s="60"/>
      <c r="CM1252" s="912"/>
      <c r="CN1252" s="371"/>
      <c r="CO1252" s="371"/>
      <c r="CP1252" s="814"/>
      <c r="CQ1252" s="352"/>
      <c r="CR1252" s="371"/>
      <c r="CS1252" s="371"/>
    </row>
    <row r="1253" spans="1:97" x14ac:dyDescent="0.25">
      <c r="A1253" s="20"/>
      <c r="B1253" s="174"/>
      <c r="C1253" s="88"/>
      <c r="D1253" s="19"/>
      <c r="E1253" s="456"/>
      <c r="F1253" s="451"/>
      <c r="G1253" s="444"/>
      <c r="H1253" s="19"/>
      <c r="I1253" s="451"/>
      <c r="J1253" s="451"/>
      <c r="K1253" s="451"/>
      <c r="L1253" s="451"/>
      <c r="M1253" s="451"/>
      <c r="N1253" s="451"/>
      <c r="O1253" s="316"/>
      <c r="P1253" s="310"/>
      <c r="Q1253" s="19"/>
      <c r="R1253" s="310"/>
      <c r="S1253" s="316"/>
      <c r="T1253" s="923"/>
      <c r="U1253" s="310"/>
      <c r="V1253" s="310"/>
      <c r="W1253" s="310"/>
      <c r="X1253" s="306"/>
      <c r="Y1253" s="753"/>
      <c r="Z1253" s="749"/>
      <c r="AA1253" s="489"/>
      <c r="AB1253" s="512"/>
      <c r="AC1253" s="512"/>
      <c r="AD1253" s="447"/>
      <c r="AE1253" s="447"/>
      <c r="AF1253" s="970"/>
      <c r="AG1253" s="970"/>
      <c r="AH1253" s="810"/>
      <c r="AI1253" s="310"/>
      <c r="AJ1253" s="310"/>
      <c r="AK1253" s="310"/>
      <c r="AL1253" s="307"/>
      <c r="AM1253" s="40"/>
      <c r="AN1253" s="40"/>
      <c r="AO1253" s="40"/>
      <c r="AP1253" s="137"/>
      <c r="AQ1253" s="19"/>
      <c r="AR1253" s="49"/>
      <c r="AS1253" s="298"/>
      <c r="AT1253" s="66"/>
      <c r="AU1253" s="40"/>
      <c r="AV1253" s="60"/>
      <c r="AW1253" s="137"/>
      <c r="AX1253" s="137"/>
      <c r="AY1253" s="299"/>
      <c r="AZ1253" s="87"/>
      <c r="BA1253" s="243"/>
      <c r="BB1253" s="127"/>
      <c r="BC1253" s="127"/>
      <c r="BD1253" s="127"/>
      <c r="BE1253" s="127"/>
      <c r="BF1253" s="127"/>
      <c r="BG1253" s="19"/>
      <c r="BH1253" s="49"/>
      <c r="BI1253" s="60"/>
      <c r="BJ1253" s="127"/>
      <c r="BK1253" s="127"/>
      <c r="BL1253" s="127"/>
      <c r="BM1253" s="127"/>
      <c r="BN1253" s="60"/>
      <c r="BO1253" s="127"/>
      <c r="BP1253" s="910"/>
      <c r="BQ1253" s="928"/>
      <c r="BR1253" s="928"/>
      <c r="BS1253" s="928"/>
      <c r="BT1253" s="928"/>
      <c r="BU1253" s="928"/>
      <c r="BV1253" s="928"/>
      <c r="BW1253" s="928"/>
      <c r="BX1253" s="928"/>
      <c r="BY1253" s="928"/>
      <c r="BZ1253" s="928"/>
      <c r="CA1253" s="928"/>
      <c r="CB1253" s="928"/>
      <c r="CC1253" s="928"/>
      <c r="CD1253" s="928"/>
      <c r="CE1253" s="150"/>
      <c r="CF1253" s="516"/>
      <c r="CG1253" s="911"/>
      <c r="CH1253" s="131"/>
      <c r="CI1253" s="186"/>
      <c r="CJ1253" s="4"/>
      <c r="CK1253" s="49"/>
      <c r="CL1253" s="60"/>
      <c r="CM1253" s="912"/>
      <c r="CN1253" s="371"/>
      <c r="CO1253" s="371"/>
      <c r="CP1253" s="814"/>
      <c r="CQ1253" s="352"/>
      <c r="CR1253" s="371"/>
      <c r="CS1253" s="371"/>
    </row>
    <row r="1254" spans="1:97" x14ac:dyDescent="0.25">
      <c r="A1254" s="20"/>
      <c r="B1254" s="174"/>
      <c r="C1254" s="88"/>
      <c r="D1254" s="19"/>
      <c r="E1254" s="456"/>
      <c r="F1254" s="451"/>
      <c r="G1254" s="444"/>
      <c r="H1254" s="19"/>
      <c r="I1254" s="451"/>
      <c r="J1254" s="451"/>
      <c r="K1254" s="451"/>
      <c r="L1254" s="451"/>
      <c r="M1254" s="451"/>
      <c r="N1254" s="451"/>
      <c r="O1254" s="316"/>
      <c r="P1254" s="310"/>
      <c r="Q1254" s="19"/>
      <c r="R1254" s="310"/>
      <c r="S1254" s="316"/>
      <c r="T1254" s="923"/>
      <c r="U1254" s="310"/>
      <c r="V1254" s="310"/>
      <c r="W1254" s="310"/>
      <c r="X1254" s="306"/>
      <c r="Y1254" s="753"/>
      <c r="Z1254" s="749"/>
      <c r="AA1254" s="489"/>
      <c r="AB1254" s="512"/>
      <c r="AC1254" s="512"/>
      <c r="AD1254" s="447"/>
      <c r="AE1254" s="447"/>
      <c r="AF1254" s="970"/>
      <c r="AG1254" s="970"/>
      <c r="AH1254" s="810"/>
      <c r="AI1254" s="310"/>
      <c r="AJ1254" s="310"/>
      <c r="AK1254" s="310"/>
      <c r="AL1254" s="307"/>
      <c r="AM1254" s="40"/>
      <c r="AN1254" s="40"/>
      <c r="AO1254" s="40"/>
      <c r="AP1254" s="137"/>
      <c r="AQ1254" s="19"/>
      <c r="AR1254" s="49"/>
      <c r="AS1254" s="298"/>
      <c r="AT1254" s="66"/>
      <c r="AU1254" s="40"/>
      <c r="AV1254" s="60"/>
      <c r="AW1254" s="137"/>
      <c r="AX1254" s="137"/>
      <c r="AY1254" s="299"/>
      <c r="AZ1254" s="87"/>
      <c r="BA1254" s="243"/>
      <c r="BB1254" s="127"/>
      <c r="BC1254" s="127"/>
      <c r="BD1254" s="127"/>
      <c r="BE1254" s="127"/>
      <c r="BF1254" s="127"/>
      <c r="BG1254" s="19"/>
      <c r="BH1254" s="49"/>
      <c r="BI1254" s="60"/>
      <c r="BJ1254" s="127"/>
      <c r="BK1254" s="127"/>
      <c r="BL1254" s="127"/>
      <c r="BM1254" s="127"/>
      <c r="BN1254" s="60"/>
      <c r="BO1254" s="127"/>
      <c r="BP1254" s="910"/>
      <c r="BQ1254" s="928"/>
      <c r="BR1254" s="928"/>
      <c r="BS1254" s="928"/>
      <c r="BT1254" s="928"/>
      <c r="BU1254" s="928"/>
      <c r="BV1254" s="928"/>
      <c r="BW1254" s="928"/>
      <c r="BX1254" s="928"/>
      <c r="BY1254" s="928"/>
      <c r="BZ1254" s="928"/>
      <c r="CA1254" s="928"/>
      <c r="CB1254" s="928"/>
      <c r="CC1254" s="928"/>
      <c r="CD1254" s="928"/>
      <c r="CE1254" s="150"/>
      <c r="CF1254" s="516"/>
      <c r="CG1254" s="911"/>
      <c r="CH1254" s="131"/>
      <c r="CI1254" s="186"/>
      <c r="CJ1254" s="4"/>
      <c r="CK1254" s="49"/>
      <c r="CL1254" s="60"/>
      <c r="CM1254" s="912"/>
      <c r="CN1254" s="371"/>
      <c r="CO1254" s="371"/>
      <c r="CP1254" s="814"/>
      <c r="CQ1254" s="352"/>
      <c r="CR1254" s="371"/>
      <c r="CS1254" s="371"/>
    </row>
    <row r="1255" spans="1:97" x14ac:dyDescent="0.25">
      <c r="A1255" s="20"/>
      <c r="B1255" s="174"/>
      <c r="C1255" s="88"/>
      <c r="D1255" s="19"/>
      <c r="E1255" s="456"/>
      <c r="F1255" s="451"/>
      <c r="G1255" s="444"/>
      <c r="H1255" s="19"/>
      <c r="I1255" s="451"/>
      <c r="J1255" s="451"/>
      <c r="K1255" s="451"/>
      <c r="L1255" s="451"/>
      <c r="M1255" s="451"/>
      <c r="N1255" s="451"/>
      <c r="O1255" s="316"/>
      <c r="P1255" s="310"/>
      <c r="Q1255" s="19"/>
      <c r="R1255" s="310"/>
      <c r="S1255" s="316"/>
      <c r="T1255" s="923"/>
      <c r="U1255" s="310"/>
      <c r="V1255" s="310"/>
      <c r="W1255" s="310"/>
      <c r="X1255" s="306"/>
      <c r="Y1255" s="753"/>
      <c r="Z1255" s="749"/>
      <c r="AA1255" s="489"/>
      <c r="AB1255" s="512"/>
      <c r="AC1255" s="512"/>
      <c r="AD1255" s="447"/>
      <c r="AE1255" s="447"/>
      <c r="AF1255" s="970"/>
      <c r="AG1255" s="970"/>
      <c r="AH1255" s="810"/>
      <c r="AI1255" s="310"/>
      <c r="AJ1255" s="310"/>
      <c r="AK1255" s="310"/>
      <c r="AL1255" s="307"/>
      <c r="AM1255" s="40"/>
      <c r="AN1255" s="40"/>
      <c r="AO1255" s="40"/>
      <c r="AP1255" s="137"/>
      <c r="AQ1255" s="19"/>
      <c r="AR1255" s="49"/>
      <c r="AS1255" s="298"/>
      <c r="AT1255" s="66"/>
      <c r="AU1255" s="40"/>
      <c r="AV1255" s="60"/>
      <c r="AW1255" s="137"/>
      <c r="AX1255" s="137"/>
      <c r="AY1255" s="299"/>
      <c r="AZ1255" s="87"/>
      <c r="BA1255" s="243"/>
      <c r="BB1255" s="127"/>
      <c r="BC1255" s="127"/>
      <c r="BD1255" s="127"/>
      <c r="BE1255" s="127"/>
      <c r="BF1255" s="127"/>
      <c r="BG1255" s="19"/>
      <c r="BH1255" s="49"/>
      <c r="BI1255" s="60"/>
      <c r="BJ1255" s="127"/>
      <c r="BK1255" s="127"/>
      <c r="BL1255" s="127"/>
      <c r="BM1255" s="127"/>
      <c r="BN1255" s="60"/>
      <c r="BO1255" s="127"/>
      <c r="BP1255" s="910"/>
      <c r="BQ1255" s="928"/>
      <c r="BR1255" s="928"/>
      <c r="BS1255" s="928"/>
      <c r="BT1255" s="928"/>
      <c r="BU1255" s="928"/>
      <c r="BV1255" s="928"/>
      <c r="BW1255" s="928"/>
      <c r="BX1255" s="928"/>
      <c r="BY1255" s="928"/>
      <c r="BZ1255" s="928"/>
      <c r="CA1255" s="928"/>
      <c r="CB1255" s="928"/>
      <c r="CC1255" s="928"/>
      <c r="CD1255" s="928"/>
      <c r="CE1255" s="150"/>
      <c r="CF1255" s="516"/>
      <c r="CG1255" s="911"/>
      <c r="CH1255" s="131"/>
      <c r="CI1255" s="186"/>
      <c r="CJ1255" s="4"/>
      <c r="CK1255" s="49"/>
      <c r="CL1255" s="60"/>
      <c r="CM1255" s="912"/>
      <c r="CN1255" s="371"/>
      <c r="CO1255" s="371"/>
      <c r="CP1255" s="814"/>
      <c r="CQ1255" s="352"/>
      <c r="CR1255" s="371"/>
      <c r="CS1255" s="371"/>
    </row>
    <row r="1256" spans="1:97" x14ac:dyDescent="0.25">
      <c r="A1256" s="20"/>
      <c r="B1256" s="174"/>
      <c r="C1256" s="88"/>
      <c r="D1256" s="19"/>
      <c r="E1256" s="456"/>
      <c r="F1256" s="451"/>
      <c r="G1256" s="444"/>
      <c r="H1256" s="19"/>
      <c r="I1256" s="451"/>
      <c r="J1256" s="451"/>
      <c r="K1256" s="451"/>
      <c r="L1256" s="451"/>
      <c r="M1256" s="451"/>
      <c r="N1256" s="451"/>
      <c r="O1256" s="316"/>
      <c r="P1256" s="310"/>
      <c r="Q1256" s="19"/>
      <c r="R1256" s="310"/>
      <c r="S1256" s="316"/>
      <c r="T1256" s="923"/>
      <c r="U1256" s="310"/>
      <c r="V1256" s="310"/>
      <c r="W1256" s="310"/>
      <c r="X1256" s="306"/>
      <c r="Y1256" s="753"/>
      <c r="Z1256" s="749"/>
      <c r="AA1256" s="489"/>
      <c r="AB1256" s="512"/>
      <c r="AC1256" s="512"/>
      <c r="AD1256" s="447"/>
      <c r="AE1256" s="447"/>
      <c r="AF1256" s="970"/>
      <c r="AG1256" s="970"/>
      <c r="AH1256" s="810"/>
      <c r="AI1256" s="310"/>
      <c r="AJ1256" s="310"/>
      <c r="AK1256" s="310"/>
      <c r="AL1256" s="307"/>
      <c r="AM1256" s="40"/>
      <c r="AN1256" s="40"/>
      <c r="AO1256" s="40"/>
      <c r="AP1256" s="137"/>
      <c r="AQ1256" s="19"/>
      <c r="AR1256" s="49"/>
      <c r="AS1256" s="298"/>
      <c r="AT1256" s="66"/>
      <c r="AU1256" s="40"/>
      <c r="AV1256" s="60"/>
      <c r="AW1256" s="137"/>
      <c r="AX1256" s="137"/>
      <c r="AY1256" s="299"/>
      <c r="AZ1256" s="87"/>
      <c r="BA1256" s="243"/>
      <c r="BB1256" s="127"/>
      <c r="BC1256" s="127"/>
      <c r="BD1256" s="127"/>
      <c r="BE1256" s="127"/>
      <c r="BF1256" s="127"/>
      <c r="BG1256" s="19"/>
      <c r="BH1256" s="49"/>
      <c r="BI1256" s="60"/>
      <c r="BJ1256" s="127"/>
      <c r="BK1256" s="127"/>
      <c r="BL1256" s="127"/>
      <c r="BM1256" s="127"/>
      <c r="BN1256" s="60"/>
      <c r="BO1256" s="127"/>
      <c r="BP1256" s="910"/>
      <c r="BQ1256" s="928"/>
      <c r="BR1256" s="928"/>
      <c r="BS1256" s="928"/>
      <c r="BT1256" s="928"/>
      <c r="BU1256" s="928"/>
      <c r="BV1256" s="928"/>
      <c r="BW1256" s="928"/>
      <c r="BX1256" s="928"/>
      <c r="BY1256" s="928"/>
      <c r="BZ1256" s="928"/>
      <c r="CA1256" s="928"/>
      <c r="CB1256" s="928"/>
      <c r="CC1256" s="928"/>
      <c r="CD1256" s="928"/>
      <c r="CE1256" s="150"/>
      <c r="CF1256" s="516"/>
      <c r="CG1256" s="911"/>
      <c r="CH1256" s="131"/>
      <c r="CI1256" s="186"/>
      <c r="CJ1256" s="4"/>
      <c r="CK1256" s="49"/>
      <c r="CL1256" s="60"/>
      <c r="CM1256" s="912"/>
      <c r="CN1256" s="371"/>
      <c r="CO1256" s="371"/>
      <c r="CP1256" s="814"/>
      <c r="CQ1256" s="352"/>
      <c r="CR1256" s="371"/>
      <c r="CS1256" s="371"/>
    </row>
    <row r="1257" spans="1:97" x14ac:dyDescent="0.25">
      <c r="A1257" s="20"/>
      <c r="B1257" s="174"/>
      <c r="C1257" s="88"/>
      <c r="D1257" s="19"/>
      <c r="E1257" s="456"/>
      <c r="F1257" s="451"/>
      <c r="G1257" s="444"/>
      <c r="H1257" s="19"/>
      <c r="I1257" s="451"/>
      <c r="J1257" s="451"/>
      <c r="K1257" s="451"/>
      <c r="L1257" s="451"/>
      <c r="M1257" s="451"/>
      <c r="N1257" s="451"/>
      <c r="O1257" s="316"/>
      <c r="P1257" s="310"/>
      <c r="Q1257" s="19"/>
      <c r="R1257" s="310"/>
      <c r="S1257" s="316"/>
      <c r="T1257" s="923"/>
      <c r="U1257" s="310"/>
      <c r="V1257" s="310"/>
      <c r="W1257" s="310"/>
      <c r="X1257" s="306"/>
      <c r="Y1257" s="753"/>
      <c r="Z1257" s="749"/>
      <c r="AA1257" s="489"/>
      <c r="AB1257" s="512"/>
      <c r="AC1257" s="512"/>
      <c r="AD1257" s="447"/>
      <c r="AE1257" s="447"/>
      <c r="AF1257" s="970"/>
      <c r="AG1257" s="970"/>
      <c r="AH1257" s="810"/>
      <c r="AI1257" s="310"/>
      <c r="AJ1257" s="310"/>
      <c r="AK1257" s="310"/>
      <c r="AL1257" s="307"/>
      <c r="AM1257" s="40"/>
      <c r="AN1257" s="40"/>
      <c r="AO1257" s="40"/>
      <c r="AP1257" s="137"/>
      <c r="AQ1257" s="19"/>
      <c r="AR1257" s="49"/>
      <c r="AS1257" s="298"/>
      <c r="AT1257" s="66"/>
      <c r="AU1257" s="40"/>
      <c r="AV1257" s="60"/>
      <c r="AW1257" s="137"/>
      <c r="AX1257" s="137"/>
      <c r="AY1257" s="299"/>
      <c r="AZ1257" s="87"/>
      <c r="BA1257" s="243"/>
      <c r="BB1257" s="127"/>
      <c r="BC1257" s="127"/>
      <c r="BD1257" s="127"/>
      <c r="BE1257" s="127"/>
      <c r="BF1257" s="127"/>
      <c r="BG1257" s="19"/>
      <c r="BH1257" s="49"/>
      <c r="BI1257" s="60"/>
      <c r="BJ1257" s="127"/>
      <c r="BK1257" s="127"/>
      <c r="BL1257" s="127"/>
      <c r="BM1257" s="127"/>
      <c r="BN1257" s="60"/>
      <c r="BO1257" s="127"/>
      <c r="BP1257" s="910"/>
      <c r="BQ1257" s="928"/>
      <c r="BR1257" s="928"/>
      <c r="BS1257" s="928"/>
      <c r="BT1257" s="928"/>
      <c r="BU1257" s="928"/>
      <c r="BV1257" s="928"/>
      <c r="BW1257" s="928"/>
      <c r="BX1257" s="928"/>
      <c r="BY1257" s="928"/>
      <c r="BZ1257" s="928"/>
      <c r="CA1257" s="928"/>
      <c r="CB1257" s="928"/>
      <c r="CC1257" s="928"/>
      <c r="CD1257" s="928"/>
      <c r="CE1257" s="150"/>
      <c r="CF1257" s="516"/>
      <c r="CG1257" s="911"/>
      <c r="CH1257" s="131"/>
      <c r="CI1257" s="186"/>
      <c r="CJ1257" s="4"/>
      <c r="CK1257" s="49"/>
      <c r="CL1257" s="60"/>
      <c r="CM1257" s="912"/>
      <c r="CN1257" s="371"/>
      <c r="CO1257" s="371"/>
      <c r="CP1257" s="814"/>
      <c r="CQ1257" s="352"/>
      <c r="CR1257" s="371"/>
      <c r="CS1257" s="371"/>
    </row>
    <row r="1258" spans="1:97" x14ac:dyDescent="0.25">
      <c r="A1258" s="20"/>
      <c r="B1258" s="174"/>
      <c r="C1258" s="88"/>
      <c r="D1258" s="19"/>
      <c r="E1258" s="456"/>
      <c r="F1258" s="451"/>
      <c r="G1258" s="444"/>
      <c r="H1258" s="19"/>
      <c r="I1258" s="451"/>
      <c r="J1258" s="451"/>
      <c r="K1258" s="451"/>
      <c r="L1258" s="451"/>
      <c r="M1258" s="451"/>
      <c r="N1258" s="451"/>
      <c r="O1258" s="316"/>
      <c r="P1258" s="310"/>
      <c r="Q1258" s="19"/>
      <c r="R1258" s="310"/>
      <c r="S1258" s="316"/>
      <c r="T1258" s="923"/>
      <c r="U1258" s="310"/>
      <c r="V1258" s="310"/>
      <c r="W1258" s="310"/>
      <c r="X1258" s="306"/>
      <c r="Y1258" s="753"/>
      <c r="Z1258" s="749"/>
      <c r="AA1258" s="489"/>
      <c r="AB1258" s="512"/>
      <c r="AC1258" s="512"/>
      <c r="AD1258" s="447"/>
      <c r="AE1258" s="447"/>
      <c r="AF1258" s="970"/>
      <c r="AG1258" s="970"/>
      <c r="AH1258" s="810"/>
      <c r="AI1258" s="310"/>
      <c r="AJ1258" s="310"/>
      <c r="AK1258" s="310"/>
      <c r="AL1258" s="307"/>
      <c r="AM1258" s="40"/>
      <c r="AN1258" s="40"/>
      <c r="AO1258" s="40"/>
      <c r="AP1258" s="137"/>
      <c r="AQ1258" s="19"/>
      <c r="AR1258" s="49"/>
      <c r="AS1258" s="298"/>
      <c r="AT1258" s="66"/>
      <c r="AU1258" s="40"/>
      <c r="AV1258" s="60"/>
      <c r="AW1258" s="137"/>
      <c r="AX1258" s="137"/>
      <c r="AY1258" s="299"/>
      <c r="AZ1258" s="87"/>
      <c r="BA1258" s="243"/>
      <c r="BB1258" s="127"/>
      <c r="BC1258" s="127"/>
      <c r="BD1258" s="127"/>
      <c r="BE1258" s="127"/>
      <c r="BF1258" s="127"/>
      <c r="BG1258" s="19"/>
      <c r="BH1258" s="49"/>
      <c r="BI1258" s="60"/>
      <c r="BJ1258" s="127"/>
      <c r="BK1258" s="127"/>
      <c r="BL1258" s="127"/>
      <c r="BM1258" s="127"/>
      <c r="BN1258" s="60"/>
      <c r="BO1258" s="127"/>
      <c r="BP1258" s="910"/>
      <c r="BQ1258" s="928"/>
      <c r="BR1258" s="928"/>
      <c r="BS1258" s="928"/>
      <c r="BT1258" s="928"/>
      <c r="BU1258" s="928"/>
      <c r="BV1258" s="928"/>
      <c r="BW1258" s="928"/>
      <c r="BX1258" s="928"/>
      <c r="BY1258" s="928"/>
      <c r="BZ1258" s="928"/>
      <c r="CA1258" s="928"/>
      <c r="CB1258" s="928"/>
      <c r="CC1258" s="928"/>
      <c r="CD1258" s="928"/>
      <c r="CE1258" s="150"/>
      <c r="CF1258" s="516"/>
      <c r="CG1258" s="911"/>
      <c r="CH1258" s="131"/>
      <c r="CI1258" s="186"/>
      <c r="CJ1258" s="4"/>
      <c r="CK1258" s="49"/>
      <c r="CL1258" s="60"/>
      <c r="CM1258" s="912"/>
      <c r="CN1258" s="371"/>
      <c r="CO1258" s="371"/>
      <c r="CP1258" s="814"/>
      <c r="CQ1258" s="352"/>
      <c r="CR1258" s="371"/>
      <c r="CS1258" s="371"/>
    </row>
    <row r="1259" spans="1:97" x14ac:dyDescent="0.25">
      <c r="A1259" s="20"/>
      <c r="B1259" s="174"/>
      <c r="C1259" s="88"/>
      <c r="D1259" s="19"/>
      <c r="E1259" s="456"/>
      <c r="F1259" s="451"/>
      <c r="G1259" s="444"/>
      <c r="H1259" s="19"/>
      <c r="I1259" s="451"/>
      <c r="J1259" s="451"/>
      <c r="K1259" s="451"/>
      <c r="L1259" s="451"/>
      <c r="M1259" s="451"/>
      <c r="N1259" s="451"/>
      <c r="O1259" s="316"/>
      <c r="P1259" s="310"/>
      <c r="Q1259" s="19"/>
      <c r="R1259" s="310"/>
      <c r="S1259" s="316"/>
      <c r="T1259" s="923"/>
      <c r="U1259" s="310"/>
      <c r="V1259" s="310"/>
      <c r="W1259" s="310"/>
      <c r="X1259" s="306"/>
      <c r="Y1259" s="753"/>
      <c r="Z1259" s="749"/>
      <c r="AA1259" s="489"/>
      <c r="AB1259" s="512"/>
      <c r="AC1259" s="512"/>
      <c r="AD1259" s="447"/>
      <c r="AE1259" s="447"/>
      <c r="AF1259" s="970"/>
      <c r="AG1259" s="970"/>
      <c r="AH1259" s="810"/>
      <c r="AI1259" s="310"/>
      <c r="AJ1259" s="310"/>
      <c r="AK1259" s="310"/>
      <c r="AL1259" s="307"/>
      <c r="AM1259" s="40"/>
      <c r="AN1259" s="40"/>
      <c r="AO1259" s="40"/>
      <c r="AP1259" s="137"/>
      <c r="AQ1259" s="19"/>
      <c r="AR1259" s="49"/>
      <c r="AS1259" s="298"/>
      <c r="AT1259" s="66"/>
      <c r="AU1259" s="40"/>
      <c r="AV1259" s="60"/>
      <c r="AW1259" s="137"/>
      <c r="AX1259" s="137"/>
      <c r="AY1259" s="299"/>
      <c r="AZ1259" s="87"/>
      <c r="BA1259" s="243"/>
      <c r="BB1259" s="127"/>
      <c r="BC1259" s="127"/>
      <c r="BD1259" s="127"/>
      <c r="BE1259" s="127"/>
      <c r="BF1259" s="127"/>
      <c r="BG1259" s="19"/>
      <c r="BH1259" s="49"/>
      <c r="BI1259" s="60"/>
      <c r="BJ1259" s="127"/>
      <c r="BK1259" s="127"/>
      <c r="BL1259" s="127"/>
      <c r="BM1259" s="127"/>
      <c r="BN1259" s="60"/>
      <c r="BO1259" s="127"/>
      <c r="BP1259" s="910"/>
      <c r="BQ1259" s="928"/>
      <c r="BR1259" s="928"/>
      <c r="BS1259" s="928"/>
      <c r="BT1259" s="928"/>
      <c r="BU1259" s="928"/>
      <c r="BV1259" s="928"/>
      <c r="BW1259" s="928"/>
      <c r="BX1259" s="928"/>
      <c r="BY1259" s="928"/>
      <c r="BZ1259" s="928"/>
      <c r="CA1259" s="928"/>
      <c r="CB1259" s="928"/>
      <c r="CC1259" s="928"/>
      <c r="CD1259" s="928"/>
      <c r="CE1259" s="150"/>
      <c r="CF1259" s="516"/>
      <c r="CG1259" s="911"/>
      <c r="CH1259" s="131"/>
      <c r="CI1259" s="186"/>
      <c r="CJ1259" s="4"/>
      <c r="CK1259" s="49"/>
      <c r="CL1259" s="60"/>
      <c r="CM1259" s="912"/>
      <c r="CN1259" s="371"/>
      <c r="CO1259" s="371"/>
      <c r="CP1259" s="814"/>
      <c r="CQ1259" s="352"/>
      <c r="CR1259" s="371"/>
      <c r="CS1259" s="371"/>
    </row>
    <row r="1260" spans="1:97" x14ac:dyDescent="0.25">
      <c r="A1260" s="20"/>
      <c r="B1260" s="174"/>
      <c r="C1260" s="88"/>
      <c r="D1260" s="19"/>
      <c r="E1260" s="456"/>
      <c r="F1260" s="451"/>
      <c r="G1260" s="444"/>
      <c r="H1260" s="19"/>
      <c r="I1260" s="451"/>
      <c r="J1260" s="451"/>
      <c r="K1260" s="451"/>
      <c r="L1260" s="451"/>
      <c r="M1260" s="451"/>
      <c r="N1260" s="451"/>
      <c r="O1260" s="316"/>
      <c r="P1260" s="310"/>
      <c r="Q1260" s="19"/>
      <c r="R1260" s="310"/>
      <c r="S1260" s="316"/>
      <c r="T1260" s="923"/>
      <c r="U1260" s="310"/>
      <c r="V1260" s="310"/>
      <c r="W1260" s="310"/>
      <c r="X1260" s="306"/>
      <c r="Y1260" s="753"/>
      <c r="Z1260" s="749"/>
      <c r="AA1260" s="489"/>
      <c r="AB1260" s="512"/>
      <c r="AC1260" s="512"/>
      <c r="AD1260" s="447"/>
      <c r="AE1260" s="447"/>
      <c r="AF1260" s="970"/>
      <c r="AG1260" s="970"/>
      <c r="AH1260" s="810"/>
      <c r="AI1260" s="310"/>
      <c r="AJ1260" s="310"/>
      <c r="AK1260" s="310"/>
      <c r="AL1260" s="307"/>
      <c r="AM1260" s="40"/>
      <c r="AN1260" s="40"/>
      <c r="AO1260" s="40"/>
      <c r="AP1260" s="137"/>
      <c r="AQ1260" s="19"/>
      <c r="AR1260" s="49"/>
      <c r="AS1260" s="298"/>
      <c r="AT1260" s="66"/>
      <c r="AU1260" s="40"/>
      <c r="AV1260" s="60"/>
      <c r="AW1260" s="137"/>
      <c r="AX1260" s="137"/>
      <c r="AY1260" s="299"/>
      <c r="AZ1260" s="87"/>
      <c r="BA1260" s="243"/>
      <c r="BB1260" s="127"/>
      <c r="BC1260" s="127"/>
      <c r="BD1260" s="127"/>
      <c r="BE1260" s="127"/>
      <c r="BF1260" s="127"/>
      <c r="BG1260" s="19"/>
      <c r="BH1260" s="49"/>
      <c r="BI1260" s="60"/>
      <c r="BJ1260" s="127"/>
      <c r="BK1260" s="127"/>
      <c r="BL1260" s="127"/>
      <c r="BM1260" s="127"/>
      <c r="BN1260" s="60"/>
      <c r="BO1260" s="127"/>
      <c r="BP1260" s="910"/>
      <c r="BQ1260" s="928"/>
      <c r="BR1260" s="928"/>
      <c r="BS1260" s="928"/>
      <c r="BT1260" s="928"/>
      <c r="BU1260" s="928"/>
      <c r="BV1260" s="928"/>
      <c r="BW1260" s="928"/>
      <c r="BX1260" s="928"/>
      <c r="BY1260" s="928"/>
      <c r="BZ1260" s="928"/>
      <c r="CA1260" s="928"/>
      <c r="CB1260" s="928"/>
      <c r="CC1260" s="928"/>
      <c r="CD1260" s="928"/>
      <c r="CE1260" s="150"/>
      <c r="CF1260" s="516"/>
      <c r="CG1260" s="911"/>
      <c r="CH1260" s="131"/>
      <c r="CI1260" s="186"/>
      <c r="CJ1260" s="4"/>
      <c r="CK1260" s="49"/>
      <c r="CL1260" s="60"/>
      <c r="CM1260" s="912"/>
      <c r="CN1260" s="371"/>
      <c r="CO1260" s="371"/>
      <c r="CP1260" s="814"/>
      <c r="CQ1260" s="352"/>
      <c r="CR1260" s="371"/>
      <c r="CS1260" s="371"/>
    </row>
    <row r="1261" spans="1:97" x14ac:dyDescent="0.25">
      <c r="A1261" s="20"/>
      <c r="B1261" s="174"/>
      <c r="C1261" s="88"/>
      <c r="D1261" s="19"/>
      <c r="E1261" s="456"/>
      <c r="F1261" s="451"/>
      <c r="G1261" s="444"/>
      <c r="H1261" s="19"/>
      <c r="I1261" s="451"/>
      <c r="J1261" s="451"/>
      <c r="K1261" s="451"/>
      <c r="L1261" s="451"/>
      <c r="M1261" s="451"/>
      <c r="N1261" s="451"/>
      <c r="O1261" s="316"/>
      <c r="P1261" s="310"/>
      <c r="Q1261" s="19"/>
      <c r="R1261" s="310"/>
      <c r="S1261" s="316"/>
      <c r="T1261" s="923"/>
      <c r="U1261" s="310"/>
      <c r="V1261" s="310"/>
      <c r="W1261" s="310"/>
      <c r="X1261" s="306"/>
      <c r="Y1261" s="753"/>
      <c r="Z1261" s="749"/>
      <c r="AA1261" s="489"/>
      <c r="AB1261" s="512"/>
      <c r="AC1261" s="512"/>
      <c r="AD1261" s="447"/>
      <c r="AE1261" s="447"/>
      <c r="AF1261" s="970"/>
      <c r="AG1261" s="970"/>
      <c r="AH1261" s="810"/>
      <c r="AI1261" s="310"/>
      <c r="AJ1261" s="310"/>
      <c r="AK1261" s="310"/>
      <c r="AL1261" s="307"/>
      <c r="AM1261" s="40"/>
      <c r="AN1261" s="40"/>
      <c r="AO1261" s="40"/>
      <c r="AP1261" s="137"/>
      <c r="AQ1261" s="19"/>
      <c r="AR1261" s="49"/>
      <c r="AS1261" s="298"/>
      <c r="AT1261" s="66"/>
      <c r="AU1261" s="40"/>
      <c r="AV1261" s="60"/>
      <c r="AW1261" s="137"/>
      <c r="AX1261" s="137"/>
      <c r="AY1261" s="299"/>
      <c r="AZ1261" s="87"/>
      <c r="BA1261" s="243"/>
      <c r="BB1261" s="127"/>
      <c r="BC1261" s="127"/>
      <c r="BD1261" s="127"/>
      <c r="BE1261" s="127"/>
      <c r="BF1261" s="127"/>
      <c r="BG1261" s="19"/>
      <c r="BH1261" s="49"/>
      <c r="BI1261" s="60"/>
      <c r="BJ1261" s="127"/>
      <c r="BK1261" s="127"/>
      <c r="BL1261" s="127"/>
      <c r="BM1261" s="127"/>
      <c r="BN1261" s="60"/>
      <c r="BO1261" s="127"/>
      <c r="BP1261" s="910"/>
      <c r="BQ1261" s="928"/>
      <c r="BR1261" s="928"/>
      <c r="BS1261" s="928"/>
      <c r="BT1261" s="928"/>
      <c r="BU1261" s="928"/>
      <c r="BV1261" s="928"/>
      <c r="BW1261" s="928"/>
      <c r="BX1261" s="928"/>
      <c r="BY1261" s="928"/>
      <c r="BZ1261" s="928"/>
      <c r="CA1261" s="928"/>
      <c r="CB1261" s="928"/>
      <c r="CC1261" s="928"/>
      <c r="CD1261" s="928"/>
      <c r="CE1261" s="150"/>
      <c r="CF1261" s="516"/>
      <c r="CG1261" s="911"/>
      <c r="CH1261" s="131"/>
      <c r="CI1261" s="186"/>
      <c r="CJ1261" s="4"/>
      <c r="CK1261" s="49"/>
      <c r="CL1261" s="60"/>
      <c r="CM1261" s="912"/>
      <c r="CN1261" s="371"/>
      <c r="CO1261" s="371"/>
      <c r="CP1261" s="814"/>
      <c r="CQ1261" s="352"/>
      <c r="CR1261" s="371"/>
      <c r="CS1261" s="371"/>
    </row>
    <row r="1262" spans="1:97" x14ac:dyDescent="0.25">
      <c r="A1262" s="20"/>
      <c r="B1262" s="174"/>
      <c r="C1262" s="88"/>
      <c r="D1262" s="19"/>
      <c r="E1262" s="456"/>
      <c r="F1262" s="451"/>
      <c r="G1262" s="444"/>
      <c r="H1262" s="19"/>
      <c r="I1262" s="451"/>
      <c r="J1262" s="451"/>
      <c r="K1262" s="451"/>
      <c r="L1262" s="451"/>
      <c r="M1262" s="451"/>
      <c r="N1262" s="451"/>
      <c r="O1262" s="316"/>
      <c r="P1262" s="310"/>
      <c r="Q1262" s="19"/>
      <c r="R1262" s="310"/>
      <c r="S1262" s="316"/>
      <c r="T1262" s="923"/>
      <c r="U1262" s="310"/>
      <c r="V1262" s="310"/>
      <c r="W1262" s="310"/>
      <c r="X1262" s="306"/>
      <c r="Y1262" s="753"/>
      <c r="Z1262" s="749"/>
      <c r="AA1262" s="489"/>
      <c r="AB1262" s="512"/>
      <c r="AC1262" s="512"/>
      <c r="AD1262" s="447"/>
      <c r="AE1262" s="447"/>
      <c r="AF1262" s="970"/>
      <c r="AG1262" s="970"/>
      <c r="AH1262" s="810"/>
      <c r="AI1262" s="310"/>
      <c r="AJ1262" s="310"/>
      <c r="AK1262" s="310"/>
      <c r="AL1262" s="307"/>
      <c r="AM1262" s="40"/>
      <c r="AN1262" s="40"/>
      <c r="AO1262" s="40"/>
      <c r="AP1262" s="137"/>
      <c r="AQ1262" s="19"/>
      <c r="AR1262" s="49"/>
      <c r="AS1262" s="298"/>
      <c r="AT1262" s="66"/>
      <c r="AU1262" s="40"/>
      <c r="AV1262" s="60"/>
      <c r="AW1262" s="137"/>
      <c r="AX1262" s="137"/>
      <c r="AY1262" s="299"/>
      <c r="AZ1262" s="87"/>
      <c r="BA1262" s="243"/>
      <c r="BB1262" s="127"/>
      <c r="BC1262" s="127"/>
      <c r="BD1262" s="127"/>
      <c r="BE1262" s="127"/>
      <c r="BF1262" s="127"/>
      <c r="BG1262" s="19"/>
      <c r="BH1262" s="49"/>
      <c r="BI1262" s="60"/>
      <c r="BJ1262" s="127"/>
      <c r="BK1262" s="127"/>
      <c r="BL1262" s="127"/>
      <c r="BM1262" s="127"/>
      <c r="BN1262" s="60"/>
      <c r="BO1262" s="127"/>
      <c r="BP1262" s="910"/>
      <c r="BQ1262" s="928"/>
      <c r="BR1262" s="928"/>
      <c r="BS1262" s="928"/>
      <c r="BT1262" s="928"/>
      <c r="BU1262" s="928"/>
      <c r="BV1262" s="928"/>
      <c r="BW1262" s="928"/>
      <c r="BX1262" s="928"/>
      <c r="BY1262" s="928"/>
      <c r="BZ1262" s="928"/>
      <c r="CA1262" s="928"/>
      <c r="CB1262" s="928"/>
      <c r="CC1262" s="928"/>
      <c r="CD1262" s="928"/>
      <c r="CE1262" s="150"/>
      <c r="CF1262" s="516"/>
      <c r="CG1262" s="911"/>
      <c r="CH1262" s="131"/>
      <c r="CI1262" s="186"/>
      <c r="CJ1262" s="4"/>
      <c r="CK1262" s="49"/>
      <c r="CL1262" s="60"/>
      <c r="CM1262" s="912"/>
      <c r="CN1262" s="371"/>
      <c r="CO1262" s="371"/>
      <c r="CP1262" s="814"/>
      <c r="CQ1262" s="352"/>
      <c r="CR1262" s="371"/>
      <c r="CS1262" s="371"/>
    </row>
    <row r="1263" spans="1:97" x14ac:dyDescent="0.25">
      <c r="A1263" s="20"/>
      <c r="B1263" s="174"/>
      <c r="C1263" s="88"/>
      <c r="D1263" s="19"/>
      <c r="E1263" s="456"/>
      <c r="F1263" s="451"/>
      <c r="G1263" s="444"/>
      <c r="H1263" s="19"/>
      <c r="I1263" s="451"/>
      <c r="J1263" s="451"/>
      <c r="K1263" s="451"/>
      <c r="L1263" s="451"/>
      <c r="M1263" s="451"/>
      <c r="N1263" s="451"/>
      <c r="O1263" s="316"/>
      <c r="P1263" s="310"/>
      <c r="Q1263" s="19"/>
      <c r="R1263" s="310"/>
      <c r="S1263" s="316"/>
      <c r="T1263" s="923"/>
      <c r="U1263" s="310"/>
      <c r="V1263" s="310"/>
      <c r="W1263" s="310"/>
      <c r="X1263" s="306"/>
      <c r="Y1263" s="753"/>
      <c r="Z1263" s="749"/>
      <c r="AA1263" s="489"/>
      <c r="AB1263" s="512"/>
      <c r="AC1263" s="512"/>
      <c r="AD1263" s="447"/>
      <c r="AE1263" s="447"/>
      <c r="AF1263" s="970"/>
      <c r="AG1263" s="970"/>
      <c r="AH1263" s="810"/>
      <c r="AI1263" s="310"/>
      <c r="AJ1263" s="310"/>
      <c r="AK1263" s="310"/>
      <c r="AL1263" s="307"/>
      <c r="AM1263" s="40"/>
      <c r="AN1263" s="40"/>
      <c r="AO1263" s="40"/>
      <c r="AP1263" s="137"/>
      <c r="AQ1263" s="19"/>
      <c r="AR1263" s="49"/>
      <c r="AS1263" s="298"/>
      <c r="AT1263" s="66"/>
      <c r="AU1263" s="40"/>
      <c r="AV1263" s="60"/>
      <c r="AW1263" s="137"/>
      <c r="AX1263" s="137"/>
      <c r="AY1263" s="299"/>
      <c r="AZ1263" s="87"/>
      <c r="BA1263" s="243"/>
      <c r="BB1263" s="127"/>
      <c r="BC1263" s="127"/>
      <c r="BD1263" s="127"/>
      <c r="BE1263" s="127"/>
      <c r="BF1263" s="127"/>
      <c r="BG1263" s="19"/>
      <c r="BH1263" s="49"/>
      <c r="BI1263" s="60"/>
      <c r="BJ1263" s="127"/>
      <c r="BK1263" s="127"/>
      <c r="BL1263" s="127"/>
      <c r="BM1263" s="127"/>
      <c r="BN1263" s="60"/>
      <c r="BO1263" s="127"/>
      <c r="BP1263" s="910"/>
      <c r="BQ1263" s="928"/>
      <c r="BR1263" s="928"/>
      <c r="BS1263" s="928"/>
      <c r="BT1263" s="928"/>
      <c r="BU1263" s="928"/>
      <c r="BV1263" s="928"/>
      <c r="BW1263" s="928"/>
      <c r="BX1263" s="928"/>
      <c r="BY1263" s="928"/>
      <c r="BZ1263" s="928"/>
      <c r="CA1263" s="928"/>
      <c r="CB1263" s="928"/>
      <c r="CC1263" s="928"/>
      <c r="CD1263" s="928"/>
      <c r="CE1263" s="150"/>
      <c r="CF1263" s="516"/>
      <c r="CG1263" s="911"/>
      <c r="CH1263" s="131"/>
      <c r="CI1263" s="186"/>
      <c r="CJ1263" s="4"/>
      <c r="CK1263" s="49"/>
      <c r="CL1263" s="60"/>
      <c r="CM1263" s="912"/>
      <c r="CN1263" s="371"/>
      <c r="CO1263" s="371"/>
      <c r="CP1263" s="814"/>
      <c r="CQ1263" s="352"/>
      <c r="CR1263" s="371"/>
      <c r="CS1263" s="371"/>
    </row>
    <row r="1264" spans="1:97" x14ac:dyDescent="0.25">
      <c r="A1264" s="20"/>
      <c r="B1264" s="174"/>
      <c r="C1264" s="88"/>
      <c r="D1264" s="19"/>
      <c r="E1264" s="456"/>
      <c r="F1264" s="451"/>
      <c r="G1264" s="444"/>
      <c r="H1264" s="19"/>
      <c r="I1264" s="451"/>
      <c r="J1264" s="451"/>
      <c r="K1264" s="451"/>
      <c r="L1264" s="451"/>
      <c r="M1264" s="451"/>
      <c r="N1264" s="451"/>
      <c r="O1264" s="316"/>
      <c r="P1264" s="310"/>
      <c r="Q1264" s="19"/>
      <c r="R1264" s="310"/>
      <c r="S1264" s="316"/>
      <c r="T1264" s="923"/>
      <c r="U1264" s="310"/>
      <c r="V1264" s="310"/>
      <c r="W1264" s="310"/>
      <c r="X1264" s="306"/>
      <c r="Y1264" s="753"/>
      <c r="Z1264" s="749"/>
      <c r="AA1264" s="489"/>
      <c r="AB1264" s="512"/>
      <c r="AC1264" s="512"/>
      <c r="AD1264" s="447"/>
      <c r="AE1264" s="447"/>
      <c r="AF1264" s="970"/>
      <c r="AG1264" s="970"/>
      <c r="AH1264" s="810"/>
      <c r="AI1264" s="310"/>
      <c r="AJ1264" s="310"/>
      <c r="AK1264" s="310"/>
      <c r="AL1264" s="307"/>
      <c r="AM1264" s="40"/>
      <c r="AN1264" s="40"/>
      <c r="AO1264" s="40"/>
      <c r="AP1264" s="137"/>
      <c r="AQ1264" s="19"/>
      <c r="AR1264" s="49"/>
      <c r="AS1264" s="298"/>
      <c r="AT1264" s="66"/>
      <c r="AU1264" s="40"/>
      <c r="AV1264" s="60"/>
      <c r="AW1264" s="137"/>
      <c r="AX1264" s="137"/>
      <c r="AY1264" s="299"/>
      <c r="AZ1264" s="87"/>
      <c r="BA1264" s="243"/>
      <c r="BB1264" s="127"/>
      <c r="BC1264" s="127"/>
      <c r="BD1264" s="127"/>
      <c r="BE1264" s="127"/>
      <c r="BF1264" s="127"/>
      <c r="BG1264" s="19"/>
      <c r="BH1264" s="49"/>
      <c r="BI1264" s="60"/>
      <c r="BJ1264" s="127"/>
      <c r="BK1264" s="127"/>
      <c r="BL1264" s="127"/>
      <c r="BM1264" s="127"/>
      <c r="BN1264" s="60"/>
      <c r="BO1264" s="127"/>
      <c r="BP1264" s="910"/>
      <c r="BQ1264" s="928"/>
      <c r="BR1264" s="928"/>
      <c r="BS1264" s="928"/>
      <c r="BT1264" s="928"/>
      <c r="BU1264" s="928"/>
      <c r="BV1264" s="928"/>
      <c r="BW1264" s="928"/>
      <c r="BX1264" s="928"/>
      <c r="BY1264" s="928"/>
      <c r="BZ1264" s="928"/>
      <c r="CA1264" s="928"/>
      <c r="CB1264" s="928"/>
      <c r="CC1264" s="928"/>
      <c r="CD1264" s="928"/>
      <c r="CE1264" s="150"/>
      <c r="CF1264" s="516"/>
      <c r="CG1264" s="911"/>
      <c r="CH1264" s="131"/>
      <c r="CI1264" s="186"/>
      <c r="CJ1264" s="4"/>
      <c r="CK1264" s="49"/>
      <c r="CL1264" s="60"/>
      <c r="CM1264" s="912"/>
      <c r="CN1264" s="371"/>
      <c r="CO1264" s="371"/>
      <c r="CP1264" s="814"/>
      <c r="CQ1264" s="352"/>
      <c r="CR1264" s="371"/>
      <c r="CS1264" s="371"/>
    </row>
    <row r="1265" spans="1:97" x14ac:dyDescent="0.25">
      <c r="A1265" s="20"/>
      <c r="B1265" s="174"/>
      <c r="C1265" s="88"/>
      <c r="D1265" s="19"/>
      <c r="E1265" s="456"/>
      <c r="F1265" s="451"/>
      <c r="G1265" s="444"/>
      <c r="H1265" s="19"/>
      <c r="I1265" s="451"/>
      <c r="J1265" s="451"/>
      <c r="K1265" s="451"/>
      <c r="L1265" s="451"/>
      <c r="M1265" s="451"/>
      <c r="N1265" s="451"/>
      <c r="O1265" s="316"/>
      <c r="P1265" s="310"/>
      <c r="Q1265" s="19"/>
      <c r="R1265" s="310"/>
      <c r="S1265" s="316"/>
      <c r="T1265" s="923"/>
      <c r="U1265" s="310"/>
      <c r="V1265" s="310"/>
      <c r="W1265" s="310"/>
      <c r="X1265" s="306"/>
      <c r="Y1265" s="753"/>
      <c r="Z1265" s="749"/>
      <c r="AA1265" s="489"/>
      <c r="AB1265" s="512"/>
      <c r="AC1265" s="512"/>
      <c r="AD1265" s="447"/>
      <c r="AE1265" s="447"/>
      <c r="AF1265" s="970"/>
      <c r="AG1265" s="970"/>
      <c r="AH1265" s="810"/>
      <c r="AI1265" s="310"/>
      <c r="AJ1265" s="310"/>
      <c r="AK1265" s="310"/>
      <c r="AL1265" s="307"/>
      <c r="AM1265" s="40"/>
      <c r="AN1265" s="40"/>
      <c r="AO1265" s="40"/>
      <c r="AP1265" s="137"/>
      <c r="AQ1265" s="19"/>
      <c r="AR1265" s="49"/>
      <c r="AS1265" s="298"/>
      <c r="AT1265" s="66"/>
      <c r="AU1265" s="40"/>
      <c r="AV1265" s="60"/>
      <c r="AW1265" s="137"/>
      <c r="AX1265" s="137"/>
      <c r="AY1265" s="299"/>
      <c r="AZ1265" s="87"/>
      <c r="BA1265" s="243"/>
      <c r="BB1265" s="127"/>
      <c r="BC1265" s="127"/>
      <c r="BD1265" s="127"/>
      <c r="BE1265" s="127"/>
      <c r="BF1265" s="127"/>
      <c r="BG1265" s="19"/>
      <c r="BH1265" s="49"/>
      <c r="BI1265" s="60"/>
      <c r="BJ1265" s="127"/>
      <c r="BK1265" s="127"/>
      <c r="BL1265" s="127"/>
      <c r="BM1265" s="127"/>
      <c r="BN1265" s="60"/>
      <c r="BO1265" s="127"/>
      <c r="BP1265" s="910"/>
      <c r="BQ1265" s="928"/>
      <c r="BR1265" s="928"/>
      <c r="BS1265" s="928"/>
      <c r="BT1265" s="928"/>
      <c r="BU1265" s="928"/>
      <c r="BV1265" s="928"/>
      <c r="BW1265" s="928"/>
      <c r="BX1265" s="928"/>
      <c r="BY1265" s="928"/>
      <c r="BZ1265" s="928"/>
      <c r="CA1265" s="928"/>
      <c r="CB1265" s="928"/>
      <c r="CC1265" s="928"/>
      <c r="CD1265" s="928"/>
      <c r="CE1265" s="150"/>
      <c r="CF1265" s="516"/>
      <c r="CG1265" s="911"/>
      <c r="CH1265" s="131"/>
      <c r="CI1265" s="186"/>
      <c r="CJ1265" s="4"/>
      <c r="CK1265" s="49"/>
      <c r="CL1265" s="60"/>
      <c r="CM1265" s="912"/>
      <c r="CN1265" s="371"/>
      <c r="CO1265" s="371"/>
      <c r="CP1265" s="814"/>
      <c r="CQ1265" s="352"/>
      <c r="CR1265" s="371"/>
      <c r="CS1265" s="371"/>
    </row>
    <row r="1266" spans="1:97" x14ac:dyDescent="0.25">
      <c r="A1266" s="20"/>
      <c r="B1266" s="174"/>
      <c r="C1266" s="88"/>
      <c r="D1266" s="19"/>
      <c r="E1266" s="456"/>
      <c r="F1266" s="451"/>
      <c r="G1266" s="444"/>
      <c r="H1266" s="19"/>
      <c r="I1266" s="451"/>
      <c r="J1266" s="451"/>
      <c r="K1266" s="451"/>
      <c r="L1266" s="451"/>
      <c r="M1266" s="451"/>
      <c r="N1266" s="451"/>
      <c r="O1266" s="316"/>
      <c r="P1266" s="310"/>
      <c r="Q1266" s="19"/>
      <c r="R1266" s="310"/>
      <c r="S1266" s="316"/>
      <c r="T1266" s="923"/>
      <c r="U1266" s="310"/>
      <c r="V1266" s="310"/>
      <c r="W1266" s="310"/>
      <c r="X1266" s="306"/>
      <c r="Y1266" s="753"/>
      <c r="Z1266" s="749"/>
      <c r="AA1266" s="489"/>
      <c r="AB1266" s="512"/>
      <c r="AC1266" s="512"/>
      <c r="AD1266" s="447"/>
      <c r="AE1266" s="447"/>
      <c r="AF1266" s="970"/>
      <c r="AG1266" s="970"/>
      <c r="AH1266" s="810"/>
      <c r="AI1266" s="310"/>
      <c r="AJ1266" s="310"/>
      <c r="AK1266" s="310"/>
      <c r="AL1266" s="307"/>
      <c r="AM1266" s="40"/>
      <c r="AN1266" s="40"/>
      <c r="AO1266" s="40"/>
      <c r="AP1266" s="137"/>
      <c r="AQ1266" s="19"/>
      <c r="AR1266" s="49"/>
      <c r="AS1266" s="298"/>
      <c r="AT1266" s="66"/>
      <c r="AU1266" s="40"/>
      <c r="AV1266" s="60"/>
      <c r="AW1266" s="137"/>
      <c r="AX1266" s="137"/>
      <c r="AY1266" s="299"/>
      <c r="AZ1266" s="87"/>
      <c r="BA1266" s="243"/>
      <c r="BB1266" s="127"/>
      <c r="BC1266" s="127"/>
      <c r="BD1266" s="127"/>
      <c r="BE1266" s="127"/>
      <c r="BF1266" s="127"/>
      <c r="BG1266" s="19"/>
      <c r="BH1266" s="49"/>
      <c r="BI1266" s="60"/>
      <c r="BJ1266" s="127"/>
      <c r="BK1266" s="127"/>
      <c r="BL1266" s="127"/>
      <c r="BM1266" s="127"/>
      <c r="BN1266" s="60"/>
      <c r="BO1266" s="127"/>
      <c r="BP1266" s="910"/>
      <c r="BQ1266" s="928"/>
      <c r="BR1266" s="928"/>
      <c r="BS1266" s="928"/>
      <c r="BT1266" s="928"/>
      <c r="BU1266" s="928"/>
      <c r="BV1266" s="928"/>
      <c r="BW1266" s="928"/>
      <c r="BX1266" s="928"/>
      <c r="BY1266" s="928"/>
      <c r="BZ1266" s="928"/>
      <c r="CA1266" s="928"/>
      <c r="CB1266" s="928"/>
      <c r="CC1266" s="928"/>
      <c r="CD1266" s="928"/>
      <c r="CE1266" s="150"/>
      <c r="CF1266" s="516"/>
      <c r="CG1266" s="911"/>
      <c r="CH1266" s="131"/>
      <c r="CI1266" s="186"/>
      <c r="CJ1266" s="4"/>
      <c r="CK1266" s="49"/>
      <c r="CL1266" s="60"/>
      <c r="CM1266" s="912"/>
      <c r="CN1266" s="371"/>
      <c r="CO1266" s="371"/>
      <c r="CP1266" s="814"/>
      <c r="CQ1266" s="352"/>
      <c r="CR1266" s="371"/>
      <c r="CS1266" s="371"/>
    </row>
    <row r="1267" spans="1:97" x14ac:dyDescent="0.25">
      <c r="A1267" s="20"/>
      <c r="B1267" s="174"/>
      <c r="C1267" s="88"/>
      <c r="D1267" s="19"/>
      <c r="E1267" s="456"/>
      <c r="F1267" s="451"/>
      <c r="G1267" s="444"/>
      <c r="H1267" s="19"/>
      <c r="I1267" s="451"/>
      <c r="J1267" s="451"/>
      <c r="K1267" s="451"/>
      <c r="L1267" s="451"/>
      <c r="M1267" s="451"/>
      <c r="N1267" s="451"/>
      <c r="O1267" s="316"/>
      <c r="P1267" s="310"/>
      <c r="Q1267" s="19"/>
      <c r="R1267" s="310"/>
      <c r="S1267" s="316"/>
      <c r="T1267" s="923"/>
      <c r="U1267" s="310"/>
      <c r="V1267" s="310"/>
      <c r="W1267" s="310"/>
      <c r="X1267" s="306"/>
      <c r="Y1267" s="753"/>
      <c r="Z1267" s="749"/>
      <c r="AA1267" s="489"/>
      <c r="AB1267" s="512"/>
      <c r="AC1267" s="512"/>
      <c r="AD1267" s="447"/>
      <c r="AE1267" s="447"/>
      <c r="AF1267" s="970"/>
      <c r="AG1267" s="970"/>
      <c r="AH1267" s="810"/>
      <c r="AI1267" s="310"/>
      <c r="AJ1267" s="310"/>
      <c r="AK1267" s="310"/>
      <c r="AL1267" s="307"/>
      <c r="AM1267" s="40"/>
      <c r="AN1267" s="40"/>
      <c r="AO1267" s="40"/>
      <c r="AP1267" s="137"/>
      <c r="AQ1267" s="19"/>
      <c r="AR1267" s="49"/>
      <c r="AS1267" s="298"/>
      <c r="AT1267" s="66"/>
      <c r="AU1267" s="40"/>
      <c r="AV1267" s="60"/>
      <c r="AW1267" s="137"/>
      <c r="AX1267" s="137"/>
      <c r="AY1267" s="299"/>
      <c r="AZ1267" s="87"/>
      <c r="BA1267" s="243"/>
      <c r="BB1267" s="127"/>
      <c r="BC1267" s="127"/>
      <c r="BD1267" s="127"/>
      <c r="BE1267" s="127"/>
      <c r="BF1267" s="127"/>
      <c r="BG1267" s="19"/>
      <c r="BH1267" s="49"/>
      <c r="BI1267" s="60"/>
      <c r="BJ1267" s="127"/>
      <c r="BK1267" s="127"/>
      <c r="BL1267" s="127"/>
      <c r="BM1267" s="127"/>
      <c r="BN1267" s="60"/>
      <c r="BO1267" s="127"/>
      <c r="BP1267" s="910"/>
      <c r="BQ1267" s="928"/>
      <c r="BR1267" s="928"/>
      <c r="BS1267" s="928"/>
      <c r="BT1267" s="928"/>
      <c r="BU1267" s="928"/>
      <c r="BV1267" s="928"/>
      <c r="BW1267" s="928"/>
      <c r="BX1267" s="928"/>
      <c r="BY1267" s="928"/>
      <c r="BZ1267" s="928"/>
      <c r="CA1267" s="928"/>
      <c r="CB1267" s="928"/>
      <c r="CC1267" s="928"/>
      <c r="CD1267" s="928"/>
      <c r="CE1267" s="150"/>
      <c r="CF1267" s="516"/>
      <c r="CG1267" s="911"/>
      <c r="CH1267" s="131"/>
      <c r="CI1267" s="186"/>
      <c r="CJ1267" s="4"/>
      <c r="CK1267" s="49"/>
      <c r="CL1267" s="60"/>
      <c r="CM1267" s="912"/>
      <c r="CN1267" s="371"/>
      <c r="CO1267" s="371"/>
      <c r="CP1267" s="814"/>
      <c r="CQ1267" s="352"/>
      <c r="CR1267" s="371"/>
      <c r="CS1267" s="371"/>
    </row>
    <row r="1268" spans="1:97" x14ac:dyDescent="0.25">
      <c r="A1268" s="20"/>
      <c r="B1268" s="174"/>
      <c r="C1268" s="88"/>
      <c r="D1268" s="19"/>
      <c r="E1268" s="456"/>
      <c r="F1268" s="451"/>
      <c r="G1268" s="444"/>
      <c r="H1268" s="19"/>
      <c r="I1268" s="451"/>
      <c r="J1268" s="451"/>
      <c r="K1268" s="451"/>
      <c r="L1268" s="451"/>
      <c r="M1268" s="451"/>
      <c r="N1268" s="451"/>
      <c r="O1268" s="316"/>
      <c r="P1268" s="310"/>
      <c r="Q1268" s="19"/>
      <c r="R1268" s="310"/>
      <c r="S1268" s="316"/>
      <c r="T1268" s="923"/>
      <c r="U1268" s="310"/>
      <c r="V1268" s="310"/>
      <c r="W1268" s="310"/>
      <c r="X1268" s="306"/>
      <c r="Y1268" s="753"/>
      <c r="Z1268" s="749"/>
      <c r="AA1268" s="489"/>
      <c r="AB1268" s="512"/>
      <c r="AC1268" s="512"/>
      <c r="AD1268" s="447"/>
      <c r="AE1268" s="447"/>
      <c r="AF1268" s="970"/>
      <c r="AG1268" s="970"/>
      <c r="AH1268" s="810"/>
      <c r="AI1268" s="310"/>
      <c r="AJ1268" s="310"/>
      <c r="AK1268" s="310"/>
      <c r="AL1268" s="307"/>
      <c r="AM1268" s="40"/>
      <c r="AN1268" s="40"/>
      <c r="AO1268" s="40"/>
      <c r="AP1268" s="137"/>
      <c r="AQ1268" s="19"/>
      <c r="AR1268" s="49"/>
      <c r="AS1268" s="298"/>
      <c r="AT1268" s="66"/>
      <c r="AU1268" s="40"/>
      <c r="AV1268" s="60"/>
      <c r="AW1268" s="137"/>
      <c r="AX1268" s="137"/>
      <c r="AY1268" s="299"/>
      <c r="AZ1268" s="87"/>
      <c r="BA1268" s="243"/>
      <c r="BB1268" s="127"/>
      <c r="BC1268" s="127"/>
      <c r="BD1268" s="127"/>
      <c r="BE1268" s="127"/>
      <c r="BF1268" s="127"/>
      <c r="BG1268" s="19"/>
      <c r="BH1268" s="49"/>
      <c r="BI1268" s="60"/>
      <c r="BJ1268" s="127"/>
      <c r="BK1268" s="127"/>
      <c r="BL1268" s="127"/>
      <c r="BM1268" s="127"/>
      <c r="BN1268" s="60"/>
      <c r="BO1268" s="127"/>
      <c r="BP1268" s="910"/>
      <c r="BQ1268" s="928"/>
      <c r="BR1268" s="928"/>
      <c r="BS1268" s="928"/>
      <c r="BT1268" s="928"/>
      <c r="BU1268" s="928"/>
      <c r="BV1268" s="928"/>
      <c r="BW1268" s="928"/>
      <c r="BX1268" s="928"/>
      <c r="BY1268" s="928"/>
      <c r="BZ1268" s="928"/>
      <c r="CA1268" s="928"/>
      <c r="CB1268" s="928"/>
      <c r="CC1268" s="928"/>
      <c r="CD1268" s="928"/>
      <c r="CE1268" s="150"/>
      <c r="CF1268" s="516"/>
      <c r="CG1268" s="911"/>
      <c r="CH1268" s="131"/>
      <c r="CI1268" s="186"/>
      <c r="CJ1268" s="4"/>
      <c r="CK1268" s="49"/>
      <c r="CL1268" s="60"/>
      <c r="CM1268" s="912"/>
      <c r="CN1268" s="371"/>
      <c r="CO1268" s="371"/>
      <c r="CP1268" s="814"/>
      <c r="CQ1268" s="352"/>
      <c r="CR1268" s="371"/>
      <c r="CS1268" s="371"/>
    </row>
    <row r="1269" spans="1:97" x14ac:dyDescent="0.25">
      <c r="A1269" s="20"/>
      <c r="B1269" s="174"/>
      <c r="C1269" s="88"/>
      <c r="D1269" s="19"/>
      <c r="E1269" s="456"/>
      <c r="F1269" s="451"/>
      <c r="G1269" s="444"/>
      <c r="H1269" s="19"/>
      <c r="I1269" s="451"/>
      <c r="J1269" s="451"/>
      <c r="K1269" s="451"/>
      <c r="L1269" s="451"/>
      <c r="M1269" s="451"/>
      <c r="N1269" s="451"/>
      <c r="O1269" s="316"/>
      <c r="P1269" s="310"/>
      <c r="Q1269" s="19"/>
      <c r="R1269" s="310"/>
      <c r="S1269" s="316"/>
      <c r="T1269" s="923"/>
      <c r="U1269" s="310"/>
      <c r="V1269" s="310"/>
      <c r="W1269" s="310"/>
      <c r="X1269" s="306"/>
      <c r="Y1269" s="753"/>
      <c r="Z1269" s="749"/>
      <c r="AA1269" s="489"/>
      <c r="AB1269" s="512"/>
      <c r="AC1269" s="512"/>
      <c r="AD1269" s="447"/>
      <c r="AE1269" s="447"/>
      <c r="AF1269" s="970"/>
      <c r="AG1269" s="970"/>
      <c r="AH1269" s="810"/>
      <c r="AI1269" s="310"/>
      <c r="AJ1269" s="310"/>
      <c r="AK1269" s="310"/>
      <c r="AL1269" s="307"/>
      <c r="AM1269" s="40"/>
      <c r="AN1269" s="40"/>
      <c r="AO1269" s="40"/>
      <c r="AP1269" s="137"/>
      <c r="AQ1269" s="19"/>
      <c r="AR1269" s="49"/>
      <c r="AS1269" s="298"/>
      <c r="AT1269" s="66"/>
      <c r="AU1269" s="40"/>
      <c r="AV1269" s="60"/>
      <c r="AW1269" s="137"/>
      <c r="AX1269" s="137"/>
      <c r="AY1269" s="299"/>
      <c r="AZ1269" s="87"/>
      <c r="BA1269" s="243"/>
      <c r="BB1269" s="127"/>
      <c r="BC1269" s="127"/>
      <c r="BD1269" s="127"/>
      <c r="BE1269" s="127"/>
      <c r="BF1269" s="127"/>
      <c r="BG1269" s="19"/>
      <c r="BH1269" s="49"/>
      <c r="BI1269" s="60"/>
      <c r="BJ1269" s="127"/>
      <c r="BK1269" s="127"/>
      <c r="BL1269" s="127"/>
      <c r="BM1269" s="127"/>
      <c r="BN1269" s="60"/>
      <c r="BO1269" s="127"/>
      <c r="BP1269" s="910"/>
      <c r="BQ1269" s="928"/>
      <c r="BR1269" s="928"/>
      <c r="BS1269" s="928"/>
      <c r="BT1269" s="928"/>
      <c r="BU1269" s="928"/>
      <c r="BV1269" s="928"/>
      <c r="BW1269" s="928"/>
      <c r="BX1269" s="928"/>
      <c r="BY1269" s="928"/>
      <c r="BZ1269" s="928"/>
      <c r="CA1269" s="928"/>
      <c r="CB1269" s="928"/>
      <c r="CC1269" s="928"/>
      <c r="CD1269" s="928"/>
      <c r="CE1269" s="150"/>
      <c r="CF1269" s="516"/>
      <c r="CG1269" s="911"/>
      <c r="CH1269" s="131"/>
      <c r="CI1269" s="186"/>
      <c r="CJ1269" s="4"/>
      <c r="CK1269" s="49"/>
      <c r="CL1269" s="60"/>
      <c r="CM1269" s="912"/>
      <c r="CN1269" s="371"/>
      <c r="CO1269" s="371"/>
      <c r="CP1269" s="814"/>
      <c r="CQ1269" s="352"/>
      <c r="CR1269" s="371"/>
      <c r="CS1269" s="371"/>
    </row>
    <row r="1270" spans="1:97" x14ac:dyDescent="0.25">
      <c r="A1270" s="20"/>
      <c r="B1270" s="174"/>
      <c r="C1270" s="88"/>
      <c r="D1270" s="19"/>
      <c r="E1270" s="456"/>
      <c r="F1270" s="451"/>
      <c r="G1270" s="444"/>
      <c r="H1270" s="19"/>
      <c r="I1270" s="451"/>
      <c r="J1270" s="451"/>
      <c r="K1270" s="451"/>
      <c r="L1270" s="451"/>
      <c r="M1270" s="451"/>
      <c r="N1270" s="451"/>
      <c r="O1270" s="316"/>
      <c r="P1270" s="310"/>
      <c r="Q1270" s="19"/>
      <c r="R1270" s="310"/>
      <c r="S1270" s="316"/>
      <c r="T1270" s="923"/>
      <c r="U1270" s="310"/>
      <c r="V1270" s="310"/>
      <c r="W1270" s="310"/>
      <c r="X1270" s="306"/>
      <c r="Y1270" s="753"/>
      <c r="Z1270" s="749"/>
      <c r="AA1270" s="489"/>
      <c r="AB1270" s="512"/>
      <c r="AC1270" s="512"/>
      <c r="AD1270" s="447"/>
      <c r="AE1270" s="447"/>
      <c r="AF1270" s="970"/>
      <c r="AG1270" s="970"/>
      <c r="AH1270" s="810"/>
      <c r="AI1270" s="310"/>
      <c r="AJ1270" s="310"/>
      <c r="AK1270" s="310"/>
      <c r="AL1270" s="307"/>
      <c r="AM1270" s="40"/>
      <c r="AN1270" s="40"/>
      <c r="AO1270" s="40"/>
      <c r="AP1270" s="137"/>
      <c r="AQ1270" s="19"/>
      <c r="AR1270" s="49"/>
      <c r="AS1270" s="298"/>
      <c r="AT1270" s="66"/>
      <c r="AU1270" s="40"/>
      <c r="AV1270" s="60"/>
      <c r="AW1270" s="137"/>
      <c r="AX1270" s="137"/>
      <c r="AY1270" s="299"/>
      <c r="AZ1270" s="87"/>
      <c r="BA1270" s="243"/>
      <c r="BB1270" s="127"/>
      <c r="BC1270" s="127"/>
      <c r="BD1270" s="127"/>
      <c r="BE1270" s="127"/>
      <c r="BF1270" s="127"/>
      <c r="BG1270" s="19"/>
      <c r="BH1270" s="49"/>
      <c r="BI1270" s="60"/>
      <c r="BJ1270" s="127"/>
      <c r="BK1270" s="127"/>
      <c r="BL1270" s="127"/>
      <c r="BM1270" s="127"/>
      <c r="BN1270" s="60"/>
      <c r="BO1270" s="127"/>
      <c r="BP1270" s="910"/>
      <c r="BQ1270" s="928"/>
      <c r="BR1270" s="928"/>
      <c r="BS1270" s="928"/>
      <c r="BT1270" s="928"/>
      <c r="BU1270" s="928"/>
      <c r="BV1270" s="928"/>
      <c r="BW1270" s="928"/>
      <c r="BX1270" s="928"/>
      <c r="BY1270" s="928"/>
      <c r="BZ1270" s="928"/>
      <c r="CA1270" s="928"/>
      <c r="CB1270" s="928"/>
      <c r="CC1270" s="928"/>
      <c r="CD1270" s="928"/>
      <c r="CE1270" s="150"/>
      <c r="CF1270" s="516"/>
      <c r="CG1270" s="911"/>
      <c r="CH1270" s="131"/>
      <c r="CI1270" s="186"/>
      <c r="CJ1270" s="4"/>
      <c r="CK1270" s="49"/>
      <c r="CL1270" s="60"/>
      <c r="CM1270" s="912"/>
      <c r="CN1270" s="371"/>
      <c r="CO1270" s="371"/>
      <c r="CP1270" s="814"/>
      <c r="CQ1270" s="352"/>
      <c r="CR1270" s="371"/>
      <c r="CS1270" s="371"/>
    </row>
    <row r="1271" spans="1:97" x14ac:dyDescent="0.25">
      <c r="A1271" s="20"/>
      <c r="B1271" s="174"/>
      <c r="C1271" s="88"/>
      <c r="D1271" s="19"/>
      <c r="E1271" s="456"/>
      <c r="F1271" s="451"/>
      <c r="G1271" s="444"/>
      <c r="H1271" s="19"/>
      <c r="I1271" s="451"/>
      <c r="J1271" s="451"/>
      <c r="K1271" s="451"/>
      <c r="L1271" s="451"/>
      <c r="M1271" s="451"/>
      <c r="N1271" s="451"/>
      <c r="O1271" s="316"/>
      <c r="P1271" s="310"/>
      <c r="Q1271" s="19"/>
      <c r="R1271" s="310"/>
      <c r="S1271" s="316"/>
      <c r="T1271" s="923"/>
      <c r="U1271" s="310"/>
      <c r="V1271" s="310"/>
      <c r="W1271" s="310"/>
      <c r="X1271" s="306"/>
      <c r="Y1271" s="753"/>
      <c r="Z1271" s="749"/>
      <c r="AA1271" s="489"/>
      <c r="AB1271" s="512"/>
      <c r="AC1271" s="512"/>
      <c r="AD1271" s="447"/>
      <c r="AE1271" s="447"/>
      <c r="AF1271" s="970"/>
      <c r="AG1271" s="970"/>
      <c r="AH1271" s="810"/>
      <c r="AI1271" s="310"/>
      <c r="AJ1271" s="310"/>
      <c r="AK1271" s="310"/>
      <c r="AL1271" s="307"/>
      <c r="AM1271" s="40"/>
      <c r="AN1271" s="40"/>
      <c r="AO1271" s="40"/>
      <c r="AP1271" s="137"/>
      <c r="AQ1271" s="19"/>
      <c r="AR1271" s="49"/>
      <c r="AS1271" s="298"/>
      <c r="AT1271" s="66"/>
      <c r="AU1271" s="40"/>
      <c r="AV1271" s="60"/>
      <c r="AW1271" s="137"/>
      <c r="AX1271" s="137"/>
      <c r="AY1271" s="299"/>
      <c r="AZ1271" s="87"/>
      <c r="BA1271" s="243"/>
      <c r="BB1271" s="127"/>
      <c r="BC1271" s="127"/>
      <c r="BD1271" s="127"/>
      <c r="BE1271" s="127"/>
      <c r="BF1271" s="127"/>
      <c r="BG1271" s="19"/>
      <c r="BH1271" s="49"/>
      <c r="BI1271" s="60"/>
      <c r="BJ1271" s="127"/>
      <c r="BK1271" s="127"/>
      <c r="BL1271" s="127"/>
      <c r="BM1271" s="127"/>
      <c r="BN1271" s="60"/>
      <c r="BO1271" s="127"/>
      <c r="BP1271" s="910"/>
      <c r="BQ1271" s="928"/>
      <c r="BR1271" s="928"/>
      <c r="BS1271" s="928"/>
      <c r="BT1271" s="928"/>
      <c r="BU1271" s="928"/>
      <c r="BV1271" s="928"/>
      <c r="BW1271" s="928"/>
      <c r="BX1271" s="928"/>
      <c r="BY1271" s="928"/>
      <c r="BZ1271" s="928"/>
      <c r="CA1271" s="928"/>
      <c r="CB1271" s="928"/>
      <c r="CC1271" s="928"/>
      <c r="CD1271" s="928"/>
      <c r="CE1271" s="150"/>
      <c r="CF1271" s="516"/>
      <c r="CG1271" s="911"/>
      <c r="CH1271" s="131"/>
      <c r="CI1271" s="186"/>
      <c r="CJ1271" s="4"/>
      <c r="CK1271" s="49"/>
      <c r="CL1271" s="60"/>
      <c r="CM1271" s="912"/>
      <c r="CN1271" s="371"/>
      <c r="CO1271" s="371"/>
      <c r="CP1271" s="814"/>
      <c r="CQ1271" s="352"/>
      <c r="CR1271" s="371"/>
      <c r="CS1271" s="371"/>
    </row>
    <row r="1272" spans="1:97" x14ac:dyDescent="0.25">
      <c r="A1272" s="20"/>
      <c r="B1272" s="174"/>
      <c r="C1272" s="88"/>
      <c r="D1272" s="19"/>
      <c r="E1272" s="456"/>
      <c r="F1272" s="451"/>
      <c r="G1272" s="444"/>
      <c r="H1272" s="19"/>
      <c r="I1272" s="451"/>
      <c r="J1272" s="451"/>
      <c r="K1272" s="451"/>
      <c r="L1272" s="451"/>
      <c r="M1272" s="451"/>
      <c r="N1272" s="451"/>
      <c r="O1272" s="316"/>
      <c r="P1272" s="310"/>
      <c r="Q1272" s="19"/>
      <c r="R1272" s="310"/>
      <c r="S1272" s="316"/>
      <c r="T1272" s="923"/>
      <c r="U1272" s="310"/>
      <c r="V1272" s="310"/>
      <c r="W1272" s="310"/>
      <c r="X1272" s="306"/>
      <c r="Y1272" s="753"/>
      <c r="Z1272" s="749"/>
      <c r="AA1272" s="489"/>
      <c r="AB1272" s="512"/>
      <c r="AC1272" s="512"/>
      <c r="AD1272" s="447"/>
      <c r="AE1272" s="447"/>
      <c r="AF1272" s="970"/>
      <c r="AG1272" s="970"/>
      <c r="AH1272" s="810"/>
      <c r="AI1272" s="310"/>
      <c r="AJ1272" s="310"/>
      <c r="AK1272" s="310"/>
      <c r="AL1272" s="307"/>
      <c r="AM1272" s="40"/>
      <c r="AN1272" s="40"/>
      <c r="AO1272" s="40"/>
      <c r="AP1272" s="137"/>
      <c r="AQ1272" s="19"/>
      <c r="AR1272" s="49"/>
      <c r="AS1272" s="298"/>
      <c r="AT1272" s="66"/>
      <c r="AU1272" s="40"/>
      <c r="AV1272" s="60"/>
      <c r="AW1272" s="137"/>
      <c r="AX1272" s="137"/>
      <c r="AY1272" s="299"/>
      <c r="AZ1272" s="87"/>
      <c r="BA1272" s="243"/>
      <c r="BB1272" s="127"/>
      <c r="BC1272" s="127"/>
      <c r="BD1272" s="127"/>
      <c r="BE1272" s="127"/>
      <c r="BF1272" s="127"/>
      <c r="BG1272" s="19"/>
      <c r="BH1272" s="49"/>
      <c r="BI1272" s="60"/>
      <c r="BJ1272" s="127"/>
      <c r="BK1272" s="127"/>
      <c r="BL1272" s="127"/>
      <c r="BM1272" s="127"/>
      <c r="BN1272" s="60"/>
      <c r="BO1272" s="127"/>
      <c r="BP1272" s="910"/>
      <c r="BQ1272" s="928"/>
      <c r="BR1272" s="928"/>
      <c r="BS1272" s="928"/>
      <c r="BT1272" s="928"/>
      <c r="BU1272" s="928"/>
      <c r="BV1272" s="928"/>
      <c r="BW1272" s="928"/>
      <c r="BX1272" s="928"/>
      <c r="BY1272" s="928"/>
      <c r="BZ1272" s="928"/>
      <c r="CA1272" s="928"/>
      <c r="CB1272" s="928"/>
      <c r="CC1272" s="928"/>
      <c r="CD1272" s="928"/>
      <c r="CE1272" s="150"/>
      <c r="CF1272" s="516"/>
      <c r="CG1272" s="911"/>
      <c r="CH1272" s="131"/>
      <c r="CI1272" s="186"/>
      <c r="CJ1272" s="4"/>
      <c r="CK1272" s="49"/>
      <c r="CL1272" s="60"/>
      <c r="CM1272" s="912"/>
      <c r="CN1272" s="371"/>
      <c r="CO1272" s="371"/>
      <c r="CP1272" s="814"/>
      <c r="CQ1272" s="352"/>
      <c r="CR1272" s="371"/>
      <c r="CS1272" s="371"/>
    </row>
    <row r="1273" spans="1:97" x14ac:dyDescent="0.25">
      <c r="A1273" s="20"/>
      <c r="B1273" s="174"/>
      <c r="C1273" s="88"/>
      <c r="D1273" s="19"/>
      <c r="E1273" s="456"/>
      <c r="F1273" s="451"/>
      <c r="G1273" s="444"/>
      <c r="H1273" s="19"/>
      <c r="I1273" s="451"/>
      <c r="J1273" s="451"/>
      <c r="K1273" s="451"/>
      <c r="L1273" s="451"/>
      <c r="M1273" s="451"/>
      <c r="N1273" s="451"/>
      <c r="O1273" s="316"/>
      <c r="P1273" s="310"/>
      <c r="Q1273" s="19"/>
      <c r="R1273" s="310"/>
      <c r="S1273" s="316"/>
      <c r="T1273" s="923"/>
      <c r="U1273" s="310"/>
      <c r="V1273" s="310"/>
      <c r="W1273" s="310"/>
      <c r="X1273" s="306"/>
      <c r="Y1273" s="753"/>
      <c r="Z1273" s="749"/>
      <c r="AA1273" s="489"/>
      <c r="AB1273" s="512"/>
      <c r="AC1273" s="512"/>
      <c r="AD1273" s="447"/>
      <c r="AE1273" s="447"/>
      <c r="AF1273" s="970"/>
      <c r="AG1273" s="970"/>
      <c r="AH1273" s="810"/>
      <c r="AI1273" s="310"/>
      <c r="AJ1273" s="310"/>
      <c r="AK1273" s="310"/>
      <c r="AL1273" s="307"/>
      <c r="AM1273" s="40"/>
      <c r="AN1273" s="40"/>
      <c r="AO1273" s="40"/>
      <c r="AP1273" s="137"/>
      <c r="AQ1273" s="19"/>
      <c r="AR1273" s="49"/>
      <c r="AS1273" s="298"/>
      <c r="AT1273" s="66"/>
      <c r="AU1273" s="40"/>
      <c r="AV1273" s="60"/>
      <c r="AW1273" s="137"/>
      <c r="AX1273" s="137"/>
      <c r="AY1273" s="299"/>
      <c r="AZ1273" s="87"/>
      <c r="BA1273" s="243"/>
      <c r="BB1273" s="127"/>
      <c r="BC1273" s="127"/>
      <c r="BD1273" s="127"/>
      <c r="BE1273" s="127"/>
      <c r="BF1273" s="127"/>
      <c r="BG1273" s="19"/>
      <c r="BH1273" s="49"/>
      <c r="BI1273" s="60"/>
      <c r="BJ1273" s="127"/>
      <c r="BK1273" s="127"/>
      <c r="BL1273" s="127"/>
      <c r="BM1273" s="127"/>
      <c r="BN1273" s="60"/>
      <c r="BO1273" s="127"/>
      <c r="BP1273" s="910"/>
      <c r="BQ1273" s="928"/>
      <c r="BR1273" s="928"/>
      <c r="BS1273" s="928"/>
      <c r="BT1273" s="928"/>
      <c r="BU1273" s="928"/>
      <c r="BV1273" s="928"/>
      <c r="BW1273" s="928"/>
      <c r="BX1273" s="928"/>
      <c r="BY1273" s="928"/>
      <c r="BZ1273" s="928"/>
      <c r="CA1273" s="928"/>
      <c r="CB1273" s="928"/>
      <c r="CC1273" s="928"/>
      <c r="CD1273" s="928"/>
      <c r="CE1273" s="150"/>
      <c r="CF1273" s="516"/>
      <c r="CG1273" s="911"/>
      <c r="CH1273" s="131"/>
      <c r="CI1273" s="186"/>
      <c r="CJ1273" s="4"/>
      <c r="CK1273" s="49"/>
      <c r="CL1273" s="60"/>
      <c r="CM1273" s="912"/>
      <c r="CN1273" s="371"/>
      <c r="CO1273" s="371"/>
      <c r="CP1273" s="814"/>
      <c r="CQ1273" s="352"/>
      <c r="CR1273" s="371"/>
      <c r="CS1273" s="371"/>
    </row>
    <row r="1274" spans="1:97" x14ac:dyDescent="0.25">
      <c r="A1274" s="20"/>
      <c r="B1274" s="174"/>
      <c r="C1274" s="88"/>
      <c r="D1274" s="19"/>
      <c r="E1274" s="456"/>
      <c r="F1274" s="451"/>
      <c r="G1274" s="444"/>
      <c r="H1274" s="19"/>
      <c r="I1274" s="451"/>
      <c r="J1274" s="451"/>
      <c r="K1274" s="451"/>
      <c r="L1274" s="451"/>
      <c r="M1274" s="451"/>
      <c r="N1274" s="451"/>
      <c r="O1274" s="316"/>
      <c r="P1274" s="310"/>
      <c r="Q1274" s="19"/>
      <c r="R1274" s="310"/>
      <c r="S1274" s="316"/>
      <c r="T1274" s="923"/>
      <c r="U1274" s="310"/>
      <c r="V1274" s="310"/>
      <c r="W1274" s="310"/>
      <c r="X1274" s="306"/>
      <c r="Y1274" s="753"/>
      <c r="Z1274" s="749"/>
      <c r="AA1274" s="489"/>
      <c r="AB1274" s="512"/>
      <c r="AC1274" s="512"/>
      <c r="AD1274" s="447"/>
      <c r="AE1274" s="447"/>
      <c r="AF1274" s="970"/>
      <c r="AG1274" s="970"/>
      <c r="AH1274" s="810"/>
      <c r="AI1274" s="310"/>
      <c r="AJ1274" s="310"/>
      <c r="AK1274" s="310"/>
      <c r="AL1274" s="307"/>
      <c r="AM1274" s="40"/>
      <c r="AN1274" s="40"/>
      <c r="AO1274" s="40"/>
      <c r="AP1274" s="137"/>
      <c r="AQ1274" s="19"/>
      <c r="AR1274" s="49"/>
      <c r="AS1274" s="298"/>
      <c r="AT1274" s="66"/>
      <c r="AU1274" s="40"/>
      <c r="AV1274" s="60"/>
      <c r="AW1274" s="137"/>
      <c r="AX1274" s="137"/>
      <c r="AY1274" s="299"/>
      <c r="AZ1274" s="87"/>
      <c r="BA1274" s="243"/>
      <c r="BB1274" s="127"/>
      <c r="BC1274" s="127"/>
      <c r="BD1274" s="127"/>
      <c r="BE1274" s="127"/>
      <c r="BF1274" s="127"/>
      <c r="BG1274" s="19"/>
      <c r="BH1274" s="49"/>
      <c r="BI1274" s="60"/>
      <c r="BJ1274" s="127"/>
      <c r="BK1274" s="127"/>
      <c r="BL1274" s="127"/>
      <c r="BM1274" s="127"/>
      <c r="BN1274" s="60"/>
      <c r="BO1274" s="127"/>
      <c r="BP1274" s="910"/>
      <c r="BQ1274" s="928"/>
      <c r="BR1274" s="928"/>
      <c r="BS1274" s="928"/>
      <c r="BT1274" s="928"/>
      <c r="BU1274" s="928"/>
      <c r="BV1274" s="928"/>
      <c r="BW1274" s="928"/>
      <c r="BX1274" s="928"/>
      <c r="BY1274" s="928"/>
      <c r="BZ1274" s="928"/>
      <c r="CA1274" s="928"/>
      <c r="CB1274" s="928"/>
      <c r="CC1274" s="928"/>
      <c r="CD1274" s="928"/>
      <c r="CE1274" s="150"/>
      <c r="CF1274" s="516"/>
      <c r="CG1274" s="911"/>
      <c r="CH1274" s="131"/>
      <c r="CI1274" s="186"/>
      <c r="CJ1274" s="4"/>
      <c r="CK1274" s="49"/>
      <c r="CL1274" s="60"/>
      <c r="CM1274" s="912"/>
      <c r="CN1274" s="371"/>
      <c r="CO1274" s="371"/>
      <c r="CP1274" s="814"/>
      <c r="CQ1274" s="352"/>
      <c r="CR1274" s="371"/>
      <c r="CS1274" s="371"/>
    </row>
    <row r="1275" spans="1:97" x14ac:dyDescent="0.25">
      <c r="A1275" s="20"/>
      <c r="B1275" s="174"/>
      <c r="C1275" s="88"/>
      <c r="D1275" s="19"/>
      <c r="E1275" s="456"/>
      <c r="F1275" s="451"/>
      <c r="G1275" s="444"/>
      <c r="H1275" s="19"/>
      <c r="I1275" s="451"/>
      <c r="J1275" s="451"/>
      <c r="K1275" s="451"/>
      <c r="L1275" s="451"/>
      <c r="M1275" s="451"/>
      <c r="N1275" s="451"/>
      <c r="O1275" s="316"/>
      <c r="P1275" s="310"/>
      <c r="Q1275" s="19"/>
      <c r="R1275" s="310"/>
      <c r="S1275" s="316"/>
      <c r="T1275" s="923"/>
      <c r="U1275" s="310"/>
      <c r="V1275" s="310"/>
      <c r="W1275" s="310"/>
      <c r="X1275" s="306"/>
      <c r="Y1275" s="753"/>
      <c r="Z1275" s="749"/>
      <c r="AA1275" s="489"/>
      <c r="AB1275" s="512"/>
      <c r="AC1275" s="512"/>
      <c r="AD1275" s="447"/>
      <c r="AE1275" s="447"/>
      <c r="AF1275" s="970"/>
      <c r="AG1275" s="970"/>
      <c r="AH1275" s="810"/>
      <c r="AI1275" s="310"/>
      <c r="AJ1275" s="310"/>
      <c r="AK1275" s="310"/>
      <c r="AL1275" s="307"/>
      <c r="AM1275" s="40"/>
      <c r="AN1275" s="40"/>
      <c r="AO1275" s="40"/>
      <c r="AP1275" s="137"/>
      <c r="AQ1275" s="19"/>
      <c r="AR1275" s="49"/>
      <c r="AS1275" s="298"/>
      <c r="AT1275" s="66"/>
      <c r="AU1275" s="40"/>
      <c r="AV1275" s="60"/>
      <c r="AW1275" s="137"/>
      <c r="AX1275" s="137"/>
      <c r="AY1275" s="299"/>
      <c r="AZ1275" s="87"/>
      <c r="BA1275" s="243"/>
      <c r="BB1275" s="127"/>
      <c r="BC1275" s="127"/>
      <c r="BD1275" s="127"/>
      <c r="BE1275" s="127"/>
      <c r="BF1275" s="127"/>
      <c r="BG1275" s="19"/>
      <c r="BH1275" s="49"/>
      <c r="BI1275" s="60"/>
      <c r="BJ1275" s="127"/>
      <c r="BK1275" s="127"/>
      <c r="BL1275" s="127"/>
      <c r="BM1275" s="127"/>
      <c r="BN1275" s="60"/>
      <c r="BO1275" s="127"/>
      <c r="BP1275" s="910"/>
      <c r="BQ1275" s="928"/>
      <c r="BR1275" s="928"/>
      <c r="BS1275" s="928"/>
      <c r="BT1275" s="928"/>
      <c r="BU1275" s="928"/>
      <c r="BV1275" s="928"/>
      <c r="BW1275" s="928"/>
      <c r="BX1275" s="928"/>
      <c r="BY1275" s="928"/>
      <c r="BZ1275" s="928"/>
      <c r="CA1275" s="928"/>
      <c r="CB1275" s="928"/>
      <c r="CC1275" s="928"/>
      <c r="CD1275" s="928"/>
      <c r="CE1275" s="150"/>
      <c r="CF1275" s="516"/>
      <c r="CG1275" s="911"/>
      <c r="CH1275" s="131"/>
      <c r="CI1275" s="186"/>
      <c r="CJ1275" s="4"/>
      <c r="CK1275" s="49"/>
      <c r="CL1275" s="60"/>
      <c r="CM1275" s="912"/>
      <c r="CN1275" s="371"/>
      <c r="CO1275" s="371"/>
      <c r="CP1275" s="814"/>
      <c r="CQ1275" s="352"/>
      <c r="CR1275" s="371"/>
      <c r="CS1275" s="371"/>
    </row>
    <row r="1276" spans="1:97" x14ac:dyDescent="0.25">
      <c r="A1276" s="20"/>
      <c r="B1276" s="174"/>
      <c r="C1276" s="88"/>
      <c r="D1276" s="19"/>
      <c r="E1276" s="456"/>
      <c r="F1276" s="451"/>
      <c r="G1276" s="444"/>
      <c r="H1276" s="19"/>
      <c r="I1276" s="451"/>
      <c r="J1276" s="451"/>
      <c r="K1276" s="451"/>
      <c r="L1276" s="451"/>
      <c r="M1276" s="451"/>
      <c r="N1276" s="451"/>
      <c r="O1276" s="316"/>
      <c r="P1276" s="310"/>
      <c r="Q1276" s="19"/>
      <c r="R1276" s="310"/>
      <c r="S1276" s="316"/>
      <c r="T1276" s="923"/>
      <c r="U1276" s="310"/>
      <c r="V1276" s="310"/>
      <c r="W1276" s="310"/>
      <c r="X1276" s="306"/>
      <c r="Y1276" s="753"/>
      <c r="Z1276" s="749"/>
      <c r="AA1276" s="489"/>
      <c r="AB1276" s="512"/>
      <c r="AC1276" s="512"/>
      <c r="AD1276" s="447"/>
      <c r="AE1276" s="447"/>
      <c r="AF1276" s="970"/>
      <c r="AG1276" s="970"/>
      <c r="AH1276" s="810"/>
      <c r="AI1276" s="310"/>
      <c r="AJ1276" s="310"/>
      <c r="AK1276" s="310"/>
      <c r="AL1276" s="307"/>
      <c r="AM1276" s="40"/>
      <c r="AN1276" s="40"/>
      <c r="AO1276" s="40"/>
      <c r="AP1276" s="137"/>
      <c r="AQ1276" s="19"/>
      <c r="AR1276" s="49"/>
      <c r="AS1276" s="298"/>
      <c r="AT1276" s="66"/>
      <c r="AU1276" s="40"/>
      <c r="AV1276" s="60"/>
      <c r="AW1276" s="137"/>
      <c r="AX1276" s="137"/>
      <c r="AY1276" s="299"/>
      <c r="AZ1276" s="87"/>
      <c r="BA1276" s="243"/>
      <c r="BB1276" s="127"/>
      <c r="BC1276" s="127"/>
      <c r="BD1276" s="127"/>
      <c r="BE1276" s="127"/>
      <c r="BF1276" s="127"/>
      <c r="BG1276" s="19"/>
      <c r="BH1276" s="49"/>
      <c r="BI1276" s="60"/>
      <c r="BJ1276" s="127"/>
      <c r="BK1276" s="127"/>
      <c r="BL1276" s="127"/>
      <c r="BM1276" s="127"/>
      <c r="BN1276" s="60"/>
      <c r="BO1276" s="127"/>
      <c r="BP1276" s="910"/>
      <c r="BQ1276" s="928"/>
      <c r="BR1276" s="928"/>
      <c r="BS1276" s="928"/>
      <c r="BT1276" s="928"/>
      <c r="BU1276" s="928"/>
      <c r="BV1276" s="928"/>
      <c r="BW1276" s="928"/>
      <c r="BX1276" s="928"/>
      <c r="BY1276" s="928"/>
      <c r="BZ1276" s="928"/>
      <c r="CA1276" s="928"/>
      <c r="CB1276" s="928"/>
      <c r="CC1276" s="928"/>
      <c r="CD1276" s="928"/>
      <c r="CE1276" s="150"/>
      <c r="CF1276" s="516"/>
      <c r="CG1276" s="911"/>
      <c r="CH1276" s="131"/>
      <c r="CI1276" s="186"/>
      <c r="CJ1276" s="4"/>
      <c r="CK1276" s="49"/>
      <c r="CL1276" s="60"/>
      <c r="CM1276" s="912"/>
      <c r="CN1276" s="371"/>
      <c r="CO1276" s="371"/>
      <c r="CP1276" s="814"/>
      <c r="CQ1276" s="352"/>
      <c r="CR1276" s="371"/>
      <c r="CS1276" s="371"/>
    </row>
    <row r="1277" spans="1:97" x14ac:dyDescent="0.25">
      <c r="A1277" s="20"/>
      <c r="B1277" s="174"/>
      <c r="C1277" s="88"/>
      <c r="D1277" s="19"/>
      <c r="E1277" s="456"/>
      <c r="F1277" s="451"/>
      <c r="G1277" s="444"/>
      <c r="H1277" s="19"/>
      <c r="I1277" s="451"/>
      <c r="J1277" s="451"/>
      <c r="K1277" s="451"/>
      <c r="L1277" s="451"/>
      <c r="M1277" s="451"/>
      <c r="N1277" s="451"/>
      <c r="O1277" s="316"/>
      <c r="P1277" s="310"/>
      <c r="Q1277" s="19"/>
      <c r="R1277" s="310"/>
      <c r="S1277" s="316"/>
      <c r="T1277" s="923"/>
      <c r="U1277" s="310"/>
      <c r="V1277" s="310"/>
      <c r="W1277" s="310"/>
      <c r="X1277" s="306"/>
      <c r="Y1277" s="753"/>
      <c r="Z1277" s="749"/>
      <c r="AA1277" s="489"/>
      <c r="AB1277" s="512"/>
      <c r="AC1277" s="512"/>
      <c r="AD1277" s="447"/>
      <c r="AE1277" s="447"/>
      <c r="AF1277" s="970"/>
      <c r="AG1277" s="970"/>
      <c r="AH1277" s="810"/>
      <c r="AI1277" s="310"/>
      <c r="AJ1277" s="310"/>
      <c r="AK1277" s="310"/>
      <c r="AL1277" s="307"/>
      <c r="AM1277" s="40"/>
      <c r="AN1277" s="40"/>
      <c r="AO1277" s="40"/>
      <c r="AP1277" s="137"/>
      <c r="AQ1277" s="19"/>
      <c r="AR1277" s="49"/>
      <c r="AS1277" s="298"/>
      <c r="AT1277" s="66"/>
      <c r="AU1277" s="40"/>
      <c r="AV1277" s="60"/>
      <c r="AW1277" s="137"/>
      <c r="AX1277" s="137"/>
      <c r="AY1277" s="299"/>
      <c r="AZ1277" s="87"/>
      <c r="BA1277" s="243"/>
      <c r="BB1277" s="127"/>
      <c r="BC1277" s="127"/>
      <c r="BD1277" s="127"/>
      <c r="BE1277" s="127"/>
      <c r="BF1277" s="127"/>
      <c r="BG1277" s="19"/>
      <c r="BH1277" s="49"/>
      <c r="BI1277" s="60"/>
      <c r="BJ1277" s="127"/>
      <c r="BK1277" s="127"/>
      <c r="BL1277" s="127"/>
      <c r="BM1277" s="127"/>
      <c r="BN1277" s="60"/>
      <c r="BO1277" s="127"/>
      <c r="BP1277" s="910"/>
      <c r="BQ1277" s="928"/>
      <c r="BR1277" s="928"/>
      <c r="BS1277" s="928"/>
      <c r="BT1277" s="928"/>
      <c r="BU1277" s="928"/>
      <c r="BV1277" s="928"/>
      <c r="BW1277" s="928"/>
      <c r="BX1277" s="928"/>
      <c r="BY1277" s="928"/>
      <c r="BZ1277" s="928"/>
      <c r="CA1277" s="928"/>
      <c r="CB1277" s="928"/>
      <c r="CC1277" s="928"/>
      <c r="CD1277" s="928"/>
      <c r="CE1277" s="150"/>
      <c r="CF1277" s="516"/>
      <c r="CG1277" s="911"/>
      <c r="CH1277" s="131"/>
      <c r="CI1277" s="186"/>
      <c r="CJ1277" s="4"/>
      <c r="CK1277" s="49"/>
      <c r="CL1277" s="60"/>
      <c r="CM1277" s="912"/>
      <c r="CN1277" s="371"/>
      <c r="CO1277" s="371"/>
      <c r="CP1277" s="814"/>
      <c r="CQ1277" s="352"/>
      <c r="CR1277" s="371"/>
      <c r="CS1277" s="371"/>
    </row>
    <row r="1278" spans="1:97" x14ac:dyDescent="0.25">
      <c r="A1278" s="20"/>
      <c r="B1278" s="174"/>
      <c r="C1278" s="88"/>
      <c r="D1278" s="19"/>
      <c r="E1278" s="456"/>
      <c r="F1278" s="451"/>
      <c r="G1278" s="444"/>
      <c r="H1278" s="19"/>
      <c r="I1278" s="451"/>
      <c r="J1278" s="451"/>
      <c r="K1278" s="451"/>
      <c r="L1278" s="451"/>
      <c r="M1278" s="451"/>
      <c r="N1278" s="451"/>
      <c r="O1278" s="316"/>
      <c r="P1278" s="310"/>
      <c r="Q1278" s="19"/>
      <c r="R1278" s="310"/>
      <c r="S1278" s="316"/>
      <c r="T1278" s="923"/>
      <c r="U1278" s="310"/>
      <c r="V1278" s="310"/>
      <c r="W1278" s="310"/>
      <c r="X1278" s="306"/>
      <c r="Y1278" s="753"/>
      <c r="Z1278" s="749"/>
      <c r="AA1278" s="489"/>
      <c r="AB1278" s="512"/>
      <c r="AC1278" s="512"/>
      <c r="AD1278" s="447"/>
      <c r="AE1278" s="447"/>
      <c r="AF1278" s="970"/>
      <c r="AG1278" s="970"/>
      <c r="AH1278" s="810"/>
      <c r="AI1278" s="310"/>
      <c r="AJ1278" s="310"/>
      <c r="AK1278" s="310"/>
      <c r="AL1278" s="307"/>
      <c r="AM1278" s="40"/>
      <c r="AN1278" s="40"/>
      <c r="AO1278" s="40"/>
      <c r="AP1278" s="137"/>
      <c r="AQ1278" s="19"/>
      <c r="AR1278" s="49"/>
      <c r="AS1278" s="298"/>
      <c r="AT1278" s="66"/>
      <c r="AU1278" s="40"/>
      <c r="AV1278" s="60"/>
      <c r="AW1278" s="137"/>
      <c r="AX1278" s="137"/>
      <c r="AY1278" s="299"/>
      <c r="AZ1278" s="87"/>
      <c r="BA1278" s="243"/>
      <c r="BB1278" s="127"/>
      <c r="BC1278" s="127"/>
      <c r="BD1278" s="127"/>
      <c r="BE1278" s="127"/>
      <c r="BF1278" s="127"/>
      <c r="BG1278" s="19"/>
      <c r="BH1278" s="49"/>
      <c r="BI1278" s="60"/>
      <c r="BJ1278" s="127"/>
      <c r="BK1278" s="127"/>
      <c r="BL1278" s="127"/>
      <c r="BM1278" s="127"/>
      <c r="BN1278" s="60"/>
      <c r="BO1278" s="127"/>
      <c r="BP1278" s="910"/>
      <c r="BQ1278" s="928"/>
      <c r="BR1278" s="928"/>
      <c r="BS1278" s="928"/>
      <c r="BT1278" s="928"/>
      <c r="BU1278" s="928"/>
      <c r="BV1278" s="928"/>
      <c r="BW1278" s="928"/>
      <c r="BX1278" s="928"/>
      <c r="BY1278" s="928"/>
      <c r="BZ1278" s="928"/>
      <c r="CA1278" s="928"/>
      <c r="CB1278" s="928"/>
      <c r="CC1278" s="928"/>
      <c r="CD1278" s="928"/>
      <c r="CE1278" s="150"/>
      <c r="CF1278" s="516"/>
      <c r="CG1278" s="911"/>
      <c r="CH1278" s="131"/>
      <c r="CI1278" s="186"/>
      <c r="CJ1278" s="4"/>
      <c r="CK1278" s="49"/>
      <c r="CL1278" s="60"/>
      <c r="CM1278" s="912"/>
      <c r="CN1278" s="371"/>
      <c r="CO1278" s="371"/>
      <c r="CP1278" s="814"/>
      <c r="CQ1278" s="352"/>
      <c r="CR1278" s="371"/>
      <c r="CS1278" s="371"/>
    </row>
    <row r="1279" spans="1:97" x14ac:dyDescent="0.25">
      <c r="A1279" s="20"/>
      <c r="B1279" s="174"/>
      <c r="C1279" s="88"/>
      <c r="D1279" s="19"/>
      <c r="E1279" s="456"/>
      <c r="F1279" s="451"/>
      <c r="G1279" s="444"/>
      <c r="H1279" s="19"/>
      <c r="I1279" s="451"/>
      <c r="J1279" s="451"/>
      <c r="K1279" s="451"/>
      <c r="L1279" s="451"/>
      <c r="M1279" s="451"/>
      <c r="N1279" s="451"/>
      <c r="O1279" s="316"/>
      <c r="P1279" s="310"/>
      <c r="Q1279" s="19"/>
      <c r="R1279" s="310"/>
      <c r="S1279" s="316"/>
      <c r="T1279" s="923"/>
      <c r="U1279" s="310"/>
      <c r="V1279" s="310"/>
      <c r="W1279" s="310"/>
      <c r="X1279" s="306"/>
      <c r="Y1279" s="753"/>
      <c r="Z1279" s="749"/>
      <c r="AA1279" s="489"/>
      <c r="AB1279" s="512"/>
      <c r="AC1279" s="512"/>
      <c r="AD1279" s="447"/>
      <c r="AE1279" s="447"/>
      <c r="AF1279" s="970"/>
      <c r="AG1279" s="970"/>
      <c r="AH1279" s="810"/>
      <c r="AI1279" s="310"/>
      <c r="AJ1279" s="310"/>
      <c r="AK1279" s="310"/>
      <c r="AL1279" s="307"/>
      <c r="AM1279" s="40"/>
      <c r="AN1279" s="40"/>
      <c r="AO1279" s="40"/>
      <c r="AP1279" s="137"/>
      <c r="AQ1279" s="19"/>
      <c r="AR1279" s="49"/>
      <c r="AS1279" s="298"/>
      <c r="AT1279" s="66"/>
      <c r="AU1279" s="40"/>
      <c r="AV1279" s="60"/>
      <c r="AW1279" s="137"/>
      <c r="AX1279" s="137"/>
      <c r="AY1279" s="299"/>
      <c r="AZ1279" s="87"/>
      <c r="BA1279" s="243"/>
      <c r="BB1279" s="127"/>
      <c r="BC1279" s="127"/>
      <c r="BD1279" s="127"/>
      <c r="BE1279" s="127"/>
      <c r="BF1279" s="127"/>
      <c r="BG1279" s="19"/>
      <c r="BH1279" s="49"/>
      <c r="BI1279" s="60"/>
      <c r="BJ1279" s="127"/>
      <c r="BK1279" s="127"/>
      <c r="BL1279" s="127"/>
      <c r="BM1279" s="127"/>
      <c r="BN1279" s="60"/>
      <c r="BO1279" s="127"/>
      <c r="BP1279" s="910"/>
      <c r="BQ1279" s="928"/>
      <c r="BR1279" s="928"/>
      <c r="BS1279" s="928"/>
      <c r="BT1279" s="928"/>
      <c r="BU1279" s="928"/>
      <c r="BV1279" s="928"/>
      <c r="BW1279" s="928"/>
      <c r="BX1279" s="928"/>
      <c r="BY1279" s="928"/>
      <c r="BZ1279" s="928"/>
      <c r="CA1279" s="928"/>
      <c r="CB1279" s="928"/>
      <c r="CC1279" s="928"/>
      <c r="CD1279" s="928"/>
      <c r="CE1279" s="150"/>
      <c r="CF1279" s="516"/>
      <c r="CG1279" s="911"/>
      <c r="CH1279" s="131"/>
      <c r="CI1279" s="186"/>
      <c r="CJ1279" s="4"/>
      <c r="CK1279" s="49"/>
      <c r="CL1279" s="60"/>
      <c r="CM1279" s="912"/>
      <c r="CN1279" s="371"/>
      <c r="CO1279" s="371"/>
      <c r="CP1279" s="814"/>
      <c r="CQ1279" s="352"/>
      <c r="CR1279" s="371"/>
      <c r="CS1279" s="371"/>
    </row>
    <row r="1280" spans="1:97" x14ac:dyDescent="0.25">
      <c r="A1280" s="20"/>
      <c r="B1280" s="174"/>
      <c r="C1280" s="88"/>
      <c r="D1280" s="19"/>
      <c r="E1280" s="456"/>
      <c r="F1280" s="451"/>
      <c r="G1280" s="444"/>
      <c r="H1280" s="19"/>
      <c r="I1280" s="451"/>
      <c r="J1280" s="451"/>
      <c r="K1280" s="451"/>
      <c r="L1280" s="451"/>
      <c r="M1280" s="451"/>
      <c r="N1280" s="451"/>
      <c r="O1280" s="316"/>
      <c r="P1280" s="310"/>
      <c r="Q1280" s="19"/>
      <c r="R1280" s="310"/>
      <c r="S1280" s="316"/>
      <c r="T1280" s="923"/>
      <c r="U1280" s="310"/>
      <c r="V1280" s="310"/>
      <c r="W1280" s="310"/>
      <c r="X1280" s="306"/>
      <c r="Y1280" s="753"/>
      <c r="Z1280" s="749"/>
      <c r="AA1280" s="489"/>
      <c r="AB1280" s="512"/>
      <c r="AC1280" s="512"/>
      <c r="AD1280" s="447"/>
      <c r="AE1280" s="447"/>
      <c r="AF1280" s="970"/>
      <c r="AG1280" s="970"/>
      <c r="AH1280" s="810"/>
      <c r="AI1280" s="310"/>
      <c r="AJ1280" s="310"/>
      <c r="AK1280" s="310"/>
      <c r="AL1280" s="307"/>
      <c r="AM1280" s="40"/>
      <c r="AN1280" s="40"/>
      <c r="AO1280" s="40"/>
      <c r="AP1280" s="137"/>
      <c r="AQ1280" s="19"/>
      <c r="AR1280" s="49"/>
      <c r="AS1280" s="298"/>
      <c r="AT1280" s="66"/>
      <c r="AU1280" s="40"/>
      <c r="AV1280" s="60"/>
      <c r="AW1280" s="137"/>
      <c r="AX1280" s="137"/>
      <c r="AY1280" s="299"/>
      <c r="AZ1280" s="87"/>
      <c r="BA1280" s="243"/>
      <c r="BB1280" s="127"/>
      <c r="BC1280" s="127"/>
      <c r="BD1280" s="127"/>
      <c r="BE1280" s="127"/>
      <c r="BF1280" s="127"/>
      <c r="BG1280" s="19"/>
      <c r="BH1280" s="49"/>
      <c r="BI1280" s="60"/>
      <c r="BJ1280" s="127"/>
      <c r="BK1280" s="127"/>
      <c r="BL1280" s="127"/>
      <c r="BM1280" s="127"/>
      <c r="BN1280" s="60"/>
      <c r="BO1280" s="127"/>
      <c r="BP1280" s="910"/>
      <c r="BQ1280" s="928"/>
      <c r="BR1280" s="928"/>
      <c r="BS1280" s="928"/>
      <c r="BT1280" s="928"/>
      <c r="BU1280" s="928"/>
      <c r="BV1280" s="928"/>
      <c r="BW1280" s="928"/>
      <c r="BX1280" s="928"/>
      <c r="BY1280" s="928"/>
      <c r="BZ1280" s="928"/>
      <c r="CA1280" s="928"/>
      <c r="CB1280" s="928"/>
      <c r="CC1280" s="928"/>
      <c r="CD1280" s="928"/>
      <c r="CE1280" s="150"/>
      <c r="CF1280" s="516"/>
      <c r="CG1280" s="911"/>
      <c r="CH1280" s="131"/>
      <c r="CI1280" s="186"/>
      <c r="CJ1280" s="4"/>
      <c r="CK1280" s="49"/>
      <c r="CL1280" s="60"/>
      <c r="CM1280" s="912"/>
      <c r="CN1280" s="371"/>
      <c r="CO1280" s="371"/>
      <c r="CP1280" s="814"/>
      <c r="CQ1280" s="352"/>
      <c r="CR1280" s="371"/>
      <c r="CS1280" s="371"/>
    </row>
    <row r="1281" spans="1:97" x14ac:dyDescent="0.25">
      <c r="A1281" s="20"/>
      <c r="B1281" s="174"/>
      <c r="C1281" s="88"/>
      <c r="D1281" s="19"/>
      <c r="E1281" s="456"/>
      <c r="F1281" s="451"/>
      <c r="G1281" s="444"/>
      <c r="H1281" s="19"/>
      <c r="I1281" s="451"/>
      <c r="J1281" s="451"/>
      <c r="K1281" s="451"/>
      <c r="L1281" s="451"/>
      <c r="M1281" s="451"/>
      <c r="N1281" s="451"/>
      <c r="O1281" s="316"/>
      <c r="P1281" s="310"/>
      <c r="Q1281" s="19"/>
      <c r="R1281" s="310"/>
      <c r="S1281" s="316"/>
      <c r="T1281" s="923"/>
      <c r="U1281" s="310"/>
      <c r="V1281" s="310"/>
      <c r="W1281" s="310"/>
      <c r="X1281" s="306"/>
      <c r="Y1281" s="753"/>
      <c r="Z1281" s="749"/>
      <c r="AA1281" s="489"/>
      <c r="AB1281" s="512"/>
      <c r="AC1281" s="512"/>
      <c r="AD1281" s="447"/>
      <c r="AE1281" s="447"/>
      <c r="AF1281" s="970"/>
      <c r="AG1281" s="970"/>
      <c r="AH1281" s="810"/>
      <c r="AI1281" s="310"/>
      <c r="AJ1281" s="310"/>
      <c r="AK1281" s="310"/>
      <c r="AL1281" s="307"/>
      <c r="AM1281" s="40"/>
      <c r="AN1281" s="40"/>
      <c r="AO1281" s="40"/>
      <c r="AP1281" s="137"/>
      <c r="AQ1281" s="19"/>
      <c r="AR1281" s="49"/>
      <c r="AS1281" s="298"/>
      <c r="AT1281" s="66"/>
      <c r="AU1281" s="40"/>
      <c r="AV1281" s="60"/>
      <c r="AW1281" s="137"/>
      <c r="AX1281" s="137"/>
      <c r="AY1281" s="299"/>
      <c r="AZ1281" s="87"/>
      <c r="BA1281" s="243"/>
      <c r="BB1281" s="127"/>
      <c r="BC1281" s="127"/>
      <c r="BD1281" s="127"/>
      <c r="BE1281" s="127"/>
      <c r="BF1281" s="127"/>
      <c r="BG1281" s="19"/>
      <c r="BH1281" s="49"/>
      <c r="BI1281" s="60"/>
      <c r="BJ1281" s="127"/>
      <c r="BK1281" s="127"/>
      <c r="BL1281" s="127"/>
      <c r="BM1281" s="127"/>
      <c r="BN1281" s="60"/>
      <c r="BO1281" s="127"/>
      <c r="BP1281" s="910"/>
      <c r="BQ1281" s="928"/>
      <c r="BR1281" s="928"/>
      <c r="BS1281" s="928"/>
      <c r="BT1281" s="928"/>
      <c r="BU1281" s="928"/>
      <c r="BV1281" s="928"/>
      <c r="BW1281" s="928"/>
      <c r="BX1281" s="928"/>
      <c r="BY1281" s="928"/>
      <c r="BZ1281" s="928"/>
      <c r="CA1281" s="928"/>
      <c r="CB1281" s="928"/>
      <c r="CC1281" s="928"/>
      <c r="CD1281" s="928"/>
      <c r="CE1281" s="150"/>
      <c r="CF1281" s="516"/>
      <c r="CG1281" s="911"/>
      <c r="CH1281" s="131"/>
      <c r="CI1281" s="186"/>
      <c r="CJ1281" s="4"/>
      <c r="CK1281" s="49"/>
      <c r="CL1281" s="60"/>
      <c r="CM1281" s="912"/>
      <c r="CN1281" s="371"/>
      <c r="CO1281" s="371"/>
      <c r="CP1281" s="814"/>
      <c r="CQ1281" s="352"/>
      <c r="CR1281" s="371"/>
      <c r="CS1281" s="371"/>
    </row>
    <row r="1282" spans="1:97" x14ac:dyDescent="0.25">
      <c r="A1282" s="20"/>
      <c r="B1282" s="174"/>
      <c r="C1282" s="88"/>
      <c r="D1282" s="19"/>
      <c r="E1282" s="456"/>
      <c r="F1282" s="451"/>
      <c r="G1282" s="444"/>
      <c r="H1282" s="19"/>
      <c r="I1282" s="451"/>
      <c r="J1282" s="451"/>
      <c r="K1282" s="451"/>
      <c r="L1282" s="451"/>
      <c r="M1282" s="451"/>
      <c r="N1282" s="451"/>
      <c r="O1282" s="316"/>
      <c r="P1282" s="310"/>
      <c r="Q1282" s="19"/>
      <c r="R1282" s="310"/>
      <c r="S1282" s="316"/>
      <c r="T1282" s="923"/>
      <c r="U1282" s="310"/>
      <c r="V1282" s="310"/>
      <c r="W1282" s="310"/>
      <c r="X1282" s="306"/>
      <c r="Y1282" s="753"/>
      <c r="Z1282" s="749"/>
      <c r="AA1282" s="489"/>
      <c r="AB1282" s="512"/>
      <c r="AC1282" s="512"/>
      <c r="AD1282" s="447"/>
      <c r="AE1282" s="447"/>
      <c r="AF1282" s="970"/>
      <c r="AG1282" s="970"/>
      <c r="AH1282" s="810"/>
      <c r="AI1282" s="310"/>
      <c r="AJ1282" s="310"/>
      <c r="AK1282" s="310"/>
      <c r="AL1282" s="307"/>
      <c r="AM1282" s="40"/>
      <c r="AN1282" s="40"/>
      <c r="AO1282" s="40"/>
      <c r="AP1282" s="137"/>
      <c r="AQ1282" s="19"/>
      <c r="AR1282" s="49"/>
      <c r="AS1282" s="298"/>
      <c r="AT1282" s="66"/>
      <c r="AU1282" s="40"/>
      <c r="AV1282" s="60"/>
      <c r="AW1282" s="137"/>
      <c r="AX1282" s="137"/>
      <c r="AY1282" s="299"/>
      <c r="AZ1282" s="87"/>
      <c r="BA1282" s="243"/>
      <c r="BB1282" s="127"/>
      <c r="BC1282" s="127"/>
      <c r="BD1282" s="127"/>
      <c r="BE1282" s="127"/>
      <c r="BF1282" s="127"/>
      <c r="BG1282" s="19"/>
      <c r="BH1282" s="49"/>
      <c r="BI1282" s="60"/>
      <c r="BJ1282" s="127"/>
      <c r="BK1282" s="127"/>
      <c r="BL1282" s="127"/>
      <c r="BM1282" s="127"/>
      <c r="BN1282" s="60"/>
      <c r="BO1282" s="127"/>
      <c r="BP1282" s="910"/>
      <c r="BQ1282" s="928"/>
      <c r="BR1282" s="928"/>
      <c r="BS1282" s="928"/>
      <c r="BT1282" s="928"/>
      <c r="BU1282" s="928"/>
      <c r="BV1282" s="928"/>
      <c r="BW1282" s="928"/>
      <c r="BX1282" s="928"/>
      <c r="BY1282" s="928"/>
      <c r="BZ1282" s="928"/>
      <c r="CA1282" s="928"/>
      <c r="CB1282" s="928"/>
      <c r="CC1282" s="928"/>
      <c r="CD1282" s="928"/>
      <c r="CE1282" s="150"/>
      <c r="CF1282" s="516"/>
      <c r="CG1282" s="911"/>
      <c r="CH1282" s="131"/>
      <c r="CI1282" s="186"/>
      <c r="CJ1282" s="4"/>
      <c r="CK1282" s="49"/>
      <c r="CL1282" s="60"/>
      <c r="CM1282" s="912"/>
      <c r="CN1282" s="371"/>
      <c r="CO1282" s="371"/>
      <c r="CP1282" s="814"/>
      <c r="CQ1282" s="352"/>
      <c r="CR1282" s="371"/>
      <c r="CS1282" s="371"/>
    </row>
    <row r="1283" spans="1:97" x14ac:dyDescent="0.25">
      <c r="A1283" s="20"/>
      <c r="B1283" s="174"/>
      <c r="C1283" s="88"/>
      <c r="D1283" s="19"/>
      <c r="E1283" s="456"/>
      <c r="F1283" s="451"/>
      <c r="G1283" s="444"/>
      <c r="H1283" s="19"/>
      <c r="I1283" s="451"/>
      <c r="J1283" s="451"/>
      <c r="K1283" s="451"/>
      <c r="L1283" s="451"/>
      <c r="M1283" s="451"/>
      <c r="N1283" s="451"/>
      <c r="O1283" s="316"/>
      <c r="P1283" s="310"/>
      <c r="Q1283" s="19"/>
      <c r="R1283" s="310"/>
      <c r="S1283" s="316"/>
      <c r="T1283" s="923"/>
      <c r="U1283" s="310"/>
      <c r="V1283" s="310"/>
      <c r="W1283" s="310"/>
      <c r="X1283" s="306"/>
      <c r="Y1283" s="753"/>
      <c r="Z1283" s="749"/>
      <c r="AA1283" s="489"/>
      <c r="AB1283" s="512"/>
      <c r="AC1283" s="512"/>
      <c r="AD1283" s="447"/>
      <c r="AE1283" s="447"/>
      <c r="AF1283" s="970"/>
      <c r="AG1283" s="970"/>
      <c r="AH1283" s="810"/>
      <c r="AI1283" s="310"/>
      <c r="AJ1283" s="310"/>
      <c r="AK1283" s="310"/>
      <c r="AL1283" s="307"/>
      <c r="AM1283" s="40"/>
      <c r="AN1283" s="40"/>
      <c r="AO1283" s="40"/>
      <c r="AP1283" s="137"/>
      <c r="AQ1283" s="19"/>
      <c r="AR1283" s="49"/>
      <c r="AS1283" s="298"/>
      <c r="AT1283" s="66"/>
      <c r="AU1283" s="40"/>
      <c r="AV1283" s="60"/>
      <c r="AW1283" s="137"/>
      <c r="AX1283" s="137"/>
      <c r="AY1283" s="299"/>
      <c r="AZ1283" s="87"/>
      <c r="BA1283" s="243"/>
      <c r="BB1283" s="127"/>
      <c r="BC1283" s="127"/>
      <c r="BD1283" s="127"/>
      <c r="BE1283" s="127"/>
      <c r="BF1283" s="127"/>
      <c r="BG1283" s="19"/>
      <c r="BH1283" s="49"/>
      <c r="BI1283" s="60"/>
      <c r="BJ1283" s="127"/>
      <c r="BK1283" s="127"/>
      <c r="BL1283" s="127"/>
      <c r="BM1283" s="127"/>
      <c r="BN1283" s="60"/>
      <c r="BO1283" s="127"/>
      <c r="BP1283" s="910"/>
      <c r="BQ1283" s="928"/>
      <c r="BR1283" s="928"/>
      <c r="BS1283" s="928"/>
      <c r="BT1283" s="928"/>
      <c r="BU1283" s="928"/>
      <c r="BV1283" s="928"/>
      <c r="BW1283" s="928"/>
      <c r="BX1283" s="928"/>
      <c r="BY1283" s="928"/>
      <c r="BZ1283" s="928"/>
      <c r="CA1283" s="928"/>
      <c r="CB1283" s="928"/>
      <c r="CC1283" s="928"/>
      <c r="CD1283" s="928"/>
      <c r="CE1283" s="150"/>
      <c r="CF1283" s="516"/>
      <c r="CG1283" s="911"/>
      <c r="CH1283" s="131"/>
      <c r="CI1283" s="186"/>
      <c r="CJ1283" s="4"/>
      <c r="CK1283" s="49"/>
      <c r="CL1283" s="60"/>
      <c r="CM1283" s="912"/>
      <c r="CN1283" s="371"/>
      <c r="CO1283" s="371"/>
      <c r="CP1283" s="814"/>
      <c r="CQ1283" s="352"/>
      <c r="CR1283" s="371"/>
      <c r="CS1283" s="371"/>
    </row>
    <row r="1284" spans="1:97" x14ac:dyDescent="0.25">
      <c r="A1284" s="20"/>
      <c r="B1284" s="174"/>
      <c r="C1284" s="88"/>
      <c r="D1284" s="19"/>
      <c r="E1284" s="456"/>
      <c r="F1284" s="451"/>
      <c r="G1284" s="444"/>
      <c r="H1284" s="19"/>
      <c r="I1284" s="451"/>
      <c r="J1284" s="451"/>
      <c r="K1284" s="451"/>
      <c r="L1284" s="451"/>
      <c r="M1284" s="451"/>
      <c r="N1284" s="451"/>
      <c r="O1284" s="316"/>
      <c r="P1284" s="310"/>
      <c r="Q1284" s="19"/>
      <c r="R1284" s="310"/>
      <c r="S1284" s="316"/>
      <c r="T1284" s="923"/>
      <c r="U1284" s="310"/>
      <c r="V1284" s="310"/>
      <c r="W1284" s="310"/>
      <c r="X1284" s="306"/>
      <c r="Y1284" s="753"/>
      <c r="Z1284" s="749"/>
      <c r="AA1284" s="489"/>
      <c r="AB1284" s="512"/>
      <c r="AC1284" s="512"/>
      <c r="AD1284" s="447"/>
      <c r="AE1284" s="447"/>
      <c r="AF1284" s="970"/>
      <c r="AG1284" s="970"/>
      <c r="AH1284" s="810"/>
      <c r="AI1284" s="310"/>
      <c r="AJ1284" s="310"/>
      <c r="AK1284" s="310"/>
      <c r="AL1284" s="307"/>
      <c r="AM1284" s="40"/>
      <c r="AN1284" s="40"/>
      <c r="AO1284" s="40"/>
      <c r="AP1284" s="137"/>
      <c r="AQ1284" s="19"/>
      <c r="AR1284" s="49"/>
      <c r="AS1284" s="298"/>
      <c r="AT1284" s="66"/>
      <c r="AU1284" s="40"/>
      <c r="AV1284" s="60"/>
      <c r="AW1284" s="137"/>
      <c r="AX1284" s="137"/>
      <c r="AY1284" s="299"/>
      <c r="AZ1284" s="87"/>
      <c r="BA1284" s="243"/>
      <c r="BB1284" s="127"/>
      <c r="BC1284" s="127"/>
      <c r="BD1284" s="127"/>
      <c r="BE1284" s="127"/>
      <c r="BF1284" s="127"/>
      <c r="BG1284" s="19"/>
      <c r="BH1284" s="49"/>
      <c r="BI1284" s="60"/>
      <c r="BJ1284" s="127"/>
      <c r="BK1284" s="127"/>
      <c r="BL1284" s="127"/>
      <c r="BM1284" s="127"/>
      <c r="BN1284" s="60"/>
      <c r="BO1284" s="127"/>
      <c r="BP1284" s="910"/>
      <c r="BQ1284" s="928"/>
      <c r="BR1284" s="928"/>
      <c r="BS1284" s="928"/>
      <c r="BT1284" s="928"/>
      <c r="BU1284" s="928"/>
      <c r="BV1284" s="928"/>
      <c r="BW1284" s="928"/>
      <c r="BX1284" s="928"/>
      <c r="BY1284" s="928"/>
      <c r="BZ1284" s="928"/>
      <c r="CA1284" s="928"/>
      <c r="CB1284" s="928"/>
      <c r="CC1284" s="928"/>
      <c r="CD1284" s="928"/>
      <c r="CE1284" s="150"/>
      <c r="CF1284" s="516"/>
      <c r="CG1284" s="911"/>
      <c r="CH1284" s="131"/>
      <c r="CI1284" s="186"/>
      <c r="CJ1284" s="4"/>
      <c r="CK1284" s="49"/>
      <c r="CL1284" s="60"/>
      <c r="CM1284" s="912"/>
      <c r="CN1284" s="371"/>
      <c r="CO1284" s="371"/>
      <c r="CP1284" s="814"/>
      <c r="CQ1284" s="352"/>
      <c r="CR1284" s="371"/>
      <c r="CS1284" s="371"/>
    </row>
    <row r="1285" spans="1:97" x14ac:dyDescent="0.25">
      <c r="A1285" s="20"/>
      <c r="B1285" s="174"/>
      <c r="C1285" s="88"/>
      <c r="D1285" s="19"/>
      <c r="E1285" s="456"/>
      <c r="F1285" s="451"/>
      <c r="G1285" s="444"/>
      <c r="H1285" s="19"/>
      <c r="I1285" s="451"/>
      <c r="J1285" s="451"/>
      <c r="K1285" s="451"/>
      <c r="L1285" s="451"/>
      <c r="M1285" s="451"/>
      <c r="N1285" s="451"/>
      <c r="O1285" s="316"/>
      <c r="P1285" s="310"/>
      <c r="Q1285" s="19"/>
      <c r="R1285" s="310"/>
      <c r="S1285" s="316"/>
      <c r="T1285" s="923"/>
      <c r="U1285" s="310"/>
      <c r="V1285" s="310"/>
      <c r="W1285" s="310"/>
      <c r="X1285" s="306"/>
      <c r="Y1285" s="753"/>
      <c r="Z1285" s="749"/>
      <c r="AA1285" s="489"/>
      <c r="AB1285" s="512"/>
      <c r="AC1285" s="512"/>
      <c r="AD1285" s="447"/>
      <c r="AE1285" s="447"/>
      <c r="AF1285" s="970"/>
      <c r="AG1285" s="970"/>
      <c r="AH1285" s="810"/>
      <c r="AI1285" s="310"/>
      <c r="AJ1285" s="310"/>
      <c r="AK1285" s="310"/>
      <c r="AL1285" s="307"/>
      <c r="AM1285" s="40"/>
      <c r="AN1285" s="40"/>
      <c r="AO1285" s="40"/>
      <c r="AP1285" s="137"/>
      <c r="AQ1285" s="19"/>
      <c r="AR1285" s="49"/>
      <c r="AS1285" s="298"/>
      <c r="AT1285" s="66"/>
      <c r="AU1285" s="40"/>
      <c r="AV1285" s="60"/>
      <c r="AW1285" s="137"/>
      <c r="AX1285" s="137"/>
      <c r="AY1285" s="299"/>
      <c r="AZ1285" s="87"/>
      <c r="BA1285" s="243"/>
      <c r="BB1285" s="127"/>
      <c r="BC1285" s="127"/>
      <c r="BD1285" s="127"/>
      <c r="BE1285" s="127"/>
      <c r="BF1285" s="127"/>
      <c r="BG1285" s="19"/>
      <c r="BH1285" s="49"/>
      <c r="BI1285" s="60"/>
      <c r="BJ1285" s="127"/>
      <c r="BK1285" s="127"/>
      <c r="BL1285" s="127"/>
      <c r="BM1285" s="127"/>
      <c r="BN1285" s="60"/>
      <c r="BO1285" s="127"/>
      <c r="BP1285" s="910"/>
      <c r="BQ1285" s="928"/>
      <c r="BR1285" s="928"/>
      <c r="BS1285" s="928"/>
      <c r="BT1285" s="928"/>
      <c r="BU1285" s="928"/>
      <c r="BV1285" s="928"/>
      <c r="BW1285" s="928"/>
      <c r="BX1285" s="928"/>
      <c r="BY1285" s="928"/>
      <c r="BZ1285" s="928"/>
      <c r="CA1285" s="928"/>
      <c r="CB1285" s="928"/>
      <c r="CC1285" s="928"/>
      <c r="CD1285" s="928"/>
      <c r="CE1285" s="150"/>
      <c r="CF1285" s="516"/>
      <c r="CG1285" s="911"/>
      <c r="CH1285" s="131"/>
      <c r="CI1285" s="186"/>
      <c r="CJ1285" s="4"/>
      <c r="CK1285" s="49"/>
      <c r="CL1285" s="60"/>
      <c r="CM1285" s="912"/>
      <c r="CN1285" s="371"/>
      <c r="CO1285" s="371"/>
      <c r="CP1285" s="814"/>
      <c r="CQ1285" s="352"/>
      <c r="CR1285" s="371"/>
      <c r="CS1285" s="371"/>
    </row>
    <row r="1286" spans="1:97" x14ac:dyDescent="0.25">
      <c r="A1286" s="20"/>
      <c r="B1286" s="174"/>
      <c r="C1286" s="88"/>
      <c r="D1286" s="19"/>
      <c r="E1286" s="456"/>
      <c r="F1286" s="451"/>
      <c r="G1286" s="444"/>
      <c r="H1286" s="19"/>
      <c r="I1286" s="451"/>
      <c r="J1286" s="451"/>
      <c r="K1286" s="451"/>
      <c r="L1286" s="451"/>
      <c r="M1286" s="451"/>
      <c r="N1286" s="451"/>
      <c r="O1286" s="316"/>
      <c r="P1286" s="310"/>
      <c r="Q1286" s="19"/>
      <c r="R1286" s="310"/>
      <c r="S1286" s="316"/>
      <c r="T1286" s="923"/>
      <c r="U1286" s="310"/>
      <c r="V1286" s="310"/>
      <c r="W1286" s="310"/>
      <c r="X1286" s="306"/>
      <c r="Y1286" s="753"/>
      <c r="Z1286" s="749"/>
      <c r="AA1286" s="489"/>
      <c r="AB1286" s="512"/>
      <c r="AC1286" s="512"/>
      <c r="AD1286" s="447"/>
      <c r="AE1286" s="447"/>
      <c r="AF1286" s="970"/>
      <c r="AG1286" s="970"/>
      <c r="AH1286" s="810"/>
      <c r="AI1286" s="310"/>
      <c r="AJ1286" s="310"/>
      <c r="AK1286" s="310"/>
      <c r="AL1286" s="307"/>
      <c r="AM1286" s="40"/>
      <c r="AN1286" s="40"/>
      <c r="AO1286" s="40"/>
      <c r="AP1286" s="137"/>
      <c r="AQ1286" s="19"/>
      <c r="AR1286" s="49"/>
      <c r="AS1286" s="298"/>
      <c r="AT1286" s="66"/>
      <c r="AU1286" s="40"/>
      <c r="AV1286" s="60"/>
      <c r="AW1286" s="137"/>
      <c r="AX1286" s="137"/>
      <c r="AY1286" s="299"/>
      <c r="AZ1286" s="87"/>
      <c r="BA1286" s="243"/>
      <c r="BB1286" s="127"/>
      <c r="BC1286" s="127"/>
      <c r="BD1286" s="127"/>
      <c r="BE1286" s="127"/>
      <c r="BF1286" s="127"/>
      <c r="BG1286" s="19"/>
      <c r="BH1286" s="49"/>
      <c r="BI1286" s="60"/>
      <c r="BJ1286" s="127"/>
      <c r="BK1286" s="127"/>
      <c r="BL1286" s="127"/>
      <c r="BM1286" s="127"/>
      <c r="BN1286" s="60"/>
      <c r="BO1286" s="127"/>
      <c r="BP1286" s="910"/>
      <c r="BQ1286" s="928"/>
      <c r="BR1286" s="928"/>
      <c r="BS1286" s="928"/>
      <c r="BT1286" s="928"/>
      <c r="BU1286" s="928"/>
      <c r="BV1286" s="928"/>
      <c r="BW1286" s="928"/>
      <c r="BX1286" s="928"/>
      <c r="BY1286" s="928"/>
      <c r="BZ1286" s="928"/>
      <c r="CA1286" s="928"/>
      <c r="CB1286" s="928"/>
      <c r="CC1286" s="928"/>
      <c r="CD1286" s="928"/>
      <c r="CE1286" s="150"/>
      <c r="CF1286" s="516"/>
      <c r="CG1286" s="911"/>
      <c r="CH1286" s="131"/>
      <c r="CI1286" s="186"/>
      <c r="CJ1286" s="4"/>
      <c r="CK1286" s="49"/>
      <c r="CL1286" s="60"/>
      <c r="CM1286" s="912"/>
      <c r="CN1286" s="371"/>
      <c r="CO1286" s="371"/>
      <c r="CP1286" s="814"/>
      <c r="CQ1286" s="352"/>
      <c r="CR1286" s="371"/>
      <c r="CS1286" s="371"/>
    </row>
    <row r="1287" spans="1:97" x14ac:dyDescent="0.25">
      <c r="A1287" s="20"/>
      <c r="B1287" s="174"/>
      <c r="C1287" s="88"/>
      <c r="D1287" s="19"/>
      <c r="E1287" s="456"/>
      <c r="F1287" s="451"/>
      <c r="G1287" s="444"/>
      <c r="H1287" s="19"/>
      <c r="I1287" s="451"/>
      <c r="J1287" s="451"/>
      <c r="K1287" s="451"/>
      <c r="L1287" s="451"/>
      <c r="M1287" s="451"/>
      <c r="N1287" s="451"/>
      <c r="O1287" s="316"/>
      <c r="P1287" s="310"/>
      <c r="Q1287" s="19"/>
      <c r="R1287" s="310"/>
      <c r="S1287" s="316"/>
      <c r="T1287" s="923"/>
      <c r="U1287" s="310"/>
      <c r="V1287" s="310"/>
      <c r="W1287" s="310"/>
      <c r="X1287" s="306"/>
      <c r="Y1287" s="753"/>
      <c r="Z1287" s="749"/>
      <c r="AA1287" s="489"/>
      <c r="AB1287" s="512"/>
      <c r="AC1287" s="512"/>
      <c r="AD1287" s="447"/>
      <c r="AE1287" s="447"/>
      <c r="AF1287" s="970"/>
      <c r="AG1287" s="970"/>
      <c r="AH1287" s="810"/>
      <c r="AI1287" s="310"/>
      <c r="AJ1287" s="310"/>
      <c r="AK1287" s="310"/>
      <c r="AL1287" s="307"/>
      <c r="AM1287" s="40"/>
      <c r="AN1287" s="40"/>
      <c r="AO1287" s="40"/>
      <c r="AP1287" s="137"/>
      <c r="AQ1287" s="19"/>
      <c r="AR1287" s="49"/>
      <c r="AS1287" s="298"/>
      <c r="AT1287" s="66"/>
      <c r="AU1287" s="40"/>
      <c r="AV1287" s="60"/>
      <c r="AW1287" s="137"/>
      <c r="AX1287" s="137"/>
      <c r="AY1287" s="299"/>
      <c r="AZ1287" s="87"/>
      <c r="BA1287" s="243"/>
      <c r="BB1287" s="127"/>
      <c r="BC1287" s="127"/>
      <c r="BD1287" s="127"/>
      <c r="BE1287" s="127"/>
      <c r="BF1287" s="127"/>
      <c r="BG1287" s="19"/>
      <c r="BH1287" s="49"/>
      <c r="BI1287" s="60"/>
      <c r="BJ1287" s="127"/>
      <c r="BK1287" s="127"/>
      <c r="BL1287" s="127"/>
      <c r="BM1287" s="127"/>
      <c r="BN1287" s="60"/>
      <c r="BO1287" s="127"/>
      <c r="BP1287" s="910"/>
      <c r="BQ1287" s="928"/>
      <c r="BR1287" s="928"/>
      <c r="BS1287" s="928"/>
      <c r="BT1287" s="928"/>
      <c r="BU1287" s="928"/>
      <c r="BV1287" s="928"/>
      <c r="BW1287" s="928"/>
      <c r="BX1287" s="928"/>
      <c r="BY1287" s="928"/>
      <c r="BZ1287" s="928"/>
      <c r="CA1287" s="928"/>
      <c r="CB1287" s="928"/>
      <c r="CC1287" s="928"/>
      <c r="CD1287" s="928"/>
      <c r="CE1287" s="150"/>
      <c r="CF1287" s="516"/>
      <c r="CG1287" s="911"/>
      <c r="CH1287" s="131"/>
      <c r="CI1287" s="186"/>
      <c r="CJ1287" s="4"/>
      <c r="CK1287" s="49"/>
      <c r="CL1287" s="60"/>
      <c r="CM1287" s="912"/>
      <c r="CN1287" s="371"/>
      <c r="CO1287" s="371"/>
      <c r="CP1287" s="814"/>
      <c r="CQ1287" s="352"/>
      <c r="CR1287" s="371"/>
      <c r="CS1287" s="371"/>
    </row>
    <row r="1288" spans="1:97" x14ac:dyDescent="0.25">
      <c r="A1288" s="20"/>
      <c r="B1288" s="174"/>
      <c r="C1288" s="88"/>
      <c r="D1288" s="19"/>
      <c r="E1288" s="456"/>
      <c r="F1288" s="451"/>
      <c r="G1288" s="444"/>
      <c r="H1288" s="19"/>
      <c r="I1288" s="451"/>
      <c r="J1288" s="451"/>
      <c r="K1288" s="451"/>
      <c r="L1288" s="451"/>
      <c r="M1288" s="451"/>
      <c r="N1288" s="451"/>
      <c r="O1288" s="316"/>
      <c r="P1288" s="310"/>
      <c r="Q1288" s="19"/>
      <c r="R1288" s="310"/>
      <c r="S1288" s="316"/>
      <c r="T1288" s="923"/>
      <c r="U1288" s="310"/>
      <c r="V1288" s="310"/>
      <c r="W1288" s="310"/>
      <c r="X1288" s="306"/>
      <c r="Y1288" s="753"/>
      <c r="Z1288" s="749"/>
      <c r="AA1288" s="489"/>
      <c r="AB1288" s="512"/>
      <c r="AC1288" s="512"/>
      <c r="AD1288" s="447"/>
      <c r="AE1288" s="447"/>
      <c r="AF1288" s="970"/>
      <c r="AG1288" s="970"/>
      <c r="AH1288" s="810"/>
      <c r="AI1288" s="310"/>
      <c r="AJ1288" s="310"/>
      <c r="AK1288" s="310"/>
      <c r="AL1288" s="307"/>
      <c r="AM1288" s="40"/>
      <c r="AN1288" s="40"/>
      <c r="AO1288" s="40"/>
      <c r="AP1288" s="137"/>
      <c r="AQ1288" s="19"/>
      <c r="AR1288" s="49"/>
      <c r="AS1288" s="298"/>
      <c r="AT1288" s="66"/>
      <c r="AU1288" s="40"/>
      <c r="AV1288" s="60"/>
      <c r="AW1288" s="137"/>
      <c r="AX1288" s="137"/>
      <c r="AY1288" s="299"/>
      <c r="AZ1288" s="87"/>
      <c r="BA1288" s="243"/>
      <c r="BB1288" s="127"/>
      <c r="BC1288" s="127"/>
      <c r="BD1288" s="127"/>
      <c r="BE1288" s="127"/>
      <c r="BF1288" s="127"/>
      <c r="BG1288" s="19"/>
      <c r="BH1288" s="49"/>
      <c r="BI1288" s="60"/>
      <c r="BJ1288" s="127"/>
      <c r="BK1288" s="127"/>
      <c r="BL1288" s="127"/>
      <c r="BM1288" s="127"/>
      <c r="BN1288" s="60"/>
      <c r="BO1288" s="127"/>
      <c r="BP1288" s="910"/>
      <c r="BQ1288" s="928"/>
      <c r="BR1288" s="928"/>
      <c r="BS1288" s="928"/>
      <c r="BT1288" s="928"/>
      <c r="BU1288" s="928"/>
      <c r="BV1288" s="928"/>
      <c r="BW1288" s="928"/>
      <c r="BX1288" s="928"/>
      <c r="BY1288" s="928"/>
      <c r="BZ1288" s="928"/>
      <c r="CA1288" s="928"/>
      <c r="CB1288" s="928"/>
      <c r="CC1288" s="928"/>
      <c r="CD1288" s="928"/>
      <c r="CE1288" s="150"/>
      <c r="CF1288" s="516"/>
      <c r="CG1288" s="911"/>
      <c r="CH1288" s="131"/>
      <c r="CI1288" s="186"/>
      <c r="CJ1288" s="4"/>
      <c r="CK1288" s="49"/>
      <c r="CL1288" s="60"/>
      <c r="CM1288" s="912"/>
      <c r="CN1288" s="371"/>
      <c r="CO1288" s="371"/>
      <c r="CP1288" s="814"/>
      <c r="CQ1288" s="352"/>
      <c r="CR1288" s="371"/>
      <c r="CS1288" s="371"/>
    </row>
    <row r="1289" spans="1:97" x14ac:dyDescent="0.25">
      <c r="A1289" s="20"/>
      <c r="B1289" s="174"/>
      <c r="C1289" s="88"/>
      <c r="D1289" s="19"/>
      <c r="E1289" s="456"/>
      <c r="F1289" s="451"/>
      <c r="G1289" s="444"/>
      <c r="H1289" s="19"/>
      <c r="I1289" s="451"/>
      <c r="J1289" s="451"/>
      <c r="K1289" s="451"/>
      <c r="L1289" s="451"/>
      <c r="M1289" s="451"/>
      <c r="N1289" s="451"/>
      <c r="O1289" s="316"/>
      <c r="P1289" s="310"/>
      <c r="Q1289" s="19"/>
      <c r="R1289" s="310"/>
      <c r="S1289" s="316"/>
      <c r="T1289" s="923"/>
      <c r="U1289" s="310"/>
      <c r="V1289" s="310"/>
      <c r="W1289" s="310"/>
      <c r="X1289" s="306"/>
      <c r="Y1289" s="753"/>
      <c r="Z1289" s="749"/>
      <c r="AA1289" s="489"/>
      <c r="AB1289" s="512"/>
      <c r="AC1289" s="512"/>
      <c r="AD1289" s="447"/>
      <c r="AE1289" s="447"/>
      <c r="AF1289" s="970"/>
      <c r="AG1289" s="970"/>
      <c r="AH1289" s="810"/>
      <c r="AI1289" s="310"/>
      <c r="AJ1289" s="310"/>
      <c r="AK1289" s="310"/>
      <c r="AL1289" s="307"/>
      <c r="AM1289" s="40"/>
      <c r="AN1289" s="40"/>
      <c r="AO1289" s="40"/>
      <c r="AP1289" s="137"/>
      <c r="AQ1289" s="19"/>
      <c r="AR1289" s="49"/>
      <c r="AS1289" s="298"/>
      <c r="AT1289" s="66"/>
      <c r="AU1289" s="40"/>
      <c r="AV1289" s="60"/>
      <c r="AW1289" s="137"/>
      <c r="AX1289" s="137"/>
      <c r="AY1289" s="299"/>
      <c r="AZ1289" s="87"/>
      <c r="BA1289" s="243"/>
      <c r="BB1289" s="127"/>
      <c r="BC1289" s="127"/>
      <c r="BD1289" s="127"/>
      <c r="BE1289" s="127"/>
      <c r="BF1289" s="127"/>
      <c r="BG1289" s="19"/>
      <c r="BH1289" s="49"/>
      <c r="BI1289" s="60"/>
      <c r="BJ1289" s="127"/>
      <c r="BK1289" s="127"/>
      <c r="BL1289" s="127"/>
      <c r="BM1289" s="127"/>
      <c r="BN1289" s="60"/>
      <c r="BO1289" s="127"/>
      <c r="BP1289" s="910"/>
      <c r="BQ1289" s="928"/>
      <c r="BR1289" s="928"/>
      <c r="BS1289" s="928"/>
      <c r="BT1289" s="928"/>
      <c r="BU1289" s="928"/>
      <c r="BV1289" s="928"/>
      <c r="BW1289" s="928"/>
      <c r="BX1289" s="928"/>
      <c r="BY1289" s="928"/>
      <c r="BZ1289" s="928"/>
      <c r="CA1289" s="928"/>
      <c r="CB1289" s="928"/>
      <c r="CC1289" s="928"/>
      <c r="CD1289" s="928"/>
      <c r="CE1289" s="150"/>
      <c r="CF1289" s="516"/>
      <c r="CG1289" s="911"/>
      <c r="CH1289" s="131"/>
      <c r="CI1289" s="186"/>
      <c r="CJ1289" s="4"/>
      <c r="CK1289" s="49"/>
      <c r="CL1289" s="60"/>
      <c r="CM1289" s="912"/>
      <c r="CN1289" s="371"/>
      <c r="CO1289" s="371"/>
      <c r="CP1289" s="814"/>
      <c r="CQ1289" s="352"/>
      <c r="CR1289" s="371"/>
      <c r="CS1289" s="371"/>
    </row>
    <row r="1290" spans="1:97" x14ac:dyDescent="0.25">
      <c r="A1290" s="20"/>
      <c r="B1290" s="174"/>
      <c r="C1290" s="88"/>
      <c r="D1290" s="19"/>
      <c r="E1290" s="456"/>
      <c r="F1290" s="451"/>
      <c r="G1290" s="444"/>
      <c r="H1290" s="19"/>
      <c r="I1290" s="451"/>
      <c r="J1290" s="451"/>
      <c r="K1290" s="451"/>
      <c r="L1290" s="451"/>
      <c r="M1290" s="451"/>
      <c r="N1290" s="451"/>
      <c r="O1290" s="316"/>
      <c r="P1290" s="310"/>
      <c r="Q1290" s="19"/>
      <c r="R1290" s="310"/>
      <c r="S1290" s="316"/>
      <c r="T1290" s="923"/>
      <c r="U1290" s="310"/>
      <c r="V1290" s="310"/>
      <c r="W1290" s="310"/>
      <c r="X1290" s="306"/>
      <c r="Y1290" s="753"/>
      <c r="Z1290" s="749"/>
      <c r="AA1290" s="489"/>
      <c r="AB1290" s="512"/>
      <c r="AC1290" s="512"/>
      <c r="AD1290" s="447"/>
      <c r="AE1290" s="447"/>
      <c r="AF1290" s="970"/>
      <c r="AG1290" s="970"/>
      <c r="AH1290" s="810"/>
      <c r="AI1290" s="310"/>
      <c r="AJ1290" s="310"/>
      <c r="AK1290" s="310"/>
      <c r="AL1290" s="307"/>
      <c r="AM1290" s="40"/>
      <c r="AN1290" s="40"/>
      <c r="AO1290" s="40"/>
      <c r="AP1290" s="137"/>
      <c r="AQ1290" s="19"/>
      <c r="AR1290" s="49"/>
      <c r="AS1290" s="298"/>
      <c r="AT1290" s="66"/>
      <c r="AU1290" s="40"/>
      <c r="AV1290" s="60"/>
      <c r="AW1290" s="137"/>
      <c r="AX1290" s="137"/>
      <c r="AY1290" s="299"/>
      <c r="AZ1290" s="87"/>
      <c r="BA1290" s="243"/>
      <c r="BB1290" s="127"/>
      <c r="BC1290" s="127"/>
      <c r="BD1290" s="127"/>
      <c r="BE1290" s="127"/>
      <c r="BF1290" s="127"/>
      <c r="BG1290" s="19"/>
      <c r="BH1290" s="49"/>
      <c r="BI1290" s="60"/>
      <c r="BJ1290" s="127"/>
      <c r="BK1290" s="127"/>
      <c r="BL1290" s="127"/>
      <c r="BM1290" s="127"/>
      <c r="BN1290" s="60"/>
      <c r="BO1290" s="127"/>
      <c r="BP1290" s="910"/>
      <c r="BQ1290" s="928"/>
      <c r="BR1290" s="928"/>
      <c r="BS1290" s="928"/>
      <c r="BT1290" s="928"/>
      <c r="BU1290" s="928"/>
      <c r="BV1290" s="928"/>
      <c r="BW1290" s="928"/>
      <c r="BX1290" s="928"/>
      <c r="BY1290" s="928"/>
      <c r="BZ1290" s="928"/>
      <c r="CA1290" s="928"/>
      <c r="CB1290" s="928"/>
      <c r="CC1290" s="928"/>
      <c r="CD1290" s="928"/>
      <c r="CE1290" s="150"/>
      <c r="CF1290" s="516"/>
      <c r="CG1290" s="911"/>
      <c r="CH1290" s="131"/>
      <c r="CI1290" s="186"/>
      <c r="CJ1290" s="4"/>
      <c r="CK1290" s="49"/>
      <c r="CL1290" s="60"/>
      <c r="CM1290" s="912"/>
      <c r="CN1290" s="371"/>
      <c r="CO1290" s="371"/>
      <c r="CP1290" s="814"/>
      <c r="CQ1290" s="352"/>
      <c r="CR1290" s="371"/>
      <c r="CS1290" s="371"/>
    </row>
    <row r="1291" spans="1:97" x14ac:dyDescent="0.25">
      <c r="A1291" s="20"/>
      <c r="B1291" s="174"/>
      <c r="C1291" s="88"/>
      <c r="D1291" s="19"/>
      <c r="E1291" s="456"/>
      <c r="F1291" s="451"/>
      <c r="G1291" s="444"/>
      <c r="H1291" s="19"/>
      <c r="I1291" s="451"/>
      <c r="J1291" s="451"/>
      <c r="K1291" s="451"/>
      <c r="L1291" s="451"/>
      <c r="M1291" s="451"/>
      <c r="N1291" s="451"/>
      <c r="O1291" s="316"/>
      <c r="P1291" s="310"/>
      <c r="Q1291" s="19"/>
      <c r="R1291" s="310"/>
      <c r="S1291" s="316"/>
      <c r="T1291" s="923"/>
      <c r="U1291" s="310"/>
      <c r="V1291" s="310"/>
      <c r="W1291" s="310"/>
      <c r="X1291" s="306"/>
      <c r="Y1291" s="753"/>
      <c r="Z1291" s="749"/>
      <c r="AA1291" s="489"/>
      <c r="AB1291" s="512"/>
      <c r="AC1291" s="512"/>
      <c r="AD1291" s="447"/>
      <c r="AE1291" s="447"/>
      <c r="AF1291" s="970"/>
      <c r="AG1291" s="970"/>
      <c r="AH1291" s="810"/>
      <c r="AI1291" s="310"/>
      <c r="AJ1291" s="310"/>
      <c r="AK1291" s="310"/>
      <c r="AL1291" s="307"/>
      <c r="AM1291" s="40"/>
      <c r="AN1291" s="40"/>
      <c r="AO1291" s="40"/>
      <c r="AP1291" s="137"/>
      <c r="AQ1291" s="19"/>
      <c r="AR1291" s="49"/>
      <c r="AS1291" s="298"/>
      <c r="AT1291" s="66"/>
      <c r="AU1291" s="40"/>
      <c r="AV1291" s="60"/>
      <c r="AW1291" s="137"/>
      <c r="AX1291" s="137"/>
      <c r="AY1291" s="299"/>
      <c r="AZ1291" s="87"/>
      <c r="BA1291" s="243"/>
      <c r="BB1291" s="127"/>
      <c r="BC1291" s="127"/>
      <c r="BD1291" s="127"/>
      <c r="BE1291" s="127"/>
      <c r="BF1291" s="127"/>
      <c r="BG1291" s="19"/>
      <c r="BH1291" s="49"/>
      <c r="BI1291" s="60"/>
      <c r="BJ1291" s="127"/>
      <c r="BK1291" s="127"/>
      <c r="BL1291" s="127"/>
      <c r="BM1291" s="127"/>
      <c r="BN1291" s="60"/>
      <c r="BO1291" s="127"/>
      <c r="BP1291" s="910"/>
      <c r="BQ1291" s="928"/>
      <c r="BR1291" s="928"/>
      <c r="BS1291" s="928"/>
      <c r="BT1291" s="928"/>
      <c r="BU1291" s="928"/>
      <c r="BV1291" s="928"/>
      <c r="BW1291" s="928"/>
      <c r="BX1291" s="928"/>
      <c r="BY1291" s="928"/>
      <c r="BZ1291" s="928"/>
      <c r="CA1291" s="928"/>
      <c r="CB1291" s="928"/>
      <c r="CC1291" s="928"/>
      <c r="CD1291" s="928"/>
      <c r="CE1291" s="150"/>
      <c r="CF1291" s="516"/>
      <c r="CG1291" s="911"/>
      <c r="CH1291" s="131"/>
      <c r="CI1291" s="186"/>
      <c r="CJ1291" s="4"/>
      <c r="CK1291" s="49"/>
      <c r="CL1291" s="60"/>
      <c r="CM1291" s="912"/>
      <c r="CN1291" s="371"/>
      <c r="CO1291" s="371"/>
      <c r="CP1291" s="814"/>
      <c r="CQ1291" s="352"/>
      <c r="CR1291" s="371"/>
      <c r="CS1291" s="371"/>
    </row>
    <row r="1292" spans="1:97" x14ac:dyDescent="0.25">
      <c r="A1292" s="20"/>
      <c r="B1292" s="174"/>
      <c r="C1292" s="88"/>
      <c r="D1292" s="19"/>
      <c r="E1292" s="456"/>
      <c r="F1292" s="451"/>
      <c r="G1292" s="444"/>
      <c r="H1292" s="19"/>
      <c r="I1292" s="451"/>
      <c r="J1292" s="451"/>
      <c r="K1292" s="451"/>
      <c r="L1292" s="451"/>
      <c r="M1292" s="451"/>
      <c r="N1292" s="451"/>
      <c r="O1292" s="316"/>
      <c r="P1292" s="310"/>
      <c r="Q1292" s="19"/>
      <c r="R1292" s="310"/>
      <c r="S1292" s="316"/>
      <c r="T1292" s="923"/>
      <c r="U1292" s="310"/>
      <c r="V1292" s="310"/>
      <c r="W1292" s="310"/>
      <c r="X1292" s="306"/>
      <c r="Y1292" s="753"/>
      <c r="Z1292" s="749"/>
      <c r="AA1292" s="489"/>
      <c r="AB1292" s="512"/>
      <c r="AC1292" s="512"/>
      <c r="AD1292" s="447"/>
      <c r="AE1292" s="447"/>
      <c r="AF1292" s="970"/>
      <c r="AG1292" s="970"/>
      <c r="AH1292" s="810"/>
      <c r="AI1292" s="310"/>
      <c r="AJ1292" s="310"/>
      <c r="AK1292" s="310"/>
      <c r="AL1292" s="307"/>
      <c r="AM1292" s="40"/>
      <c r="AN1292" s="40"/>
      <c r="AO1292" s="40"/>
      <c r="AP1292" s="137"/>
      <c r="AQ1292" s="19"/>
      <c r="AR1292" s="49"/>
      <c r="AS1292" s="298"/>
      <c r="AT1292" s="66"/>
      <c r="AU1292" s="40"/>
      <c r="AV1292" s="60"/>
      <c r="AW1292" s="137"/>
      <c r="AX1292" s="137"/>
      <c r="AY1292" s="299"/>
      <c r="AZ1292" s="87"/>
      <c r="BA1292" s="243"/>
      <c r="BB1292" s="127"/>
      <c r="BC1292" s="127"/>
      <c r="BD1292" s="127"/>
      <c r="BE1292" s="127"/>
      <c r="BF1292" s="127"/>
      <c r="BG1292" s="19"/>
      <c r="BH1292" s="49"/>
      <c r="BI1292" s="60"/>
      <c r="BJ1292" s="127"/>
      <c r="BK1292" s="127"/>
      <c r="BL1292" s="127"/>
      <c r="BM1292" s="127"/>
      <c r="BN1292" s="60"/>
      <c r="BO1292" s="127"/>
      <c r="BP1292" s="910"/>
      <c r="BQ1292" s="928"/>
      <c r="BR1292" s="928"/>
      <c r="BS1292" s="928"/>
      <c r="BT1292" s="928"/>
      <c r="BU1292" s="928"/>
      <c r="BV1292" s="928"/>
      <c r="BW1292" s="928"/>
      <c r="BX1292" s="928"/>
      <c r="BY1292" s="928"/>
      <c r="BZ1292" s="928"/>
      <c r="CA1292" s="928"/>
      <c r="CB1292" s="928"/>
      <c r="CC1292" s="928"/>
      <c r="CD1292" s="928"/>
      <c r="CE1292" s="150"/>
      <c r="CF1292" s="516"/>
      <c r="CG1292" s="911"/>
      <c r="CH1292" s="131"/>
      <c r="CI1292" s="186"/>
      <c r="CJ1292" s="4"/>
      <c r="CK1292" s="49"/>
      <c r="CL1292" s="60"/>
      <c r="CM1292" s="912"/>
      <c r="CN1292" s="371"/>
      <c r="CO1292" s="371"/>
      <c r="CP1292" s="814"/>
      <c r="CQ1292" s="352"/>
      <c r="CR1292" s="371"/>
      <c r="CS1292" s="371"/>
    </row>
    <row r="1293" spans="1:97" x14ac:dyDescent="0.25">
      <c r="A1293" s="20"/>
      <c r="B1293" s="174"/>
      <c r="C1293" s="88"/>
      <c r="D1293" s="19"/>
      <c r="E1293" s="456"/>
      <c r="F1293" s="451"/>
      <c r="G1293" s="444"/>
      <c r="H1293" s="19"/>
      <c r="I1293" s="451"/>
      <c r="J1293" s="451"/>
      <c r="K1293" s="451"/>
      <c r="L1293" s="451"/>
      <c r="M1293" s="451"/>
      <c r="N1293" s="451"/>
      <c r="O1293" s="316"/>
      <c r="P1293" s="310"/>
      <c r="Q1293" s="19"/>
      <c r="R1293" s="310"/>
      <c r="S1293" s="316"/>
      <c r="T1293" s="923"/>
      <c r="U1293" s="310"/>
      <c r="V1293" s="310"/>
      <c r="W1293" s="310"/>
      <c r="X1293" s="306"/>
      <c r="Y1293" s="753"/>
      <c r="Z1293" s="749"/>
      <c r="AA1293" s="489"/>
      <c r="AB1293" s="512"/>
      <c r="AC1293" s="512"/>
      <c r="AD1293" s="447"/>
      <c r="AE1293" s="447"/>
      <c r="AF1293" s="970"/>
      <c r="AG1293" s="970"/>
      <c r="AH1293" s="810"/>
      <c r="AI1293" s="310"/>
      <c r="AJ1293" s="310"/>
      <c r="AK1293" s="310"/>
      <c r="AL1293" s="307"/>
      <c r="AM1293" s="40"/>
      <c r="AN1293" s="40"/>
      <c r="AO1293" s="40"/>
      <c r="AP1293" s="137"/>
      <c r="AQ1293" s="19"/>
      <c r="AR1293" s="49"/>
      <c r="AS1293" s="298"/>
      <c r="AT1293" s="66"/>
      <c r="AU1293" s="40"/>
      <c r="AV1293" s="60"/>
      <c r="AW1293" s="137"/>
      <c r="AX1293" s="137"/>
      <c r="AY1293" s="299"/>
      <c r="AZ1293" s="87"/>
      <c r="BA1293" s="243"/>
      <c r="BB1293" s="127"/>
      <c r="BC1293" s="127"/>
      <c r="BD1293" s="127"/>
      <c r="BE1293" s="127"/>
      <c r="BF1293" s="127"/>
      <c r="BG1293" s="19"/>
      <c r="BH1293" s="49"/>
      <c r="BI1293" s="60"/>
      <c r="BJ1293" s="127"/>
      <c r="BK1293" s="127"/>
      <c r="BL1293" s="127"/>
      <c r="BM1293" s="127"/>
      <c r="BN1293" s="60"/>
      <c r="BO1293" s="127"/>
      <c r="BP1293" s="910"/>
      <c r="BQ1293" s="928"/>
      <c r="BR1293" s="928"/>
      <c r="BS1293" s="928"/>
      <c r="BT1293" s="928"/>
      <c r="BU1293" s="928"/>
      <c r="BV1293" s="928"/>
      <c r="BW1293" s="928"/>
      <c r="BX1293" s="928"/>
      <c r="BY1293" s="928"/>
      <c r="BZ1293" s="928"/>
      <c r="CA1293" s="928"/>
      <c r="CB1293" s="928"/>
      <c r="CC1293" s="928"/>
      <c r="CD1293" s="928"/>
      <c r="CE1293" s="150"/>
      <c r="CF1293" s="516"/>
      <c r="CG1293" s="911"/>
      <c r="CH1293" s="131"/>
      <c r="CI1293" s="186"/>
      <c r="CJ1293" s="4"/>
      <c r="CK1293" s="49"/>
      <c r="CL1293" s="60"/>
      <c r="CM1293" s="912"/>
      <c r="CN1293" s="371"/>
      <c r="CO1293" s="371"/>
      <c r="CP1293" s="814"/>
      <c r="CQ1293" s="352"/>
      <c r="CR1293" s="371"/>
      <c r="CS1293" s="371"/>
    </row>
    <row r="1294" spans="1:97" x14ac:dyDescent="0.25">
      <c r="A1294" s="20"/>
      <c r="B1294" s="174"/>
      <c r="C1294" s="88"/>
      <c r="D1294" s="19"/>
      <c r="E1294" s="456"/>
      <c r="F1294" s="451"/>
      <c r="G1294" s="444"/>
      <c r="H1294" s="19"/>
      <c r="I1294" s="451"/>
      <c r="J1294" s="451"/>
      <c r="K1294" s="451"/>
      <c r="L1294" s="451"/>
      <c r="M1294" s="451"/>
      <c r="N1294" s="451"/>
      <c r="O1294" s="316"/>
      <c r="P1294" s="310"/>
      <c r="Q1294" s="19"/>
      <c r="R1294" s="310"/>
      <c r="S1294" s="316"/>
      <c r="T1294" s="923"/>
      <c r="U1294" s="310"/>
      <c r="V1294" s="310"/>
      <c r="W1294" s="310"/>
      <c r="X1294" s="306"/>
      <c r="Y1294" s="753"/>
      <c r="Z1294" s="749"/>
      <c r="AA1294" s="489"/>
      <c r="AB1294" s="512"/>
      <c r="AC1294" s="512"/>
      <c r="AD1294" s="447"/>
      <c r="AE1294" s="447"/>
      <c r="AF1294" s="970"/>
      <c r="AG1294" s="970"/>
      <c r="AH1294" s="810"/>
      <c r="AI1294" s="310"/>
      <c r="AJ1294" s="310"/>
      <c r="AK1294" s="310"/>
      <c r="AL1294" s="307"/>
      <c r="AM1294" s="40"/>
      <c r="AN1294" s="40"/>
      <c r="AO1294" s="40"/>
      <c r="AP1294" s="137"/>
      <c r="AQ1294" s="19"/>
      <c r="AR1294" s="49"/>
      <c r="AS1294" s="298"/>
      <c r="AT1294" s="66"/>
      <c r="AU1294" s="40"/>
      <c r="AV1294" s="60"/>
      <c r="AW1294" s="137"/>
      <c r="AX1294" s="137"/>
      <c r="AY1294" s="299"/>
      <c r="AZ1294" s="87"/>
      <c r="BA1294" s="243"/>
      <c r="BB1294" s="127"/>
      <c r="BC1294" s="127"/>
      <c r="BD1294" s="127"/>
      <c r="BE1294" s="127"/>
      <c r="BF1294" s="127"/>
      <c r="BG1294" s="19"/>
      <c r="BH1294" s="49"/>
      <c r="BI1294" s="60"/>
      <c r="BJ1294" s="127"/>
      <c r="BK1294" s="127"/>
      <c r="BL1294" s="127"/>
      <c r="BM1294" s="127"/>
      <c r="BN1294" s="60"/>
      <c r="BO1294" s="127"/>
      <c r="BP1294" s="910"/>
      <c r="BQ1294" s="928"/>
      <c r="BR1294" s="928"/>
      <c r="BS1294" s="928"/>
      <c r="BT1294" s="928"/>
      <c r="BU1294" s="928"/>
      <c r="BV1294" s="928"/>
      <c r="BW1294" s="928"/>
      <c r="BX1294" s="928"/>
      <c r="BY1294" s="928"/>
      <c r="BZ1294" s="928"/>
      <c r="CA1294" s="928"/>
      <c r="CB1294" s="928"/>
      <c r="CC1294" s="928"/>
      <c r="CD1294" s="928"/>
      <c r="CE1294" s="150"/>
      <c r="CF1294" s="516"/>
      <c r="CG1294" s="911"/>
      <c r="CH1294" s="131"/>
      <c r="CI1294" s="186"/>
      <c r="CJ1294" s="4"/>
      <c r="CK1294" s="49"/>
      <c r="CL1294" s="60"/>
      <c r="CM1294" s="912"/>
      <c r="CN1294" s="371"/>
      <c r="CO1294" s="371"/>
      <c r="CP1294" s="814"/>
      <c r="CQ1294" s="352"/>
      <c r="CR1294" s="371"/>
      <c r="CS1294" s="371"/>
    </row>
    <row r="1295" spans="1:97" x14ac:dyDescent="0.25">
      <c r="A1295" s="20"/>
      <c r="B1295" s="174"/>
      <c r="C1295" s="88"/>
      <c r="D1295" s="19"/>
      <c r="E1295" s="456"/>
      <c r="F1295" s="451"/>
      <c r="G1295" s="444"/>
      <c r="H1295" s="19"/>
      <c r="I1295" s="451"/>
      <c r="J1295" s="451"/>
      <c r="K1295" s="451"/>
      <c r="L1295" s="451"/>
      <c r="M1295" s="451"/>
      <c r="N1295" s="451"/>
      <c r="O1295" s="316"/>
      <c r="P1295" s="310"/>
      <c r="Q1295" s="19"/>
      <c r="R1295" s="310"/>
      <c r="S1295" s="316"/>
      <c r="T1295" s="923"/>
      <c r="U1295" s="310"/>
      <c r="V1295" s="310"/>
      <c r="W1295" s="310"/>
      <c r="X1295" s="306"/>
      <c r="Y1295" s="753"/>
      <c r="Z1295" s="749"/>
      <c r="AA1295" s="489"/>
      <c r="AB1295" s="512"/>
      <c r="AC1295" s="512"/>
      <c r="AD1295" s="447"/>
      <c r="AE1295" s="447"/>
      <c r="AF1295" s="970"/>
      <c r="AG1295" s="970"/>
      <c r="AH1295" s="810"/>
      <c r="AI1295" s="310"/>
      <c r="AJ1295" s="310"/>
      <c r="AK1295" s="310"/>
      <c r="AL1295" s="307"/>
      <c r="AM1295" s="40"/>
      <c r="AN1295" s="40"/>
      <c r="AO1295" s="40"/>
      <c r="AP1295" s="137"/>
      <c r="AQ1295" s="19"/>
      <c r="AR1295" s="49"/>
      <c r="AS1295" s="298"/>
      <c r="AT1295" s="66"/>
      <c r="AU1295" s="40"/>
      <c r="AV1295" s="60"/>
      <c r="AW1295" s="137"/>
      <c r="AX1295" s="137"/>
      <c r="AY1295" s="299"/>
      <c r="AZ1295" s="87"/>
      <c r="BA1295" s="243"/>
      <c r="BB1295" s="127"/>
      <c r="BC1295" s="127"/>
      <c r="BD1295" s="127"/>
      <c r="BE1295" s="127"/>
      <c r="BF1295" s="127"/>
      <c r="BG1295" s="19"/>
      <c r="BH1295" s="49"/>
      <c r="BI1295" s="60"/>
      <c r="BJ1295" s="127"/>
      <c r="BK1295" s="127"/>
      <c r="BL1295" s="127"/>
      <c r="BM1295" s="127"/>
      <c r="BN1295" s="60"/>
      <c r="BO1295" s="127"/>
      <c r="BP1295" s="910"/>
      <c r="BQ1295" s="928"/>
      <c r="BR1295" s="928"/>
      <c r="BS1295" s="928"/>
      <c r="BT1295" s="928"/>
      <c r="BU1295" s="928"/>
      <c r="BV1295" s="928"/>
      <c r="BW1295" s="928"/>
      <c r="BX1295" s="928"/>
      <c r="BY1295" s="928"/>
      <c r="BZ1295" s="928"/>
      <c r="CA1295" s="928"/>
      <c r="CB1295" s="928"/>
      <c r="CC1295" s="928"/>
      <c r="CD1295" s="928"/>
      <c r="CE1295" s="150"/>
      <c r="CF1295" s="516"/>
      <c r="CG1295" s="911"/>
      <c r="CH1295" s="131"/>
      <c r="CI1295" s="186"/>
      <c r="CJ1295" s="4"/>
      <c r="CK1295" s="49"/>
      <c r="CL1295" s="60"/>
      <c r="CM1295" s="912"/>
      <c r="CN1295" s="371"/>
      <c r="CO1295" s="371"/>
      <c r="CP1295" s="814"/>
      <c r="CQ1295" s="352"/>
      <c r="CR1295" s="371"/>
      <c r="CS1295" s="371"/>
    </row>
    <row r="1296" spans="1:97" x14ac:dyDescent="0.25">
      <c r="A1296" s="20"/>
      <c r="B1296" s="174"/>
      <c r="C1296" s="88"/>
      <c r="D1296" s="19"/>
      <c r="E1296" s="456"/>
      <c r="F1296" s="451"/>
      <c r="G1296" s="444"/>
      <c r="H1296" s="19"/>
      <c r="I1296" s="451"/>
      <c r="J1296" s="451"/>
      <c r="K1296" s="451"/>
      <c r="L1296" s="451"/>
      <c r="M1296" s="451"/>
      <c r="N1296" s="451"/>
      <c r="O1296" s="316"/>
      <c r="P1296" s="310"/>
      <c r="Q1296" s="19"/>
      <c r="R1296" s="310"/>
      <c r="S1296" s="316"/>
      <c r="T1296" s="923"/>
      <c r="U1296" s="310"/>
      <c r="V1296" s="310"/>
      <c r="W1296" s="310"/>
      <c r="X1296" s="306"/>
      <c r="Y1296" s="753"/>
      <c r="Z1296" s="749"/>
      <c r="AA1296" s="489"/>
      <c r="AB1296" s="512"/>
      <c r="AC1296" s="512"/>
      <c r="AD1296" s="447"/>
      <c r="AE1296" s="447"/>
      <c r="AF1296" s="970"/>
      <c r="AG1296" s="970"/>
      <c r="AH1296" s="810"/>
      <c r="AI1296" s="310"/>
      <c r="AJ1296" s="310"/>
      <c r="AK1296" s="310"/>
      <c r="AL1296" s="307"/>
      <c r="AM1296" s="40"/>
      <c r="AN1296" s="40"/>
      <c r="AO1296" s="40"/>
      <c r="AP1296" s="137"/>
      <c r="AQ1296" s="19"/>
      <c r="AR1296" s="49"/>
      <c r="AS1296" s="298"/>
      <c r="AT1296" s="66"/>
      <c r="AU1296" s="40"/>
      <c r="AV1296" s="60"/>
      <c r="AW1296" s="137"/>
      <c r="AX1296" s="137"/>
      <c r="AY1296" s="299"/>
      <c r="AZ1296" s="87"/>
      <c r="BA1296" s="243"/>
      <c r="BB1296" s="127"/>
      <c r="BC1296" s="127"/>
      <c r="BD1296" s="127"/>
      <c r="BE1296" s="127"/>
      <c r="BF1296" s="127"/>
      <c r="BG1296" s="19"/>
      <c r="BH1296" s="49"/>
      <c r="BI1296" s="60"/>
      <c r="BJ1296" s="127"/>
      <c r="BK1296" s="127"/>
      <c r="BL1296" s="127"/>
      <c r="BM1296" s="127"/>
      <c r="BN1296" s="60"/>
      <c r="BO1296" s="127"/>
      <c r="BP1296" s="910"/>
      <c r="BQ1296" s="928"/>
      <c r="BR1296" s="928"/>
      <c r="BS1296" s="928"/>
      <c r="BT1296" s="928"/>
      <c r="BU1296" s="928"/>
      <c r="BV1296" s="928"/>
      <c r="BW1296" s="928"/>
      <c r="BX1296" s="928"/>
      <c r="BY1296" s="928"/>
      <c r="BZ1296" s="928"/>
      <c r="CA1296" s="928"/>
      <c r="CB1296" s="928"/>
      <c r="CC1296" s="928"/>
      <c r="CD1296" s="928"/>
      <c r="CE1296" s="150"/>
      <c r="CF1296" s="516"/>
      <c r="CG1296" s="911"/>
      <c r="CH1296" s="131"/>
      <c r="CI1296" s="186"/>
      <c r="CJ1296" s="4"/>
      <c r="CK1296" s="49"/>
      <c r="CL1296" s="60"/>
      <c r="CM1296" s="912"/>
      <c r="CN1296" s="371"/>
      <c r="CO1296" s="371"/>
      <c r="CP1296" s="814"/>
      <c r="CQ1296" s="352"/>
      <c r="CR1296" s="371"/>
      <c r="CS1296" s="371"/>
    </row>
    <row r="1297" spans="1:97" x14ac:dyDescent="0.25">
      <c r="A1297" s="20"/>
      <c r="B1297" s="174"/>
      <c r="C1297" s="88"/>
      <c r="D1297" s="19"/>
      <c r="E1297" s="456"/>
      <c r="F1297" s="451"/>
      <c r="G1297" s="444"/>
      <c r="H1297" s="19"/>
      <c r="I1297" s="451"/>
      <c r="J1297" s="451"/>
      <c r="K1297" s="451"/>
      <c r="L1297" s="451"/>
      <c r="M1297" s="451"/>
      <c r="N1297" s="451"/>
      <c r="O1297" s="316"/>
      <c r="P1297" s="310"/>
      <c r="Q1297" s="19"/>
      <c r="R1297" s="310"/>
      <c r="S1297" s="316"/>
      <c r="T1297" s="923"/>
      <c r="U1297" s="310"/>
      <c r="V1297" s="310"/>
      <c r="W1297" s="310"/>
      <c r="X1297" s="306"/>
      <c r="Y1297" s="753"/>
      <c r="Z1297" s="749"/>
      <c r="AA1297" s="489"/>
      <c r="AB1297" s="512"/>
      <c r="AC1297" s="512"/>
      <c r="AD1297" s="447"/>
      <c r="AE1297" s="447"/>
      <c r="AF1297" s="970"/>
      <c r="AG1297" s="970"/>
      <c r="AH1297" s="810"/>
      <c r="AI1297" s="310"/>
      <c r="AJ1297" s="310"/>
      <c r="AK1297" s="310"/>
      <c r="AL1297" s="307"/>
      <c r="AM1297" s="40"/>
      <c r="AN1297" s="40"/>
      <c r="AO1297" s="40"/>
      <c r="AP1297" s="137"/>
      <c r="AQ1297" s="19"/>
      <c r="AR1297" s="49"/>
      <c r="AS1297" s="298"/>
      <c r="AT1297" s="66"/>
      <c r="AU1297" s="40"/>
      <c r="AV1297" s="60"/>
      <c r="AW1297" s="137"/>
      <c r="AX1297" s="137"/>
      <c r="AY1297" s="299"/>
      <c r="AZ1297" s="87"/>
      <c r="BA1297" s="243"/>
      <c r="BB1297" s="127"/>
      <c r="BC1297" s="127"/>
      <c r="BD1297" s="127"/>
      <c r="BE1297" s="127"/>
      <c r="BF1297" s="127"/>
      <c r="BG1297" s="19"/>
      <c r="BH1297" s="49"/>
      <c r="BI1297" s="60"/>
      <c r="BJ1297" s="127"/>
      <c r="BK1297" s="127"/>
      <c r="BL1297" s="127"/>
      <c r="BM1297" s="127"/>
      <c r="BN1297" s="60"/>
      <c r="BO1297" s="127"/>
      <c r="BP1297" s="910"/>
      <c r="BQ1297" s="928"/>
      <c r="BR1297" s="928"/>
      <c r="BS1297" s="928"/>
      <c r="BT1297" s="928"/>
      <c r="BU1297" s="928"/>
      <c r="BV1297" s="928"/>
      <c r="BW1297" s="928"/>
      <c r="BX1297" s="928"/>
      <c r="BY1297" s="928"/>
      <c r="BZ1297" s="928"/>
      <c r="CA1297" s="928"/>
      <c r="CB1297" s="928"/>
      <c r="CC1297" s="928"/>
      <c r="CD1297" s="928"/>
      <c r="CE1297" s="150"/>
      <c r="CF1297" s="516"/>
      <c r="CG1297" s="911"/>
      <c r="CH1297" s="131"/>
      <c r="CI1297" s="186"/>
      <c r="CJ1297" s="4"/>
      <c r="CK1297" s="49"/>
      <c r="CL1297" s="60"/>
      <c r="CM1297" s="912"/>
      <c r="CN1297" s="371"/>
      <c r="CO1297" s="371"/>
      <c r="CP1297" s="814"/>
      <c r="CQ1297" s="352"/>
      <c r="CR1297" s="371"/>
      <c r="CS1297" s="371"/>
    </row>
    <row r="1298" spans="1:97" x14ac:dyDescent="0.25">
      <c r="A1298" s="20"/>
      <c r="B1298" s="174"/>
      <c r="C1298" s="88"/>
      <c r="D1298" s="19"/>
      <c r="E1298" s="456"/>
      <c r="F1298" s="451"/>
      <c r="G1298" s="444"/>
      <c r="H1298" s="19"/>
      <c r="I1298" s="451"/>
      <c r="J1298" s="451"/>
      <c r="K1298" s="451"/>
      <c r="L1298" s="451"/>
      <c r="M1298" s="451"/>
      <c r="N1298" s="451"/>
      <c r="O1298" s="316"/>
      <c r="P1298" s="310"/>
      <c r="Q1298" s="19"/>
      <c r="R1298" s="310"/>
      <c r="S1298" s="316"/>
      <c r="T1298" s="923"/>
      <c r="U1298" s="310"/>
      <c r="V1298" s="310"/>
      <c r="W1298" s="310"/>
      <c r="X1298" s="306"/>
      <c r="Y1298" s="753"/>
      <c r="Z1298" s="749"/>
      <c r="AA1298" s="489"/>
      <c r="AB1298" s="512"/>
      <c r="AC1298" s="512"/>
      <c r="AD1298" s="447"/>
      <c r="AE1298" s="447"/>
      <c r="AF1298" s="970"/>
      <c r="AG1298" s="970"/>
      <c r="AH1298" s="810"/>
      <c r="AI1298" s="310"/>
      <c r="AJ1298" s="310"/>
      <c r="AK1298" s="310"/>
      <c r="AL1298" s="307"/>
      <c r="AM1298" s="40"/>
      <c r="AN1298" s="40"/>
      <c r="AO1298" s="40"/>
      <c r="AP1298" s="137"/>
      <c r="AQ1298" s="19"/>
      <c r="AR1298" s="49"/>
      <c r="AS1298" s="298"/>
      <c r="AT1298" s="66"/>
      <c r="AU1298" s="40"/>
      <c r="AV1298" s="60"/>
      <c r="AW1298" s="137"/>
      <c r="AX1298" s="137"/>
      <c r="AY1298" s="299"/>
      <c r="AZ1298" s="87"/>
      <c r="BA1298" s="243"/>
      <c r="BB1298" s="127"/>
      <c r="BC1298" s="127"/>
      <c r="BD1298" s="127"/>
      <c r="BE1298" s="127"/>
      <c r="BF1298" s="127"/>
      <c r="BG1298" s="19"/>
      <c r="BH1298" s="49"/>
      <c r="BI1298" s="60"/>
      <c r="BJ1298" s="127"/>
      <c r="BK1298" s="127"/>
      <c r="BL1298" s="127"/>
      <c r="BM1298" s="127"/>
      <c r="BN1298" s="60"/>
      <c r="BO1298" s="127"/>
      <c r="BP1298" s="910"/>
      <c r="BQ1298" s="928"/>
      <c r="BR1298" s="928"/>
      <c r="BS1298" s="928"/>
      <c r="BT1298" s="928"/>
      <c r="BU1298" s="928"/>
      <c r="BV1298" s="928"/>
      <c r="BW1298" s="928"/>
      <c r="BX1298" s="928"/>
      <c r="BY1298" s="928"/>
      <c r="BZ1298" s="928"/>
      <c r="CA1298" s="928"/>
      <c r="CB1298" s="928"/>
      <c r="CC1298" s="928"/>
      <c r="CD1298" s="928"/>
      <c r="CE1298" s="150"/>
      <c r="CF1298" s="516"/>
      <c r="CG1298" s="911"/>
      <c r="CH1298" s="131"/>
      <c r="CI1298" s="186"/>
      <c r="CJ1298" s="4"/>
      <c r="CK1298" s="49"/>
      <c r="CL1298" s="60"/>
      <c r="CM1298" s="912"/>
      <c r="CN1298" s="371"/>
      <c r="CO1298" s="371"/>
      <c r="CP1298" s="814"/>
      <c r="CQ1298" s="352"/>
      <c r="CR1298" s="371"/>
      <c r="CS1298" s="371"/>
    </row>
    <row r="1299" spans="1:97" x14ac:dyDescent="0.25">
      <c r="A1299" s="20"/>
      <c r="B1299" s="174"/>
      <c r="C1299" s="88"/>
      <c r="D1299" s="19"/>
      <c r="E1299" s="456"/>
      <c r="F1299" s="451"/>
      <c r="G1299" s="444"/>
      <c r="H1299" s="19"/>
      <c r="I1299" s="451"/>
      <c r="J1299" s="451"/>
      <c r="K1299" s="451"/>
      <c r="L1299" s="451"/>
      <c r="M1299" s="451"/>
      <c r="N1299" s="451"/>
      <c r="O1299" s="316"/>
      <c r="P1299" s="310"/>
      <c r="Q1299" s="19"/>
      <c r="R1299" s="310"/>
      <c r="S1299" s="316"/>
      <c r="T1299" s="923"/>
      <c r="U1299" s="310"/>
      <c r="V1299" s="310"/>
      <c r="W1299" s="310"/>
      <c r="X1299" s="306"/>
      <c r="Y1299" s="753"/>
      <c r="Z1299" s="749"/>
      <c r="AA1299" s="489"/>
      <c r="AB1299" s="512"/>
      <c r="AC1299" s="512"/>
      <c r="AD1299" s="447"/>
      <c r="AE1299" s="447"/>
      <c r="AF1299" s="970"/>
      <c r="AG1299" s="970"/>
      <c r="AH1299" s="810"/>
      <c r="AI1299" s="310"/>
      <c r="AJ1299" s="310"/>
      <c r="AK1299" s="310"/>
      <c r="AL1299" s="307"/>
      <c r="AM1299" s="40"/>
      <c r="AN1299" s="40"/>
      <c r="AO1299" s="40"/>
      <c r="AP1299" s="137"/>
      <c r="AQ1299" s="19"/>
      <c r="AR1299" s="49"/>
      <c r="AS1299" s="298"/>
      <c r="AT1299" s="66"/>
      <c r="AU1299" s="40"/>
      <c r="AV1299" s="60"/>
      <c r="AW1299" s="137"/>
      <c r="AX1299" s="137"/>
      <c r="AY1299" s="299"/>
      <c r="AZ1299" s="87"/>
      <c r="BA1299" s="243"/>
      <c r="BB1299" s="127"/>
      <c r="BC1299" s="127"/>
      <c r="BD1299" s="127"/>
      <c r="BE1299" s="127"/>
      <c r="BF1299" s="127"/>
      <c r="BG1299" s="19"/>
      <c r="BH1299" s="49"/>
      <c r="BI1299" s="60"/>
      <c r="BJ1299" s="127"/>
      <c r="BK1299" s="127"/>
      <c r="BL1299" s="127"/>
      <c r="BM1299" s="127"/>
      <c r="BN1299" s="60"/>
      <c r="BO1299" s="127"/>
      <c r="BP1299" s="910"/>
      <c r="BQ1299" s="928"/>
      <c r="BR1299" s="928"/>
      <c r="BS1299" s="928"/>
      <c r="BT1299" s="928"/>
      <c r="BU1299" s="928"/>
      <c r="BV1299" s="928"/>
      <c r="BW1299" s="928"/>
      <c r="BX1299" s="928"/>
      <c r="BY1299" s="928"/>
      <c r="BZ1299" s="928"/>
      <c r="CA1299" s="928"/>
      <c r="CB1299" s="928"/>
      <c r="CC1299" s="928"/>
      <c r="CD1299" s="928"/>
      <c r="CE1299" s="150"/>
      <c r="CF1299" s="516"/>
      <c r="CG1299" s="911"/>
      <c r="CH1299" s="131"/>
      <c r="CI1299" s="186"/>
      <c r="CJ1299" s="4"/>
      <c r="CK1299" s="49"/>
      <c r="CL1299" s="60"/>
      <c r="CM1299" s="912"/>
      <c r="CN1299" s="371"/>
      <c r="CO1299" s="371"/>
      <c r="CP1299" s="814"/>
      <c r="CQ1299" s="352"/>
      <c r="CR1299" s="371"/>
      <c r="CS1299" s="371"/>
    </row>
    <row r="1300" spans="1:97" x14ac:dyDescent="0.25">
      <c r="A1300" s="20"/>
      <c r="B1300" s="174"/>
      <c r="C1300" s="88"/>
      <c r="D1300" s="19"/>
      <c r="E1300" s="456"/>
      <c r="F1300" s="451"/>
      <c r="G1300" s="444"/>
      <c r="H1300" s="19"/>
      <c r="I1300" s="451"/>
      <c r="J1300" s="451"/>
      <c r="K1300" s="451"/>
      <c r="L1300" s="451"/>
      <c r="M1300" s="451"/>
      <c r="N1300" s="451"/>
      <c r="O1300" s="316"/>
      <c r="P1300" s="310"/>
      <c r="Q1300" s="19"/>
      <c r="R1300" s="310"/>
      <c r="S1300" s="316"/>
      <c r="T1300" s="923"/>
      <c r="U1300" s="310"/>
      <c r="V1300" s="310"/>
      <c r="W1300" s="310"/>
      <c r="X1300" s="306"/>
      <c r="Y1300" s="753"/>
      <c r="Z1300" s="749"/>
      <c r="AA1300" s="489"/>
      <c r="AB1300" s="512"/>
      <c r="AC1300" s="512"/>
      <c r="AD1300" s="447"/>
      <c r="AE1300" s="447"/>
      <c r="AF1300" s="970"/>
      <c r="AG1300" s="970"/>
      <c r="AH1300" s="810"/>
      <c r="AI1300" s="310"/>
      <c r="AJ1300" s="310"/>
      <c r="AK1300" s="310"/>
      <c r="AL1300" s="307"/>
      <c r="AM1300" s="40"/>
      <c r="AN1300" s="40"/>
      <c r="AO1300" s="40"/>
      <c r="AP1300" s="137"/>
      <c r="AQ1300" s="19"/>
      <c r="AR1300" s="49"/>
      <c r="AS1300" s="298"/>
      <c r="AT1300" s="66"/>
      <c r="AU1300" s="40"/>
      <c r="AV1300" s="60"/>
      <c r="AW1300" s="137"/>
      <c r="AX1300" s="137"/>
      <c r="AY1300" s="299"/>
      <c r="AZ1300" s="87"/>
      <c r="BA1300" s="243"/>
      <c r="BB1300" s="127"/>
      <c r="BC1300" s="127"/>
      <c r="BD1300" s="127"/>
      <c r="BE1300" s="127"/>
      <c r="BF1300" s="127"/>
      <c r="BG1300" s="19"/>
      <c r="BH1300" s="49"/>
      <c r="BI1300" s="60"/>
      <c r="BJ1300" s="127"/>
      <c r="BK1300" s="127"/>
      <c r="BL1300" s="127"/>
      <c r="BM1300" s="127"/>
      <c r="BN1300" s="60"/>
      <c r="BO1300" s="127"/>
      <c r="BP1300" s="910"/>
      <c r="BQ1300" s="928"/>
      <c r="BR1300" s="928"/>
      <c r="BS1300" s="928"/>
      <c r="BT1300" s="928"/>
      <c r="BU1300" s="928"/>
      <c r="BV1300" s="928"/>
      <c r="BW1300" s="928"/>
      <c r="BX1300" s="928"/>
      <c r="BY1300" s="928"/>
      <c r="BZ1300" s="928"/>
      <c r="CA1300" s="928"/>
      <c r="CB1300" s="928"/>
      <c r="CC1300" s="928"/>
      <c r="CD1300" s="928"/>
      <c r="CE1300" s="150"/>
      <c r="CF1300" s="516"/>
      <c r="CG1300" s="911"/>
      <c r="CH1300" s="131"/>
      <c r="CI1300" s="186"/>
      <c r="CJ1300" s="4"/>
      <c r="CK1300" s="49"/>
      <c r="CL1300" s="60"/>
      <c r="CM1300" s="912"/>
      <c r="CN1300" s="371"/>
      <c r="CO1300" s="371"/>
      <c r="CP1300" s="814"/>
      <c r="CQ1300" s="352"/>
      <c r="CR1300" s="371"/>
      <c r="CS1300" s="371"/>
    </row>
    <row r="1301" spans="1:97" x14ac:dyDescent="0.25">
      <c r="A1301" s="20"/>
      <c r="B1301" s="174"/>
      <c r="C1301" s="88"/>
      <c r="D1301" s="19"/>
      <c r="E1301" s="456"/>
      <c r="F1301" s="451"/>
      <c r="G1301" s="444"/>
      <c r="H1301" s="19"/>
      <c r="I1301" s="451"/>
      <c r="J1301" s="451"/>
      <c r="K1301" s="451"/>
      <c r="L1301" s="451"/>
      <c r="M1301" s="451"/>
      <c r="N1301" s="451"/>
      <c r="O1301" s="316"/>
      <c r="P1301" s="310"/>
      <c r="Q1301" s="19"/>
      <c r="R1301" s="310"/>
      <c r="S1301" s="316"/>
      <c r="T1301" s="923"/>
      <c r="U1301" s="310"/>
      <c r="V1301" s="310"/>
      <c r="W1301" s="310"/>
      <c r="X1301" s="306"/>
      <c r="Y1301" s="753"/>
      <c r="Z1301" s="749"/>
      <c r="AA1301" s="489"/>
      <c r="AB1301" s="512"/>
      <c r="AC1301" s="512"/>
      <c r="AD1301" s="447"/>
      <c r="AE1301" s="447"/>
      <c r="AF1301" s="970"/>
      <c r="AG1301" s="970"/>
      <c r="AH1301" s="810"/>
      <c r="AI1301" s="310"/>
      <c r="AJ1301" s="310"/>
      <c r="AK1301" s="310"/>
      <c r="AL1301" s="307"/>
      <c r="AM1301" s="40"/>
      <c r="AN1301" s="40"/>
      <c r="AO1301" s="40"/>
      <c r="AP1301" s="137"/>
      <c r="AQ1301" s="19"/>
      <c r="AR1301" s="49"/>
      <c r="AS1301" s="298"/>
      <c r="AT1301" s="66"/>
      <c r="AU1301" s="40"/>
      <c r="AV1301" s="60"/>
      <c r="AW1301" s="137"/>
      <c r="AX1301" s="137"/>
      <c r="AY1301" s="299"/>
      <c r="AZ1301" s="87"/>
      <c r="BA1301" s="243"/>
      <c r="BB1301" s="127"/>
      <c r="BC1301" s="127"/>
      <c r="BD1301" s="127"/>
      <c r="BE1301" s="127"/>
      <c r="BF1301" s="127"/>
      <c r="BG1301" s="19"/>
      <c r="BH1301" s="49"/>
      <c r="BI1301" s="60"/>
      <c r="BJ1301" s="127"/>
      <c r="BK1301" s="127"/>
      <c r="BL1301" s="127"/>
      <c r="BM1301" s="127"/>
      <c r="BN1301" s="60"/>
      <c r="BO1301" s="127"/>
      <c r="BP1301" s="910"/>
      <c r="BQ1301" s="928"/>
      <c r="BR1301" s="928"/>
      <c r="BS1301" s="928"/>
      <c r="BT1301" s="928"/>
      <c r="BU1301" s="928"/>
      <c r="BV1301" s="928"/>
      <c r="BW1301" s="928"/>
      <c r="BX1301" s="928"/>
      <c r="BY1301" s="928"/>
      <c r="BZ1301" s="928"/>
      <c r="CA1301" s="928"/>
      <c r="CB1301" s="928"/>
      <c r="CC1301" s="928"/>
      <c r="CD1301" s="928"/>
      <c r="CE1301" s="150"/>
      <c r="CF1301" s="516"/>
      <c r="CG1301" s="911"/>
      <c r="CH1301" s="131"/>
      <c r="CI1301" s="186"/>
      <c r="CJ1301" s="4"/>
      <c r="CK1301" s="49"/>
      <c r="CL1301" s="60"/>
      <c r="CM1301" s="912"/>
      <c r="CN1301" s="371"/>
      <c r="CO1301" s="371"/>
      <c r="CP1301" s="814"/>
      <c r="CQ1301" s="352"/>
      <c r="CR1301" s="371"/>
      <c r="CS1301" s="371"/>
    </row>
    <row r="1302" spans="1:97" x14ac:dyDescent="0.25">
      <c r="A1302" s="20"/>
      <c r="B1302" s="174"/>
      <c r="C1302" s="88"/>
      <c r="D1302" s="19"/>
      <c r="E1302" s="456"/>
      <c r="F1302" s="451"/>
      <c r="G1302" s="444"/>
      <c r="H1302" s="19"/>
      <c r="I1302" s="451"/>
      <c r="J1302" s="451"/>
      <c r="K1302" s="451"/>
      <c r="L1302" s="451"/>
      <c r="M1302" s="451"/>
      <c r="N1302" s="451"/>
      <c r="O1302" s="316"/>
      <c r="P1302" s="310"/>
      <c r="Q1302" s="19"/>
      <c r="R1302" s="310"/>
      <c r="S1302" s="316"/>
      <c r="T1302" s="923"/>
      <c r="U1302" s="310"/>
      <c r="V1302" s="310"/>
      <c r="W1302" s="310"/>
      <c r="X1302" s="306"/>
      <c r="Y1302" s="753"/>
      <c r="Z1302" s="749"/>
      <c r="AA1302" s="489"/>
      <c r="AB1302" s="512"/>
      <c r="AC1302" s="512"/>
      <c r="AD1302" s="447"/>
      <c r="AE1302" s="447"/>
      <c r="AF1302" s="970"/>
      <c r="AG1302" s="970"/>
      <c r="AH1302" s="810"/>
      <c r="AI1302" s="310"/>
      <c r="AJ1302" s="310"/>
      <c r="AK1302" s="310"/>
      <c r="AL1302" s="307"/>
      <c r="AM1302" s="40"/>
      <c r="AN1302" s="40"/>
      <c r="AO1302" s="40"/>
      <c r="AP1302" s="137"/>
      <c r="AQ1302" s="19"/>
      <c r="AR1302" s="49"/>
      <c r="AS1302" s="298"/>
      <c r="AT1302" s="66"/>
      <c r="AU1302" s="40"/>
      <c r="AV1302" s="60"/>
      <c r="AW1302" s="137"/>
      <c r="AX1302" s="137"/>
      <c r="AY1302" s="299"/>
      <c r="AZ1302" s="87"/>
      <c r="BA1302" s="243"/>
      <c r="BB1302" s="127"/>
      <c r="BC1302" s="127"/>
      <c r="BD1302" s="127"/>
      <c r="BE1302" s="127"/>
      <c r="BF1302" s="127"/>
      <c r="BG1302" s="19"/>
      <c r="BH1302" s="49"/>
      <c r="BI1302" s="60"/>
      <c r="BJ1302" s="127"/>
      <c r="BK1302" s="127"/>
      <c r="BL1302" s="127"/>
      <c r="BM1302" s="127"/>
      <c r="BN1302" s="60"/>
      <c r="BO1302" s="127"/>
      <c r="BP1302" s="910"/>
      <c r="BQ1302" s="928"/>
      <c r="BR1302" s="928"/>
      <c r="BS1302" s="928"/>
      <c r="BT1302" s="928"/>
      <c r="BU1302" s="928"/>
      <c r="BV1302" s="928"/>
      <c r="BW1302" s="928"/>
      <c r="BX1302" s="928"/>
      <c r="BY1302" s="928"/>
      <c r="BZ1302" s="928"/>
      <c r="CA1302" s="928"/>
      <c r="CB1302" s="928"/>
      <c r="CC1302" s="928"/>
      <c r="CD1302" s="928"/>
      <c r="CE1302" s="150"/>
      <c r="CF1302" s="516"/>
      <c r="CG1302" s="911"/>
      <c r="CH1302" s="131"/>
      <c r="CI1302" s="186"/>
      <c r="CJ1302" s="4"/>
      <c r="CK1302" s="49"/>
      <c r="CL1302" s="60"/>
      <c r="CM1302" s="912"/>
      <c r="CN1302" s="371"/>
      <c r="CO1302" s="371"/>
      <c r="CP1302" s="814"/>
      <c r="CQ1302" s="352"/>
      <c r="CR1302" s="371"/>
      <c r="CS1302" s="371"/>
    </row>
    <row r="1303" spans="1:97" x14ac:dyDescent="0.25">
      <c r="A1303" s="20"/>
      <c r="B1303" s="174"/>
      <c r="C1303" s="88"/>
      <c r="D1303" s="19"/>
      <c r="E1303" s="456"/>
      <c r="F1303" s="451"/>
      <c r="G1303" s="444"/>
      <c r="H1303" s="19"/>
      <c r="I1303" s="451"/>
      <c r="J1303" s="451"/>
      <c r="K1303" s="451"/>
      <c r="L1303" s="451"/>
      <c r="M1303" s="451"/>
      <c r="N1303" s="451"/>
      <c r="O1303" s="316"/>
      <c r="P1303" s="310"/>
      <c r="Q1303" s="19"/>
      <c r="R1303" s="310"/>
      <c r="S1303" s="316"/>
      <c r="T1303" s="923"/>
      <c r="U1303" s="310"/>
      <c r="V1303" s="310"/>
      <c r="W1303" s="310"/>
      <c r="X1303" s="306"/>
      <c r="Y1303" s="753"/>
      <c r="Z1303" s="749"/>
      <c r="AA1303" s="489"/>
      <c r="AB1303" s="512"/>
      <c r="AC1303" s="512"/>
      <c r="AD1303" s="447"/>
      <c r="AE1303" s="447"/>
      <c r="AF1303" s="970"/>
      <c r="AG1303" s="970"/>
      <c r="AH1303" s="810"/>
      <c r="AI1303" s="310"/>
      <c r="AJ1303" s="310"/>
      <c r="AK1303" s="310"/>
      <c r="AL1303" s="307"/>
      <c r="AM1303" s="40"/>
      <c r="AN1303" s="40"/>
      <c r="AO1303" s="40"/>
      <c r="AP1303" s="137"/>
      <c r="AQ1303" s="19"/>
      <c r="AR1303" s="49"/>
      <c r="AS1303" s="298"/>
      <c r="AT1303" s="66"/>
      <c r="AU1303" s="40"/>
      <c r="AV1303" s="60"/>
      <c r="AW1303" s="137"/>
      <c r="AX1303" s="137"/>
      <c r="AY1303" s="299"/>
      <c r="AZ1303" s="87"/>
      <c r="BA1303" s="243"/>
      <c r="BB1303" s="127"/>
      <c r="BC1303" s="127"/>
      <c r="BD1303" s="127"/>
      <c r="BE1303" s="127"/>
      <c r="BF1303" s="127"/>
      <c r="BG1303" s="19"/>
      <c r="BH1303" s="49"/>
      <c r="BI1303" s="60"/>
      <c r="BJ1303" s="127"/>
      <c r="BK1303" s="127"/>
      <c r="BL1303" s="127"/>
      <c r="BM1303" s="127"/>
      <c r="BN1303" s="60"/>
      <c r="BO1303" s="127"/>
      <c r="BP1303" s="910"/>
      <c r="BQ1303" s="928"/>
      <c r="BR1303" s="928"/>
      <c r="BS1303" s="928"/>
      <c r="BT1303" s="928"/>
      <c r="BU1303" s="928"/>
      <c r="BV1303" s="928"/>
      <c r="BW1303" s="928"/>
      <c r="BX1303" s="928"/>
      <c r="BY1303" s="928"/>
      <c r="BZ1303" s="928"/>
      <c r="CA1303" s="928"/>
      <c r="CB1303" s="928"/>
      <c r="CC1303" s="928"/>
      <c r="CD1303" s="928"/>
      <c r="CE1303" s="150"/>
      <c r="CF1303" s="516"/>
      <c r="CG1303" s="911"/>
      <c r="CH1303" s="131"/>
      <c r="CI1303" s="186"/>
      <c r="CJ1303" s="4"/>
      <c r="CK1303" s="49"/>
      <c r="CL1303" s="60"/>
      <c r="CM1303" s="912"/>
      <c r="CN1303" s="371"/>
      <c r="CO1303" s="371"/>
      <c r="CP1303" s="814"/>
      <c r="CQ1303" s="352"/>
      <c r="CR1303" s="371"/>
      <c r="CS1303" s="371"/>
    </row>
    <row r="1304" spans="1:97" x14ac:dyDescent="0.25">
      <c r="A1304" s="20"/>
      <c r="B1304" s="174"/>
      <c r="C1304" s="88"/>
      <c r="D1304" s="19"/>
      <c r="E1304" s="456"/>
      <c r="F1304" s="451"/>
      <c r="G1304" s="444"/>
      <c r="H1304" s="19"/>
      <c r="I1304" s="451"/>
      <c r="J1304" s="451"/>
      <c r="K1304" s="451"/>
      <c r="L1304" s="451"/>
      <c r="M1304" s="451"/>
      <c r="N1304" s="451"/>
      <c r="O1304" s="316"/>
      <c r="P1304" s="310"/>
      <c r="Q1304" s="19"/>
      <c r="R1304" s="310"/>
      <c r="S1304" s="316"/>
      <c r="T1304" s="923"/>
      <c r="U1304" s="310"/>
      <c r="V1304" s="310"/>
      <c r="W1304" s="310"/>
      <c r="X1304" s="306"/>
      <c r="Y1304" s="753"/>
      <c r="Z1304" s="749"/>
      <c r="AA1304" s="489"/>
      <c r="AB1304" s="512"/>
      <c r="AC1304" s="512"/>
      <c r="AD1304" s="447"/>
      <c r="AE1304" s="447"/>
      <c r="AF1304" s="970"/>
      <c r="AG1304" s="970"/>
      <c r="AH1304" s="810"/>
      <c r="AI1304" s="310"/>
      <c r="AJ1304" s="310"/>
      <c r="AK1304" s="310"/>
      <c r="AL1304" s="307"/>
      <c r="AM1304" s="40"/>
      <c r="AN1304" s="40"/>
      <c r="AO1304" s="40"/>
      <c r="AP1304" s="137"/>
      <c r="AQ1304" s="19"/>
      <c r="AR1304" s="49"/>
      <c r="AS1304" s="298"/>
      <c r="AT1304" s="66"/>
      <c r="AU1304" s="40"/>
      <c r="AV1304" s="60"/>
      <c r="AW1304" s="137"/>
      <c r="AX1304" s="137"/>
      <c r="AY1304" s="299"/>
      <c r="AZ1304" s="87"/>
      <c r="BA1304" s="243"/>
      <c r="BB1304" s="127"/>
      <c r="BC1304" s="127"/>
      <c r="BD1304" s="127"/>
      <c r="BE1304" s="127"/>
      <c r="BF1304" s="127"/>
      <c r="BG1304" s="19"/>
      <c r="BH1304" s="49"/>
      <c r="BI1304" s="60"/>
      <c r="BJ1304" s="127"/>
      <c r="BK1304" s="127"/>
      <c r="BL1304" s="127"/>
      <c r="BM1304" s="127"/>
      <c r="BN1304" s="60"/>
      <c r="BO1304" s="127"/>
      <c r="BP1304" s="910"/>
      <c r="BQ1304" s="928"/>
      <c r="BR1304" s="928"/>
      <c r="BS1304" s="928"/>
      <c r="BT1304" s="928"/>
      <c r="BU1304" s="928"/>
      <c r="BV1304" s="928"/>
      <c r="BW1304" s="928"/>
      <c r="BX1304" s="928"/>
      <c r="BY1304" s="928"/>
      <c r="BZ1304" s="928"/>
      <c r="CA1304" s="928"/>
      <c r="CB1304" s="928"/>
      <c r="CC1304" s="928"/>
      <c r="CD1304" s="928"/>
      <c r="CE1304" s="150"/>
      <c r="CF1304" s="516"/>
      <c r="CG1304" s="911"/>
      <c r="CH1304" s="131"/>
      <c r="CI1304" s="186"/>
      <c r="CJ1304" s="4"/>
      <c r="CK1304" s="49"/>
      <c r="CL1304" s="60"/>
      <c r="CM1304" s="912"/>
      <c r="CN1304" s="371"/>
      <c r="CO1304" s="371"/>
      <c r="CP1304" s="814"/>
      <c r="CQ1304" s="352"/>
      <c r="CR1304" s="371"/>
      <c r="CS1304" s="371"/>
    </row>
    <row r="1305" spans="1:97" x14ac:dyDescent="0.25">
      <c r="A1305" s="20"/>
      <c r="B1305" s="174"/>
      <c r="C1305" s="88"/>
      <c r="D1305" s="19"/>
      <c r="E1305" s="456"/>
      <c r="F1305" s="451"/>
      <c r="G1305" s="444"/>
      <c r="H1305" s="19"/>
      <c r="I1305" s="451"/>
      <c r="J1305" s="451"/>
      <c r="K1305" s="451"/>
      <c r="L1305" s="451"/>
      <c r="M1305" s="451"/>
      <c r="N1305" s="451"/>
      <c r="O1305" s="316"/>
      <c r="P1305" s="310"/>
      <c r="Q1305" s="19"/>
      <c r="R1305" s="310"/>
      <c r="S1305" s="316"/>
      <c r="T1305" s="923"/>
      <c r="U1305" s="310"/>
      <c r="V1305" s="310"/>
      <c r="W1305" s="310"/>
      <c r="X1305" s="306"/>
      <c r="Y1305" s="753"/>
      <c r="Z1305" s="749"/>
      <c r="AA1305" s="489"/>
      <c r="AB1305" s="512"/>
      <c r="AC1305" s="512"/>
      <c r="AD1305" s="447"/>
      <c r="AE1305" s="447"/>
      <c r="AF1305" s="970"/>
      <c r="AG1305" s="970"/>
      <c r="AH1305" s="810"/>
      <c r="AI1305" s="310"/>
      <c r="AJ1305" s="310"/>
      <c r="AK1305" s="310"/>
      <c r="AL1305" s="307"/>
      <c r="AM1305" s="40"/>
      <c r="AN1305" s="40"/>
      <c r="AO1305" s="40"/>
      <c r="AP1305" s="137"/>
      <c r="AQ1305" s="19"/>
      <c r="AR1305" s="49"/>
      <c r="AS1305" s="298"/>
      <c r="AT1305" s="66"/>
      <c r="AU1305" s="40"/>
      <c r="AV1305" s="60"/>
      <c r="AW1305" s="137"/>
      <c r="AX1305" s="137"/>
      <c r="AY1305" s="299"/>
      <c r="AZ1305" s="87"/>
      <c r="BA1305" s="243"/>
      <c r="BB1305" s="127"/>
      <c r="BC1305" s="127"/>
      <c r="BD1305" s="127"/>
      <c r="BE1305" s="127"/>
      <c r="BF1305" s="127"/>
      <c r="BG1305" s="19"/>
      <c r="BH1305" s="49"/>
      <c r="BI1305" s="60"/>
      <c r="BJ1305" s="127"/>
      <c r="BK1305" s="127"/>
      <c r="BL1305" s="127"/>
      <c r="BM1305" s="127"/>
      <c r="BN1305" s="60"/>
      <c r="BO1305" s="127"/>
      <c r="BP1305" s="910"/>
      <c r="BQ1305" s="928"/>
      <c r="BR1305" s="928"/>
      <c r="BS1305" s="928"/>
      <c r="BT1305" s="928"/>
      <c r="BU1305" s="928"/>
      <c r="BV1305" s="928"/>
      <c r="BW1305" s="928"/>
      <c r="BX1305" s="928"/>
      <c r="BY1305" s="928"/>
      <c r="BZ1305" s="928"/>
      <c r="CA1305" s="928"/>
      <c r="CB1305" s="928"/>
      <c r="CC1305" s="928"/>
      <c r="CD1305" s="928"/>
      <c r="CE1305" s="150"/>
      <c r="CF1305" s="516"/>
      <c r="CG1305" s="911"/>
      <c r="CH1305" s="131"/>
      <c r="CI1305" s="186"/>
      <c r="CJ1305" s="4"/>
      <c r="CK1305" s="49"/>
      <c r="CL1305" s="60"/>
      <c r="CM1305" s="912"/>
      <c r="CN1305" s="371"/>
      <c r="CO1305" s="371"/>
      <c r="CP1305" s="814"/>
      <c r="CQ1305" s="352"/>
      <c r="CR1305" s="371"/>
      <c r="CS1305" s="371"/>
    </row>
    <row r="1306" spans="1:97" x14ac:dyDescent="0.25">
      <c r="A1306" s="20"/>
      <c r="B1306" s="174"/>
      <c r="C1306" s="88"/>
      <c r="D1306" s="19"/>
      <c r="E1306" s="456"/>
      <c r="F1306" s="451"/>
      <c r="G1306" s="444"/>
      <c r="H1306" s="19"/>
      <c r="I1306" s="451"/>
      <c r="J1306" s="451"/>
      <c r="K1306" s="451"/>
      <c r="L1306" s="451"/>
      <c r="M1306" s="451"/>
      <c r="N1306" s="451"/>
      <c r="O1306" s="316"/>
      <c r="P1306" s="310"/>
      <c r="Q1306" s="19"/>
      <c r="R1306" s="310"/>
      <c r="S1306" s="316"/>
      <c r="T1306" s="923"/>
      <c r="U1306" s="310"/>
      <c r="V1306" s="310"/>
      <c r="W1306" s="310"/>
      <c r="X1306" s="306"/>
      <c r="Y1306" s="753"/>
      <c r="Z1306" s="749"/>
      <c r="AA1306" s="489"/>
      <c r="AB1306" s="512"/>
      <c r="AC1306" s="512"/>
      <c r="AD1306" s="447"/>
      <c r="AE1306" s="447"/>
      <c r="AF1306" s="970"/>
      <c r="AG1306" s="970"/>
      <c r="AH1306" s="810"/>
      <c r="AI1306" s="310"/>
      <c r="AJ1306" s="310"/>
      <c r="AK1306" s="310"/>
      <c r="AL1306" s="307"/>
      <c r="AM1306" s="40"/>
      <c r="AN1306" s="40"/>
      <c r="AO1306" s="40"/>
      <c r="AP1306" s="137"/>
      <c r="AQ1306" s="19"/>
      <c r="AR1306" s="49"/>
      <c r="AS1306" s="298"/>
      <c r="AT1306" s="66"/>
      <c r="AU1306" s="40"/>
      <c r="AV1306" s="60"/>
      <c r="AW1306" s="137"/>
      <c r="AX1306" s="137"/>
      <c r="AY1306" s="299"/>
      <c r="AZ1306" s="87"/>
      <c r="BA1306" s="243"/>
      <c r="BB1306" s="127"/>
      <c r="BC1306" s="127"/>
      <c r="BD1306" s="127"/>
      <c r="BE1306" s="127"/>
      <c r="BF1306" s="127"/>
      <c r="BG1306" s="19"/>
      <c r="BH1306" s="49"/>
      <c r="BI1306" s="60"/>
      <c r="BJ1306" s="127"/>
      <c r="BK1306" s="127"/>
      <c r="BL1306" s="127"/>
      <c r="BM1306" s="127"/>
      <c r="BN1306" s="60"/>
      <c r="BO1306" s="127"/>
      <c r="BP1306" s="910"/>
      <c r="BQ1306" s="928"/>
      <c r="BR1306" s="928"/>
      <c r="BS1306" s="928"/>
      <c r="BT1306" s="928"/>
      <c r="BU1306" s="928"/>
      <c r="BV1306" s="928"/>
      <c r="BW1306" s="928"/>
      <c r="BX1306" s="928"/>
      <c r="BY1306" s="928"/>
      <c r="BZ1306" s="928"/>
      <c r="CA1306" s="928"/>
      <c r="CB1306" s="928"/>
      <c r="CC1306" s="928"/>
      <c r="CD1306" s="928"/>
      <c r="CE1306" s="150"/>
      <c r="CF1306" s="516"/>
      <c r="CG1306" s="911"/>
      <c r="CH1306" s="131"/>
      <c r="CI1306" s="186"/>
      <c r="CJ1306" s="4"/>
      <c r="CK1306" s="49"/>
      <c r="CL1306" s="60"/>
      <c r="CM1306" s="912"/>
      <c r="CN1306" s="371"/>
      <c r="CO1306" s="371"/>
      <c r="CP1306" s="814"/>
      <c r="CQ1306" s="352"/>
      <c r="CR1306" s="371"/>
      <c r="CS1306" s="371"/>
    </row>
    <row r="1307" spans="1:97" x14ac:dyDescent="0.25">
      <c r="A1307" s="20"/>
      <c r="B1307" s="174"/>
      <c r="C1307" s="88"/>
      <c r="D1307" s="19"/>
      <c r="E1307" s="456"/>
      <c r="F1307" s="451"/>
      <c r="G1307" s="444"/>
      <c r="H1307" s="19"/>
      <c r="I1307" s="451"/>
      <c r="J1307" s="451"/>
      <c r="K1307" s="451"/>
      <c r="L1307" s="451"/>
      <c r="M1307" s="451"/>
      <c r="N1307" s="451"/>
      <c r="O1307" s="316"/>
      <c r="P1307" s="310"/>
      <c r="Q1307" s="19"/>
      <c r="R1307" s="310"/>
      <c r="S1307" s="316"/>
      <c r="T1307" s="923"/>
      <c r="U1307" s="310"/>
      <c r="V1307" s="310"/>
      <c r="W1307" s="310"/>
      <c r="X1307" s="306"/>
      <c r="Y1307" s="753"/>
      <c r="Z1307" s="749"/>
      <c r="AA1307" s="489"/>
      <c r="AB1307" s="512"/>
      <c r="AC1307" s="512"/>
      <c r="AD1307" s="447"/>
      <c r="AE1307" s="447"/>
      <c r="AF1307" s="970"/>
      <c r="AG1307" s="970"/>
      <c r="AH1307" s="810"/>
      <c r="AI1307" s="310"/>
      <c r="AJ1307" s="310"/>
      <c r="AK1307" s="310"/>
      <c r="AL1307" s="307"/>
      <c r="AM1307" s="40"/>
      <c r="AN1307" s="40"/>
      <c r="AO1307" s="40"/>
      <c r="AP1307" s="137"/>
      <c r="AQ1307" s="19"/>
      <c r="AR1307" s="49"/>
      <c r="AS1307" s="298"/>
      <c r="AT1307" s="66"/>
      <c r="AU1307" s="40"/>
      <c r="AV1307" s="60"/>
      <c r="AW1307" s="137"/>
      <c r="AX1307" s="137"/>
      <c r="AY1307" s="299"/>
      <c r="AZ1307" s="87"/>
      <c r="BA1307" s="243"/>
      <c r="BB1307" s="127"/>
      <c r="BC1307" s="127"/>
      <c r="BD1307" s="127"/>
      <c r="BE1307" s="127"/>
      <c r="BF1307" s="127"/>
      <c r="BG1307" s="19"/>
      <c r="BH1307" s="49"/>
      <c r="BI1307" s="60"/>
      <c r="BJ1307" s="127"/>
      <c r="BK1307" s="127"/>
      <c r="BL1307" s="127"/>
      <c r="BM1307" s="127"/>
      <c r="BN1307" s="60"/>
      <c r="BO1307" s="127"/>
      <c r="BP1307" s="910"/>
      <c r="BQ1307" s="928"/>
      <c r="BR1307" s="928"/>
      <c r="BS1307" s="928"/>
      <c r="BT1307" s="928"/>
      <c r="BU1307" s="928"/>
      <c r="BV1307" s="928"/>
      <c r="BW1307" s="928"/>
      <c r="BX1307" s="928"/>
      <c r="BY1307" s="928"/>
      <c r="BZ1307" s="928"/>
      <c r="CA1307" s="928"/>
      <c r="CB1307" s="928"/>
      <c r="CC1307" s="928"/>
      <c r="CD1307" s="928"/>
      <c r="CE1307" s="150"/>
      <c r="CF1307" s="516"/>
      <c r="CG1307" s="911"/>
      <c r="CH1307" s="131"/>
      <c r="CI1307" s="186"/>
      <c r="CJ1307" s="4"/>
      <c r="CK1307" s="49"/>
      <c r="CL1307" s="60"/>
      <c r="CM1307" s="912"/>
      <c r="CN1307" s="371"/>
      <c r="CO1307" s="371"/>
      <c r="CP1307" s="814"/>
      <c r="CQ1307" s="352"/>
      <c r="CR1307" s="371"/>
      <c r="CS1307" s="371"/>
    </row>
    <row r="1308" spans="1:97" x14ac:dyDescent="0.25">
      <c r="A1308" s="20"/>
      <c r="B1308" s="174"/>
      <c r="C1308" s="88"/>
      <c r="D1308" s="19"/>
      <c r="E1308" s="456"/>
      <c r="F1308" s="451"/>
      <c r="G1308" s="444"/>
      <c r="H1308" s="19"/>
      <c r="I1308" s="451"/>
      <c r="J1308" s="451"/>
      <c r="K1308" s="451"/>
      <c r="L1308" s="451"/>
      <c r="M1308" s="451"/>
      <c r="N1308" s="451"/>
      <c r="O1308" s="316"/>
      <c r="P1308" s="310"/>
      <c r="Q1308" s="19"/>
      <c r="R1308" s="310"/>
      <c r="S1308" s="316"/>
      <c r="T1308" s="923"/>
      <c r="U1308" s="310"/>
      <c r="V1308" s="310"/>
      <c r="W1308" s="310"/>
      <c r="X1308" s="306"/>
      <c r="Y1308" s="753"/>
      <c r="Z1308" s="749"/>
      <c r="AA1308" s="489"/>
      <c r="AB1308" s="512"/>
      <c r="AC1308" s="512"/>
      <c r="AD1308" s="447"/>
      <c r="AE1308" s="447"/>
      <c r="AF1308" s="970"/>
      <c r="AG1308" s="970"/>
      <c r="AH1308" s="810"/>
      <c r="AI1308" s="310"/>
      <c r="AJ1308" s="310"/>
      <c r="AK1308" s="310"/>
      <c r="AL1308" s="307"/>
      <c r="AM1308" s="40"/>
      <c r="AN1308" s="40"/>
      <c r="AO1308" s="40"/>
      <c r="AP1308" s="137"/>
      <c r="AQ1308" s="19"/>
      <c r="AR1308" s="49"/>
      <c r="AS1308" s="298"/>
      <c r="AT1308" s="66"/>
      <c r="AU1308" s="40"/>
      <c r="AV1308" s="60"/>
      <c r="AW1308" s="137"/>
      <c r="AX1308" s="137"/>
      <c r="AY1308" s="299"/>
      <c r="AZ1308" s="87"/>
      <c r="BA1308" s="243"/>
      <c r="BB1308" s="127"/>
      <c r="BC1308" s="127"/>
      <c r="BD1308" s="127"/>
      <c r="BE1308" s="127"/>
      <c r="BF1308" s="127"/>
      <c r="BG1308" s="19"/>
      <c r="BH1308" s="49"/>
      <c r="BI1308" s="60"/>
      <c r="BJ1308" s="127"/>
      <c r="BK1308" s="127"/>
      <c r="BL1308" s="127"/>
      <c r="BM1308" s="127"/>
      <c r="BN1308" s="60"/>
      <c r="BO1308" s="127"/>
      <c r="BP1308" s="910"/>
      <c r="BQ1308" s="928"/>
      <c r="BR1308" s="928"/>
      <c r="BS1308" s="928"/>
      <c r="BT1308" s="928"/>
      <c r="BU1308" s="928"/>
      <c r="BV1308" s="928"/>
      <c r="BW1308" s="928"/>
      <c r="BX1308" s="928"/>
      <c r="BY1308" s="928"/>
      <c r="BZ1308" s="928"/>
      <c r="CA1308" s="928"/>
      <c r="CB1308" s="928"/>
      <c r="CC1308" s="928"/>
      <c r="CD1308" s="928"/>
      <c r="CE1308" s="150"/>
      <c r="CF1308" s="516"/>
      <c r="CG1308" s="911"/>
      <c r="CH1308" s="131"/>
      <c r="CI1308" s="186"/>
      <c r="CJ1308" s="4"/>
      <c r="CK1308" s="49"/>
      <c r="CL1308" s="60"/>
      <c r="CM1308" s="912"/>
      <c r="CN1308" s="371"/>
      <c r="CO1308" s="371"/>
      <c r="CP1308" s="814"/>
      <c r="CQ1308" s="352"/>
      <c r="CR1308" s="371"/>
      <c r="CS1308" s="371"/>
    </row>
    <row r="1309" spans="1:97" x14ac:dyDescent="0.25">
      <c r="A1309" s="20"/>
      <c r="B1309" s="174"/>
      <c r="C1309" s="88"/>
      <c r="D1309" s="19"/>
      <c r="E1309" s="456"/>
      <c r="F1309" s="451"/>
      <c r="G1309" s="444"/>
      <c r="H1309" s="19"/>
      <c r="I1309" s="451"/>
      <c r="J1309" s="451"/>
      <c r="K1309" s="451"/>
      <c r="L1309" s="451"/>
      <c r="M1309" s="451"/>
      <c r="N1309" s="451"/>
      <c r="O1309" s="316"/>
      <c r="P1309" s="310"/>
      <c r="Q1309" s="19"/>
      <c r="R1309" s="310"/>
      <c r="S1309" s="316"/>
      <c r="T1309" s="923"/>
      <c r="U1309" s="310"/>
      <c r="V1309" s="310"/>
      <c r="W1309" s="310"/>
      <c r="X1309" s="306"/>
      <c r="Y1309" s="753"/>
      <c r="Z1309" s="749"/>
      <c r="AA1309" s="489"/>
      <c r="AB1309" s="512"/>
      <c r="AC1309" s="512"/>
      <c r="AD1309" s="447"/>
      <c r="AE1309" s="447"/>
      <c r="AF1309" s="970"/>
      <c r="AG1309" s="970"/>
      <c r="AH1309" s="810"/>
      <c r="AI1309" s="310"/>
      <c r="AJ1309" s="310"/>
      <c r="AK1309" s="310"/>
      <c r="AL1309" s="307"/>
      <c r="AM1309" s="40"/>
      <c r="AN1309" s="40"/>
      <c r="AO1309" s="40"/>
      <c r="AP1309" s="137"/>
      <c r="AQ1309" s="19"/>
      <c r="AR1309" s="49"/>
      <c r="AS1309" s="298"/>
      <c r="AT1309" s="66"/>
      <c r="AU1309" s="40"/>
      <c r="AV1309" s="60"/>
      <c r="AW1309" s="137"/>
      <c r="AX1309" s="137"/>
      <c r="AY1309" s="299"/>
      <c r="AZ1309" s="87"/>
      <c r="BA1309" s="243"/>
      <c r="BB1309" s="127"/>
      <c r="BC1309" s="127"/>
      <c r="BD1309" s="127"/>
      <c r="BE1309" s="127"/>
      <c r="BF1309" s="127"/>
      <c r="BG1309" s="19"/>
      <c r="BH1309" s="49"/>
      <c r="BI1309" s="60"/>
      <c r="BJ1309" s="127"/>
      <c r="BK1309" s="127"/>
      <c r="BL1309" s="127"/>
      <c r="BM1309" s="127"/>
      <c r="BN1309" s="60"/>
      <c r="BO1309" s="127"/>
      <c r="BP1309" s="910"/>
      <c r="BQ1309" s="928"/>
      <c r="BR1309" s="928"/>
      <c r="BS1309" s="928"/>
      <c r="BT1309" s="928"/>
      <c r="BU1309" s="928"/>
      <c r="BV1309" s="928"/>
      <c r="BW1309" s="928"/>
      <c r="BX1309" s="928"/>
      <c r="BY1309" s="928"/>
      <c r="BZ1309" s="928"/>
      <c r="CA1309" s="928"/>
      <c r="CB1309" s="928"/>
      <c r="CC1309" s="928"/>
      <c r="CD1309" s="928"/>
      <c r="CE1309" s="150"/>
      <c r="CF1309" s="516"/>
      <c r="CG1309" s="911"/>
      <c r="CH1309" s="131"/>
      <c r="CI1309" s="186"/>
      <c r="CJ1309" s="4"/>
      <c r="CK1309" s="49"/>
      <c r="CL1309" s="60"/>
      <c r="CM1309" s="912"/>
      <c r="CN1309" s="371"/>
      <c r="CO1309" s="371"/>
      <c r="CP1309" s="814"/>
      <c r="CQ1309" s="352"/>
      <c r="CR1309" s="371"/>
      <c r="CS1309" s="371"/>
    </row>
    <row r="1310" spans="1:97" x14ac:dyDescent="0.25">
      <c r="A1310" s="20"/>
      <c r="B1310" s="174"/>
      <c r="C1310" s="88"/>
      <c r="D1310" s="19"/>
      <c r="E1310" s="456"/>
      <c r="F1310" s="451"/>
      <c r="G1310" s="444"/>
      <c r="H1310" s="19"/>
      <c r="I1310" s="451"/>
      <c r="J1310" s="451"/>
      <c r="K1310" s="451"/>
      <c r="L1310" s="451"/>
      <c r="M1310" s="451"/>
      <c r="N1310" s="451"/>
      <c r="O1310" s="316"/>
      <c r="P1310" s="310"/>
      <c r="Q1310" s="19"/>
      <c r="R1310" s="310"/>
      <c r="S1310" s="316"/>
      <c r="T1310" s="923"/>
      <c r="U1310" s="310"/>
      <c r="V1310" s="310"/>
      <c r="W1310" s="310"/>
      <c r="X1310" s="306"/>
      <c r="Y1310" s="753"/>
      <c r="Z1310" s="749"/>
      <c r="AA1310" s="489"/>
      <c r="AB1310" s="512"/>
      <c r="AC1310" s="512"/>
      <c r="AD1310" s="447"/>
      <c r="AE1310" s="447"/>
      <c r="AF1310" s="970"/>
      <c r="AG1310" s="970"/>
      <c r="AH1310" s="810"/>
      <c r="AI1310" s="310"/>
      <c r="AJ1310" s="310"/>
      <c r="AK1310" s="310"/>
      <c r="AL1310" s="307"/>
      <c r="AM1310" s="40"/>
      <c r="AN1310" s="40"/>
      <c r="AO1310" s="40"/>
      <c r="AP1310" s="137"/>
      <c r="AQ1310" s="19"/>
      <c r="AR1310" s="49"/>
      <c r="AS1310" s="298"/>
      <c r="AT1310" s="66"/>
      <c r="AU1310" s="40"/>
      <c r="AV1310" s="60"/>
      <c r="AW1310" s="137"/>
      <c r="AX1310" s="137"/>
      <c r="AY1310" s="299"/>
      <c r="AZ1310" s="87"/>
      <c r="BA1310" s="243"/>
      <c r="BB1310" s="127"/>
      <c r="BC1310" s="127"/>
      <c r="BD1310" s="127"/>
      <c r="BE1310" s="127"/>
      <c r="BF1310" s="127"/>
      <c r="BG1310" s="19"/>
      <c r="BH1310" s="49"/>
      <c r="BI1310" s="60"/>
      <c r="BJ1310" s="127"/>
      <c r="BK1310" s="127"/>
      <c r="BL1310" s="127"/>
      <c r="BM1310" s="127"/>
      <c r="BN1310" s="60"/>
      <c r="BO1310" s="127"/>
      <c r="BP1310" s="910"/>
      <c r="BQ1310" s="928"/>
      <c r="BR1310" s="928"/>
      <c r="BS1310" s="928"/>
      <c r="BT1310" s="928"/>
      <c r="BU1310" s="928"/>
      <c r="BV1310" s="928"/>
      <c r="BW1310" s="928"/>
      <c r="BX1310" s="928"/>
      <c r="BY1310" s="928"/>
      <c r="BZ1310" s="928"/>
      <c r="CA1310" s="928"/>
      <c r="CB1310" s="928"/>
      <c r="CC1310" s="928"/>
      <c r="CD1310" s="928"/>
      <c r="CE1310" s="150"/>
      <c r="CF1310" s="516"/>
      <c r="CG1310" s="911"/>
      <c r="CH1310" s="131"/>
      <c r="CI1310" s="186"/>
      <c r="CJ1310" s="4"/>
      <c r="CK1310" s="49"/>
      <c r="CL1310" s="60"/>
      <c r="CM1310" s="912"/>
      <c r="CN1310" s="371"/>
      <c r="CO1310" s="371"/>
      <c r="CP1310" s="814"/>
      <c r="CQ1310" s="352"/>
      <c r="CR1310" s="371"/>
      <c r="CS1310" s="371"/>
    </row>
    <row r="1311" spans="1:97" x14ac:dyDescent="0.25">
      <c r="A1311" s="20"/>
      <c r="B1311" s="174"/>
      <c r="C1311" s="88"/>
      <c r="D1311" s="19"/>
      <c r="E1311" s="456"/>
      <c r="F1311" s="451"/>
      <c r="G1311" s="444"/>
      <c r="H1311" s="19"/>
      <c r="I1311" s="451"/>
      <c r="J1311" s="451"/>
      <c r="K1311" s="451"/>
      <c r="L1311" s="451"/>
      <c r="M1311" s="451"/>
      <c r="N1311" s="451"/>
      <c r="O1311" s="316"/>
      <c r="P1311" s="310"/>
      <c r="Q1311" s="19"/>
      <c r="R1311" s="310"/>
      <c r="S1311" s="316"/>
      <c r="T1311" s="923"/>
      <c r="U1311" s="310"/>
      <c r="V1311" s="310"/>
      <c r="W1311" s="310"/>
      <c r="X1311" s="306"/>
      <c r="Y1311" s="753"/>
      <c r="Z1311" s="749"/>
      <c r="AA1311" s="489"/>
      <c r="AB1311" s="512"/>
      <c r="AC1311" s="512"/>
      <c r="AD1311" s="447"/>
      <c r="AE1311" s="447"/>
      <c r="AF1311" s="970"/>
      <c r="AG1311" s="970"/>
      <c r="AH1311" s="810"/>
      <c r="AI1311" s="310"/>
      <c r="AJ1311" s="310"/>
      <c r="AK1311" s="310"/>
      <c r="AL1311" s="307"/>
      <c r="AM1311" s="40"/>
      <c r="AN1311" s="40"/>
      <c r="AO1311" s="40"/>
      <c r="AP1311" s="137"/>
      <c r="AQ1311" s="19"/>
      <c r="AR1311" s="49"/>
      <c r="AS1311" s="298"/>
      <c r="AT1311" s="66"/>
      <c r="AU1311" s="40"/>
      <c r="AV1311" s="60"/>
      <c r="AW1311" s="137"/>
      <c r="AX1311" s="137"/>
      <c r="AY1311" s="299"/>
      <c r="AZ1311" s="87"/>
      <c r="BA1311" s="243"/>
      <c r="BB1311" s="127"/>
      <c r="BC1311" s="127"/>
      <c r="BD1311" s="127"/>
      <c r="BE1311" s="127"/>
      <c r="BF1311" s="127"/>
      <c r="BG1311" s="19"/>
      <c r="BH1311" s="49"/>
      <c r="BI1311" s="60"/>
      <c r="BJ1311" s="127"/>
      <c r="BK1311" s="127"/>
      <c r="BL1311" s="127"/>
      <c r="BM1311" s="127"/>
      <c r="BN1311" s="60"/>
      <c r="BO1311" s="127"/>
      <c r="BP1311" s="910"/>
      <c r="BQ1311" s="928"/>
      <c r="BR1311" s="928"/>
      <c r="BS1311" s="928"/>
      <c r="BT1311" s="928"/>
      <c r="BU1311" s="928"/>
      <c r="BV1311" s="928"/>
      <c r="BW1311" s="928"/>
      <c r="BX1311" s="928"/>
      <c r="BY1311" s="928"/>
      <c r="BZ1311" s="928"/>
      <c r="CA1311" s="928"/>
      <c r="CB1311" s="928"/>
      <c r="CC1311" s="928"/>
      <c r="CD1311" s="928"/>
      <c r="CE1311" s="150"/>
      <c r="CF1311" s="516"/>
      <c r="CG1311" s="911"/>
      <c r="CH1311" s="131"/>
      <c r="CI1311" s="186"/>
      <c r="CJ1311" s="4"/>
      <c r="CK1311" s="49"/>
      <c r="CL1311" s="60"/>
      <c r="CM1311" s="912"/>
      <c r="CN1311" s="371"/>
      <c r="CO1311" s="371"/>
      <c r="CP1311" s="814"/>
      <c r="CQ1311" s="352"/>
      <c r="CR1311" s="371"/>
      <c r="CS1311" s="371"/>
    </row>
    <row r="1312" spans="1:97" x14ac:dyDescent="0.25">
      <c r="A1312" s="20"/>
      <c r="B1312" s="174"/>
      <c r="C1312" s="88"/>
      <c r="D1312" s="19"/>
      <c r="E1312" s="456"/>
      <c r="F1312" s="451"/>
      <c r="G1312" s="444"/>
      <c r="H1312" s="19"/>
      <c r="I1312" s="451"/>
      <c r="J1312" s="451"/>
      <c r="K1312" s="451"/>
      <c r="L1312" s="451"/>
      <c r="M1312" s="451"/>
      <c r="N1312" s="451"/>
      <c r="O1312" s="316"/>
      <c r="P1312" s="310"/>
      <c r="Q1312" s="19"/>
      <c r="R1312" s="310"/>
      <c r="S1312" s="316"/>
      <c r="T1312" s="923"/>
      <c r="U1312" s="310"/>
      <c r="V1312" s="310"/>
      <c r="W1312" s="310"/>
      <c r="X1312" s="306"/>
      <c r="Y1312" s="753"/>
      <c r="Z1312" s="749"/>
      <c r="AA1312" s="489"/>
      <c r="AB1312" s="512"/>
      <c r="AC1312" s="512"/>
      <c r="AD1312" s="447"/>
      <c r="AE1312" s="447"/>
      <c r="AF1312" s="970"/>
      <c r="AG1312" s="970"/>
      <c r="AH1312" s="810"/>
      <c r="AI1312" s="310"/>
      <c r="AJ1312" s="310"/>
      <c r="AK1312" s="310"/>
      <c r="AL1312" s="307"/>
      <c r="AM1312" s="40"/>
      <c r="AN1312" s="40"/>
      <c r="AO1312" s="40"/>
      <c r="AP1312" s="137"/>
      <c r="AQ1312" s="19"/>
      <c r="AR1312" s="49"/>
      <c r="AS1312" s="298"/>
      <c r="AT1312" s="66"/>
      <c r="AU1312" s="40"/>
      <c r="AV1312" s="60"/>
      <c r="AW1312" s="137"/>
      <c r="AX1312" s="137"/>
      <c r="AY1312" s="299"/>
      <c r="AZ1312" s="87"/>
      <c r="BA1312" s="243"/>
      <c r="BB1312" s="127"/>
      <c r="BC1312" s="127"/>
      <c r="BD1312" s="127"/>
      <c r="BE1312" s="127"/>
      <c r="BF1312" s="127"/>
      <c r="BG1312" s="19"/>
      <c r="BH1312" s="49"/>
      <c r="BI1312" s="60"/>
      <c r="BJ1312" s="127"/>
      <c r="BK1312" s="127"/>
      <c r="BL1312" s="127"/>
      <c r="BM1312" s="127"/>
      <c r="BN1312" s="60"/>
      <c r="BO1312" s="127"/>
      <c r="BP1312" s="910"/>
      <c r="BQ1312" s="928"/>
      <c r="BR1312" s="928"/>
      <c r="BS1312" s="928"/>
      <c r="BT1312" s="928"/>
      <c r="BU1312" s="928"/>
      <c r="BV1312" s="928"/>
      <c r="BW1312" s="928"/>
      <c r="BX1312" s="928"/>
      <c r="BY1312" s="928"/>
      <c r="BZ1312" s="928"/>
      <c r="CA1312" s="928"/>
      <c r="CB1312" s="928"/>
      <c r="CC1312" s="928"/>
      <c r="CD1312" s="928"/>
      <c r="CE1312" s="150"/>
      <c r="CF1312" s="516"/>
      <c r="CG1312" s="911"/>
      <c r="CH1312" s="131"/>
      <c r="CI1312" s="186"/>
      <c r="CJ1312" s="4"/>
      <c r="CK1312" s="49"/>
      <c r="CL1312" s="60"/>
      <c r="CM1312" s="912"/>
      <c r="CN1312" s="371"/>
      <c r="CO1312" s="371"/>
      <c r="CP1312" s="814"/>
      <c r="CQ1312" s="352"/>
      <c r="CR1312" s="371"/>
      <c r="CS1312" s="371"/>
    </row>
    <row r="1313" spans="1:97" x14ac:dyDescent="0.25">
      <c r="A1313" s="20"/>
      <c r="B1313" s="174"/>
      <c r="C1313" s="88"/>
      <c r="D1313" s="19"/>
      <c r="E1313" s="456"/>
      <c r="F1313" s="451"/>
      <c r="G1313" s="444"/>
      <c r="H1313" s="19"/>
      <c r="I1313" s="451"/>
      <c r="J1313" s="451"/>
      <c r="K1313" s="451"/>
      <c r="L1313" s="451"/>
      <c r="M1313" s="451"/>
      <c r="N1313" s="451"/>
      <c r="O1313" s="316"/>
      <c r="P1313" s="310"/>
      <c r="Q1313" s="19"/>
      <c r="R1313" s="310"/>
      <c r="S1313" s="316"/>
      <c r="T1313" s="923"/>
      <c r="U1313" s="310"/>
      <c r="V1313" s="310"/>
      <c r="W1313" s="310"/>
      <c r="X1313" s="306"/>
      <c r="Y1313" s="753"/>
      <c r="Z1313" s="749"/>
      <c r="AA1313" s="489"/>
      <c r="AB1313" s="512"/>
      <c r="AC1313" s="512"/>
      <c r="AD1313" s="447"/>
      <c r="AE1313" s="447"/>
      <c r="AF1313" s="970"/>
      <c r="AG1313" s="970"/>
      <c r="AH1313" s="810"/>
      <c r="AI1313" s="310"/>
      <c r="AJ1313" s="310"/>
      <c r="AK1313" s="310"/>
      <c r="AL1313" s="307"/>
      <c r="AM1313" s="40"/>
      <c r="AN1313" s="40"/>
      <c r="AO1313" s="40"/>
      <c r="AP1313" s="137"/>
      <c r="AQ1313" s="19"/>
      <c r="AR1313" s="49"/>
      <c r="AS1313" s="298"/>
      <c r="AT1313" s="66"/>
      <c r="AU1313" s="40"/>
      <c r="AV1313" s="60"/>
      <c r="AW1313" s="137"/>
      <c r="AX1313" s="137"/>
      <c r="AY1313" s="299"/>
      <c r="AZ1313" s="87"/>
      <c r="BA1313" s="243"/>
      <c r="BB1313" s="127"/>
      <c r="BC1313" s="127"/>
      <c r="BD1313" s="127"/>
      <c r="BE1313" s="127"/>
      <c r="BF1313" s="127"/>
      <c r="BG1313" s="19"/>
      <c r="BH1313" s="49"/>
      <c r="BI1313" s="60"/>
      <c r="BJ1313" s="127"/>
      <c r="BK1313" s="127"/>
      <c r="BL1313" s="127"/>
      <c r="BM1313" s="127"/>
      <c r="BN1313" s="60"/>
      <c r="BO1313" s="127"/>
      <c r="BP1313" s="910"/>
      <c r="BQ1313" s="928"/>
      <c r="BR1313" s="928"/>
      <c r="BS1313" s="928"/>
      <c r="BT1313" s="928"/>
      <c r="BU1313" s="928"/>
      <c r="BV1313" s="928"/>
      <c r="BW1313" s="928"/>
      <c r="BX1313" s="928"/>
      <c r="BY1313" s="928"/>
      <c r="BZ1313" s="928"/>
      <c r="CA1313" s="928"/>
      <c r="CB1313" s="928"/>
      <c r="CC1313" s="928"/>
      <c r="CD1313" s="928"/>
      <c r="CE1313" s="150"/>
      <c r="CF1313" s="516"/>
      <c r="CG1313" s="911"/>
      <c r="CH1313" s="131"/>
      <c r="CI1313" s="186"/>
      <c r="CJ1313" s="4"/>
      <c r="CK1313" s="49"/>
      <c r="CL1313" s="60"/>
      <c r="CM1313" s="912"/>
      <c r="CN1313" s="371"/>
      <c r="CO1313" s="371"/>
      <c r="CP1313" s="814"/>
      <c r="CQ1313" s="352"/>
      <c r="CR1313" s="371"/>
      <c r="CS1313" s="371"/>
    </row>
    <row r="1314" spans="1:97" x14ac:dyDescent="0.25">
      <c r="A1314" s="20"/>
      <c r="B1314" s="174"/>
      <c r="C1314" s="88"/>
      <c r="D1314" s="19"/>
      <c r="E1314" s="456"/>
      <c r="F1314" s="451"/>
      <c r="G1314" s="444"/>
      <c r="H1314" s="19"/>
      <c r="I1314" s="451"/>
      <c r="J1314" s="451"/>
      <c r="K1314" s="451"/>
      <c r="L1314" s="451"/>
      <c r="M1314" s="451"/>
      <c r="N1314" s="451"/>
      <c r="O1314" s="316"/>
      <c r="P1314" s="310"/>
      <c r="Q1314" s="19"/>
      <c r="R1314" s="310"/>
      <c r="S1314" s="316"/>
      <c r="T1314" s="923"/>
      <c r="U1314" s="310"/>
      <c r="V1314" s="310"/>
      <c r="W1314" s="310"/>
      <c r="X1314" s="306"/>
      <c r="Y1314" s="753"/>
      <c r="Z1314" s="749"/>
      <c r="AA1314" s="489"/>
      <c r="AB1314" s="512"/>
      <c r="AC1314" s="512"/>
      <c r="AD1314" s="447"/>
      <c r="AE1314" s="447"/>
      <c r="AF1314" s="970"/>
      <c r="AG1314" s="970"/>
      <c r="AH1314" s="810"/>
      <c r="AI1314" s="310"/>
      <c r="AJ1314" s="310"/>
      <c r="AK1314" s="310"/>
      <c r="AL1314" s="307"/>
      <c r="AM1314" s="40"/>
      <c r="AN1314" s="40"/>
      <c r="AO1314" s="40"/>
      <c r="AP1314" s="137"/>
      <c r="AQ1314" s="19"/>
      <c r="AR1314" s="49"/>
      <c r="AS1314" s="298"/>
      <c r="AT1314" s="66"/>
      <c r="AU1314" s="40"/>
      <c r="AV1314" s="60"/>
      <c r="AW1314" s="137"/>
      <c r="AX1314" s="137"/>
      <c r="AY1314" s="299"/>
      <c r="AZ1314" s="87"/>
      <c r="BA1314" s="243"/>
      <c r="BB1314" s="127"/>
      <c r="BC1314" s="127"/>
      <c r="BD1314" s="127"/>
      <c r="BE1314" s="127"/>
      <c r="BF1314" s="127"/>
      <c r="BG1314" s="19"/>
      <c r="BH1314" s="49"/>
      <c r="BI1314" s="60"/>
      <c r="BJ1314" s="127"/>
      <c r="BK1314" s="127"/>
      <c r="BL1314" s="127"/>
      <c r="BM1314" s="127"/>
      <c r="BN1314" s="60"/>
      <c r="BO1314" s="127"/>
      <c r="BP1314" s="910"/>
      <c r="BQ1314" s="928"/>
      <c r="BR1314" s="928"/>
      <c r="BS1314" s="928"/>
      <c r="BT1314" s="928"/>
      <c r="BU1314" s="928"/>
      <c r="BV1314" s="928"/>
      <c r="BW1314" s="928"/>
      <c r="BX1314" s="928"/>
      <c r="BY1314" s="928"/>
      <c r="BZ1314" s="928"/>
      <c r="CA1314" s="928"/>
      <c r="CB1314" s="928"/>
      <c r="CC1314" s="928"/>
      <c r="CD1314" s="928"/>
      <c r="CE1314" s="150"/>
      <c r="CF1314" s="516"/>
      <c r="CG1314" s="911"/>
      <c r="CH1314" s="131"/>
      <c r="CI1314" s="186"/>
      <c r="CJ1314" s="4"/>
      <c r="CK1314" s="49"/>
      <c r="CL1314" s="60"/>
      <c r="CM1314" s="912"/>
      <c r="CN1314" s="371"/>
      <c r="CO1314" s="371"/>
      <c r="CP1314" s="814"/>
      <c r="CQ1314" s="352"/>
      <c r="CR1314" s="371"/>
      <c r="CS1314" s="371"/>
    </row>
    <row r="1315" spans="1:97" x14ac:dyDescent="0.25">
      <c r="A1315" s="20"/>
      <c r="B1315" s="174"/>
      <c r="C1315" s="88"/>
      <c r="D1315" s="19"/>
      <c r="E1315" s="456"/>
      <c r="F1315" s="451"/>
      <c r="G1315" s="444"/>
      <c r="H1315" s="19"/>
      <c r="I1315" s="451"/>
      <c r="J1315" s="451"/>
      <c r="K1315" s="451"/>
      <c r="L1315" s="451"/>
      <c r="M1315" s="451"/>
      <c r="N1315" s="451"/>
      <c r="O1315" s="316"/>
      <c r="P1315" s="310"/>
      <c r="Q1315" s="19"/>
      <c r="R1315" s="310"/>
      <c r="S1315" s="316"/>
      <c r="T1315" s="923"/>
      <c r="U1315" s="310"/>
      <c r="V1315" s="310"/>
      <c r="W1315" s="310"/>
      <c r="X1315" s="306"/>
      <c r="Y1315" s="753"/>
      <c r="Z1315" s="749"/>
      <c r="AA1315" s="489"/>
      <c r="AB1315" s="512"/>
      <c r="AC1315" s="512"/>
      <c r="AD1315" s="447"/>
      <c r="AE1315" s="447"/>
      <c r="AF1315" s="970"/>
      <c r="AG1315" s="970"/>
      <c r="AH1315" s="810"/>
      <c r="AI1315" s="310"/>
      <c r="AJ1315" s="310"/>
      <c r="AK1315" s="310"/>
      <c r="AL1315" s="307"/>
      <c r="AM1315" s="40"/>
      <c r="AN1315" s="40"/>
      <c r="AO1315" s="40"/>
      <c r="AP1315" s="137"/>
      <c r="AQ1315" s="19"/>
      <c r="AR1315" s="49"/>
      <c r="AS1315" s="298"/>
      <c r="AT1315" s="66"/>
      <c r="AU1315" s="40"/>
      <c r="AV1315" s="60"/>
      <c r="AW1315" s="137"/>
      <c r="AX1315" s="137"/>
      <c r="AY1315" s="299"/>
      <c r="AZ1315" s="87"/>
      <c r="BA1315" s="243"/>
      <c r="BB1315" s="127"/>
      <c r="BC1315" s="127"/>
      <c r="BD1315" s="127"/>
      <c r="BE1315" s="127"/>
      <c r="BF1315" s="127"/>
      <c r="BG1315" s="19"/>
      <c r="BH1315" s="49"/>
      <c r="BI1315" s="60"/>
      <c r="BJ1315" s="127"/>
      <c r="BK1315" s="127"/>
      <c r="BL1315" s="127"/>
      <c r="BM1315" s="127"/>
      <c r="BN1315" s="60"/>
      <c r="BO1315" s="127"/>
      <c r="BP1315" s="910"/>
      <c r="BQ1315" s="928"/>
      <c r="BR1315" s="928"/>
      <c r="BS1315" s="928"/>
      <c r="BT1315" s="928"/>
      <c r="BU1315" s="928"/>
      <c r="BV1315" s="928"/>
      <c r="BW1315" s="928"/>
      <c r="BX1315" s="928"/>
      <c r="BY1315" s="928"/>
      <c r="BZ1315" s="928"/>
      <c r="CA1315" s="928"/>
      <c r="CB1315" s="928"/>
      <c r="CC1315" s="928"/>
      <c r="CD1315" s="928"/>
      <c r="CE1315" s="150"/>
      <c r="CF1315" s="516"/>
      <c r="CG1315" s="911"/>
      <c r="CH1315" s="131"/>
      <c r="CI1315" s="186"/>
      <c r="CJ1315" s="4"/>
      <c r="CK1315" s="49"/>
      <c r="CL1315" s="60"/>
      <c r="CM1315" s="912"/>
      <c r="CN1315" s="371"/>
      <c r="CO1315" s="371"/>
      <c r="CP1315" s="814"/>
      <c r="CQ1315" s="352"/>
      <c r="CR1315" s="371"/>
      <c r="CS1315" s="371"/>
    </row>
    <row r="1316" spans="1:97" x14ac:dyDescent="0.25">
      <c r="A1316" s="20"/>
      <c r="B1316" s="174"/>
      <c r="C1316" s="88"/>
      <c r="D1316" s="19"/>
      <c r="E1316" s="456"/>
      <c r="F1316" s="451"/>
      <c r="G1316" s="444"/>
      <c r="H1316" s="19"/>
      <c r="I1316" s="451"/>
      <c r="J1316" s="451"/>
      <c r="K1316" s="451"/>
      <c r="L1316" s="451"/>
      <c r="M1316" s="451"/>
      <c r="N1316" s="451"/>
      <c r="O1316" s="316"/>
      <c r="P1316" s="310"/>
      <c r="Q1316" s="19"/>
      <c r="R1316" s="310"/>
      <c r="S1316" s="316"/>
      <c r="T1316" s="923"/>
      <c r="U1316" s="310"/>
      <c r="V1316" s="310"/>
      <c r="W1316" s="310"/>
      <c r="X1316" s="306"/>
      <c r="Y1316" s="753"/>
      <c r="Z1316" s="749"/>
      <c r="AA1316" s="489"/>
      <c r="AB1316" s="512"/>
      <c r="AC1316" s="512"/>
      <c r="AD1316" s="447"/>
      <c r="AE1316" s="447"/>
      <c r="AF1316" s="970"/>
      <c r="AG1316" s="970"/>
      <c r="AH1316" s="810"/>
      <c r="AI1316" s="310"/>
      <c r="AJ1316" s="310"/>
      <c r="AK1316" s="310"/>
      <c r="AL1316" s="307"/>
      <c r="AM1316" s="40"/>
      <c r="AN1316" s="40"/>
      <c r="AO1316" s="40"/>
      <c r="AP1316" s="137"/>
      <c r="AQ1316" s="19"/>
      <c r="AR1316" s="49"/>
      <c r="AS1316" s="298"/>
      <c r="AT1316" s="66"/>
      <c r="AU1316" s="40"/>
      <c r="AV1316" s="60"/>
      <c r="AW1316" s="137"/>
      <c r="AX1316" s="137"/>
      <c r="AY1316" s="299"/>
      <c r="AZ1316" s="87"/>
      <c r="BA1316" s="243"/>
      <c r="BB1316" s="127"/>
      <c r="BC1316" s="127"/>
      <c r="BD1316" s="127"/>
      <c r="BE1316" s="127"/>
      <c r="BF1316" s="127"/>
      <c r="BG1316" s="19"/>
      <c r="BH1316" s="49"/>
      <c r="BI1316" s="60"/>
      <c r="BJ1316" s="127"/>
      <c r="BK1316" s="127"/>
      <c r="BL1316" s="127"/>
      <c r="BM1316" s="127"/>
      <c r="BN1316" s="60"/>
      <c r="BO1316" s="127"/>
      <c r="BP1316" s="910"/>
      <c r="BQ1316" s="928"/>
      <c r="BR1316" s="928"/>
      <c r="BS1316" s="928"/>
      <c r="BT1316" s="928"/>
      <c r="BU1316" s="928"/>
      <c r="BV1316" s="928"/>
      <c r="BW1316" s="928"/>
      <c r="BX1316" s="928"/>
      <c r="BY1316" s="928"/>
      <c r="BZ1316" s="928"/>
      <c r="CA1316" s="928"/>
      <c r="CB1316" s="928"/>
      <c r="CC1316" s="928"/>
      <c r="CD1316" s="928"/>
      <c r="CE1316" s="150"/>
      <c r="CF1316" s="516"/>
      <c r="CG1316" s="911"/>
      <c r="CH1316" s="131"/>
      <c r="CI1316" s="186"/>
      <c r="CJ1316" s="4"/>
      <c r="CK1316" s="49"/>
      <c r="CL1316" s="60"/>
      <c r="CM1316" s="912"/>
      <c r="CN1316" s="371"/>
      <c r="CO1316" s="371"/>
      <c r="CP1316" s="814"/>
      <c r="CQ1316" s="352"/>
      <c r="CR1316" s="371"/>
      <c r="CS1316" s="371"/>
    </row>
    <row r="1317" spans="1:97" x14ac:dyDescent="0.25">
      <c r="A1317" s="20"/>
      <c r="B1317" s="174"/>
      <c r="C1317" s="88"/>
      <c r="D1317" s="19"/>
      <c r="E1317" s="456"/>
      <c r="F1317" s="451"/>
      <c r="G1317" s="444"/>
      <c r="H1317" s="19"/>
      <c r="I1317" s="451"/>
      <c r="J1317" s="451"/>
      <c r="K1317" s="451"/>
      <c r="L1317" s="451"/>
      <c r="M1317" s="451"/>
      <c r="N1317" s="451"/>
      <c r="O1317" s="316"/>
      <c r="P1317" s="310"/>
      <c r="Q1317" s="19"/>
      <c r="R1317" s="310"/>
      <c r="S1317" s="316"/>
      <c r="T1317" s="923"/>
      <c r="U1317" s="310"/>
      <c r="V1317" s="310"/>
      <c r="W1317" s="310"/>
      <c r="X1317" s="306"/>
      <c r="Y1317" s="753"/>
      <c r="Z1317" s="749"/>
      <c r="AA1317" s="489"/>
      <c r="AB1317" s="512"/>
      <c r="AC1317" s="512"/>
      <c r="AD1317" s="447"/>
      <c r="AE1317" s="447"/>
      <c r="AF1317" s="970"/>
      <c r="AG1317" s="970"/>
      <c r="AH1317" s="810"/>
      <c r="AI1317" s="310"/>
      <c r="AJ1317" s="310"/>
      <c r="AK1317" s="310"/>
      <c r="AL1317" s="307"/>
      <c r="AM1317" s="40"/>
      <c r="AN1317" s="40"/>
      <c r="AO1317" s="40"/>
      <c r="AP1317" s="137"/>
      <c r="AQ1317" s="19"/>
      <c r="AR1317" s="49"/>
      <c r="AS1317" s="298"/>
      <c r="AT1317" s="66"/>
      <c r="AU1317" s="40"/>
      <c r="AV1317" s="60"/>
      <c r="AW1317" s="137"/>
      <c r="AX1317" s="137"/>
      <c r="AY1317" s="299"/>
      <c r="AZ1317" s="87"/>
      <c r="BA1317" s="243"/>
      <c r="BB1317" s="127"/>
      <c r="BC1317" s="127"/>
      <c r="BD1317" s="127"/>
      <c r="BE1317" s="127"/>
      <c r="BF1317" s="127"/>
      <c r="BG1317" s="19"/>
      <c r="BH1317" s="49"/>
      <c r="BI1317" s="60"/>
      <c r="BJ1317" s="127"/>
      <c r="BK1317" s="127"/>
      <c r="BL1317" s="127"/>
      <c r="BM1317" s="127"/>
      <c r="BN1317" s="60"/>
      <c r="BO1317" s="127"/>
      <c r="BP1317" s="910"/>
      <c r="BQ1317" s="928"/>
      <c r="BR1317" s="928"/>
      <c r="BS1317" s="928"/>
      <c r="BT1317" s="928"/>
      <c r="BU1317" s="928"/>
      <c r="BV1317" s="928"/>
      <c r="BW1317" s="928"/>
      <c r="BX1317" s="928"/>
      <c r="BY1317" s="928"/>
      <c r="BZ1317" s="928"/>
      <c r="CA1317" s="928"/>
      <c r="CB1317" s="928"/>
      <c r="CC1317" s="928"/>
      <c r="CD1317" s="928"/>
      <c r="CE1317" s="150"/>
      <c r="CF1317" s="516"/>
      <c r="CG1317" s="911"/>
      <c r="CH1317" s="131"/>
      <c r="CI1317" s="186"/>
      <c r="CJ1317" s="4"/>
      <c r="CK1317" s="49"/>
      <c r="CL1317" s="60"/>
      <c r="CM1317" s="912"/>
      <c r="CN1317" s="371"/>
      <c r="CO1317" s="371"/>
      <c r="CP1317" s="814"/>
      <c r="CQ1317" s="352"/>
      <c r="CR1317" s="371"/>
      <c r="CS1317" s="371"/>
    </row>
    <row r="1318" spans="1:97" x14ac:dyDescent="0.25">
      <c r="A1318" s="20"/>
      <c r="B1318" s="174"/>
      <c r="C1318" s="88"/>
      <c r="D1318" s="19"/>
      <c r="E1318" s="456"/>
      <c r="F1318" s="451"/>
      <c r="G1318" s="444"/>
      <c r="H1318" s="19"/>
      <c r="I1318" s="451"/>
      <c r="J1318" s="451"/>
      <c r="K1318" s="451"/>
      <c r="L1318" s="451"/>
      <c r="M1318" s="451"/>
      <c r="N1318" s="451"/>
      <c r="O1318" s="316"/>
      <c r="P1318" s="310"/>
      <c r="Q1318" s="19"/>
      <c r="R1318" s="310"/>
      <c r="S1318" s="316"/>
      <c r="T1318" s="923"/>
      <c r="U1318" s="310"/>
      <c r="V1318" s="310"/>
      <c r="W1318" s="310"/>
      <c r="X1318" s="306"/>
      <c r="Y1318" s="753"/>
      <c r="Z1318" s="749"/>
      <c r="AA1318" s="489"/>
      <c r="AB1318" s="512"/>
      <c r="AC1318" s="512"/>
      <c r="AD1318" s="447"/>
      <c r="AE1318" s="447"/>
      <c r="AF1318" s="970"/>
      <c r="AG1318" s="970"/>
      <c r="AH1318" s="810"/>
      <c r="AI1318" s="310"/>
      <c r="AJ1318" s="310"/>
      <c r="AK1318" s="310"/>
      <c r="AL1318" s="307"/>
      <c r="AM1318" s="40"/>
      <c r="AN1318" s="40"/>
      <c r="AO1318" s="40"/>
      <c r="AP1318" s="137"/>
      <c r="AQ1318" s="19"/>
      <c r="AR1318" s="49"/>
      <c r="AS1318" s="298"/>
      <c r="AT1318" s="66"/>
      <c r="AU1318" s="40"/>
      <c r="AV1318" s="60"/>
      <c r="AW1318" s="137"/>
      <c r="AX1318" s="137"/>
      <c r="AY1318" s="299"/>
      <c r="AZ1318" s="87"/>
      <c r="BA1318" s="243"/>
      <c r="BB1318" s="127"/>
      <c r="BC1318" s="127"/>
      <c r="BD1318" s="127"/>
      <c r="BE1318" s="127"/>
      <c r="BF1318" s="127"/>
      <c r="BG1318" s="19"/>
      <c r="BH1318" s="49"/>
      <c r="BI1318" s="60"/>
      <c r="BJ1318" s="127"/>
      <c r="BK1318" s="127"/>
      <c r="BL1318" s="127"/>
      <c r="BM1318" s="127"/>
      <c r="BN1318" s="60"/>
      <c r="BO1318" s="127"/>
      <c r="BP1318" s="910"/>
      <c r="BQ1318" s="928"/>
      <c r="BR1318" s="928"/>
      <c r="BS1318" s="928"/>
      <c r="BT1318" s="928"/>
      <c r="BU1318" s="928"/>
      <c r="BV1318" s="928"/>
      <c r="BW1318" s="928"/>
      <c r="BX1318" s="928"/>
      <c r="BY1318" s="928"/>
      <c r="BZ1318" s="928"/>
      <c r="CA1318" s="928"/>
      <c r="CB1318" s="928"/>
      <c r="CC1318" s="928"/>
      <c r="CD1318" s="928"/>
      <c r="CE1318" s="150"/>
      <c r="CF1318" s="516"/>
      <c r="CG1318" s="911"/>
      <c r="CH1318" s="131"/>
      <c r="CI1318" s="186"/>
      <c r="CJ1318" s="4"/>
      <c r="CK1318" s="49"/>
      <c r="CL1318" s="60"/>
      <c r="CM1318" s="912"/>
      <c r="CN1318" s="371"/>
      <c r="CO1318" s="371"/>
      <c r="CP1318" s="814"/>
      <c r="CQ1318" s="352"/>
      <c r="CR1318" s="371"/>
      <c r="CS1318" s="371"/>
    </row>
    <row r="1319" spans="1:97" x14ac:dyDescent="0.25">
      <c r="A1319" s="20"/>
      <c r="B1319" s="174"/>
      <c r="C1319" s="88"/>
      <c r="D1319" s="19"/>
      <c r="E1319" s="456"/>
      <c r="F1319" s="451"/>
      <c r="G1319" s="444"/>
      <c r="H1319" s="19"/>
      <c r="I1319" s="451"/>
      <c r="J1319" s="451"/>
      <c r="K1319" s="451"/>
      <c r="L1319" s="451"/>
      <c r="M1319" s="451"/>
      <c r="N1319" s="451"/>
      <c r="O1319" s="316"/>
      <c r="P1319" s="310"/>
      <c r="Q1319" s="19"/>
      <c r="R1319" s="310"/>
      <c r="S1319" s="316"/>
      <c r="T1319" s="923"/>
      <c r="U1319" s="310"/>
      <c r="V1319" s="310"/>
      <c r="W1319" s="310"/>
      <c r="X1319" s="306"/>
      <c r="Y1319" s="753"/>
      <c r="Z1319" s="749"/>
      <c r="AA1319" s="489"/>
      <c r="AB1319" s="512"/>
      <c r="AC1319" s="512"/>
      <c r="AD1319" s="447"/>
      <c r="AE1319" s="447"/>
      <c r="AF1319" s="970"/>
      <c r="AG1319" s="970"/>
      <c r="AH1319" s="810"/>
      <c r="AI1319" s="310"/>
      <c r="AJ1319" s="310"/>
      <c r="AK1319" s="310"/>
      <c r="AL1319" s="307"/>
      <c r="AM1319" s="40"/>
      <c r="AN1319" s="40"/>
      <c r="AO1319" s="40"/>
      <c r="AP1319" s="137"/>
      <c r="AQ1319" s="19"/>
      <c r="AR1319" s="49"/>
      <c r="AS1319" s="298"/>
      <c r="AT1319" s="66"/>
      <c r="AU1319" s="40"/>
      <c r="AV1319" s="60"/>
      <c r="AW1319" s="137"/>
      <c r="AX1319" s="137"/>
      <c r="AY1319" s="299"/>
      <c r="AZ1319" s="87"/>
      <c r="BA1319" s="243"/>
      <c r="BB1319" s="127"/>
      <c r="BC1319" s="127"/>
      <c r="BD1319" s="127"/>
      <c r="BE1319" s="127"/>
      <c r="BF1319" s="127"/>
      <c r="BG1319" s="19"/>
      <c r="BH1319" s="49"/>
      <c r="BI1319" s="60"/>
      <c r="BJ1319" s="127"/>
      <c r="BK1319" s="127"/>
      <c r="BL1319" s="127"/>
      <c r="BM1319" s="127"/>
      <c r="BN1319" s="60"/>
      <c r="BO1319" s="127"/>
      <c r="BP1319" s="910"/>
      <c r="BQ1319" s="928"/>
      <c r="BR1319" s="928"/>
      <c r="BS1319" s="928"/>
      <c r="BT1319" s="928"/>
      <c r="BU1319" s="928"/>
      <c r="BV1319" s="928"/>
      <c r="BW1319" s="928"/>
      <c r="BX1319" s="928"/>
      <c r="BY1319" s="928"/>
      <c r="BZ1319" s="928"/>
      <c r="CA1319" s="928"/>
      <c r="CB1319" s="928"/>
      <c r="CC1319" s="928"/>
      <c r="CD1319" s="928"/>
      <c r="CE1319" s="150"/>
      <c r="CF1319" s="516"/>
      <c r="CG1319" s="911"/>
      <c r="CH1319" s="131"/>
      <c r="CI1319" s="186"/>
      <c r="CJ1319" s="4"/>
      <c r="CK1319" s="49"/>
      <c r="CL1319" s="60"/>
      <c r="CM1319" s="912"/>
      <c r="CN1319" s="371"/>
      <c r="CO1319" s="371"/>
      <c r="CP1319" s="814"/>
      <c r="CQ1319" s="352"/>
      <c r="CR1319" s="371"/>
      <c r="CS1319" s="371"/>
    </row>
    <row r="1320" spans="1:97" x14ac:dyDescent="0.25">
      <c r="A1320" s="20"/>
      <c r="B1320" s="174"/>
      <c r="C1320" s="88"/>
      <c r="D1320" s="19"/>
      <c r="E1320" s="456"/>
      <c r="F1320" s="451"/>
      <c r="G1320" s="444"/>
      <c r="H1320" s="19"/>
      <c r="I1320" s="451"/>
      <c r="J1320" s="451"/>
      <c r="K1320" s="451"/>
      <c r="L1320" s="451"/>
      <c r="M1320" s="451"/>
      <c r="N1320" s="451"/>
      <c r="O1320" s="316"/>
      <c r="P1320" s="310"/>
      <c r="Q1320" s="19"/>
      <c r="R1320" s="310"/>
      <c r="S1320" s="316"/>
      <c r="T1320" s="923"/>
      <c r="U1320" s="310"/>
      <c r="V1320" s="310"/>
      <c r="W1320" s="310"/>
      <c r="X1320" s="306"/>
      <c r="Y1320" s="753"/>
      <c r="Z1320" s="749"/>
      <c r="AA1320" s="489"/>
      <c r="AB1320" s="512"/>
      <c r="AC1320" s="512"/>
      <c r="AD1320" s="447"/>
      <c r="AE1320" s="447"/>
      <c r="AF1320" s="970"/>
      <c r="AG1320" s="970"/>
      <c r="AH1320" s="810"/>
      <c r="AI1320" s="310"/>
      <c r="AJ1320" s="310"/>
      <c r="AK1320" s="310"/>
      <c r="AL1320" s="307"/>
      <c r="AM1320" s="40"/>
      <c r="AN1320" s="40"/>
      <c r="AO1320" s="40"/>
      <c r="AP1320" s="137"/>
      <c r="AQ1320" s="19"/>
      <c r="AR1320" s="49"/>
      <c r="AS1320" s="298"/>
      <c r="AT1320" s="66"/>
      <c r="AU1320" s="40"/>
      <c r="AV1320" s="60"/>
      <c r="AW1320" s="137"/>
      <c r="AX1320" s="137"/>
      <c r="AY1320" s="299"/>
      <c r="AZ1320" s="87"/>
      <c r="BA1320" s="243"/>
      <c r="BB1320" s="127"/>
      <c r="BC1320" s="127"/>
      <c r="BD1320" s="127"/>
      <c r="BE1320" s="127"/>
      <c r="BF1320" s="127"/>
      <c r="BG1320" s="19"/>
      <c r="BH1320" s="49"/>
      <c r="BI1320" s="60"/>
      <c r="BJ1320" s="127"/>
      <c r="BK1320" s="127"/>
      <c r="BL1320" s="127"/>
      <c r="BM1320" s="127"/>
      <c r="BN1320" s="60"/>
      <c r="BO1320" s="127"/>
      <c r="BP1320" s="910"/>
      <c r="BQ1320" s="928"/>
      <c r="BR1320" s="928"/>
      <c r="BS1320" s="928"/>
      <c r="BT1320" s="928"/>
      <c r="BU1320" s="928"/>
      <c r="BV1320" s="928"/>
      <c r="BW1320" s="928"/>
      <c r="BX1320" s="928"/>
      <c r="BY1320" s="928"/>
      <c r="BZ1320" s="928"/>
      <c r="CA1320" s="928"/>
      <c r="CB1320" s="928"/>
      <c r="CC1320" s="928"/>
      <c r="CD1320" s="928"/>
      <c r="CE1320" s="150"/>
      <c r="CF1320" s="516"/>
      <c r="CG1320" s="911"/>
      <c r="CH1320" s="131"/>
      <c r="CI1320" s="186"/>
      <c r="CJ1320" s="4"/>
      <c r="CK1320" s="49"/>
      <c r="CL1320" s="60"/>
      <c r="CM1320" s="912"/>
      <c r="CN1320" s="371"/>
      <c r="CO1320" s="371"/>
      <c r="CP1320" s="814"/>
      <c r="CQ1320" s="352"/>
      <c r="CR1320" s="371"/>
      <c r="CS1320" s="371"/>
    </row>
    <row r="1321" spans="1:97" x14ac:dyDescent="0.25">
      <c r="A1321" s="20"/>
      <c r="B1321" s="174"/>
      <c r="C1321" s="88"/>
      <c r="D1321" s="19"/>
      <c r="E1321" s="456"/>
      <c r="F1321" s="451"/>
      <c r="G1321" s="444"/>
      <c r="H1321" s="19"/>
      <c r="I1321" s="451"/>
      <c r="J1321" s="451"/>
      <c r="K1321" s="451"/>
      <c r="L1321" s="451"/>
      <c r="M1321" s="451"/>
      <c r="N1321" s="451"/>
      <c r="O1321" s="316"/>
      <c r="P1321" s="310"/>
      <c r="Q1321" s="19"/>
      <c r="R1321" s="310"/>
      <c r="S1321" s="316"/>
      <c r="T1321" s="923"/>
      <c r="U1321" s="310"/>
      <c r="V1321" s="310"/>
      <c r="W1321" s="310"/>
      <c r="X1321" s="306"/>
      <c r="Y1321" s="753"/>
      <c r="Z1321" s="749"/>
      <c r="AA1321" s="489"/>
      <c r="AB1321" s="512"/>
      <c r="AC1321" s="512"/>
      <c r="AD1321" s="447"/>
      <c r="AE1321" s="447"/>
      <c r="AF1321" s="970"/>
      <c r="AG1321" s="970"/>
      <c r="AH1321" s="810"/>
      <c r="AI1321" s="310"/>
      <c r="AJ1321" s="310"/>
      <c r="AK1321" s="310"/>
      <c r="AL1321" s="307"/>
      <c r="AM1321" s="40"/>
      <c r="AN1321" s="40"/>
      <c r="AO1321" s="40"/>
      <c r="AP1321" s="137"/>
      <c r="AQ1321" s="19"/>
      <c r="AR1321" s="49"/>
      <c r="AS1321" s="298"/>
      <c r="AT1321" s="66"/>
      <c r="AU1321" s="40"/>
      <c r="AV1321" s="60"/>
      <c r="AW1321" s="137"/>
      <c r="AX1321" s="137"/>
      <c r="AY1321" s="299"/>
      <c r="AZ1321" s="87"/>
      <c r="BA1321" s="243"/>
      <c r="BB1321" s="127"/>
      <c r="BC1321" s="127"/>
      <c r="BD1321" s="127"/>
      <c r="BE1321" s="127"/>
      <c r="BF1321" s="127"/>
      <c r="BG1321" s="19"/>
      <c r="BH1321" s="49"/>
      <c r="BI1321" s="60"/>
      <c r="BJ1321" s="127"/>
      <c r="BK1321" s="127"/>
      <c r="BL1321" s="127"/>
      <c r="BM1321" s="127"/>
      <c r="BN1321" s="60"/>
      <c r="BO1321" s="127"/>
      <c r="BP1321" s="910"/>
      <c r="BQ1321" s="928"/>
      <c r="BR1321" s="928"/>
      <c r="BS1321" s="928"/>
      <c r="BT1321" s="928"/>
      <c r="BU1321" s="928"/>
      <c r="BV1321" s="928"/>
      <c r="BW1321" s="928"/>
      <c r="BX1321" s="928"/>
      <c r="BY1321" s="928"/>
      <c r="BZ1321" s="928"/>
      <c r="CA1321" s="928"/>
      <c r="CB1321" s="928"/>
      <c r="CC1321" s="928"/>
      <c r="CD1321" s="928"/>
      <c r="CE1321" s="150"/>
      <c r="CF1321" s="516"/>
      <c r="CG1321" s="911"/>
      <c r="CH1321" s="131"/>
      <c r="CI1321" s="186"/>
      <c r="CJ1321" s="4"/>
      <c r="CK1321" s="49"/>
      <c r="CL1321" s="60"/>
      <c r="CM1321" s="912"/>
      <c r="CN1321" s="371"/>
      <c r="CO1321" s="371"/>
      <c r="CP1321" s="814"/>
      <c r="CQ1321" s="352"/>
      <c r="CR1321" s="371"/>
      <c r="CS1321" s="371"/>
    </row>
    <row r="1322" spans="1:97" x14ac:dyDescent="0.25">
      <c r="A1322" s="20"/>
      <c r="B1322" s="174"/>
      <c r="C1322" s="88"/>
      <c r="D1322" s="19"/>
      <c r="E1322" s="456"/>
      <c r="F1322" s="451"/>
      <c r="G1322" s="444"/>
      <c r="H1322" s="19"/>
      <c r="I1322" s="451"/>
      <c r="J1322" s="451"/>
      <c r="K1322" s="451"/>
      <c r="L1322" s="451"/>
      <c r="M1322" s="451"/>
      <c r="N1322" s="451"/>
      <c r="O1322" s="316"/>
      <c r="P1322" s="310"/>
      <c r="Q1322" s="19"/>
      <c r="R1322" s="310"/>
      <c r="S1322" s="316"/>
      <c r="T1322" s="923"/>
      <c r="U1322" s="310"/>
      <c r="V1322" s="310"/>
      <c r="W1322" s="310"/>
      <c r="X1322" s="306"/>
      <c r="Y1322" s="753"/>
      <c r="Z1322" s="749"/>
      <c r="AA1322" s="489"/>
      <c r="AB1322" s="512"/>
      <c r="AC1322" s="512"/>
      <c r="AD1322" s="447"/>
      <c r="AE1322" s="447"/>
      <c r="AF1322" s="970"/>
      <c r="AG1322" s="970"/>
      <c r="AH1322" s="810"/>
      <c r="AI1322" s="310"/>
      <c r="AJ1322" s="310"/>
      <c r="AK1322" s="310"/>
      <c r="AL1322" s="307"/>
      <c r="AM1322" s="40"/>
      <c r="AN1322" s="40"/>
      <c r="AO1322" s="40"/>
      <c r="AP1322" s="137"/>
      <c r="AQ1322" s="19"/>
      <c r="AR1322" s="49"/>
      <c r="AS1322" s="298"/>
      <c r="AT1322" s="66"/>
      <c r="AU1322" s="40"/>
      <c r="AV1322" s="60"/>
      <c r="AW1322" s="137"/>
      <c r="AX1322" s="137"/>
      <c r="AY1322" s="299"/>
      <c r="AZ1322" s="87"/>
      <c r="BA1322" s="243"/>
      <c r="BB1322" s="127"/>
      <c r="BC1322" s="127"/>
      <c r="BD1322" s="127"/>
      <c r="BE1322" s="127"/>
      <c r="BF1322" s="127"/>
      <c r="BG1322" s="19"/>
      <c r="BH1322" s="49"/>
      <c r="BI1322" s="60"/>
      <c r="BJ1322" s="127"/>
      <c r="BK1322" s="127"/>
      <c r="BL1322" s="127"/>
      <c r="BM1322" s="127"/>
      <c r="BN1322" s="60"/>
      <c r="BO1322" s="127"/>
      <c r="BP1322" s="910"/>
      <c r="BQ1322" s="928"/>
      <c r="BR1322" s="928"/>
      <c r="BS1322" s="928"/>
      <c r="BT1322" s="928"/>
      <c r="BU1322" s="928"/>
      <c r="BV1322" s="928"/>
      <c r="BW1322" s="928"/>
      <c r="BX1322" s="928"/>
      <c r="BY1322" s="928"/>
      <c r="BZ1322" s="928"/>
      <c r="CA1322" s="928"/>
      <c r="CB1322" s="928"/>
      <c r="CC1322" s="928"/>
      <c r="CD1322" s="928"/>
      <c r="CE1322" s="150"/>
      <c r="CF1322" s="516"/>
      <c r="CG1322" s="911"/>
      <c r="CH1322" s="131"/>
      <c r="CI1322" s="186"/>
      <c r="CJ1322" s="4"/>
      <c r="CK1322" s="49"/>
      <c r="CL1322" s="60"/>
      <c r="CM1322" s="912"/>
      <c r="CN1322" s="371"/>
      <c r="CO1322" s="371"/>
      <c r="CP1322" s="814"/>
      <c r="CQ1322" s="352"/>
      <c r="CR1322" s="371"/>
      <c r="CS1322" s="371"/>
    </row>
    <row r="1323" spans="1:97" x14ac:dyDescent="0.25">
      <c r="A1323" s="20"/>
      <c r="B1323" s="174"/>
      <c r="C1323" s="88"/>
      <c r="D1323" s="19"/>
      <c r="E1323" s="456"/>
      <c r="F1323" s="451"/>
      <c r="G1323" s="444"/>
      <c r="H1323" s="19"/>
      <c r="I1323" s="451"/>
      <c r="J1323" s="451"/>
      <c r="K1323" s="451"/>
      <c r="L1323" s="451"/>
      <c r="M1323" s="451"/>
      <c r="N1323" s="451"/>
      <c r="O1323" s="316"/>
      <c r="P1323" s="310"/>
      <c r="Q1323" s="19"/>
      <c r="R1323" s="310"/>
      <c r="S1323" s="316"/>
      <c r="T1323" s="923"/>
      <c r="U1323" s="310"/>
      <c r="V1323" s="310"/>
      <c r="W1323" s="310"/>
      <c r="X1323" s="306"/>
      <c r="Y1323" s="753"/>
      <c r="Z1323" s="749"/>
      <c r="AA1323" s="489"/>
      <c r="AB1323" s="512"/>
      <c r="AC1323" s="512"/>
      <c r="AD1323" s="447"/>
      <c r="AE1323" s="447"/>
      <c r="AF1323" s="970"/>
      <c r="AG1323" s="970"/>
      <c r="AH1323" s="810"/>
      <c r="AI1323" s="310"/>
      <c r="AJ1323" s="310"/>
      <c r="AK1323" s="310"/>
      <c r="AL1323" s="307"/>
      <c r="AM1323" s="40"/>
      <c r="AN1323" s="40"/>
      <c r="AO1323" s="40"/>
      <c r="AP1323" s="137"/>
      <c r="AQ1323" s="19"/>
      <c r="AR1323" s="49"/>
      <c r="AS1323" s="298"/>
      <c r="AT1323" s="66"/>
      <c r="AU1323" s="40"/>
      <c r="AV1323" s="60"/>
      <c r="AW1323" s="137"/>
      <c r="AX1323" s="137"/>
      <c r="AY1323" s="299"/>
      <c r="AZ1323" s="87"/>
      <c r="BA1323" s="243"/>
      <c r="BB1323" s="127"/>
      <c r="BC1323" s="127"/>
      <c r="BD1323" s="127"/>
      <c r="BE1323" s="127"/>
      <c r="BF1323" s="127"/>
      <c r="BG1323" s="19"/>
      <c r="BH1323" s="49"/>
      <c r="BI1323" s="60"/>
      <c r="BJ1323" s="127"/>
      <c r="BK1323" s="127"/>
      <c r="BL1323" s="127"/>
      <c r="BM1323" s="127"/>
      <c r="BN1323" s="60"/>
      <c r="BO1323" s="127"/>
      <c r="BP1323" s="910"/>
      <c r="BQ1323" s="928"/>
      <c r="BR1323" s="928"/>
      <c r="BS1323" s="928"/>
      <c r="BT1323" s="928"/>
      <c r="BU1323" s="928"/>
      <c r="BV1323" s="928"/>
      <c r="BW1323" s="928"/>
      <c r="BX1323" s="928"/>
      <c r="BY1323" s="928"/>
      <c r="BZ1323" s="928"/>
      <c r="CA1323" s="928"/>
      <c r="CB1323" s="928"/>
      <c r="CC1323" s="928"/>
      <c r="CD1323" s="928"/>
      <c r="CE1323" s="150"/>
      <c r="CF1323" s="516"/>
      <c r="CG1323" s="911"/>
      <c r="CH1323" s="131"/>
      <c r="CI1323" s="186"/>
      <c r="CJ1323" s="4"/>
      <c r="CK1323" s="49"/>
      <c r="CL1323" s="60"/>
      <c r="CM1323" s="912"/>
      <c r="CN1323" s="371"/>
      <c r="CO1323" s="371"/>
      <c r="CP1323" s="814"/>
      <c r="CQ1323" s="352"/>
      <c r="CR1323" s="371"/>
      <c r="CS1323" s="371"/>
    </row>
    <row r="1324" spans="1:97" x14ac:dyDescent="0.25">
      <c r="A1324" s="20"/>
      <c r="B1324" s="174"/>
      <c r="C1324" s="88"/>
      <c r="D1324" s="19"/>
      <c r="E1324" s="456"/>
      <c r="F1324" s="451"/>
      <c r="G1324" s="444"/>
      <c r="H1324" s="19"/>
      <c r="I1324" s="451"/>
      <c r="J1324" s="451"/>
      <c r="K1324" s="451"/>
      <c r="L1324" s="451"/>
      <c r="M1324" s="451"/>
      <c r="N1324" s="451"/>
      <c r="O1324" s="316"/>
      <c r="P1324" s="310"/>
      <c r="Q1324" s="19"/>
      <c r="R1324" s="310"/>
      <c r="S1324" s="316"/>
      <c r="T1324" s="923"/>
      <c r="U1324" s="310"/>
      <c r="V1324" s="310"/>
      <c r="W1324" s="310"/>
      <c r="X1324" s="306"/>
      <c r="Y1324" s="753"/>
      <c r="Z1324" s="749"/>
      <c r="AA1324" s="489"/>
      <c r="AB1324" s="512"/>
      <c r="AC1324" s="512"/>
      <c r="AD1324" s="447"/>
      <c r="AE1324" s="447"/>
      <c r="AF1324" s="970"/>
      <c r="AG1324" s="970"/>
      <c r="AH1324" s="810"/>
      <c r="AI1324" s="310"/>
      <c r="AJ1324" s="310"/>
      <c r="AK1324" s="310"/>
      <c r="AL1324" s="307"/>
      <c r="AM1324" s="40"/>
      <c r="AN1324" s="40"/>
      <c r="AO1324" s="40"/>
      <c r="AP1324" s="137"/>
      <c r="AQ1324" s="19"/>
      <c r="AR1324" s="49"/>
      <c r="AS1324" s="298"/>
      <c r="AT1324" s="66"/>
      <c r="AU1324" s="40"/>
      <c r="AV1324" s="60"/>
      <c r="AW1324" s="137"/>
      <c r="AX1324" s="137"/>
      <c r="AY1324" s="299"/>
      <c r="AZ1324" s="87"/>
      <c r="BA1324" s="243"/>
      <c r="BB1324" s="127"/>
      <c r="BC1324" s="127"/>
      <c r="BD1324" s="127"/>
      <c r="BE1324" s="127"/>
      <c r="BF1324" s="127"/>
      <c r="BG1324" s="19"/>
      <c r="BH1324" s="49"/>
      <c r="BI1324" s="60"/>
      <c r="BJ1324" s="127"/>
      <c r="BK1324" s="127"/>
      <c r="BL1324" s="127"/>
      <c r="BM1324" s="127"/>
      <c r="BN1324" s="60"/>
      <c r="BO1324" s="127"/>
      <c r="BP1324" s="910"/>
      <c r="BQ1324" s="928"/>
      <c r="BR1324" s="928"/>
      <c r="BS1324" s="928"/>
      <c r="BT1324" s="928"/>
      <c r="BU1324" s="928"/>
      <c r="BV1324" s="928"/>
      <c r="BW1324" s="928"/>
      <c r="BX1324" s="928"/>
      <c r="BY1324" s="928"/>
      <c r="BZ1324" s="928"/>
      <c r="CA1324" s="928"/>
      <c r="CB1324" s="928"/>
      <c r="CC1324" s="928"/>
      <c r="CD1324" s="928"/>
      <c r="CE1324" s="150"/>
      <c r="CF1324" s="516"/>
      <c r="CG1324" s="911"/>
      <c r="CH1324" s="131"/>
      <c r="CI1324" s="186"/>
      <c r="CJ1324" s="4"/>
      <c r="CK1324" s="49"/>
      <c r="CL1324" s="60"/>
      <c r="CM1324" s="912"/>
      <c r="CN1324" s="371"/>
      <c r="CO1324" s="371"/>
      <c r="CP1324" s="814"/>
      <c r="CQ1324" s="352"/>
      <c r="CR1324" s="371"/>
      <c r="CS1324" s="371"/>
    </row>
    <row r="1325" spans="1:97" x14ac:dyDescent="0.25">
      <c r="A1325" s="20"/>
      <c r="B1325" s="174"/>
      <c r="C1325" s="88"/>
      <c r="D1325" s="19"/>
      <c r="E1325" s="456"/>
      <c r="F1325" s="451"/>
      <c r="G1325" s="444"/>
      <c r="H1325" s="19"/>
      <c r="I1325" s="451"/>
      <c r="J1325" s="451"/>
      <c r="K1325" s="451"/>
      <c r="L1325" s="451"/>
      <c r="M1325" s="451"/>
      <c r="N1325" s="451"/>
      <c r="O1325" s="316"/>
      <c r="P1325" s="310"/>
      <c r="Q1325" s="19"/>
      <c r="R1325" s="310"/>
      <c r="S1325" s="316"/>
      <c r="T1325" s="923"/>
      <c r="U1325" s="310"/>
      <c r="V1325" s="310"/>
      <c r="W1325" s="310"/>
      <c r="X1325" s="306"/>
      <c r="Y1325" s="753"/>
      <c r="Z1325" s="749"/>
      <c r="AA1325" s="489"/>
      <c r="AB1325" s="512"/>
      <c r="AC1325" s="512"/>
      <c r="AD1325" s="447"/>
      <c r="AE1325" s="447"/>
      <c r="AF1325" s="970"/>
      <c r="AG1325" s="970"/>
      <c r="AH1325" s="810"/>
      <c r="AI1325" s="310"/>
      <c r="AJ1325" s="310"/>
      <c r="AK1325" s="310"/>
      <c r="AL1325" s="307"/>
      <c r="AM1325" s="40"/>
      <c r="AN1325" s="40"/>
      <c r="AO1325" s="40"/>
      <c r="AP1325" s="137"/>
      <c r="AQ1325" s="19"/>
      <c r="AR1325" s="49"/>
      <c r="AS1325" s="298"/>
      <c r="AT1325" s="66"/>
      <c r="AU1325" s="40"/>
      <c r="AV1325" s="60"/>
      <c r="AW1325" s="137"/>
      <c r="AX1325" s="137"/>
      <c r="AY1325" s="299"/>
      <c r="AZ1325" s="87"/>
      <c r="BA1325" s="243"/>
      <c r="BB1325" s="127"/>
      <c r="BC1325" s="127"/>
      <c r="BD1325" s="127"/>
      <c r="BE1325" s="127"/>
      <c r="BF1325" s="127"/>
      <c r="BG1325" s="19"/>
      <c r="BH1325" s="49"/>
      <c r="BI1325" s="60"/>
      <c r="BJ1325" s="127"/>
      <c r="BK1325" s="127"/>
      <c r="BL1325" s="127"/>
      <c r="BM1325" s="127"/>
      <c r="BN1325" s="60"/>
      <c r="BO1325" s="127"/>
      <c r="BP1325" s="910"/>
      <c r="BQ1325" s="928"/>
      <c r="BR1325" s="928"/>
      <c r="BS1325" s="928"/>
      <c r="BT1325" s="928"/>
      <c r="BU1325" s="928"/>
      <c r="BV1325" s="928"/>
      <c r="BW1325" s="928"/>
      <c r="BX1325" s="928"/>
      <c r="BY1325" s="928"/>
      <c r="BZ1325" s="928"/>
      <c r="CA1325" s="928"/>
      <c r="CB1325" s="928"/>
      <c r="CC1325" s="928"/>
      <c r="CD1325" s="928"/>
      <c r="CE1325" s="150"/>
      <c r="CF1325" s="516"/>
      <c r="CG1325" s="911"/>
      <c r="CH1325" s="131"/>
      <c r="CI1325" s="186"/>
      <c r="CJ1325" s="4"/>
      <c r="CK1325" s="49"/>
      <c r="CL1325" s="60"/>
      <c r="CM1325" s="912"/>
      <c r="CN1325" s="371"/>
      <c r="CO1325" s="371"/>
      <c r="CP1325" s="814"/>
      <c r="CQ1325" s="352"/>
      <c r="CR1325" s="371"/>
      <c r="CS1325" s="371"/>
    </row>
    <row r="1326" spans="1:97" x14ac:dyDescent="0.25">
      <c r="A1326" s="20"/>
      <c r="B1326" s="174"/>
      <c r="C1326" s="88"/>
      <c r="D1326" s="19"/>
      <c r="E1326" s="456"/>
      <c r="F1326" s="451"/>
      <c r="G1326" s="444"/>
      <c r="H1326" s="19"/>
      <c r="I1326" s="451"/>
      <c r="J1326" s="451"/>
      <c r="K1326" s="451"/>
      <c r="L1326" s="451"/>
      <c r="M1326" s="451"/>
      <c r="N1326" s="451"/>
      <c r="O1326" s="316"/>
      <c r="P1326" s="310"/>
      <c r="Q1326" s="19"/>
      <c r="R1326" s="310"/>
      <c r="S1326" s="316"/>
      <c r="T1326" s="923"/>
      <c r="U1326" s="310"/>
      <c r="V1326" s="310"/>
      <c r="W1326" s="310"/>
      <c r="X1326" s="306"/>
      <c r="Y1326" s="753"/>
      <c r="Z1326" s="749"/>
      <c r="AA1326" s="489"/>
      <c r="AB1326" s="512"/>
      <c r="AC1326" s="512"/>
      <c r="AD1326" s="447"/>
      <c r="AE1326" s="447"/>
      <c r="AF1326" s="970"/>
      <c r="AG1326" s="970"/>
      <c r="AH1326" s="810"/>
      <c r="AI1326" s="310"/>
      <c r="AJ1326" s="310"/>
      <c r="AK1326" s="310"/>
      <c r="AL1326" s="307"/>
      <c r="AM1326" s="40"/>
      <c r="AN1326" s="40"/>
      <c r="AO1326" s="40"/>
      <c r="AP1326" s="137"/>
      <c r="AQ1326" s="19"/>
      <c r="AR1326" s="49"/>
      <c r="AS1326" s="298"/>
      <c r="AT1326" s="66"/>
      <c r="AU1326" s="40"/>
      <c r="AV1326" s="60"/>
      <c r="AW1326" s="137"/>
      <c r="AX1326" s="137"/>
      <c r="AY1326" s="299"/>
      <c r="AZ1326" s="87"/>
      <c r="BA1326" s="243"/>
      <c r="BB1326" s="127"/>
      <c r="BC1326" s="127"/>
      <c r="BD1326" s="127"/>
      <c r="BE1326" s="127"/>
      <c r="BF1326" s="127"/>
      <c r="BG1326" s="19"/>
      <c r="BH1326" s="49"/>
      <c r="BI1326" s="60"/>
      <c r="BJ1326" s="127"/>
      <c r="BK1326" s="127"/>
      <c r="BL1326" s="127"/>
      <c r="BM1326" s="127"/>
      <c r="BN1326" s="60"/>
      <c r="BO1326" s="127"/>
      <c r="BP1326" s="910"/>
      <c r="BQ1326" s="928"/>
      <c r="BR1326" s="928"/>
      <c r="BS1326" s="928"/>
      <c r="BT1326" s="928"/>
      <c r="BU1326" s="928"/>
      <c r="BV1326" s="928"/>
      <c r="BW1326" s="928"/>
      <c r="BX1326" s="928"/>
      <c r="BY1326" s="928"/>
      <c r="BZ1326" s="928"/>
      <c r="CA1326" s="928"/>
      <c r="CB1326" s="928"/>
      <c r="CC1326" s="928"/>
      <c r="CD1326" s="928"/>
      <c r="CE1326" s="150"/>
      <c r="CF1326" s="516"/>
      <c r="CG1326" s="911"/>
      <c r="CH1326" s="131"/>
      <c r="CI1326" s="186"/>
      <c r="CJ1326" s="4"/>
      <c r="CK1326" s="49"/>
      <c r="CL1326" s="60"/>
      <c r="CM1326" s="912"/>
      <c r="CN1326" s="371"/>
      <c r="CO1326" s="371"/>
      <c r="CP1326" s="814"/>
      <c r="CQ1326" s="352"/>
      <c r="CR1326" s="371"/>
      <c r="CS1326" s="371"/>
    </row>
    <row r="1327" spans="1:97" x14ac:dyDescent="0.25">
      <c r="A1327" s="20"/>
      <c r="B1327" s="174"/>
      <c r="C1327" s="88"/>
      <c r="D1327" s="19"/>
      <c r="E1327" s="456"/>
      <c r="F1327" s="451"/>
      <c r="G1327" s="444"/>
      <c r="H1327" s="19"/>
      <c r="I1327" s="451"/>
      <c r="J1327" s="451"/>
      <c r="K1327" s="451"/>
      <c r="L1327" s="451"/>
      <c r="M1327" s="451"/>
      <c r="N1327" s="451"/>
      <c r="O1327" s="316"/>
      <c r="P1327" s="310"/>
      <c r="Q1327" s="19"/>
      <c r="R1327" s="310"/>
      <c r="S1327" s="316"/>
      <c r="T1327" s="923"/>
      <c r="U1327" s="310"/>
      <c r="V1327" s="310"/>
      <c r="W1327" s="310"/>
      <c r="X1327" s="306"/>
      <c r="Y1327" s="753"/>
      <c r="Z1327" s="749"/>
      <c r="AA1327" s="489"/>
      <c r="AB1327" s="512"/>
      <c r="AC1327" s="512"/>
      <c r="AD1327" s="447"/>
      <c r="AE1327" s="447"/>
      <c r="AF1327" s="970"/>
      <c r="AG1327" s="970"/>
      <c r="AH1327" s="810"/>
      <c r="AI1327" s="310"/>
      <c r="AJ1327" s="310"/>
      <c r="AK1327" s="310"/>
      <c r="AL1327" s="307"/>
      <c r="AM1327" s="40"/>
      <c r="AN1327" s="40"/>
      <c r="AO1327" s="40"/>
      <c r="AP1327" s="137"/>
      <c r="AQ1327" s="19"/>
      <c r="AR1327" s="49"/>
      <c r="AS1327" s="298"/>
      <c r="AT1327" s="66"/>
      <c r="AU1327" s="40"/>
      <c r="AV1327" s="60"/>
      <c r="AW1327" s="137"/>
      <c r="AX1327" s="137"/>
      <c r="AY1327" s="299"/>
      <c r="AZ1327" s="87"/>
      <c r="BA1327" s="243"/>
      <c r="BB1327" s="127"/>
      <c r="BC1327" s="127"/>
      <c r="BD1327" s="127"/>
      <c r="BE1327" s="127"/>
      <c r="BF1327" s="127"/>
      <c r="BG1327" s="19"/>
      <c r="BH1327" s="49"/>
      <c r="BI1327" s="60"/>
      <c r="BJ1327" s="127"/>
      <c r="BK1327" s="127"/>
      <c r="BL1327" s="127"/>
      <c r="BM1327" s="127"/>
      <c r="BN1327" s="60"/>
      <c r="BO1327" s="127"/>
      <c r="BP1327" s="910"/>
      <c r="BQ1327" s="928"/>
      <c r="BR1327" s="928"/>
      <c r="BS1327" s="928"/>
      <c r="BT1327" s="928"/>
      <c r="BU1327" s="928"/>
      <c r="BV1327" s="928"/>
      <c r="BW1327" s="928"/>
      <c r="BX1327" s="928"/>
      <c r="BY1327" s="928"/>
      <c r="BZ1327" s="928"/>
      <c r="CA1327" s="928"/>
      <c r="CB1327" s="928"/>
      <c r="CC1327" s="928"/>
      <c r="CD1327" s="928"/>
      <c r="CE1327" s="150"/>
      <c r="CF1327" s="516"/>
      <c r="CG1327" s="911"/>
      <c r="CH1327" s="131"/>
      <c r="CI1327" s="186"/>
      <c r="CJ1327" s="4"/>
      <c r="CK1327" s="49"/>
      <c r="CL1327" s="60"/>
      <c r="CM1327" s="912"/>
      <c r="CN1327" s="371"/>
      <c r="CO1327" s="371"/>
      <c r="CP1327" s="814"/>
      <c r="CQ1327" s="352"/>
      <c r="CR1327" s="371"/>
      <c r="CS1327" s="371"/>
    </row>
    <row r="1328" spans="1:97" x14ac:dyDescent="0.25">
      <c r="A1328" s="20"/>
      <c r="B1328" s="174"/>
      <c r="C1328" s="88"/>
      <c r="D1328" s="19"/>
      <c r="E1328" s="456"/>
      <c r="F1328" s="451"/>
      <c r="G1328" s="444"/>
      <c r="H1328" s="19"/>
      <c r="I1328" s="451"/>
      <c r="J1328" s="451"/>
      <c r="K1328" s="451"/>
      <c r="L1328" s="451"/>
      <c r="M1328" s="451"/>
      <c r="N1328" s="451"/>
      <c r="O1328" s="316"/>
      <c r="P1328" s="310"/>
      <c r="Q1328" s="19"/>
      <c r="R1328" s="310"/>
      <c r="S1328" s="316"/>
      <c r="T1328" s="923"/>
      <c r="U1328" s="310"/>
      <c r="V1328" s="310"/>
      <c r="W1328" s="310"/>
      <c r="X1328" s="306"/>
      <c r="Y1328" s="753"/>
      <c r="Z1328" s="749"/>
      <c r="AA1328" s="489"/>
      <c r="AB1328" s="512"/>
      <c r="AC1328" s="512"/>
      <c r="AD1328" s="447"/>
      <c r="AE1328" s="447"/>
      <c r="AF1328" s="970"/>
      <c r="AG1328" s="970"/>
      <c r="AH1328" s="810"/>
      <c r="AI1328" s="310"/>
      <c r="AJ1328" s="310"/>
      <c r="AK1328" s="310"/>
      <c r="AL1328" s="307"/>
      <c r="AM1328" s="40"/>
      <c r="AN1328" s="40"/>
      <c r="AO1328" s="40"/>
      <c r="AP1328" s="137"/>
      <c r="AQ1328" s="19"/>
      <c r="AR1328" s="49"/>
      <c r="AS1328" s="298"/>
      <c r="AT1328" s="66"/>
      <c r="AU1328" s="40"/>
      <c r="AV1328" s="60"/>
      <c r="AW1328" s="137"/>
      <c r="AX1328" s="137"/>
      <c r="AY1328" s="299"/>
      <c r="AZ1328" s="87"/>
      <c r="BA1328" s="243"/>
      <c r="BB1328" s="127"/>
      <c r="BC1328" s="127"/>
      <c r="BD1328" s="127"/>
      <c r="BE1328" s="127"/>
      <c r="BF1328" s="127"/>
      <c r="BG1328" s="19"/>
      <c r="BH1328" s="49"/>
      <c r="BI1328" s="60"/>
      <c r="BJ1328" s="127"/>
      <c r="BK1328" s="127"/>
      <c r="BL1328" s="127"/>
      <c r="BM1328" s="127"/>
      <c r="BN1328" s="60"/>
      <c r="BO1328" s="127"/>
      <c r="BP1328" s="910"/>
      <c r="BQ1328" s="928"/>
      <c r="BR1328" s="928"/>
      <c r="BS1328" s="928"/>
      <c r="BT1328" s="928"/>
      <c r="BU1328" s="928"/>
      <c r="BV1328" s="928"/>
      <c r="BW1328" s="928"/>
      <c r="BX1328" s="928"/>
      <c r="BY1328" s="928"/>
      <c r="BZ1328" s="928"/>
      <c r="CA1328" s="928"/>
      <c r="CB1328" s="928"/>
      <c r="CC1328" s="928"/>
      <c r="CD1328" s="928"/>
      <c r="CE1328" s="150"/>
      <c r="CF1328" s="516"/>
      <c r="CG1328" s="911"/>
      <c r="CH1328" s="131"/>
      <c r="CI1328" s="186"/>
      <c r="CJ1328" s="4"/>
      <c r="CK1328" s="49"/>
      <c r="CL1328" s="60"/>
      <c r="CM1328" s="912"/>
      <c r="CN1328" s="371"/>
      <c r="CO1328" s="371"/>
      <c r="CP1328" s="814"/>
      <c r="CQ1328" s="352"/>
      <c r="CR1328" s="371"/>
      <c r="CS1328" s="371"/>
    </row>
    <row r="1329" spans="1:97" x14ac:dyDescent="0.25">
      <c r="A1329" s="20"/>
      <c r="B1329" s="174"/>
      <c r="C1329" s="88"/>
      <c r="D1329" s="19"/>
      <c r="E1329" s="456"/>
      <c r="F1329" s="451"/>
      <c r="G1329" s="444"/>
      <c r="H1329" s="19"/>
      <c r="I1329" s="451"/>
      <c r="J1329" s="451"/>
      <c r="K1329" s="451"/>
      <c r="L1329" s="451"/>
      <c r="M1329" s="451"/>
      <c r="N1329" s="451"/>
      <c r="O1329" s="316"/>
      <c r="P1329" s="310"/>
      <c r="Q1329" s="19"/>
      <c r="R1329" s="310"/>
      <c r="S1329" s="316"/>
      <c r="T1329" s="923"/>
      <c r="U1329" s="310"/>
      <c r="V1329" s="310"/>
      <c r="W1329" s="310"/>
      <c r="X1329" s="306"/>
      <c r="Y1329" s="753"/>
      <c r="Z1329" s="749"/>
      <c r="AA1329" s="489"/>
      <c r="AB1329" s="512"/>
      <c r="AC1329" s="512"/>
      <c r="AD1329" s="447"/>
      <c r="AE1329" s="447"/>
      <c r="AF1329" s="970"/>
      <c r="AG1329" s="970"/>
      <c r="AH1329" s="810"/>
      <c r="AI1329" s="310"/>
      <c r="AJ1329" s="310"/>
      <c r="AK1329" s="310"/>
      <c r="AL1329" s="307"/>
      <c r="AM1329" s="40"/>
      <c r="AN1329" s="40"/>
      <c r="AO1329" s="40"/>
      <c r="AP1329" s="137"/>
      <c r="AQ1329" s="19"/>
      <c r="AR1329" s="49"/>
      <c r="AS1329" s="298"/>
      <c r="AT1329" s="66"/>
      <c r="AU1329" s="40"/>
      <c r="AV1329" s="60"/>
      <c r="AW1329" s="137"/>
      <c r="AX1329" s="137"/>
      <c r="AY1329" s="299"/>
      <c r="AZ1329" s="87"/>
      <c r="BA1329" s="243"/>
      <c r="BB1329" s="127"/>
      <c r="BC1329" s="127"/>
      <c r="BD1329" s="127"/>
      <c r="BE1329" s="127"/>
      <c r="BF1329" s="127"/>
      <c r="BG1329" s="19"/>
      <c r="BH1329" s="49"/>
      <c r="BI1329" s="60"/>
      <c r="BJ1329" s="127"/>
      <c r="BK1329" s="127"/>
      <c r="BL1329" s="127"/>
      <c r="BM1329" s="127"/>
      <c r="BN1329" s="60"/>
      <c r="BO1329" s="127"/>
      <c r="BP1329" s="910"/>
      <c r="BQ1329" s="928"/>
      <c r="BR1329" s="928"/>
      <c r="BS1329" s="928"/>
      <c r="BT1329" s="928"/>
      <c r="BU1329" s="928"/>
      <c r="BV1329" s="928"/>
      <c r="BW1329" s="928"/>
      <c r="BX1329" s="928"/>
      <c r="BY1329" s="928"/>
      <c r="BZ1329" s="928"/>
      <c r="CA1329" s="928"/>
      <c r="CB1329" s="928"/>
      <c r="CC1329" s="928"/>
      <c r="CD1329" s="928"/>
      <c r="CE1329" s="150"/>
      <c r="CF1329" s="516"/>
      <c r="CG1329" s="911"/>
      <c r="CH1329" s="131"/>
      <c r="CI1329" s="186"/>
      <c r="CJ1329" s="4"/>
      <c r="CK1329" s="49"/>
      <c r="CL1329" s="60"/>
      <c r="CM1329" s="912"/>
      <c r="CN1329" s="371"/>
      <c r="CO1329" s="371"/>
      <c r="CP1329" s="814"/>
      <c r="CQ1329" s="352"/>
      <c r="CR1329" s="371"/>
      <c r="CS1329" s="371"/>
    </row>
    <row r="1330" spans="1:97" x14ac:dyDescent="0.25">
      <c r="A1330" s="20"/>
      <c r="B1330" s="174"/>
      <c r="C1330" s="88"/>
      <c r="D1330" s="19"/>
      <c r="E1330" s="456"/>
      <c r="F1330" s="451"/>
      <c r="G1330" s="444"/>
      <c r="H1330" s="19"/>
      <c r="I1330" s="451"/>
      <c r="J1330" s="451"/>
      <c r="K1330" s="451"/>
      <c r="L1330" s="451"/>
      <c r="M1330" s="451"/>
      <c r="N1330" s="451"/>
      <c r="O1330" s="316"/>
      <c r="P1330" s="310"/>
      <c r="Q1330" s="19"/>
      <c r="R1330" s="310"/>
      <c r="S1330" s="316"/>
      <c r="T1330" s="923"/>
      <c r="U1330" s="310"/>
      <c r="V1330" s="310"/>
      <c r="W1330" s="310"/>
      <c r="X1330" s="306"/>
      <c r="Y1330" s="753"/>
      <c r="Z1330" s="749"/>
      <c r="AA1330" s="489"/>
      <c r="AB1330" s="512"/>
      <c r="AC1330" s="512"/>
      <c r="AD1330" s="447"/>
      <c r="AE1330" s="447"/>
      <c r="AF1330" s="970"/>
      <c r="AG1330" s="970"/>
      <c r="AH1330" s="810"/>
      <c r="AI1330" s="310"/>
      <c r="AJ1330" s="310"/>
      <c r="AK1330" s="310"/>
      <c r="AL1330" s="307"/>
      <c r="AM1330" s="40"/>
      <c r="AN1330" s="40"/>
      <c r="AO1330" s="40"/>
      <c r="AP1330" s="137"/>
      <c r="AQ1330" s="19"/>
      <c r="AR1330" s="49"/>
      <c r="AS1330" s="298"/>
      <c r="AT1330" s="66"/>
      <c r="AU1330" s="40"/>
      <c r="AV1330" s="60"/>
      <c r="AW1330" s="137"/>
      <c r="AX1330" s="137"/>
      <c r="AY1330" s="299"/>
      <c r="AZ1330" s="87"/>
      <c r="BA1330" s="243"/>
      <c r="BB1330" s="127"/>
      <c r="BC1330" s="127"/>
      <c r="BD1330" s="127"/>
      <c r="BE1330" s="127"/>
      <c r="BF1330" s="127"/>
      <c r="BG1330" s="19"/>
      <c r="BH1330" s="49"/>
      <c r="BI1330" s="60"/>
      <c r="BJ1330" s="127"/>
      <c r="BK1330" s="127"/>
      <c r="BL1330" s="127"/>
      <c r="BM1330" s="127"/>
      <c r="BN1330" s="60"/>
      <c r="BO1330" s="127"/>
      <c r="BP1330" s="910"/>
      <c r="BQ1330" s="928"/>
      <c r="BR1330" s="928"/>
      <c r="BS1330" s="928"/>
      <c r="BT1330" s="928"/>
      <c r="BU1330" s="928"/>
      <c r="BV1330" s="928"/>
      <c r="BW1330" s="928"/>
      <c r="BX1330" s="928"/>
      <c r="BY1330" s="928"/>
      <c r="BZ1330" s="928"/>
      <c r="CA1330" s="928"/>
      <c r="CB1330" s="928"/>
      <c r="CC1330" s="928"/>
      <c r="CD1330" s="928"/>
      <c r="CE1330" s="150"/>
      <c r="CF1330" s="516"/>
      <c r="CG1330" s="911"/>
      <c r="CH1330" s="131"/>
      <c r="CI1330" s="186"/>
      <c r="CJ1330" s="4"/>
      <c r="CK1330" s="49"/>
      <c r="CL1330" s="60"/>
      <c r="CM1330" s="912"/>
      <c r="CN1330" s="371"/>
      <c r="CO1330" s="371"/>
      <c r="CP1330" s="814"/>
      <c r="CQ1330" s="352"/>
      <c r="CR1330" s="371"/>
      <c r="CS1330" s="371"/>
    </row>
    <row r="1331" spans="1:97" x14ac:dyDescent="0.25">
      <c r="A1331" s="20"/>
      <c r="B1331" s="174"/>
      <c r="C1331" s="88"/>
      <c r="D1331" s="19"/>
      <c r="E1331" s="456"/>
      <c r="F1331" s="451"/>
      <c r="G1331" s="444"/>
      <c r="H1331" s="19"/>
      <c r="I1331" s="451"/>
      <c r="J1331" s="451"/>
      <c r="K1331" s="451"/>
      <c r="L1331" s="451"/>
      <c r="M1331" s="451"/>
      <c r="N1331" s="451"/>
      <c r="O1331" s="316"/>
      <c r="P1331" s="310"/>
      <c r="Q1331" s="19"/>
      <c r="R1331" s="310"/>
      <c r="S1331" s="316"/>
      <c r="T1331" s="923"/>
      <c r="U1331" s="310"/>
      <c r="V1331" s="310"/>
      <c r="W1331" s="310"/>
      <c r="X1331" s="306"/>
      <c r="Y1331" s="753"/>
      <c r="Z1331" s="749"/>
      <c r="AA1331" s="489"/>
      <c r="AB1331" s="512"/>
      <c r="AC1331" s="512"/>
      <c r="AD1331" s="447"/>
      <c r="AE1331" s="447"/>
      <c r="AF1331" s="970"/>
      <c r="AG1331" s="970"/>
      <c r="AH1331" s="810"/>
      <c r="AI1331" s="310"/>
      <c r="AJ1331" s="310"/>
      <c r="AK1331" s="310"/>
      <c r="AL1331" s="307"/>
      <c r="AM1331" s="40"/>
      <c r="AN1331" s="40"/>
      <c r="AO1331" s="40"/>
      <c r="AP1331" s="137"/>
      <c r="AQ1331" s="19"/>
      <c r="AR1331" s="49"/>
      <c r="AS1331" s="298"/>
      <c r="AT1331" s="66"/>
      <c r="AU1331" s="40"/>
      <c r="AV1331" s="60"/>
      <c r="AW1331" s="137"/>
      <c r="AX1331" s="137"/>
      <c r="AY1331" s="299"/>
      <c r="AZ1331" s="87"/>
      <c r="BA1331" s="243"/>
      <c r="BB1331" s="127"/>
      <c r="BC1331" s="127"/>
      <c r="BD1331" s="127"/>
      <c r="BE1331" s="127"/>
      <c r="BF1331" s="127"/>
      <c r="BG1331" s="19"/>
      <c r="BH1331" s="49"/>
      <c r="BI1331" s="60"/>
      <c r="BJ1331" s="127"/>
      <c r="BK1331" s="127"/>
      <c r="BL1331" s="127"/>
      <c r="BM1331" s="127"/>
      <c r="BN1331" s="60"/>
      <c r="BO1331" s="127"/>
      <c r="BP1331" s="910"/>
      <c r="BQ1331" s="928"/>
      <c r="BR1331" s="928"/>
      <c r="BS1331" s="928"/>
      <c r="BT1331" s="928"/>
      <c r="BU1331" s="928"/>
      <c r="BV1331" s="928"/>
      <c r="BW1331" s="928"/>
      <c r="BX1331" s="928"/>
      <c r="BY1331" s="928"/>
      <c r="BZ1331" s="928"/>
      <c r="CA1331" s="928"/>
      <c r="CB1331" s="928"/>
      <c r="CC1331" s="928"/>
      <c r="CD1331" s="928"/>
      <c r="CE1331" s="150"/>
      <c r="CF1331" s="516"/>
      <c r="CG1331" s="911"/>
      <c r="CH1331" s="131"/>
      <c r="CI1331" s="186"/>
      <c r="CJ1331" s="4"/>
      <c r="CK1331" s="49"/>
      <c r="CL1331" s="60"/>
      <c r="CM1331" s="912"/>
      <c r="CN1331" s="371"/>
      <c r="CO1331" s="371"/>
      <c r="CP1331" s="814"/>
      <c r="CQ1331" s="352"/>
      <c r="CR1331" s="371"/>
      <c r="CS1331" s="371"/>
    </row>
    <row r="1332" spans="1:97" x14ac:dyDescent="0.25">
      <c r="A1332" s="20"/>
      <c r="B1332" s="174"/>
      <c r="C1332" s="88"/>
      <c r="D1332" s="19"/>
      <c r="E1332" s="456"/>
      <c r="F1332" s="451"/>
      <c r="G1332" s="444"/>
      <c r="H1332" s="19"/>
      <c r="I1332" s="451"/>
      <c r="J1332" s="451"/>
      <c r="K1332" s="451"/>
      <c r="L1332" s="451"/>
      <c r="M1332" s="451"/>
      <c r="N1332" s="451"/>
      <c r="O1332" s="316"/>
      <c r="P1332" s="310"/>
      <c r="Q1332" s="19"/>
      <c r="R1332" s="310"/>
      <c r="S1332" s="316"/>
      <c r="T1332" s="923"/>
      <c r="U1332" s="310"/>
      <c r="V1332" s="310"/>
      <c r="W1332" s="310"/>
      <c r="X1332" s="306"/>
      <c r="Y1332" s="753"/>
      <c r="Z1332" s="749"/>
      <c r="AA1332" s="489"/>
      <c r="AB1332" s="512"/>
      <c r="AC1332" s="512"/>
      <c r="AD1332" s="447"/>
      <c r="AE1332" s="447"/>
      <c r="AF1332" s="970"/>
      <c r="AG1332" s="970"/>
      <c r="AH1332" s="810"/>
      <c r="AI1332" s="310"/>
      <c r="AJ1332" s="310"/>
      <c r="AK1332" s="310"/>
      <c r="AL1332" s="307"/>
      <c r="AM1332" s="40"/>
      <c r="AN1332" s="40"/>
      <c r="AO1332" s="40"/>
      <c r="AP1332" s="137"/>
      <c r="AQ1332" s="19"/>
      <c r="AR1332" s="49"/>
      <c r="AS1332" s="298"/>
      <c r="AT1332" s="66"/>
      <c r="AU1332" s="40"/>
      <c r="AV1332" s="60"/>
      <c r="AW1332" s="137"/>
      <c r="AX1332" s="137"/>
      <c r="AY1332" s="299"/>
      <c r="AZ1332" s="87"/>
      <c r="BA1332" s="243"/>
      <c r="BB1332" s="127"/>
      <c r="BC1332" s="127"/>
      <c r="BD1332" s="127"/>
      <c r="BE1332" s="127"/>
      <c r="BF1332" s="127"/>
      <c r="BG1332" s="19"/>
      <c r="BH1332" s="49"/>
      <c r="BI1332" s="60"/>
      <c r="BJ1332" s="127"/>
      <c r="BK1332" s="127"/>
      <c r="BL1332" s="127"/>
      <c r="BM1332" s="127"/>
      <c r="BN1332" s="60"/>
      <c r="BO1332" s="127"/>
      <c r="BP1332" s="910"/>
      <c r="BQ1332" s="928"/>
      <c r="BR1332" s="928"/>
      <c r="BS1332" s="928"/>
      <c r="BT1332" s="928"/>
      <c r="BU1332" s="928"/>
      <c r="BV1332" s="928"/>
      <c r="BW1332" s="928"/>
      <c r="BX1332" s="928"/>
      <c r="BY1332" s="928"/>
      <c r="BZ1332" s="928"/>
      <c r="CA1332" s="928"/>
      <c r="CB1332" s="928"/>
      <c r="CC1332" s="928"/>
      <c r="CD1332" s="928"/>
      <c r="CE1332" s="150"/>
      <c r="CF1332" s="516"/>
      <c r="CG1332" s="911"/>
      <c r="CH1332" s="131"/>
      <c r="CI1332" s="186"/>
      <c r="CJ1332" s="4"/>
      <c r="CK1332" s="49"/>
      <c r="CL1332" s="60"/>
      <c r="CM1332" s="912"/>
      <c r="CN1332" s="371"/>
      <c r="CO1332" s="371"/>
      <c r="CP1332" s="814"/>
      <c r="CQ1332" s="352"/>
      <c r="CR1332" s="371"/>
      <c r="CS1332" s="371"/>
    </row>
    <row r="1333" spans="1:97" x14ac:dyDescent="0.25">
      <c r="A1333" s="20"/>
      <c r="B1333" s="174"/>
      <c r="C1333" s="88"/>
      <c r="D1333" s="19"/>
      <c r="E1333" s="456"/>
      <c r="F1333" s="451"/>
      <c r="G1333" s="444"/>
      <c r="H1333" s="19"/>
      <c r="I1333" s="451"/>
      <c r="J1333" s="451"/>
      <c r="K1333" s="451"/>
      <c r="L1333" s="451"/>
      <c r="M1333" s="451"/>
      <c r="N1333" s="451"/>
      <c r="O1333" s="316"/>
      <c r="P1333" s="310"/>
      <c r="Q1333" s="19"/>
      <c r="R1333" s="310"/>
      <c r="S1333" s="316"/>
      <c r="T1333" s="923"/>
      <c r="U1333" s="310"/>
      <c r="V1333" s="310"/>
      <c r="W1333" s="310"/>
      <c r="X1333" s="306"/>
      <c r="Y1333" s="753"/>
      <c r="Z1333" s="749"/>
      <c r="AA1333" s="489"/>
      <c r="AB1333" s="512"/>
      <c r="AC1333" s="512"/>
      <c r="AD1333" s="447"/>
      <c r="AE1333" s="447"/>
      <c r="AF1333" s="970"/>
      <c r="AG1333" s="970"/>
      <c r="AH1333" s="810"/>
      <c r="AI1333" s="310"/>
      <c r="AJ1333" s="310"/>
      <c r="AK1333" s="310"/>
      <c r="AL1333" s="307"/>
      <c r="AM1333" s="40"/>
      <c r="AN1333" s="40"/>
      <c r="AO1333" s="40"/>
      <c r="AP1333" s="137"/>
      <c r="AQ1333" s="19"/>
      <c r="AR1333" s="49"/>
      <c r="AS1333" s="298"/>
      <c r="AT1333" s="66"/>
      <c r="AU1333" s="40"/>
      <c r="AV1333" s="60"/>
      <c r="AW1333" s="137"/>
      <c r="AX1333" s="137"/>
      <c r="AY1333" s="299"/>
      <c r="AZ1333" s="87"/>
      <c r="BA1333" s="243"/>
      <c r="BB1333" s="127"/>
      <c r="BC1333" s="127"/>
      <c r="BD1333" s="127"/>
      <c r="BE1333" s="127"/>
      <c r="BF1333" s="127"/>
      <c r="BG1333" s="19"/>
      <c r="BH1333" s="49"/>
      <c r="BI1333" s="60"/>
      <c r="BJ1333" s="127"/>
      <c r="BK1333" s="127"/>
      <c r="BL1333" s="127"/>
      <c r="BM1333" s="127"/>
      <c r="BN1333" s="60"/>
      <c r="BO1333" s="127"/>
      <c r="BP1333" s="910"/>
      <c r="BQ1333" s="928"/>
      <c r="BR1333" s="928"/>
      <c r="BS1333" s="928"/>
      <c r="BT1333" s="928"/>
      <c r="BU1333" s="928"/>
      <c r="BV1333" s="928"/>
      <c r="BW1333" s="928"/>
      <c r="BX1333" s="928"/>
      <c r="BY1333" s="928"/>
      <c r="BZ1333" s="928"/>
      <c r="CA1333" s="928"/>
      <c r="CB1333" s="928"/>
      <c r="CC1333" s="928"/>
      <c r="CD1333" s="928"/>
      <c r="CE1333" s="150"/>
      <c r="CF1333" s="516"/>
      <c r="CG1333" s="911"/>
      <c r="CH1333" s="131"/>
      <c r="CI1333" s="186"/>
      <c r="CJ1333" s="4"/>
      <c r="CK1333" s="49"/>
      <c r="CL1333" s="60"/>
      <c r="CM1333" s="912"/>
      <c r="CN1333" s="371"/>
      <c r="CO1333" s="371"/>
      <c r="CP1333" s="814"/>
      <c r="CQ1333" s="352"/>
      <c r="CR1333" s="371"/>
      <c r="CS1333" s="371"/>
    </row>
    <row r="1334" spans="1:97" x14ac:dyDescent="0.25">
      <c r="A1334" s="20"/>
      <c r="B1334" s="174"/>
      <c r="C1334" s="88"/>
      <c r="D1334" s="19"/>
      <c r="E1334" s="456"/>
      <c r="F1334" s="451"/>
      <c r="G1334" s="444"/>
      <c r="H1334" s="19"/>
      <c r="I1334" s="451"/>
      <c r="J1334" s="451"/>
      <c r="K1334" s="451"/>
      <c r="L1334" s="451"/>
      <c r="M1334" s="451"/>
      <c r="N1334" s="451"/>
      <c r="O1334" s="316"/>
      <c r="P1334" s="310"/>
      <c r="Q1334" s="19"/>
      <c r="R1334" s="310"/>
      <c r="S1334" s="316"/>
      <c r="T1334" s="923"/>
      <c r="U1334" s="310"/>
      <c r="V1334" s="310"/>
      <c r="W1334" s="310"/>
      <c r="X1334" s="306"/>
      <c r="Y1334" s="753"/>
      <c r="Z1334" s="749"/>
      <c r="AA1334" s="489"/>
      <c r="AB1334" s="512"/>
      <c r="AC1334" s="512"/>
      <c r="AD1334" s="447"/>
      <c r="AE1334" s="447"/>
      <c r="AF1334" s="970"/>
      <c r="AG1334" s="970"/>
      <c r="AH1334" s="810"/>
      <c r="AI1334" s="310"/>
      <c r="AJ1334" s="310"/>
      <c r="AK1334" s="310"/>
      <c r="AL1334" s="307"/>
      <c r="AM1334" s="40"/>
      <c r="AN1334" s="40"/>
      <c r="AO1334" s="40"/>
      <c r="AP1334" s="137"/>
      <c r="AQ1334" s="19"/>
      <c r="AR1334" s="49"/>
      <c r="AS1334" s="298"/>
      <c r="AT1334" s="66"/>
      <c r="AU1334" s="40"/>
      <c r="AV1334" s="60"/>
      <c r="AW1334" s="137"/>
      <c r="AX1334" s="137"/>
      <c r="AY1334" s="299"/>
      <c r="AZ1334" s="87"/>
      <c r="BA1334" s="243"/>
      <c r="BB1334" s="127"/>
      <c r="BC1334" s="127"/>
      <c r="BD1334" s="127"/>
      <c r="BE1334" s="127"/>
      <c r="BF1334" s="127"/>
      <c r="BG1334" s="19"/>
      <c r="BH1334" s="49"/>
      <c r="BI1334" s="60"/>
      <c r="BJ1334" s="127"/>
      <c r="BK1334" s="127"/>
      <c r="BL1334" s="127"/>
      <c r="BM1334" s="127"/>
      <c r="BN1334" s="60"/>
      <c r="BO1334" s="127"/>
      <c r="BP1334" s="910"/>
      <c r="BQ1334" s="928"/>
      <c r="BR1334" s="928"/>
      <c r="BS1334" s="928"/>
      <c r="BT1334" s="928"/>
      <c r="BU1334" s="928"/>
      <c r="BV1334" s="928"/>
      <c r="BW1334" s="928"/>
      <c r="BX1334" s="928"/>
      <c r="BY1334" s="928"/>
      <c r="BZ1334" s="928"/>
      <c r="CA1334" s="928"/>
      <c r="CB1334" s="928"/>
      <c r="CC1334" s="928"/>
      <c r="CD1334" s="928"/>
      <c r="CE1334" s="150"/>
      <c r="CF1334" s="516"/>
      <c r="CG1334" s="911"/>
      <c r="CH1334" s="131"/>
      <c r="CI1334" s="186"/>
      <c r="CJ1334" s="4"/>
      <c r="CK1334" s="49"/>
      <c r="CL1334" s="60"/>
      <c r="CM1334" s="912"/>
      <c r="CN1334" s="371"/>
      <c r="CO1334" s="371"/>
      <c r="CP1334" s="814"/>
      <c r="CQ1334" s="352"/>
      <c r="CR1334" s="371"/>
      <c r="CS1334" s="371"/>
    </row>
    <row r="1335" spans="1:97" x14ac:dyDescent="0.25">
      <c r="A1335" s="20"/>
      <c r="B1335" s="174"/>
      <c r="C1335" s="88"/>
      <c r="D1335" s="19"/>
      <c r="E1335" s="456"/>
      <c r="F1335" s="451"/>
      <c r="G1335" s="444"/>
      <c r="H1335" s="19"/>
      <c r="I1335" s="451"/>
      <c r="J1335" s="451"/>
      <c r="K1335" s="451"/>
      <c r="L1335" s="451"/>
      <c r="M1335" s="451"/>
      <c r="N1335" s="451"/>
      <c r="O1335" s="316"/>
      <c r="P1335" s="310"/>
      <c r="Q1335" s="19"/>
      <c r="R1335" s="310"/>
      <c r="S1335" s="316"/>
      <c r="T1335" s="923"/>
      <c r="U1335" s="310"/>
      <c r="V1335" s="310"/>
      <c r="W1335" s="310"/>
      <c r="X1335" s="306"/>
      <c r="Y1335" s="753"/>
      <c r="Z1335" s="749"/>
      <c r="AA1335" s="489"/>
      <c r="AB1335" s="512"/>
      <c r="AC1335" s="512"/>
      <c r="AD1335" s="447"/>
      <c r="AE1335" s="447"/>
      <c r="AF1335" s="970"/>
      <c r="AG1335" s="970"/>
      <c r="AH1335" s="810"/>
      <c r="AI1335" s="310"/>
      <c r="AJ1335" s="310"/>
      <c r="AK1335" s="310"/>
      <c r="AL1335" s="307"/>
      <c r="AM1335" s="40"/>
      <c r="AN1335" s="40"/>
      <c r="AO1335" s="40"/>
      <c r="AP1335" s="137"/>
      <c r="AQ1335" s="19"/>
      <c r="AR1335" s="49"/>
      <c r="AS1335" s="298"/>
      <c r="AT1335" s="66"/>
      <c r="AU1335" s="40"/>
      <c r="AV1335" s="60"/>
      <c r="AW1335" s="137"/>
      <c r="AX1335" s="137"/>
      <c r="AY1335" s="299"/>
      <c r="AZ1335" s="87"/>
      <c r="BA1335" s="243"/>
      <c r="BB1335" s="127"/>
      <c r="BC1335" s="127"/>
      <c r="BD1335" s="127"/>
      <c r="BE1335" s="127"/>
      <c r="BF1335" s="127"/>
      <c r="BG1335" s="19"/>
      <c r="BH1335" s="49"/>
      <c r="BI1335" s="60"/>
      <c r="BJ1335" s="127"/>
      <c r="BK1335" s="127"/>
      <c r="BL1335" s="127"/>
      <c r="BM1335" s="127"/>
      <c r="BN1335" s="60"/>
      <c r="BO1335" s="127"/>
      <c r="BP1335" s="910"/>
      <c r="BQ1335" s="928"/>
      <c r="BR1335" s="928"/>
      <c r="BS1335" s="928"/>
      <c r="BT1335" s="928"/>
      <c r="BU1335" s="928"/>
      <c r="BV1335" s="928"/>
      <c r="BW1335" s="928"/>
      <c r="BX1335" s="928"/>
      <c r="BY1335" s="928"/>
      <c r="BZ1335" s="928"/>
      <c r="CA1335" s="928"/>
      <c r="CB1335" s="928"/>
      <c r="CC1335" s="928"/>
      <c r="CD1335" s="928"/>
      <c r="CE1335" s="150"/>
      <c r="CF1335" s="516"/>
      <c r="CG1335" s="911"/>
      <c r="CH1335" s="131"/>
      <c r="CI1335" s="186"/>
      <c r="CJ1335" s="4"/>
      <c r="CK1335" s="49"/>
      <c r="CL1335" s="60"/>
      <c r="CM1335" s="912"/>
      <c r="CN1335" s="371"/>
      <c r="CO1335" s="371"/>
      <c r="CP1335" s="814"/>
      <c r="CQ1335" s="352"/>
      <c r="CR1335" s="371"/>
      <c r="CS1335" s="371"/>
    </row>
    <row r="1336" spans="1:97" x14ac:dyDescent="0.25">
      <c r="A1336" s="20"/>
      <c r="B1336" s="174"/>
      <c r="C1336" s="88"/>
      <c r="D1336" s="19"/>
      <c r="E1336" s="456"/>
      <c r="F1336" s="451"/>
      <c r="G1336" s="444"/>
      <c r="H1336" s="19"/>
      <c r="I1336" s="451"/>
      <c r="J1336" s="451"/>
      <c r="K1336" s="451"/>
      <c r="L1336" s="451"/>
      <c r="M1336" s="451"/>
      <c r="N1336" s="451"/>
      <c r="O1336" s="316"/>
      <c r="P1336" s="310"/>
      <c r="Q1336" s="19"/>
      <c r="R1336" s="310"/>
      <c r="S1336" s="316"/>
      <c r="T1336" s="923"/>
      <c r="U1336" s="310"/>
      <c r="V1336" s="310"/>
      <c r="W1336" s="310"/>
      <c r="X1336" s="306"/>
      <c r="Y1336" s="753"/>
      <c r="Z1336" s="749"/>
      <c r="AA1336" s="489"/>
      <c r="AB1336" s="512"/>
      <c r="AC1336" s="512"/>
      <c r="AD1336" s="447"/>
      <c r="AE1336" s="447"/>
      <c r="AF1336" s="970"/>
      <c r="AG1336" s="970"/>
      <c r="AH1336" s="810"/>
      <c r="AI1336" s="310"/>
      <c r="AJ1336" s="310"/>
      <c r="AK1336" s="310"/>
      <c r="AL1336" s="307"/>
      <c r="AM1336" s="40"/>
      <c r="AN1336" s="40"/>
      <c r="AO1336" s="40"/>
      <c r="AP1336" s="137"/>
      <c r="AQ1336" s="19"/>
      <c r="AR1336" s="49"/>
      <c r="AS1336" s="298"/>
      <c r="AT1336" s="66"/>
      <c r="AU1336" s="40"/>
      <c r="AV1336" s="60"/>
      <c r="AW1336" s="137"/>
      <c r="AX1336" s="137"/>
      <c r="AY1336" s="299"/>
      <c r="AZ1336" s="87"/>
      <c r="BA1336" s="243"/>
      <c r="BB1336" s="127"/>
      <c r="BC1336" s="127"/>
      <c r="BD1336" s="127"/>
      <c r="BE1336" s="127"/>
      <c r="BF1336" s="127"/>
      <c r="BG1336" s="19"/>
      <c r="BH1336" s="49"/>
      <c r="BI1336" s="60"/>
      <c r="BJ1336" s="127"/>
      <c r="BK1336" s="127"/>
      <c r="BL1336" s="127"/>
      <c r="BM1336" s="127"/>
      <c r="BN1336" s="60"/>
      <c r="BO1336" s="127"/>
      <c r="BP1336" s="910"/>
      <c r="BQ1336" s="928"/>
      <c r="BR1336" s="928"/>
      <c r="BS1336" s="928"/>
      <c r="BT1336" s="928"/>
      <c r="BU1336" s="928"/>
      <c r="BV1336" s="928"/>
      <c r="BW1336" s="928"/>
      <c r="BX1336" s="928"/>
      <c r="BY1336" s="928"/>
      <c r="BZ1336" s="928"/>
      <c r="CA1336" s="928"/>
      <c r="CB1336" s="928"/>
      <c r="CC1336" s="928"/>
      <c r="CD1336" s="928"/>
      <c r="CE1336" s="150"/>
      <c r="CF1336" s="516"/>
      <c r="CG1336" s="911"/>
      <c r="CH1336" s="131"/>
      <c r="CI1336" s="186"/>
      <c r="CJ1336" s="4"/>
      <c r="CK1336" s="49"/>
      <c r="CL1336" s="60"/>
      <c r="CM1336" s="912"/>
      <c r="CN1336" s="371"/>
      <c r="CO1336" s="371"/>
      <c r="CP1336" s="814"/>
      <c r="CQ1336" s="352"/>
      <c r="CR1336" s="371"/>
      <c r="CS1336" s="371"/>
    </row>
    <row r="1337" spans="1:97" x14ac:dyDescent="0.25">
      <c r="A1337" s="20"/>
      <c r="B1337" s="174"/>
      <c r="C1337" s="88"/>
      <c r="D1337" s="19"/>
      <c r="E1337" s="456"/>
      <c r="F1337" s="451"/>
      <c r="G1337" s="444"/>
      <c r="H1337" s="19"/>
      <c r="I1337" s="451"/>
      <c r="J1337" s="451"/>
      <c r="K1337" s="451"/>
      <c r="L1337" s="451"/>
      <c r="M1337" s="451"/>
      <c r="N1337" s="451"/>
      <c r="O1337" s="316"/>
      <c r="P1337" s="310"/>
      <c r="Q1337" s="19"/>
      <c r="R1337" s="310"/>
      <c r="S1337" s="316"/>
      <c r="T1337" s="923"/>
      <c r="U1337" s="310"/>
      <c r="V1337" s="310"/>
      <c r="W1337" s="310"/>
      <c r="X1337" s="306"/>
      <c r="Y1337" s="753"/>
      <c r="Z1337" s="749"/>
      <c r="AA1337" s="489"/>
      <c r="AB1337" s="512"/>
      <c r="AC1337" s="512"/>
      <c r="AD1337" s="447"/>
      <c r="AE1337" s="447"/>
      <c r="AF1337" s="970"/>
      <c r="AG1337" s="970"/>
      <c r="AH1337" s="810"/>
      <c r="AI1337" s="310"/>
      <c r="AJ1337" s="310"/>
      <c r="AK1337" s="310"/>
      <c r="AL1337" s="307"/>
      <c r="AM1337" s="40"/>
      <c r="AN1337" s="40"/>
      <c r="AO1337" s="40"/>
      <c r="AP1337" s="137"/>
      <c r="AQ1337" s="19"/>
      <c r="AR1337" s="49"/>
      <c r="AS1337" s="298"/>
      <c r="AT1337" s="66"/>
      <c r="AU1337" s="40"/>
      <c r="AV1337" s="60"/>
      <c r="AW1337" s="137"/>
      <c r="AX1337" s="137"/>
      <c r="AY1337" s="299"/>
      <c r="AZ1337" s="87"/>
      <c r="BA1337" s="243"/>
      <c r="BB1337" s="127"/>
      <c r="BC1337" s="127"/>
      <c r="BD1337" s="127"/>
      <c r="BE1337" s="127"/>
      <c r="BF1337" s="127"/>
      <c r="BG1337" s="19"/>
      <c r="BH1337" s="49"/>
      <c r="BI1337" s="60"/>
      <c r="BJ1337" s="127"/>
      <c r="BK1337" s="127"/>
      <c r="BL1337" s="127"/>
      <c r="BM1337" s="127"/>
      <c r="BN1337" s="60"/>
      <c r="BO1337" s="127"/>
      <c r="BP1337" s="910"/>
      <c r="BQ1337" s="928"/>
      <c r="BR1337" s="928"/>
      <c r="BS1337" s="928"/>
      <c r="BT1337" s="928"/>
      <c r="BU1337" s="928"/>
      <c r="BV1337" s="928"/>
      <c r="BW1337" s="928"/>
      <c r="BX1337" s="928"/>
      <c r="BY1337" s="928"/>
      <c r="BZ1337" s="928"/>
      <c r="CA1337" s="928"/>
      <c r="CB1337" s="928"/>
      <c r="CC1337" s="928"/>
      <c r="CD1337" s="928"/>
      <c r="CE1337" s="150"/>
      <c r="CF1337" s="516"/>
      <c r="CG1337" s="911"/>
      <c r="CH1337" s="131"/>
      <c r="CI1337" s="186"/>
      <c r="CJ1337" s="4"/>
      <c r="CK1337" s="49"/>
      <c r="CL1337" s="60"/>
      <c r="CM1337" s="912"/>
      <c r="CN1337" s="371"/>
      <c r="CO1337" s="371"/>
      <c r="CP1337" s="814"/>
      <c r="CQ1337" s="352"/>
      <c r="CR1337" s="371"/>
      <c r="CS1337" s="371"/>
    </row>
    <row r="1338" spans="1:97" x14ac:dyDescent="0.25">
      <c r="A1338" s="20"/>
      <c r="B1338" s="174"/>
      <c r="C1338" s="88"/>
      <c r="D1338" s="19"/>
      <c r="E1338" s="456"/>
      <c r="F1338" s="451"/>
      <c r="G1338" s="444"/>
      <c r="H1338" s="19"/>
      <c r="I1338" s="451"/>
      <c r="J1338" s="451"/>
      <c r="K1338" s="451"/>
      <c r="L1338" s="451"/>
      <c r="M1338" s="451"/>
      <c r="N1338" s="451"/>
      <c r="O1338" s="316"/>
      <c r="P1338" s="310"/>
      <c r="Q1338" s="19"/>
      <c r="R1338" s="310"/>
      <c r="S1338" s="316"/>
      <c r="T1338" s="923"/>
      <c r="U1338" s="310"/>
      <c r="V1338" s="310"/>
      <c r="W1338" s="310"/>
      <c r="X1338" s="306"/>
      <c r="Y1338" s="753"/>
      <c r="Z1338" s="749"/>
      <c r="AA1338" s="489"/>
      <c r="AB1338" s="512"/>
      <c r="AC1338" s="512"/>
      <c r="AD1338" s="447"/>
      <c r="AE1338" s="447"/>
      <c r="AF1338" s="970"/>
      <c r="AG1338" s="970"/>
      <c r="AH1338" s="810"/>
      <c r="AI1338" s="310"/>
      <c r="AJ1338" s="310"/>
      <c r="AK1338" s="310"/>
      <c r="AL1338" s="307"/>
      <c r="AM1338" s="40"/>
      <c r="AN1338" s="40"/>
      <c r="AO1338" s="40"/>
      <c r="AP1338" s="137"/>
      <c r="AQ1338" s="19"/>
      <c r="AR1338" s="49"/>
      <c r="AS1338" s="298"/>
      <c r="AT1338" s="66"/>
      <c r="AU1338" s="40"/>
      <c r="AV1338" s="60"/>
      <c r="AW1338" s="137"/>
      <c r="AX1338" s="137"/>
      <c r="AY1338" s="299"/>
      <c r="AZ1338" s="87"/>
      <c r="BA1338" s="243"/>
      <c r="BB1338" s="127"/>
      <c r="BC1338" s="127"/>
      <c r="BD1338" s="127"/>
      <c r="BE1338" s="127"/>
      <c r="BF1338" s="127"/>
      <c r="BG1338" s="19"/>
      <c r="BH1338" s="49"/>
      <c r="BI1338" s="60"/>
      <c r="BJ1338" s="127"/>
      <c r="BK1338" s="127"/>
      <c r="BL1338" s="127"/>
      <c r="BM1338" s="127"/>
      <c r="BN1338" s="60"/>
      <c r="BO1338" s="127"/>
      <c r="BP1338" s="910"/>
      <c r="BQ1338" s="928"/>
      <c r="BR1338" s="928"/>
      <c r="BS1338" s="928"/>
      <c r="BT1338" s="928"/>
      <c r="BU1338" s="928"/>
      <c r="BV1338" s="928"/>
      <c r="BW1338" s="928"/>
      <c r="BX1338" s="928"/>
      <c r="BY1338" s="928"/>
      <c r="BZ1338" s="928"/>
      <c r="CA1338" s="928"/>
      <c r="CB1338" s="928"/>
      <c r="CC1338" s="928"/>
      <c r="CD1338" s="928"/>
      <c r="CE1338" s="150"/>
      <c r="CF1338" s="516"/>
      <c r="CG1338" s="911"/>
      <c r="CH1338" s="131"/>
      <c r="CI1338" s="186"/>
      <c r="CJ1338" s="4"/>
      <c r="CK1338" s="49"/>
      <c r="CL1338" s="60"/>
      <c r="CM1338" s="912"/>
      <c r="CN1338" s="371"/>
      <c r="CO1338" s="371"/>
      <c r="CP1338" s="814"/>
      <c r="CQ1338" s="352"/>
      <c r="CR1338" s="371"/>
      <c r="CS1338" s="371"/>
    </row>
    <row r="1339" spans="1:97" x14ac:dyDescent="0.25">
      <c r="A1339" s="20"/>
      <c r="B1339" s="174"/>
      <c r="C1339" s="88"/>
      <c r="D1339" s="19"/>
      <c r="E1339" s="456"/>
      <c r="F1339" s="451"/>
      <c r="G1339" s="444"/>
      <c r="H1339" s="19"/>
      <c r="I1339" s="451"/>
      <c r="J1339" s="451"/>
      <c r="K1339" s="451"/>
      <c r="L1339" s="451"/>
      <c r="M1339" s="451"/>
      <c r="N1339" s="451"/>
      <c r="O1339" s="316"/>
      <c r="P1339" s="310"/>
      <c r="Q1339" s="19"/>
      <c r="R1339" s="310"/>
      <c r="S1339" s="316"/>
      <c r="T1339" s="923"/>
      <c r="U1339" s="310"/>
      <c r="V1339" s="310"/>
      <c r="W1339" s="310"/>
      <c r="X1339" s="306"/>
      <c r="Y1339" s="753"/>
      <c r="Z1339" s="749"/>
      <c r="AA1339" s="489"/>
      <c r="AB1339" s="512"/>
      <c r="AC1339" s="512"/>
      <c r="AD1339" s="447"/>
      <c r="AE1339" s="447"/>
      <c r="AF1339" s="970"/>
      <c r="AG1339" s="970"/>
      <c r="AH1339" s="810"/>
      <c r="AI1339" s="310"/>
      <c r="AJ1339" s="310"/>
      <c r="AK1339" s="310"/>
      <c r="AL1339" s="307"/>
      <c r="AM1339" s="40"/>
      <c r="AN1339" s="40"/>
      <c r="AO1339" s="40"/>
      <c r="AP1339" s="137"/>
      <c r="AQ1339" s="19"/>
      <c r="AR1339" s="49"/>
      <c r="AS1339" s="298"/>
      <c r="AT1339" s="66"/>
      <c r="AU1339" s="40"/>
      <c r="AV1339" s="60"/>
      <c r="AW1339" s="137"/>
      <c r="AX1339" s="137"/>
      <c r="AY1339" s="299"/>
      <c r="AZ1339" s="87"/>
      <c r="BA1339" s="243"/>
      <c r="BB1339" s="127"/>
      <c r="BC1339" s="127"/>
      <c r="BD1339" s="127"/>
      <c r="BE1339" s="127"/>
      <c r="BF1339" s="127"/>
      <c r="BG1339" s="19"/>
      <c r="BH1339" s="49"/>
      <c r="BI1339" s="60"/>
      <c r="BJ1339" s="127"/>
      <c r="BK1339" s="127"/>
      <c r="BL1339" s="127"/>
      <c r="BM1339" s="127"/>
      <c r="BN1339" s="60"/>
      <c r="BO1339" s="127"/>
      <c r="BP1339" s="910"/>
      <c r="BQ1339" s="928"/>
      <c r="BR1339" s="928"/>
      <c r="BS1339" s="928"/>
      <c r="BT1339" s="928"/>
      <c r="BU1339" s="928"/>
      <c r="BV1339" s="928"/>
      <c r="BW1339" s="928"/>
      <c r="BX1339" s="928"/>
      <c r="BY1339" s="928"/>
      <c r="BZ1339" s="928"/>
      <c r="CA1339" s="928"/>
      <c r="CB1339" s="928"/>
      <c r="CC1339" s="928"/>
      <c r="CD1339" s="928"/>
      <c r="CE1339" s="150"/>
      <c r="CF1339" s="516"/>
      <c r="CG1339" s="911"/>
      <c r="CH1339" s="131"/>
      <c r="CI1339" s="186"/>
      <c r="CJ1339" s="4"/>
      <c r="CK1339" s="49"/>
      <c r="CL1339" s="60"/>
      <c r="CM1339" s="912"/>
      <c r="CN1339" s="371"/>
      <c r="CO1339" s="371"/>
      <c r="CP1339" s="814"/>
      <c r="CQ1339" s="352"/>
      <c r="CR1339" s="371"/>
      <c r="CS1339" s="371"/>
    </row>
    <row r="1340" spans="1:97" x14ac:dyDescent="0.25">
      <c r="A1340" s="20"/>
      <c r="B1340" s="174"/>
      <c r="C1340" s="88"/>
      <c r="D1340" s="19"/>
      <c r="E1340" s="456"/>
      <c r="F1340" s="451"/>
      <c r="G1340" s="444"/>
      <c r="H1340" s="19"/>
      <c r="I1340" s="451"/>
      <c r="J1340" s="451"/>
      <c r="K1340" s="451"/>
      <c r="L1340" s="451"/>
      <c r="M1340" s="451"/>
      <c r="N1340" s="451"/>
      <c r="O1340" s="316"/>
      <c r="P1340" s="310"/>
      <c r="Q1340" s="19"/>
      <c r="R1340" s="310"/>
      <c r="S1340" s="316"/>
      <c r="T1340" s="923"/>
      <c r="U1340" s="310"/>
      <c r="V1340" s="310"/>
      <c r="W1340" s="310"/>
      <c r="X1340" s="306"/>
      <c r="Y1340" s="753"/>
      <c r="Z1340" s="749"/>
      <c r="AA1340" s="489"/>
      <c r="AB1340" s="512"/>
      <c r="AC1340" s="512"/>
      <c r="AD1340" s="447"/>
      <c r="AE1340" s="447"/>
      <c r="AF1340" s="970"/>
      <c r="AG1340" s="970"/>
      <c r="AH1340" s="810"/>
      <c r="AI1340" s="310"/>
      <c r="AJ1340" s="310"/>
      <c r="AK1340" s="310"/>
      <c r="AL1340" s="307"/>
      <c r="AM1340" s="40"/>
      <c r="AN1340" s="40"/>
      <c r="AO1340" s="40"/>
      <c r="AP1340" s="137"/>
      <c r="AQ1340" s="19"/>
      <c r="AR1340" s="49"/>
      <c r="AS1340" s="298"/>
      <c r="AT1340" s="66"/>
      <c r="AU1340" s="40"/>
      <c r="AV1340" s="60"/>
      <c r="AW1340" s="137"/>
      <c r="AX1340" s="137"/>
      <c r="AY1340" s="299"/>
      <c r="AZ1340" s="87"/>
      <c r="BA1340" s="243"/>
      <c r="BB1340" s="127"/>
      <c r="BC1340" s="127"/>
      <c r="BD1340" s="127"/>
      <c r="BE1340" s="127"/>
      <c r="BF1340" s="127"/>
      <c r="BG1340" s="19"/>
      <c r="BH1340" s="49"/>
      <c r="BI1340" s="60"/>
      <c r="BJ1340" s="127"/>
      <c r="BK1340" s="127"/>
      <c r="BL1340" s="127"/>
      <c r="BM1340" s="127"/>
      <c r="BN1340" s="60"/>
      <c r="BO1340" s="127"/>
      <c r="BP1340" s="910"/>
      <c r="BQ1340" s="928"/>
      <c r="BR1340" s="928"/>
      <c r="BS1340" s="928"/>
      <c r="BT1340" s="928"/>
      <c r="BU1340" s="928"/>
      <c r="BV1340" s="928"/>
      <c r="BW1340" s="928"/>
      <c r="BX1340" s="928"/>
      <c r="BY1340" s="928"/>
      <c r="BZ1340" s="928"/>
      <c r="CA1340" s="928"/>
      <c r="CB1340" s="928"/>
      <c r="CC1340" s="928"/>
      <c r="CD1340" s="928"/>
      <c r="CE1340" s="150"/>
      <c r="CF1340" s="516"/>
      <c r="CG1340" s="911"/>
      <c r="CH1340" s="131"/>
      <c r="CI1340" s="186"/>
      <c r="CJ1340" s="4"/>
      <c r="CK1340" s="49"/>
      <c r="CL1340" s="60"/>
      <c r="CM1340" s="912"/>
      <c r="CN1340" s="371"/>
      <c r="CO1340" s="371"/>
      <c r="CP1340" s="814"/>
      <c r="CQ1340" s="352"/>
      <c r="CR1340" s="371"/>
      <c r="CS1340" s="371"/>
    </row>
    <row r="1341" spans="1:97" x14ac:dyDescent="0.25">
      <c r="A1341" s="20"/>
      <c r="B1341" s="174"/>
      <c r="C1341" s="88"/>
      <c r="D1341" s="19"/>
      <c r="E1341" s="456"/>
      <c r="F1341" s="451"/>
      <c r="G1341" s="444"/>
      <c r="H1341" s="19"/>
      <c r="I1341" s="451"/>
      <c r="J1341" s="451"/>
      <c r="K1341" s="451"/>
      <c r="L1341" s="451"/>
      <c r="M1341" s="451"/>
      <c r="N1341" s="451"/>
      <c r="O1341" s="316"/>
      <c r="P1341" s="310"/>
      <c r="Q1341" s="19"/>
      <c r="R1341" s="310"/>
      <c r="S1341" s="316"/>
      <c r="T1341" s="923"/>
      <c r="U1341" s="310"/>
      <c r="V1341" s="310"/>
      <c r="W1341" s="310"/>
      <c r="X1341" s="306"/>
      <c r="Y1341" s="753"/>
      <c r="Z1341" s="749"/>
      <c r="AA1341" s="489"/>
      <c r="AB1341" s="512"/>
      <c r="AC1341" s="512"/>
      <c r="AD1341" s="447"/>
      <c r="AE1341" s="447"/>
      <c r="AF1341" s="970"/>
      <c r="AG1341" s="970"/>
      <c r="AH1341" s="810"/>
      <c r="AI1341" s="310"/>
      <c r="AJ1341" s="310"/>
      <c r="AK1341" s="310"/>
      <c r="AL1341" s="307"/>
      <c r="AM1341" s="40"/>
      <c r="AN1341" s="40"/>
      <c r="AO1341" s="40"/>
      <c r="AP1341" s="137"/>
      <c r="AQ1341" s="19"/>
      <c r="AR1341" s="49"/>
      <c r="AS1341" s="298"/>
      <c r="AT1341" s="66"/>
      <c r="AU1341" s="40"/>
      <c r="AV1341" s="60"/>
      <c r="AW1341" s="137"/>
      <c r="AX1341" s="137"/>
      <c r="AY1341" s="299"/>
      <c r="AZ1341" s="87"/>
      <c r="BA1341" s="243"/>
      <c r="BB1341" s="127"/>
      <c r="BC1341" s="127"/>
      <c r="BD1341" s="127"/>
      <c r="BE1341" s="127"/>
      <c r="BF1341" s="127"/>
      <c r="BG1341" s="19"/>
      <c r="BH1341" s="49"/>
      <c r="BI1341" s="60"/>
      <c r="BJ1341" s="127"/>
      <c r="BK1341" s="127"/>
      <c r="BL1341" s="127"/>
      <c r="BM1341" s="127"/>
      <c r="BN1341" s="60"/>
      <c r="BO1341" s="127"/>
      <c r="BP1341" s="910"/>
      <c r="BQ1341" s="928"/>
      <c r="BR1341" s="928"/>
      <c r="BS1341" s="928"/>
      <c r="BT1341" s="928"/>
      <c r="BU1341" s="928"/>
      <c r="BV1341" s="928"/>
      <c r="BW1341" s="928"/>
      <c r="BX1341" s="928"/>
      <c r="BY1341" s="928"/>
      <c r="BZ1341" s="928"/>
      <c r="CA1341" s="928"/>
      <c r="CB1341" s="928"/>
      <c r="CC1341" s="928"/>
      <c r="CD1341" s="928"/>
      <c r="CE1341" s="150"/>
      <c r="CF1341" s="516"/>
      <c r="CG1341" s="911"/>
      <c r="CH1341" s="131"/>
      <c r="CI1341" s="186"/>
      <c r="CJ1341" s="4"/>
      <c r="CK1341" s="49"/>
      <c r="CL1341" s="60"/>
      <c r="CM1341" s="912"/>
      <c r="CN1341" s="371"/>
      <c r="CO1341" s="371"/>
      <c r="CP1341" s="814"/>
      <c r="CQ1341" s="352"/>
      <c r="CR1341" s="371"/>
      <c r="CS1341" s="371"/>
    </row>
    <row r="1342" spans="1:97" x14ac:dyDescent="0.25">
      <c r="A1342" s="20"/>
      <c r="B1342" s="174"/>
      <c r="C1342" s="88"/>
      <c r="D1342" s="19"/>
      <c r="E1342" s="456"/>
      <c r="F1342" s="451"/>
      <c r="G1342" s="444"/>
      <c r="H1342" s="19"/>
      <c r="I1342" s="451"/>
      <c r="J1342" s="451"/>
      <c r="K1342" s="451"/>
      <c r="L1342" s="451"/>
      <c r="M1342" s="451"/>
      <c r="N1342" s="451"/>
      <c r="O1342" s="316"/>
      <c r="P1342" s="310"/>
      <c r="Q1342" s="19"/>
      <c r="R1342" s="310"/>
      <c r="S1342" s="316"/>
      <c r="T1342" s="923"/>
      <c r="U1342" s="310"/>
      <c r="V1342" s="310"/>
      <c r="W1342" s="310"/>
      <c r="X1342" s="306"/>
      <c r="Y1342" s="753"/>
      <c r="Z1342" s="749"/>
      <c r="AA1342" s="489"/>
      <c r="AB1342" s="512"/>
      <c r="AC1342" s="512"/>
      <c r="AD1342" s="447"/>
      <c r="AE1342" s="447"/>
      <c r="AF1342" s="970"/>
      <c r="AG1342" s="970"/>
      <c r="AH1342" s="810"/>
      <c r="AI1342" s="310"/>
      <c r="AJ1342" s="310"/>
      <c r="AK1342" s="310"/>
      <c r="AL1342" s="307"/>
      <c r="AM1342" s="40"/>
      <c r="AN1342" s="40"/>
      <c r="AO1342" s="40"/>
      <c r="AP1342" s="137"/>
      <c r="AQ1342" s="19"/>
      <c r="AR1342" s="49"/>
      <c r="AS1342" s="298"/>
      <c r="AT1342" s="66"/>
      <c r="AU1342" s="40"/>
      <c r="AV1342" s="60"/>
      <c r="AW1342" s="137"/>
      <c r="AX1342" s="137"/>
      <c r="AY1342" s="299"/>
      <c r="AZ1342" s="87"/>
      <c r="BA1342" s="243"/>
      <c r="BB1342" s="127"/>
      <c r="BC1342" s="127"/>
      <c r="BD1342" s="127"/>
      <c r="BE1342" s="127"/>
      <c r="BF1342" s="127"/>
      <c r="BG1342" s="19"/>
      <c r="BH1342" s="49"/>
      <c r="BI1342" s="60"/>
      <c r="BJ1342" s="127"/>
      <c r="BK1342" s="127"/>
      <c r="BL1342" s="127"/>
      <c r="BM1342" s="127"/>
      <c r="BN1342" s="60"/>
      <c r="BO1342" s="127"/>
      <c r="BP1342" s="910"/>
      <c r="BQ1342" s="928"/>
      <c r="BR1342" s="928"/>
      <c r="BS1342" s="928"/>
      <c r="BT1342" s="928"/>
      <c r="BU1342" s="928"/>
      <c r="BV1342" s="928"/>
      <c r="BW1342" s="928"/>
      <c r="BX1342" s="928"/>
      <c r="BY1342" s="928"/>
      <c r="BZ1342" s="928"/>
      <c r="CA1342" s="928"/>
      <c r="CB1342" s="928"/>
      <c r="CC1342" s="928"/>
      <c r="CD1342" s="928"/>
      <c r="CE1342" s="150"/>
      <c r="CF1342" s="516"/>
      <c r="CG1342" s="911"/>
      <c r="CH1342" s="131"/>
      <c r="CI1342" s="186"/>
      <c r="CJ1342" s="4"/>
      <c r="CK1342" s="49"/>
      <c r="CL1342" s="60"/>
      <c r="CM1342" s="912"/>
      <c r="CN1342" s="371"/>
      <c r="CO1342" s="371"/>
      <c r="CP1342" s="814"/>
      <c r="CQ1342" s="352"/>
      <c r="CR1342" s="371"/>
      <c r="CS1342" s="371"/>
    </row>
    <row r="1343" spans="1:97" x14ac:dyDescent="0.25">
      <c r="A1343" s="20"/>
      <c r="B1343" s="174"/>
      <c r="C1343" s="88"/>
      <c r="D1343" s="19"/>
      <c r="E1343" s="456"/>
      <c r="F1343" s="451"/>
      <c r="G1343" s="444"/>
      <c r="H1343" s="19"/>
      <c r="I1343" s="451"/>
      <c r="J1343" s="451"/>
      <c r="K1343" s="451"/>
      <c r="L1343" s="451"/>
      <c r="M1343" s="451"/>
      <c r="N1343" s="451"/>
      <c r="O1343" s="316"/>
      <c r="P1343" s="310"/>
      <c r="Q1343" s="19"/>
      <c r="R1343" s="310"/>
      <c r="S1343" s="316"/>
      <c r="T1343" s="923"/>
      <c r="U1343" s="310"/>
      <c r="V1343" s="310"/>
      <c r="W1343" s="310"/>
      <c r="X1343" s="306"/>
      <c r="Y1343" s="753"/>
      <c r="Z1343" s="749"/>
      <c r="AA1343" s="489"/>
      <c r="AB1343" s="512"/>
      <c r="AC1343" s="512"/>
      <c r="AD1343" s="447"/>
      <c r="AE1343" s="447"/>
      <c r="AF1343" s="970"/>
      <c r="AG1343" s="970"/>
      <c r="AH1343" s="810"/>
      <c r="AI1343" s="310"/>
      <c r="AJ1343" s="310"/>
      <c r="AK1343" s="310"/>
      <c r="AL1343" s="307"/>
      <c r="AM1343" s="40"/>
      <c r="AN1343" s="40"/>
      <c r="AO1343" s="40"/>
      <c r="AP1343" s="137"/>
      <c r="AQ1343" s="19"/>
      <c r="AR1343" s="49"/>
      <c r="AS1343" s="298"/>
      <c r="AT1343" s="66"/>
      <c r="AU1343" s="40"/>
      <c r="AV1343" s="60"/>
      <c r="AW1343" s="137"/>
      <c r="AX1343" s="137"/>
      <c r="AY1343" s="299"/>
      <c r="AZ1343" s="87"/>
      <c r="BA1343" s="243"/>
      <c r="BB1343" s="127"/>
      <c r="BC1343" s="127"/>
      <c r="BD1343" s="127"/>
      <c r="BE1343" s="127"/>
      <c r="BF1343" s="127"/>
      <c r="BG1343" s="19"/>
      <c r="BH1343" s="49"/>
      <c r="BI1343" s="60"/>
      <c r="BJ1343" s="127"/>
      <c r="BK1343" s="127"/>
      <c r="BL1343" s="127"/>
      <c r="BM1343" s="127"/>
      <c r="BN1343" s="60"/>
      <c r="BO1343" s="127"/>
      <c r="BP1343" s="910"/>
      <c r="BQ1343" s="928"/>
      <c r="BR1343" s="928"/>
      <c r="BS1343" s="928"/>
      <c r="BT1343" s="928"/>
      <c r="BU1343" s="928"/>
      <c r="BV1343" s="928"/>
      <c r="BW1343" s="928"/>
      <c r="BX1343" s="928"/>
      <c r="BY1343" s="928"/>
      <c r="BZ1343" s="928"/>
      <c r="CA1343" s="928"/>
      <c r="CB1343" s="928"/>
      <c r="CC1343" s="928"/>
      <c r="CD1343" s="928"/>
      <c r="CE1343" s="150"/>
      <c r="CF1343" s="516"/>
      <c r="CG1343" s="911"/>
      <c r="CH1343" s="131"/>
      <c r="CI1343" s="186"/>
      <c r="CJ1343" s="4"/>
      <c r="CK1343" s="49"/>
      <c r="CL1343" s="60"/>
      <c r="CM1343" s="912"/>
      <c r="CN1343" s="371"/>
      <c r="CO1343" s="371"/>
      <c r="CP1343" s="814"/>
      <c r="CQ1343" s="352"/>
      <c r="CR1343" s="371"/>
      <c r="CS1343" s="371"/>
    </row>
    <row r="1344" spans="1:97" x14ac:dyDescent="0.25">
      <c r="A1344" s="20"/>
      <c r="B1344" s="174"/>
      <c r="C1344" s="88"/>
      <c r="D1344" s="19"/>
      <c r="E1344" s="456"/>
      <c r="F1344" s="451"/>
      <c r="G1344" s="444"/>
      <c r="H1344" s="19"/>
      <c r="I1344" s="451"/>
      <c r="J1344" s="451"/>
      <c r="K1344" s="451"/>
      <c r="L1344" s="451"/>
      <c r="M1344" s="451"/>
      <c r="N1344" s="451"/>
      <c r="O1344" s="316"/>
      <c r="P1344" s="310"/>
      <c r="Q1344" s="19"/>
      <c r="R1344" s="310"/>
      <c r="S1344" s="316"/>
      <c r="T1344" s="923"/>
      <c r="U1344" s="310"/>
      <c r="V1344" s="310"/>
      <c r="W1344" s="310"/>
      <c r="X1344" s="306"/>
      <c r="Y1344" s="753"/>
      <c r="Z1344" s="749"/>
      <c r="AA1344" s="489"/>
      <c r="AB1344" s="512"/>
      <c r="AC1344" s="512"/>
      <c r="AD1344" s="447"/>
      <c r="AE1344" s="447"/>
      <c r="AF1344" s="970"/>
      <c r="AG1344" s="970"/>
      <c r="AH1344" s="810"/>
      <c r="AI1344" s="310"/>
      <c r="AJ1344" s="310"/>
      <c r="AK1344" s="310"/>
      <c r="AL1344" s="307"/>
      <c r="AM1344" s="40"/>
      <c r="AN1344" s="40"/>
      <c r="AO1344" s="40"/>
      <c r="AP1344" s="137"/>
      <c r="AQ1344" s="19"/>
      <c r="AR1344" s="49"/>
      <c r="AS1344" s="298"/>
      <c r="AT1344" s="66"/>
      <c r="AU1344" s="40"/>
      <c r="AV1344" s="60"/>
      <c r="AW1344" s="137"/>
      <c r="AX1344" s="137"/>
      <c r="AY1344" s="299"/>
      <c r="AZ1344" s="87"/>
      <c r="BA1344" s="243"/>
      <c r="BB1344" s="127"/>
      <c r="BC1344" s="127"/>
      <c r="BD1344" s="127"/>
      <c r="BE1344" s="127"/>
      <c r="BF1344" s="127"/>
      <c r="BG1344" s="19"/>
      <c r="BH1344" s="49"/>
      <c r="BI1344" s="60"/>
      <c r="BJ1344" s="127"/>
      <c r="BK1344" s="127"/>
      <c r="BL1344" s="127"/>
      <c r="BM1344" s="127"/>
      <c r="BN1344" s="60"/>
      <c r="BO1344" s="127"/>
      <c r="BP1344" s="910"/>
      <c r="BQ1344" s="928"/>
      <c r="BR1344" s="928"/>
      <c r="BS1344" s="928"/>
      <c r="BT1344" s="928"/>
      <c r="BU1344" s="928"/>
      <c r="BV1344" s="928"/>
      <c r="BW1344" s="928"/>
      <c r="BX1344" s="928"/>
      <c r="BY1344" s="928"/>
      <c r="BZ1344" s="928"/>
      <c r="CA1344" s="928"/>
      <c r="CB1344" s="928"/>
      <c r="CC1344" s="928"/>
      <c r="CD1344" s="928"/>
      <c r="CE1344" s="150"/>
      <c r="CF1344" s="516"/>
      <c r="CG1344" s="911"/>
      <c r="CH1344" s="131"/>
      <c r="CI1344" s="186"/>
      <c r="CJ1344" s="4"/>
      <c r="CK1344" s="49"/>
      <c r="CL1344" s="60"/>
      <c r="CM1344" s="912"/>
      <c r="CN1344" s="371"/>
      <c r="CO1344" s="371"/>
      <c r="CP1344" s="814"/>
      <c r="CQ1344" s="352"/>
      <c r="CR1344" s="371"/>
      <c r="CS1344" s="371"/>
    </row>
    <row r="1345" spans="1:97" x14ac:dyDescent="0.25">
      <c r="A1345" s="20"/>
      <c r="B1345" s="174"/>
      <c r="C1345" s="88"/>
      <c r="D1345" s="19"/>
      <c r="E1345" s="456"/>
      <c r="F1345" s="451"/>
      <c r="G1345" s="444"/>
      <c r="H1345" s="19"/>
      <c r="I1345" s="451"/>
      <c r="J1345" s="451"/>
      <c r="K1345" s="451"/>
      <c r="L1345" s="451"/>
      <c r="M1345" s="451"/>
      <c r="N1345" s="451"/>
      <c r="O1345" s="316"/>
      <c r="P1345" s="310"/>
      <c r="Q1345" s="19"/>
      <c r="R1345" s="310"/>
      <c r="S1345" s="316"/>
      <c r="T1345" s="923"/>
      <c r="U1345" s="310"/>
      <c r="V1345" s="310"/>
      <c r="W1345" s="310"/>
      <c r="X1345" s="306"/>
      <c r="Y1345" s="753"/>
      <c r="Z1345" s="749"/>
      <c r="AA1345" s="489"/>
      <c r="AB1345" s="512"/>
      <c r="AC1345" s="512"/>
      <c r="AD1345" s="447"/>
      <c r="AE1345" s="447"/>
      <c r="AF1345" s="970"/>
      <c r="AG1345" s="970"/>
      <c r="AH1345" s="810"/>
      <c r="AI1345" s="310"/>
      <c r="AJ1345" s="310"/>
      <c r="AK1345" s="310"/>
      <c r="AL1345" s="307"/>
      <c r="AM1345" s="40"/>
      <c r="AN1345" s="40"/>
      <c r="AO1345" s="40"/>
      <c r="AP1345" s="137"/>
      <c r="AQ1345" s="19"/>
      <c r="AR1345" s="49"/>
      <c r="AS1345" s="298"/>
      <c r="AT1345" s="66"/>
      <c r="AU1345" s="40"/>
      <c r="AV1345" s="60"/>
      <c r="AW1345" s="137"/>
      <c r="AX1345" s="137"/>
      <c r="AY1345" s="299"/>
      <c r="AZ1345" s="87"/>
      <c r="BA1345" s="243"/>
      <c r="BB1345" s="127"/>
      <c r="BC1345" s="127"/>
      <c r="BD1345" s="127"/>
      <c r="BE1345" s="127"/>
      <c r="BF1345" s="127"/>
      <c r="BG1345" s="19"/>
      <c r="BH1345" s="49"/>
      <c r="BI1345" s="60"/>
      <c r="BJ1345" s="127"/>
      <c r="BK1345" s="127"/>
      <c r="BL1345" s="127"/>
      <c r="BM1345" s="127"/>
      <c r="BN1345" s="60"/>
      <c r="BO1345" s="127"/>
      <c r="BP1345" s="910"/>
      <c r="BQ1345" s="928"/>
      <c r="BR1345" s="928"/>
      <c r="BS1345" s="928"/>
      <c r="BT1345" s="928"/>
      <c r="BU1345" s="928"/>
      <c r="BV1345" s="928"/>
      <c r="BW1345" s="928"/>
      <c r="BX1345" s="928"/>
      <c r="BY1345" s="928"/>
      <c r="BZ1345" s="928"/>
      <c r="CA1345" s="928"/>
      <c r="CB1345" s="928"/>
      <c r="CC1345" s="928"/>
      <c r="CD1345" s="928"/>
      <c r="CE1345" s="150"/>
      <c r="CF1345" s="516"/>
      <c r="CG1345" s="911"/>
      <c r="CH1345" s="131"/>
      <c r="CI1345" s="186"/>
      <c r="CJ1345" s="4"/>
      <c r="CK1345" s="49"/>
      <c r="CL1345" s="60"/>
      <c r="CM1345" s="912"/>
      <c r="CN1345" s="371"/>
      <c r="CO1345" s="371"/>
      <c r="CP1345" s="814"/>
      <c r="CQ1345" s="352"/>
      <c r="CR1345" s="371"/>
      <c r="CS1345" s="371"/>
    </row>
    <row r="1346" spans="1:97" x14ac:dyDescent="0.25">
      <c r="A1346" s="20"/>
      <c r="B1346" s="174"/>
      <c r="C1346" s="88"/>
      <c r="D1346" s="19"/>
      <c r="E1346" s="456"/>
      <c r="F1346" s="451"/>
      <c r="G1346" s="444"/>
      <c r="H1346" s="19"/>
      <c r="I1346" s="451"/>
      <c r="J1346" s="451"/>
      <c r="K1346" s="451"/>
      <c r="L1346" s="451"/>
      <c r="M1346" s="451"/>
      <c r="N1346" s="451"/>
      <c r="O1346" s="316"/>
      <c r="P1346" s="310"/>
      <c r="Q1346" s="19"/>
      <c r="R1346" s="310"/>
      <c r="S1346" s="316"/>
      <c r="T1346" s="923"/>
      <c r="U1346" s="310"/>
      <c r="V1346" s="310"/>
      <c r="W1346" s="310"/>
      <c r="X1346" s="306"/>
      <c r="Y1346" s="753"/>
      <c r="Z1346" s="749"/>
      <c r="AA1346" s="489"/>
      <c r="AB1346" s="512"/>
      <c r="AC1346" s="512"/>
      <c r="AD1346" s="447"/>
      <c r="AE1346" s="447"/>
      <c r="AF1346" s="970"/>
      <c r="AG1346" s="970"/>
      <c r="AH1346" s="810"/>
      <c r="AI1346" s="310"/>
      <c r="AJ1346" s="310"/>
      <c r="AK1346" s="310"/>
      <c r="AL1346" s="307"/>
      <c r="AM1346" s="40"/>
      <c r="AN1346" s="40"/>
      <c r="AO1346" s="40"/>
      <c r="AP1346" s="137"/>
      <c r="AQ1346" s="19"/>
      <c r="AR1346" s="49"/>
      <c r="AS1346" s="298"/>
      <c r="AT1346" s="66"/>
      <c r="AU1346" s="40"/>
      <c r="AV1346" s="60"/>
      <c r="AW1346" s="137"/>
      <c r="AX1346" s="137"/>
      <c r="AY1346" s="299"/>
      <c r="AZ1346" s="87"/>
      <c r="BA1346" s="243"/>
      <c r="BB1346" s="127"/>
      <c r="BC1346" s="127"/>
      <c r="BD1346" s="127"/>
      <c r="BE1346" s="127"/>
      <c r="BF1346" s="127"/>
      <c r="BG1346" s="19"/>
      <c r="BH1346" s="49"/>
      <c r="BI1346" s="60"/>
      <c r="BJ1346" s="127"/>
      <c r="BK1346" s="127"/>
      <c r="BL1346" s="127"/>
      <c r="BM1346" s="127"/>
      <c r="BN1346" s="60"/>
      <c r="BO1346" s="127"/>
      <c r="BP1346" s="910"/>
      <c r="BQ1346" s="928"/>
      <c r="BR1346" s="928"/>
      <c r="BS1346" s="928"/>
      <c r="BT1346" s="928"/>
      <c r="BU1346" s="928"/>
      <c r="BV1346" s="928"/>
      <c r="BW1346" s="928"/>
      <c r="BX1346" s="928"/>
      <c r="BY1346" s="928"/>
      <c r="BZ1346" s="928"/>
      <c r="CA1346" s="928"/>
      <c r="CB1346" s="928"/>
      <c r="CC1346" s="928"/>
      <c r="CD1346" s="928"/>
      <c r="CE1346" s="150"/>
      <c r="CF1346" s="516"/>
      <c r="CG1346" s="911"/>
      <c r="CH1346" s="131"/>
      <c r="CI1346" s="186"/>
      <c r="CJ1346" s="4"/>
      <c r="CK1346" s="49"/>
      <c r="CL1346" s="60"/>
      <c r="CM1346" s="912"/>
      <c r="CN1346" s="371"/>
      <c r="CO1346" s="371"/>
      <c r="CP1346" s="814"/>
      <c r="CQ1346" s="352"/>
      <c r="CR1346" s="371"/>
      <c r="CS1346" s="371"/>
    </row>
    <row r="1347" spans="1:97" x14ac:dyDescent="0.25">
      <c r="A1347" s="20"/>
      <c r="B1347" s="174"/>
      <c r="C1347" s="88"/>
      <c r="D1347" s="19"/>
      <c r="E1347" s="456"/>
      <c r="F1347" s="451"/>
      <c r="G1347" s="444"/>
      <c r="H1347" s="19"/>
      <c r="I1347" s="451"/>
      <c r="J1347" s="451"/>
      <c r="K1347" s="451"/>
      <c r="L1347" s="451"/>
      <c r="M1347" s="451"/>
      <c r="N1347" s="451"/>
      <c r="O1347" s="316"/>
      <c r="P1347" s="310"/>
      <c r="Q1347" s="19"/>
      <c r="R1347" s="310"/>
      <c r="S1347" s="316"/>
      <c r="T1347" s="923"/>
      <c r="U1347" s="310"/>
      <c r="V1347" s="310"/>
      <c r="W1347" s="310"/>
      <c r="X1347" s="306"/>
      <c r="Y1347" s="753"/>
      <c r="Z1347" s="749"/>
      <c r="AA1347" s="489"/>
      <c r="AB1347" s="512"/>
      <c r="AC1347" s="512"/>
      <c r="AD1347" s="447"/>
      <c r="AE1347" s="447"/>
      <c r="AF1347" s="970"/>
      <c r="AG1347" s="970"/>
      <c r="AH1347" s="810"/>
      <c r="AI1347" s="310"/>
      <c r="AJ1347" s="310"/>
      <c r="AK1347" s="310"/>
      <c r="AL1347" s="307"/>
      <c r="AM1347" s="40"/>
      <c r="AN1347" s="40"/>
      <c r="AO1347" s="40"/>
      <c r="AP1347" s="137"/>
      <c r="AQ1347" s="19"/>
      <c r="AR1347" s="49"/>
      <c r="AS1347" s="298"/>
      <c r="AT1347" s="66"/>
      <c r="AU1347" s="40"/>
      <c r="AV1347" s="60"/>
      <c r="AW1347" s="137"/>
      <c r="AX1347" s="137"/>
      <c r="AY1347" s="299"/>
      <c r="AZ1347" s="87"/>
      <c r="BA1347" s="243"/>
      <c r="BB1347" s="127"/>
      <c r="BC1347" s="127"/>
      <c r="BD1347" s="127"/>
      <c r="BE1347" s="127"/>
      <c r="BF1347" s="127"/>
      <c r="BG1347" s="19"/>
      <c r="BH1347" s="49"/>
      <c r="BI1347" s="60"/>
      <c r="BJ1347" s="127"/>
      <c r="BK1347" s="127"/>
      <c r="BL1347" s="127"/>
      <c r="BM1347" s="127"/>
      <c r="BN1347" s="60"/>
      <c r="BO1347" s="127"/>
      <c r="BP1347" s="910"/>
      <c r="BQ1347" s="928"/>
      <c r="BR1347" s="928"/>
      <c r="BS1347" s="928"/>
      <c r="BT1347" s="928"/>
      <c r="BU1347" s="928"/>
      <c r="BV1347" s="928"/>
      <c r="BW1347" s="928"/>
      <c r="BX1347" s="928"/>
      <c r="BY1347" s="928"/>
      <c r="BZ1347" s="928"/>
      <c r="CA1347" s="928"/>
      <c r="CB1347" s="928"/>
      <c r="CC1347" s="928"/>
      <c r="CD1347" s="928"/>
      <c r="CE1347" s="150"/>
      <c r="CF1347" s="516"/>
      <c r="CG1347" s="911"/>
      <c r="CH1347" s="131"/>
      <c r="CI1347" s="186"/>
      <c r="CJ1347" s="4"/>
      <c r="CK1347" s="49"/>
      <c r="CL1347" s="60"/>
      <c r="CM1347" s="912"/>
      <c r="CN1347" s="371"/>
      <c r="CO1347" s="371"/>
      <c r="CP1347" s="814"/>
      <c r="CQ1347" s="352"/>
      <c r="CR1347" s="371"/>
      <c r="CS1347" s="371"/>
    </row>
    <row r="1348" spans="1:97" x14ac:dyDescent="0.25">
      <c r="A1348" s="20"/>
      <c r="B1348" s="174"/>
      <c r="C1348" s="88"/>
      <c r="D1348" s="19"/>
      <c r="E1348" s="456"/>
      <c r="F1348" s="451"/>
      <c r="G1348" s="444"/>
      <c r="H1348" s="19"/>
      <c r="I1348" s="451"/>
      <c r="J1348" s="451"/>
      <c r="K1348" s="451"/>
      <c r="L1348" s="451"/>
      <c r="M1348" s="451"/>
      <c r="N1348" s="451"/>
      <c r="O1348" s="316"/>
      <c r="P1348" s="310"/>
      <c r="Q1348" s="19"/>
      <c r="R1348" s="310"/>
      <c r="S1348" s="316"/>
      <c r="T1348" s="923"/>
      <c r="U1348" s="310"/>
      <c r="V1348" s="310"/>
      <c r="W1348" s="310"/>
      <c r="X1348" s="306"/>
      <c r="Y1348" s="753"/>
      <c r="Z1348" s="749"/>
      <c r="AA1348" s="489"/>
      <c r="AB1348" s="512"/>
      <c r="AC1348" s="512"/>
      <c r="AD1348" s="447"/>
      <c r="AE1348" s="447"/>
      <c r="AF1348" s="970"/>
      <c r="AG1348" s="970"/>
      <c r="AH1348" s="810"/>
      <c r="AI1348" s="310"/>
      <c r="AJ1348" s="310"/>
      <c r="AK1348" s="310"/>
      <c r="AL1348" s="307"/>
      <c r="AM1348" s="40"/>
      <c r="AN1348" s="40"/>
      <c r="AO1348" s="40"/>
      <c r="AP1348" s="137"/>
      <c r="AQ1348" s="19"/>
      <c r="AR1348" s="49"/>
      <c r="AS1348" s="298"/>
      <c r="AT1348" s="66"/>
      <c r="AU1348" s="40"/>
      <c r="AV1348" s="60"/>
      <c r="AW1348" s="137"/>
      <c r="AX1348" s="137"/>
      <c r="AY1348" s="299"/>
      <c r="AZ1348" s="87"/>
      <c r="BA1348" s="243"/>
      <c r="BB1348" s="127"/>
      <c r="BC1348" s="127"/>
      <c r="BD1348" s="127"/>
      <c r="BE1348" s="127"/>
      <c r="BF1348" s="127"/>
      <c r="BG1348" s="19"/>
      <c r="BH1348" s="49"/>
      <c r="BI1348" s="60"/>
      <c r="BJ1348" s="127"/>
      <c r="BK1348" s="127"/>
      <c r="BL1348" s="127"/>
      <c r="BM1348" s="127"/>
      <c r="BN1348" s="60"/>
      <c r="BO1348" s="127"/>
      <c r="BP1348" s="910"/>
      <c r="BQ1348" s="928"/>
      <c r="BR1348" s="928"/>
      <c r="BS1348" s="928"/>
      <c r="BT1348" s="928"/>
      <c r="BU1348" s="928"/>
      <c r="BV1348" s="928"/>
      <c r="BW1348" s="928"/>
      <c r="BX1348" s="928"/>
      <c r="BY1348" s="928"/>
      <c r="BZ1348" s="928"/>
      <c r="CA1348" s="928"/>
      <c r="CB1348" s="928"/>
      <c r="CC1348" s="928"/>
      <c r="CD1348" s="928"/>
      <c r="CE1348" s="150"/>
      <c r="CF1348" s="516"/>
      <c r="CG1348" s="911"/>
      <c r="CH1348" s="131"/>
      <c r="CI1348" s="186"/>
      <c r="CJ1348" s="4"/>
      <c r="CK1348" s="49"/>
      <c r="CL1348" s="60"/>
      <c r="CM1348" s="912"/>
      <c r="CN1348" s="371"/>
      <c r="CO1348" s="371"/>
      <c r="CP1348" s="814"/>
      <c r="CQ1348" s="352"/>
      <c r="CR1348" s="371"/>
      <c r="CS1348" s="371"/>
    </row>
    <row r="1349" spans="1:97" x14ac:dyDescent="0.25">
      <c r="A1349" s="20"/>
      <c r="B1349" s="174"/>
      <c r="C1349" s="88"/>
      <c r="D1349" s="19"/>
      <c r="E1349" s="456"/>
      <c r="F1349" s="451"/>
      <c r="G1349" s="444"/>
      <c r="H1349" s="19"/>
      <c r="I1349" s="451"/>
      <c r="J1349" s="451"/>
      <c r="K1349" s="451"/>
      <c r="L1349" s="451"/>
      <c r="M1349" s="451"/>
      <c r="N1349" s="451"/>
      <c r="O1349" s="316"/>
      <c r="P1349" s="310"/>
      <c r="Q1349" s="19"/>
      <c r="R1349" s="310"/>
      <c r="S1349" s="316"/>
      <c r="T1349" s="923"/>
      <c r="U1349" s="310"/>
      <c r="V1349" s="310"/>
      <c r="W1349" s="310"/>
      <c r="X1349" s="306"/>
      <c r="Y1349" s="753"/>
      <c r="Z1349" s="749"/>
      <c r="AA1349" s="489"/>
      <c r="AB1349" s="512"/>
      <c r="AC1349" s="512"/>
      <c r="AD1349" s="447"/>
      <c r="AE1349" s="447"/>
      <c r="AF1349" s="970"/>
      <c r="AG1349" s="970"/>
      <c r="AH1349" s="810"/>
      <c r="AI1349" s="310"/>
      <c r="AJ1349" s="310"/>
      <c r="AK1349" s="310"/>
      <c r="AL1349" s="307"/>
      <c r="AM1349" s="40"/>
      <c r="AN1349" s="40"/>
      <c r="AO1349" s="40"/>
      <c r="AP1349" s="137"/>
      <c r="AQ1349" s="19"/>
      <c r="AR1349" s="49"/>
      <c r="AS1349" s="298"/>
      <c r="AT1349" s="66"/>
      <c r="AU1349" s="40"/>
      <c r="AV1349" s="60"/>
      <c r="AW1349" s="137"/>
      <c r="AX1349" s="137"/>
      <c r="AY1349" s="299"/>
      <c r="AZ1349" s="87"/>
      <c r="BA1349" s="243"/>
      <c r="BB1349" s="127"/>
      <c r="BC1349" s="127"/>
      <c r="BD1349" s="127"/>
      <c r="BE1349" s="127"/>
      <c r="BF1349" s="127"/>
      <c r="BG1349" s="19"/>
      <c r="BH1349" s="49"/>
      <c r="BI1349" s="60"/>
      <c r="BJ1349" s="127"/>
      <c r="BK1349" s="127"/>
      <c r="BL1349" s="127"/>
      <c r="BM1349" s="127"/>
      <c r="BN1349" s="60"/>
      <c r="BO1349" s="127"/>
      <c r="BP1349" s="910"/>
      <c r="BQ1349" s="928"/>
      <c r="BR1349" s="928"/>
      <c r="BS1349" s="928"/>
      <c r="BT1349" s="928"/>
      <c r="BU1349" s="928"/>
      <c r="BV1349" s="928"/>
      <c r="BW1349" s="928"/>
      <c r="BX1349" s="928"/>
      <c r="BY1349" s="928"/>
      <c r="BZ1349" s="928"/>
      <c r="CA1349" s="928"/>
      <c r="CB1349" s="928"/>
      <c r="CC1349" s="928"/>
      <c r="CD1349" s="928"/>
      <c r="CE1349" s="150"/>
      <c r="CF1349" s="516"/>
      <c r="CG1349" s="911"/>
      <c r="CH1349" s="131"/>
      <c r="CI1349" s="186"/>
      <c r="CJ1349" s="4"/>
      <c r="CK1349" s="49"/>
      <c r="CL1349" s="60"/>
      <c r="CM1349" s="912"/>
      <c r="CN1349" s="371"/>
      <c r="CO1349" s="371"/>
      <c r="CP1349" s="814"/>
      <c r="CQ1349" s="352"/>
      <c r="CR1349" s="371"/>
      <c r="CS1349" s="371"/>
    </row>
    <row r="1350" spans="1:97" x14ac:dyDescent="0.25">
      <c r="A1350" s="20"/>
      <c r="B1350" s="174"/>
      <c r="C1350" s="88"/>
      <c r="D1350" s="19"/>
      <c r="E1350" s="456"/>
      <c r="F1350" s="451"/>
      <c r="G1350" s="444"/>
      <c r="H1350" s="19"/>
      <c r="I1350" s="451"/>
      <c r="J1350" s="451"/>
      <c r="K1350" s="451"/>
      <c r="L1350" s="451"/>
      <c r="M1350" s="451"/>
      <c r="N1350" s="451"/>
      <c r="O1350" s="316"/>
      <c r="P1350" s="310"/>
      <c r="Q1350" s="19"/>
      <c r="R1350" s="310"/>
      <c r="S1350" s="316"/>
      <c r="T1350" s="923"/>
      <c r="U1350" s="310"/>
      <c r="V1350" s="310"/>
      <c r="W1350" s="310"/>
      <c r="X1350" s="306"/>
      <c r="Y1350" s="753"/>
      <c r="Z1350" s="749"/>
      <c r="AA1350" s="489"/>
      <c r="AB1350" s="512"/>
      <c r="AC1350" s="512"/>
      <c r="AD1350" s="447"/>
      <c r="AE1350" s="447"/>
      <c r="AF1350" s="970"/>
      <c r="AG1350" s="970"/>
      <c r="AH1350" s="810"/>
      <c r="AI1350" s="310"/>
      <c r="AJ1350" s="310"/>
      <c r="AK1350" s="310"/>
      <c r="AL1350" s="307"/>
      <c r="AM1350" s="40"/>
      <c r="AN1350" s="40"/>
      <c r="AO1350" s="40"/>
      <c r="AP1350" s="137"/>
      <c r="AQ1350" s="19"/>
      <c r="AR1350" s="49"/>
      <c r="AS1350" s="298"/>
      <c r="AT1350" s="66"/>
      <c r="AU1350" s="40"/>
      <c r="AV1350" s="60"/>
      <c r="AW1350" s="137"/>
      <c r="AX1350" s="137"/>
      <c r="AY1350" s="299"/>
      <c r="AZ1350" s="87"/>
      <c r="BA1350" s="243"/>
      <c r="BB1350" s="127"/>
      <c r="BC1350" s="127"/>
      <c r="BD1350" s="127"/>
      <c r="BE1350" s="127"/>
      <c r="BF1350" s="127"/>
      <c r="BG1350" s="19"/>
      <c r="BH1350" s="49"/>
      <c r="BI1350" s="60"/>
      <c r="BJ1350" s="127"/>
      <c r="BK1350" s="127"/>
      <c r="BL1350" s="127"/>
      <c r="BM1350" s="127"/>
      <c r="BN1350" s="60"/>
      <c r="BO1350" s="127"/>
      <c r="BP1350" s="910"/>
      <c r="BQ1350" s="928"/>
      <c r="BR1350" s="928"/>
      <c r="BS1350" s="928"/>
      <c r="BT1350" s="928"/>
      <c r="BU1350" s="928"/>
      <c r="BV1350" s="928"/>
      <c r="BW1350" s="928"/>
      <c r="BX1350" s="928"/>
      <c r="BY1350" s="928"/>
      <c r="BZ1350" s="928"/>
      <c r="CA1350" s="928"/>
      <c r="CB1350" s="928"/>
      <c r="CC1350" s="928"/>
      <c r="CD1350" s="928"/>
      <c r="CE1350" s="150"/>
      <c r="CF1350" s="516"/>
      <c r="CG1350" s="911"/>
      <c r="CH1350" s="131"/>
      <c r="CI1350" s="186"/>
      <c r="CJ1350" s="4"/>
      <c r="CK1350" s="49"/>
      <c r="CL1350" s="60"/>
      <c r="CM1350" s="912"/>
      <c r="CN1350" s="371"/>
      <c r="CO1350" s="371"/>
      <c r="CP1350" s="814"/>
      <c r="CQ1350" s="352"/>
      <c r="CR1350" s="371"/>
      <c r="CS1350" s="371"/>
    </row>
    <row r="1351" spans="1:97" x14ac:dyDescent="0.25">
      <c r="A1351" s="20"/>
      <c r="B1351" s="174"/>
      <c r="C1351" s="88"/>
      <c r="D1351" s="19"/>
      <c r="E1351" s="456"/>
      <c r="F1351" s="451"/>
      <c r="G1351" s="444"/>
      <c r="H1351" s="19"/>
      <c r="I1351" s="451"/>
      <c r="J1351" s="451"/>
      <c r="K1351" s="451"/>
      <c r="L1351" s="451"/>
      <c r="M1351" s="451"/>
      <c r="N1351" s="451"/>
      <c r="O1351" s="316"/>
      <c r="P1351" s="310"/>
      <c r="Q1351" s="19"/>
      <c r="R1351" s="310"/>
      <c r="S1351" s="316"/>
      <c r="T1351" s="923"/>
      <c r="U1351" s="310"/>
      <c r="V1351" s="310"/>
      <c r="W1351" s="310"/>
      <c r="X1351" s="306"/>
      <c r="Y1351" s="753"/>
      <c r="Z1351" s="749"/>
      <c r="AA1351" s="489"/>
      <c r="AB1351" s="512"/>
      <c r="AC1351" s="512"/>
      <c r="AD1351" s="447"/>
      <c r="AE1351" s="447"/>
      <c r="AF1351" s="970"/>
      <c r="AG1351" s="970"/>
      <c r="AH1351" s="810"/>
      <c r="AI1351" s="310"/>
      <c r="AJ1351" s="310"/>
      <c r="AK1351" s="310"/>
      <c r="AL1351" s="307"/>
      <c r="AM1351" s="40"/>
      <c r="AN1351" s="40"/>
      <c r="AO1351" s="40"/>
      <c r="AP1351" s="137"/>
      <c r="AQ1351" s="19"/>
      <c r="AR1351" s="49"/>
      <c r="AS1351" s="298"/>
      <c r="AT1351" s="66"/>
      <c r="AU1351" s="40"/>
      <c r="AV1351" s="60"/>
      <c r="AW1351" s="137"/>
      <c r="AX1351" s="137"/>
      <c r="AY1351" s="299"/>
      <c r="AZ1351" s="87"/>
      <c r="BA1351" s="243"/>
      <c r="BB1351" s="127"/>
      <c r="BC1351" s="127"/>
      <c r="BD1351" s="127"/>
      <c r="BE1351" s="127"/>
      <c r="BF1351" s="127"/>
      <c r="BG1351" s="19"/>
      <c r="BH1351" s="49"/>
      <c r="BI1351" s="60"/>
      <c r="BJ1351" s="127"/>
      <c r="BK1351" s="127"/>
      <c r="BL1351" s="127"/>
      <c r="BM1351" s="127"/>
      <c r="BN1351" s="60"/>
      <c r="BO1351" s="127"/>
      <c r="BP1351" s="910"/>
      <c r="BQ1351" s="928"/>
      <c r="BR1351" s="928"/>
      <c r="BS1351" s="928"/>
      <c r="BT1351" s="928"/>
      <c r="BU1351" s="928"/>
      <c r="BV1351" s="928"/>
      <c r="BW1351" s="928"/>
      <c r="BX1351" s="928"/>
      <c r="BY1351" s="928"/>
      <c r="BZ1351" s="928"/>
      <c r="CA1351" s="928"/>
      <c r="CB1351" s="928"/>
      <c r="CC1351" s="928"/>
      <c r="CD1351" s="928"/>
      <c r="CE1351" s="150"/>
      <c r="CF1351" s="516"/>
      <c r="CG1351" s="911"/>
      <c r="CH1351" s="131"/>
      <c r="CI1351" s="186"/>
      <c r="CJ1351" s="4"/>
      <c r="CK1351" s="49"/>
      <c r="CL1351" s="60"/>
      <c r="CM1351" s="912"/>
      <c r="CN1351" s="371"/>
      <c r="CO1351" s="371"/>
      <c r="CP1351" s="814"/>
      <c r="CQ1351" s="352"/>
      <c r="CR1351" s="371"/>
      <c r="CS1351" s="371"/>
    </row>
    <row r="1352" spans="1:97" x14ac:dyDescent="0.25">
      <c r="A1352" s="20"/>
      <c r="B1352" s="174"/>
      <c r="C1352" s="88"/>
      <c r="D1352" s="19"/>
      <c r="E1352" s="456"/>
      <c r="F1352" s="451"/>
      <c r="G1352" s="444"/>
      <c r="H1352" s="19"/>
      <c r="I1352" s="451"/>
      <c r="J1352" s="451"/>
      <c r="K1352" s="451"/>
      <c r="L1352" s="451"/>
      <c r="M1352" s="451"/>
      <c r="N1352" s="451"/>
      <c r="O1352" s="316"/>
      <c r="P1352" s="310"/>
      <c r="Q1352" s="19"/>
      <c r="R1352" s="310"/>
      <c r="S1352" s="316"/>
      <c r="T1352" s="923"/>
      <c r="U1352" s="310"/>
      <c r="V1352" s="310"/>
      <c r="W1352" s="310"/>
      <c r="X1352" s="306"/>
      <c r="Y1352" s="753"/>
      <c r="Z1352" s="749"/>
      <c r="AA1352" s="489"/>
      <c r="AB1352" s="512"/>
      <c r="AC1352" s="512"/>
      <c r="AD1352" s="447"/>
      <c r="AE1352" s="447"/>
      <c r="AF1352" s="970"/>
      <c r="AG1352" s="970"/>
      <c r="AH1352" s="810"/>
      <c r="AI1352" s="310"/>
      <c r="AJ1352" s="310"/>
      <c r="AK1352" s="310"/>
      <c r="AL1352" s="307"/>
      <c r="AM1352" s="40"/>
      <c r="AN1352" s="40"/>
      <c r="AO1352" s="40"/>
      <c r="AP1352" s="137"/>
      <c r="AQ1352" s="19"/>
      <c r="AR1352" s="49"/>
      <c r="AS1352" s="298"/>
      <c r="AT1352" s="66"/>
      <c r="AU1352" s="40"/>
      <c r="AV1352" s="60"/>
      <c r="AW1352" s="137"/>
      <c r="AX1352" s="137"/>
      <c r="AY1352" s="299"/>
      <c r="AZ1352" s="87"/>
      <c r="BA1352" s="243"/>
      <c r="BB1352" s="127"/>
      <c r="BC1352" s="127"/>
      <c r="BD1352" s="127"/>
      <c r="BE1352" s="127"/>
      <c r="BF1352" s="127"/>
      <c r="BG1352" s="19"/>
      <c r="BH1352" s="49"/>
      <c r="BI1352" s="60"/>
      <c r="BJ1352" s="127"/>
      <c r="BK1352" s="127"/>
      <c r="BL1352" s="127"/>
      <c r="BM1352" s="127"/>
      <c r="BN1352" s="60"/>
      <c r="BO1352" s="127"/>
      <c r="BP1352" s="910"/>
      <c r="BQ1352" s="928"/>
      <c r="BR1352" s="928"/>
      <c r="BS1352" s="928"/>
      <c r="BT1352" s="928"/>
      <c r="BU1352" s="928"/>
      <c r="BV1352" s="928"/>
      <c r="BW1352" s="928"/>
      <c r="BX1352" s="928"/>
      <c r="BY1352" s="928"/>
      <c r="BZ1352" s="928"/>
      <c r="CA1352" s="928"/>
      <c r="CB1352" s="928"/>
      <c r="CC1352" s="928"/>
      <c r="CD1352" s="928"/>
      <c r="CE1352" s="150"/>
      <c r="CF1352" s="516"/>
      <c r="CG1352" s="911"/>
      <c r="CH1352" s="131"/>
      <c r="CI1352" s="186"/>
      <c r="CJ1352" s="4"/>
      <c r="CK1352" s="49"/>
      <c r="CL1352" s="60"/>
      <c r="CM1352" s="912"/>
      <c r="CN1352" s="371"/>
      <c r="CO1352" s="371"/>
      <c r="CP1352" s="814"/>
      <c r="CQ1352" s="352"/>
      <c r="CR1352" s="371"/>
      <c r="CS1352" s="371"/>
    </row>
    <row r="1353" spans="1:97" x14ac:dyDescent="0.25">
      <c r="A1353" s="20"/>
      <c r="B1353" s="174"/>
      <c r="C1353" s="88"/>
      <c r="D1353" s="19"/>
      <c r="E1353" s="456"/>
      <c r="F1353" s="451"/>
      <c r="G1353" s="444"/>
      <c r="H1353" s="19"/>
      <c r="I1353" s="451"/>
      <c r="J1353" s="451"/>
      <c r="K1353" s="451"/>
      <c r="L1353" s="451"/>
      <c r="M1353" s="451"/>
      <c r="N1353" s="451"/>
      <c r="O1353" s="316"/>
      <c r="P1353" s="310"/>
      <c r="Q1353" s="19"/>
      <c r="R1353" s="310"/>
      <c r="S1353" s="316"/>
      <c r="T1353" s="923"/>
      <c r="U1353" s="310"/>
      <c r="V1353" s="310"/>
      <c r="W1353" s="310"/>
      <c r="X1353" s="306"/>
      <c r="Y1353" s="753"/>
      <c r="Z1353" s="749"/>
      <c r="AA1353" s="489"/>
      <c r="AB1353" s="512"/>
      <c r="AC1353" s="512"/>
      <c r="AD1353" s="447"/>
      <c r="AE1353" s="447"/>
      <c r="AF1353" s="970"/>
      <c r="AG1353" s="970"/>
      <c r="AH1353" s="810"/>
      <c r="AI1353" s="310"/>
      <c r="AJ1353" s="310"/>
      <c r="AK1353" s="310"/>
      <c r="AL1353" s="307"/>
      <c r="AM1353" s="40"/>
      <c r="AN1353" s="40"/>
      <c r="AO1353" s="40"/>
      <c r="AP1353" s="137"/>
      <c r="AQ1353" s="19"/>
      <c r="AR1353" s="49"/>
      <c r="AS1353" s="298"/>
      <c r="AT1353" s="66"/>
      <c r="AU1353" s="40"/>
      <c r="AV1353" s="60"/>
      <c r="AW1353" s="137"/>
      <c r="AX1353" s="137"/>
      <c r="AY1353" s="299"/>
      <c r="AZ1353" s="87"/>
      <c r="BA1353" s="243"/>
      <c r="BB1353" s="127"/>
      <c r="BC1353" s="127"/>
      <c r="BD1353" s="127"/>
      <c r="BE1353" s="127"/>
      <c r="BF1353" s="127"/>
      <c r="BG1353" s="19"/>
      <c r="BH1353" s="49"/>
      <c r="BI1353" s="60"/>
      <c r="BJ1353" s="127"/>
      <c r="BK1353" s="127"/>
      <c r="BL1353" s="127"/>
      <c r="BM1353" s="127"/>
      <c r="BN1353" s="60"/>
      <c r="BO1353" s="127"/>
      <c r="BP1353" s="910"/>
      <c r="BQ1353" s="928"/>
      <c r="BR1353" s="928"/>
      <c r="BS1353" s="928"/>
      <c r="BT1353" s="928"/>
      <c r="BU1353" s="928"/>
      <c r="BV1353" s="928"/>
      <c r="BW1353" s="928"/>
      <c r="BX1353" s="928"/>
      <c r="BY1353" s="928"/>
      <c r="BZ1353" s="928"/>
      <c r="CA1353" s="928"/>
      <c r="CB1353" s="928"/>
      <c r="CC1353" s="928"/>
      <c r="CD1353" s="928"/>
      <c r="CE1353" s="150"/>
      <c r="CF1353" s="516"/>
      <c r="CG1353" s="911"/>
      <c r="CH1353" s="131"/>
      <c r="CI1353" s="186"/>
      <c r="CJ1353" s="4"/>
      <c r="CK1353" s="49"/>
      <c r="CL1353" s="60"/>
      <c r="CM1353" s="912"/>
      <c r="CN1353" s="371"/>
      <c r="CO1353" s="371"/>
      <c r="CP1353" s="814"/>
      <c r="CQ1353" s="352"/>
      <c r="CR1353" s="371"/>
      <c r="CS1353" s="371"/>
    </row>
    <row r="1354" spans="1:97" x14ac:dyDescent="0.25">
      <c r="A1354" s="20"/>
      <c r="B1354" s="174"/>
      <c r="C1354" s="88"/>
      <c r="D1354" s="19"/>
      <c r="E1354" s="456"/>
      <c r="F1354" s="451"/>
      <c r="G1354" s="444"/>
      <c r="H1354" s="19"/>
      <c r="I1354" s="451"/>
      <c r="J1354" s="451"/>
      <c r="K1354" s="451"/>
      <c r="L1354" s="451"/>
      <c r="M1354" s="451"/>
      <c r="N1354" s="451"/>
      <c r="O1354" s="316"/>
      <c r="P1354" s="310"/>
      <c r="Q1354" s="19"/>
      <c r="R1354" s="310"/>
      <c r="S1354" s="316"/>
      <c r="T1354" s="923"/>
      <c r="U1354" s="310"/>
      <c r="V1354" s="310"/>
      <c r="W1354" s="310"/>
      <c r="X1354" s="306"/>
      <c r="Y1354" s="753"/>
      <c r="Z1354" s="749"/>
      <c r="AA1354" s="489"/>
      <c r="AB1354" s="512"/>
      <c r="AC1354" s="512"/>
      <c r="AD1354" s="447"/>
      <c r="AE1354" s="447"/>
      <c r="AF1354" s="970"/>
      <c r="AG1354" s="970"/>
      <c r="AH1354" s="810"/>
      <c r="AI1354" s="310"/>
      <c r="AJ1354" s="310"/>
      <c r="AK1354" s="310"/>
      <c r="AL1354" s="307"/>
      <c r="AM1354" s="40"/>
      <c r="AN1354" s="40"/>
      <c r="AO1354" s="40"/>
      <c r="AP1354" s="137"/>
      <c r="AQ1354" s="19"/>
      <c r="AR1354" s="49"/>
      <c r="AS1354" s="298"/>
      <c r="AT1354" s="66"/>
      <c r="AU1354" s="40"/>
      <c r="AV1354" s="60"/>
      <c r="AW1354" s="137"/>
      <c r="AX1354" s="137"/>
      <c r="AY1354" s="299"/>
      <c r="AZ1354" s="87"/>
      <c r="BA1354" s="243"/>
      <c r="BB1354" s="127"/>
      <c r="BC1354" s="127"/>
      <c r="BD1354" s="127"/>
      <c r="BE1354" s="127"/>
      <c r="BF1354" s="127"/>
      <c r="BG1354" s="19"/>
      <c r="BH1354" s="49"/>
      <c r="BI1354" s="60"/>
      <c r="BJ1354" s="127"/>
      <c r="BK1354" s="127"/>
      <c r="BL1354" s="127"/>
      <c r="BM1354" s="127"/>
      <c r="BN1354" s="60"/>
      <c r="BO1354" s="127"/>
      <c r="BP1354" s="910"/>
      <c r="BQ1354" s="928"/>
      <c r="BR1354" s="928"/>
      <c r="BS1354" s="928"/>
      <c r="BT1354" s="928"/>
      <c r="BU1354" s="928"/>
      <c r="BV1354" s="928"/>
      <c r="BW1354" s="928"/>
      <c r="BX1354" s="928"/>
      <c r="BY1354" s="928"/>
      <c r="BZ1354" s="928"/>
      <c r="CA1354" s="928"/>
      <c r="CB1354" s="928"/>
      <c r="CC1354" s="928"/>
      <c r="CD1354" s="928"/>
      <c r="CE1354" s="150"/>
      <c r="CF1354" s="516"/>
      <c r="CG1354" s="911"/>
      <c r="CH1354" s="131"/>
      <c r="CI1354" s="186"/>
      <c r="CJ1354" s="4"/>
      <c r="CK1354" s="49"/>
      <c r="CL1354" s="60"/>
      <c r="CM1354" s="912"/>
      <c r="CN1354" s="371"/>
      <c r="CO1354" s="371"/>
      <c r="CP1354" s="814"/>
      <c r="CQ1354" s="352"/>
      <c r="CR1354" s="371"/>
      <c r="CS1354" s="371"/>
    </row>
    <row r="1355" spans="1:97" x14ac:dyDescent="0.25">
      <c r="A1355" s="20"/>
      <c r="B1355" s="174"/>
      <c r="C1355" s="88"/>
      <c r="D1355" s="19"/>
      <c r="E1355" s="456"/>
      <c r="F1355" s="451"/>
      <c r="G1355" s="444"/>
      <c r="H1355" s="19"/>
      <c r="I1355" s="451"/>
      <c r="J1355" s="451"/>
      <c r="K1355" s="451"/>
      <c r="L1355" s="451"/>
      <c r="M1355" s="451"/>
      <c r="N1355" s="451"/>
      <c r="O1355" s="316"/>
      <c r="P1355" s="310"/>
      <c r="Q1355" s="19"/>
      <c r="R1355" s="310"/>
      <c r="S1355" s="316"/>
      <c r="T1355" s="923"/>
      <c r="U1355" s="310"/>
      <c r="V1355" s="310"/>
      <c r="W1355" s="310"/>
      <c r="X1355" s="306"/>
      <c r="Y1355" s="753"/>
      <c r="Z1355" s="749"/>
      <c r="AA1355" s="489"/>
      <c r="AB1355" s="512"/>
      <c r="AC1355" s="512"/>
      <c r="AD1355" s="447"/>
      <c r="AE1355" s="447"/>
      <c r="AF1355" s="970"/>
      <c r="AG1355" s="970"/>
      <c r="AH1355" s="810"/>
      <c r="AI1355" s="310"/>
      <c r="AJ1355" s="310"/>
      <c r="AK1355" s="310"/>
      <c r="AL1355" s="307"/>
      <c r="AM1355" s="40"/>
      <c r="AN1355" s="40"/>
      <c r="AO1355" s="40"/>
      <c r="AP1355" s="137"/>
      <c r="AQ1355" s="19"/>
      <c r="AR1355" s="49"/>
      <c r="AS1355" s="298"/>
      <c r="AT1355" s="66"/>
      <c r="AU1355" s="40"/>
      <c r="AV1355" s="60"/>
      <c r="AW1355" s="137"/>
      <c r="AX1355" s="137"/>
      <c r="AY1355" s="299"/>
      <c r="AZ1355" s="87"/>
      <c r="BA1355" s="243"/>
      <c r="BB1355" s="127"/>
      <c r="BC1355" s="127"/>
      <c r="BD1355" s="127"/>
      <c r="BE1355" s="127"/>
      <c r="BF1355" s="127"/>
      <c r="BG1355" s="19"/>
      <c r="BH1355" s="49"/>
      <c r="BI1355" s="60"/>
      <c r="BJ1355" s="127"/>
      <c r="BK1355" s="127"/>
      <c r="BL1355" s="127"/>
      <c r="BM1355" s="127"/>
      <c r="BN1355" s="60"/>
      <c r="BO1355" s="127"/>
      <c r="BP1355" s="910"/>
      <c r="BQ1355" s="928"/>
      <c r="BR1355" s="928"/>
      <c r="BS1355" s="928"/>
      <c r="BT1355" s="928"/>
      <c r="BU1355" s="928"/>
      <c r="BV1355" s="928"/>
      <c r="BW1355" s="928"/>
      <c r="BX1355" s="928"/>
      <c r="BY1355" s="928"/>
      <c r="BZ1355" s="928"/>
      <c r="CA1355" s="928"/>
      <c r="CB1355" s="928"/>
      <c r="CC1355" s="928"/>
      <c r="CD1355" s="928"/>
      <c r="CE1355" s="150"/>
      <c r="CF1355" s="516"/>
      <c r="CG1355" s="911"/>
      <c r="CH1355" s="131"/>
      <c r="CI1355" s="186"/>
      <c r="CJ1355" s="4"/>
      <c r="CK1355" s="49"/>
      <c r="CL1355" s="60"/>
      <c r="CM1355" s="912"/>
      <c r="CN1355" s="371"/>
      <c r="CO1355" s="371"/>
      <c r="CP1355" s="814"/>
      <c r="CQ1355" s="352"/>
      <c r="CR1355" s="371"/>
      <c r="CS1355" s="371"/>
    </row>
    <row r="1356" spans="1:97" x14ac:dyDescent="0.25">
      <c r="A1356" s="20"/>
      <c r="B1356" s="174"/>
      <c r="C1356" s="88"/>
      <c r="D1356" s="19"/>
      <c r="E1356" s="456"/>
      <c r="F1356" s="451"/>
      <c r="G1356" s="444"/>
      <c r="H1356" s="19"/>
      <c r="I1356" s="451"/>
      <c r="J1356" s="451"/>
      <c r="K1356" s="451"/>
      <c r="L1356" s="451"/>
      <c r="M1356" s="451"/>
      <c r="N1356" s="451"/>
      <c r="O1356" s="316"/>
      <c r="P1356" s="310"/>
      <c r="Q1356" s="19"/>
      <c r="R1356" s="310"/>
      <c r="S1356" s="316"/>
      <c r="T1356" s="923"/>
      <c r="U1356" s="310"/>
      <c r="V1356" s="310"/>
      <c r="W1356" s="310"/>
      <c r="X1356" s="306"/>
      <c r="Y1356" s="753"/>
      <c r="Z1356" s="749"/>
      <c r="AA1356" s="489"/>
      <c r="AB1356" s="512"/>
      <c r="AC1356" s="512"/>
      <c r="AD1356" s="447"/>
      <c r="AE1356" s="447"/>
      <c r="AF1356" s="970"/>
      <c r="AG1356" s="970"/>
      <c r="AH1356" s="810"/>
      <c r="AI1356" s="310"/>
      <c r="AJ1356" s="310"/>
      <c r="AK1356" s="310"/>
      <c r="AL1356" s="307"/>
      <c r="AM1356" s="40"/>
      <c r="AN1356" s="40"/>
      <c r="AO1356" s="40"/>
      <c r="AP1356" s="137"/>
      <c r="AQ1356" s="19"/>
      <c r="AR1356" s="49"/>
      <c r="AS1356" s="298"/>
      <c r="AT1356" s="66"/>
      <c r="AU1356" s="40"/>
      <c r="AV1356" s="60"/>
      <c r="AW1356" s="137"/>
      <c r="AX1356" s="137"/>
      <c r="AY1356" s="299"/>
      <c r="AZ1356" s="87"/>
      <c r="BA1356" s="243"/>
      <c r="BB1356" s="127"/>
      <c r="BC1356" s="127"/>
      <c r="BD1356" s="127"/>
      <c r="BE1356" s="127"/>
      <c r="BF1356" s="127"/>
      <c r="BG1356" s="19"/>
      <c r="BH1356" s="49"/>
      <c r="BI1356" s="60"/>
      <c r="BJ1356" s="127"/>
      <c r="BK1356" s="127"/>
      <c r="BL1356" s="127"/>
      <c r="BM1356" s="127"/>
      <c r="BN1356" s="60"/>
      <c r="BO1356" s="127"/>
      <c r="BP1356" s="910"/>
      <c r="BQ1356" s="928"/>
      <c r="BR1356" s="928"/>
      <c r="BS1356" s="928"/>
      <c r="BT1356" s="928"/>
      <c r="BU1356" s="928"/>
      <c r="BV1356" s="928"/>
      <c r="BW1356" s="928"/>
      <c r="BX1356" s="928"/>
      <c r="BY1356" s="928"/>
      <c r="BZ1356" s="928"/>
      <c r="CA1356" s="928"/>
      <c r="CB1356" s="928"/>
      <c r="CC1356" s="928"/>
      <c r="CD1356" s="928"/>
      <c r="CE1356" s="150"/>
      <c r="CF1356" s="516"/>
      <c r="CG1356" s="911"/>
      <c r="CH1356" s="131"/>
      <c r="CI1356" s="186"/>
      <c r="CJ1356" s="4"/>
      <c r="CK1356" s="49"/>
      <c r="CL1356" s="60"/>
      <c r="CM1356" s="912"/>
      <c r="CN1356" s="371"/>
      <c r="CO1356" s="371"/>
      <c r="CP1356" s="814"/>
      <c r="CQ1356" s="352"/>
      <c r="CR1356" s="371"/>
      <c r="CS1356" s="371"/>
    </row>
    <row r="1357" spans="1:97" x14ac:dyDescent="0.25">
      <c r="A1357" s="20"/>
      <c r="B1357" s="174"/>
      <c r="C1357" s="88"/>
      <c r="D1357" s="19"/>
      <c r="E1357" s="456"/>
      <c r="F1357" s="451"/>
      <c r="G1357" s="444"/>
      <c r="H1357" s="19"/>
      <c r="I1357" s="451"/>
      <c r="J1357" s="451"/>
      <c r="K1357" s="451"/>
      <c r="L1357" s="451"/>
      <c r="M1357" s="451"/>
      <c r="N1357" s="451"/>
      <c r="O1357" s="316"/>
      <c r="P1357" s="310"/>
      <c r="Q1357" s="19"/>
      <c r="R1357" s="310"/>
      <c r="S1357" s="316"/>
      <c r="T1357" s="923"/>
      <c r="U1357" s="310"/>
      <c r="V1357" s="310"/>
      <c r="W1357" s="310"/>
      <c r="X1357" s="306"/>
      <c r="Y1357" s="753"/>
      <c r="Z1357" s="749"/>
      <c r="AA1357" s="489"/>
      <c r="AB1357" s="512"/>
      <c r="AC1357" s="512"/>
      <c r="AD1357" s="447"/>
      <c r="AE1357" s="447"/>
      <c r="AF1357" s="970"/>
      <c r="AG1357" s="970"/>
      <c r="AH1357" s="810"/>
      <c r="AI1357" s="310"/>
      <c r="AJ1357" s="310"/>
      <c r="AK1357" s="310"/>
      <c r="AL1357" s="307"/>
      <c r="AM1357" s="40"/>
      <c r="AN1357" s="40"/>
      <c r="AO1357" s="40"/>
      <c r="AP1357" s="137"/>
      <c r="AQ1357" s="19"/>
      <c r="AR1357" s="49"/>
      <c r="AS1357" s="298"/>
      <c r="AT1357" s="66"/>
      <c r="AU1357" s="40"/>
      <c r="AV1357" s="60"/>
      <c r="AW1357" s="137"/>
      <c r="AX1357" s="137"/>
      <c r="AY1357" s="299"/>
      <c r="AZ1357" s="87"/>
      <c r="BA1357" s="243"/>
      <c r="BB1357" s="127"/>
      <c r="BC1357" s="127"/>
      <c r="BD1357" s="127"/>
      <c r="BE1357" s="127"/>
      <c r="BF1357" s="127"/>
      <c r="BG1357" s="19"/>
      <c r="BH1357" s="49"/>
      <c r="BI1357" s="60"/>
      <c r="BJ1357" s="127"/>
      <c r="BK1357" s="127"/>
      <c r="BL1357" s="127"/>
      <c r="BM1357" s="127"/>
      <c r="BN1357" s="60"/>
      <c r="BO1357" s="127"/>
      <c r="BP1357" s="910"/>
      <c r="BQ1357" s="928"/>
      <c r="BR1357" s="928"/>
      <c r="BS1357" s="928"/>
      <c r="BT1357" s="928"/>
      <c r="BU1357" s="928"/>
      <c r="BV1357" s="928"/>
      <c r="BW1357" s="928"/>
      <c r="BX1357" s="928"/>
      <c r="BY1357" s="928"/>
      <c r="BZ1357" s="928"/>
      <c r="CA1357" s="928"/>
      <c r="CB1357" s="928"/>
      <c r="CC1357" s="928"/>
      <c r="CD1357" s="928"/>
      <c r="CE1357" s="150"/>
      <c r="CF1357" s="516"/>
      <c r="CG1357" s="911"/>
      <c r="CH1357" s="131"/>
      <c r="CI1357" s="186"/>
      <c r="CJ1357" s="4"/>
      <c r="CK1357" s="49"/>
      <c r="CL1357" s="60"/>
      <c r="CM1357" s="912"/>
      <c r="CN1357" s="371"/>
      <c r="CO1357" s="371"/>
      <c r="CP1357" s="814"/>
      <c r="CQ1357" s="352"/>
      <c r="CR1357" s="371"/>
      <c r="CS1357" s="371"/>
    </row>
    <row r="1358" spans="1:97" x14ac:dyDescent="0.25">
      <c r="A1358" s="20"/>
      <c r="B1358" s="174"/>
      <c r="C1358" s="88"/>
      <c r="D1358" s="19"/>
      <c r="E1358" s="456"/>
      <c r="F1358" s="451"/>
      <c r="G1358" s="444"/>
      <c r="H1358" s="19"/>
      <c r="I1358" s="451"/>
      <c r="J1358" s="451"/>
      <c r="K1358" s="451"/>
      <c r="L1358" s="451"/>
      <c r="M1358" s="451"/>
      <c r="N1358" s="451"/>
      <c r="O1358" s="316"/>
      <c r="P1358" s="310"/>
      <c r="Q1358" s="19"/>
      <c r="R1358" s="310"/>
      <c r="S1358" s="316"/>
      <c r="T1358" s="923"/>
      <c r="U1358" s="310"/>
      <c r="V1358" s="310"/>
      <c r="W1358" s="310"/>
      <c r="X1358" s="306"/>
      <c r="Y1358" s="753"/>
      <c r="Z1358" s="749"/>
      <c r="AA1358" s="489"/>
      <c r="AB1358" s="512"/>
      <c r="AC1358" s="512"/>
      <c r="AD1358" s="447"/>
      <c r="AE1358" s="447"/>
      <c r="AF1358" s="970"/>
      <c r="AG1358" s="970"/>
      <c r="AH1358" s="810"/>
      <c r="AI1358" s="310"/>
      <c r="AJ1358" s="310"/>
      <c r="AK1358" s="310"/>
      <c r="AL1358" s="307"/>
      <c r="AM1358" s="40"/>
      <c r="AN1358" s="40"/>
      <c r="AO1358" s="40"/>
      <c r="AP1358" s="137"/>
      <c r="AQ1358" s="19"/>
      <c r="AR1358" s="49"/>
      <c r="AS1358" s="298"/>
      <c r="AT1358" s="66"/>
      <c r="AU1358" s="40"/>
      <c r="AV1358" s="60"/>
      <c r="AW1358" s="137"/>
      <c r="AX1358" s="137"/>
      <c r="AY1358" s="299"/>
      <c r="AZ1358" s="87"/>
      <c r="BA1358" s="243"/>
      <c r="BB1358" s="127"/>
      <c r="BC1358" s="127"/>
      <c r="BD1358" s="127"/>
      <c r="BE1358" s="127"/>
      <c r="BF1358" s="127"/>
      <c r="BG1358" s="19"/>
      <c r="BH1358" s="49"/>
      <c r="BI1358" s="60"/>
      <c r="BJ1358" s="127"/>
      <c r="BK1358" s="127"/>
      <c r="BL1358" s="127"/>
      <c r="BM1358" s="127"/>
      <c r="BN1358" s="60"/>
      <c r="BO1358" s="127"/>
      <c r="BP1358" s="910"/>
      <c r="BQ1358" s="928"/>
      <c r="BR1358" s="928"/>
      <c r="BS1358" s="928"/>
      <c r="BT1358" s="928"/>
      <c r="BU1358" s="928"/>
      <c r="BV1358" s="928"/>
      <c r="BW1358" s="928"/>
      <c r="BX1358" s="928"/>
      <c r="BY1358" s="928"/>
      <c r="BZ1358" s="928"/>
      <c r="CA1358" s="928"/>
      <c r="CB1358" s="928"/>
      <c r="CC1358" s="928"/>
      <c r="CD1358" s="928"/>
      <c r="CE1358" s="150"/>
      <c r="CF1358" s="516"/>
      <c r="CG1358" s="911"/>
      <c r="CH1358" s="131"/>
      <c r="CI1358" s="186"/>
      <c r="CJ1358" s="4"/>
      <c r="CK1358" s="49"/>
      <c r="CL1358" s="60"/>
      <c r="CM1358" s="912"/>
      <c r="CN1358" s="371"/>
      <c r="CO1358" s="371"/>
      <c r="CP1358" s="814"/>
      <c r="CQ1358" s="352"/>
      <c r="CR1358" s="371"/>
      <c r="CS1358" s="371"/>
    </row>
    <row r="1359" spans="1:97" x14ac:dyDescent="0.25">
      <c r="A1359" s="20"/>
      <c r="B1359" s="174"/>
      <c r="C1359" s="88"/>
      <c r="D1359" s="19"/>
      <c r="E1359" s="456"/>
      <c r="F1359" s="451"/>
      <c r="G1359" s="444"/>
      <c r="H1359" s="19"/>
      <c r="I1359" s="451"/>
      <c r="J1359" s="451"/>
      <c r="K1359" s="451"/>
      <c r="L1359" s="451"/>
      <c r="M1359" s="451"/>
      <c r="N1359" s="451"/>
      <c r="O1359" s="316"/>
      <c r="P1359" s="310"/>
      <c r="Q1359" s="19"/>
      <c r="R1359" s="310"/>
      <c r="S1359" s="316"/>
      <c r="T1359" s="923"/>
      <c r="U1359" s="310"/>
      <c r="V1359" s="310"/>
      <c r="W1359" s="310"/>
      <c r="X1359" s="306"/>
      <c r="Y1359" s="753"/>
      <c r="Z1359" s="749"/>
      <c r="AA1359" s="489"/>
      <c r="AB1359" s="512"/>
      <c r="AC1359" s="512"/>
      <c r="AD1359" s="447"/>
      <c r="AE1359" s="447"/>
      <c r="AF1359" s="970"/>
      <c r="AG1359" s="970"/>
      <c r="AH1359" s="810"/>
      <c r="AI1359" s="310"/>
      <c r="AJ1359" s="310"/>
      <c r="AK1359" s="310"/>
      <c r="AL1359" s="307"/>
      <c r="AM1359" s="40"/>
      <c r="AN1359" s="40"/>
      <c r="AO1359" s="40"/>
      <c r="AP1359" s="137"/>
      <c r="AQ1359" s="19"/>
      <c r="AR1359" s="49"/>
      <c r="AS1359" s="298"/>
      <c r="AT1359" s="66"/>
      <c r="AU1359" s="40"/>
      <c r="AV1359" s="60"/>
      <c r="AW1359" s="137"/>
      <c r="AX1359" s="137"/>
      <c r="AY1359" s="299"/>
      <c r="AZ1359" s="87"/>
      <c r="BA1359" s="243"/>
      <c r="BB1359" s="127"/>
      <c r="BC1359" s="127"/>
      <c r="BD1359" s="127"/>
      <c r="BE1359" s="127"/>
      <c r="BF1359" s="127"/>
      <c r="BG1359" s="19"/>
      <c r="BH1359" s="49"/>
      <c r="BI1359" s="60"/>
      <c r="BJ1359" s="127"/>
      <c r="BK1359" s="127"/>
      <c r="BL1359" s="127"/>
      <c r="BM1359" s="127"/>
      <c r="BN1359" s="60"/>
      <c r="BO1359" s="127"/>
      <c r="BP1359" s="910"/>
      <c r="BQ1359" s="928"/>
      <c r="BR1359" s="928"/>
      <c r="BS1359" s="928"/>
      <c r="BT1359" s="928"/>
      <c r="BU1359" s="928"/>
      <c r="BV1359" s="928"/>
      <c r="BW1359" s="928"/>
      <c r="BX1359" s="928"/>
      <c r="BY1359" s="928"/>
      <c r="BZ1359" s="928"/>
      <c r="CA1359" s="928"/>
      <c r="CB1359" s="928"/>
      <c r="CC1359" s="928"/>
      <c r="CD1359" s="928"/>
      <c r="CE1359" s="150"/>
      <c r="CF1359" s="516"/>
      <c r="CG1359" s="911"/>
      <c r="CH1359" s="131"/>
      <c r="CI1359" s="186"/>
      <c r="CJ1359" s="4"/>
      <c r="CK1359" s="49"/>
      <c r="CL1359" s="60"/>
      <c r="CM1359" s="912"/>
      <c r="CN1359" s="371"/>
      <c r="CO1359" s="371"/>
      <c r="CP1359" s="814"/>
      <c r="CQ1359" s="352"/>
      <c r="CR1359" s="371"/>
      <c r="CS1359" s="371"/>
    </row>
    <row r="1360" spans="1:97" x14ac:dyDescent="0.25">
      <c r="A1360" s="20"/>
      <c r="B1360" s="174"/>
      <c r="C1360" s="88"/>
      <c r="D1360" s="19"/>
      <c r="E1360" s="456"/>
      <c r="F1360" s="451"/>
      <c r="G1360" s="444"/>
      <c r="H1360" s="19"/>
      <c r="I1360" s="451"/>
      <c r="J1360" s="451"/>
      <c r="K1360" s="451"/>
      <c r="L1360" s="451"/>
      <c r="M1360" s="451"/>
      <c r="N1360" s="451"/>
      <c r="O1360" s="316"/>
      <c r="P1360" s="310"/>
      <c r="Q1360" s="19"/>
      <c r="R1360" s="310"/>
      <c r="S1360" s="316"/>
      <c r="T1360" s="923"/>
      <c r="U1360" s="310"/>
      <c r="V1360" s="310"/>
      <c r="W1360" s="310"/>
      <c r="X1360" s="306"/>
      <c r="Y1360" s="753"/>
      <c r="Z1360" s="749"/>
      <c r="AA1360" s="489"/>
      <c r="AB1360" s="512"/>
      <c r="AC1360" s="512"/>
      <c r="AD1360" s="447"/>
      <c r="AE1360" s="447"/>
      <c r="AF1360" s="970"/>
      <c r="AG1360" s="970"/>
      <c r="AH1360" s="810"/>
      <c r="AI1360" s="310"/>
      <c r="AJ1360" s="310"/>
      <c r="AK1360" s="310"/>
      <c r="AL1360" s="307"/>
      <c r="AM1360" s="40"/>
      <c r="AN1360" s="40"/>
      <c r="AO1360" s="40"/>
      <c r="AP1360" s="137"/>
      <c r="AQ1360" s="19"/>
      <c r="AR1360" s="49"/>
      <c r="AS1360" s="298"/>
      <c r="AT1360" s="66"/>
      <c r="AU1360" s="40"/>
      <c r="AV1360" s="60"/>
      <c r="AW1360" s="137"/>
      <c r="AX1360" s="137"/>
      <c r="AY1360" s="299"/>
      <c r="AZ1360" s="87"/>
      <c r="BA1360" s="243"/>
      <c r="BB1360" s="127"/>
      <c r="BC1360" s="127"/>
      <c r="BD1360" s="127"/>
      <c r="BE1360" s="127"/>
      <c r="BF1360" s="127"/>
      <c r="BG1360" s="19"/>
      <c r="BH1360" s="49"/>
      <c r="BI1360" s="60"/>
      <c r="BJ1360" s="127"/>
      <c r="BK1360" s="127"/>
      <c r="BL1360" s="127"/>
      <c r="BM1360" s="127"/>
      <c r="BN1360" s="60"/>
      <c r="BO1360" s="127"/>
      <c r="BP1360" s="910"/>
      <c r="BQ1360" s="928"/>
      <c r="BR1360" s="928"/>
      <c r="BS1360" s="928"/>
      <c r="BT1360" s="928"/>
      <c r="BU1360" s="928"/>
      <c r="BV1360" s="928"/>
      <c r="BW1360" s="928"/>
      <c r="BX1360" s="928"/>
      <c r="BY1360" s="928"/>
      <c r="BZ1360" s="928"/>
      <c r="CA1360" s="928"/>
      <c r="CB1360" s="928"/>
      <c r="CC1360" s="928"/>
      <c r="CD1360" s="928"/>
      <c r="CE1360" s="150"/>
      <c r="CF1360" s="516"/>
      <c r="CG1360" s="911"/>
      <c r="CH1360" s="131"/>
      <c r="CI1360" s="186"/>
      <c r="CJ1360" s="4"/>
      <c r="CK1360" s="49"/>
      <c r="CL1360" s="60"/>
      <c r="CM1360" s="912"/>
      <c r="CN1360" s="371"/>
      <c r="CO1360" s="371"/>
      <c r="CP1360" s="814"/>
      <c r="CQ1360" s="352"/>
      <c r="CR1360" s="371"/>
      <c r="CS1360" s="371"/>
    </row>
    <row r="1361" spans="1:97" x14ac:dyDescent="0.25">
      <c r="A1361" s="20"/>
      <c r="B1361" s="174"/>
      <c r="C1361" s="88"/>
      <c r="D1361" s="19"/>
      <c r="E1361" s="456"/>
      <c r="F1361" s="451"/>
      <c r="G1361" s="444"/>
      <c r="H1361" s="19"/>
      <c r="I1361" s="451"/>
      <c r="J1361" s="451"/>
      <c r="K1361" s="451"/>
      <c r="L1361" s="451"/>
      <c r="M1361" s="451"/>
      <c r="N1361" s="451"/>
      <c r="O1361" s="316"/>
      <c r="P1361" s="310"/>
      <c r="Q1361" s="19"/>
      <c r="R1361" s="310"/>
      <c r="S1361" s="316"/>
      <c r="T1361" s="923"/>
      <c r="U1361" s="310"/>
      <c r="V1361" s="310"/>
      <c r="W1361" s="310"/>
      <c r="X1361" s="306"/>
      <c r="Y1361" s="753"/>
      <c r="Z1361" s="749"/>
      <c r="AA1361" s="489"/>
      <c r="AB1361" s="512"/>
      <c r="AC1361" s="512"/>
      <c r="AD1361" s="447"/>
      <c r="AE1361" s="447"/>
      <c r="AF1361" s="970"/>
      <c r="AG1361" s="970"/>
      <c r="AH1361" s="810"/>
      <c r="AI1361" s="310"/>
      <c r="AJ1361" s="310"/>
      <c r="AK1361" s="310"/>
      <c r="AL1361" s="307"/>
      <c r="AM1361" s="40"/>
      <c r="AN1361" s="40"/>
      <c r="AO1361" s="40"/>
      <c r="AP1361" s="137"/>
      <c r="AQ1361" s="19"/>
      <c r="AR1361" s="49"/>
      <c r="AS1361" s="298"/>
      <c r="AT1361" s="66"/>
      <c r="AU1361" s="40"/>
      <c r="AV1361" s="60"/>
      <c r="AW1361" s="137"/>
      <c r="AX1361" s="137"/>
      <c r="AY1361" s="299"/>
      <c r="AZ1361" s="87"/>
      <c r="BA1361" s="243"/>
      <c r="BB1361" s="127"/>
      <c r="BC1361" s="127"/>
      <c r="BD1361" s="127"/>
      <c r="BE1361" s="127"/>
      <c r="BF1361" s="127"/>
      <c r="BG1361" s="19"/>
      <c r="BH1361" s="49"/>
      <c r="BI1361" s="60"/>
      <c r="BJ1361" s="127"/>
      <c r="BK1361" s="127"/>
      <c r="BL1361" s="127"/>
      <c r="BM1361" s="127"/>
      <c r="BN1361" s="60"/>
      <c r="BO1361" s="127"/>
      <c r="BP1361" s="910"/>
      <c r="BQ1361" s="928"/>
      <c r="BR1361" s="928"/>
      <c r="BS1361" s="928"/>
      <c r="BT1361" s="928"/>
      <c r="BU1361" s="928"/>
      <c r="BV1361" s="928"/>
      <c r="BW1361" s="928"/>
      <c r="BX1361" s="928"/>
      <c r="BY1361" s="928"/>
      <c r="BZ1361" s="928"/>
      <c r="CA1361" s="928"/>
      <c r="CB1361" s="928"/>
      <c r="CC1361" s="928"/>
      <c r="CD1361" s="928"/>
      <c r="CE1361" s="150"/>
      <c r="CF1361" s="516"/>
      <c r="CG1361" s="911"/>
      <c r="CH1361" s="131"/>
      <c r="CI1361" s="186"/>
      <c r="CJ1361" s="4"/>
      <c r="CK1361" s="49"/>
      <c r="CL1361" s="60"/>
      <c r="CM1361" s="912"/>
      <c r="CN1361" s="371"/>
      <c r="CO1361" s="371"/>
      <c r="CP1361" s="814"/>
      <c r="CQ1361" s="352"/>
      <c r="CR1361" s="371"/>
      <c r="CS1361" s="371"/>
    </row>
    <row r="1362" spans="1:97" x14ac:dyDescent="0.25">
      <c r="A1362" s="20"/>
      <c r="B1362" s="174"/>
      <c r="C1362" s="88"/>
      <c r="D1362" s="19"/>
      <c r="E1362" s="456"/>
      <c r="F1362" s="451"/>
      <c r="G1362" s="444"/>
      <c r="H1362" s="19"/>
      <c r="I1362" s="451"/>
      <c r="J1362" s="451"/>
      <c r="K1362" s="451"/>
      <c r="L1362" s="451"/>
      <c r="M1362" s="451"/>
      <c r="N1362" s="451"/>
      <c r="O1362" s="316"/>
      <c r="P1362" s="310"/>
      <c r="Q1362" s="19"/>
      <c r="R1362" s="310"/>
      <c r="S1362" s="316"/>
      <c r="T1362" s="923"/>
      <c r="U1362" s="310"/>
      <c r="V1362" s="310"/>
      <c r="W1362" s="310"/>
      <c r="X1362" s="306"/>
      <c r="Y1362" s="753"/>
      <c r="Z1362" s="749"/>
      <c r="AA1362" s="489"/>
      <c r="AB1362" s="512"/>
      <c r="AC1362" s="512"/>
      <c r="AD1362" s="447"/>
      <c r="AE1362" s="447"/>
      <c r="AF1362" s="970"/>
      <c r="AG1362" s="970"/>
      <c r="AH1362" s="810"/>
      <c r="AI1362" s="310"/>
      <c r="AJ1362" s="310"/>
      <c r="AK1362" s="310"/>
      <c r="AL1362" s="307"/>
      <c r="AM1362" s="40"/>
      <c r="AN1362" s="40"/>
      <c r="AO1362" s="40"/>
      <c r="AP1362" s="137"/>
      <c r="AQ1362" s="19"/>
      <c r="AR1362" s="49"/>
      <c r="AS1362" s="298"/>
      <c r="AT1362" s="66"/>
      <c r="AU1362" s="40"/>
      <c r="AV1362" s="60"/>
      <c r="AW1362" s="137"/>
      <c r="AX1362" s="137"/>
      <c r="AY1362" s="299"/>
      <c r="AZ1362" s="87"/>
      <c r="BA1362" s="243"/>
      <c r="BB1362" s="127"/>
      <c r="BC1362" s="127"/>
      <c r="BD1362" s="127"/>
      <c r="BE1362" s="127"/>
      <c r="BF1362" s="127"/>
      <c r="BG1362" s="19"/>
      <c r="BH1362" s="49"/>
      <c r="BI1362" s="60"/>
      <c r="BJ1362" s="127"/>
      <c r="BK1362" s="127"/>
      <c r="BL1362" s="127"/>
      <c r="BM1362" s="127"/>
      <c r="BN1362" s="60"/>
      <c r="BO1362" s="127"/>
      <c r="BP1362" s="910"/>
      <c r="BQ1362" s="928"/>
      <c r="BR1362" s="928"/>
      <c r="BS1362" s="928"/>
      <c r="BT1362" s="928"/>
      <c r="BU1362" s="928"/>
      <c r="BV1362" s="928"/>
      <c r="BW1362" s="928"/>
      <c r="BX1362" s="928"/>
      <c r="BY1362" s="928"/>
      <c r="BZ1362" s="928"/>
      <c r="CA1362" s="928"/>
      <c r="CB1362" s="928"/>
      <c r="CC1362" s="928"/>
      <c r="CD1362" s="928"/>
      <c r="CE1362" s="150"/>
      <c r="CF1362" s="516"/>
      <c r="CG1362" s="911"/>
      <c r="CH1362" s="131"/>
      <c r="CI1362" s="186"/>
      <c r="CJ1362" s="4"/>
      <c r="CK1362" s="49"/>
      <c r="CL1362" s="60"/>
      <c r="CM1362" s="912"/>
      <c r="CN1362" s="371"/>
      <c r="CO1362" s="371"/>
      <c r="CP1362" s="814"/>
      <c r="CQ1362" s="352"/>
      <c r="CR1362" s="371"/>
      <c r="CS1362" s="371"/>
    </row>
    <row r="1363" spans="1:97" x14ac:dyDescent="0.25">
      <c r="A1363" s="20"/>
      <c r="B1363" s="174"/>
      <c r="C1363" s="88"/>
      <c r="D1363" s="19"/>
      <c r="E1363" s="456"/>
      <c r="F1363" s="451"/>
      <c r="G1363" s="444"/>
      <c r="H1363" s="19"/>
      <c r="I1363" s="451"/>
      <c r="J1363" s="451"/>
      <c r="K1363" s="451"/>
      <c r="L1363" s="451"/>
      <c r="M1363" s="451"/>
      <c r="N1363" s="451"/>
      <c r="O1363" s="316"/>
      <c r="P1363" s="310"/>
      <c r="Q1363" s="19"/>
      <c r="R1363" s="310"/>
      <c r="S1363" s="316"/>
      <c r="T1363" s="923"/>
      <c r="U1363" s="310"/>
      <c r="V1363" s="310"/>
      <c r="W1363" s="310"/>
      <c r="X1363" s="306"/>
      <c r="Y1363" s="753"/>
      <c r="Z1363" s="749"/>
      <c r="AA1363" s="489"/>
      <c r="AB1363" s="512"/>
      <c r="AC1363" s="512"/>
      <c r="AD1363" s="447"/>
      <c r="AE1363" s="447"/>
      <c r="AF1363" s="970"/>
      <c r="AG1363" s="970"/>
      <c r="AH1363" s="810"/>
      <c r="AI1363" s="310"/>
      <c r="AJ1363" s="310"/>
      <c r="AK1363" s="310"/>
      <c r="AL1363" s="307"/>
      <c r="AM1363" s="40"/>
      <c r="AN1363" s="40"/>
      <c r="AO1363" s="40"/>
      <c r="AP1363" s="137"/>
      <c r="AQ1363" s="19"/>
      <c r="AR1363" s="49"/>
      <c r="AS1363" s="298"/>
      <c r="AT1363" s="66"/>
      <c r="AU1363" s="40"/>
      <c r="AV1363" s="60"/>
      <c r="AW1363" s="137"/>
      <c r="AX1363" s="137"/>
      <c r="AY1363" s="299"/>
      <c r="AZ1363" s="87"/>
      <c r="BA1363" s="243"/>
      <c r="BB1363" s="127"/>
      <c r="BC1363" s="127"/>
      <c r="BD1363" s="127"/>
      <c r="BE1363" s="127"/>
      <c r="BF1363" s="127"/>
      <c r="BG1363" s="19"/>
      <c r="BH1363" s="49"/>
      <c r="BI1363" s="60"/>
      <c r="BJ1363" s="127"/>
      <c r="BK1363" s="127"/>
      <c r="BL1363" s="127"/>
      <c r="BM1363" s="127"/>
      <c r="BN1363" s="60"/>
      <c r="BO1363" s="127"/>
      <c r="BP1363" s="910"/>
      <c r="BQ1363" s="928"/>
      <c r="BR1363" s="928"/>
      <c r="BS1363" s="928"/>
      <c r="BT1363" s="928"/>
      <c r="BU1363" s="928"/>
      <c r="BV1363" s="928"/>
      <c r="BW1363" s="928"/>
      <c r="BX1363" s="928"/>
      <c r="BY1363" s="928"/>
      <c r="BZ1363" s="928"/>
      <c r="CA1363" s="928"/>
      <c r="CB1363" s="928"/>
      <c r="CC1363" s="928"/>
      <c r="CD1363" s="928"/>
      <c r="CE1363" s="150"/>
      <c r="CF1363" s="516"/>
      <c r="CG1363" s="911"/>
      <c r="CH1363" s="131"/>
      <c r="CI1363" s="186"/>
      <c r="CJ1363" s="4"/>
      <c r="CK1363" s="49"/>
      <c r="CL1363" s="60"/>
      <c r="CM1363" s="912"/>
      <c r="CN1363" s="371"/>
      <c r="CO1363" s="371"/>
      <c r="CP1363" s="814"/>
      <c r="CQ1363" s="352"/>
      <c r="CR1363" s="371"/>
      <c r="CS1363" s="371"/>
    </row>
    <row r="1364" spans="1:97" x14ac:dyDescent="0.25">
      <c r="A1364" s="20"/>
      <c r="B1364" s="174"/>
      <c r="C1364" s="88"/>
      <c r="D1364" s="19"/>
      <c r="E1364" s="456"/>
      <c r="F1364" s="451"/>
      <c r="G1364" s="444"/>
      <c r="H1364" s="19"/>
      <c r="I1364" s="451"/>
      <c r="J1364" s="451"/>
      <c r="K1364" s="451"/>
      <c r="L1364" s="451"/>
      <c r="M1364" s="451"/>
      <c r="N1364" s="451"/>
      <c r="O1364" s="316"/>
      <c r="P1364" s="310"/>
      <c r="Q1364" s="19"/>
      <c r="R1364" s="310"/>
      <c r="S1364" s="316"/>
      <c r="T1364" s="923"/>
      <c r="U1364" s="310"/>
      <c r="V1364" s="310"/>
      <c r="W1364" s="310"/>
      <c r="X1364" s="306"/>
      <c r="Y1364" s="753"/>
      <c r="Z1364" s="749"/>
      <c r="AA1364" s="489"/>
      <c r="AB1364" s="512"/>
      <c r="AC1364" s="512"/>
      <c r="AD1364" s="447"/>
      <c r="AE1364" s="447"/>
      <c r="AF1364" s="970"/>
      <c r="AG1364" s="970"/>
      <c r="AH1364" s="810"/>
      <c r="AI1364" s="310"/>
      <c r="AJ1364" s="310"/>
      <c r="AK1364" s="310"/>
      <c r="AL1364" s="307"/>
      <c r="AM1364" s="40"/>
      <c r="AN1364" s="40"/>
      <c r="AO1364" s="40"/>
      <c r="AP1364" s="137"/>
      <c r="AQ1364" s="19"/>
      <c r="AR1364" s="49"/>
      <c r="AS1364" s="298"/>
      <c r="AT1364" s="66"/>
      <c r="AU1364" s="40"/>
      <c r="AV1364" s="60"/>
      <c r="AW1364" s="137"/>
      <c r="AX1364" s="137"/>
      <c r="AY1364" s="299"/>
      <c r="AZ1364" s="87"/>
      <c r="BA1364" s="243"/>
      <c r="BB1364" s="127"/>
      <c r="BC1364" s="127"/>
      <c r="BD1364" s="127"/>
      <c r="BE1364" s="127"/>
      <c r="BF1364" s="127"/>
      <c r="BG1364" s="19"/>
      <c r="BH1364" s="49"/>
      <c r="BI1364" s="60"/>
      <c r="BJ1364" s="127"/>
      <c r="BK1364" s="127"/>
      <c r="BL1364" s="127"/>
      <c r="BM1364" s="127"/>
      <c r="BN1364" s="60"/>
      <c r="BO1364" s="127"/>
      <c r="BP1364" s="910"/>
      <c r="BQ1364" s="928"/>
      <c r="BR1364" s="928"/>
      <c r="BS1364" s="928"/>
      <c r="BT1364" s="928"/>
      <c r="BU1364" s="928"/>
      <c r="BV1364" s="928"/>
      <c r="BW1364" s="928"/>
      <c r="BX1364" s="928"/>
      <c r="BY1364" s="928"/>
      <c r="BZ1364" s="928"/>
      <c r="CA1364" s="928"/>
      <c r="CB1364" s="928"/>
      <c r="CC1364" s="928"/>
      <c r="CD1364" s="928"/>
      <c r="CE1364" s="150"/>
      <c r="CF1364" s="516"/>
      <c r="CG1364" s="911"/>
      <c r="CH1364" s="131"/>
      <c r="CI1364" s="186"/>
      <c r="CJ1364" s="4"/>
      <c r="CK1364" s="49"/>
      <c r="CL1364" s="60"/>
      <c r="CM1364" s="912"/>
      <c r="CN1364" s="371"/>
      <c r="CO1364" s="371"/>
      <c r="CP1364" s="814"/>
      <c r="CQ1364" s="352"/>
      <c r="CR1364" s="371"/>
      <c r="CS1364" s="371"/>
    </row>
    <row r="1365" spans="1:97" x14ac:dyDescent="0.25">
      <c r="A1365" s="20"/>
      <c r="B1365" s="174"/>
      <c r="C1365" s="88"/>
      <c r="D1365" s="19"/>
      <c r="E1365" s="456"/>
      <c r="F1365" s="451"/>
      <c r="G1365" s="444"/>
      <c r="H1365" s="19"/>
      <c r="I1365" s="451"/>
      <c r="J1365" s="451"/>
      <c r="K1365" s="451"/>
      <c r="L1365" s="451"/>
      <c r="M1365" s="451"/>
      <c r="N1365" s="451"/>
      <c r="O1365" s="316"/>
      <c r="P1365" s="310"/>
      <c r="Q1365" s="19"/>
      <c r="R1365" s="310"/>
      <c r="S1365" s="316"/>
      <c r="T1365" s="923"/>
      <c r="U1365" s="310"/>
      <c r="V1365" s="310"/>
      <c r="W1365" s="310"/>
      <c r="X1365" s="306"/>
      <c r="Y1365" s="753"/>
      <c r="Z1365" s="749"/>
      <c r="AA1365" s="489"/>
      <c r="AB1365" s="512"/>
      <c r="AC1365" s="512"/>
      <c r="AD1365" s="447"/>
      <c r="AE1365" s="447"/>
      <c r="AF1365" s="970"/>
      <c r="AG1365" s="970"/>
      <c r="AH1365" s="810"/>
      <c r="AI1365" s="310"/>
      <c r="AJ1365" s="310"/>
      <c r="AK1365" s="310"/>
      <c r="AL1365" s="307"/>
      <c r="AM1365" s="40"/>
      <c r="AN1365" s="40"/>
      <c r="AO1365" s="40"/>
      <c r="AP1365" s="137"/>
      <c r="AQ1365" s="19"/>
      <c r="AR1365" s="49"/>
      <c r="AS1365" s="298"/>
      <c r="AT1365" s="66"/>
      <c r="AU1365" s="40"/>
      <c r="AV1365" s="60"/>
      <c r="AW1365" s="137"/>
      <c r="AX1365" s="137"/>
      <c r="AY1365" s="299"/>
      <c r="AZ1365" s="87"/>
      <c r="BA1365" s="243"/>
      <c r="BB1365" s="127"/>
      <c r="BC1365" s="127"/>
      <c r="BD1365" s="127"/>
      <c r="BE1365" s="127"/>
      <c r="BF1365" s="127"/>
      <c r="BG1365" s="19"/>
      <c r="BH1365" s="49"/>
      <c r="BI1365" s="60"/>
      <c r="BJ1365" s="127"/>
      <c r="BK1365" s="127"/>
      <c r="BL1365" s="127"/>
      <c r="BM1365" s="127"/>
      <c r="BN1365" s="60"/>
      <c r="BO1365" s="127"/>
      <c r="BP1365" s="910"/>
      <c r="BQ1365" s="928"/>
      <c r="BR1365" s="928"/>
      <c r="BS1365" s="928"/>
      <c r="BT1365" s="928"/>
      <c r="BU1365" s="928"/>
      <c r="BV1365" s="928"/>
      <c r="BW1365" s="928"/>
      <c r="BX1365" s="928"/>
      <c r="BY1365" s="928"/>
      <c r="BZ1365" s="928"/>
      <c r="CA1365" s="928"/>
      <c r="CB1365" s="928"/>
      <c r="CC1365" s="928"/>
      <c r="CD1365" s="928"/>
      <c r="CE1365" s="150"/>
      <c r="CF1365" s="516"/>
      <c r="CG1365" s="911"/>
      <c r="CH1365" s="131"/>
      <c r="CI1365" s="186"/>
      <c r="CJ1365" s="4"/>
      <c r="CK1365" s="49"/>
      <c r="CL1365" s="60"/>
      <c r="CM1365" s="912"/>
      <c r="CN1365" s="371"/>
      <c r="CO1365" s="371"/>
      <c r="CP1365" s="814"/>
      <c r="CQ1365" s="352"/>
      <c r="CR1365" s="371"/>
      <c r="CS1365" s="371"/>
    </row>
    <row r="1366" spans="1:97" x14ac:dyDescent="0.25">
      <c r="A1366" s="20"/>
      <c r="B1366" s="174"/>
      <c r="C1366" s="88"/>
      <c r="D1366" s="19"/>
      <c r="E1366" s="456"/>
      <c r="F1366" s="451"/>
      <c r="G1366" s="444"/>
      <c r="H1366" s="19"/>
      <c r="I1366" s="451"/>
      <c r="J1366" s="451"/>
      <c r="K1366" s="451"/>
      <c r="L1366" s="451"/>
      <c r="M1366" s="451"/>
      <c r="N1366" s="451"/>
      <c r="O1366" s="316"/>
      <c r="P1366" s="310"/>
      <c r="Q1366" s="19"/>
      <c r="R1366" s="310"/>
      <c r="S1366" s="316"/>
      <c r="T1366" s="923"/>
      <c r="U1366" s="310"/>
      <c r="V1366" s="310"/>
      <c r="W1366" s="310"/>
      <c r="X1366" s="306"/>
      <c r="Y1366" s="753"/>
      <c r="Z1366" s="749"/>
      <c r="AA1366" s="489"/>
      <c r="AB1366" s="512"/>
      <c r="AC1366" s="512"/>
      <c r="AD1366" s="447"/>
      <c r="AE1366" s="447"/>
      <c r="AF1366" s="970"/>
      <c r="AG1366" s="970"/>
      <c r="AH1366" s="810"/>
      <c r="AI1366" s="310"/>
      <c r="AJ1366" s="310"/>
      <c r="AK1366" s="310"/>
      <c r="AL1366" s="307"/>
      <c r="AM1366" s="40"/>
      <c r="AN1366" s="40"/>
      <c r="AO1366" s="40"/>
      <c r="AP1366" s="137"/>
      <c r="AQ1366" s="19"/>
      <c r="AR1366" s="49"/>
      <c r="AS1366" s="298"/>
      <c r="AT1366" s="66"/>
      <c r="AU1366" s="40"/>
      <c r="AV1366" s="60"/>
      <c r="AW1366" s="137"/>
      <c r="AX1366" s="137"/>
      <c r="AY1366" s="299"/>
      <c r="AZ1366" s="87"/>
      <c r="BA1366" s="243"/>
      <c r="BB1366" s="127"/>
      <c r="BC1366" s="127"/>
      <c r="BD1366" s="127"/>
      <c r="BE1366" s="127"/>
      <c r="BF1366" s="127"/>
      <c r="BG1366" s="19"/>
      <c r="BH1366" s="49"/>
      <c r="BI1366" s="60"/>
      <c r="BJ1366" s="127"/>
      <c r="BK1366" s="127"/>
      <c r="BL1366" s="127"/>
      <c r="BM1366" s="127"/>
      <c r="BN1366" s="60"/>
      <c r="BO1366" s="127"/>
      <c r="BP1366" s="910"/>
      <c r="BQ1366" s="928"/>
      <c r="BR1366" s="928"/>
      <c r="BS1366" s="928"/>
      <c r="BT1366" s="928"/>
      <c r="BU1366" s="928"/>
      <c r="BV1366" s="928"/>
      <c r="BW1366" s="928"/>
      <c r="BX1366" s="928"/>
      <c r="BY1366" s="928"/>
      <c r="BZ1366" s="928"/>
      <c r="CA1366" s="928"/>
      <c r="CB1366" s="928"/>
      <c r="CC1366" s="928"/>
      <c r="CD1366" s="928"/>
      <c r="CE1366" s="150"/>
      <c r="CF1366" s="516"/>
      <c r="CG1366" s="911"/>
      <c r="CH1366" s="131"/>
      <c r="CI1366" s="186"/>
      <c r="CJ1366" s="4"/>
      <c r="CK1366" s="49"/>
      <c r="CL1366" s="60"/>
      <c r="CM1366" s="912"/>
      <c r="CN1366" s="371"/>
      <c r="CO1366" s="371"/>
      <c r="CP1366" s="814"/>
      <c r="CQ1366" s="352"/>
      <c r="CR1366" s="371"/>
      <c r="CS1366" s="371"/>
    </row>
    <row r="1367" spans="1:97" x14ac:dyDescent="0.25">
      <c r="A1367" s="20"/>
      <c r="B1367" s="174"/>
      <c r="C1367" s="88"/>
      <c r="D1367" s="19"/>
      <c r="E1367" s="456"/>
      <c r="F1367" s="451"/>
      <c r="G1367" s="444"/>
      <c r="H1367" s="19"/>
      <c r="I1367" s="451"/>
      <c r="J1367" s="451"/>
      <c r="K1367" s="451"/>
      <c r="L1367" s="451"/>
      <c r="M1367" s="451"/>
      <c r="N1367" s="451"/>
      <c r="O1367" s="316"/>
      <c r="P1367" s="310"/>
      <c r="Q1367" s="19"/>
      <c r="R1367" s="310"/>
      <c r="S1367" s="316"/>
      <c r="T1367" s="923"/>
      <c r="U1367" s="310"/>
      <c r="V1367" s="310"/>
      <c r="W1367" s="310"/>
      <c r="X1367" s="306"/>
      <c r="Y1367" s="753"/>
      <c r="Z1367" s="749"/>
      <c r="AA1367" s="489"/>
      <c r="AB1367" s="512"/>
      <c r="AC1367" s="512"/>
      <c r="AD1367" s="447"/>
      <c r="AE1367" s="447"/>
      <c r="AF1367" s="970"/>
      <c r="AG1367" s="970"/>
      <c r="AH1367" s="810"/>
      <c r="AI1367" s="310"/>
      <c r="AJ1367" s="310"/>
      <c r="AK1367" s="310"/>
      <c r="AL1367" s="307"/>
      <c r="AM1367" s="40"/>
      <c r="AN1367" s="40"/>
      <c r="AO1367" s="40"/>
      <c r="AP1367" s="137"/>
      <c r="AQ1367" s="19"/>
      <c r="AR1367" s="49"/>
      <c r="AS1367" s="298"/>
      <c r="AT1367" s="66"/>
      <c r="AU1367" s="40"/>
      <c r="AV1367" s="60"/>
      <c r="AW1367" s="137"/>
      <c r="AX1367" s="137"/>
      <c r="AY1367" s="299"/>
      <c r="AZ1367" s="87"/>
      <c r="BA1367" s="243"/>
      <c r="BB1367" s="127"/>
      <c r="BC1367" s="127"/>
      <c r="BD1367" s="127"/>
      <c r="BE1367" s="127"/>
      <c r="BF1367" s="127"/>
      <c r="BG1367" s="19"/>
      <c r="BH1367" s="49"/>
      <c r="BI1367" s="60"/>
      <c r="BJ1367" s="127"/>
      <c r="BK1367" s="127"/>
      <c r="BL1367" s="127"/>
      <c r="BM1367" s="127"/>
      <c r="BN1367" s="60"/>
      <c r="BO1367" s="127"/>
      <c r="BP1367" s="910"/>
      <c r="BQ1367" s="928"/>
      <c r="BR1367" s="928"/>
      <c r="BS1367" s="928"/>
      <c r="BT1367" s="928"/>
      <c r="BU1367" s="928"/>
      <c r="BV1367" s="928"/>
      <c r="BW1367" s="928"/>
      <c r="BX1367" s="928"/>
      <c r="BY1367" s="928"/>
      <c r="BZ1367" s="928"/>
      <c r="CA1367" s="928"/>
      <c r="CB1367" s="928"/>
      <c r="CC1367" s="928"/>
      <c r="CD1367" s="928"/>
      <c r="CE1367" s="150"/>
      <c r="CF1367" s="516"/>
      <c r="CG1367" s="911"/>
      <c r="CH1367" s="131"/>
      <c r="CI1367" s="186"/>
      <c r="CJ1367" s="4"/>
      <c r="CK1367" s="49"/>
      <c r="CL1367" s="60"/>
      <c r="CM1367" s="912"/>
      <c r="CN1367" s="371"/>
      <c r="CO1367" s="371"/>
      <c r="CP1367" s="814"/>
      <c r="CQ1367" s="352"/>
      <c r="CR1367" s="371"/>
      <c r="CS1367" s="371"/>
    </row>
    <row r="1368" spans="1:97" x14ac:dyDescent="0.25">
      <c r="A1368" s="20"/>
      <c r="B1368" s="174"/>
      <c r="C1368" s="88"/>
      <c r="D1368" s="19"/>
      <c r="E1368" s="456"/>
      <c r="F1368" s="451"/>
      <c r="G1368" s="444"/>
      <c r="H1368" s="19"/>
      <c r="I1368" s="451"/>
      <c r="J1368" s="451"/>
      <c r="K1368" s="451"/>
      <c r="L1368" s="451"/>
      <c r="M1368" s="451"/>
      <c r="N1368" s="451"/>
      <c r="O1368" s="316"/>
      <c r="P1368" s="310"/>
      <c r="Q1368" s="19"/>
      <c r="R1368" s="310"/>
      <c r="S1368" s="316"/>
      <c r="T1368" s="923"/>
      <c r="U1368" s="310"/>
      <c r="V1368" s="310"/>
      <c r="W1368" s="310"/>
      <c r="X1368" s="306"/>
      <c r="Y1368" s="753"/>
      <c r="Z1368" s="749"/>
      <c r="AA1368" s="489"/>
      <c r="AB1368" s="512"/>
      <c r="AC1368" s="512"/>
      <c r="AD1368" s="447"/>
      <c r="AE1368" s="447"/>
      <c r="AF1368" s="970"/>
      <c r="AG1368" s="970"/>
      <c r="AH1368" s="810"/>
      <c r="AI1368" s="310"/>
      <c r="AJ1368" s="310"/>
      <c r="AK1368" s="310"/>
      <c r="AL1368" s="307"/>
      <c r="AM1368" s="40"/>
      <c r="AN1368" s="40"/>
      <c r="AO1368" s="40"/>
      <c r="AP1368" s="137"/>
      <c r="AQ1368" s="19"/>
      <c r="AR1368" s="49"/>
      <c r="AS1368" s="298"/>
      <c r="AT1368" s="66"/>
      <c r="AU1368" s="40"/>
      <c r="AV1368" s="60"/>
      <c r="AW1368" s="137"/>
      <c r="AX1368" s="137"/>
      <c r="AY1368" s="299"/>
      <c r="AZ1368" s="87"/>
      <c r="BA1368" s="243"/>
      <c r="BB1368" s="127"/>
      <c r="BC1368" s="127"/>
      <c r="BD1368" s="127"/>
      <c r="BE1368" s="127"/>
      <c r="BF1368" s="127"/>
      <c r="BG1368" s="19"/>
      <c r="BH1368" s="49"/>
      <c r="BI1368" s="60"/>
      <c r="BJ1368" s="127"/>
      <c r="BK1368" s="127"/>
      <c r="BL1368" s="127"/>
      <c r="BM1368" s="127"/>
      <c r="BN1368" s="60"/>
      <c r="BO1368" s="127"/>
      <c r="BP1368" s="910"/>
      <c r="BQ1368" s="928"/>
      <c r="BR1368" s="928"/>
      <c r="BS1368" s="928"/>
      <c r="BT1368" s="928"/>
      <c r="BU1368" s="928"/>
      <c r="BV1368" s="928"/>
      <c r="BW1368" s="928"/>
      <c r="BX1368" s="928"/>
      <c r="BY1368" s="928"/>
      <c r="BZ1368" s="928"/>
      <c r="CA1368" s="928"/>
      <c r="CB1368" s="928"/>
      <c r="CC1368" s="928"/>
      <c r="CD1368" s="928"/>
      <c r="CE1368" s="150"/>
      <c r="CF1368" s="516"/>
      <c r="CG1368" s="911"/>
      <c r="CH1368" s="131"/>
      <c r="CI1368" s="186"/>
      <c r="CJ1368" s="4"/>
      <c r="CK1368" s="49"/>
      <c r="CL1368" s="60"/>
      <c r="CM1368" s="912"/>
      <c r="CN1368" s="371"/>
      <c r="CO1368" s="371"/>
      <c r="CP1368" s="814"/>
      <c r="CQ1368" s="352"/>
      <c r="CR1368" s="371"/>
      <c r="CS1368" s="371"/>
    </row>
    <row r="1369" spans="1:97" x14ac:dyDescent="0.25">
      <c r="A1369" s="20"/>
      <c r="B1369" s="174"/>
      <c r="C1369" s="88"/>
      <c r="D1369" s="19"/>
      <c r="E1369" s="456"/>
      <c r="F1369" s="451"/>
      <c r="G1369" s="444"/>
      <c r="H1369" s="19"/>
      <c r="I1369" s="451"/>
      <c r="J1369" s="451"/>
      <c r="K1369" s="451"/>
      <c r="L1369" s="451"/>
      <c r="M1369" s="451"/>
      <c r="N1369" s="451"/>
      <c r="O1369" s="316"/>
      <c r="P1369" s="310"/>
      <c r="Q1369" s="19"/>
      <c r="R1369" s="310"/>
      <c r="S1369" s="316"/>
      <c r="T1369" s="923"/>
      <c r="U1369" s="310"/>
      <c r="V1369" s="310"/>
      <c r="W1369" s="310"/>
      <c r="X1369" s="306"/>
      <c r="Y1369" s="753"/>
      <c r="Z1369" s="749"/>
      <c r="AA1369" s="489"/>
      <c r="AB1369" s="512"/>
      <c r="AC1369" s="512"/>
      <c r="AD1369" s="447"/>
      <c r="AE1369" s="447"/>
      <c r="AF1369" s="970"/>
      <c r="AG1369" s="970"/>
      <c r="AH1369" s="810"/>
      <c r="AI1369" s="310"/>
      <c r="AJ1369" s="310"/>
      <c r="AK1369" s="310"/>
      <c r="AL1369" s="307"/>
      <c r="AM1369" s="40"/>
      <c r="AN1369" s="40"/>
      <c r="AO1369" s="40"/>
      <c r="AP1369" s="137"/>
      <c r="AQ1369" s="19"/>
      <c r="AR1369" s="49"/>
      <c r="AS1369" s="298"/>
      <c r="AT1369" s="66"/>
      <c r="AU1369" s="40"/>
      <c r="AV1369" s="60"/>
      <c r="AW1369" s="137"/>
      <c r="AX1369" s="137"/>
      <c r="AY1369" s="299"/>
      <c r="AZ1369" s="87"/>
      <c r="BA1369" s="243"/>
      <c r="BB1369" s="127"/>
      <c r="BC1369" s="127"/>
      <c r="BD1369" s="127"/>
      <c r="BE1369" s="127"/>
      <c r="BF1369" s="127"/>
      <c r="BG1369" s="19"/>
      <c r="BH1369" s="49"/>
      <c r="BI1369" s="60"/>
      <c r="BJ1369" s="127"/>
      <c r="BK1369" s="127"/>
      <c r="BL1369" s="127"/>
      <c r="BM1369" s="127"/>
      <c r="BN1369" s="60"/>
      <c r="BO1369" s="127"/>
      <c r="BP1369" s="910"/>
      <c r="BQ1369" s="928"/>
      <c r="BR1369" s="928"/>
      <c r="BS1369" s="928"/>
      <c r="BT1369" s="928"/>
      <c r="BU1369" s="928"/>
      <c r="BV1369" s="928"/>
      <c r="BW1369" s="928"/>
      <c r="BX1369" s="928"/>
      <c r="BY1369" s="928"/>
      <c r="BZ1369" s="928"/>
      <c r="CA1369" s="928"/>
      <c r="CB1369" s="928"/>
      <c r="CC1369" s="928"/>
      <c r="CD1369" s="928"/>
      <c r="CE1369" s="150"/>
      <c r="CF1369" s="516"/>
      <c r="CG1369" s="911"/>
      <c r="CH1369" s="131"/>
      <c r="CI1369" s="186"/>
      <c r="CJ1369" s="4"/>
      <c r="CK1369" s="49"/>
      <c r="CL1369" s="60"/>
      <c r="CM1369" s="912"/>
      <c r="CN1369" s="371"/>
      <c r="CO1369" s="371"/>
      <c r="CP1369" s="814"/>
      <c r="CQ1369" s="352"/>
      <c r="CR1369" s="371"/>
      <c r="CS1369" s="371"/>
    </row>
    <row r="1370" spans="1:97" x14ac:dyDescent="0.25">
      <c r="A1370" s="20"/>
      <c r="B1370" s="174"/>
      <c r="C1370" s="88"/>
      <c r="D1370" s="19"/>
      <c r="E1370" s="456"/>
      <c r="F1370" s="451"/>
      <c r="G1370" s="444"/>
      <c r="H1370" s="19"/>
      <c r="I1370" s="451"/>
      <c r="J1370" s="451"/>
      <c r="K1370" s="451"/>
      <c r="L1370" s="451"/>
      <c r="M1370" s="451"/>
      <c r="N1370" s="451"/>
      <c r="O1370" s="316"/>
      <c r="P1370" s="310"/>
      <c r="Q1370" s="19"/>
      <c r="R1370" s="310"/>
      <c r="S1370" s="316"/>
      <c r="T1370" s="923"/>
      <c r="U1370" s="310"/>
      <c r="V1370" s="310"/>
      <c r="W1370" s="310"/>
      <c r="X1370" s="306"/>
      <c r="Y1370" s="753"/>
      <c r="Z1370" s="749"/>
      <c r="AA1370" s="489"/>
      <c r="AB1370" s="512"/>
      <c r="AC1370" s="512"/>
      <c r="AD1370" s="447"/>
      <c r="AE1370" s="447"/>
      <c r="AF1370" s="970"/>
      <c r="AG1370" s="970"/>
      <c r="AH1370" s="810"/>
      <c r="AI1370" s="310"/>
      <c r="AJ1370" s="310"/>
      <c r="AK1370" s="310"/>
      <c r="AL1370" s="307"/>
      <c r="AM1370" s="40"/>
      <c r="AN1370" s="40"/>
      <c r="AO1370" s="40"/>
      <c r="AP1370" s="137"/>
      <c r="AQ1370" s="19"/>
      <c r="AR1370" s="49"/>
      <c r="AS1370" s="298"/>
      <c r="AT1370" s="66"/>
      <c r="AU1370" s="40"/>
      <c r="AV1370" s="60"/>
      <c r="AW1370" s="137"/>
      <c r="AX1370" s="137"/>
      <c r="AY1370" s="299"/>
      <c r="AZ1370" s="87"/>
      <c r="BA1370" s="243"/>
      <c r="BB1370" s="127"/>
      <c r="BC1370" s="127"/>
      <c r="BD1370" s="127"/>
      <c r="BE1370" s="127"/>
      <c r="BF1370" s="127"/>
      <c r="BG1370" s="19"/>
      <c r="BH1370" s="49"/>
      <c r="BI1370" s="60"/>
      <c r="BJ1370" s="127"/>
      <c r="BK1370" s="127"/>
      <c r="BL1370" s="127"/>
      <c r="BM1370" s="127"/>
      <c r="BN1370" s="60"/>
      <c r="BO1370" s="127"/>
      <c r="BP1370" s="910"/>
      <c r="BQ1370" s="928"/>
      <c r="BR1370" s="928"/>
      <c r="BS1370" s="928"/>
      <c r="BT1370" s="928"/>
      <c r="BU1370" s="928"/>
      <c r="BV1370" s="928"/>
      <c r="BW1370" s="928"/>
      <c r="BX1370" s="928"/>
      <c r="BY1370" s="928"/>
      <c r="BZ1370" s="928"/>
      <c r="CA1370" s="928"/>
      <c r="CB1370" s="928"/>
      <c r="CC1370" s="928"/>
      <c r="CD1370" s="928"/>
      <c r="CE1370" s="150"/>
      <c r="CF1370" s="516"/>
      <c r="CG1370" s="911"/>
      <c r="CH1370" s="131"/>
      <c r="CI1370" s="186"/>
      <c r="CJ1370" s="4"/>
      <c r="CK1370" s="49"/>
      <c r="CL1370" s="60"/>
      <c r="CM1370" s="912"/>
      <c r="CN1370" s="371"/>
      <c r="CO1370" s="371"/>
      <c r="CP1370" s="814"/>
      <c r="CQ1370" s="352"/>
      <c r="CR1370" s="371"/>
      <c r="CS1370" s="371"/>
    </row>
    <row r="1371" spans="1:97" x14ac:dyDescent="0.25">
      <c r="A1371" s="20"/>
      <c r="B1371" s="174"/>
      <c r="C1371" s="88"/>
      <c r="D1371" s="19"/>
      <c r="E1371" s="456"/>
      <c r="F1371" s="451"/>
      <c r="G1371" s="444"/>
      <c r="H1371" s="19"/>
      <c r="I1371" s="451"/>
      <c r="J1371" s="451"/>
      <c r="K1371" s="451"/>
      <c r="L1371" s="451"/>
      <c r="M1371" s="451"/>
      <c r="N1371" s="451"/>
      <c r="O1371" s="316"/>
      <c r="P1371" s="310"/>
      <c r="Q1371" s="19"/>
      <c r="R1371" s="310"/>
      <c r="S1371" s="316"/>
      <c r="T1371" s="923"/>
      <c r="U1371" s="310"/>
      <c r="V1371" s="310"/>
      <c r="W1371" s="310"/>
      <c r="X1371" s="306"/>
      <c r="Y1371" s="753"/>
      <c r="Z1371" s="749"/>
      <c r="AA1371" s="489"/>
      <c r="AB1371" s="512"/>
      <c r="AC1371" s="512"/>
      <c r="AD1371" s="447"/>
      <c r="AE1371" s="447"/>
      <c r="AF1371" s="970"/>
      <c r="AG1371" s="970"/>
      <c r="AH1371" s="810"/>
      <c r="AI1371" s="310"/>
      <c r="AJ1371" s="310"/>
      <c r="AK1371" s="310"/>
      <c r="AL1371" s="307"/>
      <c r="AM1371" s="40"/>
      <c r="AN1371" s="40"/>
      <c r="AO1371" s="40"/>
      <c r="AP1371" s="137"/>
      <c r="AQ1371" s="19"/>
      <c r="AR1371" s="49"/>
      <c r="AS1371" s="298"/>
      <c r="AT1371" s="66"/>
      <c r="AU1371" s="40"/>
      <c r="AV1371" s="60"/>
      <c r="AW1371" s="137"/>
      <c r="AX1371" s="137"/>
      <c r="AY1371" s="299"/>
      <c r="AZ1371" s="87"/>
      <c r="BA1371" s="243"/>
      <c r="BB1371" s="127"/>
      <c r="BC1371" s="127"/>
      <c r="BD1371" s="127"/>
      <c r="BE1371" s="127"/>
      <c r="BF1371" s="127"/>
      <c r="BG1371" s="19"/>
      <c r="BH1371" s="49"/>
      <c r="BI1371" s="60"/>
      <c r="BJ1371" s="127"/>
      <c r="BK1371" s="127"/>
      <c r="BL1371" s="127"/>
      <c r="BM1371" s="127"/>
      <c r="BN1371" s="60"/>
      <c r="BO1371" s="127"/>
      <c r="BP1371" s="910"/>
      <c r="BQ1371" s="928"/>
      <c r="BR1371" s="928"/>
      <c r="BS1371" s="928"/>
      <c r="BT1371" s="928"/>
      <c r="BU1371" s="928"/>
      <c r="BV1371" s="928"/>
      <c r="BW1371" s="928"/>
      <c r="BX1371" s="928"/>
      <c r="BY1371" s="928"/>
      <c r="BZ1371" s="928"/>
      <c r="CA1371" s="928"/>
      <c r="CB1371" s="928"/>
      <c r="CC1371" s="928"/>
      <c r="CD1371" s="928"/>
      <c r="CE1371" s="150"/>
      <c r="CF1371" s="516"/>
      <c r="CG1371" s="911"/>
      <c r="CH1371" s="131"/>
      <c r="CI1371" s="186"/>
      <c r="CJ1371" s="4"/>
      <c r="CK1371" s="49"/>
      <c r="CL1371" s="60"/>
      <c r="CM1371" s="912"/>
      <c r="CN1371" s="371"/>
      <c r="CO1371" s="371"/>
      <c r="CP1371" s="814"/>
      <c r="CQ1371" s="352"/>
      <c r="CR1371" s="371"/>
      <c r="CS1371" s="371"/>
    </row>
    <row r="1372" spans="1:97" x14ac:dyDescent="0.25">
      <c r="A1372" s="20"/>
      <c r="B1372" s="174"/>
      <c r="C1372" s="88"/>
      <c r="D1372" s="19"/>
      <c r="E1372" s="456"/>
      <c r="F1372" s="451"/>
      <c r="G1372" s="444"/>
      <c r="H1372" s="19"/>
      <c r="I1372" s="451"/>
      <c r="J1372" s="451"/>
      <c r="K1372" s="451"/>
      <c r="L1372" s="451"/>
      <c r="M1372" s="451"/>
      <c r="N1372" s="451"/>
      <c r="O1372" s="316"/>
      <c r="P1372" s="310"/>
      <c r="Q1372" s="19"/>
      <c r="R1372" s="310"/>
      <c r="S1372" s="316"/>
      <c r="T1372" s="923"/>
      <c r="U1372" s="310"/>
      <c r="V1372" s="310"/>
      <c r="W1372" s="310"/>
      <c r="X1372" s="306"/>
      <c r="Y1372" s="753"/>
      <c r="Z1372" s="749"/>
      <c r="AA1372" s="489"/>
      <c r="AB1372" s="512"/>
      <c r="AC1372" s="512"/>
      <c r="AD1372" s="447"/>
      <c r="AE1372" s="447"/>
      <c r="AF1372" s="970"/>
      <c r="AG1372" s="970"/>
      <c r="AH1372" s="810"/>
      <c r="AI1372" s="310"/>
      <c r="AJ1372" s="310"/>
      <c r="AK1372" s="310"/>
      <c r="AL1372" s="307"/>
      <c r="AM1372" s="40"/>
      <c r="AN1372" s="40"/>
      <c r="AO1372" s="40"/>
      <c r="AP1372" s="137"/>
      <c r="AQ1372" s="19"/>
      <c r="AR1372" s="49"/>
      <c r="AS1372" s="298"/>
      <c r="AT1372" s="66"/>
      <c r="AU1372" s="40"/>
      <c r="AV1372" s="60"/>
      <c r="AW1372" s="137"/>
      <c r="AX1372" s="137"/>
      <c r="AY1372" s="299"/>
      <c r="AZ1372" s="87"/>
      <c r="BA1372" s="243"/>
      <c r="BB1372" s="127"/>
      <c r="BC1372" s="127"/>
      <c r="BD1372" s="127"/>
      <c r="BE1372" s="127"/>
      <c r="BF1372" s="127"/>
      <c r="BG1372" s="19"/>
      <c r="BH1372" s="49"/>
      <c r="BI1372" s="60"/>
      <c r="BJ1372" s="127"/>
      <c r="BK1372" s="127"/>
      <c r="BL1372" s="127"/>
      <c r="BM1372" s="127"/>
      <c r="BN1372" s="60"/>
      <c r="BO1372" s="127"/>
      <c r="BP1372" s="910"/>
      <c r="BQ1372" s="928"/>
      <c r="BR1372" s="928"/>
      <c r="BS1372" s="928"/>
      <c r="BT1372" s="928"/>
      <c r="BU1372" s="928"/>
      <c r="BV1372" s="928"/>
      <c r="BW1372" s="928"/>
      <c r="BX1372" s="928"/>
      <c r="BY1372" s="928"/>
      <c r="BZ1372" s="928"/>
      <c r="CA1372" s="928"/>
      <c r="CB1372" s="928"/>
      <c r="CC1372" s="928"/>
      <c r="CD1372" s="928"/>
      <c r="CE1372" s="150"/>
      <c r="CF1372" s="516"/>
      <c r="CG1372" s="911"/>
      <c r="CH1372" s="131"/>
      <c r="CI1372" s="186"/>
      <c r="CJ1372" s="4"/>
      <c r="CK1372" s="49"/>
      <c r="CL1372" s="60"/>
      <c r="CM1372" s="912"/>
      <c r="CN1372" s="371"/>
      <c r="CO1372" s="371"/>
      <c r="CP1372" s="814"/>
      <c r="CQ1372" s="352"/>
      <c r="CR1372" s="371"/>
      <c r="CS1372" s="371"/>
    </row>
    <row r="1373" spans="1:97" x14ac:dyDescent="0.25">
      <c r="A1373" s="20"/>
      <c r="B1373" s="174"/>
      <c r="C1373" s="88"/>
      <c r="D1373" s="19"/>
      <c r="E1373" s="456"/>
      <c r="F1373" s="451"/>
      <c r="G1373" s="444"/>
      <c r="H1373" s="19"/>
      <c r="I1373" s="451"/>
      <c r="J1373" s="451"/>
      <c r="K1373" s="451"/>
      <c r="L1373" s="451"/>
      <c r="M1373" s="451"/>
      <c r="N1373" s="451"/>
      <c r="O1373" s="316"/>
      <c r="P1373" s="310"/>
      <c r="Q1373" s="19"/>
      <c r="R1373" s="310"/>
      <c r="S1373" s="316"/>
      <c r="T1373" s="923"/>
      <c r="U1373" s="310"/>
      <c r="V1373" s="310"/>
      <c r="W1373" s="310"/>
      <c r="X1373" s="306"/>
      <c r="Y1373" s="753"/>
      <c r="Z1373" s="749"/>
      <c r="AA1373" s="489"/>
      <c r="AB1373" s="512"/>
      <c r="AC1373" s="512"/>
      <c r="AD1373" s="447"/>
      <c r="AE1373" s="447"/>
      <c r="AF1373" s="970"/>
      <c r="AG1373" s="970"/>
      <c r="AH1373" s="810"/>
      <c r="AI1373" s="310"/>
      <c r="AJ1373" s="310"/>
      <c r="AK1373" s="310"/>
      <c r="AL1373" s="307"/>
      <c r="AM1373" s="40"/>
      <c r="AN1373" s="40"/>
      <c r="AO1373" s="40"/>
      <c r="AP1373" s="137"/>
      <c r="AQ1373" s="19"/>
      <c r="AR1373" s="49"/>
      <c r="AS1373" s="298"/>
      <c r="AT1373" s="66"/>
      <c r="AU1373" s="40"/>
      <c r="AV1373" s="60"/>
      <c r="AW1373" s="137"/>
      <c r="AX1373" s="137"/>
      <c r="AY1373" s="299"/>
      <c r="AZ1373" s="87"/>
      <c r="BA1373" s="243"/>
      <c r="BB1373" s="127"/>
      <c r="BC1373" s="127"/>
      <c r="BD1373" s="127"/>
      <c r="BE1373" s="127"/>
      <c r="BF1373" s="127"/>
      <c r="BG1373" s="19"/>
      <c r="BH1373" s="49"/>
      <c r="BI1373" s="60"/>
      <c r="BJ1373" s="127"/>
      <c r="BK1373" s="127"/>
      <c r="BL1373" s="127"/>
      <c r="BM1373" s="127"/>
      <c r="BN1373" s="60"/>
      <c r="BO1373" s="127"/>
      <c r="BP1373" s="910"/>
      <c r="BQ1373" s="928"/>
      <c r="BR1373" s="928"/>
      <c r="BS1373" s="928"/>
      <c r="BT1373" s="928"/>
      <c r="BU1373" s="928"/>
      <c r="BV1373" s="928"/>
      <c r="BW1373" s="928"/>
      <c r="BX1373" s="928"/>
      <c r="BY1373" s="928"/>
      <c r="BZ1373" s="928"/>
      <c r="CA1373" s="928"/>
      <c r="CB1373" s="928"/>
      <c r="CC1373" s="928"/>
      <c r="CD1373" s="928"/>
      <c r="CE1373" s="150"/>
      <c r="CF1373" s="516"/>
      <c r="CG1373" s="911"/>
      <c r="CH1373" s="131"/>
      <c r="CI1373" s="186"/>
      <c r="CJ1373" s="4"/>
      <c r="CK1373" s="49"/>
      <c r="CL1373" s="60"/>
      <c r="CM1373" s="912"/>
      <c r="CN1373" s="371"/>
      <c r="CO1373" s="371"/>
      <c r="CP1373" s="814"/>
      <c r="CQ1373" s="352"/>
      <c r="CR1373" s="371"/>
      <c r="CS1373" s="371"/>
    </row>
    <row r="1374" spans="1:97" x14ac:dyDescent="0.25">
      <c r="A1374" s="20"/>
      <c r="B1374" s="174"/>
      <c r="C1374" s="88"/>
      <c r="D1374" s="19"/>
      <c r="E1374" s="456"/>
      <c r="F1374" s="451"/>
      <c r="G1374" s="444"/>
      <c r="H1374" s="19"/>
      <c r="I1374" s="451"/>
      <c r="J1374" s="451"/>
      <c r="K1374" s="451"/>
      <c r="L1374" s="451"/>
      <c r="M1374" s="451"/>
      <c r="N1374" s="451"/>
      <c r="O1374" s="316"/>
      <c r="P1374" s="310"/>
      <c r="Q1374" s="19"/>
      <c r="R1374" s="310"/>
      <c r="S1374" s="316"/>
      <c r="T1374" s="923"/>
      <c r="U1374" s="310"/>
      <c r="V1374" s="310"/>
      <c r="W1374" s="310"/>
      <c r="X1374" s="306"/>
      <c r="Y1374" s="753"/>
      <c r="Z1374" s="749"/>
      <c r="AA1374" s="489"/>
      <c r="AB1374" s="512"/>
      <c r="AC1374" s="512"/>
      <c r="AD1374" s="447"/>
      <c r="AE1374" s="447"/>
      <c r="AF1374" s="970"/>
      <c r="AG1374" s="970"/>
      <c r="AH1374" s="810"/>
      <c r="AI1374" s="310"/>
      <c r="AJ1374" s="310"/>
      <c r="AK1374" s="310"/>
      <c r="AL1374" s="307"/>
      <c r="AM1374" s="40"/>
      <c r="AN1374" s="40"/>
      <c r="AO1374" s="40"/>
      <c r="AP1374" s="137"/>
      <c r="AQ1374" s="19"/>
      <c r="AR1374" s="49"/>
      <c r="AS1374" s="298"/>
      <c r="AT1374" s="66"/>
      <c r="AU1374" s="40"/>
      <c r="AV1374" s="60"/>
      <c r="AW1374" s="137"/>
      <c r="AX1374" s="137"/>
      <c r="AY1374" s="299"/>
      <c r="AZ1374" s="87"/>
      <c r="BA1374" s="243"/>
      <c r="BB1374" s="127"/>
      <c r="BC1374" s="127"/>
      <c r="BD1374" s="127"/>
      <c r="BE1374" s="127"/>
      <c r="BF1374" s="127"/>
      <c r="BG1374" s="19"/>
      <c r="BH1374" s="49"/>
      <c r="BI1374" s="60"/>
      <c r="BJ1374" s="127"/>
      <c r="BK1374" s="127"/>
      <c r="BL1374" s="127"/>
      <c r="BM1374" s="127"/>
      <c r="BN1374" s="60"/>
      <c r="BO1374" s="127"/>
      <c r="BP1374" s="910"/>
      <c r="BQ1374" s="928"/>
      <c r="BR1374" s="928"/>
      <c r="BS1374" s="928"/>
      <c r="BT1374" s="928"/>
      <c r="BU1374" s="928"/>
      <c r="BV1374" s="928"/>
      <c r="BW1374" s="928"/>
      <c r="BX1374" s="928"/>
      <c r="BY1374" s="928"/>
      <c r="BZ1374" s="928"/>
      <c r="CA1374" s="928"/>
      <c r="CB1374" s="928"/>
      <c r="CC1374" s="928"/>
      <c r="CD1374" s="928"/>
      <c r="CE1374" s="150"/>
      <c r="CF1374" s="516"/>
      <c r="CG1374" s="911"/>
      <c r="CH1374" s="131"/>
      <c r="CI1374" s="186"/>
      <c r="CJ1374" s="4"/>
      <c r="CK1374" s="49"/>
      <c r="CL1374" s="60"/>
      <c r="CM1374" s="912"/>
      <c r="CN1374" s="371"/>
      <c r="CO1374" s="371"/>
      <c r="CP1374" s="814"/>
      <c r="CQ1374" s="352"/>
      <c r="CR1374" s="371"/>
      <c r="CS1374" s="371"/>
    </row>
    <row r="1375" spans="1:97" x14ac:dyDescent="0.25">
      <c r="A1375" s="20"/>
      <c r="B1375" s="174"/>
      <c r="C1375" s="88"/>
      <c r="D1375" s="19"/>
      <c r="E1375" s="456"/>
      <c r="F1375" s="451"/>
      <c r="G1375" s="444"/>
      <c r="H1375" s="19"/>
      <c r="I1375" s="451"/>
      <c r="J1375" s="451"/>
      <c r="K1375" s="451"/>
      <c r="L1375" s="451"/>
      <c r="M1375" s="451"/>
      <c r="N1375" s="451"/>
      <c r="O1375" s="316"/>
      <c r="P1375" s="310"/>
      <c r="Q1375" s="19"/>
      <c r="R1375" s="310"/>
      <c r="S1375" s="316"/>
      <c r="T1375" s="923"/>
      <c r="U1375" s="310"/>
      <c r="V1375" s="310"/>
      <c r="W1375" s="310"/>
      <c r="X1375" s="306"/>
      <c r="Y1375" s="753"/>
      <c r="Z1375" s="749"/>
      <c r="AA1375" s="489"/>
      <c r="AB1375" s="512"/>
      <c r="AC1375" s="512"/>
      <c r="AD1375" s="447"/>
      <c r="AE1375" s="447"/>
      <c r="AF1375" s="970"/>
      <c r="AG1375" s="970"/>
      <c r="AH1375" s="810"/>
      <c r="AI1375" s="310"/>
      <c r="AJ1375" s="310"/>
      <c r="AK1375" s="310"/>
      <c r="AL1375" s="307"/>
      <c r="AM1375" s="40"/>
      <c r="AN1375" s="40"/>
      <c r="AO1375" s="40"/>
      <c r="AP1375" s="137"/>
      <c r="AQ1375" s="19"/>
      <c r="AR1375" s="49"/>
      <c r="AS1375" s="298"/>
      <c r="AT1375" s="66"/>
      <c r="AU1375" s="40"/>
      <c r="AV1375" s="60"/>
      <c r="AW1375" s="137"/>
      <c r="AX1375" s="137"/>
      <c r="AY1375" s="299"/>
      <c r="AZ1375" s="87"/>
      <c r="BA1375" s="243"/>
      <c r="BB1375" s="127"/>
      <c r="BC1375" s="127"/>
      <c r="BD1375" s="127"/>
      <c r="BE1375" s="127"/>
      <c r="BF1375" s="127"/>
      <c r="BG1375" s="19"/>
      <c r="BH1375" s="49"/>
      <c r="BI1375" s="60"/>
      <c r="BJ1375" s="127"/>
      <c r="BK1375" s="127"/>
      <c r="BL1375" s="127"/>
      <c r="BM1375" s="127"/>
      <c r="BN1375" s="60"/>
      <c r="BO1375" s="127"/>
      <c r="BP1375" s="910"/>
      <c r="BQ1375" s="928"/>
      <c r="BR1375" s="928"/>
      <c r="BS1375" s="928"/>
      <c r="BT1375" s="928"/>
      <c r="BU1375" s="928"/>
      <c r="BV1375" s="928"/>
      <c r="BW1375" s="928"/>
      <c r="BX1375" s="928"/>
      <c r="BY1375" s="928"/>
      <c r="BZ1375" s="928"/>
      <c r="CA1375" s="928"/>
      <c r="CB1375" s="928"/>
      <c r="CC1375" s="928"/>
      <c r="CD1375" s="928"/>
      <c r="CE1375" s="150"/>
      <c r="CF1375" s="516"/>
      <c r="CG1375" s="911"/>
      <c r="CH1375" s="131"/>
      <c r="CI1375" s="186"/>
      <c r="CJ1375" s="4"/>
      <c r="CK1375" s="49"/>
      <c r="CL1375" s="60"/>
      <c r="CM1375" s="912"/>
      <c r="CN1375" s="371"/>
      <c r="CO1375" s="371"/>
      <c r="CP1375" s="814"/>
      <c r="CQ1375" s="352"/>
      <c r="CR1375" s="371"/>
      <c r="CS1375" s="371"/>
    </row>
    <row r="1376" spans="1:97" x14ac:dyDescent="0.25">
      <c r="A1376" s="20"/>
      <c r="B1376" s="174"/>
      <c r="C1376" s="88"/>
      <c r="D1376" s="19"/>
      <c r="E1376" s="456"/>
      <c r="F1376" s="451"/>
      <c r="G1376" s="444"/>
      <c r="H1376" s="19"/>
      <c r="I1376" s="451"/>
      <c r="J1376" s="451"/>
      <c r="K1376" s="451"/>
      <c r="L1376" s="451"/>
      <c r="M1376" s="451"/>
      <c r="N1376" s="451"/>
      <c r="O1376" s="316"/>
      <c r="P1376" s="310"/>
      <c r="Q1376" s="19"/>
      <c r="R1376" s="310"/>
      <c r="S1376" s="316"/>
      <c r="T1376" s="923"/>
      <c r="U1376" s="310"/>
      <c r="V1376" s="310"/>
      <c r="W1376" s="310"/>
      <c r="X1376" s="306"/>
      <c r="Y1376" s="753"/>
      <c r="Z1376" s="749"/>
      <c r="AA1376" s="489"/>
      <c r="AB1376" s="512"/>
      <c r="AC1376" s="512"/>
      <c r="AD1376" s="447"/>
      <c r="AE1376" s="447"/>
      <c r="AF1376" s="970"/>
      <c r="AG1376" s="970"/>
      <c r="AH1376" s="810"/>
      <c r="AI1376" s="310"/>
      <c r="AJ1376" s="310"/>
      <c r="AK1376" s="310"/>
      <c r="AL1376" s="307"/>
      <c r="AM1376" s="40"/>
      <c r="AN1376" s="40"/>
      <c r="AO1376" s="40"/>
      <c r="AP1376" s="137"/>
      <c r="AQ1376" s="19"/>
      <c r="AR1376" s="49"/>
      <c r="AS1376" s="298"/>
      <c r="AT1376" s="66"/>
      <c r="AU1376" s="40"/>
      <c r="AV1376" s="60"/>
      <c r="AW1376" s="137"/>
      <c r="AX1376" s="137"/>
      <c r="AY1376" s="299"/>
      <c r="AZ1376" s="87"/>
      <c r="BA1376" s="243"/>
      <c r="BB1376" s="127"/>
      <c r="BC1376" s="127"/>
      <c r="BD1376" s="127"/>
      <c r="BE1376" s="127"/>
      <c r="BF1376" s="127"/>
      <c r="BG1376" s="19"/>
      <c r="BH1376" s="49"/>
      <c r="BI1376" s="60"/>
      <c r="BJ1376" s="127"/>
      <c r="BK1376" s="127"/>
      <c r="BL1376" s="127"/>
      <c r="BM1376" s="127"/>
      <c r="BN1376" s="60"/>
      <c r="BO1376" s="127"/>
      <c r="BP1376" s="910"/>
      <c r="BQ1376" s="928"/>
      <c r="BR1376" s="928"/>
      <c r="BS1376" s="928"/>
      <c r="BT1376" s="928"/>
      <c r="BU1376" s="928"/>
      <c r="BV1376" s="928"/>
      <c r="BW1376" s="928"/>
      <c r="BX1376" s="928"/>
      <c r="BY1376" s="928"/>
      <c r="BZ1376" s="928"/>
      <c r="CA1376" s="928"/>
      <c r="CB1376" s="928"/>
      <c r="CC1376" s="928"/>
      <c r="CD1376" s="928"/>
      <c r="CE1376" s="150"/>
      <c r="CF1376" s="516"/>
      <c r="CG1376" s="911"/>
      <c r="CH1376" s="131"/>
      <c r="CI1376" s="186"/>
      <c r="CJ1376" s="4"/>
      <c r="CK1376" s="49"/>
      <c r="CL1376" s="60"/>
      <c r="CM1376" s="912"/>
      <c r="CN1376" s="371"/>
      <c r="CO1376" s="371"/>
      <c r="CP1376" s="814"/>
      <c r="CQ1376" s="352"/>
      <c r="CR1376" s="371"/>
      <c r="CS1376" s="371"/>
    </row>
    <row r="1377" spans="1:97" x14ac:dyDescent="0.25">
      <c r="A1377" s="20"/>
      <c r="B1377" s="174"/>
      <c r="C1377" s="88"/>
      <c r="D1377" s="19"/>
      <c r="E1377" s="456"/>
      <c r="F1377" s="451"/>
      <c r="G1377" s="444"/>
      <c r="H1377" s="19"/>
      <c r="I1377" s="451"/>
      <c r="J1377" s="451"/>
      <c r="K1377" s="451"/>
      <c r="L1377" s="451"/>
      <c r="M1377" s="451"/>
      <c r="N1377" s="451"/>
      <c r="O1377" s="316"/>
      <c r="P1377" s="310"/>
      <c r="Q1377" s="19"/>
      <c r="R1377" s="310"/>
      <c r="S1377" s="316"/>
      <c r="T1377" s="923"/>
      <c r="U1377" s="310"/>
      <c r="V1377" s="310"/>
      <c r="W1377" s="310"/>
      <c r="X1377" s="306"/>
      <c r="Y1377" s="753"/>
      <c r="Z1377" s="749"/>
      <c r="AA1377" s="489"/>
      <c r="AB1377" s="512"/>
      <c r="AC1377" s="512"/>
      <c r="AD1377" s="447"/>
      <c r="AE1377" s="447"/>
      <c r="AF1377" s="970"/>
      <c r="AG1377" s="970"/>
      <c r="AH1377" s="810"/>
      <c r="AI1377" s="310"/>
      <c r="AJ1377" s="310"/>
      <c r="AK1377" s="310"/>
      <c r="AL1377" s="307"/>
      <c r="AM1377" s="40"/>
      <c r="AN1377" s="40"/>
      <c r="AO1377" s="40"/>
      <c r="AP1377" s="137"/>
      <c r="AQ1377" s="19"/>
      <c r="AR1377" s="49"/>
      <c r="AS1377" s="298"/>
      <c r="AT1377" s="66"/>
      <c r="AU1377" s="40"/>
      <c r="AV1377" s="60"/>
      <c r="AW1377" s="137"/>
      <c r="AX1377" s="137"/>
      <c r="AY1377" s="299"/>
      <c r="AZ1377" s="87"/>
      <c r="BA1377" s="243"/>
      <c r="BB1377" s="127"/>
      <c r="BC1377" s="127"/>
      <c r="BD1377" s="127"/>
      <c r="BE1377" s="127"/>
      <c r="BF1377" s="127"/>
      <c r="BG1377" s="19"/>
      <c r="BH1377" s="49"/>
      <c r="BI1377" s="60"/>
      <c r="BJ1377" s="127"/>
      <c r="BK1377" s="127"/>
      <c r="BL1377" s="127"/>
      <c r="BM1377" s="127"/>
      <c r="BN1377" s="60"/>
      <c r="BO1377" s="127"/>
      <c r="BP1377" s="910"/>
      <c r="BQ1377" s="928"/>
      <c r="BR1377" s="928"/>
      <c r="BS1377" s="928"/>
      <c r="BT1377" s="928"/>
      <c r="BU1377" s="928"/>
      <c r="BV1377" s="928"/>
      <c r="BW1377" s="928"/>
      <c r="BX1377" s="928"/>
      <c r="BY1377" s="928"/>
      <c r="BZ1377" s="928"/>
      <c r="CA1377" s="928"/>
      <c r="CB1377" s="928"/>
      <c r="CC1377" s="928"/>
      <c r="CD1377" s="928"/>
      <c r="CE1377" s="150"/>
      <c r="CF1377" s="516"/>
      <c r="CG1377" s="911"/>
      <c r="CH1377" s="131"/>
      <c r="CI1377" s="186"/>
      <c r="CJ1377" s="4"/>
      <c r="CK1377" s="49"/>
      <c r="CL1377" s="60"/>
      <c r="CM1377" s="912"/>
      <c r="CN1377" s="371"/>
      <c r="CO1377" s="371"/>
      <c r="CP1377" s="814"/>
      <c r="CQ1377" s="352"/>
      <c r="CR1377" s="371"/>
      <c r="CS1377" s="371"/>
    </row>
    <row r="1378" spans="1:97" x14ac:dyDescent="0.25">
      <c r="A1378" s="20"/>
      <c r="B1378" s="174"/>
      <c r="C1378" s="88"/>
      <c r="D1378" s="19"/>
      <c r="E1378" s="456"/>
      <c r="F1378" s="451"/>
      <c r="G1378" s="444"/>
      <c r="H1378" s="19"/>
      <c r="I1378" s="451"/>
      <c r="J1378" s="451"/>
      <c r="K1378" s="451"/>
      <c r="L1378" s="451"/>
      <c r="M1378" s="451"/>
      <c r="N1378" s="451"/>
      <c r="O1378" s="316"/>
      <c r="P1378" s="310"/>
      <c r="Q1378" s="19"/>
      <c r="R1378" s="310"/>
      <c r="S1378" s="316"/>
      <c r="T1378" s="923"/>
      <c r="U1378" s="310"/>
      <c r="V1378" s="310"/>
      <c r="W1378" s="310"/>
      <c r="X1378" s="306"/>
      <c r="Y1378" s="753"/>
      <c r="Z1378" s="749"/>
      <c r="AA1378" s="489"/>
      <c r="AB1378" s="512"/>
      <c r="AC1378" s="512"/>
      <c r="AD1378" s="447"/>
      <c r="AE1378" s="447"/>
      <c r="AF1378" s="970"/>
      <c r="AG1378" s="970"/>
      <c r="AH1378" s="810"/>
      <c r="AI1378" s="310"/>
      <c r="AJ1378" s="310"/>
      <c r="AK1378" s="310"/>
      <c r="AL1378" s="307"/>
      <c r="AM1378" s="40"/>
      <c r="AN1378" s="40"/>
      <c r="AO1378" s="40"/>
      <c r="AP1378" s="137"/>
      <c r="AQ1378" s="19"/>
      <c r="AR1378" s="49"/>
      <c r="AS1378" s="298"/>
      <c r="AT1378" s="66"/>
      <c r="AU1378" s="40"/>
      <c r="AV1378" s="60"/>
      <c r="AW1378" s="137"/>
      <c r="AX1378" s="137"/>
      <c r="AY1378" s="299"/>
      <c r="AZ1378" s="87"/>
      <c r="BA1378" s="243"/>
      <c r="BB1378" s="127"/>
      <c r="BC1378" s="127"/>
      <c r="BD1378" s="127"/>
      <c r="BE1378" s="127"/>
      <c r="BF1378" s="127"/>
      <c r="BG1378" s="19"/>
      <c r="BH1378" s="49"/>
      <c r="BI1378" s="60"/>
      <c r="BJ1378" s="127"/>
      <c r="BK1378" s="127"/>
      <c r="BL1378" s="127"/>
      <c r="BM1378" s="127"/>
      <c r="BN1378" s="60"/>
      <c r="BO1378" s="127"/>
      <c r="BP1378" s="910"/>
      <c r="BQ1378" s="928"/>
      <c r="BR1378" s="928"/>
      <c r="BS1378" s="928"/>
      <c r="BT1378" s="928"/>
      <c r="BU1378" s="928"/>
      <c r="BV1378" s="928"/>
      <c r="BW1378" s="928"/>
      <c r="BX1378" s="928"/>
      <c r="BY1378" s="928"/>
      <c r="BZ1378" s="928"/>
      <c r="CA1378" s="928"/>
      <c r="CB1378" s="928"/>
      <c r="CC1378" s="928"/>
      <c r="CD1378" s="928"/>
      <c r="CE1378" s="150"/>
      <c r="CF1378" s="516"/>
      <c r="CG1378" s="911"/>
      <c r="CH1378" s="131"/>
      <c r="CI1378" s="186"/>
      <c r="CJ1378" s="4"/>
      <c r="CK1378" s="49"/>
      <c r="CL1378" s="60"/>
      <c r="CM1378" s="912"/>
      <c r="CN1378" s="371"/>
      <c r="CO1378" s="371"/>
      <c r="CP1378" s="814"/>
      <c r="CQ1378" s="352"/>
      <c r="CR1378" s="371"/>
      <c r="CS1378" s="371"/>
    </row>
    <row r="1379" spans="1:97" x14ac:dyDescent="0.25">
      <c r="A1379" s="20"/>
      <c r="B1379" s="174"/>
      <c r="C1379" s="88"/>
      <c r="D1379" s="19"/>
      <c r="E1379" s="456"/>
      <c r="F1379" s="451"/>
      <c r="G1379" s="444"/>
      <c r="H1379" s="19"/>
      <c r="I1379" s="451"/>
      <c r="J1379" s="451"/>
      <c r="K1379" s="451"/>
      <c r="L1379" s="451"/>
      <c r="M1379" s="451"/>
      <c r="N1379" s="451"/>
      <c r="O1379" s="316"/>
      <c r="P1379" s="310"/>
      <c r="Q1379" s="19"/>
      <c r="R1379" s="310"/>
      <c r="S1379" s="316"/>
      <c r="T1379" s="923"/>
      <c r="U1379" s="310"/>
      <c r="V1379" s="310"/>
      <c r="W1379" s="310"/>
      <c r="X1379" s="306"/>
      <c r="Y1379" s="753"/>
      <c r="Z1379" s="749"/>
      <c r="AA1379" s="489"/>
      <c r="AB1379" s="512"/>
      <c r="AC1379" s="512"/>
      <c r="AD1379" s="447"/>
      <c r="AE1379" s="447"/>
      <c r="AF1379" s="970"/>
      <c r="AG1379" s="970"/>
      <c r="AH1379" s="810"/>
      <c r="AI1379" s="310"/>
      <c r="AJ1379" s="310"/>
      <c r="AK1379" s="310"/>
      <c r="AL1379" s="307"/>
      <c r="AM1379" s="40"/>
      <c r="AN1379" s="40"/>
      <c r="AO1379" s="40"/>
      <c r="AP1379" s="137"/>
      <c r="AQ1379" s="19"/>
      <c r="AR1379" s="49"/>
      <c r="AS1379" s="298"/>
      <c r="AT1379" s="66"/>
      <c r="AU1379" s="40"/>
      <c r="AV1379" s="60"/>
      <c r="AW1379" s="137"/>
      <c r="AX1379" s="137"/>
      <c r="AY1379" s="299"/>
      <c r="AZ1379" s="87"/>
      <c r="BA1379" s="243"/>
      <c r="BB1379" s="127"/>
      <c r="BC1379" s="127"/>
      <c r="BD1379" s="127"/>
      <c r="BE1379" s="127"/>
      <c r="BF1379" s="127"/>
      <c r="BG1379" s="19"/>
      <c r="BH1379" s="49"/>
      <c r="BI1379" s="60"/>
      <c r="BJ1379" s="127"/>
      <c r="BK1379" s="127"/>
      <c r="BL1379" s="127"/>
      <c r="BM1379" s="127"/>
      <c r="BN1379" s="60"/>
      <c r="BO1379" s="127"/>
      <c r="BP1379" s="910"/>
      <c r="BQ1379" s="928"/>
      <c r="BR1379" s="928"/>
      <c r="BS1379" s="928"/>
      <c r="BT1379" s="928"/>
      <c r="BU1379" s="928"/>
      <c r="BV1379" s="928"/>
      <c r="BW1379" s="928"/>
      <c r="BX1379" s="928"/>
      <c r="BY1379" s="928"/>
      <c r="BZ1379" s="928"/>
      <c r="CA1379" s="928"/>
      <c r="CB1379" s="928"/>
      <c r="CC1379" s="928"/>
      <c r="CD1379" s="928"/>
      <c r="CE1379" s="150"/>
      <c r="CF1379" s="516"/>
      <c r="CG1379" s="911"/>
      <c r="CH1379" s="131"/>
      <c r="CI1379" s="186"/>
      <c r="CJ1379" s="4"/>
      <c r="CK1379" s="49"/>
      <c r="CL1379" s="60"/>
      <c r="CM1379" s="912"/>
      <c r="CN1379" s="371"/>
      <c r="CO1379" s="371"/>
      <c r="CP1379" s="814"/>
      <c r="CQ1379" s="352"/>
      <c r="CR1379" s="371"/>
      <c r="CS1379" s="371"/>
    </row>
    <row r="1380" spans="1:97" x14ac:dyDescent="0.25">
      <c r="A1380" s="20"/>
      <c r="B1380" s="174"/>
      <c r="C1380" s="88"/>
      <c r="D1380" s="19"/>
      <c r="E1380" s="456"/>
      <c r="F1380" s="451"/>
      <c r="G1380" s="444"/>
      <c r="H1380" s="19"/>
      <c r="I1380" s="451"/>
      <c r="J1380" s="451"/>
      <c r="K1380" s="451"/>
      <c r="L1380" s="451"/>
      <c r="M1380" s="451"/>
      <c r="N1380" s="451"/>
      <c r="O1380" s="316"/>
      <c r="P1380" s="310"/>
      <c r="Q1380" s="19"/>
      <c r="R1380" s="310"/>
      <c r="S1380" s="316"/>
      <c r="T1380" s="923"/>
      <c r="U1380" s="310"/>
      <c r="V1380" s="310"/>
      <c r="W1380" s="310"/>
      <c r="X1380" s="306"/>
      <c r="Y1380" s="753"/>
      <c r="Z1380" s="749"/>
      <c r="AA1380" s="489"/>
      <c r="AB1380" s="512"/>
      <c r="AC1380" s="512"/>
      <c r="AD1380" s="447"/>
      <c r="AE1380" s="447"/>
      <c r="AF1380" s="970"/>
      <c r="AG1380" s="970"/>
      <c r="AH1380" s="810"/>
      <c r="AI1380" s="310"/>
      <c r="AJ1380" s="310"/>
      <c r="AK1380" s="310"/>
      <c r="AL1380" s="307"/>
      <c r="AM1380" s="40"/>
      <c r="AN1380" s="40"/>
      <c r="AO1380" s="40"/>
      <c r="AP1380" s="137"/>
      <c r="AQ1380" s="19"/>
      <c r="AR1380" s="49"/>
      <c r="AS1380" s="298"/>
      <c r="AT1380" s="66"/>
      <c r="AU1380" s="40"/>
      <c r="AV1380" s="60"/>
      <c r="AW1380" s="137"/>
      <c r="AX1380" s="137"/>
      <c r="AY1380" s="299"/>
      <c r="AZ1380" s="87"/>
      <c r="BA1380" s="243"/>
      <c r="BB1380" s="127"/>
      <c r="BC1380" s="127"/>
      <c r="BD1380" s="127"/>
      <c r="BE1380" s="127"/>
      <c r="BF1380" s="127"/>
      <c r="BG1380" s="19"/>
      <c r="BH1380" s="49"/>
      <c r="BI1380" s="60"/>
      <c r="BJ1380" s="127"/>
      <c r="BK1380" s="127"/>
      <c r="BL1380" s="127"/>
      <c r="BM1380" s="127"/>
      <c r="BN1380" s="60"/>
      <c r="BO1380" s="127"/>
      <c r="BP1380" s="910"/>
      <c r="BQ1380" s="928"/>
      <c r="BR1380" s="928"/>
      <c r="BS1380" s="928"/>
      <c r="BT1380" s="928"/>
      <c r="BU1380" s="928"/>
      <c r="BV1380" s="928"/>
      <c r="BW1380" s="928"/>
      <c r="BX1380" s="928"/>
      <c r="BY1380" s="928"/>
      <c r="BZ1380" s="928"/>
      <c r="CA1380" s="928"/>
      <c r="CB1380" s="928"/>
      <c r="CC1380" s="928"/>
      <c r="CD1380" s="928"/>
      <c r="CE1380" s="150"/>
      <c r="CF1380" s="516"/>
      <c r="CG1380" s="911"/>
      <c r="CH1380" s="131"/>
      <c r="CI1380" s="186"/>
      <c r="CJ1380" s="4"/>
      <c r="CK1380" s="49"/>
      <c r="CL1380" s="60"/>
      <c r="CM1380" s="912"/>
      <c r="CN1380" s="371"/>
      <c r="CO1380" s="371"/>
      <c r="CP1380" s="814"/>
      <c r="CQ1380" s="352"/>
      <c r="CR1380" s="371"/>
      <c r="CS1380" s="371"/>
    </row>
    <row r="1381" spans="1:97" x14ac:dyDescent="0.25">
      <c r="A1381" s="20"/>
      <c r="B1381" s="174"/>
      <c r="C1381" s="88"/>
      <c r="D1381" s="19"/>
      <c r="E1381" s="456"/>
      <c r="F1381" s="451"/>
      <c r="G1381" s="444"/>
      <c r="H1381" s="19"/>
      <c r="I1381" s="451"/>
      <c r="J1381" s="451"/>
      <c r="K1381" s="451"/>
      <c r="L1381" s="451"/>
      <c r="M1381" s="451"/>
      <c r="N1381" s="451"/>
      <c r="O1381" s="316"/>
      <c r="P1381" s="310"/>
      <c r="Q1381" s="19"/>
      <c r="R1381" s="310"/>
      <c r="S1381" s="316"/>
      <c r="T1381" s="923"/>
      <c r="U1381" s="310"/>
      <c r="V1381" s="310"/>
      <c r="W1381" s="310"/>
      <c r="X1381" s="306"/>
      <c r="Y1381" s="753"/>
      <c r="Z1381" s="749"/>
      <c r="AA1381" s="489"/>
      <c r="AB1381" s="512"/>
      <c r="AC1381" s="512"/>
      <c r="AD1381" s="447"/>
      <c r="AE1381" s="447"/>
      <c r="AF1381" s="970"/>
      <c r="AG1381" s="970"/>
      <c r="AH1381" s="810"/>
      <c r="AI1381" s="310"/>
      <c r="AJ1381" s="310"/>
      <c r="AK1381" s="310"/>
      <c r="AL1381" s="307"/>
      <c r="AM1381" s="40"/>
      <c r="AN1381" s="40"/>
      <c r="AO1381" s="40"/>
      <c r="AP1381" s="137"/>
      <c r="AQ1381" s="19"/>
      <c r="AR1381" s="49"/>
      <c r="AS1381" s="298"/>
      <c r="AT1381" s="66"/>
      <c r="AU1381" s="40"/>
      <c r="AV1381" s="60"/>
      <c r="AW1381" s="137"/>
      <c r="AX1381" s="137"/>
      <c r="AY1381" s="299"/>
      <c r="AZ1381" s="87"/>
      <c r="BA1381" s="243"/>
      <c r="BB1381" s="127"/>
      <c r="BC1381" s="127"/>
      <c r="BD1381" s="127"/>
      <c r="BE1381" s="127"/>
      <c r="BF1381" s="127"/>
      <c r="BG1381" s="19"/>
      <c r="BH1381" s="49"/>
      <c r="BI1381" s="60"/>
      <c r="BJ1381" s="127"/>
      <c r="BK1381" s="127"/>
      <c r="BL1381" s="127"/>
      <c r="BM1381" s="127"/>
      <c r="BN1381" s="60"/>
      <c r="BO1381" s="127"/>
      <c r="BP1381" s="910"/>
      <c r="BQ1381" s="928"/>
      <c r="BR1381" s="928"/>
      <c r="BS1381" s="928"/>
      <c r="BT1381" s="928"/>
      <c r="BU1381" s="928"/>
      <c r="BV1381" s="928"/>
      <c r="BW1381" s="928"/>
      <c r="BX1381" s="928"/>
      <c r="BY1381" s="928"/>
      <c r="BZ1381" s="928"/>
      <c r="CA1381" s="928"/>
      <c r="CB1381" s="928"/>
      <c r="CC1381" s="928"/>
      <c r="CD1381" s="928"/>
      <c r="CE1381" s="150"/>
      <c r="CF1381" s="516"/>
      <c r="CG1381" s="911"/>
      <c r="CH1381" s="131"/>
      <c r="CI1381" s="186"/>
      <c r="CJ1381" s="4"/>
      <c r="CK1381" s="49"/>
      <c r="CL1381" s="60"/>
      <c r="CM1381" s="912"/>
      <c r="CN1381" s="371"/>
      <c r="CO1381" s="371"/>
      <c r="CP1381" s="814"/>
      <c r="CQ1381" s="352"/>
      <c r="CR1381" s="371"/>
      <c r="CS1381" s="371"/>
    </row>
    <row r="1382" spans="1:97" x14ac:dyDescent="0.25">
      <c r="A1382" s="20"/>
      <c r="B1382" s="174"/>
      <c r="C1382" s="88"/>
      <c r="D1382" s="19"/>
      <c r="E1382" s="456"/>
      <c r="F1382" s="451"/>
      <c r="G1382" s="444"/>
      <c r="H1382" s="19"/>
      <c r="I1382" s="451"/>
      <c r="J1382" s="451"/>
      <c r="K1382" s="451"/>
      <c r="L1382" s="451"/>
      <c r="M1382" s="451"/>
      <c r="N1382" s="451"/>
      <c r="O1382" s="316"/>
      <c r="P1382" s="310"/>
      <c r="Q1382" s="19"/>
      <c r="R1382" s="310"/>
      <c r="S1382" s="316"/>
      <c r="T1382" s="923"/>
      <c r="U1382" s="310"/>
      <c r="V1382" s="310"/>
      <c r="W1382" s="310"/>
      <c r="X1382" s="306"/>
      <c r="Y1382" s="753"/>
      <c r="Z1382" s="749"/>
      <c r="AA1382" s="489"/>
      <c r="AB1382" s="512"/>
      <c r="AC1382" s="512"/>
      <c r="AD1382" s="447"/>
      <c r="AE1382" s="447"/>
      <c r="AF1382" s="970"/>
      <c r="AG1382" s="970"/>
      <c r="AH1382" s="810"/>
      <c r="AI1382" s="310"/>
      <c r="AJ1382" s="310"/>
      <c r="AK1382" s="310"/>
      <c r="AL1382" s="307"/>
      <c r="AM1382" s="40"/>
      <c r="AN1382" s="40"/>
      <c r="AO1382" s="40"/>
      <c r="AP1382" s="137"/>
      <c r="AQ1382" s="19"/>
      <c r="AR1382" s="49"/>
      <c r="AS1382" s="298"/>
      <c r="AT1382" s="66"/>
      <c r="AU1382" s="40"/>
      <c r="AV1382" s="60"/>
      <c r="AW1382" s="137"/>
      <c r="AX1382" s="137"/>
      <c r="AY1382" s="299"/>
      <c r="AZ1382" s="87"/>
      <c r="BA1382" s="243"/>
      <c r="BB1382" s="127"/>
      <c r="BC1382" s="127"/>
      <c r="BD1382" s="127"/>
      <c r="BE1382" s="127"/>
      <c r="BF1382" s="127"/>
      <c r="BG1382" s="19"/>
      <c r="BH1382" s="49"/>
      <c r="BI1382" s="60"/>
      <c r="BJ1382" s="127"/>
      <c r="BK1382" s="127"/>
      <c r="BL1382" s="127"/>
      <c r="BM1382" s="127"/>
      <c r="BN1382" s="60"/>
      <c r="BO1382" s="127"/>
      <c r="BP1382" s="910"/>
      <c r="BQ1382" s="928"/>
      <c r="BR1382" s="928"/>
      <c r="BS1382" s="928"/>
      <c r="BT1382" s="928"/>
      <c r="BU1382" s="928"/>
      <c r="BV1382" s="928"/>
      <c r="BW1382" s="928"/>
      <c r="BX1382" s="928"/>
      <c r="BY1382" s="928"/>
      <c r="BZ1382" s="928"/>
      <c r="CA1382" s="928"/>
      <c r="CB1382" s="928"/>
      <c r="CC1382" s="928"/>
      <c r="CD1382" s="928"/>
      <c r="CE1382" s="150"/>
      <c r="CF1382" s="516"/>
      <c r="CG1382" s="911"/>
      <c r="CH1382" s="131"/>
      <c r="CI1382" s="186"/>
      <c r="CJ1382" s="4"/>
      <c r="CK1382" s="49"/>
      <c r="CL1382" s="60"/>
      <c r="CM1382" s="912"/>
      <c r="CN1382" s="371"/>
      <c r="CO1382" s="371"/>
      <c r="CP1382" s="814"/>
      <c r="CQ1382" s="352"/>
      <c r="CR1382" s="371"/>
      <c r="CS1382" s="371"/>
    </row>
    <row r="1383" spans="1:97" x14ac:dyDescent="0.25">
      <c r="A1383" s="20"/>
      <c r="B1383" s="174"/>
      <c r="C1383" s="88"/>
      <c r="D1383" s="19"/>
      <c r="E1383" s="456"/>
      <c r="F1383" s="451"/>
      <c r="G1383" s="444"/>
      <c r="H1383" s="19"/>
      <c r="I1383" s="451"/>
      <c r="J1383" s="451"/>
      <c r="K1383" s="451"/>
      <c r="L1383" s="451"/>
      <c r="M1383" s="451"/>
      <c r="N1383" s="451"/>
      <c r="O1383" s="316"/>
      <c r="P1383" s="310"/>
      <c r="Q1383" s="19"/>
      <c r="R1383" s="310"/>
      <c r="S1383" s="316"/>
      <c r="T1383" s="923"/>
      <c r="U1383" s="310"/>
      <c r="V1383" s="310"/>
      <c r="W1383" s="310"/>
      <c r="X1383" s="306"/>
      <c r="Y1383" s="753"/>
      <c r="Z1383" s="749"/>
      <c r="AA1383" s="489"/>
      <c r="AB1383" s="512"/>
      <c r="AC1383" s="512"/>
      <c r="AD1383" s="447"/>
      <c r="AE1383" s="447"/>
      <c r="AF1383" s="970"/>
      <c r="AG1383" s="970"/>
      <c r="AH1383" s="810"/>
      <c r="AI1383" s="310"/>
      <c r="AJ1383" s="310"/>
      <c r="AK1383" s="310"/>
      <c r="AL1383" s="307"/>
      <c r="AM1383" s="40"/>
      <c r="AN1383" s="40"/>
      <c r="AO1383" s="40"/>
      <c r="AP1383" s="137"/>
      <c r="AQ1383" s="19"/>
      <c r="AR1383" s="49"/>
      <c r="AS1383" s="298"/>
      <c r="AT1383" s="66"/>
      <c r="AU1383" s="40"/>
      <c r="AV1383" s="60"/>
      <c r="AW1383" s="137"/>
      <c r="AX1383" s="137"/>
      <c r="AY1383" s="299"/>
      <c r="AZ1383" s="87"/>
      <c r="BA1383" s="243"/>
      <c r="BB1383" s="127"/>
      <c r="BC1383" s="127"/>
      <c r="BD1383" s="127"/>
      <c r="BE1383" s="127"/>
      <c r="BF1383" s="127"/>
      <c r="BG1383" s="19"/>
      <c r="BH1383" s="49"/>
      <c r="BI1383" s="60"/>
      <c r="BJ1383" s="127"/>
      <c r="BK1383" s="127"/>
      <c r="BL1383" s="127"/>
      <c r="BM1383" s="127"/>
      <c r="BN1383" s="60"/>
      <c r="BO1383" s="127"/>
      <c r="BP1383" s="910"/>
      <c r="BQ1383" s="928"/>
      <c r="BR1383" s="928"/>
      <c r="BS1383" s="928"/>
      <c r="BT1383" s="928"/>
      <c r="BU1383" s="928"/>
      <c r="BV1383" s="928"/>
      <c r="BW1383" s="928"/>
      <c r="BX1383" s="928"/>
      <c r="BY1383" s="928"/>
      <c r="BZ1383" s="928"/>
      <c r="CA1383" s="928"/>
      <c r="CB1383" s="928"/>
      <c r="CC1383" s="928"/>
      <c r="CD1383" s="928"/>
      <c r="CE1383" s="150"/>
      <c r="CF1383" s="516"/>
      <c r="CG1383" s="911"/>
      <c r="CH1383" s="131"/>
      <c r="CI1383" s="186"/>
      <c r="CJ1383" s="4"/>
      <c r="CK1383" s="49"/>
      <c r="CL1383" s="60"/>
      <c r="CM1383" s="912"/>
      <c r="CN1383" s="371"/>
      <c r="CO1383" s="371"/>
      <c r="CP1383" s="814"/>
      <c r="CQ1383" s="352"/>
      <c r="CR1383" s="371"/>
      <c r="CS1383" s="371"/>
    </row>
    <row r="1384" spans="1:97" x14ac:dyDescent="0.25">
      <c r="A1384" s="20"/>
      <c r="B1384" s="174"/>
      <c r="C1384" s="88"/>
      <c r="D1384" s="19"/>
      <c r="E1384" s="456"/>
      <c r="F1384" s="451"/>
      <c r="G1384" s="444"/>
      <c r="H1384" s="19"/>
      <c r="I1384" s="451"/>
      <c r="J1384" s="451"/>
      <c r="K1384" s="451"/>
      <c r="L1384" s="451"/>
      <c r="M1384" s="451"/>
      <c r="N1384" s="451"/>
      <c r="O1384" s="316"/>
      <c r="P1384" s="310"/>
      <c r="Q1384" s="19"/>
      <c r="R1384" s="310"/>
      <c r="S1384" s="316"/>
      <c r="T1384" s="923"/>
      <c r="U1384" s="310"/>
      <c r="V1384" s="310"/>
      <c r="W1384" s="310"/>
      <c r="X1384" s="306"/>
      <c r="Y1384" s="753"/>
      <c r="Z1384" s="749"/>
      <c r="AA1384" s="489"/>
      <c r="AB1384" s="512"/>
      <c r="AC1384" s="512"/>
      <c r="AD1384" s="447"/>
      <c r="AE1384" s="447"/>
      <c r="AF1384" s="970"/>
      <c r="AG1384" s="970"/>
      <c r="AH1384" s="810"/>
      <c r="AI1384" s="310"/>
      <c r="AJ1384" s="310"/>
      <c r="AK1384" s="310"/>
      <c r="AL1384" s="307"/>
      <c r="AM1384" s="40"/>
      <c r="AN1384" s="40"/>
      <c r="AO1384" s="40"/>
      <c r="AP1384" s="137"/>
      <c r="AQ1384" s="19"/>
      <c r="AR1384" s="49"/>
      <c r="AS1384" s="298"/>
      <c r="AT1384" s="66"/>
      <c r="AU1384" s="40"/>
      <c r="AV1384" s="60"/>
      <c r="AW1384" s="137"/>
      <c r="AX1384" s="137"/>
      <c r="AY1384" s="299"/>
      <c r="AZ1384" s="87"/>
      <c r="BA1384" s="243"/>
      <c r="BB1384" s="127"/>
      <c r="BC1384" s="127"/>
      <c r="BD1384" s="127"/>
      <c r="BE1384" s="127"/>
      <c r="BF1384" s="127"/>
      <c r="BG1384" s="19"/>
      <c r="BH1384" s="49"/>
      <c r="BI1384" s="60"/>
      <c r="BJ1384" s="127"/>
      <c r="BK1384" s="127"/>
      <c r="BL1384" s="127"/>
      <c r="BM1384" s="127"/>
      <c r="BN1384" s="60"/>
      <c r="BO1384" s="127"/>
      <c r="BP1384" s="910"/>
      <c r="BQ1384" s="928"/>
      <c r="BR1384" s="928"/>
      <c r="BS1384" s="928"/>
      <c r="BT1384" s="928"/>
      <c r="BU1384" s="928"/>
      <c r="BV1384" s="928"/>
      <c r="BW1384" s="928"/>
      <c r="BX1384" s="928"/>
      <c r="BY1384" s="928"/>
      <c r="BZ1384" s="928"/>
      <c r="CA1384" s="928"/>
      <c r="CB1384" s="928"/>
      <c r="CC1384" s="928"/>
      <c r="CD1384" s="928"/>
      <c r="CE1384" s="150"/>
      <c r="CF1384" s="516"/>
      <c r="CG1384" s="911"/>
      <c r="CH1384" s="131"/>
      <c r="CI1384" s="186"/>
      <c r="CJ1384" s="4"/>
      <c r="CK1384" s="49"/>
      <c r="CL1384" s="60"/>
      <c r="CM1384" s="912"/>
      <c r="CN1384" s="371"/>
      <c r="CO1384" s="371"/>
      <c r="CP1384" s="814"/>
      <c r="CQ1384" s="352"/>
      <c r="CR1384" s="371"/>
      <c r="CS1384" s="371"/>
    </row>
    <row r="1385" spans="1:97" x14ac:dyDescent="0.25">
      <c r="A1385" s="20"/>
      <c r="B1385" s="174"/>
      <c r="C1385" s="88"/>
      <c r="D1385" s="19"/>
      <c r="E1385" s="456"/>
      <c r="F1385" s="451"/>
      <c r="G1385" s="444"/>
      <c r="H1385" s="19"/>
      <c r="I1385" s="451"/>
      <c r="J1385" s="451"/>
      <c r="K1385" s="451"/>
      <c r="L1385" s="451"/>
      <c r="M1385" s="451"/>
      <c r="N1385" s="451"/>
      <c r="O1385" s="316"/>
      <c r="P1385" s="310"/>
      <c r="Q1385" s="19"/>
      <c r="R1385" s="310"/>
      <c r="S1385" s="316"/>
      <c r="T1385" s="923"/>
      <c r="U1385" s="310"/>
      <c r="V1385" s="310"/>
      <c r="W1385" s="310"/>
      <c r="X1385" s="306"/>
      <c r="Y1385" s="753"/>
      <c r="Z1385" s="749"/>
      <c r="AA1385" s="489"/>
      <c r="AB1385" s="512"/>
      <c r="AC1385" s="512"/>
      <c r="AD1385" s="447"/>
      <c r="AE1385" s="447"/>
      <c r="AF1385" s="970"/>
      <c r="AG1385" s="970"/>
      <c r="AH1385" s="810"/>
      <c r="AI1385" s="310"/>
      <c r="AJ1385" s="310"/>
      <c r="AK1385" s="310"/>
      <c r="AL1385" s="307"/>
      <c r="AM1385" s="40"/>
      <c r="AN1385" s="40"/>
      <c r="AO1385" s="40"/>
      <c r="AP1385" s="137"/>
      <c r="AQ1385" s="19"/>
      <c r="AR1385" s="49"/>
      <c r="AS1385" s="298"/>
      <c r="AT1385" s="66"/>
      <c r="AU1385" s="40"/>
      <c r="AV1385" s="60"/>
      <c r="AW1385" s="137"/>
      <c r="AX1385" s="137"/>
      <c r="AY1385" s="299"/>
      <c r="AZ1385" s="87"/>
      <c r="BA1385" s="243"/>
      <c r="BB1385" s="127"/>
      <c r="BC1385" s="127"/>
      <c r="BD1385" s="127"/>
      <c r="BE1385" s="127"/>
      <c r="BF1385" s="127"/>
      <c r="BG1385" s="19"/>
      <c r="BH1385" s="49"/>
      <c r="BI1385" s="60"/>
      <c r="BJ1385" s="127"/>
      <c r="BK1385" s="127"/>
      <c r="BL1385" s="127"/>
      <c r="BM1385" s="127"/>
      <c r="BN1385" s="60"/>
      <c r="BO1385" s="127"/>
      <c r="BP1385" s="910"/>
      <c r="BQ1385" s="928"/>
      <c r="BR1385" s="928"/>
      <c r="BS1385" s="928"/>
      <c r="BT1385" s="928"/>
      <c r="BU1385" s="928"/>
      <c r="BV1385" s="928"/>
      <c r="BW1385" s="928"/>
      <c r="BX1385" s="928"/>
      <c r="BY1385" s="928"/>
      <c r="BZ1385" s="928"/>
      <c r="CA1385" s="928"/>
      <c r="CB1385" s="928"/>
      <c r="CC1385" s="928"/>
      <c r="CD1385" s="928"/>
      <c r="CE1385" s="150"/>
      <c r="CF1385" s="516"/>
      <c r="CG1385" s="911"/>
      <c r="CH1385" s="131"/>
      <c r="CI1385" s="186"/>
      <c r="CJ1385" s="4"/>
      <c r="CK1385" s="49"/>
      <c r="CL1385" s="60"/>
      <c r="CM1385" s="912"/>
      <c r="CN1385" s="371"/>
      <c r="CO1385" s="371"/>
      <c r="CP1385" s="814"/>
      <c r="CQ1385" s="352"/>
      <c r="CR1385" s="371"/>
      <c r="CS1385" s="371"/>
    </row>
    <row r="1386" spans="1:97" x14ac:dyDescent="0.25">
      <c r="A1386" s="20"/>
      <c r="B1386" s="174"/>
      <c r="C1386" s="88"/>
      <c r="D1386" s="19"/>
      <c r="E1386" s="456"/>
      <c r="F1386" s="451"/>
      <c r="G1386" s="444"/>
      <c r="H1386" s="19"/>
      <c r="I1386" s="451"/>
      <c r="J1386" s="451"/>
      <c r="K1386" s="451"/>
      <c r="L1386" s="451"/>
      <c r="M1386" s="451"/>
      <c r="N1386" s="451"/>
      <c r="O1386" s="316"/>
      <c r="P1386" s="310"/>
      <c r="Q1386" s="19"/>
      <c r="R1386" s="310"/>
      <c r="S1386" s="316"/>
      <c r="T1386" s="923"/>
      <c r="U1386" s="310"/>
      <c r="V1386" s="310"/>
      <c r="W1386" s="310"/>
      <c r="X1386" s="306"/>
      <c r="Y1386" s="753"/>
      <c r="Z1386" s="749"/>
      <c r="AA1386" s="489"/>
      <c r="AB1386" s="512"/>
      <c r="AC1386" s="512"/>
      <c r="AD1386" s="447"/>
      <c r="AE1386" s="447"/>
      <c r="AF1386" s="970"/>
      <c r="AG1386" s="970"/>
      <c r="AH1386" s="810"/>
      <c r="AI1386" s="310"/>
      <c r="AJ1386" s="310"/>
      <c r="AK1386" s="310"/>
      <c r="AL1386" s="307"/>
      <c r="AM1386" s="40"/>
      <c r="AN1386" s="40"/>
      <c r="AO1386" s="40"/>
      <c r="AP1386" s="137"/>
      <c r="AQ1386" s="19"/>
      <c r="AR1386" s="49"/>
      <c r="AS1386" s="298"/>
      <c r="AT1386" s="66"/>
      <c r="AU1386" s="40"/>
      <c r="AV1386" s="60"/>
      <c r="AW1386" s="137"/>
      <c r="AX1386" s="137"/>
      <c r="AY1386" s="299"/>
      <c r="AZ1386" s="87"/>
      <c r="BA1386" s="243"/>
      <c r="BB1386" s="127"/>
      <c r="BC1386" s="127"/>
      <c r="BD1386" s="127"/>
      <c r="BE1386" s="127"/>
      <c r="BF1386" s="127"/>
      <c r="BG1386" s="19"/>
      <c r="BH1386" s="49"/>
      <c r="BI1386" s="60"/>
      <c r="BJ1386" s="127"/>
      <c r="BK1386" s="127"/>
      <c r="BL1386" s="127"/>
      <c r="BM1386" s="127"/>
      <c r="BN1386" s="60"/>
      <c r="BO1386" s="127"/>
      <c r="BP1386" s="910"/>
      <c r="BQ1386" s="928"/>
      <c r="BR1386" s="928"/>
      <c r="BS1386" s="928"/>
      <c r="BT1386" s="928"/>
      <c r="BU1386" s="928"/>
      <c r="BV1386" s="928"/>
      <c r="BW1386" s="928"/>
      <c r="BX1386" s="928"/>
      <c r="BY1386" s="928"/>
      <c r="BZ1386" s="928"/>
      <c r="CA1386" s="928"/>
      <c r="CB1386" s="928"/>
      <c r="CC1386" s="928"/>
      <c r="CD1386" s="928"/>
      <c r="CE1386" s="150"/>
      <c r="CF1386" s="516"/>
      <c r="CG1386" s="911"/>
      <c r="CH1386" s="131"/>
      <c r="CI1386" s="186"/>
      <c r="CJ1386" s="4"/>
      <c r="CK1386" s="49"/>
      <c r="CL1386" s="60"/>
      <c r="CM1386" s="912"/>
      <c r="CN1386" s="371"/>
      <c r="CO1386" s="371"/>
      <c r="CP1386" s="814"/>
      <c r="CQ1386" s="352"/>
      <c r="CR1386" s="371"/>
      <c r="CS1386" s="371"/>
    </row>
    <row r="1387" spans="1:97" x14ac:dyDescent="0.25">
      <c r="A1387" s="20"/>
      <c r="B1387" s="174"/>
      <c r="C1387" s="88"/>
      <c r="D1387" s="19"/>
      <c r="E1387" s="456"/>
      <c r="F1387" s="451"/>
      <c r="G1387" s="444"/>
      <c r="H1387" s="19"/>
      <c r="I1387" s="451"/>
      <c r="J1387" s="451"/>
      <c r="K1387" s="451"/>
      <c r="L1387" s="451"/>
      <c r="M1387" s="451"/>
      <c r="N1387" s="451"/>
      <c r="O1387" s="316"/>
      <c r="P1387" s="310"/>
      <c r="Q1387" s="19"/>
      <c r="R1387" s="310"/>
      <c r="S1387" s="316"/>
      <c r="T1387" s="923"/>
      <c r="U1387" s="310"/>
      <c r="V1387" s="310"/>
      <c r="W1387" s="310"/>
      <c r="X1387" s="306"/>
      <c r="Y1387" s="753"/>
      <c r="Z1387" s="749"/>
      <c r="AA1387" s="489"/>
      <c r="AB1387" s="512"/>
      <c r="AC1387" s="512"/>
      <c r="AD1387" s="447"/>
      <c r="AE1387" s="447"/>
      <c r="AF1387" s="970"/>
      <c r="AG1387" s="970"/>
      <c r="AH1387" s="810"/>
      <c r="AI1387" s="310"/>
      <c r="AJ1387" s="310"/>
      <c r="AK1387" s="310"/>
      <c r="AL1387" s="307"/>
      <c r="AM1387" s="40"/>
      <c r="AN1387" s="40"/>
      <c r="AO1387" s="40"/>
      <c r="AP1387" s="137"/>
      <c r="AQ1387" s="19"/>
      <c r="AR1387" s="49"/>
      <c r="AS1387" s="298"/>
      <c r="AT1387" s="66"/>
      <c r="AU1387" s="40"/>
      <c r="AV1387" s="60"/>
      <c r="AW1387" s="137"/>
      <c r="AX1387" s="137"/>
      <c r="AY1387" s="299"/>
      <c r="AZ1387" s="87"/>
      <c r="BA1387" s="243"/>
      <c r="BB1387" s="127"/>
      <c r="BC1387" s="127"/>
      <c r="BD1387" s="127"/>
      <c r="BE1387" s="127"/>
      <c r="BF1387" s="127"/>
      <c r="BG1387" s="19"/>
      <c r="BH1387" s="49"/>
      <c r="BI1387" s="60"/>
      <c r="BJ1387" s="127"/>
      <c r="BK1387" s="127"/>
      <c r="BL1387" s="127"/>
      <c r="BM1387" s="127"/>
      <c r="BN1387" s="60"/>
      <c r="BO1387" s="127"/>
      <c r="BP1387" s="910"/>
      <c r="BQ1387" s="928"/>
      <c r="BR1387" s="928"/>
      <c r="BS1387" s="928"/>
      <c r="BT1387" s="928"/>
      <c r="BU1387" s="928"/>
      <c r="BV1387" s="928"/>
      <c r="BW1387" s="928"/>
      <c r="BX1387" s="928"/>
      <c r="BY1387" s="928"/>
      <c r="BZ1387" s="928"/>
      <c r="CA1387" s="928"/>
      <c r="CB1387" s="928"/>
      <c r="CC1387" s="928"/>
      <c r="CD1387" s="928"/>
      <c r="CE1387" s="150"/>
      <c r="CF1387" s="516"/>
      <c r="CG1387" s="911"/>
      <c r="CH1387" s="131"/>
      <c r="CI1387" s="186"/>
      <c r="CJ1387" s="4"/>
      <c r="CK1387" s="49"/>
      <c r="CL1387" s="60"/>
      <c r="CM1387" s="912"/>
      <c r="CN1387" s="371"/>
      <c r="CO1387" s="371"/>
      <c r="CP1387" s="814"/>
      <c r="CQ1387" s="352"/>
      <c r="CR1387" s="371"/>
      <c r="CS1387" s="371"/>
    </row>
    <row r="1388" spans="1:97" x14ac:dyDescent="0.25">
      <c r="A1388" s="20"/>
      <c r="B1388" s="174"/>
      <c r="C1388" s="88"/>
      <c r="D1388" s="19"/>
      <c r="E1388" s="456"/>
      <c r="F1388" s="451"/>
      <c r="G1388" s="444"/>
      <c r="H1388" s="19"/>
      <c r="I1388" s="451"/>
      <c r="J1388" s="451"/>
      <c r="K1388" s="451"/>
      <c r="L1388" s="451"/>
      <c r="M1388" s="451"/>
      <c r="N1388" s="451"/>
      <c r="O1388" s="316"/>
      <c r="P1388" s="310"/>
      <c r="Q1388" s="19"/>
      <c r="R1388" s="310"/>
      <c r="S1388" s="316"/>
      <c r="T1388" s="923"/>
      <c r="U1388" s="310"/>
      <c r="V1388" s="310"/>
      <c r="W1388" s="310"/>
      <c r="X1388" s="306"/>
      <c r="Y1388" s="753"/>
      <c r="Z1388" s="749"/>
      <c r="AA1388" s="489"/>
      <c r="AB1388" s="512"/>
      <c r="AC1388" s="512"/>
      <c r="AD1388" s="447"/>
      <c r="AE1388" s="447"/>
      <c r="AF1388" s="970"/>
      <c r="AG1388" s="970"/>
      <c r="AH1388" s="810"/>
      <c r="AI1388" s="310"/>
      <c r="AJ1388" s="310"/>
      <c r="AK1388" s="310"/>
      <c r="AL1388" s="307"/>
      <c r="AM1388" s="40"/>
      <c r="AN1388" s="40"/>
      <c r="AO1388" s="40"/>
      <c r="AP1388" s="137"/>
      <c r="AQ1388" s="19"/>
      <c r="AR1388" s="49"/>
      <c r="AS1388" s="298"/>
      <c r="AT1388" s="66"/>
      <c r="AU1388" s="40"/>
      <c r="AV1388" s="60"/>
      <c r="AW1388" s="137"/>
      <c r="AX1388" s="137"/>
      <c r="AY1388" s="299"/>
      <c r="AZ1388" s="87"/>
      <c r="BA1388" s="243"/>
      <c r="BB1388" s="127"/>
      <c r="BC1388" s="127"/>
      <c r="BD1388" s="127"/>
      <c r="BE1388" s="127"/>
      <c r="BF1388" s="127"/>
      <c r="BG1388" s="19"/>
      <c r="BH1388" s="49"/>
      <c r="BI1388" s="60"/>
      <c r="BJ1388" s="127"/>
      <c r="BK1388" s="127"/>
      <c r="BL1388" s="127"/>
      <c r="BM1388" s="127"/>
      <c r="BN1388" s="60"/>
      <c r="BO1388" s="127"/>
      <c r="BP1388" s="910"/>
      <c r="BQ1388" s="928"/>
      <c r="BR1388" s="928"/>
      <c r="BS1388" s="928"/>
      <c r="BT1388" s="928"/>
      <c r="BU1388" s="928"/>
      <c r="BV1388" s="928"/>
      <c r="BW1388" s="928"/>
      <c r="BX1388" s="928"/>
      <c r="BY1388" s="928"/>
      <c r="BZ1388" s="928"/>
      <c r="CA1388" s="928"/>
      <c r="CB1388" s="928"/>
      <c r="CC1388" s="928"/>
      <c r="CD1388" s="928"/>
      <c r="CE1388" s="150"/>
      <c r="CF1388" s="516"/>
      <c r="CG1388" s="911"/>
      <c r="CH1388" s="131"/>
      <c r="CI1388" s="186"/>
      <c r="CJ1388" s="4"/>
      <c r="CK1388" s="49"/>
      <c r="CL1388" s="60"/>
      <c r="CM1388" s="912"/>
      <c r="CN1388" s="371"/>
      <c r="CO1388" s="371"/>
      <c r="CP1388" s="814"/>
      <c r="CQ1388" s="352"/>
      <c r="CR1388" s="371"/>
      <c r="CS1388" s="371"/>
    </row>
    <row r="1389" spans="1:97" x14ac:dyDescent="0.25">
      <c r="A1389" s="20"/>
      <c r="B1389" s="174"/>
      <c r="C1389" s="88"/>
      <c r="D1389" s="19"/>
      <c r="E1389" s="456"/>
      <c r="F1389" s="451"/>
      <c r="G1389" s="444"/>
      <c r="H1389" s="19"/>
      <c r="I1389" s="451"/>
      <c r="J1389" s="451"/>
      <c r="K1389" s="451"/>
      <c r="L1389" s="451"/>
      <c r="M1389" s="451"/>
      <c r="N1389" s="451"/>
      <c r="O1389" s="316"/>
      <c r="P1389" s="310"/>
      <c r="Q1389" s="19"/>
      <c r="R1389" s="310"/>
      <c r="S1389" s="316"/>
      <c r="T1389" s="923"/>
      <c r="U1389" s="310"/>
      <c r="V1389" s="310"/>
      <c r="W1389" s="310"/>
      <c r="X1389" s="306"/>
      <c r="Y1389" s="753"/>
      <c r="Z1389" s="749"/>
      <c r="AA1389" s="489"/>
      <c r="AB1389" s="512"/>
      <c r="AC1389" s="512"/>
      <c r="AD1389" s="447"/>
      <c r="AE1389" s="447"/>
      <c r="AF1389" s="970"/>
      <c r="AG1389" s="970"/>
      <c r="AH1389" s="810"/>
      <c r="AI1389" s="310"/>
      <c r="AJ1389" s="310"/>
      <c r="AK1389" s="310"/>
      <c r="AL1389" s="307"/>
      <c r="AM1389" s="40"/>
      <c r="AN1389" s="40"/>
      <c r="AO1389" s="40"/>
      <c r="AP1389" s="137"/>
      <c r="AQ1389" s="19"/>
      <c r="AR1389" s="49"/>
      <c r="AS1389" s="298"/>
      <c r="AT1389" s="66"/>
      <c r="AU1389" s="40"/>
      <c r="AV1389" s="60"/>
      <c r="AW1389" s="137"/>
      <c r="AX1389" s="137"/>
      <c r="AY1389" s="299"/>
      <c r="AZ1389" s="87"/>
      <c r="BA1389" s="243"/>
      <c r="BB1389" s="127"/>
      <c r="BC1389" s="127"/>
      <c r="BD1389" s="127"/>
      <c r="BE1389" s="127"/>
      <c r="BF1389" s="127"/>
      <c r="BG1389" s="19"/>
      <c r="BH1389" s="49"/>
      <c r="BI1389" s="60"/>
      <c r="BJ1389" s="127"/>
      <c r="BK1389" s="127"/>
      <c r="BL1389" s="127"/>
      <c r="BM1389" s="127"/>
      <c r="BN1389" s="60"/>
      <c r="BO1389" s="127"/>
      <c r="BP1389" s="910"/>
      <c r="BQ1389" s="928"/>
      <c r="BR1389" s="928"/>
      <c r="BS1389" s="928"/>
      <c r="BT1389" s="928"/>
      <c r="BU1389" s="928"/>
      <c r="BV1389" s="928"/>
      <c r="BW1389" s="928"/>
      <c r="BX1389" s="928"/>
      <c r="BY1389" s="928"/>
      <c r="BZ1389" s="928"/>
      <c r="CA1389" s="928"/>
      <c r="CB1389" s="928"/>
      <c r="CC1389" s="928"/>
      <c r="CD1389" s="928"/>
      <c r="CE1389" s="150"/>
      <c r="CF1389" s="516"/>
      <c r="CG1389" s="911"/>
      <c r="CH1389" s="131"/>
      <c r="CI1389" s="186"/>
      <c r="CJ1389" s="4"/>
      <c r="CK1389" s="49"/>
      <c r="CL1389" s="60"/>
      <c r="CM1389" s="912"/>
      <c r="CN1389" s="371"/>
      <c r="CO1389" s="371"/>
      <c r="CP1389" s="814"/>
      <c r="CQ1389" s="352"/>
      <c r="CR1389" s="371"/>
      <c r="CS1389" s="371"/>
    </row>
    <row r="1390" spans="1:97" x14ac:dyDescent="0.25">
      <c r="A1390" s="20"/>
      <c r="B1390" s="174"/>
      <c r="C1390" s="88"/>
      <c r="D1390" s="19"/>
      <c r="E1390" s="456"/>
      <c r="F1390" s="451"/>
      <c r="G1390" s="444"/>
      <c r="H1390" s="19"/>
      <c r="I1390" s="451"/>
      <c r="J1390" s="451"/>
      <c r="K1390" s="451"/>
      <c r="L1390" s="451"/>
      <c r="M1390" s="451"/>
      <c r="N1390" s="451"/>
      <c r="O1390" s="316"/>
      <c r="P1390" s="310"/>
      <c r="Q1390" s="19"/>
      <c r="R1390" s="310"/>
      <c r="S1390" s="316"/>
      <c r="T1390" s="923"/>
      <c r="U1390" s="310"/>
      <c r="V1390" s="310"/>
      <c r="W1390" s="310"/>
      <c r="X1390" s="306"/>
      <c r="Y1390" s="753"/>
      <c r="Z1390" s="749"/>
      <c r="AA1390" s="489"/>
      <c r="AB1390" s="512"/>
      <c r="AC1390" s="512"/>
      <c r="AD1390" s="447"/>
      <c r="AE1390" s="447"/>
      <c r="AF1390" s="970"/>
      <c r="AG1390" s="970"/>
      <c r="AH1390" s="810"/>
      <c r="AI1390" s="310"/>
      <c r="AJ1390" s="310"/>
      <c r="AK1390" s="310"/>
      <c r="AL1390" s="307"/>
      <c r="AM1390" s="40"/>
      <c r="AN1390" s="40"/>
      <c r="AO1390" s="40"/>
      <c r="AP1390" s="137"/>
      <c r="AQ1390" s="19"/>
      <c r="AR1390" s="49"/>
      <c r="AS1390" s="298"/>
      <c r="AT1390" s="66"/>
      <c r="AU1390" s="40"/>
      <c r="AV1390" s="60"/>
      <c r="AW1390" s="137"/>
      <c r="AX1390" s="137"/>
      <c r="AY1390" s="299"/>
      <c r="AZ1390" s="87"/>
      <c r="BA1390" s="243"/>
      <c r="BB1390" s="127"/>
      <c r="BC1390" s="127"/>
      <c r="BD1390" s="127"/>
      <c r="BE1390" s="127"/>
      <c r="BF1390" s="127"/>
      <c r="BG1390" s="19"/>
      <c r="BH1390" s="49"/>
      <c r="BI1390" s="60"/>
      <c r="BJ1390" s="127"/>
      <c r="BK1390" s="127"/>
      <c r="BL1390" s="127"/>
      <c r="BM1390" s="127"/>
      <c r="BN1390" s="60"/>
      <c r="BO1390" s="127"/>
      <c r="BP1390" s="910"/>
      <c r="BQ1390" s="928"/>
      <c r="BR1390" s="928"/>
      <c r="BS1390" s="928"/>
      <c r="BT1390" s="928"/>
      <c r="BU1390" s="928"/>
      <c r="BV1390" s="928"/>
      <c r="BW1390" s="928"/>
      <c r="BX1390" s="928"/>
      <c r="BY1390" s="928"/>
      <c r="BZ1390" s="928"/>
      <c r="CA1390" s="928"/>
      <c r="CB1390" s="928"/>
      <c r="CC1390" s="928"/>
      <c r="CD1390" s="928"/>
      <c r="CE1390" s="150"/>
      <c r="CF1390" s="516"/>
      <c r="CG1390" s="911"/>
      <c r="CH1390" s="131"/>
      <c r="CI1390" s="186"/>
      <c r="CJ1390" s="4"/>
      <c r="CK1390" s="49"/>
      <c r="CL1390" s="60"/>
      <c r="CM1390" s="912"/>
      <c r="CN1390" s="371"/>
      <c r="CO1390" s="371"/>
      <c r="CP1390" s="814"/>
      <c r="CQ1390" s="352"/>
      <c r="CR1390" s="371"/>
      <c r="CS1390" s="371"/>
    </row>
    <row r="1391" spans="1:97" x14ac:dyDescent="0.25">
      <c r="A1391" s="20"/>
      <c r="B1391" s="174"/>
      <c r="C1391" s="88"/>
      <c r="D1391" s="19"/>
      <c r="E1391" s="456"/>
      <c r="F1391" s="451"/>
      <c r="G1391" s="444"/>
      <c r="H1391" s="19"/>
      <c r="I1391" s="451"/>
      <c r="J1391" s="451"/>
      <c r="K1391" s="451"/>
      <c r="L1391" s="451"/>
      <c r="M1391" s="451"/>
      <c r="N1391" s="451"/>
      <c r="O1391" s="316"/>
      <c r="P1391" s="310"/>
      <c r="Q1391" s="19"/>
      <c r="R1391" s="310"/>
      <c r="S1391" s="316"/>
      <c r="T1391" s="923"/>
      <c r="U1391" s="310"/>
      <c r="V1391" s="310"/>
      <c r="W1391" s="310"/>
      <c r="X1391" s="306"/>
      <c r="Y1391" s="753"/>
      <c r="Z1391" s="749"/>
      <c r="AA1391" s="489"/>
      <c r="AB1391" s="512"/>
      <c r="AC1391" s="512"/>
      <c r="AD1391" s="447"/>
      <c r="AE1391" s="447"/>
      <c r="AF1391" s="970"/>
      <c r="AG1391" s="970"/>
      <c r="AH1391" s="810"/>
      <c r="AI1391" s="310"/>
      <c r="AJ1391" s="310"/>
      <c r="AK1391" s="310"/>
      <c r="AL1391" s="307"/>
      <c r="AM1391" s="40"/>
      <c r="AN1391" s="40"/>
      <c r="AO1391" s="40"/>
      <c r="AP1391" s="137"/>
      <c r="AQ1391" s="19"/>
      <c r="AR1391" s="49"/>
      <c r="AS1391" s="298"/>
      <c r="AT1391" s="66"/>
      <c r="AU1391" s="40"/>
      <c r="AV1391" s="60"/>
      <c r="AW1391" s="137"/>
      <c r="AX1391" s="137"/>
      <c r="AY1391" s="299"/>
      <c r="AZ1391" s="87"/>
      <c r="BA1391" s="243"/>
      <c r="BB1391" s="127"/>
      <c r="BC1391" s="127"/>
      <c r="BD1391" s="127"/>
      <c r="BE1391" s="127"/>
      <c r="BF1391" s="127"/>
      <c r="BG1391" s="19"/>
      <c r="BH1391" s="49"/>
      <c r="BI1391" s="60"/>
      <c r="BJ1391" s="127"/>
      <c r="BK1391" s="127"/>
      <c r="BL1391" s="127"/>
      <c r="BM1391" s="127"/>
      <c r="BN1391" s="60"/>
      <c r="BO1391" s="127"/>
      <c r="BP1391" s="910"/>
      <c r="BQ1391" s="928"/>
      <c r="BR1391" s="928"/>
      <c r="BS1391" s="928"/>
      <c r="BT1391" s="928"/>
      <c r="BU1391" s="928"/>
      <c r="BV1391" s="928"/>
      <c r="BW1391" s="928"/>
      <c r="BX1391" s="928"/>
      <c r="BY1391" s="928"/>
      <c r="BZ1391" s="928"/>
      <c r="CA1391" s="928"/>
      <c r="CB1391" s="928"/>
      <c r="CC1391" s="928"/>
      <c r="CD1391" s="928"/>
      <c r="CE1391" s="150"/>
      <c r="CF1391" s="516"/>
      <c r="CG1391" s="911"/>
      <c r="CH1391" s="131"/>
      <c r="CI1391" s="186"/>
      <c r="CJ1391" s="4"/>
      <c r="CK1391" s="49"/>
      <c r="CL1391" s="60"/>
      <c r="CM1391" s="912"/>
      <c r="CN1391" s="371"/>
      <c r="CO1391" s="371"/>
      <c r="CP1391" s="814"/>
      <c r="CQ1391" s="352"/>
      <c r="CR1391" s="371"/>
      <c r="CS1391" s="371"/>
    </row>
    <row r="1392" spans="1:97" x14ac:dyDescent="0.25">
      <c r="A1392" s="20"/>
      <c r="B1392" s="174"/>
      <c r="C1392" s="88"/>
      <c r="D1392" s="19"/>
      <c r="E1392" s="456"/>
      <c r="F1392" s="451"/>
      <c r="G1392" s="444"/>
      <c r="H1392" s="19"/>
      <c r="I1392" s="451"/>
      <c r="J1392" s="451"/>
      <c r="K1392" s="451"/>
      <c r="L1392" s="451"/>
      <c r="M1392" s="451"/>
      <c r="N1392" s="451"/>
      <c r="O1392" s="316"/>
      <c r="P1392" s="310"/>
      <c r="Q1392" s="19"/>
      <c r="R1392" s="310"/>
      <c r="S1392" s="316"/>
      <c r="T1392" s="923"/>
      <c r="U1392" s="310"/>
      <c r="V1392" s="310"/>
      <c r="W1392" s="310"/>
      <c r="X1392" s="306"/>
      <c r="Y1392" s="753"/>
      <c r="Z1392" s="749"/>
      <c r="AA1392" s="489"/>
      <c r="AB1392" s="512"/>
      <c r="AC1392" s="512"/>
      <c r="AD1392" s="447"/>
      <c r="AE1392" s="447"/>
      <c r="AF1392" s="970"/>
      <c r="AG1392" s="970"/>
      <c r="AH1392" s="810"/>
      <c r="AI1392" s="310"/>
      <c r="AJ1392" s="310"/>
      <c r="AK1392" s="310"/>
      <c r="AL1392" s="307"/>
      <c r="AM1392" s="40"/>
      <c r="AN1392" s="40"/>
      <c r="AO1392" s="40"/>
      <c r="AP1392" s="137"/>
      <c r="AQ1392" s="19"/>
      <c r="AR1392" s="49"/>
      <c r="AS1392" s="298"/>
      <c r="AT1392" s="66"/>
      <c r="AU1392" s="40"/>
      <c r="AV1392" s="60"/>
      <c r="AW1392" s="137"/>
      <c r="AX1392" s="137"/>
      <c r="AY1392" s="299"/>
      <c r="AZ1392" s="87"/>
      <c r="BA1392" s="243"/>
      <c r="BB1392" s="127"/>
      <c r="BC1392" s="127"/>
      <c r="BD1392" s="127"/>
      <c r="BE1392" s="127"/>
      <c r="BF1392" s="127"/>
      <c r="BG1392" s="19"/>
      <c r="BH1392" s="49"/>
      <c r="BI1392" s="60"/>
      <c r="BJ1392" s="127"/>
      <c r="BK1392" s="127"/>
      <c r="BL1392" s="127"/>
      <c r="BM1392" s="127"/>
      <c r="BN1392" s="60"/>
      <c r="BO1392" s="127"/>
      <c r="BP1392" s="910"/>
      <c r="BQ1392" s="928"/>
      <c r="BR1392" s="928"/>
      <c r="BS1392" s="928"/>
      <c r="BT1392" s="928"/>
      <c r="BU1392" s="928"/>
      <c r="BV1392" s="928"/>
      <c r="BW1392" s="928"/>
      <c r="BX1392" s="928"/>
      <c r="BY1392" s="928"/>
      <c r="BZ1392" s="928"/>
      <c r="CA1392" s="928"/>
      <c r="CB1392" s="928"/>
      <c r="CC1392" s="928"/>
      <c r="CD1392" s="928"/>
      <c r="CE1392" s="150"/>
      <c r="CF1392" s="516"/>
      <c r="CG1392" s="911"/>
      <c r="CH1392" s="131"/>
      <c r="CI1392" s="186"/>
      <c r="CJ1392" s="4"/>
      <c r="CK1392" s="49"/>
      <c r="CL1392" s="60"/>
      <c r="CM1392" s="912"/>
      <c r="CN1392" s="371"/>
      <c r="CO1392" s="371"/>
      <c r="CP1392" s="814"/>
      <c r="CQ1392" s="352"/>
      <c r="CR1392" s="371"/>
      <c r="CS1392" s="371"/>
    </row>
    <row r="1393" spans="1:97" x14ac:dyDescent="0.25">
      <c r="A1393" s="20"/>
      <c r="B1393" s="174"/>
      <c r="C1393" s="88"/>
      <c r="D1393" s="19"/>
      <c r="E1393" s="456"/>
      <c r="F1393" s="451"/>
      <c r="G1393" s="444"/>
      <c r="H1393" s="19"/>
      <c r="I1393" s="451"/>
      <c r="J1393" s="451"/>
      <c r="K1393" s="451"/>
      <c r="L1393" s="451"/>
      <c r="M1393" s="451"/>
      <c r="N1393" s="451"/>
      <c r="O1393" s="316"/>
      <c r="P1393" s="310"/>
      <c r="Q1393" s="19"/>
      <c r="R1393" s="310"/>
      <c r="S1393" s="316"/>
      <c r="T1393" s="923"/>
      <c r="U1393" s="310"/>
      <c r="V1393" s="310"/>
      <c r="W1393" s="310"/>
      <c r="X1393" s="306"/>
      <c r="Y1393" s="753"/>
      <c r="Z1393" s="749"/>
      <c r="AA1393" s="489"/>
      <c r="AB1393" s="512"/>
      <c r="AC1393" s="512"/>
      <c r="AD1393" s="447"/>
      <c r="AE1393" s="447"/>
      <c r="AF1393" s="970"/>
      <c r="AG1393" s="970"/>
      <c r="AH1393" s="810"/>
      <c r="AI1393" s="310"/>
      <c r="AJ1393" s="310"/>
      <c r="AK1393" s="310"/>
      <c r="AL1393" s="307"/>
      <c r="AM1393" s="40"/>
      <c r="AN1393" s="40"/>
      <c r="AO1393" s="40"/>
      <c r="AP1393" s="137"/>
      <c r="AQ1393" s="19"/>
      <c r="AR1393" s="49"/>
      <c r="AS1393" s="298"/>
      <c r="AT1393" s="66"/>
      <c r="AU1393" s="40"/>
      <c r="AV1393" s="60"/>
      <c r="AW1393" s="137"/>
      <c r="AX1393" s="137"/>
      <c r="AY1393" s="299"/>
      <c r="AZ1393" s="87"/>
      <c r="BA1393" s="243"/>
      <c r="BB1393" s="127"/>
      <c r="BC1393" s="127"/>
      <c r="BD1393" s="127"/>
      <c r="BE1393" s="127"/>
      <c r="BF1393" s="127"/>
      <c r="BG1393" s="19"/>
      <c r="BH1393" s="49"/>
      <c r="BI1393" s="60"/>
      <c r="BJ1393" s="127"/>
      <c r="BK1393" s="127"/>
      <c r="BL1393" s="127"/>
      <c r="BM1393" s="127"/>
      <c r="BN1393" s="60"/>
      <c r="BO1393" s="127"/>
      <c r="BP1393" s="910"/>
      <c r="BQ1393" s="928"/>
      <c r="BR1393" s="928"/>
      <c r="BS1393" s="928"/>
      <c r="BT1393" s="928"/>
      <c r="BU1393" s="928"/>
      <c r="BV1393" s="928"/>
      <c r="BW1393" s="928"/>
      <c r="BX1393" s="928"/>
      <c r="BY1393" s="928"/>
      <c r="BZ1393" s="928"/>
      <c r="CA1393" s="928"/>
      <c r="CB1393" s="928"/>
      <c r="CC1393" s="928"/>
      <c r="CD1393" s="928"/>
      <c r="CE1393" s="150"/>
      <c r="CF1393" s="516"/>
      <c r="CG1393" s="911"/>
      <c r="CH1393" s="131"/>
      <c r="CI1393" s="186"/>
      <c r="CJ1393" s="4"/>
      <c r="CK1393" s="49"/>
      <c r="CL1393" s="60"/>
      <c r="CM1393" s="912"/>
      <c r="CN1393" s="371"/>
      <c r="CO1393" s="371"/>
      <c r="CP1393" s="814"/>
      <c r="CQ1393" s="352"/>
      <c r="CR1393" s="371"/>
      <c r="CS1393" s="371"/>
    </row>
    <row r="1394" spans="1:97" x14ac:dyDescent="0.25">
      <c r="A1394" s="20"/>
      <c r="B1394" s="174"/>
      <c r="C1394" s="88"/>
      <c r="D1394" s="19"/>
      <c r="E1394" s="456"/>
      <c r="F1394" s="451"/>
      <c r="G1394" s="444"/>
      <c r="H1394" s="19"/>
      <c r="I1394" s="451"/>
      <c r="J1394" s="451"/>
      <c r="K1394" s="451"/>
      <c r="L1394" s="451"/>
      <c r="M1394" s="451"/>
      <c r="N1394" s="451"/>
      <c r="O1394" s="316"/>
      <c r="P1394" s="310"/>
      <c r="Q1394" s="19"/>
      <c r="R1394" s="310"/>
      <c r="S1394" s="316"/>
      <c r="T1394" s="923"/>
      <c r="U1394" s="310"/>
      <c r="V1394" s="310"/>
      <c r="W1394" s="310"/>
      <c r="X1394" s="306"/>
      <c r="Y1394" s="753"/>
      <c r="Z1394" s="749"/>
      <c r="AA1394" s="489"/>
      <c r="AB1394" s="512"/>
      <c r="AC1394" s="512"/>
      <c r="AD1394" s="447"/>
      <c r="AE1394" s="447"/>
      <c r="AF1394" s="970"/>
      <c r="AG1394" s="970"/>
      <c r="AH1394" s="810"/>
      <c r="AI1394" s="310"/>
      <c r="AJ1394" s="310"/>
      <c r="AK1394" s="310"/>
      <c r="AL1394" s="307"/>
      <c r="AM1394" s="40"/>
      <c r="AN1394" s="40"/>
      <c r="AO1394" s="40"/>
      <c r="AP1394" s="137"/>
      <c r="AQ1394" s="19"/>
      <c r="AR1394" s="49"/>
      <c r="AS1394" s="298"/>
      <c r="AT1394" s="66"/>
      <c r="AU1394" s="40"/>
      <c r="AV1394" s="60"/>
      <c r="AW1394" s="137"/>
      <c r="AX1394" s="137"/>
      <c r="AY1394" s="299"/>
      <c r="AZ1394" s="87"/>
      <c r="BA1394" s="243"/>
      <c r="BB1394" s="127"/>
      <c r="BC1394" s="127"/>
      <c r="BD1394" s="127"/>
      <c r="BE1394" s="127"/>
      <c r="BF1394" s="127"/>
      <c r="BG1394" s="19"/>
      <c r="BH1394" s="49"/>
      <c r="BI1394" s="60"/>
      <c r="BJ1394" s="127"/>
      <c r="BK1394" s="127"/>
      <c r="BL1394" s="127"/>
      <c r="BM1394" s="127"/>
      <c r="BN1394" s="60"/>
      <c r="BO1394" s="127"/>
      <c r="BP1394" s="910"/>
      <c r="BQ1394" s="928"/>
      <c r="BR1394" s="928"/>
      <c r="BS1394" s="928"/>
      <c r="BT1394" s="928"/>
      <c r="BU1394" s="928"/>
      <c r="BV1394" s="928"/>
      <c r="BW1394" s="928"/>
      <c r="BX1394" s="928"/>
      <c r="BY1394" s="928"/>
      <c r="BZ1394" s="928"/>
      <c r="CA1394" s="928"/>
      <c r="CB1394" s="928"/>
      <c r="CC1394" s="928"/>
      <c r="CD1394" s="928"/>
      <c r="CE1394" s="150"/>
      <c r="CF1394" s="516"/>
      <c r="CG1394" s="911"/>
      <c r="CH1394" s="131"/>
      <c r="CI1394" s="186"/>
      <c r="CJ1394" s="4"/>
      <c r="CK1394" s="49"/>
      <c r="CL1394" s="60"/>
      <c r="CM1394" s="912"/>
      <c r="CN1394" s="371"/>
      <c r="CO1394" s="371"/>
      <c r="CP1394" s="814"/>
      <c r="CQ1394" s="352"/>
      <c r="CR1394" s="371"/>
      <c r="CS1394" s="371"/>
    </row>
    <row r="1395" spans="1:97" x14ac:dyDescent="0.25">
      <c r="A1395" s="20"/>
      <c r="B1395" s="174"/>
      <c r="C1395" s="88"/>
      <c r="D1395" s="19"/>
      <c r="E1395" s="456"/>
      <c r="F1395" s="451"/>
      <c r="G1395" s="444"/>
      <c r="H1395" s="19"/>
      <c r="I1395" s="451"/>
      <c r="J1395" s="451"/>
      <c r="K1395" s="451"/>
      <c r="L1395" s="451"/>
      <c r="M1395" s="451"/>
      <c r="N1395" s="451"/>
      <c r="O1395" s="316"/>
      <c r="P1395" s="310"/>
      <c r="Q1395" s="19"/>
      <c r="R1395" s="310"/>
      <c r="S1395" s="316"/>
      <c r="T1395" s="923"/>
      <c r="U1395" s="310"/>
      <c r="V1395" s="310"/>
      <c r="W1395" s="310"/>
      <c r="X1395" s="306"/>
      <c r="Y1395" s="753"/>
      <c r="Z1395" s="749"/>
      <c r="AA1395" s="489"/>
      <c r="AB1395" s="512"/>
      <c r="AC1395" s="512"/>
      <c r="AD1395" s="447"/>
      <c r="AE1395" s="447"/>
      <c r="AF1395" s="970"/>
      <c r="AG1395" s="970"/>
      <c r="AH1395" s="810"/>
      <c r="AI1395" s="310"/>
      <c r="AJ1395" s="310"/>
      <c r="AK1395" s="310"/>
      <c r="AL1395" s="307"/>
      <c r="AM1395" s="40"/>
      <c r="AN1395" s="40"/>
      <c r="AO1395" s="40"/>
      <c r="AP1395" s="137"/>
      <c r="AQ1395" s="19"/>
      <c r="AR1395" s="49"/>
      <c r="AS1395" s="298"/>
      <c r="AT1395" s="66"/>
      <c r="AU1395" s="40"/>
      <c r="AV1395" s="60"/>
      <c r="AW1395" s="137"/>
      <c r="AX1395" s="137"/>
      <c r="AY1395" s="299"/>
      <c r="AZ1395" s="87"/>
      <c r="BA1395" s="243"/>
      <c r="BB1395" s="127"/>
      <c r="BC1395" s="127"/>
      <c r="BD1395" s="127"/>
      <c r="BE1395" s="127"/>
      <c r="BF1395" s="127"/>
      <c r="BG1395" s="19"/>
      <c r="BH1395" s="49"/>
      <c r="BI1395" s="60"/>
      <c r="BJ1395" s="127"/>
      <c r="BK1395" s="127"/>
      <c r="BL1395" s="127"/>
      <c r="BM1395" s="127"/>
      <c r="BN1395" s="60"/>
      <c r="BO1395" s="127"/>
      <c r="BP1395" s="910"/>
      <c r="BQ1395" s="928"/>
      <c r="BR1395" s="928"/>
      <c r="BS1395" s="928"/>
      <c r="BT1395" s="928"/>
      <c r="BU1395" s="928"/>
      <c r="BV1395" s="928"/>
      <c r="BW1395" s="928"/>
      <c r="BX1395" s="928"/>
      <c r="BY1395" s="928"/>
      <c r="BZ1395" s="928"/>
      <c r="CA1395" s="928"/>
      <c r="CB1395" s="928"/>
      <c r="CC1395" s="928"/>
      <c r="CD1395" s="928"/>
      <c r="CE1395" s="150"/>
      <c r="CF1395" s="516"/>
      <c r="CG1395" s="911"/>
      <c r="CH1395" s="131"/>
      <c r="CI1395" s="186"/>
      <c r="CJ1395" s="4"/>
      <c r="CK1395" s="49"/>
      <c r="CL1395" s="60"/>
      <c r="CM1395" s="912"/>
      <c r="CN1395" s="371"/>
      <c r="CO1395" s="371"/>
      <c r="CP1395" s="814"/>
      <c r="CQ1395" s="352"/>
      <c r="CR1395" s="371"/>
      <c r="CS1395" s="371"/>
    </row>
    <row r="1396" spans="1:97" x14ac:dyDescent="0.25">
      <c r="A1396" s="20"/>
      <c r="B1396" s="174"/>
      <c r="C1396" s="88"/>
      <c r="D1396" s="19"/>
      <c r="E1396" s="456"/>
      <c r="F1396" s="451"/>
      <c r="G1396" s="444"/>
      <c r="H1396" s="19"/>
      <c r="I1396" s="451"/>
      <c r="J1396" s="451"/>
      <c r="K1396" s="451"/>
      <c r="L1396" s="451"/>
      <c r="M1396" s="451"/>
      <c r="N1396" s="451"/>
      <c r="O1396" s="316"/>
      <c r="P1396" s="310"/>
      <c r="Q1396" s="19"/>
      <c r="R1396" s="310"/>
      <c r="S1396" s="316"/>
      <c r="T1396" s="923"/>
      <c r="U1396" s="310"/>
      <c r="V1396" s="310"/>
      <c r="W1396" s="310"/>
      <c r="X1396" s="306"/>
      <c r="Y1396" s="753"/>
      <c r="Z1396" s="749"/>
      <c r="AA1396" s="489"/>
      <c r="AB1396" s="512"/>
      <c r="AC1396" s="512"/>
      <c r="AD1396" s="447"/>
      <c r="AE1396" s="447"/>
      <c r="AF1396" s="970"/>
      <c r="AG1396" s="970"/>
      <c r="AH1396" s="810"/>
      <c r="AI1396" s="310"/>
      <c r="AJ1396" s="310"/>
      <c r="AK1396" s="310"/>
      <c r="AL1396" s="307"/>
      <c r="AM1396" s="40"/>
      <c r="AN1396" s="40"/>
      <c r="AO1396" s="40"/>
      <c r="AP1396" s="137"/>
      <c r="AQ1396" s="19"/>
      <c r="AR1396" s="49"/>
      <c r="AS1396" s="298"/>
      <c r="AT1396" s="66"/>
      <c r="AU1396" s="40"/>
      <c r="AV1396" s="60"/>
      <c r="AW1396" s="137"/>
      <c r="AX1396" s="137"/>
      <c r="AY1396" s="299"/>
      <c r="AZ1396" s="87"/>
      <c r="BA1396" s="243"/>
      <c r="BB1396" s="127"/>
      <c r="BC1396" s="127"/>
      <c r="BD1396" s="127"/>
      <c r="BE1396" s="127"/>
      <c r="BF1396" s="127"/>
      <c r="BG1396" s="19"/>
      <c r="BH1396" s="49"/>
      <c r="BI1396" s="60"/>
      <c r="BJ1396" s="127"/>
      <c r="BK1396" s="127"/>
      <c r="BL1396" s="127"/>
      <c r="BM1396" s="127"/>
      <c r="BN1396" s="60"/>
      <c r="BO1396" s="127"/>
      <c r="BP1396" s="910"/>
      <c r="BQ1396" s="928"/>
      <c r="BR1396" s="928"/>
      <c r="BS1396" s="928"/>
      <c r="BT1396" s="928"/>
      <c r="BU1396" s="928"/>
      <c r="BV1396" s="928"/>
      <c r="BW1396" s="928"/>
      <c r="BX1396" s="928"/>
      <c r="BY1396" s="928"/>
      <c r="BZ1396" s="928"/>
      <c r="CA1396" s="928"/>
      <c r="CB1396" s="928"/>
      <c r="CC1396" s="928"/>
      <c r="CD1396" s="928"/>
      <c r="CE1396" s="150"/>
      <c r="CF1396" s="516"/>
      <c r="CG1396" s="911"/>
      <c r="CH1396" s="131"/>
      <c r="CI1396" s="186"/>
      <c r="CJ1396" s="4"/>
      <c r="CK1396" s="49"/>
      <c r="CL1396" s="60"/>
      <c r="CM1396" s="912"/>
      <c r="CN1396" s="371"/>
      <c r="CO1396" s="371"/>
      <c r="CP1396" s="814"/>
      <c r="CQ1396" s="352"/>
      <c r="CR1396" s="371"/>
      <c r="CS1396" s="371"/>
    </row>
    <row r="1397" spans="1:97" x14ac:dyDescent="0.25">
      <c r="A1397" s="20"/>
      <c r="B1397" s="174"/>
      <c r="C1397" s="88"/>
      <c r="D1397" s="19"/>
      <c r="E1397" s="456"/>
      <c r="F1397" s="451"/>
      <c r="G1397" s="444"/>
      <c r="H1397" s="19"/>
      <c r="I1397" s="451"/>
      <c r="J1397" s="451"/>
      <c r="K1397" s="451"/>
      <c r="L1397" s="451"/>
      <c r="M1397" s="451"/>
      <c r="N1397" s="451"/>
      <c r="O1397" s="316"/>
      <c r="P1397" s="310"/>
      <c r="Q1397" s="19"/>
      <c r="R1397" s="310"/>
      <c r="S1397" s="316"/>
      <c r="T1397" s="923"/>
      <c r="U1397" s="310"/>
      <c r="V1397" s="310"/>
      <c r="W1397" s="310"/>
      <c r="X1397" s="306"/>
      <c r="Y1397" s="753"/>
      <c r="Z1397" s="749"/>
      <c r="AA1397" s="489"/>
      <c r="AB1397" s="512"/>
      <c r="AC1397" s="512"/>
      <c r="AD1397" s="447"/>
      <c r="AE1397" s="447"/>
      <c r="AF1397" s="970"/>
      <c r="AG1397" s="970"/>
      <c r="AH1397" s="810"/>
      <c r="AI1397" s="310"/>
      <c r="AJ1397" s="310"/>
      <c r="AK1397" s="310"/>
      <c r="AL1397" s="307"/>
      <c r="AM1397" s="40"/>
      <c r="AN1397" s="40"/>
      <c r="AO1397" s="40"/>
      <c r="AP1397" s="137"/>
      <c r="AQ1397" s="19"/>
      <c r="AR1397" s="49"/>
      <c r="AS1397" s="298"/>
      <c r="AT1397" s="66"/>
      <c r="AU1397" s="40"/>
      <c r="AV1397" s="60"/>
      <c r="AW1397" s="137"/>
      <c r="AX1397" s="137"/>
      <c r="AY1397" s="299"/>
      <c r="AZ1397" s="87"/>
      <c r="BA1397" s="243"/>
      <c r="BB1397" s="127"/>
      <c r="BC1397" s="127"/>
      <c r="BD1397" s="127"/>
      <c r="BE1397" s="127"/>
      <c r="BF1397" s="127"/>
      <c r="BG1397" s="19"/>
      <c r="BH1397" s="49"/>
      <c r="BI1397" s="60"/>
      <c r="BJ1397" s="127"/>
      <c r="BK1397" s="127"/>
      <c r="BL1397" s="127"/>
      <c r="BM1397" s="127"/>
      <c r="BN1397" s="60"/>
      <c r="BO1397" s="127"/>
      <c r="BP1397" s="910"/>
      <c r="BQ1397" s="928"/>
      <c r="BR1397" s="928"/>
      <c r="BS1397" s="928"/>
      <c r="BT1397" s="928"/>
      <c r="BU1397" s="928"/>
      <c r="BV1397" s="928"/>
      <c r="BW1397" s="928"/>
      <c r="BX1397" s="928"/>
      <c r="BY1397" s="928"/>
      <c r="BZ1397" s="928"/>
      <c r="CA1397" s="928"/>
      <c r="CB1397" s="928"/>
      <c r="CC1397" s="928"/>
      <c r="CD1397" s="928"/>
      <c r="CE1397" s="150"/>
      <c r="CF1397" s="516"/>
      <c r="CG1397" s="911"/>
      <c r="CH1397" s="131"/>
      <c r="CI1397" s="186"/>
      <c r="CJ1397" s="4"/>
      <c r="CK1397" s="49"/>
      <c r="CL1397" s="60"/>
      <c r="CM1397" s="912"/>
      <c r="CN1397" s="371"/>
      <c r="CO1397" s="371"/>
      <c r="CP1397" s="814"/>
      <c r="CQ1397" s="352"/>
      <c r="CR1397" s="371"/>
      <c r="CS1397" s="371"/>
    </row>
    <row r="1398" spans="1:97" x14ac:dyDescent="0.25">
      <c r="A1398" s="20"/>
      <c r="B1398" s="174"/>
      <c r="C1398" s="88"/>
      <c r="D1398" s="19"/>
      <c r="E1398" s="456"/>
      <c r="F1398" s="451"/>
      <c r="G1398" s="444"/>
      <c r="H1398" s="19"/>
      <c r="I1398" s="451"/>
      <c r="J1398" s="451"/>
      <c r="K1398" s="451"/>
      <c r="L1398" s="451"/>
      <c r="M1398" s="451"/>
      <c r="N1398" s="451"/>
      <c r="O1398" s="316"/>
      <c r="P1398" s="310"/>
      <c r="Q1398" s="19"/>
      <c r="R1398" s="310"/>
      <c r="S1398" s="316"/>
      <c r="T1398" s="923"/>
      <c r="U1398" s="310"/>
      <c r="V1398" s="310"/>
      <c r="W1398" s="310"/>
      <c r="X1398" s="306"/>
      <c r="Y1398" s="753"/>
      <c r="Z1398" s="749"/>
      <c r="AA1398" s="489"/>
      <c r="AB1398" s="512"/>
      <c r="AC1398" s="512"/>
      <c r="AD1398" s="447"/>
      <c r="AE1398" s="447"/>
      <c r="AF1398" s="970"/>
      <c r="AG1398" s="970"/>
      <c r="AH1398" s="810"/>
      <c r="AI1398" s="310"/>
      <c r="AJ1398" s="310"/>
      <c r="AK1398" s="310"/>
      <c r="AL1398" s="307"/>
      <c r="AM1398" s="40"/>
      <c r="AN1398" s="40"/>
      <c r="AO1398" s="40"/>
      <c r="AP1398" s="137"/>
      <c r="AQ1398" s="19"/>
      <c r="AR1398" s="49"/>
      <c r="AS1398" s="298"/>
      <c r="AT1398" s="66"/>
      <c r="AU1398" s="40"/>
      <c r="AV1398" s="60"/>
      <c r="AW1398" s="137"/>
      <c r="AX1398" s="137"/>
      <c r="AY1398" s="299"/>
      <c r="AZ1398" s="87"/>
      <c r="BA1398" s="243"/>
      <c r="BB1398" s="127"/>
      <c r="BC1398" s="127"/>
      <c r="BD1398" s="127"/>
      <c r="BE1398" s="127"/>
      <c r="BF1398" s="127"/>
      <c r="BG1398" s="19"/>
      <c r="BH1398" s="49"/>
      <c r="BI1398" s="60"/>
      <c r="BJ1398" s="127"/>
      <c r="BK1398" s="127"/>
      <c r="BL1398" s="127"/>
      <c r="BM1398" s="127"/>
      <c r="BN1398" s="60"/>
      <c r="BO1398" s="127"/>
      <c r="BP1398" s="910"/>
      <c r="BQ1398" s="928"/>
      <c r="BR1398" s="928"/>
      <c r="BS1398" s="928"/>
      <c r="BT1398" s="928"/>
      <c r="BU1398" s="928"/>
      <c r="BV1398" s="928"/>
      <c r="BW1398" s="928"/>
      <c r="BX1398" s="928"/>
      <c r="BY1398" s="928"/>
      <c r="BZ1398" s="928"/>
      <c r="CA1398" s="928"/>
      <c r="CB1398" s="928"/>
      <c r="CC1398" s="928"/>
      <c r="CD1398" s="928"/>
      <c r="CE1398" s="150"/>
      <c r="CF1398" s="516"/>
      <c r="CG1398" s="911"/>
      <c r="CH1398" s="131"/>
      <c r="CI1398" s="186"/>
      <c r="CJ1398" s="4"/>
      <c r="CK1398" s="49"/>
      <c r="CL1398" s="60"/>
      <c r="CM1398" s="912"/>
      <c r="CN1398" s="371"/>
      <c r="CO1398" s="371"/>
      <c r="CP1398" s="814"/>
      <c r="CQ1398" s="352"/>
      <c r="CR1398" s="371"/>
      <c r="CS1398" s="371"/>
    </row>
    <row r="1399" spans="1:97" x14ac:dyDescent="0.25">
      <c r="A1399" s="20"/>
      <c r="B1399" s="174"/>
      <c r="C1399" s="88"/>
      <c r="D1399" s="19"/>
      <c r="E1399" s="456"/>
      <c r="F1399" s="451"/>
      <c r="G1399" s="444"/>
      <c r="H1399" s="19"/>
      <c r="I1399" s="451"/>
      <c r="J1399" s="451"/>
      <c r="K1399" s="451"/>
      <c r="L1399" s="451"/>
      <c r="M1399" s="451"/>
      <c r="N1399" s="451"/>
      <c r="O1399" s="316"/>
      <c r="P1399" s="310"/>
      <c r="Q1399" s="19"/>
      <c r="R1399" s="310"/>
      <c r="S1399" s="316"/>
      <c r="T1399" s="923"/>
      <c r="U1399" s="310"/>
      <c r="V1399" s="310"/>
      <c r="W1399" s="310"/>
      <c r="X1399" s="306"/>
      <c r="Y1399" s="753"/>
      <c r="Z1399" s="749"/>
      <c r="AA1399" s="489"/>
      <c r="AB1399" s="512"/>
      <c r="AC1399" s="512"/>
      <c r="AD1399" s="447"/>
      <c r="AE1399" s="447"/>
      <c r="AF1399" s="970"/>
      <c r="AG1399" s="970"/>
      <c r="AH1399" s="810"/>
      <c r="AI1399" s="310"/>
      <c r="AJ1399" s="310"/>
      <c r="AK1399" s="310"/>
      <c r="AL1399" s="307"/>
      <c r="AM1399" s="40"/>
      <c r="AN1399" s="40"/>
      <c r="AO1399" s="40"/>
      <c r="AP1399" s="137"/>
      <c r="AQ1399" s="19"/>
      <c r="AR1399" s="49"/>
      <c r="AS1399" s="298"/>
      <c r="AT1399" s="66"/>
      <c r="AU1399" s="40"/>
      <c r="AV1399" s="60"/>
      <c r="AW1399" s="137"/>
      <c r="AX1399" s="137"/>
      <c r="AY1399" s="299"/>
      <c r="AZ1399" s="87"/>
      <c r="BA1399" s="243"/>
      <c r="BB1399" s="127"/>
      <c r="BC1399" s="127"/>
      <c r="BD1399" s="127"/>
      <c r="BE1399" s="127"/>
      <c r="BF1399" s="127"/>
      <c r="BG1399" s="19"/>
      <c r="BH1399" s="49"/>
      <c r="BI1399" s="60"/>
      <c r="BJ1399" s="127"/>
      <c r="BK1399" s="127"/>
      <c r="BL1399" s="127"/>
      <c r="BM1399" s="127"/>
      <c r="BN1399" s="60"/>
      <c r="BO1399" s="127"/>
      <c r="BP1399" s="910"/>
      <c r="BQ1399" s="928"/>
      <c r="BR1399" s="928"/>
      <c r="BS1399" s="928"/>
      <c r="BT1399" s="928"/>
      <c r="BU1399" s="928"/>
      <c r="BV1399" s="928"/>
      <c r="BW1399" s="928"/>
      <c r="BX1399" s="928"/>
      <c r="BY1399" s="928"/>
      <c r="BZ1399" s="928"/>
      <c r="CA1399" s="928"/>
      <c r="CB1399" s="928"/>
      <c r="CC1399" s="928"/>
      <c r="CD1399" s="928"/>
      <c r="CE1399" s="150"/>
      <c r="CF1399" s="516"/>
      <c r="CG1399" s="911"/>
      <c r="CH1399" s="131"/>
      <c r="CI1399" s="186"/>
      <c r="CJ1399" s="4"/>
      <c r="CK1399" s="49"/>
      <c r="CL1399" s="60"/>
      <c r="CM1399" s="912"/>
      <c r="CN1399" s="371"/>
      <c r="CO1399" s="371"/>
      <c r="CP1399" s="814"/>
      <c r="CQ1399" s="352"/>
      <c r="CR1399" s="371"/>
      <c r="CS1399" s="371"/>
    </row>
    <row r="1400" spans="1:97" x14ac:dyDescent="0.25">
      <c r="A1400" s="20"/>
      <c r="B1400" s="174"/>
      <c r="C1400" s="88"/>
      <c r="D1400" s="19"/>
      <c r="E1400" s="456"/>
      <c r="F1400" s="451"/>
      <c r="G1400" s="444"/>
      <c r="H1400" s="19"/>
      <c r="I1400" s="451"/>
      <c r="J1400" s="451"/>
      <c r="K1400" s="451"/>
      <c r="L1400" s="451"/>
      <c r="M1400" s="451"/>
      <c r="N1400" s="451"/>
      <c r="O1400" s="316"/>
      <c r="P1400" s="310"/>
      <c r="Q1400" s="19"/>
      <c r="R1400" s="310"/>
      <c r="S1400" s="316"/>
      <c r="T1400" s="923"/>
      <c r="U1400" s="310"/>
      <c r="V1400" s="310"/>
      <c r="W1400" s="310"/>
      <c r="X1400" s="306"/>
      <c r="Y1400" s="753"/>
      <c r="Z1400" s="749"/>
      <c r="AA1400" s="489"/>
      <c r="AB1400" s="512"/>
      <c r="AC1400" s="512"/>
      <c r="AD1400" s="447"/>
      <c r="AE1400" s="447"/>
      <c r="AF1400" s="970"/>
      <c r="AG1400" s="970"/>
      <c r="AH1400" s="810"/>
      <c r="AI1400" s="310"/>
      <c r="AJ1400" s="310"/>
      <c r="AK1400" s="310"/>
      <c r="AL1400" s="307"/>
      <c r="AM1400" s="40"/>
      <c r="AN1400" s="40"/>
      <c r="AO1400" s="40"/>
      <c r="AP1400" s="137"/>
      <c r="AQ1400" s="19"/>
      <c r="AR1400" s="49"/>
      <c r="AS1400" s="298"/>
      <c r="AT1400" s="66"/>
      <c r="AU1400" s="40"/>
      <c r="AV1400" s="60"/>
      <c r="AW1400" s="137"/>
      <c r="AX1400" s="137"/>
      <c r="AY1400" s="299"/>
      <c r="AZ1400" s="87"/>
      <c r="BA1400" s="243"/>
      <c r="BB1400" s="127"/>
      <c r="BC1400" s="127"/>
      <c r="BD1400" s="127"/>
      <c r="BE1400" s="127"/>
      <c r="BF1400" s="127"/>
      <c r="BG1400" s="19"/>
      <c r="BH1400" s="49"/>
      <c r="BI1400" s="60"/>
      <c r="BJ1400" s="127"/>
      <c r="BK1400" s="127"/>
      <c r="BL1400" s="127"/>
      <c r="BM1400" s="127"/>
      <c r="BN1400" s="60"/>
      <c r="BO1400" s="127"/>
      <c r="BP1400" s="910"/>
      <c r="BQ1400" s="928"/>
      <c r="BR1400" s="928"/>
      <c r="BS1400" s="928"/>
      <c r="BT1400" s="928"/>
      <c r="BU1400" s="928"/>
      <c r="BV1400" s="928"/>
      <c r="BW1400" s="928"/>
      <c r="BX1400" s="928"/>
      <c r="BY1400" s="928"/>
      <c r="BZ1400" s="928"/>
      <c r="CA1400" s="928"/>
      <c r="CB1400" s="928"/>
      <c r="CC1400" s="928"/>
      <c r="CD1400" s="928"/>
      <c r="CE1400" s="150"/>
      <c r="CF1400" s="516"/>
      <c r="CG1400" s="911"/>
      <c r="CH1400" s="131"/>
      <c r="CI1400" s="186"/>
      <c r="CJ1400" s="4"/>
      <c r="CK1400" s="49"/>
      <c r="CL1400" s="60"/>
      <c r="CM1400" s="912"/>
      <c r="CN1400" s="371"/>
      <c r="CO1400" s="371"/>
      <c r="CP1400" s="814"/>
      <c r="CQ1400" s="352"/>
      <c r="CR1400" s="371"/>
      <c r="CS1400" s="371"/>
    </row>
    <row r="1401" spans="1:97" x14ac:dyDescent="0.25">
      <c r="A1401" s="20"/>
      <c r="B1401" s="174"/>
      <c r="C1401" s="88"/>
      <c r="D1401" s="19"/>
      <c r="E1401" s="456"/>
      <c r="F1401" s="451"/>
      <c r="G1401" s="444"/>
      <c r="H1401" s="19"/>
      <c r="I1401" s="451"/>
      <c r="J1401" s="451"/>
      <c r="K1401" s="451"/>
      <c r="L1401" s="451"/>
      <c r="M1401" s="451"/>
      <c r="N1401" s="451"/>
      <c r="O1401" s="316"/>
      <c r="P1401" s="310"/>
      <c r="Q1401" s="19"/>
      <c r="R1401" s="310"/>
      <c r="S1401" s="316"/>
      <c r="T1401" s="923"/>
      <c r="U1401" s="310"/>
      <c r="V1401" s="310"/>
      <c r="W1401" s="310"/>
      <c r="X1401" s="306"/>
      <c r="Y1401" s="753"/>
      <c r="Z1401" s="749"/>
      <c r="AA1401" s="489"/>
      <c r="AB1401" s="512"/>
      <c r="AC1401" s="512"/>
      <c r="AD1401" s="447"/>
      <c r="AE1401" s="447"/>
      <c r="AF1401" s="970"/>
      <c r="AG1401" s="970"/>
      <c r="AH1401" s="810"/>
      <c r="AI1401" s="310"/>
      <c r="AJ1401" s="310"/>
      <c r="AK1401" s="310"/>
      <c r="AL1401" s="307"/>
      <c r="AM1401" s="40"/>
      <c r="AN1401" s="40"/>
      <c r="AO1401" s="40"/>
      <c r="AP1401" s="137"/>
      <c r="AQ1401" s="19"/>
      <c r="AR1401" s="49"/>
      <c r="AS1401" s="298"/>
      <c r="AT1401" s="66"/>
      <c r="AU1401" s="40"/>
      <c r="AV1401" s="60"/>
      <c r="AW1401" s="137"/>
      <c r="AX1401" s="137"/>
      <c r="AY1401" s="299"/>
      <c r="AZ1401" s="87"/>
      <c r="BA1401" s="243"/>
      <c r="BB1401" s="127"/>
      <c r="BC1401" s="127"/>
      <c r="BD1401" s="127"/>
      <c r="BE1401" s="127"/>
      <c r="BF1401" s="127"/>
      <c r="BG1401" s="19"/>
      <c r="BH1401" s="49"/>
      <c r="BI1401" s="60"/>
      <c r="BJ1401" s="127"/>
      <c r="BK1401" s="127"/>
      <c r="BL1401" s="127"/>
      <c r="BM1401" s="127"/>
      <c r="BN1401" s="60"/>
      <c r="BO1401" s="127"/>
      <c r="BP1401" s="910"/>
      <c r="BQ1401" s="928"/>
      <c r="BR1401" s="928"/>
      <c r="BS1401" s="928"/>
      <c r="BT1401" s="928"/>
      <c r="BU1401" s="928"/>
      <c r="BV1401" s="928"/>
      <c r="BW1401" s="928"/>
      <c r="BX1401" s="928"/>
      <c r="BY1401" s="928"/>
      <c r="BZ1401" s="928"/>
      <c r="CA1401" s="928"/>
      <c r="CB1401" s="928"/>
      <c r="CC1401" s="928"/>
      <c r="CD1401" s="928"/>
      <c r="CE1401" s="150"/>
      <c r="CF1401" s="516"/>
      <c r="CG1401" s="911"/>
      <c r="CH1401" s="131"/>
      <c r="CI1401" s="186"/>
      <c r="CJ1401" s="4"/>
      <c r="CK1401" s="49"/>
      <c r="CL1401" s="60"/>
      <c r="CM1401" s="912"/>
      <c r="CN1401" s="371"/>
      <c r="CO1401" s="371"/>
      <c r="CP1401" s="814"/>
      <c r="CQ1401" s="352"/>
      <c r="CR1401" s="371"/>
      <c r="CS1401" s="371"/>
    </row>
    <row r="1402" spans="1:97" x14ac:dyDescent="0.25">
      <c r="A1402" s="20"/>
      <c r="B1402" s="174"/>
      <c r="C1402" s="88"/>
      <c r="D1402" s="19"/>
      <c r="E1402" s="456"/>
      <c r="F1402" s="451"/>
      <c r="G1402" s="444"/>
      <c r="H1402" s="19"/>
      <c r="I1402" s="451"/>
      <c r="J1402" s="451"/>
      <c r="K1402" s="451"/>
      <c r="L1402" s="451"/>
      <c r="M1402" s="451"/>
      <c r="N1402" s="451"/>
      <c r="O1402" s="316"/>
      <c r="P1402" s="310"/>
      <c r="Q1402" s="19"/>
      <c r="R1402" s="310"/>
      <c r="S1402" s="316"/>
      <c r="T1402" s="923"/>
      <c r="U1402" s="310"/>
      <c r="V1402" s="310"/>
      <c r="W1402" s="310"/>
      <c r="X1402" s="306"/>
      <c r="Y1402" s="753"/>
      <c r="Z1402" s="749"/>
      <c r="AA1402" s="489"/>
      <c r="AB1402" s="512"/>
      <c r="AC1402" s="512"/>
      <c r="AD1402" s="447"/>
      <c r="AE1402" s="447"/>
      <c r="AF1402" s="970"/>
      <c r="AG1402" s="970"/>
      <c r="AH1402" s="810"/>
      <c r="AI1402" s="310"/>
      <c r="AJ1402" s="310"/>
      <c r="AK1402" s="310"/>
      <c r="AL1402" s="307"/>
      <c r="AM1402" s="40"/>
      <c r="AN1402" s="40"/>
      <c r="AO1402" s="40"/>
      <c r="AP1402" s="137"/>
      <c r="AQ1402" s="19"/>
      <c r="AR1402" s="49"/>
      <c r="AS1402" s="298"/>
      <c r="AT1402" s="66"/>
      <c r="AU1402" s="40"/>
      <c r="AV1402" s="60"/>
      <c r="AW1402" s="137"/>
      <c r="AX1402" s="137"/>
      <c r="AY1402" s="299"/>
      <c r="AZ1402" s="87"/>
      <c r="BA1402" s="243"/>
      <c r="BB1402" s="127"/>
      <c r="BC1402" s="127"/>
      <c r="BD1402" s="127"/>
      <c r="BE1402" s="127"/>
      <c r="BF1402" s="127"/>
      <c r="BG1402" s="19"/>
      <c r="BH1402" s="49"/>
      <c r="BI1402" s="60"/>
      <c r="BJ1402" s="127"/>
      <c r="BK1402" s="127"/>
      <c r="BL1402" s="127"/>
      <c r="BM1402" s="127"/>
      <c r="BN1402" s="60"/>
      <c r="BO1402" s="127"/>
      <c r="BP1402" s="910"/>
      <c r="BQ1402" s="928"/>
      <c r="BR1402" s="928"/>
      <c r="BS1402" s="928"/>
      <c r="BT1402" s="928"/>
      <c r="BU1402" s="928"/>
      <c r="BV1402" s="928"/>
      <c r="BW1402" s="928"/>
      <c r="BX1402" s="928"/>
      <c r="BY1402" s="928"/>
      <c r="BZ1402" s="928"/>
      <c r="CA1402" s="928"/>
      <c r="CB1402" s="928"/>
      <c r="CC1402" s="928"/>
      <c r="CD1402" s="928"/>
      <c r="CE1402" s="150"/>
      <c r="CF1402" s="516"/>
      <c r="CG1402" s="911"/>
      <c r="CH1402" s="131"/>
      <c r="CI1402" s="186"/>
      <c r="CJ1402" s="4"/>
      <c r="CK1402" s="49"/>
      <c r="CL1402" s="60"/>
      <c r="CM1402" s="912"/>
      <c r="CN1402" s="371"/>
      <c r="CO1402" s="371"/>
      <c r="CP1402" s="814"/>
      <c r="CQ1402" s="352"/>
      <c r="CR1402" s="371"/>
      <c r="CS1402" s="371"/>
    </row>
    <row r="1403" spans="1:97" x14ac:dyDescent="0.25">
      <c r="A1403" s="20"/>
      <c r="B1403" s="174"/>
      <c r="C1403" s="88"/>
      <c r="D1403" s="19"/>
      <c r="E1403" s="456"/>
      <c r="F1403" s="451"/>
      <c r="G1403" s="444"/>
      <c r="H1403" s="19"/>
      <c r="I1403" s="451"/>
      <c r="J1403" s="451"/>
      <c r="K1403" s="451"/>
      <c r="L1403" s="451"/>
      <c r="M1403" s="451"/>
      <c r="N1403" s="451"/>
      <c r="O1403" s="316"/>
      <c r="P1403" s="310"/>
      <c r="Q1403" s="19"/>
      <c r="R1403" s="310"/>
      <c r="S1403" s="316"/>
      <c r="T1403" s="923"/>
      <c r="U1403" s="310"/>
      <c r="V1403" s="310"/>
      <c r="W1403" s="310"/>
      <c r="X1403" s="306"/>
      <c r="Y1403" s="753"/>
      <c r="Z1403" s="749"/>
      <c r="AA1403" s="489"/>
      <c r="AB1403" s="512"/>
      <c r="AC1403" s="512"/>
      <c r="AD1403" s="447"/>
      <c r="AE1403" s="447"/>
      <c r="AF1403" s="970"/>
      <c r="AG1403" s="970"/>
      <c r="AH1403" s="810"/>
      <c r="AI1403" s="310"/>
      <c r="AJ1403" s="310"/>
      <c r="AK1403" s="310"/>
      <c r="AL1403" s="307"/>
      <c r="AM1403" s="40"/>
      <c r="AN1403" s="40"/>
      <c r="AO1403" s="40"/>
      <c r="AP1403" s="137"/>
      <c r="AQ1403" s="19"/>
      <c r="AR1403" s="49"/>
      <c r="AS1403" s="298"/>
      <c r="AT1403" s="66"/>
      <c r="AU1403" s="40"/>
      <c r="AV1403" s="60"/>
      <c r="AW1403" s="137"/>
      <c r="AX1403" s="137"/>
      <c r="AY1403" s="299"/>
      <c r="AZ1403" s="87"/>
      <c r="BA1403" s="243"/>
      <c r="BB1403" s="127"/>
      <c r="BC1403" s="127"/>
      <c r="BD1403" s="127"/>
      <c r="BE1403" s="127"/>
      <c r="BF1403" s="127"/>
      <c r="BG1403" s="19"/>
      <c r="BH1403" s="49"/>
      <c r="BI1403" s="60"/>
      <c r="BJ1403" s="127"/>
      <c r="BK1403" s="127"/>
      <c r="BL1403" s="127"/>
      <c r="BM1403" s="127"/>
      <c r="BN1403" s="60"/>
      <c r="BO1403" s="127"/>
      <c r="BP1403" s="910"/>
      <c r="BQ1403" s="928"/>
      <c r="BR1403" s="928"/>
      <c r="BS1403" s="928"/>
      <c r="BT1403" s="928"/>
      <c r="BU1403" s="928"/>
      <c r="BV1403" s="928"/>
      <c r="BW1403" s="928"/>
      <c r="BX1403" s="928"/>
      <c r="BY1403" s="928"/>
      <c r="BZ1403" s="928"/>
      <c r="CA1403" s="928"/>
      <c r="CB1403" s="928"/>
      <c r="CC1403" s="928"/>
      <c r="CD1403" s="928"/>
      <c r="CE1403" s="150"/>
      <c r="CF1403" s="516"/>
      <c r="CG1403" s="911"/>
      <c r="CH1403" s="131"/>
      <c r="CI1403" s="186"/>
      <c r="CJ1403" s="4"/>
      <c r="CK1403" s="49"/>
      <c r="CL1403" s="60"/>
      <c r="CM1403" s="912"/>
      <c r="CN1403" s="371"/>
      <c r="CO1403" s="371"/>
      <c r="CP1403" s="814"/>
      <c r="CQ1403" s="352"/>
      <c r="CR1403" s="371"/>
      <c r="CS1403" s="371"/>
    </row>
    <row r="1404" spans="1:97" x14ac:dyDescent="0.25">
      <c r="A1404" s="20"/>
      <c r="B1404" s="174"/>
      <c r="C1404" s="88"/>
      <c r="D1404" s="19"/>
      <c r="E1404" s="456"/>
      <c r="F1404" s="451"/>
      <c r="G1404" s="444"/>
      <c r="H1404" s="19"/>
      <c r="I1404" s="451"/>
      <c r="J1404" s="451"/>
      <c r="K1404" s="451"/>
      <c r="L1404" s="451"/>
      <c r="M1404" s="451"/>
      <c r="N1404" s="451"/>
      <c r="O1404" s="316"/>
      <c r="P1404" s="310"/>
      <c r="Q1404" s="19"/>
      <c r="R1404" s="310"/>
      <c r="S1404" s="316"/>
      <c r="T1404" s="923"/>
      <c r="U1404" s="310"/>
      <c r="V1404" s="310"/>
      <c r="W1404" s="310"/>
      <c r="X1404" s="306"/>
      <c r="Y1404" s="753"/>
      <c r="Z1404" s="749"/>
      <c r="AA1404" s="489"/>
      <c r="AB1404" s="512"/>
      <c r="AC1404" s="512"/>
      <c r="AD1404" s="447"/>
      <c r="AE1404" s="447"/>
      <c r="AF1404" s="970"/>
      <c r="AG1404" s="970"/>
      <c r="AH1404" s="810"/>
      <c r="AI1404" s="310"/>
      <c r="AJ1404" s="310"/>
      <c r="AK1404" s="310"/>
      <c r="AL1404" s="307"/>
      <c r="AM1404" s="40"/>
      <c r="AN1404" s="40"/>
      <c r="AO1404" s="40"/>
      <c r="AP1404" s="137"/>
      <c r="AQ1404" s="19"/>
      <c r="AR1404" s="49"/>
      <c r="AS1404" s="298"/>
      <c r="AT1404" s="66"/>
      <c r="AU1404" s="40"/>
      <c r="AV1404" s="60"/>
      <c r="AW1404" s="137"/>
      <c r="AX1404" s="137"/>
      <c r="AY1404" s="299"/>
      <c r="AZ1404" s="87"/>
      <c r="BA1404" s="243"/>
      <c r="BB1404" s="127"/>
      <c r="BC1404" s="127"/>
      <c r="BD1404" s="127"/>
      <c r="BE1404" s="127"/>
      <c r="BF1404" s="127"/>
      <c r="BG1404" s="19"/>
      <c r="BH1404" s="49"/>
      <c r="BI1404" s="60"/>
      <c r="BJ1404" s="127"/>
      <c r="BK1404" s="127"/>
      <c r="BL1404" s="127"/>
      <c r="BM1404" s="127"/>
      <c r="BN1404" s="60"/>
      <c r="BO1404" s="127"/>
      <c r="BP1404" s="910"/>
      <c r="BQ1404" s="928"/>
      <c r="BR1404" s="928"/>
      <c r="BS1404" s="928"/>
      <c r="BT1404" s="928"/>
      <c r="BU1404" s="928"/>
      <c r="BV1404" s="928"/>
      <c r="BW1404" s="928"/>
      <c r="BX1404" s="928"/>
      <c r="BY1404" s="928"/>
      <c r="BZ1404" s="928"/>
      <c r="CA1404" s="928"/>
      <c r="CB1404" s="928"/>
      <c r="CC1404" s="928"/>
      <c r="CD1404" s="928"/>
      <c r="CE1404" s="150"/>
      <c r="CF1404" s="516"/>
      <c r="CG1404" s="911"/>
      <c r="CH1404" s="131"/>
      <c r="CI1404" s="186"/>
      <c r="CJ1404" s="4"/>
      <c r="CK1404" s="49"/>
      <c r="CL1404" s="60"/>
      <c r="CM1404" s="912"/>
      <c r="CN1404" s="371"/>
      <c r="CO1404" s="371"/>
      <c r="CP1404" s="814"/>
      <c r="CQ1404" s="352"/>
      <c r="CR1404" s="371"/>
      <c r="CS1404" s="371"/>
    </row>
    <row r="1405" spans="1:97" x14ac:dyDescent="0.25">
      <c r="A1405" s="20"/>
      <c r="B1405" s="174"/>
      <c r="C1405" s="88"/>
      <c r="D1405" s="19"/>
      <c r="E1405" s="456"/>
      <c r="F1405" s="451"/>
      <c r="G1405" s="444"/>
      <c r="H1405" s="19"/>
      <c r="I1405" s="451"/>
      <c r="J1405" s="451"/>
      <c r="K1405" s="451"/>
      <c r="L1405" s="451"/>
      <c r="M1405" s="451"/>
      <c r="N1405" s="451"/>
      <c r="O1405" s="316"/>
      <c r="P1405" s="310"/>
      <c r="Q1405" s="19"/>
      <c r="R1405" s="310"/>
      <c r="S1405" s="316"/>
      <c r="T1405" s="923"/>
      <c r="U1405" s="310"/>
      <c r="V1405" s="310"/>
      <c r="W1405" s="310"/>
      <c r="X1405" s="306"/>
      <c r="Y1405" s="753"/>
      <c r="Z1405" s="749"/>
      <c r="AA1405" s="489"/>
      <c r="AB1405" s="512"/>
      <c r="AC1405" s="512"/>
      <c r="AD1405" s="447"/>
      <c r="AE1405" s="447"/>
      <c r="AF1405" s="970"/>
      <c r="AG1405" s="970"/>
      <c r="AH1405" s="810"/>
      <c r="AI1405" s="310"/>
      <c r="AJ1405" s="310"/>
      <c r="AK1405" s="310"/>
      <c r="AL1405" s="307"/>
      <c r="AM1405" s="40"/>
      <c r="AN1405" s="40"/>
      <c r="AO1405" s="40"/>
      <c r="AP1405" s="137"/>
      <c r="AQ1405" s="19"/>
      <c r="AR1405" s="49"/>
      <c r="AS1405" s="298"/>
      <c r="AT1405" s="66"/>
      <c r="AU1405" s="40"/>
      <c r="AV1405" s="60"/>
      <c r="AW1405" s="137"/>
      <c r="AX1405" s="137"/>
      <c r="AY1405" s="299"/>
      <c r="AZ1405" s="87"/>
      <c r="BA1405" s="243"/>
      <c r="BB1405" s="127"/>
      <c r="BC1405" s="127"/>
      <c r="BD1405" s="127"/>
      <c r="BE1405" s="127"/>
      <c r="BF1405" s="127"/>
      <c r="BG1405" s="19"/>
      <c r="BH1405" s="49"/>
      <c r="BI1405" s="60"/>
      <c r="BJ1405" s="127"/>
      <c r="BK1405" s="127"/>
      <c r="BL1405" s="127"/>
      <c r="BM1405" s="127"/>
      <c r="BN1405" s="60"/>
      <c r="BO1405" s="127"/>
      <c r="BP1405" s="910"/>
      <c r="BQ1405" s="928"/>
      <c r="BR1405" s="928"/>
      <c r="BS1405" s="928"/>
      <c r="BT1405" s="928"/>
      <c r="BU1405" s="928"/>
      <c r="BV1405" s="928"/>
      <c r="BW1405" s="928"/>
      <c r="BX1405" s="928"/>
      <c r="BY1405" s="928"/>
      <c r="BZ1405" s="928"/>
      <c r="CA1405" s="928"/>
      <c r="CB1405" s="928"/>
      <c r="CC1405" s="928"/>
      <c r="CD1405" s="928"/>
      <c r="CE1405" s="150"/>
      <c r="CF1405" s="516"/>
      <c r="CG1405" s="911"/>
      <c r="CH1405" s="131"/>
      <c r="CI1405" s="186"/>
      <c r="CJ1405" s="4"/>
      <c r="CK1405" s="49"/>
      <c r="CL1405" s="60"/>
      <c r="CM1405" s="912"/>
      <c r="CN1405" s="371"/>
      <c r="CO1405" s="371"/>
      <c r="CP1405" s="814"/>
      <c r="CQ1405" s="352"/>
      <c r="CR1405" s="371"/>
      <c r="CS1405" s="371"/>
    </row>
    <row r="1406" spans="1:97" x14ac:dyDescent="0.25">
      <c r="A1406" s="20"/>
      <c r="B1406" s="174"/>
      <c r="C1406" s="88"/>
      <c r="D1406" s="19"/>
      <c r="E1406" s="456"/>
      <c r="F1406" s="451"/>
      <c r="G1406" s="444"/>
      <c r="H1406" s="19"/>
      <c r="I1406" s="451"/>
      <c r="J1406" s="451"/>
      <c r="K1406" s="451"/>
      <c r="L1406" s="451"/>
      <c r="M1406" s="451"/>
      <c r="N1406" s="451"/>
      <c r="O1406" s="316"/>
      <c r="P1406" s="310"/>
      <c r="Q1406" s="19"/>
      <c r="R1406" s="310"/>
      <c r="S1406" s="316"/>
      <c r="T1406" s="923"/>
      <c r="U1406" s="310"/>
      <c r="V1406" s="310"/>
      <c r="W1406" s="310"/>
      <c r="X1406" s="306"/>
      <c r="Y1406" s="753"/>
      <c r="Z1406" s="749"/>
      <c r="AA1406" s="489"/>
      <c r="AB1406" s="512"/>
      <c r="AC1406" s="512"/>
      <c r="AD1406" s="447"/>
      <c r="AE1406" s="447"/>
      <c r="AF1406" s="970"/>
      <c r="AG1406" s="970"/>
      <c r="AH1406" s="810"/>
      <c r="AI1406" s="310"/>
      <c r="AJ1406" s="310"/>
      <c r="AK1406" s="310"/>
      <c r="AL1406" s="307"/>
      <c r="AM1406" s="40"/>
      <c r="AN1406" s="40"/>
      <c r="AO1406" s="40"/>
      <c r="AP1406" s="137"/>
      <c r="AQ1406" s="19"/>
      <c r="AR1406" s="49"/>
      <c r="AS1406" s="298"/>
      <c r="AT1406" s="66"/>
      <c r="AU1406" s="40"/>
      <c r="AV1406" s="60"/>
      <c r="AW1406" s="137"/>
      <c r="AX1406" s="137"/>
      <c r="AY1406" s="299"/>
      <c r="AZ1406" s="87"/>
      <c r="BA1406" s="243"/>
      <c r="BB1406" s="127"/>
      <c r="BC1406" s="127"/>
      <c r="BD1406" s="127"/>
      <c r="BE1406" s="127"/>
      <c r="BF1406" s="127"/>
      <c r="BG1406" s="19"/>
      <c r="BH1406" s="49"/>
      <c r="BI1406" s="60"/>
      <c r="BJ1406" s="127"/>
      <c r="BK1406" s="127"/>
      <c r="BL1406" s="127"/>
      <c r="BM1406" s="127"/>
      <c r="BN1406" s="60"/>
      <c r="BO1406" s="127"/>
      <c r="BP1406" s="910"/>
      <c r="BQ1406" s="928"/>
      <c r="BR1406" s="928"/>
      <c r="BS1406" s="928"/>
      <c r="BT1406" s="928"/>
      <c r="BU1406" s="928"/>
      <c r="BV1406" s="928"/>
      <c r="BW1406" s="928"/>
      <c r="BX1406" s="928"/>
      <c r="BY1406" s="928"/>
      <c r="BZ1406" s="928"/>
      <c r="CA1406" s="928"/>
      <c r="CB1406" s="928"/>
      <c r="CC1406" s="928"/>
      <c r="CD1406" s="928"/>
      <c r="CE1406" s="150"/>
      <c r="CF1406" s="516"/>
      <c r="CG1406" s="911"/>
      <c r="CH1406" s="131"/>
      <c r="CI1406" s="186"/>
      <c r="CJ1406" s="4"/>
      <c r="CK1406" s="49"/>
      <c r="CL1406" s="60"/>
      <c r="CM1406" s="912"/>
      <c r="CN1406" s="371"/>
      <c r="CO1406" s="371"/>
      <c r="CP1406" s="814"/>
      <c r="CQ1406" s="352"/>
      <c r="CR1406" s="371"/>
      <c r="CS1406" s="371"/>
    </row>
    <row r="1407" spans="1:97" x14ac:dyDescent="0.25">
      <c r="A1407" s="20"/>
      <c r="B1407" s="174"/>
      <c r="C1407" s="88"/>
      <c r="D1407" s="19"/>
      <c r="E1407" s="456"/>
      <c r="F1407" s="451"/>
      <c r="G1407" s="444"/>
      <c r="H1407" s="19"/>
      <c r="I1407" s="451"/>
      <c r="J1407" s="451"/>
      <c r="K1407" s="451"/>
      <c r="L1407" s="451"/>
      <c r="M1407" s="451"/>
      <c r="N1407" s="451"/>
      <c r="O1407" s="316"/>
      <c r="P1407" s="310"/>
      <c r="Q1407" s="19"/>
      <c r="R1407" s="310"/>
      <c r="S1407" s="316"/>
      <c r="T1407" s="923"/>
      <c r="U1407" s="310"/>
      <c r="V1407" s="310"/>
      <c r="W1407" s="310"/>
      <c r="X1407" s="306"/>
      <c r="Y1407" s="753"/>
      <c r="Z1407" s="749"/>
      <c r="AA1407" s="489"/>
      <c r="AB1407" s="512"/>
      <c r="AC1407" s="512"/>
      <c r="AD1407" s="447"/>
      <c r="AE1407" s="447"/>
      <c r="AF1407" s="970"/>
      <c r="AG1407" s="970"/>
      <c r="AH1407" s="810"/>
      <c r="AI1407" s="310"/>
      <c r="AJ1407" s="310"/>
      <c r="AK1407" s="310"/>
      <c r="AL1407" s="307"/>
      <c r="AM1407" s="40"/>
      <c r="AN1407" s="40"/>
      <c r="AO1407" s="40"/>
      <c r="AP1407" s="137"/>
      <c r="AQ1407" s="19"/>
      <c r="AR1407" s="49"/>
      <c r="AS1407" s="298"/>
      <c r="AT1407" s="66"/>
      <c r="AU1407" s="40"/>
      <c r="AV1407" s="60"/>
      <c r="AW1407" s="137"/>
      <c r="AX1407" s="137"/>
      <c r="AY1407" s="299"/>
      <c r="AZ1407" s="87"/>
      <c r="BA1407" s="243"/>
      <c r="BB1407" s="127"/>
      <c r="BC1407" s="127"/>
      <c r="BD1407" s="127"/>
      <c r="BE1407" s="127"/>
      <c r="BF1407" s="127"/>
      <c r="BG1407" s="19"/>
      <c r="BH1407" s="49"/>
      <c r="BI1407" s="60"/>
      <c r="BJ1407" s="127"/>
      <c r="BK1407" s="127"/>
      <c r="BL1407" s="127"/>
      <c r="BM1407" s="127"/>
      <c r="BN1407" s="60"/>
      <c r="BO1407" s="127"/>
      <c r="BP1407" s="910"/>
      <c r="BQ1407" s="928"/>
      <c r="BR1407" s="928"/>
      <c r="BS1407" s="928"/>
      <c r="BT1407" s="928"/>
      <c r="BU1407" s="928"/>
      <c r="BV1407" s="928"/>
      <c r="BW1407" s="928"/>
      <c r="BX1407" s="928"/>
      <c r="BY1407" s="928"/>
      <c r="BZ1407" s="928"/>
      <c r="CA1407" s="928"/>
      <c r="CB1407" s="928"/>
      <c r="CC1407" s="928"/>
      <c r="CD1407" s="928"/>
      <c r="CE1407" s="150"/>
      <c r="CF1407" s="516"/>
      <c r="CG1407" s="911"/>
      <c r="CH1407" s="131"/>
      <c r="CI1407" s="186"/>
      <c r="CJ1407" s="4"/>
      <c r="CK1407" s="49"/>
      <c r="CL1407" s="60"/>
      <c r="CM1407" s="912"/>
      <c r="CN1407" s="371"/>
      <c r="CO1407" s="371"/>
      <c r="CP1407" s="814"/>
      <c r="CQ1407" s="352"/>
      <c r="CR1407" s="371"/>
      <c r="CS1407" s="371"/>
    </row>
    <row r="1408" spans="1:97" x14ac:dyDescent="0.25">
      <c r="A1408" s="20"/>
      <c r="B1408" s="174"/>
      <c r="C1408" s="88"/>
      <c r="D1408" s="19"/>
      <c r="E1408" s="456"/>
      <c r="F1408" s="451"/>
      <c r="G1408" s="444"/>
      <c r="H1408" s="19"/>
      <c r="I1408" s="451"/>
      <c r="J1408" s="451"/>
      <c r="K1408" s="451"/>
      <c r="L1408" s="451"/>
      <c r="M1408" s="451"/>
      <c r="N1408" s="451"/>
      <c r="O1408" s="316"/>
      <c r="P1408" s="310"/>
      <c r="Q1408" s="19"/>
      <c r="R1408" s="310"/>
      <c r="S1408" s="316"/>
      <c r="T1408" s="923"/>
      <c r="U1408" s="310"/>
      <c r="V1408" s="310"/>
      <c r="W1408" s="310"/>
      <c r="X1408" s="306"/>
      <c r="Y1408" s="753"/>
      <c r="Z1408" s="749"/>
      <c r="AA1408" s="489"/>
      <c r="AB1408" s="512"/>
      <c r="AC1408" s="512"/>
      <c r="AD1408" s="447"/>
      <c r="AE1408" s="447"/>
      <c r="AF1408" s="970"/>
      <c r="AG1408" s="970"/>
      <c r="AH1408" s="810"/>
      <c r="AI1408" s="310"/>
      <c r="AJ1408" s="310"/>
      <c r="AK1408" s="310"/>
      <c r="AL1408" s="307"/>
      <c r="AM1408" s="40"/>
      <c r="AN1408" s="40"/>
      <c r="AO1408" s="40"/>
      <c r="AP1408" s="137"/>
      <c r="AQ1408" s="19"/>
      <c r="AR1408" s="49"/>
      <c r="AS1408" s="298"/>
      <c r="AT1408" s="66"/>
      <c r="AU1408" s="40"/>
      <c r="AV1408" s="60"/>
      <c r="AW1408" s="137"/>
      <c r="AX1408" s="137"/>
      <c r="AY1408" s="299"/>
      <c r="AZ1408" s="87"/>
      <c r="BA1408" s="243"/>
      <c r="BB1408" s="127"/>
      <c r="BC1408" s="127"/>
      <c r="BD1408" s="127"/>
      <c r="BE1408" s="127"/>
      <c r="BF1408" s="127"/>
      <c r="BG1408" s="19"/>
      <c r="BH1408" s="49"/>
      <c r="BI1408" s="60"/>
      <c r="BJ1408" s="127"/>
      <c r="BK1408" s="127"/>
      <c r="BL1408" s="127"/>
      <c r="BM1408" s="127"/>
      <c r="BN1408" s="60"/>
      <c r="BO1408" s="127"/>
      <c r="BP1408" s="910"/>
      <c r="BQ1408" s="928"/>
      <c r="BR1408" s="928"/>
      <c r="BS1408" s="928"/>
      <c r="BT1408" s="928"/>
      <c r="BU1408" s="928"/>
      <c r="BV1408" s="928"/>
      <c r="BW1408" s="928"/>
      <c r="BX1408" s="928"/>
      <c r="BY1408" s="928"/>
      <c r="BZ1408" s="928"/>
      <c r="CA1408" s="928"/>
      <c r="CB1408" s="928"/>
      <c r="CC1408" s="928"/>
      <c r="CD1408" s="928"/>
      <c r="CE1408" s="150"/>
      <c r="CF1408" s="516"/>
      <c r="CG1408" s="911"/>
      <c r="CH1408" s="131"/>
      <c r="CI1408" s="186"/>
      <c r="CJ1408" s="4"/>
      <c r="CK1408" s="49"/>
      <c r="CL1408" s="60"/>
      <c r="CM1408" s="912"/>
      <c r="CN1408" s="371"/>
      <c r="CO1408" s="371"/>
      <c r="CP1408" s="814"/>
      <c r="CQ1408" s="352"/>
      <c r="CR1408" s="371"/>
      <c r="CS1408" s="371"/>
    </row>
    <row r="1409" spans="1:97" x14ac:dyDescent="0.25">
      <c r="A1409" s="20"/>
      <c r="B1409" s="174"/>
      <c r="C1409" s="88"/>
      <c r="D1409" s="19"/>
      <c r="E1409" s="456"/>
      <c r="F1409" s="451"/>
      <c r="G1409" s="444"/>
      <c r="H1409" s="19"/>
      <c r="I1409" s="451"/>
      <c r="J1409" s="451"/>
      <c r="K1409" s="451"/>
      <c r="L1409" s="451"/>
      <c r="M1409" s="451"/>
      <c r="N1409" s="451"/>
      <c r="O1409" s="316"/>
      <c r="P1409" s="310"/>
      <c r="Q1409" s="19"/>
      <c r="R1409" s="310"/>
      <c r="S1409" s="316"/>
      <c r="T1409" s="923"/>
      <c r="U1409" s="310"/>
      <c r="V1409" s="310"/>
      <c r="W1409" s="310"/>
      <c r="X1409" s="306"/>
      <c r="Y1409" s="753"/>
      <c r="Z1409" s="749"/>
      <c r="AA1409" s="489"/>
      <c r="AB1409" s="512"/>
      <c r="AC1409" s="512"/>
      <c r="AD1409" s="447"/>
      <c r="AE1409" s="447"/>
      <c r="AF1409" s="970"/>
      <c r="AG1409" s="970"/>
      <c r="AH1409" s="810"/>
      <c r="AI1409" s="310"/>
      <c r="AJ1409" s="310"/>
      <c r="AK1409" s="310"/>
      <c r="AL1409" s="307"/>
      <c r="AM1409" s="40"/>
      <c r="AN1409" s="40"/>
      <c r="AO1409" s="40"/>
      <c r="AP1409" s="137"/>
      <c r="AQ1409" s="19"/>
      <c r="AR1409" s="49"/>
      <c r="AS1409" s="298"/>
      <c r="AT1409" s="66"/>
      <c r="AU1409" s="40"/>
      <c r="AV1409" s="60"/>
      <c r="AW1409" s="137"/>
      <c r="AX1409" s="137"/>
      <c r="AY1409" s="299"/>
      <c r="AZ1409" s="87"/>
      <c r="BA1409" s="243"/>
      <c r="BB1409" s="127"/>
      <c r="BC1409" s="127"/>
      <c r="BD1409" s="127"/>
      <c r="BE1409" s="127"/>
      <c r="BF1409" s="127"/>
      <c r="BG1409" s="19"/>
      <c r="BH1409" s="49"/>
      <c r="BI1409" s="60"/>
      <c r="BJ1409" s="127"/>
      <c r="BK1409" s="127"/>
      <c r="BL1409" s="127"/>
      <c r="BM1409" s="127"/>
      <c r="BN1409" s="60"/>
      <c r="BO1409" s="127"/>
      <c r="BP1409" s="910"/>
      <c r="BQ1409" s="928"/>
      <c r="BR1409" s="928"/>
      <c r="BS1409" s="928"/>
      <c r="BT1409" s="928"/>
      <c r="BU1409" s="928"/>
      <c r="BV1409" s="928"/>
      <c r="BW1409" s="928"/>
      <c r="BX1409" s="928"/>
      <c r="BY1409" s="928"/>
      <c r="BZ1409" s="928"/>
      <c r="CA1409" s="928"/>
      <c r="CB1409" s="928"/>
      <c r="CC1409" s="928"/>
      <c r="CD1409" s="928"/>
      <c r="CE1409" s="150"/>
      <c r="CF1409" s="516"/>
      <c r="CG1409" s="911"/>
      <c r="CH1409" s="131"/>
      <c r="CI1409" s="186"/>
      <c r="CJ1409" s="4"/>
      <c r="CK1409" s="49"/>
      <c r="CL1409" s="60"/>
      <c r="CM1409" s="912"/>
      <c r="CN1409" s="371"/>
      <c r="CO1409" s="371"/>
      <c r="CP1409" s="814"/>
      <c r="CQ1409" s="352"/>
      <c r="CR1409" s="371"/>
      <c r="CS1409" s="371"/>
    </row>
    <row r="1410" spans="1:97" x14ac:dyDescent="0.25">
      <c r="A1410" s="20"/>
      <c r="B1410" s="174"/>
      <c r="C1410" s="88"/>
      <c r="D1410" s="19"/>
      <c r="E1410" s="456"/>
      <c r="F1410" s="451"/>
      <c r="G1410" s="444"/>
      <c r="H1410" s="19"/>
      <c r="I1410" s="451"/>
      <c r="J1410" s="451"/>
      <c r="K1410" s="451"/>
      <c r="L1410" s="451"/>
      <c r="M1410" s="451"/>
      <c r="N1410" s="451"/>
      <c r="O1410" s="316"/>
      <c r="P1410" s="310"/>
      <c r="Q1410" s="19"/>
      <c r="R1410" s="310"/>
      <c r="S1410" s="316"/>
      <c r="T1410" s="923"/>
      <c r="U1410" s="310"/>
      <c r="V1410" s="310"/>
      <c r="W1410" s="310"/>
      <c r="X1410" s="306"/>
      <c r="Y1410" s="753"/>
      <c r="Z1410" s="749"/>
      <c r="AA1410" s="489"/>
      <c r="AB1410" s="512"/>
      <c r="AC1410" s="512"/>
      <c r="AD1410" s="447"/>
      <c r="AE1410" s="447"/>
      <c r="AF1410" s="970"/>
      <c r="AG1410" s="970"/>
      <c r="AH1410" s="810"/>
      <c r="AI1410" s="310"/>
      <c r="AJ1410" s="310"/>
      <c r="AK1410" s="310"/>
      <c r="AL1410" s="307"/>
      <c r="AM1410" s="40"/>
      <c r="AN1410" s="40"/>
      <c r="AO1410" s="40"/>
      <c r="AP1410" s="137"/>
      <c r="AQ1410" s="19"/>
      <c r="AR1410" s="49"/>
      <c r="AS1410" s="298"/>
      <c r="AT1410" s="66"/>
      <c r="AU1410" s="40"/>
      <c r="AV1410" s="60"/>
      <c r="AW1410" s="137"/>
      <c r="AX1410" s="137"/>
      <c r="AY1410" s="299"/>
      <c r="AZ1410" s="87"/>
      <c r="BA1410" s="243"/>
      <c r="BB1410" s="127"/>
      <c r="BC1410" s="127"/>
      <c r="BD1410" s="127"/>
      <c r="BE1410" s="127"/>
      <c r="BF1410" s="127"/>
      <c r="BG1410" s="19"/>
      <c r="BH1410" s="49"/>
      <c r="BI1410" s="60"/>
      <c r="BJ1410" s="127"/>
      <c r="BK1410" s="127"/>
      <c r="BL1410" s="127"/>
      <c r="BM1410" s="127"/>
      <c r="BN1410" s="60"/>
      <c r="BO1410" s="127"/>
      <c r="BP1410" s="910"/>
      <c r="BQ1410" s="928"/>
      <c r="BR1410" s="928"/>
      <c r="BS1410" s="928"/>
      <c r="BT1410" s="928"/>
      <c r="BU1410" s="928"/>
      <c r="BV1410" s="928"/>
      <c r="BW1410" s="928"/>
      <c r="BX1410" s="928"/>
      <c r="BY1410" s="928"/>
      <c r="BZ1410" s="928"/>
      <c r="CA1410" s="928"/>
      <c r="CB1410" s="928"/>
      <c r="CC1410" s="928"/>
      <c r="CD1410" s="928"/>
      <c r="CE1410" s="150"/>
      <c r="CF1410" s="516"/>
      <c r="CG1410" s="911"/>
      <c r="CH1410" s="131"/>
      <c r="CI1410" s="186"/>
      <c r="CJ1410" s="4"/>
      <c r="CK1410" s="49"/>
      <c r="CL1410" s="60"/>
      <c r="CM1410" s="912"/>
      <c r="CN1410" s="371"/>
      <c r="CO1410" s="371"/>
      <c r="CP1410" s="814"/>
      <c r="CQ1410" s="352"/>
      <c r="CR1410" s="371"/>
      <c r="CS1410" s="371"/>
    </row>
    <row r="1411" spans="1:97" x14ac:dyDescent="0.25">
      <c r="A1411" s="20"/>
      <c r="B1411" s="174"/>
      <c r="C1411" s="88"/>
      <c r="D1411" s="19"/>
      <c r="E1411" s="456"/>
      <c r="F1411" s="451"/>
      <c r="G1411" s="444"/>
      <c r="H1411" s="19"/>
      <c r="I1411" s="451"/>
      <c r="J1411" s="451"/>
      <c r="K1411" s="451"/>
      <c r="L1411" s="451"/>
      <c r="M1411" s="451"/>
      <c r="N1411" s="451"/>
      <c r="O1411" s="316"/>
      <c r="P1411" s="310"/>
      <c r="Q1411" s="19"/>
      <c r="R1411" s="310"/>
      <c r="S1411" s="316"/>
      <c r="T1411" s="923"/>
      <c r="U1411" s="310"/>
      <c r="V1411" s="310"/>
      <c r="W1411" s="310"/>
      <c r="X1411" s="306"/>
      <c r="Y1411" s="753"/>
      <c r="Z1411" s="749"/>
      <c r="AA1411" s="489"/>
      <c r="AB1411" s="512"/>
      <c r="AC1411" s="512"/>
      <c r="AD1411" s="447"/>
      <c r="AE1411" s="447"/>
      <c r="AF1411" s="970"/>
      <c r="AG1411" s="970"/>
      <c r="AH1411" s="810"/>
      <c r="AI1411" s="310"/>
      <c r="AJ1411" s="310"/>
      <c r="AK1411" s="310"/>
      <c r="AL1411" s="307"/>
      <c r="AM1411" s="40"/>
      <c r="AN1411" s="40"/>
      <c r="AO1411" s="40"/>
      <c r="AP1411" s="137"/>
      <c r="AQ1411" s="19"/>
      <c r="AR1411" s="49"/>
      <c r="AS1411" s="298"/>
      <c r="AT1411" s="66"/>
      <c r="AU1411" s="40"/>
      <c r="AV1411" s="60"/>
      <c r="AW1411" s="137"/>
      <c r="AX1411" s="137"/>
      <c r="AY1411" s="299"/>
      <c r="AZ1411" s="87"/>
      <c r="BA1411" s="243"/>
      <c r="BB1411" s="127"/>
      <c r="BC1411" s="127"/>
      <c r="BD1411" s="127"/>
      <c r="BE1411" s="127"/>
      <c r="BF1411" s="127"/>
      <c r="BG1411" s="19"/>
      <c r="BH1411" s="49"/>
      <c r="BI1411" s="60"/>
      <c r="BJ1411" s="127"/>
      <c r="BK1411" s="127"/>
      <c r="BL1411" s="127"/>
      <c r="BM1411" s="127"/>
      <c r="BN1411" s="60"/>
      <c r="BO1411" s="127"/>
      <c r="BP1411" s="910"/>
      <c r="BQ1411" s="928"/>
      <c r="BR1411" s="928"/>
      <c r="BS1411" s="928"/>
      <c r="BT1411" s="928"/>
      <c r="BU1411" s="928"/>
      <c r="BV1411" s="928"/>
      <c r="BW1411" s="928"/>
      <c r="BX1411" s="928"/>
      <c r="BY1411" s="928"/>
      <c r="BZ1411" s="928"/>
      <c r="CA1411" s="928"/>
      <c r="CB1411" s="928"/>
      <c r="CC1411" s="928"/>
      <c r="CD1411" s="928"/>
      <c r="CE1411" s="150"/>
      <c r="CF1411" s="516"/>
      <c r="CG1411" s="911"/>
      <c r="CH1411" s="131"/>
      <c r="CI1411" s="186"/>
      <c r="CJ1411" s="4"/>
      <c r="CK1411" s="49"/>
      <c r="CL1411" s="60"/>
      <c r="CM1411" s="912"/>
      <c r="CN1411" s="371"/>
      <c r="CO1411" s="371"/>
      <c r="CP1411" s="814"/>
      <c r="CQ1411" s="352"/>
      <c r="CR1411" s="371"/>
      <c r="CS1411" s="371"/>
    </row>
    <row r="1412" spans="1:97" x14ac:dyDescent="0.25">
      <c r="A1412" s="20"/>
      <c r="B1412" s="174"/>
      <c r="C1412" s="88"/>
      <c r="D1412" s="19"/>
      <c r="E1412" s="456"/>
      <c r="F1412" s="451"/>
      <c r="G1412" s="444"/>
      <c r="H1412" s="19"/>
      <c r="I1412" s="451"/>
      <c r="J1412" s="451"/>
      <c r="K1412" s="451"/>
      <c r="L1412" s="451"/>
      <c r="M1412" s="451"/>
      <c r="N1412" s="451"/>
      <c r="O1412" s="316"/>
      <c r="P1412" s="310"/>
      <c r="Q1412" s="19"/>
      <c r="R1412" s="310"/>
      <c r="S1412" s="316"/>
      <c r="T1412" s="923"/>
      <c r="U1412" s="310"/>
      <c r="V1412" s="310"/>
      <c r="W1412" s="310"/>
      <c r="X1412" s="306"/>
      <c r="Y1412" s="753"/>
      <c r="Z1412" s="749"/>
      <c r="AA1412" s="489"/>
      <c r="AB1412" s="512"/>
      <c r="AC1412" s="512"/>
      <c r="AD1412" s="447"/>
      <c r="AE1412" s="447"/>
      <c r="AF1412" s="970"/>
      <c r="AG1412" s="970"/>
      <c r="AH1412" s="810"/>
      <c r="AI1412" s="310"/>
      <c r="AJ1412" s="310"/>
      <c r="AK1412" s="310"/>
      <c r="AL1412" s="307"/>
      <c r="AM1412" s="40"/>
      <c r="AN1412" s="40"/>
      <c r="AO1412" s="40"/>
      <c r="AP1412" s="137"/>
      <c r="AQ1412" s="19"/>
      <c r="AR1412" s="49"/>
      <c r="AS1412" s="298"/>
      <c r="AT1412" s="66"/>
      <c r="AU1412" s="40"/>
      <c r="AV1412" s="60"/>
      <c r="AW1412" s="137"/>
      <c r="AX1412" s="137"/>
      <c r="AY1412" s="299"/>
      <c r="AZ1412" s="87"/>
      <c r="BA1412" s="243"/>
      <c r="BB1412" s="127"/>
      <c r="BC1412" s="127"/>
      <c r="BD1412" s="127"/>
      <c r="BE1412" s="127"/>
      <c r="BF1412" s="127"/>
      <c r="BG1412" s="19"/>
      <c r="BH1412" s="49"/>
      <c r="BI1412" s="60"/>
      <c r="BJ1412" s="127"/>
      <c r="BK1412" s="127"/>
      <c r="BL1412" s="127"/>
      <c r="BM1412" s="127"/>
      <c r="BN1412" s="60"/>
      <c r="BO1412" s="127"/>
      <c r="BP1412" s="910"/>
      <c r="BQ1412" s="928"/>
      <c r="BR1412" s="928"/>
      <c r="BS1412" s="928"/>
      <c r="BT1412" s="928"/>
      <c r="BU1412" s="928"/>
      <c r="BV1412" s="928"/>
      <c r="BW1412" s="928"/>
      <c r="BX1412" s="928"/>
      <c r="BY1412" s="928"/>
      <c r="BZ1412" s="928"/>
      <c r="CA1412" s="928"/>
      <c r="CB1412" s="928"/>
      <c r="CC1412" s="928"/>
      <c r="CD1412" s="928"/>
      <c r="CE1412" s="150"/>
      <c r="CF1412" s="516"/>
      <c r="CG1412" s="911"/>
      <c r="CH1412" s="131"/>
      <c r="CI1412" s="186"/>
      <c r="CJ1412" s="4"/>
      <c r="CK1412" s="49"/>
      <c r="CL1412" s="60"/>
      <c r="CM1412" s="912"/>
      <c r="CN1412" s="371"/>
      <c r="CO1412" s="371"/>
      <c r="CP1412" s="814"/>
      <c r="CQ1412" s="352"/>
      <c r="CR1412" s="371"/>
      <c r="CS1412" s="371"/>
    </row>
    <row r="1413" spans="1:97" x14ac:dyDescent="0.25">
      <c r="A1413" s="20"/>
      <c r="B1413" s="174"/>
      <c r="C1413" s="88"/>
      <c r="D1413" s="19"/>
      <c r="E1413" s="456"/>
      <c r="F1413" s="451"/>
      <c r="G1413" s="444"/>
      <c r="H1413" s="19"/>
      <c r="I1413" s="451"/>
      <c r="J1413" s="451"/>
      <c r="K1413" s="451"/>
      <c r="L1413" s="451"/>
      <c r="M1413" s="451"/>
      <c r="N1413" s="451"/>
      <c r="O1413" s="316"/>
      <c r="P1413" s="310"/>
      <c r="Q1413" s="19"/>
      <c r="R1413" s="310"/>
      <c r="S1413" s="316"/>
      <c r="T1413" s="923"/>
      <c r="U1413" s="310"/>
      <c r="V1413" s="310"/>
      <c r="W1413" s="310"/>
      <c r="X1413" s="306"/>
      <c r="Y1413" s="753"/>
      <c r="Z1413" s="749"/>
      <c r="AA1413" s="489"/>
      <c r="AB1413" s="512"/>
      <c r="AC1413" s="512"/>
      <c r="AD1413" s="447"/>
      <c r="AE1413" s="447"/>
      <c r="AF1413" s="970"/>
      <c r="AG1413" s="970"/>
      <c r="AH1413" s="810"/>
      <c r="AI1413" s="310"/>
      <c r="AJ1413" s="310"/>
      <c r="AK1413" s="310"/>
      <c r="AL1413" s="307"/>
      <c r="AM1413" s="40"/>
      <c r="AN1413" s="40"/>
      <c r="AO1413" s="40"/>
      <c r="AP1413" s="137"/>
      <c r="AQ1413" s="19"/>
      <c r="AR1413" s="49"/>
      <c r="AS1413" s="298"/>
      <c r="AT1413" s="66"/>
      <c r="AU1413" s="40"/>
      <c r="AV1413" s="60"/>
      <c r="AW1413" s="137"/>
      <c r="AX1413" s="137"/>
      <c r="AY1413" s="299"/>
      <c r="AZ1413" s="87"/>
      <c r="BA1413" s="243"/>
      <c r="BB1413" s="127"/>
      <c r="BC1413" s="127"/>
      <c r="BD1413" s="127"/>
      <c r="BE1413" s="127"/>
      <c r="BF1413" s="127"/>
      <c r="BG1413" s="19"/>
      <c r="BH1413" s="49"/>
      <c r="BI1413" s="60"/>
      <c r="BJ1413" s="127"/>
      <c r="BK1413" s="127"/>
      <c r="BL1413" s="127"/>
      <c r="BM1413" s="127"/>
      <c r="BN1413" s="60"/>
      <c r="BO1413" s="127"/>
      <c r="BP1413" s="910"/>
      <c r="BQ1413" s="928"/>
      <c r="BR1413" s="928"/>
      <c r="BS1413" s="928"/>
      <c r="BT1413" s="928"/>
      <c r="BU1413" s="928"/>
      <c r="BV1413" s="928"/>
      <c r="BW1413" s="928"/>
      <c r="BX1413" s="928"/>
      <c r="BY1413" s="928"/>
      <c r="BZ1413" s="928"/>
      <c r="CA1413" s="928"/>
      <c r="CB1413" s="928"/>
      <c r="CC1413" s="928"/>
      <c r="CD1413" s="928"/>
      <c r="CE1413" s="150"/>
      <c r="CF1413" s="516"/>
      <c r="CG1413" s="911"/>
      <c r="CH1413" s="131"/>
      <c r="CI1413" s="186"/>
      <c r="CJ1413" s="4"/>
      <c r="CK1413" s="49"/>
      <c r="CL1413" s="60"/>
      <c r="CM1413" s="912"/>
      <c r="CN1413" s="371"/>
      <c r="CO1413" s="371"/>
      <c r="CP1413" s="814"/>
      <c r="CQ1413" s="352"/>
      <c r="CR1413" s="371"/>
      <c r="CS1413" s="371"/>
    </row>
    <row r="1414" spans="1:97" x14ac:dyDescent="0.25">
      <c r="A1414" s="20"/>
      <c r="B1414" s="174"/>
      <c r="C1414" s="88"/>
      <c r="D1414" s="19"/>
      <c r="E1414" s="456"/>
      <c r="F1414" s="451"/>
      <c r="G1414" s="444"/>
      <c r="H1414" s="19"/>
      <c r="I1414" s="451"/>
      <c r="J1414" s="451"/>
      <c r="K1414" s="451"/>
      <c r="L1414" s="451"/>
      <c r="M1414" s="451"/>
      <c r="N1414" s="451"/>
      <c r="O1414" s="316"/>
      <c r="P1414" s="310"/>
      <c r="Q1414" s="19"/>
      <c r="R1414" s="310"/>
      <c r="S1414" s="316"/>
      <c r="T1414" s="923"/>
      <c r="U1414" s="310"/>
      <c r="V1414" s="310"/>
      <c r="W1414" s="310"/>
      <c r="X1414" s="306"/>
      <c r="Y1414" s="753"/>
      <c r="Z1414" s="749"/>
      <c r="AA1414" s="489"/>
      <c r="AB1414" s="512"/>
      <c r="AC1414" s="512"/>
      <c r="AD1414" s="447"/>
      <c r="AE1414" s="447"/>
      <c r="AF1414" s="970"/>
      <c r="AG1414" s="970"/>
      <c r="AH1414" s="810"/>
      <c r="AI1414" s="310"/>
      <c r="AJ1414" s="310"/>
      <c r="AK1414" s="310"/>
      <c r="AL1414" s="307"/>
      <c r="AM1414" s="40"/>
      <c r="AN1414" s="40"/>
      <c r="AO1414" s="40"/>
      <c r="AP1414" s="137"/>
      <c r="AQ1414" s="19"/>
      <c r="AR1414" s="49"/>
      <c r="AS1414" s="298"/>
      <c r="AT1414" s="66"/>
      <c r="AU1414" s="40"/>
      <c r="AV1414" s="60"/>
      <c r="AW1414" s="137"/>
      <c r="AX1414" s="137"/>
      <c r="AY1414" s="299"/>
      <c r="AZ1414" s="87"/>
      <c r="BA1414" s="243"/>
      <c r="BB1414" s="127"/>
      <c r="BC1414" s="127"/>
      <c r="BD1414" s="127"/>
      <c r="BE1414" s="127"/>
      <c r="BF1414" s="127"/>
      <c r="BG1414" s="19"/>
      <c r="BH1414" s="49"/>
      <c r="BI1414" s="60"/>
      <c r="BJ1414" s="127"/>
      <c r="BK1414" s="127"/>
      <c r="BL1414" s="127"/>
      <c r="BM1414" s="127"/>
      <c r="BN1414" s="60"/>
      <c r="BO1414" s="127"/>
      <c r="BP1414" s="910"/>
      <c r="BQ1414" s="928"/>
      <c r="BR1414" s="928"/>
      <c r="BS1414" s="928"/>
      <c r="BT1414" s="928"/>
      <c r="BU1414" s="928"/>
      <c r="BV1414" s="928"/>
      <c r="BW1414" s="928"/>
      <c r="BX1414" s="928"/>
      <c r="BY1414" s="928"/>
      <c r="BZ1414" s="928"/>
      <c r="CA1414" s="928"/>
      <c r="CB1414" s="928"/>
      <c r="CC1414" s="928"/>
      <c r="CD1414" s="928"/>
      <c r="CE1414" s="150"/>
      <c r="CF1414" s="516"/>
      <c r="CG1414" s="911"/>
      <c r="CH1414" s="131"/>
      <c r="CI1414" s="186"/>
      <c r="CJ1414" s="4"/>
      <c r="CK1414" s="49"/>
      <c r="CL1414" s="60"/>
      <c r="CM1414" s="912"/>
      <c r="CN1414" s="371"/>
      <c r="CO1414" s="371"/>
      <c r="CP1414" s="814"/>
      <c r="CQ1414" s="352"/>
      <c r="CR1414" s="371"/>
      <c r="CS1414" s="371"/>
    </row>
    <row r="1415" spans="1:97" x14ac:dyDescent="0.25">
      <c r="A1415" s="20"/>
      <c r="B1415" s="174"/>
      <c r="C1415" s="88"/>
      <c r="D1415" s="19"/>
      <c r="E1415" s="456"/>
      <c r="F1415" s="451"/>
      <c r="G1415" s="444"/>
      <c r="H1415" s="19"/>
      <c r="I1415" s="451"/>
      <c r="J1415" s="451"/>
      <c r="K1415" s="451"/>
      <c r="L1415" s="451"/>
      <c r="M1415" s="451"/>
      <c r="N1415" s="451"/>
      <c r="O1415" s="316"/>
      <c r="P1415" s="310"/>
      <c r="Q1415" s="19"/>
      <c r="R1415" s="310"/>
      <c r="S1415" s="316"/>
      <c r="T1415" s="923"/>
      <c r="U1415" s="310"/>
      <c r="V1415" s="310"/>
      <c r="W1415" s="310"/>
      <c r="X1415" s="306"/>
      <c r="Y1415" s="753"/>
      <c r="Z1415" s="749"/>
      <c r="AA1415" s="489"/>
      <c r="AB1415" s="512"/>
      <c r="AC1415" s="512"/>
      <c r="AD1415" s="447"/>
      <c r="AE1415" s="447"/>
      <c r="AF1415" s="970"/>
      <c r="AG1415" s="970"/>
      <c r="AH1415" s="810"/>
      <c r="AI1415" s="310"/>
      <c r="AJ1415" s="310"/>
      <c r="AK1415" s="310"/>
      <c r="AL1415" s="307"/>
      <c r="AM1415" s="40"/>
      <c r="AN1415" s="40"/>
      <c r="AO1415" s="40"/>
      <c r="AP1415" s="137"/>
      <c r="AQ1415" s="19"/>
      <c r="AR1415" s="49"/>
      <c r="AS1415" s="298"/>
      <c r="AT1415" s="66"/>
      <c r="AU1415" s="40"/>
      <c r="AV1415" s="60"/>
      <c r="AW1415" s="137"/>
      <c r="AX1415" s="137"/>
      <c r="AY1415" s="299"/>
      <c r="AZ1415" s="87"/>
      <c r="BA1415" s="243"/>
      <c r="BB1415" s="127"/>
      <c r="BC1415" s="127"/>
      <c r="BD1415" s="127"/>
      <c r="BE1415" s="127"/>
      <c r="BF1415" s="127"/>
      <c r="BG1415" s="19"/>
      <c r="BH1415" s="49"/>
      <c r="BI1415" s="60"/>
      <c r="BJ1415" s="127"/>
      <c r="BK1415" s="127"/>
      <c r="BL1415" s="127"/>
      <c r="BM1415" s="127"/>
      <c r="BN1415" s="60"/>
      <c r="BO1415" s="127"/>
      <c r="BP1415" s="910"/>
      <c r="BQ1415" s="928"/>
      <c r="BR1415" s="928"/>
      <c r="BS1415" s="928"/>
      <c r="BT1415" s="928"/>
      <c r="BU1415" s="928"/>
      <c r="BV1415" s="928"/>
      <c r="BW1415" s="928"/>
      <c r="BX1415" s="928"/>
      <c r="BY1415" s="928"/>
      <c r="BZ1415" s="928"/>
      <c r="CA1415" s="928"/>
      <c r="CB1415" s="928"/>
      <c r="CC1415" s="928"/>
      <c r="CD1415" s="928"/>
      <c r="CE1415" s="150"/>
      <c r="CF1415" s="516"/>
      <c r="CG1415" s="911"/>
      <c r="CH1415" s="131"/>
      <c r="CI1415" s="186"/>
      <c r="CJ1415" s="4"/>
      <c r="CK1415" s="49"/>
      <c r="CL1415" s="60"/>
      <c r="CM1415" s="912"/>
      <c r="CN1415" s="371"/>
      <c r="CO1415" s="371"/>
      <c r="CP1415" s="814"/>
      <c r="CQ1415" s="352"/>
      <c r="CR1415" s="371"/>
      <c r="CS1415" s="371"/>
    </row>
    <row r="1416" spans="1:97" x14ac:dyDescent="0.25">
      <c r="A1416" s="20"/>
      <c r="B1416" s="174"/>
      <c r="C1416" s="88"/>
      <c r="D1416" s="19"/>
      <c r="E1416" s="456"/>
      <c r="F1416" s="451"/>
      <c r="G1416" s="444"/>
      <c r="H1416" s="19"/>
      <c r="I1416" s="451"/>
      <c r="J1416" s="451"/>
      <c r="K1416" s="451"/>
      <c r="L1416" s="451"/>
      <c r="M1416" s="451"/>
      <c r="N1416" s="451"/>
      <c r="O1416" s="316"/>
      <c r="P1416" s="310"/>
      <c r="Q1416" s="19"/>
      <c r="R1416" s="310"/>
      <c r="S1416" s="316"/>
      <c r="T1416" s="923"/>
      <c r="U1416" s="310"/>
      <c r="V1416" s="310"/>
      <c r="W1416" s="310"/>
      <c r="X1416" s="306"/>
      <c r="Y1416" s="753"/>
      <c r="Z1416" s="749"/>
      <c r="AA1416" s="489"/>
      <c r="AB1416" s="512"/>
      <c r="AC1416" s="512"/>
      <c r="AD1416" s="447"/>
      <c r="AE1416" s="447"/>
      <c r="AF1416" s="970"/>
      <c r="AG1416" s="970"/>
      <c r="AH1416" s="810"/>
      <c r="AI1416" s="310"/>
      <c r="AJ1416" s="310"/>
      <c r="AK1416" s="310"/>
      <c r="AL1416" s="307"/>
      <c r="AM1416" s="40"/>
      <c r="AN1416" s="40"/>
      <c r="AO1416" s="40"/>
      <c r="AP1416" s="137"/>
      <c r="AQ1416" s="19"/>
      <c r="AR1416" s="49"/>
      <c r="AS1416" s="298"/>
      <c r="AT1416" s="66"/>
      <c r="AU1416" s="40"/>
      <c r="AV1416" s="60"/>
      <c r="AW1416" s="137"/>
      <c r="AX1416" s="137"/>
      <c r="AY1416" s="299"/>
      <c r="AZ1416" s="87"/>
      <c r="BA1416" s="243"/>
      <c r="BB1416" s="127"/>
      <c r="BC1416" s="127"/>
      <c r="BD1416" s="127"/>
      <c r="BE1416" s="127"/>
      <c r="BF1416" s="127"/>
      <c r="BG1416" s="19"/>
      <c r="BH1416" s="49"/>
      <c r="BI1416" s="60"/>
      <c r="BJ1416" s="127"/>
      <c r="BK1416" s="127"/>
      <c r="BL1416" s="127"/>
      <c r="BM1416" s="127"/>
      <c r="BN1416" s="60"/>
      <c r="BO1416" s="127"/>
      <c r="BP1416" s="910"/>
      <c r="BQ1416" s="928"/>
      <c r="BR1416" s="928"/>
      <c r="BS1416" s="928"/>
      <c r="BT1416" s="928"/>
      <c r="BU1416" s="928"/>
      <c r="BV1416" s="928"/>
      <c r="BW1416" s="928"/>
      <c r="BX1416" s="928"/>
      <c r="BY1416" s="928"/>
      <c r="BZ1416" s="928"/>
      <c r="CA1416" s="928"/>
      <c r="CB1416" s="928"/>
      <c r="CC1416" s="928"/>
      <c r="CD1416" s="928"/>
      <c r="CE1416" s="150"/>
      <c r="CF1416" s="516"/>
      <c r="CG1416" s="911"/>
      <c r="CH1416" s="131"/>
      <c r="CI1416" s="186"/>
      <c r="CJ1416" s="4"/>
      <c r="CK1416" s="49"/>
      <c r="CL1416" s="60"/>
      <c r="CM1416" s="912"/>
      <c r="CN1416" s="371"/>
      <c r="CO1416" s="371"/>
      <c r="CP1416" s="814"/>
      <c r="CQ1416" s="352"/>
      <c r="CR1416" s="371"/>
      <c r="CS1416" s="371"/>
    </row>
    <row r="1417" spans="1:97" x14ac:dyDescent="0.25">
      <c r="A1417" s="20"/>
      <c r="B1417" s="174"/>
      <c r="C1417" s="88"/>
      <c r="D1417" s="19"/>
      <c r="E1417" s="456"/>
      <c r="F1417" s="451"/>
      <c r="G1417" s="444"/>
      <c r="H1417" s="19"/>
      <c r="I1417" s="451"/>
      <c r="J1417" s="451"/>
      <c r="K1417" s="451"/>
      <c r="L1417" s="451"/>
      <c r="M1417" s="451"/>
      <c r="N1417" s="451"/>
      <c r="O1417" s="316"/>
      <c r="P1417" s="310"/>
      <c r="Q1417" s="19"/>
      <c r="R1417" s="310"/>
      <c r="S1417" s="316"/>
      <c r="T1417" s="923"/>
      <c r="U1417" s="310"/>
      <c r="V1417" s="310"/>
      <c r="W1417" s="310"/>
      <c r="X1417" s="306"/>
      <c r="Y1417" s="753"/>
      <c r="Z1417" s="749"/>
      <c r="AA1417" s="489"/>
      <c r="AB1417" s="512"/>
      <c r="AC1417" s="512"/>
      <c r="AD1417" s="447"/>
      <c r="AE1417" s="447"/>
      <c r="AF1417" s="970"/>
      <c r="AG1417" s="970"/>
      <c r="AH1417" s="810"/>
      <c r="AI1417" s="310"/>
      <c r="AJ1417" s="310"/>
      <c r="AK1417" s="310"/>
      <c r="AL1417" s="307"/>
      <c r="AM1417" s="40"/>
      <c r="AN1417" s="40"/>
      <c r="AO1417" s="40"/>
      <c r="AP1417" s="137"/>
      <c r="AQ1417" s="19"/>
      <c r="AR1417" s="49"/>
      <c r="AS1417" s="298"/>
      <c r="AT1417" s="66"/>
      <c r="AU1417" s="40"/>
      <c r="AV1417" s="60"/>
      <c r="AW1417" s="137"/>
      <c r="AX1417" s="137"/>
      <c r="AY1417" s="299"/>
      <c r="AZ1417" s="87"/>
      <c r="BA1417" s="243"/>
      <c r="BB1417" s="127"/>
      <c r="BC1417" s="127"/>
      <c r="BD1417" s="127"/>
      <c r="BE1417" s="127"/>
      <c r="BF1417" s="127"/>
      <c r="BG1417" s="19"/>
      <c r="BH1417" s="49"/>
      <c r="BI1417" s="60"/>
      <c r="BJ1417" s="127"/>
      <c r="BK1417" s="127"/>
      <c r="BL1417" s="127"/>
      <c r="BM1417" s="127"/>
      <c r="BN1417" s="60"/>
      <c r="BO1417" s="127"/>
      <c r="BP1417" s="910"/>
      <c r="BQ1417" s="928"/>
      <c r="BR1417" s="928"/>
      <c r="BS1417" s="928"/>
      <c r="BT1417" s="928"/>
      <c r="BU1417" s="928"/>
      <c r="BV1417" s="928"/>
      <c r="BW1417" s="928"/>
      <c r="BX1417" s="928"/>
      <c r="BY1417" s="928"/>
      <c r="BZ1417" s="928"/>
      <c r="CA1417" s="928"/>
      <c r="CB1417" s="928"/>
      <c r="CC1417" s="928"/>
      <c r="CD1417" s="928"/>
      <c r="CE1417" s="150"/>
      <c r="CF1417" s="516"/>
      <c r="CG1417" s="911"/>
      <c r="CH1417" s="131"/>
      <c r="CI1417" s="186"/>
      <c r="CJ1417" s="4"/>
      <c r="CK1417" s="49"/>
      <c r="CL1417" s="60"/>
      <c r="CM1417" s="912"/>
      <c r="CN1417" s="371"/>
      <c r="CO1417" s="371"/>
      <c r="CP1417" s="814"/>
      <c r="CQ1417" s="352"/>
      <c r="CR1417" s="371"/>
      <c r="CS1417" s="371"/>
    </row>
    <row r="1418" spans="1:97" x14ac:dyDescent="0.25">
      <c r="A1418" s="20"/>
      <c r="B1418" s="174"/>
      <c r="C1418" s="88"/>
      <c r="D1418" s="19"/>
      <c r="E1418" s="456"/>
      <c r="F1418" s="451"/>
      <c r="G1418" s="444"/>
      <c r="H1418" s="19"/>
      <c r="I1418" s="451"/>
      <c r="J1418" s="451"/>
      <c r="K1418" s="451"/>
      <c r="L1418" s="451"/>
      <c r="M1418" s="451"/>
      <c r="N1418" s="451"/>
      <c r="O1418" s="316"/>
      <c r="P1418" s="310"/>
      <c r="Q1418" s="19"/>
      <c r="R1418" s="310"/>
      <c r="S1418" s="316"/>
      <c r="T1418" s="923"/>
      <c r="U1418" s="310"/>
      <c r="V1418" s="310"/>
      <c r="W1418" s="310"/>
      <c r="X1418" s="306"/>
      <c r="Y1418" s="753"/>
      <c r="Z1418" s="749"/>
      <c r="AA1418" s="489"/>
      <c r="AB1418" s="512"/>
      <c r="AC1418" s="512"/>
      <c r="AD1418" s="447"/>
      <c r="AE1418" s="447"/>
      <c r="AF1418" s="970"/>
      <c r="AG1418" s="970"/>
      <c r="AH1418" s="810"/>
      <c r="AI1418" s="310"/>
      <c r="AJ1418" s="310"/>
      <c r="AK1418" s="310"/>
      <c r="AL1418" s="307"/>
      <c r="AM1418" s="40"/>
      <c r="AN1418" s="40"/>
      <c r="AO1418" s="40"/>
      <c r="AP1418" s="137"/>
      <c r="AQ1418" s="19"/>
      <c r="AR1418" s="49"/>
      <c r="AS1418" s="298"/>
      <c r="AT1418" s="66"/>
      <c r="AU1418" s="40"/>
      <c r="AV1418" s="60"/>
      <c r="AW1418" s="137"/>
      <c r="AX1418" s="137"/>
      <c r="AY1418" s="299"/>
      <c r="AZ1418" s="87"/>
      <c r="BA1418" s="243"/>
      <c r="BB1418" s="127"/>
      <c r="BC1418" s="127"/>
      <c r="BD1418" s="127"/>
      <c r="BE1418" s="127"/>
      <c r="BF1418" s="127"/>
      <c r="BG1418" s="19"/>
      <c r="BH1418" s="49"/>
      <c r="BI1418" s="60"/>
      <c r="BJ1418" s="127"/>
      <c r="BK1418" s="127"/>
      <c r="BL1418" s="127"/>
      <c r="BM1418" s="127"/>
      <c r="BN1418" s="60"/>
      <c r="BO1418" s="127"/>
      <c r="BP1418" s="910"/>
      <c r="BQ1418" s="928"/>
      <c r="BR1418" s="928"/>
      <c r="BS1418" s="928"/>
      <c r="BT1418" s="928"/>
      <c r="BU1418" s="928"/>
      <c r="BV1418" s="928"/>
      <c r="BW1418" s="928"/>
      <c r="BX1418" s="928"/>
      <c r="BY1418" s="928"/>
      <c r="BZ1418" s="928"/>
      <c r="CA1418" s="928"/>
      <c r="CB1418" s="928"/>
      <c r="CC1418" s="928"/>
      <c r="CD1418" s="928"/>
      <c r="CE1418" s="150"/>
      <c r="CF1418" s="516"/>
      <c r="CG1418" s="911"/>
      <c r="CH1418" s="131"/>
      <c r="CI1418" s="186"/>
      <c r="CJ1418" s="4"/>
      <c r="CK1418" s="49"/>
      <c r="CL1418" s="60"/>
      <c r="CM1418" s="912"/>
      <c r="CN1418" s="371"/>
      <c r="CO1418" s="371"/>
      <c r="CP1418" s="814"/>
      <c r="CQ1418" s="352"/>
      <c r="CR1418" s="371"/>
      <c r="CS1418" s="371"/>
    </row>
    <row r="1419" spans="1:97" x14ac:dyDescent="0.25">
      <c r="A1419" s="20"/>
      <c r="B1419" s="174"/>
      <c r="C1419" s="88"/>
      <c r="D1419" s="19"/>
      <c r="E1419" s="456"/>
      <c r="F1419" s="451"/>
      <c r="G1419" s="444"/>
      <c r="H1419" s="19"/>
      <c r="I1419" s="451"/>
      <c r="J1419" s="451"/>
      <c r="K1419" s="451"/>
      <c r="L1419" s="451"/>
      <c r="M1419" s="451"/>
      <c r="N1419" s="451"/>
      <c r="O1419" s="316"/>
      <c r="P1419" s="310"/>
      <c r="Q1419" s="19"/>
      <c r="R1419" s="310"/>
      <c r="S1419" s="316"/>
      <c r="T1419" s="923"/>
      <c r="U1419" s="310"/>
      <c r="V1419" s="310"/>
      <c r="W1419" s="310"/>
      <c r="X1419" s="306"/>
      <c r="Y1419" s="753"/>
      <c r="Z1419" s="749"/>
      <c r="AA1419" s="489"/>
      <c r="AB1419" s="512"/>
      <c r="AC1419" s="512"/>
      <c r="AD1419" s="447"/>
      <c r="AE1419" s="447"/>
      <c r="AF1419" s="970"/>
      <c r="AG1419" s="970"/>
      <c r="AH1419" s="810"/>
      <c r="AI1419" s="310"/>
      <c r="AJ1419" s="310"/>
      <c r="AK1419" s="310"/>
      <c r="AL1419" s="307"/>
      <c r="AM1419" s="40"/>
      <c r="AN1419" s="40"/>
      <c r="AO1419" s="40"/>
      <c r="AP1419" s="137"/>
      <c r="AQ1419" s="19"/>
      <c r="AR1419" s="49"/>
      <c r="AS1419" s="298"/>
      <c r="AT1419" s="66"/>
      <c r="AU1419" s="40"/>
      <c r="AV1419" s="60"/>
      <c r="AW1419" s="137"/>
      <c r="AX1419" s="137"/>
      <c r="AY1419" s="299"/>
      <c r="AZ1419" s="87"/>
      <c r="BA1419" s="243"/>
      <c r="BB1419" s="127"/>
      <c r="BC1419" s="127"/>
      <c r="BD1419" s="127"/>
      <c r="BE1419" s="127"/>
      <c r="BF1419" s="127"/>
      <c r="BG1419" s="19"/>
      <c r="BH1419" s="49"/>
      <c r="BI1419" s="60"/>
      <c r="BJ1419" s="127"/>
      <c r="BK1419" s="127"/>
      <c r="BL1419" s="127"/>
      <c r="BM1419" s="127"/>
      <c r="BN1419" s="60"/>
      <c r="BO1419" s="127"/>
      <c r="BP1419" s="910"/>
      <c r="BQ1419" s="928"/>
      <c r="BR1419" s="928"/>
      <c r="BS1419" s="928"/>
      <c r="BT1419" s="928"/>
      <c r="BU1419" s="928"/>
      <c r="BV1419" s="928"/>
      <c r="BW1419" s="928"/>
      <c r="BX1419" s="928"/>
      <c r="BY1419" s="928"/>
      <c r="BZ1419" s="928"/>
      <c r="CA1419" s="928"/>
      <c r="CB1419" s="928"/>
      <c r="CC1419" s="928"/>
      <c r="CD1419" s="928"/>
      <c r="CE1419" s="150"/>
      <c r="CF1419" s="516"/>
      <c r="CG1419" s="911"/>
      <c r="CH1419" s="131"/>
      <c r="CI1419" s="186"/>
      <c r="CJ1419" s="4"/>
      <c r="CK1419" s="49"/>
      <c r="CL1419" s="60"/>
      <c r="CM1419" s="912"/>
      <c r="CN1419" s="371"/>
      <c r="CO1419" s="371"/>
      <c r="CP1419" s="814"/>
      <c r="CQ1419" s="352"/>
      <c r="CR1419" s="371"/>
      <c r="CS1419" s="371"/>
    </row>
    <row r="1420" spans="1:97" x14ac:dyDescent="0.25">
      <c r="A1420" s="20"/>
      <c r="B1420" s="174"/>
      <c r="C1420" s="88"/>
      <c r="D1420" s="19"/>
      <c r="E1420" s="456"/>
      <c r="F1420" s="451"/>
      <c r="G1420" s="444"/>
      <c r="H1420" s="19"/>
      <c r="I1420" s="451"/>
      <c r="J1420" s="451"/>
      <c r="K1420" s="451"/>
      <c r="L1420" s="451"/>
      <c r="M1420" s="451"/>
      <c r="N1420" s="451"/>
      <c r="O1420" s="316"/>
      <c r="P1420" s="310"/>
      <c r="Q1420" s="19"/>
      <c r="R1420" s="310"/>
      <c r="S1420" s="316"/>
      <c r="T1420" s="923"/>
      <c r="U1420" s="310"/>
      <c r="V1420" s="310"/>
      <c r="W1420" s="310"/>
      <c r="X1420" s="306"/>
      <c r="Y1420" s="753"/>
      <c r="Z1420" s="749"/>
      <c r="AA1420" s="489"/>
      <c r="AB1420" s="512"/>
      <c r="AC1420" s="512"/>
      <c r="AD1420" s="447"/>
      <c r="AE1420" s="447"/>
      <c r="AF1420" s="970"/>
      <c r="AG1420" s="970"/>
      <c r="AH1420" s="810"/>
      <c r="AI1420" s="310"/>
      <c r="AJ1420" s="310"/>
      <c r="AK1420" s="310"/>
      <c r="AL1420" s="307"/>
      <c r="AM1420" s="40"/>
      <c r="AN1420" s="40"/>
      <c r="AO1420" s="40"/>
      <c r="AP1420" s="137"/>
      <c r="AQ1420" s="19"/>
      <c r="AR1420" s="49"/>
      <c r="AS1420" s="298"/>
      <c r="AT1420" s="66"/>
      <c r="AU1420" s="40"/>
      <c r="AV1420" s="60"/>
      <c r="AW1420" s="137"/>
      <c r="AX1420" s="137"/>
      <c r="AY1420" s="299"/>
      <c r="AZ1420" s="87"/>
      <c r="BA1420" s="243"/>
      <c r="BB1420" s="127"/>
      <c r="BC1420" s="127"/>
      <c r="BD1420" s="127"/>
      <c r="BE1420" s="127"/>
      <c r="BF1420" s="127"/>
      <c r="BG1420" s="19"/>
      <c r="BH1420" s="49"/>
      <c r="BI1420" s="60"/>
      <c r="BJ1420" s="127"/>
      <c r="BK1420" s="127"/>
      <c r="BL1420" s="127"/>
      <c r="BM1420" s="127"/>
      <c r="BN1420" s="60"/>
      <c r="BO1420" s="127"/>
      <c r="BP1420" s="910"/>
      <c r="BQ1420" s="928"/>
      <c r="BR1420" s="928"/>
      <c r="BS1420" s="928"/>
      <c r="BT1420" s="928"/>
      <c r="BU1420" s="928"/>
      <c r="BV1420" s="928"/>
      <c r="BW1420" s="928"/>
      <c r="BX1420" s="928"/>
      <c r="BY1420" s="928"/>
      <c r="BZ1420" s="928"/>
      <c r="CA1420" s="928"/>
      <c r="CB1420" s="928"/>
      <c r="CC1420" s="928"/>
      <c r="CD1420" s="928"/>
      <c r="CE1420" s="150"/>
      <c r="CF1420" s="516"/>
      <c r="CG1420" s="911"/>
      <c r="CH1420" s="131"/>
      <c r="CI1420" s="186"/>
      <c r="CJ1420" s="4"/>
      <c r="CK1420" s="49"/>
      <c r="CL1420" s="60"/>
      <c r="CM1420" s="912"/>
      <c r="CN1420" s="371"/>
      <c r="CO1420" s="371"/>
      <c r="CP1420" s="814"/>
      <c r="CQ1420" s="352"/>
      <c r="CR1420" s="371"/>
      <c r="CS1420" s="371"/>
    </row>
    <row r="1421" spans="1:97" x14ac:dyDescent="0.25">
      <c r="A1421" s="20"/>
      <c r="B1421" s="174"/>
      <c r="C1421" s="88"/>
      <c r="D1421" s="19"/>
      <c r="E1421" s="456"/>
      <c r="F1421" s="451"/>
      <c r="G1421" s="444"/>
      <c r="H1421" s="19"/>
      <c r="I1421" s="451"/>
      <c r="J1421" s="451"/>
      <c r="K1421" s="451"/>
      <c r="L1421" s="451"/>
      <c r="M1421" s="451"/>
      <c r="N1421" s="451"/>
      <c r="O1421" s="316"/>
      <c r="P1421" s="310"/>
      <c r="Q1421" s="19"/>
      <c r="R1421" s="310"/>
      <c r="S1421" s="316"/>
      <c r="T1421" s="923"/>
      <c r="U1421" s="310"/>
      <c r="V1421" s="310"/>
      <c r="W1421" s="310"/>
      <c r="X1421" s="306"/>
      <c r="Y1421" s="753"/>
      <c r="Z1421" s="749"/>
      <c r="AA1421" s="489"/>
      <c r="AB1421" s="512"/>
      <c r="AC1421" s="512"/>
      <c r="AD1421" s="447"/>
      <c r="AE1421" s="447"/>
      <c r="AF1421" s="970"/>
      <c r="AG1421" s="970"/>
      <c r="AH1421" s="810"/>
      <c r="AI1421" s="310"/>
      <c r="AJ1421" s="310"/>
      <c r="AK1421" s="310"/>
      <c r="AL1421" s="307"/>
      <c r="AM1421" s="40"/>
      <c r="AN1421" s="40"/>
      <c r="AO1421" s="40"/>
      <c r="AP1421" s="137"/>
      <c r="AQ1421" s="19"/>
      <c r="AR1421" s="49"/>
      <c r="AS1421" s="298"/>
      <c r="AT1421" s="66"/>
      <c r="AU1421" s="40"/>
      <c r="AV1421" s="60"/>
      <c r="AW1421" s="137"/>
      <c r="AX1421" s="137"/>
      <c r="AY1421" s="299"/>
      <c r="AZ1421" s="87"/>
      <c r="BA1421" s="243"/>
      <c r="BB1421" s="127"/>
      <c r="BC1421" s="127"/>
      <c r="BD1421" s="127"/>
      <c r="BE1421" s="127"/>
      <c r="BF1421" s="127"/>
      <c r="BG1421" s="19"/>
      <c r="BH1421" s="49"/>
      <c r="BI1421" s="60"/>
      <c r="BJ1421" s="127"/>
      <c r="BK1421" s="127"/>
      <c r="BL1421" s="127"/>
      <c r="BM1421" s="127"/>
      <c r="BN1421" s="60"/>
      <c r="BO1421" s="127"/>
      <c r="BP1421" s="910"/>
      <c r="BQ1421" s="928"/>
      <c r="BR1421" s="928"/>
      <c r="BS1421" s="928"/>
      <c r="BT1421" s="928"/>
      <c r="BU1421" s="928"/>
      <c r="BV1421" s="928"/>
      <c r="BW1421" s="928"/>
      <c r="BX1421" s="928"/>
      <c r="BY1421" s="928"/>
      <c r="BZ1421" s="928"/>
      <c r="CA1421" s="928"/>
      <c r="CB1421" s="928"/>
      <c r="CC1421" s="928"/>
      <c r="CD1421" s="928"/>
      <c r="CE1421" s="150"/>
      <c r="CF1421" s="516"/>
      <c r="CG1421" s="911"/>
      <c r="CH1421" s="131"/>
      <c r="CI1421" s="186"/>
      <c r="CJ1421" s="4"/>
      <c r="CK1421" s="49"/>
      <c r="CL1421" s="60"/>
      <c r="CM1421" s="912"/>
      <c r="CN1421" s="371"/>
      <c r="CO1421" s="371"/>
      <c r="CP1421" s="814"/>
      <c r="CQ1421" s="352"/>
      <c r="CR1421" s="371"/>
      <c r="CS1421" s="371"/>
    </row>
    <row r="1422" spans="1:97" x14ac:dyDescent="0.25">
      <c r="A1422" s="20"/>
      <c r="B1422" s="174"/>
      <c r="C1422" s="88"/>
      <c r="D1422" s="19"/>
      <c r="E1422" s="456"/>
      <c r="F1422" s="451"/>
      <c r="G1422" s="444"/>
      <c r="H1422" s="19"/>
      <c r="I1422" s="451"/>
      <c r="J1422" s="451"/>
      <c r="K1422" s="451"/>
      <c r="L1422" s="451"/>
      <c r="M1422" s="451"/>
      <c r="N1422" s="451"/>
      <c r="O1422" s="316"/>
      <c r="P1422" s="310"/>
      <c r="Q1422" s="19"/>
      <c r="R1422" s="310"/>
      <c r="S1422" s="316"/>
      <c r="T1422" s="923"/>
      <c r="U1422" s="310"/>
      <c r="V1422" s="310"/>
      <c r="W1422" s="310"/>
      <c r="X1422" s="306"/>
      <c r="Y1422" s="753"/>
      <c r="Z1422" s="749"/>
      <c r="AA1422" s="489"/>
      <c r="AB1422" s="512"/>
      <c r="AC1422" s="512"/>
      <c r="AD1422" s="447"/>
      <c r="AE1422" s="447"/>
      <c r="AF1422" s="970"/>
      <c r="AG1422" s="970"/>
      <c r="AH1422" s="810"/>
      <c r="AI1422" s="310"/>
      <c r="AJ1422" s="310"/>
      <c r="AK1422" s="310"/>
      <c r="AL1422" s="307"/>
      <c r="AM1422" s="40"/>
      <c r="AN1422" s="40"/>
      <c r="AO1422" s="40"/>
      <c r="AP1422" s="137"/>
      <c r="AQ1422" s="19"/>
      <c r="AR1422" s="49"/>
      <c r="AS1422" s="298"/>
      <c r="AT1422" s="66"/>
      <c r="AU1422" s="40"/>
      <c r="AV1422" s="60"/>
      <c r="AW1422" s="137"/>
      <c r="AX1422" s="137"/>
      <c r="AY1422" s="299"/>
      <c r="AZ1422" s="87"/>
      <c r="BA1422" s="243"/>
      <c r="BB1422" s="127"/>
      <c r="BC1422" s="127"/>
      <c r="BD1422" s="127"/>
      <c r="BE1422" s="127"/>
      <c r="BF1422" s="127"/>
      <c r="BG1422" s="19"/>
      <c r="BH1422" s="49"/>
      <c r="BI1422" s="60"/>
      <c r="BJ1422" s="127"/>
      <c r="BK1422" s="127"/>
      <c r="BL1422" s="127"/>
      <c r="BM1422" s="127"/>
      <c r="BN1422" s="60"/>
      <c r="BO1422" s="127"/>
      <c r="BP1422" s="910"/>
      <c r="BQ1422" s="928"/>
      <c r="BR1422" s="928"/>
      <c r="BS1422" s="928"/>
      <c r="BT1422" s="928"/>
      <c r="BU1422" s="928"/>
      <c r="BV1422" s="928"/>
      <c r="BW1422" s="928"/>
      <c r="BX1422" s="928"/>
      <c r="BY1422" s="928"/>
      <c r="BZ1422" s="928"/>
      <c r="CA1422" s="928"/>
      <c r="CB1422" s="928"/>
      <c r="CC1422" s="928"/>
      <c r="CD1422" s="928"/>
      <c r="CE1422" s="150"/>
      <c r="CF1422" s="516"/>
      <c r="CG1422" s="911"/>
      <c r="CH1422" s="131"/>
      <c r="CI1422" s="186"/>
      <c r="CJ1422" s="4"/>
      <c r="CK1422" s="49"/>
      <c r="CL1422" s="60"/>
      <c r="CM1422" s="912"/>
      <c r="CN1422" s="371"/>
      <c r="CO1422" s="371"/>
      <c r="CP1422" s="814"/>
      <c r="CQ1422" s="352"/>
      <c r="CR1422" s="371"/>
      <c r="CS1422" s="371"/>
    </row>
    <row r="1423" spans="1:97" x14ac:dyDescent="0.25">
      <c r="A1423" s="20"/>
      <c r="B1423" s="174"/>
      <c r="C1423" s="88"/>
      <c r="D1423" s="19"/>
      <c r="E1423" s="456"/>
      <c r="F1423" s="451"/>
      <c r="G1423" s="444"/>
      <c r="H1423" s="19"/>
      <c r="I1423" s="451"/>
      <c r="J1423" s="451"/>
      <c r="K1423" s="451"/>
      <c r="L1423" s="451"/>
      <c r="M1423" s="451"/>
      <c r="N1423" s="451"/>
      <c r="O1423" s="316"/>
      <c r="P1423" s="310"/>
      <c r="Q1423" s="19"/>
      <c r="R1423" s="310"/>
      <c r="S1423" s="316"/>
      <c r="T1423" s="923"/>
      <c r="U1423" s="310"/>
      <c r="V1423" s="310"/>
      <c r="W1423" s="310"/>
      <c r="X1423" s="306"/>
      <c r="Y1423" s="753"/>
      <c r="Z1423" s="749"/>
      <c r="AA1423" s="489"/>
      <c r="AB1423" s="512"/>
      <c r="AC1423" s="512"/>
      <c r="AD1423" s="447"/>
      <c r="AE1423" s="447"/>
      <c r="AF1423" s="970"/>
      <c r="AG1423" s="970"/>
      <c r="AH1423" s="810"/>
      <c r="AI1423" s="310"/>
      <c r="AJ1423" s="310"/>
      <c r="AK1423" s="310"/>
      <c r="AL1423" s="307"/>
      <c r="AM1423" s="40"/>
      <c r="AN1423" s="40"/>
      <c r="AO1423" s="40"/>
      <c r="AP1423" s="137"/>
      <c r="AQ1423" s="19"/>
      <c r="AR1423" s="49"/>
      <c r="AS1423" s="298"/>
      <c r="AT1423" s="66"/>
      <c r="AU1423" s="40"/>
      <c r="AV1423" s="60"/>
      <c r="AW1423" s="137"/>
      <c r="AX1423" s="137"/>
      <c r="AY1423" s="299"/>
      <c r="AZ1423" s="87"/>
      <c r="BA1423" s="243"/>
      <c r="BB1423" s="127"/>
      <c r="BC1423" s="127"/>
      <c r="BD1423" s="127"/>
      <c r="BE1423" s="127"/>
      <c r="BF1423" s="127"/>
      <c r="BG1423" s="19"/>
      <c r="BH1423" s="49"/>
      <c r="BI1423" s="60"/>
      <c r="BJ1423" s="127"/>
      <c r="BK1423" s="127"/>
      <c r="BL1423" s="127"/>
      <c r="BM1423" s="127"/>
      <c r="BN1423" s="60"/>
      <c r="BO1423" s="127"/>
      <c r="BP1423" s="910"/>
      <c r="BQ1423" s="928"/>
      <c r="BR1423" s="928"/>
      <c r="BS1423" s="928"/>
      <c r="BT1423" s="928"/>
      <c r="BU1423" s="928"/>
      <c r="BV1423" s="928"/>
      <c r="BW1423" s="928"/>
      <c r="BX1423" s="928"/>
      <c r="BY1423" s="928"/>
      <c r="BZ1423" s="928"/>
      <c r="CA1423" s="928"/>
      <c r="CB1423" s="928"/>
      <c r="CC1423" s="928"/>
      <c r="CD1423" s="928"/>
      <c r="CE1423" s="150"/>
      <c r="CF1423" s="516"/>
      <c r="CG1423" s="911"/>
      <c r="CH1423" s="131"/>
      <c r="CI1423" s="186"/>
      <c r="CJ1423" s="4"/>
      <c r="CK1423" s="49"/>
      <c r="CL1423" s="60"/>
      <c r="CM1423" s="912"/>
      <c r="CN1423" s="371"/>
      <c r="CO1423" s="371"/>
      <c r="CP1423" s="814"/>
      <c r="CQ1423" s="352"/>
      <c r="CR1423" s="371"/>
      <c r="CS1423" s="371"/>
    </row>
    <row r="1424" spans="1:97" x14ac:dyDescent="0.25">
      <c r="A1424" s="20"/>
      <c r="B1424" s="174"/>
      <c r="C1424" s="88"/>
      <c r="D1424" s="19"/>
      <c r="E1424" s="456"/>
      <c r="F1424" s="451"/>
      <c r="G1424" s="444"/>
      <c r="H1424" s="19"/>
      <c r="I1424" s="451"/>
      <c r="J1424" s="451"/>
      <c r="K1424" s="451"/>
      <c r="L1424" s="451"/>
      <c r="M1424" s="451"/>
      <c r="N1424" s="451"/>
      <c r="O1424" s="316"/>
      <c r="P1424" s="310"/>
      <c r="Q1424" s="19"/>
      <c r="R1424" s="310"/>
      <c r="S1424" s="316"/>
      <c r="T1424" s="923"/>
      <c r="U1424" s="310"/>
      <c r="V1424" s="310"/>
      <c r="W1424" s="310"/>
      <c r="X1424" s="306"/>
      <c r="Y1424" s="753"/>
      <c r="Z1424" s="749"/>
      <c r="AA1424" s="489"/>
      <c r="AB1424" s="512"/>
      <c r="AC1424" s="512"/>
      <c r="AD1424" s="447"/>
      <c r="AE1424" s="447"/>
      <c r="AF1424" s="970"/>
      <c r="AG1424" s="970"/>
      <c r="AH1424" s="810"/>
      <c r="AI1424" s="310"/>
      <c r="AJ1424" s="310"/>
      <c r="AK1424" s="310"/>
      <c r="AL1424" s="307"/>
      <c r="AM1424" s="40"/>
      <c r="AN1424" s="40"/>
      <c r="AO1424" s="40"/>
      <c r="AP1424" s="137"/>
      <c r="AQ1424" s="19"/>
      <c r="AR1424" s="49"/>
      <c r="AS1424" s="298"/>
      <c r="AT1424" s="66"/>
      <c r="AU1424" s="40"/>
      <c r="AV1424" s="60"/>
      <c r="AW1424" s="137"/>
      <c r="AX1424" s="137"/>
      <c r="AY1424" s="299"/>
      <c r="AZ1424" s="87"/>
      <c r="BA1424" s="243"/>
      <c r="BB1424" s="127"/>
      <c r="BC1424" s="127"/>
      <c r="BD1424" s="127"/>
      <c r="BE1424" s="127"/>
      <c r="BF1424" s="127"/>
      <c r="BG1424" s="19"/>
      <c r="BH1424" s="49"/>
      <c r="BI1424" s="60"/>
      <c r="BJ1424" s="127"/>
      <c r="BK1424" s="127"/>
      <c r="BL1424" s="127"/>
      <c r="BM1424" s="127"/>
      <c r="BN1424" s="60"/>
      <c r="BO1424" s="127"/>
      <c r="BP1424" s="910"/>
      <c r="BQ1424" s="928"/>
      <c r="BR1424" s="928"/>
      <c r="BS1424" s="928"/>
      <c r="BT1424" s="928"/>
      <c r="BU1424" s="928"/>
      <c r="BV1424" s="928"/>
      <c r="BW1424" s="928"/>
      <c r="BX1424" s="928"/>
      <c r="BY1424" s="928"/>
      <c r="BZ1424" s="928"/>
      <c r="CA1424" s="928"/>
      <c r="CB1424" s="928"/>
      <c r="CC1424" s="928"/>
      <c r="CD1424" s="928"/>
      <c r="CE1424" s="150"/>
      <c r="CF1424" s="516"/>
      <c r="CG1424" s="911"/>
      <c r="CH1424" s="131"/>
      <c r="CI1424" s="186"/>
      <c r="CJ1424" s="4"/>
      <c r="CK1424" s="49"/>
      <c r="CL1424" s="60"/>
      <c r="CM1424" s="912"/>
      <c r="CN1424" s="371"/>
      <c r="CO1424" s="371"/>
      <c r="CP1424" s="814"/>
      <c r="CQ1424" s="352"/>
      <c r="CR1424" s="371"/>
      <c r="CS1424" s="371"/>
    </row>
    <row r="1425" spans="1:97" x14ac:dyDescent="0.25">
      <c r="A1425" s="20"/>
      <c r="B1425" s="174"/>
      <c r="C1425" s="88"/>
      <c r="D1425" s="19"/>
      <c r="E1425" s="456"/>
      <c r="F1425" s="451"/>
      <c r="G1425" s="444"/>
      <c r="H1425" s="19"/>
      <c r="I1425" s="451"/>
      <c r="J1425" s="451"/>
      <c r="K1425" s="451"/>
      <c r="L1425" s="451"/>
      <c r="M1425" s="451"/>
      <c r="N1425" s="451"/>
      <c r="O1425" s="316"/>
      <c r="P1425" s="310"/>
      <c r="Q1425" s="19"/>
      <c r="R1425" s="310"/>
      <c r="S1425" s="316"/>
      <c r="T1425" s="923"/>
      <c r="U1425" s="310"/>
      <c r="V1425" s="310"/>
      <c r="W1425" s="310"/>
      <c r="X1425" s="306"/>
      <c r="Y1425" s="753"/>
      <c r="Z1425" s="749"/>
      <c r="AA1425" s="489"/>
      <c r="AB1425" s="512"/>
      <c r="AC1425" s="512"/>
      <c r="AD1425" s="447"/>
      <c r="AE1425" s="447"/>
      <c r="AF1425" s="970"/>
      <c r="AG1425" s="970"/>
      <c r="AH1425" s="810"/>
      <c r="AI1425" s="310"/>
      <c r="AJ1425" s="310"/>
      <c r="AK1425" s="310"/>
      <c r="AL1425" s="307"/>
      <c r="AM1425" s="40"/>
      <c r="AN1425" s="40"/>
      <c r="AO1425" s="40"/>
      <c r="AP1425" s="137"/>
      <c r="AQ1425" s="19"/>
      <c r="AR1425" s="49"/>
      <c r="AS1425" s="298"/>
      <c r="AT1425" s="66"/>
      <c r="AU1425" s="40"/>
      <c r="AV1425" s="60"/>
      <c r="AW1425" s="137"/>
      <c r="AX1425" s="137"/>
      <c r="AY1425" s="299"/>
      <c r="AZ1425" s="87"/>
      <c r="BA1425" s="243"/>
      <c r="BB1425" s="127"/>
      <c r="BC1425" s="127"/>
      <c r="BD1425" s="127"/>
      <c r="BE1425" s="127"/>
      <c r="BF1425" s="127"/>
      <c r="BG1425" s="19"/>
      <c r="BH1425" s="49"/>
      <c r="BI1425" s="60"/>
      <c r="BJ1425" s="127"/>
      <c r="BK1425" s="127"/>
      <c r="BL1425" s="127"/>
      <c r="BM1425" s="127"/>
      <c r="BN1425" s="60"/>
      <c r="BO1425" s="127"/>
      <c r="BP1425" s="910"/>
      <c r="BQ1425" s="928"/>
      <c r="BR1425" s="928"/>
      <c r="BS1425" s="928"/>
      <c r="BT1425" s="928"/>
      <c r="BU1425" s="928"/>
      <c r="BV1425" s="928"/>
      <c r="BW1425" s="928"/>
      <c r="BX1425" s="928"/>
      <c r="BY1425" s="928"/>
      <c r="BZ1425" s="928"/>
      <c r="CA1425" s="928"/>
      <c r="CB1425" s="928"/>
      <c r="CC1425" s="928"/>
      <c r="CD1425" s="928"/>
      <c r="CE1425" s="150"/>
      <c r="CF1425" s="516"/>
      <c r="CG1425" s="911"/>
      <c r="CH1425" s="131"/>
      <c r="CI1425" s="186"/>
      <c r="CJ1425" s="4"/>
      <c r="CK1425" s="49"/>
      <c r="CL1425" s="60"/>
      <c r="CM1425" s="912"/>
      <c r="CN1425" s="371"/>
      <c r="CO1425" s="371"/>
      <c r="CP1425" s="814"/>
      <c r="CQ1425" s="352"/>
      <c r="CR1425" s="371"/>
      <c r="CS1425" s="371"/>
    </row>
    <row r="1426" spans="1:97" x14ac:dyDescent="0.25">
      <c r="A1426" s="20"/>
      <c r="B1426" s="174"/>
      <c r="C1426" s="88"/>
      <c r="D1426" s="19"/>
      <c r="E1426" s="456"/>
      <c r="F1426" s="451"/>
      <c r="G1426" s="444"/>
      <c r="H1426" s="19"/>
      <c r="I1426" s="451"/>
      <c r="J1426" s="451"/>
      <c r="K1426" s="451"/>
      <c r="L1426" s="451"/>
      <c r="M1426" s="451"/>
      <c r="N1426" s="451"/>
      <c r="O1426" s="316"/>
      <c r="P1426" s="310"/>
      <c r="Q1426" s="19"/>
      <c r="R1426" s="310"/>
      <c r="S1426" s="316"/>
      <c r="T1426" s="923"/>
      <c r="U1426" s="310"/>
      <c r="V1426" s="310"/>
      <c r="W1426" s="310"/>
      <c r="X1426" s="306"/>
      <c r="Y1426" s="753"/>
      <c r="Z1426" s="749"/>
      <c r="AA1426" s="489"/>
      <c r="AB1426" s="512"/>
      <c r="AC1426" s="512"/>
      <c r="AD1426" s="447"/>
      <c r="AE1426" s="447"/>
      <c r="AF1426" s="970"/>
      <c r="AG1426" s="970"/>
      <c r="AH1426" s="810"/>
      <c r="AI1426" s="310"/>
      <c r="AJ1426" s="310"/>
      <c r="AK1426" s="310"/>
      <c r="AL1426" s="307"/>
      <c r="AM1426" s="40"/>
      <c r="AN1426" s="40"/>
      <c r="AO1426" s="40"/>
      <c r="AP1426" s="137"/>
      <c r="AQ1426" s="19"/>
      <c r="AR1426" s="49"/>
      <c r="AS1426" s="298"/>
      <c r="AT1426" s="66"/>
      <c r="AU1426" s="40"/>
      <c r="AV1426" s="60"/>
      <c r="AW1426" s="137"/>
      <c r="AX1426" s="137"/>
      <c r="AY1426" s="299"/>
      <c r="AZ1426" s="87"/>
      <c r="BA1426" s="243"/>
      <c r="BB1426" s="127"/>
      <c r="BC1426" s="127"/>
      <c r="BD1426" s="127"/>
      <c r="BE1426" s="127"/>
      <c r="BF1426" s="127"/>
      <c r="BG1426" s="19"/>
      <c r="BH1426" s="49"/>
      <c r="BI1426" s="60"/>
      <c r="BJ1426" s="127"/>
      <c r="BK1426" s="127"/>
      <c r="BL1426" s="127"/>
      <c r="BM1426" s="127"/>
      <c r="BN1426" s="60"/>
      <c r="BO1426" s="127"/>
      <c r="BP1426" s="910"/>
      <c r="BQ1426" s="928"/>
      <c r="BR1426" s="928"/>
      <c r="BS1426" s="928"/>
      <c r="BT1426" s="928"/>
      <c r="BU1426" s="928"/>
      <c r="BV1426" s="928"/>
      <c r="BW1426" s="928"/>
      <c r="BX1426" s="928"/>
      <c r="BY1426" s="928"/>
      <c r="BZ1426" s="928"/>
      <c r="CA1426" s="928"/>
      <c r="CB1426" s="928"/>
      <c r="CC1426" s="928"/>
      <c r="CD1426" s="928"/>
      <c r="CE1426" s="150"/>
      <c r="CF1426" s="516"/>
      <c r="CG1426" s="911"/>
      <c r="CH1426" s="131"/>
      <c r="CI1426" s="186"/>
      <c r="CJ1426" s="4"/>
      <c r="CK1426" s="49"/>
      <c r="CL1426" s="60"/>
      <c r="CM1426" s="912"/>
      <c r="CN1426" s="371"/>
      <c r="CO1426" s="371"/>
      <c r="CP1426" s="814"/>
      <c r="CQ1426" s="352"/>
      <c r="CR1426" s="371"/>
      <c r="CS1426" s="371"/>
    </row>
    <row r="1427" spans="1:97" x14ac:dyDescent="0.25">
      <c r="A1427" s="20"/>
      <c r="B1427" s="174"/>
      <c r="C1427" s="88"/>
      <c r="D1427" s="19"/>
      <c r="E1427" s="456"/>
      <c r="F1427" s="451"/>
      <c r="G1427" s="444"/>
      <c r="H1427" s="19"/>
      <c r="I1427" s="451"/>
      <c r="J1427" s="451"/>
      <c r="K1427" s="451"/>
      <c r="L1427" s="451"/>
      <c r="M1427" s="451"/>
      <c r="N1427" s="451"/>
      <c r="O1427" s="316"/>
      <c r="P1427" s="310"/>
      <c r="Q1427" s="19"/>
      <c r="R1427" s="310"/>
      <c r="S1427" s="316"/>
      <c r="T1427" s="923"/>
      <c r="U1427" s="310"/>
      <c r="V1427" s="310"/>
      <c r="W1427" s="310"/>
      <c r="X1427" s="306"/>
      <c r="Y1427" s="753"/>
      <c r="Z1427" s="749"/>
      <c r="AA1427" s="489"/>
      <c r="AB1427" s="512"/>
      <c r="AC1427" s="512"/>
      <c r="AD1427" s="447"/>
      <c r="AE1427" s="447"/>
      <c r="AF1427" s="970"/>
      <c r="AG1427" s="970"/>
      <c r="AH1427" s="810"/>
      <c r="AI1427" s="310"/>
      <c r="AJ1427" s="310"/>
      <c r="AK1427" s="310"/>
      <c r="AL1427" s="307"/>
      <c r="AM1427" s="40"/>
      <c r="AN1427" s="40"/>
      <c r="AO1427" s="40"/>
      <c r="AP1427" s="137"/>
      <c r="AQ1427" s="19"/>
      <c r="AR1427" s="49"/>
      <c r="AS1427" s="298"/>
      <c r="AT1427" s="66"/>
      <c r="AU1427" s="40"/>
      <c r="AV1427" s="60"/>
      <c r="AW1427" s="137"/>
      <c r="AX1427" s="137"/>
      <c r="AY1427" s="299"/>
      <c r="AZ1427" s="87"/>
      <c r="BA1427" s="243"/>
      <c r="BB1427" s="127"/>
      <c r="BC1427" s="127"/>
      <c r="BD1427" s="127"/>
      <c r="BE1427" s="127"/>
      <c r="BF1427" s="127"/>
      <c r="BG1427" s="19"/>
      <c r="BH1427" s="49"/>
      <c r="BI1427" s="60"/>
      <c r="BJ1427" s="127"/>
      <c r="BK1427" s="127"/>
      <c r="BL1427" s="127"/>
      <c r="BM1427" s="127"/>
      <c r="BN1427" s="60"/>
      <c r="BO1427" s="127"/>
      <c r="BP1427" s="910"/>
      <c r="BQ1427" s="928"/>
      <c r="BR1427" s="928"/>
      <c r="BS1427" s="928"/>
      <c r="BT1427" s="928"/>
      <c r="BU1427" s="928"/>
      <c r="BV1427" s="928"/>
      <c r="BW1427" s="928"/>
      <c r="BX1427" s="928"/>
      <c r="BY1427" s="928"/>
      <c r="BZ1427" s="928"/>
      <c r="CA1427" s="928"/>
      <c r="CB1427" s="928"/>
      <c r="CC1427" s="928"/>
      <c r="CD1427" s="928"/>
      <c r="CE1427" s="150"/>
      <c r="CF1427" s="516"/>
      <c r="CG1427" s="911"/>
      <c r="CH1427" s="131"/>
      <c r="CI1427" s="186"/>
      <c r="CJ1427" s="4"/>
      <c r="CK1427" s="49"/>
      <c r="CL1427" s="60"/>
      <c r="CM1427" s="912"/>
      <c r="CN1427" s="371"/>
      <c r="CO1427" s="371"/>
      <c r="CP1427" s="814"/>
      <c r="CQ1427" s="352"/>
      <c r="CR1427" s="371"/>
      <c r="CS1427" s="371"/>
    </row>
    <row r="1428" spans="1:97" x14ac:dyDescent="0.25">
      <c r="A1428" s="20"/>
      <c r="B1428" s="174"/>
      <c r="C1428" s="88"/>
      <c r="D1428" s="19"/>
      <c r="E1428" s="456"/>
      <c r="F1428" s="451"/>
      <c r="G1428" s="444"/>
      <c r="H1428" s="19"/>
      <c r="I1428" s="451"/>
      <c r="J1428" s="451"/>
      <c r="K1428" s="451"/>
      <c r="L1428" s="451"/>
      <c r="M1428" s="451"/>
      <c r="N1428" s="451"/>
      <c r="O1428" s="316"/>
      <c r="P1428" s="310"/>
      <c r="Q1428" s="19"/>
      <c r="R1428" s="310"/>
      <c r="S1428" s="316"/>
      <c r="T1428" s="923"/>
      <c r="U1428" s="310"/>
      <c r="V1428" s="310"/>
      <c r="W1428" s="310"/>
      <c r="X1428" s="306"/>
      <c r="Y1428" s="753"/>
      <c r="Z1428" s="749"/>
      <c r="AA1428" s="489"/>
      <c r="AB1428" s="512"/>
      <c r="AC1428" s="512"/>
      <c r="AD1428" s="447"/>
      <c r="AE1428" s="447"/>
      <c r="AF1428" s="970"/>
      <c r="AG1428" s="970"/>
      <c r="AH1428" s="810"/>
      <c r="AI1428" s="310"/>
      <c r="AJ1428" s="310"/>
      <c r="AK1428" s="310"/>
      <c r="AL1428" s="307"/>
      <c r="AM1428" s="40"/>
      <c r="AN1428" s="40"/>
      <c r="AO1428" s="40"/>
      <c r="AP1428" s="137"/>
      <c r="AQ1428" s="19"/>
      <c r="AR1428" s="49"/>
      <c r="AS1428" s="298"/>
      <c r="AT1428" s="66"/>
      <c r="AU1428" s="40"/>
      <c r="AV1428" s="60"/>
      <c r="AW1428" s="137"/>
      <c r="AX1428" s="137"/>
      <c r="AY1428" s="299"/>
      <c r="AZ1428" s="87"/>
      <c r="BA1428" s="243"/>
      <c r="BB1428" s="127"/>
      <c r="BC1428" s="127"/>
      <c r="BD1428" s="127"/>
      <c r="BE1428" s="127"/>
      <c r="BF1428" s="127"/>
      <c r="BG1428" s="19"/>
      <c r="BH1428" s="49"/>
      <c r="BI1428" s="60"/>
      <c r="BJ1428" s="127"/>
      <c r="BK1428" s="127"/>
      <c r="BL1428" s="127"/>
      <c r="BM1428" s="127"/>
      <c r="BN1428" s="60"/>
      <c r="BO1428" s="127"/>
      <c r="BP1428" s="910"/>
      <c r="BQ1428" s="928"/>
      <c r="BR1428" s="928"/>
      <c r="BS1428" s="928"/>
      <c r="BT1428" s="928"/>
      <c r="BU1428" s="928"/>
      <c r="BV1428" s="928"/>
      <c r="BW1428" s="928"/>
      <c r="BX1428" s="928"/>
      <c r="BY1428" s="928"/>
      <c r="BZ1428" s="928"/>
      <c r="CA1428" s="928"/>
      <c r="CB1428" s="928"/>
      <c r="CC1428" s="928"/>
      <c r="CD1428" s="928"/>
      <c r="CE1428" s="150"/>
      <c r="CF1428" s="516"/>
      <c r="CG1428" s="911"/>
      <c r="CH1428" s="131"/>
      <c r="CI1428" s="186"/>
      <c r="CJ1428" s="4"/>
      <c r="CK1428" s="49"/>
      <c r="CL1428" s="60"/>
      <c r="CM1428" s="912"/>
      <c r="CN1428" s="371"/>
      <c r="CO1428" s="371"/>
      <c r="CP1428" s="814"/>
      <c r="CQ1428" s="352"/>
      <c r="CR1428" s="371"/>
      <c r="CS1428" s="371"/>
    </row>
    <row r="1429" spans="1:97" x14ac:dyDescent="0.25">
      <c r="A1429" s="20"/>
      <c r="B1429" s="174"/>
      <c r="C1429" s="88"/>
      <c r="D1429" s="19"/>
      <c r="E1429" s="456"/>
      <c r="F1429" s="451"/>
      <c r="G1429" s="444"/>
      <c r="H1429" s="19"/>
      <c r="I1429" s="451"/>
      <c r="J1429" s="451"/>
      <c r="K1429" s="451"/>
      <c r="L1429" s="451"/>
      <c r="M1429" s="451"/>
      <c r="N1429" s="451"/>
      <c r="O1429" s="316"/>
      <c r="P1429" s="310"/>
      <c r="Q1429" s="19"/>
      <c r="R1429" s="310"/>
      <c r="S1429" s="316"/>
      <c r="T1429" s="923"/>
      <c r="U1429" s="310"/>
      <c r="V1429" s="310"/>
      <c r="W1429" s="310"/>
      <c r="X1429" s="306"/>
      <c r="Y1429" s="753"/>
      <c r="Z1429" s="749"/>
      <c r="AA1429" s="489"/>
      <c r="AB1429" s="512"/>
      <c r="AC1429" s="512"/>
      <c r="AD1429" s="447"/>
      <c r="AE1429" s="447"/>
      <c r="AF1429" s="970"/>
      <c r="AG1429" s="970"/>
      <c r="AH1429" s="810"/>
      <c r="AI1429" s="310"/>
      <c r="AJ1429" s="310"/>
      <c r="AK1429" s="310"/>
      <c r="AL1429" s="307"/>
      <c r="AM1429" s="40"/>
      <c r="AN1429" s="40"/>
      <c r="AO1429" s="40"/>
      <c r="AP1429" s="137"/>
      <c r="AQ1429" s="19"/>
      <c r="AR1429" s="49"/>
      <c r="AS1429" s="298"/>
      <c r="AT1429" s="66"/>
      <c r="AU1429" s="40"/>
      <c r="AV1429" s="60"/>
      <c r="AW1429" s="137"/>
      <c r="AX1429" s="137"/>
      <c r="AY1429" s="299"/>
      <c r="AZ1429" s="87"/>
      <c r="BA1429" s="243"/>
      <c r="BB1429" s="127"/>
      <c r="BC1429" s="127"/>
      <c r="BD1429" s="127"/>
      <c r="BE1429" s="127"/>
      <c r="BF1429" s="127"/>
      <c r="BG1429" s="19"/>
      <c r="BH1429" s="49"/>
      <c r="BI1429" s="60"/>
      <c r="BJ1429" s="127"/>
      <c r="BK1429" s="127"/>
      <c r="BL1429" s="127"/>
      <c r="BM1429" s="127"/>
      <c r="BN1429" s="60"/>
      <c r="BO1429" s="127"/>
      <c r="BP1429" s="910"/>
      <c r="BQ1429" s="928"/>
      <c r="BR1429" s="928"/>
      <c r="BS1429" s="928"/>
      <c r="BT1429" s="928"/>
      <c r="BU1429" s="928"/>
      <c r="BV1429" s="928"/>
      <c r="BW1429" s="928"/>
      <c r="BX1429" s="928"/>
      <c r="BY1429" s="928"/>
      <c r="BZ1429" s="928"/>
      <c r="CA1429" s="928"/>
      <c r="CB1429" s="928"/>
      <c r="CC1429" s="928"/>
      <c r="CD1429" s="928"/>
      <c r="CE1429" s="150"/>
      <c r="CF1429" s="516"/>
      <c r="CG1429" s="911"/>
      <c r="CH1429" s="131"/>
      <c r="CI1429" s="186"/>
      <c r="CJ1429" s="4"/>
      <c r="CK1429" s="49"/>
      <c r="CL1429" s="60"/>
      <c r="CM1429" s="912"/>
      <c r="CN1429" s="371"/>
      <c r="CO1429" s="371"/>
      <c r="CP1429" s="814"/>
      <c r="CQ1429" s="352"/>
      <c r="CR1429" s="371"/>
      <c r="CS1429" s="371"/>
    </row>
    <row r="1430" spans="1:97" x14ac:dyDescent="0.25">
      <c r="A1430" s="20"/>
      <c r="B1430" s="174"/>
      <c r="C1430" s="88"/>
      <c r="D1430" s="19"/>
      <c r="E1430" s="456"/>
      <c r="F1430" s="451"/>
      <c r="G1430" s="444"/>
      <c r="H1430" s="19"/>
      <c r="I1430" s="451"/>
      <c r="J1430" s="451"/>
      <c r="K1430" s="451"/>
      <c r="L1430" s="451"/>
      <c r="M1430" s="451"/>
      <c r="N1430" s="451"/>
      <c r="O1430" s="316"/>
      <c r="P1430" s="310"/>
      <c r="Q1430" s="19"/>
      <c r="R1430" s="310"/>
      <c r="S1430" s="316"/>
      <c r="T1430" s="923"/>
      <c r="U1430" s="310"/>
      <c r="V1430" s="310"/>
      <c r="W1430" s="310"/>
      <c r="X1430" s="306"/>
      <c r="Y1430" s="753"/>
      <c r="Z1430" s="749"/>
      <c r="AA1430" s="489"/>
      <c r="AB1430" s="512"/>
      <c r="AC1430" s="512"/>
      <c r="AD1430" s="447"/>
      <c r="AE1430" s="447"/>
      <c r="AF1430" s="970"/>
      <c r="AG1430" s="970"/>
      <c r="AH1430" s="810"/>
      <c r="AI1430" s="310"/>
      <c r="AJ1430" s="310"/>
      <c r="AK1430" s="310"/>
      <c r="AL1430" s="307"/>
      <c r="AM1430" s="40"/>
      <c r="AN1430" s="40"/>
      <c r="AO1430" s="40"/>
      <c r="AP1430" s="137"/>
      <c r="AQ1430" s="19"/>
      <c r="AR1430" s="49"/>
      <c r="AS1430" s="298"/>
      <c r="AT1430" s="66"/>
      <c r="AU1430" s="40"/>
      <c r="AV1430" s="60"/>
      <c r="AW1430" s="137"/>
      <c r="AX1430" s="137"/>
      <c r="AY1430" s="299"/>
      <c r="AZ1430" s="87"/>
      <c r="BA1430" s="243"/>
      <c r="BB1430" s="127"/>
      <c r="BC1430" s="127"/>
      <c r="BD1430" s="127"/>
      <c r="BE1430" s="127"/>
      <c r="BF1430" s="127"/>
      <c r="BG1430" s="19"/>
      <c r="BH1430" s="49"/>
      <c r="BI1430" s="60"/>
      <c r="BJ1430" s="127"/>
      <c r="BK1430" s="127"/>
      <c r="BL1430" s="127"/>
      <c r="BM1430" s="127"/>
      <c r="BN1430" s="60"/>
      <c r="BO1430" s="127"/>
      <c r="BP1430" s="910"/>
      <c r="BQ1430" s="928"/>
      <c r="BR1430" s="928"/>
      <c r="BS1430" s="928"/>
      <c r="BT1430" s="928"/>
      <c r="BU1430" s="928"/>
      <c r="BV1430" s="928"/>
      <c r="BW1430" s="928"/>
      <c r="BX1430" s="928"/>
      <c r="BY1430" s="928"/>
      <c r="BZ1430" s="928"/>
      <c r="CA1430" s="928"/>
      <c r="CB1430" s="928"/>
      <c r="CC1430" s="928"/>
      <c r="CD1430" s="928"/>
      <c r="CE1430" s="150"/>
      <c r="CF1430" s="516"/>
      <c r="CG1430" s="911"/>
      <c r="CH1430" s="131"/>
      <c r="CI1430" s="186"/>
      <c r="CJ1430" s="4"/>
      <c r="CK1430" s="49"/>
      <c r="CL1430" s="60"/>
      <c r="CM1430" s="912"/>
      <c r="CN1430" s="371"/>
      <c r="CO1430" s="371"/>
      <c r="CP1430" s="814"/>
      <c r="CQ1430" s="352"/>
      <c r="CR1430" s="371"/>
      <c r="CS1430" s="371"/>
    </row>
    <row r="1431" spans="1:97" x14ac:dyDescent="0.25">
      <c r="A1431" s="20"/>
      <c r="B1431" s="174"/>
      <c r="C1431" s="88"/>
      <c r="D1431" s="19"/>
      <c r="E1431" s="456"/>
      <c r="F1431" s="451"/>
      <c r="G1431" s="444"/>
      <c r="H1431" s="19"/>
      <c r="I1431" s="451"/>
      <c r="J1431" s="451"/>
      <c r="K1431" s="451"/>
      <c r="L1431" s="451"/>
      <c r="M1431" s="451"/>
      <c r="N1431" s="451"/>
      <c r="O1431" s="316"/>
      <c r="P1431" s="310"/>
      <c r="Q1431" s="19"/>
      <c r="R1431" s="310"/>
      <c r="S1431" s="316"/>
      <c r="T1431" s="923"/>
      <c r="U1431" s="310"/>
      <c r="V1431" s="310"/>
      <c r="W1431" s="310"/>
      <c r="X1431" s="306"/>
      <c r="Y1431" s="753"/>
      <c r="Z1431" s="749"/>
      <c r="AA1431" s="489"/>
      <c r="AB1431" s="512"/>
      <c r="AC1431" s="512"/>
      <c r="AD1431" s="447"/>
      <c r="AE1431" s="447"/>
      <c r="AF1431" s="970"/>
      <c r="AG1431" s="970"/>
      <c r="AH1431" s="810"/>
      <c r="AI1431" s="310"/>
      <c r="AJ1431" s="310"/>
      <c r="AK1431" s="310"/>
      <c r="AL1431" s="307"/>
      <c r="AM1431" s="40"/>
      <c r="AN1431" s="40"/>
      <c r="AO1431" s="40"/>
      <c r="AP1431" s="137"/>
      <c r="AQ1431" s="19"/>
      <c r="AR1431" s="49"/>
      <c r="AS1431" s="298"/>
      <c r="AT1431" s="66"/>
      <c r="AU1431" s="40"/>
      <c r="AV1431" s="60"/>
      <c r="AW1431" s="137"/>
      <c r="AX1431" s="137"/>
      <c r="AY1431" s="299"/>
      <c r="AZ1431" s="87"/>
      <c r="BA1431" s="243"/>
      <c r="BB1431" s="127"/>
      <c r="BC1431" s="127"/>
      <c r="BD1431" s="127"/>
      <c r="BE1431" s="127"/>
      <c r="BF1431" s="127"/>
      <c r="BG1431" s="19"/>
      <c r="BH1431" s="49"/>
      <c r="BI1431" s="60"/>
      <c r="BJ1431" s="127"/>
      <c r="BK1431" s="127"/>
      <c r="BL1431" s="127"/>
      <c r="BM1431" s="127"/>
      <c r="BN1431" s="60"/>
      <c r="BO1431" s="127"/>
      <c r="BP1431" s="910"/>
      <c r="BQ1431" s="928"/>
      <c r="BR1431" s="928"/>
      <c r="BS1431" s="928"/>
      <c r="BT1431" s="928"/>
      <c r="BU1431" s="928"/>
      <c r="BV1431" s="928"/>
      <c r="BW1431" s="928"/>
      <c r="BX1431" s="928"/>
      <c r="BY1431" s="928"/>
      <c r="BZ1431" s="928"/>
      <c r="CA1431" s="928"/>
      <c r="CB1431" s="928"/>
      <c r="CC1431" s="928"/>
      <c r="CD1431" s="928"/>
      <c r="CE1431" s="150"/>
      <c r="CF1431" s="516"/>
      <c r="CG1431" s="911"/>
      <c r="CH1431" s="131"/>
      <c r="CI1431" s="186"/>
      <c r="CJ1431" s="4"/>
      <c r="CK1431" s="49"/>
      <c r="CL1431" s="60"/>
      <c r="CM1431" s="912"/>
      <c r="CN1431" s="371"/>
      <c r="CO1431" s="371"/>
      <c r="CP1431" s="814"/>
      <c r="CQ1431" s="352"/>
      <c r="CR1431" s="371"/>
      <c r="CS1431" s="371"/>
    </row>
    <row r="1432" spans="1:97" x14ac:dyDescent="0.25">
      <c r="A1432" s="20"/>
      <c r="B1432" s="174"/>
      <c r="C1432" s="88"/>
      <c r="D1432" s="19"/>
      <c r="E1432" s="456"/>
      <c r="F1432" s="451"/>
      <c r="G1432" s="444"/>
      <c r="H1432" s="19"/>
      <c r="I1432" s="451"/>
      <c r="J1432" s="451"/>
      <c r="K1432" s="451"/>
      <c r="L1432" s="451"/>
      <c r="M1432" s="451"/>
      <c r="N1432" s="451"/>
      <c r="O1432" s="316"/>
      <c r="P1432" s="310"/>
      <c r="Q1432" s="19"/>
      <c r="R1432" s="310"/>
      <c r="S1432" s="316"/>
      <c r="T1432" s="923"/>
      <c r="U1432" s="310"/>
      <c r="V1432" s="310"/>
      <c r="W1432" s="310"/>
      <c r="X1432" s="306"/>
      <c r="Y1432" s="753"/>
      <c r="Z1432" s="749"/>
      <c r="AA1432" s="489"/>
      <c r="AB1432" s="512"/>
      <c r="AC1432" s="512"/>
      <c r="AD1432" s="447"/>
      <c r="AE1432" s="447"/>
      <c r="AF1432" s="970"/>
      <c r="AG1432" s="970"/>
      <c r="AH1432" s="810"/>
      <c r="AI1432" s="310"/>
      <c r="AJ1432" s="310"/>
      <c r="AK1432" s="310"/>
      <c r="AL1432" s="307"/>
      <c r="AM1432" s="40"/>
      <c r="AN1432" s="40"/>
      <c r="AO1432" s="40"/>
      <c r="AP1432" s="137"/>
      <c r="AQ1432" s="19"/>
      <c r="AR1432" s="49"/>
      <c r="AS1432" s="298"/>
      <c r="AT1432" s="66"/>
      <c r="AU1432" s="40"/>
      <c r="AV1432" s="60"/>
      <c r="AW1432" s="137"/>
      <c r="AX1432" s="137"/>
      <c r="AY1432" s="299"/>
      <c r="AZ1432" s="87"/>
      <c r="BA1432" s="243"/>
      <c r="BB1432" s="127"/>
      <c r="BC1432" s="127"/>
      <c r="BD1432" s="127"/>
      <c r="BE1432" s="127"/>
      <c r="BF1432" s="127"/>
      <c r="BG1432" s="19"/>
      <c r="BH1432" s="49"/>
      <c r="BI1432" s="60"/>
      <c r="BJ1432" s="127"/>
      <c r="BK1432" s="127"/>
      <c r="BL1432" s="127"/>
      <c r="BM1432" s="127"/>
      <c r="BN1432" s="60"/>
      <c r="BO1432" s="127"/>
      <c r="BP1432" s="910"/>
      <c r="BQ1432" s="928"/>
      <c r="BR1432" s="928"/>
      <c r="BS1432" s="928"/>
      <c r="BT1432" s="928"/>
      <c r="BU1432" s="928"/>
      <c r="BV1432" s="928"/>
      <c r="BW1432" s="928"/>
      <c r="BX1432" s="928"/>
      <c r="BY1432" s="928"/>
      <c r="BZ1432" s="928"/>
      <c r="CA1432" s="928"/>
      <c r="CB1432" s="928"/>
      <c r="CC1432" s="928"/>
      <c r="CD1432" s="928"/>
      <c r="CE1432" s="150"/>
      <c r="CF1432" s="516"/>
      <c r="CG1432" s="911"/>
      <c r="CH1432" s="131"/>
      <c r="CI1432" s="186"/>
      <c r="CJ1432" s="4"/>
      <c r="CK1432" s="49"/>
      <c r="CL1432" s="60"/>
      <c r="CM1432" s="912"/>
      <c r="CN1432" s="371"/>
      <c r="CO1432" s="371"/>
      <c r="CP1432" s="814"/>
      <c r="CQ1432" s="352"/>
      <c r="CR1432" s="371"/>
      <c r="CS1432" s="371"/>
    </row>
    <row r="1433" spans="1:97" x14ac:dyDescent="0.25">
      <c r="A1433" s="20"/>
      <c r="B1433" s="174"/>
      <c r="C1433" s="88"/>
      <c r="D1433" s="19"/>
      <c r="E1433" s="456"/>
      <c r="F1433" s="451"/>
      <c r="G1433" s="444"/>
      <c r="H1433" s="19"/>
      <c r="I1433" s="451"/>
      <c r="J1433" s="451"/>
      <c r="K1433" s="451"/>
      <c r="L1433" s="451"/>
      <c r="M1433" s="451"/>
      <c r="N1433" s="451"/>
      <c r="O1433" s="316"/>
      <c r="P1433" s="310"/>
      <c r="Q1433" s="19"/>
      <c r="R1433" s="310"/>
      <c r="S1433" s="316"/>
      <c r="T1433" s="923"/>
      <c r="U1433" s="310"/>
      <c r="V1433" s="310"/>
      <c r="W1433" s="310"/>
      <c r="X1433" s="306"/>
      <c r="Y1433" s="753"/>
      <c r="Z1433" s="749"/>
      <c r="AA1433" s="489"/>
      <c r="AB1433" s="512"/>
      <c r="AC1433" s="512"/>
      <c r="AD1433" s="447"/>
      <c r="AE1433" s="447"/>
      <c r="AF1433" s="970"/>
      <c r="AG1433" s="970"/>
      <c r="AH1433" s="810"/>
      <c r="AI1433" s="310"/>
      <c r="AJ1433" s="310"/>
      <c r="AK1433" s="310"/>
      <c r="AL1433" s="307"/>
      <c r="AM1433" s="40"/>
      <c r="AN1433" s="40"/>
      <c r="AO1433" s="40"/>
      <c r="AP1433" s="137"/>
      <c r="AQ1433" s="19"/>
      <c r="AR1433" s="49"/>
      <c r="AS1433" s="298"/>
      <c r="AT1433" s="66"/>
      <c r="AU1433" s="40"/>
      <c r="AV1433" s="60"/>
      <c r="AW1433" s="137"/>
      <c r="AX1433" s="137"/>
      <c r="AY1433" s="299"/>
      <c r="AZ1433" s="87"/>
      <c r="BA1433" s="243"/>
      <c r="BB1433" s="127"/>
      <c r="BC1433" s="127"/>
      <c r="BD1433" s="127"/>
      <c r="BE1433" s="127"/>
      <c r="BF1433" s="127"/>
      <c r="BG1433" s="19"/>
      <c r="BH1433" s="49"/>
      <c r="BI1433" s="60"/>
      <c r="BJ1433" s="127"/>
      <c r="BK1433" s="127"/>
      <c r="BL1433" s="127"/>
      <c r="BM1433" s="127"/>
      <c r="BN1433" s="60"/>
      <c r="BO1433" s="127"/>
      <c r="BP1433" s="910"/>
      <c r="BQ1433" s="928"/>
      <c r="BR1433" s="928"/>
      <c r="BS1433" s="928"/>
      <c r="BT1433" s="928"/>
      <c r="BU1433" s="928"/>
      <c r="BV1433" s="928"/>
      <c r="BW1433" s="928"/>
      <c r="BX1433" s="928"/>
      <c r="BY1433" s="928"/>
      <c r="BZ1433" s="928"/>
      <c r="CA1433" s="928"/>
      <c r="CB1433" s="928"/>
      <c r="CC1433" s="928"/>
      <c r="CD1433" s="928"/>
      <c r="CE1433" s="150"/>
      <c r="CF1433" s="516"/>
      <c r="CG1433" s="911"/>
      <c r="CH1433" s="131"/>
      <c r="CI1433" s="186"/>
      <c r="CJ1433" s="4"/>
      <c r="CK1433" s="49"/>
      <c r="CL1433" s="60"/>
      <c r="CM1433" s="912"/>
      <c r="CN1433" s="371"/>
      <c r="CO1433" s="371"/>
      <c r="CP1433" s="814"/>
      <c r="CQ1433" s="352"/>
      <c r="CR1433" s="371"/>
      <c r="CS1433" s="371"/>
    </row>
    <row r="1434" spans="1:97" x14ac:dyDescent="0.25">
      <c r="A1434" s="20"/>
      <c r="B1434" s="174"/>
      <c r="C1434" s="88"/>
      <c r="D1434" s="19"/>
      <c r="E1434" s="456"/>
      <c r="F1434" s="451"/>
      <c r="G1434" s="444"/>
      <c r="H1434" s="19"/>
      <c r="I1434" s="451"/>
      <c r="J1434" s="451"/>
      <c r="K1434" s="451"/>
      <c r="L1434" s="451"/>
      <c r="M1434" s="451"/>
      <c r="N1434" s="451"/>
      <c r="O1434" s="316"/>
      <c r="P1434" s="310"/>
      <c r="Q1434" s="19"/>
      <c r="R1434" s="310"/>
      <c r="S1434" s="316"/>
      <c r="T1434" s="923"/>
      <c r="U1434" s="310"/>
      <c r="V1434" s="310"/>
      <c r="W1434" s="310"/>
      <c r="X1434" s="306"/>
      <c r="Y1434" s="753"/>
      <c r="Z1434" s="749"/>
      <c r="AA1434" s="489"/>
      <c r="AB1434" s="512"/>
      <c r="AC1434" s="512"/>
      <c r="AD1434" s="447"/>
      <c r="AE1434" s="447"/>
      <c r="AF1434" s="970"/>
      <c r="AG1434" s="970"/>
      <c r="AH1434" s="810"/>
      <c r="AI1434" s="310"/>
      <c r="AJ1434" s="310"/>
      <c r="AK1434" s="310"/>
      <c r="AL1434" s="307"/>
      <c r="AM1434" s="40"/>
      <c r="AN1434" s="40"/>
      <c r="AO1434" s="40"/>
      <c r="AP1434" s="137"/>
      <c r="AQ1434" s="19"/>
      <c r="AR1434" s="49"/>
      <c r="AS1434" s="298"/>
      <c r="AT1434" s="66"/>
      <c r="AU1434" s="40"/>
      <c r="AV1434" s="60"/>
      <c r="AW1434" s="137"/>
      <c r="AX1434" s="137"/>
      <c r="AY1434" s="299"/>
      <c r="AZ1434" s="87"/>
      <c r="BA1434" s="243"/>
      <c r="BB1434" s="127"/>
      <c r="BC1434" s="127"/>
      <c r="BD1434" s="127"/>
      <c r="BE1434" s="127"/>
      <c r="BF1434" s="127"/>
      <c r="BG1434" s="19"/>
      <c r="BH1434" s="49"/>
      <c r="BI1434" s="60"/>
      <c r="BJ1434" s="127"/>
      <c r="BK1434" s="127"/>
      <c r="BL1434" s="127"/>
      <c r="BM1434" s="127"/>
      <c r="BN1434" s="60"/>
      <c r="BO1434" s="127"/>
      <c r="BP1434" s="910"/>
      <c r="BQ1434" s="928"/>
      <c r="BR1434" s="928"/>
      <c r="BS1434" s="928"/>
      <c r="BT1434" s="928"/>
      <c r="BU1434" s="928"/>
      <c r="BV1434" s="928"/>
      <c r="BW1434" s="928"/>
      <c r="BX1434" s="928"/>
      <c r="BY1434" s="928"/>
      <c r="BZ1434" s="928"/>
      <c r="CA1434" s="928"/>
      <c r="CB1434" s="928"/>
      <c r="CC1434" s="928"/>
      <c r="CD1434" s="928"/>
      <c r="CE1434" s="150"/>
      <c r="CF1434" s="516"/>
      <c r="CG1434" s="911"/>
      <c r="CH1434" s="131"/>
      <c r="CI1434" s="186"/>
      <c r="CJ1434" s="4"/>
      <c r="CK1434" s="49"/>
      <c r="CL1434" s="60"/>
      <c r="CM1434" s="912"/>
      <c r="CN1434" s="371"/>
      <c r="CO1434" s="371"/>
      <c r="CP1434" s="814"/>
      <c r="CQ1434" s="352"/>
      <c r="CR1434" s="371"/>
      <c r="CS1434" s="371"/>
    </row>
    <row r="1435" spans="1:97" x14ac:dyDescent="0.25">
      <c r="A1435" s="20"/>
      <c r="B1435" s="174"/>
      <c r="C1435" s="88"/>
      <c r="D1435" s="19"/>
      <c r="E1435" s="456"/>
      <c r="F1435" s="451"/>
      <c r="G1435" s="444"/>
      <c r="H1435" s="19"/>
      <c r="I1435" s="451"/>
      <c r="J1435" s="451"/>
      <c r="K1435" s="451"/>
      <c r="L1435" s="451"/>
      <c r="M1435" s="451"/>
      <c r="N1435" s="451"/>
      <c r="O1435" s="316"/>
      <c r="P1435" s="310"/>
      <c r="Q1435" s="19"/>
      <c r="R1435" s="310"/>
      <c r="S1435" s="316"/>
      <c r="T1435" s="923"/>
      <c r="U1435" s="310"/>
      <c r="V1435" s="310"/>
      <c r="W1435" s="310"/>
      <c r="X1435" s="306"/>
      <c r="Y1435" s="753"/>
      <c r="Z1435" s="749"/>
      <c r="AA1435" s="489"/>
      <c r="AB1435" s="512"/>
      <c r="AC1435" s="512"/>
      <c r="AD1435" s="447"/>
      <c r="AE1435" s="447"/>
      <c r="AF1435" s="970"/>
      <c r="AG1435" s="970"/>
      <c r="AH1435" s="810"/>
      <c r="AI1435" s="310"/>
      <c r="AJ1435" s="310"/>
      <c r="AK1435" s="310"/>
      <c r="AL1435" s="307"/>
      <c r="AM1435" s="40"/>
      <c r="AN1435" s="40"/>
      <c r="AO1435" s="40"/>
      <c r="AP1435" s="137"/>
      <c r="AQ1435" s="19"/>
      <c r="AR1435" s="49"/>
      <c r="AS1435" s="298"/>
      <c r="AT1435" s="66"/>
      <c r="AU1435" s="40"/>
      <c r="AV1435" s="60"/>
      <c r="AW1435" s="137"/>
      <c r="AX1435" s="137"/>
      <c r="AY1435" s="299"/>
      <c r="AZ1435" s="87"/>
      <c r="BA1435" s="243"/>
      <c r="BB1435" s="127"/>
      <c r="BC1435" s="127"/>
      <c r="BD1435" s="127"/>
      <c r="BE1435" s="127"/>
      <c r="BF1435" s="127"/>
      <c r="BG1435" s="19"/>
      <c r="BH1435" s="49"/>
      <c r="BI1435" s="60"/>
      <c r="BJ1435" s="127"/>
      <c r="BK1435" s="127"/>
      <c r="BL1435" s="127"/>
      <c r="BM1435" s="127"/>
      <c r="BN1435" s="60"/>
      <c r="BO1435" s="127"/>
      <c r="BP1435" s="910"/>
      <c r="BQ1435" s="928"/>
      <c r="BR1435" s="928"/>
      <c r="BS1435" s="928"/>
      <c r="BT1435" s="928"/>
      <c r="BU1435" s="928"/>
      <c r="BV1435" s="928"/>
      <c r="BW1435" s="928"/>
      <c r="BX1435" s="928"/>
      <c r="BY1435" s="928"/>
      <c r="BZ1435" s="928"/>
      <c r="CA1435" s="928"/>
      <c r="CB1435" s="928"/>
      <c r="CC1435" s="928"/>
      <c r="CD1435" s="928"/>
      <c r="CE1435" s="150"/>
      <c r="CF1435" s="516"/>
      <c r="CG1435" s="911"/>
      <c r="CH1435" s="131"/>
      <c r="CI1435" s="186"/>
      <c r="CJ1435" s="4"/>
      <c r="CK1435" s="49"/>
      <c r="CL1435" s="60"/>
      <c r="CM1435" s="912"/>
      <c r="CN1435" s="371"/>
      <c r="CO1435" s="371"/>
      <c r="CP1435" s="814"/>
      <c r="CQ1435" s="352"/>
      <c r="CR1435" s="371"/>
      <c r="CS1435" s="371"/>
    </row>
    <row r="1436" spans="1:97" x14ac:dyDescent="0.25">
      <c r="A1436" s="20"/>
      <c r="B1436" s="174"/>
      <c r="C1436" s="88"/>
      <c r="D1436" s="19"/>
      <c r="E1436" s="456"/>
      <c r="F1436" s="451"/>
      <c r="G1436" s="444"/>
      <c r="H1436" s="19"/>
      <c r="I1436" s="451"/>
      <c r="J1436" s="451"/>
      <c r="K1436" s="451"/>
      <c r="L1436" s="451"/>
      <c r="M1436" s="451"/>
      <c r="N1436" s="451"/>
      <c r="O1436" s="316"/>
      <c r="P1436" s="310"/>
      <c r="Q1436" s="19"/>
      <c r="R1436" s="310"/>
      <c r="S1436" s="316"/>
      <c r="T1436" s="923"/>
      <c r="U1436" s="310"/>
      <c r="V1436" s="310"/>
      <c r="W1436" s="310"/>
      <c r="X1436" s="306"/>
      <c r="Y1436" s="753"/>
      <c r="Z1436" s="749"/>
      <c r="AA1436" s="489"/>
      <c r="AB1436" s="512"/>
      <c r="AC1436" s="512"/>
      <c r="AD1436" s="447"/>
      <c r="AE1436" s="447"/>
      <c r="AF1436" s="970"/>
      <c r="AG1436" s="970"/>
      <c r="AH1436" s="810"/>
      <c r="AI1436" s="310"/>
      <c r="AJ1436" s="310"/>
      <c r="AK1436" s="310"/>
      <c r="AL1436" s="307"/>
      <c r="AM1436" s="40"/>
      <c r="AN1436" s="40"/>
      <c r="AO1436" s="40"/>
      <c r="AP1436" s="137"/>
      <c r="AQ1436" s="19"/>
      <c r="AR1436" s="49"/>
      <c r="AS1436" s="298"/>
      <c r="AT1436" s="66"/>
      <c r="AU1436" s="40"/>
      <c r="AV1436" s="60"/>
      <c r="AW1436" s="137"/>
      <c r="AX1436" s="137"/>
      <c r="AY1436" s="299"/>
      <c r="AZ1436" s="87"/>
      <c r="BA1436" s="243"/>
      <c r="BB1436" s="127"/>
      <c r="BC1436" s="127"/>
      <c r="BD1436" s="127"/>
      <c r="BE1436" s="127"/>
      <c r="BF1436" s="127"/>
      <c r="BG1436" s="19"/>
      <c r="BH1436" s="49"/>
      <c r="BI1436" s="60"/>
      <c r="BJ1436" s="127"/>
      <c r="BK1436" s="127"/>
      <c r="BL1436" s="127"/>
      <c r="BM1436" s="127"/>
      <c r="BN1436" s="60"/>
      <c r="BO1436" s="127"/>
      <c r="BP1436" s="910"/>
      <c r="BQ1436" s="928"/>
      <c r="BR1436" s="928"/>
      <c r="BS1436" s="928"/>
      <c r="BT1436" s="928"/>
      <c r="BU1436" s="928"/>
      <c r="BV1436" s="928"/>
      <c r="BW1436" s="928"/>
      <c r="BX1436" s="928"/>
      <c r="BY1436" s="928"/>
      <c r="BZ1436" s="928"/>
      <c r="CA1436" s="928"/>
      <c r="CB1436" s="928"/>
      <c r="CC1436" s="928"/>
      <c r="CD1436" s="928"/>
      <c r="CE1436" s="150"/>
      <c r="CF1436" s="516"/>
      <c r="CG1436" s="911"/>
      <c r="CH1436" s="131"/>
      <c r="CI1436" s="186"/>
      <c r="CJ1436" s="4"/>
      <c r="CK1436" s="49"/>
      <c r="CL1436" s="60"/>
      <c r="CM1436" s="912"/>
      <c r="CN1436" s="371"/>
      <c r="CO1436" s="371"/>
      <c r="CP1436" s="814"/>
      <c r="CQ1436" s="352"/>
      <c r="CR1436" s="371"/>
      <c r="CS1436" s="371"/>
    </row>
    <row r="1437" spans="1:97" x14ac:dyDescent="0.25">
      <c r="A1437" s="20"/>
      <c r="B1437" s="174"/>
      <c r="C1437" s="88"/>
      <c r="D1437" s="19"/>
      <c r="E1437" s="456"/>
      <c r="F1437" s="451"/>
      <c r="G1437" s="444"/>
      <c r="H1437" s="19"/>
      <c r="I1437" s="451"/>
      <c r="J1437" s="451"/>
      <c r="K1437" s="451"/>
      <c r="L1437" s="451"/>
      <c r="M1437" s="451"/>
      <c r="N1437" s="451"/>
      <c r="O1437" s="316"/>
      <c r="P1437" s="310"/>
      <c r="Q1437" s="19"/>
      <c r="R1437" s="310"/>
      <c r="S1437" s="316"/>
      <c r="T1437" s="923"/>
      <c r="U1437" s="310"/>
      <c r="V1437" s="310"/>
      <c r="W1437" s="310"/>
      <c r="X1437" s="306"/>
      <c r="Y1437" s="753"/>
      <c r="Z1437" s="749"/>
      <c r="AA1437" s="489"/>
      <c r="AB1437" s="512"/>
      <c r="AC1437" s="512"/>
      <c r="AD1437" s="447"/>
      <c r="AE1437" s="447"/>
      <c r="AF1437" s="970"/>
      <c r="AG1437" s="970"/>
      <c r="AH1437" s="810"/>
      <c r="AI1437" s="310"/>
      <c r="AJ1437" s="310"/>
      <c r="AK1437" s="310"/>
      <c r="AL1437" s="307"/>
      <c r="AM1437" s="40"/>
      <c r="AN1437" s="40"/>
      <c r="AO1437" s="40"/>
      <c r="AP1437" s="137"/>
      <c r="AQ1437" s="19"/>
      <c r="AR1437" s="49"/>
      <c r="AS1437" s="298"/>
      <c r="AT1437" s="66"/>
      <c r="AU1437" s="40"/>
      <c r="AV1437" s="60"/>
      <c r="AW1437" s="137"/>
      <c r="AX1437" s="137"/>
      <c r="AY1437" s="299"/>
      <c r="AZ1437" s="87"/>
      <c r="BA1437" s="243"/>
      <c r="BB1437" s="127"/>
      <c r="BC1437" s="127"/>
      <c r="BD1437" s="127"/>
      <c r="BE1437" s="127"/>
      <c r="BF1437" s="127"/>
      <c r="BG1437" s="19"/>
      <c r="BH1437" s="49"/>
      <c r="BI1437" s="60"/>
      <c r="BJ1437" s="127"/>
      <c r="BK1437" s="127"/>
      <c r="BL1437" s="127"/>
      <c r="BM1437" s="127"/>
      <c r="BN1437" s="60"/>
      <c r="BO1437" s="127"/>
      <c r="BP1437" s="910"/>
      <c r="BQ1437" s="928"/>
      <c r="BR1437" s="928"/>
      <c r="BS1437" s="928"/>
      <c r="BT1437" s="928"/>
      <c r="BU1437" s="928"/>
      <c r="BV1437" s="928"/>
      <c r="BW1437" s="928"/>
      <c r="BX1437" s="928"/>
      <c r="BY1437" s="928"/>
      <c r="BZ1437" s="928"/>
      <c r="CA1437" s="928"/>
      <c r="CB1437" s="928"/>
      <c r="CC1437" s="928"/>
      <c r="CD1437" s="928"/>
      <c r="CE1437" s="150"/>
      <c r="CF1437" s="516"/>
      <c r="CG1437" s="911"/>
      <c r="CH1437" s="131"/>
      <c r="CI1437" s="186"/>
      <c r="CJ1437" s="4"/>
      <c r="CK1437" s="49"/>
      <c r="CL1437" s="60"/>
      <c r="CM1437" s="912"/>
      <c r="CN1437" s="371"/>
      <c r="CO1437" s="371"/>
      <c r="CP1437" s="814"/>
      <c r="CQ1437" s="352"/>
      <c r="CR1437" s="371"/>
      <c r="CS1437" s="371"/>
    </row>
    <row r="1438" spans="1:97" x14ac:dyDescent="0.25">
      <c r="A1438" s="20"/>
      <c r="B1438" s="174"/>
      <c r="C1438" s="88"/>
      <c r="D1438" s="19"/>
      <c r="E1438" s="456"/>
      <c r="F1438" s="451"/>
      <c r="G1438" s="444"/>
      <c r="H1438" s="19"/>
      <c r="I1438" s="451"/>
      <c r="J1438" s="451"/>
      <c r="K1438" s="451"/>
      <c r="L1438" s="451"/>
      <c r="M1438" s="451"/>
      <c r="N1438" s="451"/>
      <c r="O1438" s="316"/>
      <c r="P1438" s="310"/>
      <c r="Q1438" s="19"/>
      <c r="R1438" s="310"/>
      <c r="S1438" s="316"/>
      <c r="T1438" s="923"/>
      <c r="U1438" s="310"/>
      <c r="V1438" s="310"/>
      <c r="W1438" s="310"/>
      <c r="X1438" s="306"/>
      <c r="Y1438" s="753"/>
      <c r="Z1438" s="749"/>
      <c r="AA1438" s="489"/>
      <c r="AB1438" s="512"/>
      <c r="AC1438" s="512"/>
      <c r="AD1438" s="447"/>
      <c r="AE1438" s="447"/>
      <c r="AF1438" s="970"/>
      <c r="AG1438" s="970"/>
      <c r="AH1438" s="810"/>
      <c r="AI1438" s="310"/>
      <c r="AJ1438" s="310"/>
      <c r="AK1438" s="310"/>
      <c r="AL1438" s="307"/>
      <c r="AM1438" s="40"/>
      <c r="AN1438" s="40"/>
      <c r="AO1438" s="40"/>
      <c r="AP1438" s="137"/>
      <c r="AQ1438" s="19"/>
      <c r="AR1438" s="49"/>
      <c r="AS1438" s="298"/>
      <c r="AT1438" s="66"/>
      <c r="AU1438" s="40"/>
      <c r="AV1438" s="60"/>
      <c r="AW1438" s="137"/>
      <c r="AX1438" s="137"/>
      <c r="AY1438" s="299"/>
      <c r="AZ1438" s="87"/>
      <c r="BA1438" s="243"/>
      <c r="BB1438" s="127"/>
      <c r="BC1438" s="127"/>
      <c r="BD1438" s="127"/>
      <c r="BE1438" s="127"/>
      <c r="BF1438" s="127"/>
      <c r="BG1438" s="19"/>
      <c r="BH1438" s="49"/>
      <c r="BI1438" s="60"/>
      <c r="BJ1438" s="127"/>
      <c r="BK1438" s="127"/>
      <c r="BL1438" s="127"/>
      <c r="BM1438" s="127"/>
      <c r="BN1438" s="60"/>
      <c r="BO1438" s="127"/>
      <c r="BP1438" s="910"/>
      <c r="BQ1438" s="928"/>
      <c r="BR1438" s="928"/>
      <c r="BS1438" s="928"/>
      <c r="BT1438" s="928"/>
      <c r="BU1438" s="928"/>
      <c r="BV1438" s="928"/>
      <c r="BW1438" s="928"/>
      <c r="BX1438" s="928"/>
      <c r="BY1438" s="928"/>
      <c r="BZ1438" s="928"/>
      <c r="CA1438" s="928"/>
      <c r="CB1438" s="928"/>
      <c r="CC1438" s="928"/>
      <c r="CD1438" s="928"/>
      <c r="CE1438" s="150"/>
      <c r="CF1438" s="516"/>
      <c r="CG1438" s="911"/>
      <c r="CH1438" s="131"/>
      <c r="CI1438" s="186"/>
      <c r="CJ1438" s="4"/>
      <c r="CK1438" s="49"/>
      <c r="CL1438" s="60"/>
      <c r="CM1438" s="912"/>
      <c r="CN1438" s="371"/>
      <c r="CO1438" s="371"/>
      <c r="CP1438" s="814"/>
      <c r="CQ1438" s="352"/>
      <c r="CR1438" s="371"/>
      <c r="CS1438" s="371"/>
    </row>
    <row r="1439" spans="1:97" x14ac:dyDescent="0.25">
      <c r="A1439" s="20"/>
      <c r="B1439" s="174"/>
      <c r="C1439" s="88"/>
      <c r="D1439" s="19"/>
      <c r="E1439" s="456"/>
      <c r="F1439" s="451"/>
      <c r="G1439" s="444"/>
      <c r="H1439" s="19"/>
      <c r="I1439" s="451"/>
      <c r="J1439" s="451"/>
      <c r="K1439" s="451"/>
      <c r="L1439" s="451"/>
      <c r="M1439" s="451"/>
      <c r="N1439" s="451"/>
      <c r="O1439" s="316"/>
      <c r="P1439" s="310"/>
      <c r="Q1439" s="19"/>
      <c r="R1439" s="310"/>
      <c r="S1439" s="316"/>
      <c r="T1439" s="923"/>
      <c r="U1439" s="310"/>
      <c r="V1439" s="310"/>
      <c r="W1439" s="310"/>
      <c r="X1439" s="306"/>
      <c r="Y1439" s="753"/>
      <c r="Z1439" s="749"/>
      <c r="AA1439" s="489"/>
      <c r="AB1439" s="512"/>
      <c r="AC1439" s="512"/>
      <c r="AD1439" s="447"/>
      <c r="AE1439" s="447"/>
      <c r="AF1439" s="970"/>
      <c r="AG1439" s="970"/>
      <c r="AH1439" s="810"/>
      <c r="AI1439" s="310"/>
      <c r="AJ1439" s="310"/>
      <c r="AK1439" s="310"/>
      <c r="AL1439" s="307"/>
      <c r="AM1439" s="40"/>
      <c r="AN1439" s="40"/>
      <c r="AO1439" s="40"/>
      <c r="AP1439" s="137"/>
      <c r="AQ1439" s="19"/>
      <c r="AR1439" s="49"/>
      <c r="AS1439" s="298"/>
      <c r="AT1439" s="66"/>
      <c r="AU1439" s="40"/>
      <c r="AV1439" s="60"/>
      <c r="AW1439" s="137"/>
      <c r="AX1439" s="137"/>
      <c r="AY1439" s="299"/>
      <c r="AZ1439" s="87"/>
      <c r="BA1439" s="243"/>
      <c r="BB1439" s="127"/>
      <c r="BC1439" s="127"/>
      <c r="BD1439" s="127"/>
      <c r="BE1439" s="127"/>
      <c r="BF1439" s="127"/>
      <c r="BG1439" s="19"/>
      <c r="BH1439" s="49"/>
      <c r="BI1439" s="60"/>
      <c r="BJ1439" s="127"/>
      <c r="BK1439" s="127"/>
      <c r="BL1439" s="127"/>
      <c r="BM1439" s="127"/>
      <c r="BN1439" s="60"/>
      <c r="BO1439" s="127"/>
      <c r="BP1439" s="910"/>
      <c r="BQ1439" s="928"/>
      <c r="BR1439" s="928"/>
      <c r="BS1439" s="928"/>
      <c r="BT1439" s="928"/>
      <c r="BU1439" s="928"/>
      <c r="BV1439" s="928"/>
      <c r="BW1439" s="928"/>
      <c r="BX1439" s="928"/>
      <c r="BY1439" s="928"/>
      <c r="BZ1439" s="928"/>
      <c r="CA1439" s="928"/>
      <c r="CB1439" s="928"/>
      <c r="CC1439" s="928"/>
      <c r="CD1439" s="928"/>
      <c r="CE1439" s="150"/>
      <c r="CF1439" s="516"/>
      <c r="CG1439" s="911"/>
      <c r="CH1439" s="131"/>
      <c r="CI1439" s="186"/>
      <c r="CJ1439" s="4"/>
      <c r="CK1439" s="49"/>
      <c r="CL1439" s="60"/>
      <c r="CM1439" s="912"/>
      <c r="CN1439" s="371"/>
      <c r="CO1439" s="371"/>
      <c r="CP1439" s="814"/>
      <c r="CQ1439" s="352"/>
      <c r="CR1439" s="371"/>
      <c r="CS1439" s="371"/>
    </row>
    <row r="1440" spans="1:97" x14ac:dyDescent="0.25">
      <c r="A1440" s="20"/>
      <c r="B1440" s="174"/>
      <c r="C1440" s="88"/>
      <c r="D1440" s="19"/>
      <c r="E1440" s="456"/>
      <c r="F1440" s="451"/>
      <c r="G1440" s="444"/>
      <c r="H1440" s="19"/>
      <c r="I1440" s="451"/>
      <c r="J1440" s="451"/>
      <c r="K1440" s="451"/>
      <c r="L1440" s="451"/>
      <c r="M1440" s="451"/>
      <c r="N1440" s="451"/>
      <c r="O1440" s="316"/>
      <c r="P1440" s="310"/>
      <c r="Q1440" s="19"/>
      <c r="R1440" s="310"/>
      <c r="S1440" s="316"/>
      <c r="T1440" s="923"/>
      <c r="U1440" s="310"/>
      <c r="V1440" s="310"/>
      <c r="W1440" s="310"/>
      <c r="X1440" s="306"/>
      <c r="Y1440" s="753"/>
      <c r="Z1440" s="749"/>
      <c r="AA1440" s="489"/>
      <c r="AB1440" s="512"/>
      <c r="AC1440" s="512"/>
      <c r="AD1440" s="447"/>
      <c r="AE1440" s="447"/>
      <c r="AF1440" s="970"/>
      <c r="AG1440" s="970"/>
      <c r="AH1440" s="810"/>
      <c r="AI1440" s="310"/>
      <c r="AJ1440" s="310"/>
      <c r="AK1440" s="310"/>
      <c r="AL1440" s="307"/>
      <c r="AM1440" s="40"/>
      <c r="AN1440" s="40"/>
      <c r="AO1440" s="40"/>
      <c r="AP1440" s="137"/>
      <c r="AQ1440" s="19"/>
      <c r="AR1440" s="49"/>
      <c r="AS1440" s="298"/>
      <c r="AT1440" s="66"/>
      <c r="AU1440" s="40"/>
      <c r="AV1440" s="60"/>
      <c r="AW1440" s="137"/>
      <c r="AX1440" s="137"/>
      <c r="AY1440" s="299"/>
      <c r="AZ1440" s="87"/>
      <c r="BA1440" s="243"/>
      <c r="BB1440" s="127"/>
      <c r="BC1440" s="127"/>
      <c r="BD1440" s="127"/>
      <c r="BE1440" s="127"/>
      <c r="BF1440" s="127"/>
      <c r="BG1440" s="19"/>
      <c r="BH1440" s="49"/>
      <c r="BI1440" s="60"/>
      <c r="BJ1440" s="127"/>
      <c r="BK1440" s="127"/>
      <c r="BL1440" s="127"/>
      <c r="BM1440" s="127"/>
      <c r="BN1440" s="60"/>
      <c r="BO1440" s="127"/>
      <c r="BP1440" s="910"/>
      <c r="BQ1440" s="928"/>
      <c r="BR1440" s="928"/>
      <c r="BS1440" s="928"/>
      <c r="BT1440" s="928"/>
      <c r="BU1440" s="928"/>
      <c r="BV1440" s="928"/>
      <c r="BW1440" s="928"/>
      <c r="BX1440" s="928"/>
      <c r="BY1440" s="928"/>
      <c r="BZ1440" s="928"/>
      <c r="CA1440" s="928"/>
      <c r="CB1440" s="928"/>
      <c r="CC1440" s="928"/>
      <c r="CD1440" s="928"/>
      <c r="CE1440" s="150"/>
      <c r="CF1440" s="516"/>
      <c r="CG1440" s="911"/>
      <c r="CH1440" s="131"/>
      <c r="CI1440" s="186"/>
      <c r="CJ1440" s="4"/>
      <c r="CK1440" s="49"/>
      <c r="CL1440" s="60"/>
      <c r="CM1440" s="912"/>
      <c r="CN1440" s="371"/>
      <c r="CO1440" s="371"/>
      <c r="CP1440" s="814"/>
      <c r="CQ1440" s="352"/>
      <c r="CR1440" s="371"/>
      <c r="CS1440" s="371"/>
    </row>
    <row r="1441" spans="1:97" x14ac:dyDescent="0.25">
      <c r="A1441" s="20"/>
      <c r="B1441" s="174"/>
      <c r="C1441" s="88"/>
      <c r="D1441" s="19"/>
      <c r="E1441" s="456"/>
      <c r="F1441" s="451"/>
      <c r="G1441" s="444"/>
      <c r="H1441" s="19"/>
      <c r="I1441" s="451"/>
      <c r="J1441" s="451"/>
      <c r="K1441" s="451"/>
      <c r="L1441" s="451"/>
      <c r="M1441" s="451"/>
      <c r="N1441" s="451"/>
      <c r="O1441" s="316"/>
      <c r="P1441" s="310"/>
      <c r="Q1441" s="19"/>
      <c r="R1441" s="310"/>
      <c r="S1441" s="316"/>
      <c r="T1441" s="923"/>
      <c r="U1441" s="310"/>
      <c r="V1441" s="310"/>
      <c r="W1441" s="310"/>
      <c r="X1441" s="306"/>
      <c r="Y1441" s="753"/>
      <c r="Z1441" s="749"/>
      <c r="AA1441" s="489"/>
      <c r="AB1441" s="512"/>
      <c r="AC1441" s="512"/>
      <c r="AD1441" s="447"/>
      <c r="AE1441" s="447"/>
      <c r="AF1441" s="970"/>
      <c r="AG1441" s="970"/>
      <c r="AH1441" s="810"/>
      <c r="AI1441" s="310"/>
      <c r="AJ1441" s="310"/>
      <c r="AK1441" s="310"/>
      <c r="AL1441" s="307"/>
      <c r="AM1441" s="40"/>
      <c r="AN1441" s="40"/>
      <c r="AO1441" s="40"/>
      <c r="AP1441" s="137"/>
      <c r="AQ1441" s="19"/>
      <c r="AR1441" s="49"/>
      <c r="AS1441" s="298"/>
      <c r="AT1441" s="66"/>
      <c r="AU1441" s="40"/>
      <c r="AV1441" s="60"/>
      <c r="AW1441" s="137"/>
      <c r="AX1441" s="137"/>
      <c r="AY1441" s="299"/>
      <c r="AZ1441" s="87"/>
      <c r="BA1441" s="243"/>
      <c r="BB1441" s="127"/>
      <c r="BC1441" s="127"/>
      <c r="BD1441" s="127"/>
      <c r="BE1441" s="127"/>
      <c r="BF1441" s="127"/>
      <c r="BG1441" s="19"/>
      <c r="BH1441" s="49"/>
      <c r="BI1441" s="60"/>
      <c r="BJ1441" s="127"/>
      <c r="BK1441" s="127"/>
      <c r="BL1441" s="127"/>
      <c r="BM1441" s="127"/>
      <c r="BN1441" s="60"/>
      <c r="BO1441" s="127"/>
      <c r="BP1441" s="910"/>
      <c r="BQ1441" s="928"/>
      <c r="BR1441" s="928"/>
      <c r="BS1441" s="928"/>
      <c r="BT1441" s="928"/>
      <c r="BU1441" s="928"/>
      <c r="BV1441" s="928"/>
      <c r="BW1441" s="928"/>
      <c r="BX1441" s="928"/>
      <c r="BY1441" s="928"/>
      <c r="BZ1441" s="928"/>
      <c r="CA1441" s="928"/>
      <c r="CB1441" s="928"/>
      <c r="CC1441" s="928"/>
      <c r="CD1441" s="928"/>
      <c r="CE1441" s="150"/>
      <c r="CF1441" s="516"/>
      <c r="CG1441" s="911"/>
      <c r="CH1441" s="131"/>
      <c r="CI1441" s="186"/>
      <c r="CJ1441" s="4"/>
      <c r="CK1441" s="49"/>
      <c r="CL1441" s="60"/>
      <c r="CM1441" s="912"/>
      <c r="CN1441" s="371"/>
      <c r="CO1441" s="371"/>
      <c r="CP1441" s="814"/>
      <c r="CQ1441" s="352"/>
      <c r="CR1441" s="371"/>
      <c r="CS1441" s="371"/>
    </row>
    <row r="1442" spans="1:97" x14ac:dyDescent="0.25">
      <c r="A1442" s="20"/>
      <c r="B1442" s="174"/>
      <c r="C1442" s="88"/>
      <c r="D1442" s="19"/>
      <c r="E1442" s="456"/>
      <c r="F1442" s="451"/>
      <c r="G1442" s="444"/>
      <c r="H1442" s="19"/>
      <c r="I1442" s="451"/>
      <c r="J1442" s="451"/>
      <c r="K1442" s="451"/>
      <c r="L1442" s="451"/>
      <c r="M1442" s="451"/>
      <c r="N1442" s="451"/>
      <c r="O1442" s="316"/>
      <c r="P1442" s="310"/>
      <c r="Q1442" s="19"/>
      <c r="R1442" s="310"/>
      <c r="S1442" s="316"/>
      <c r="T1442" s="923"/>
      <c r="U1442" s="310"/>
      <c r="V1442" s="310"/>
      <c r="W1442" s="310"/>
      <c r="X1442" s="306"/>
      <c r="Y1442" s="753"/>
      <c r="Z1442" s="749"/>
      <c r="AA1442" s="489"/>
      <c r="AB1442" s="512"/>
      <c r="AC1442" s="512"/>
      <c r="AD1442" s="447"/>
      <c r="AE1442" s="447"/>
      <c r="AF1442" s="970"/>
      <c r="AG1442" s="970"/>
      <c r="AH1442" s="810"/>
      <c r="AI1442" s="310"/>
      <c r="AJ1442" s="310"/>
      <c r="AK1442" s="310"/>
      <c r="AL1442" s="307"/>
      <c r="AM1442" s="40"/>
      <c r="AN1442" s="40"/>
      <c r="AO1442" s="40"/>
      <c r="AP1442" s="137"/>
      <c r="AQ1442" s="19"/>
      <c r="AR1442" s="49"/>
      <c r="AS1442" s="298"/>
      <c r="AT1442" s="66"/>
      <c r="AU1442" s="40"/>
      <c r="AV1442" s="60"/>
      <c r="AW1442" s="137"/>
      <c r="AX1442" s="137"/>
      <c r="AY1442" s="299"/>
      <c r="AZ1442" s="87"/>
      <c r="BA1442" s="243"/>
      <c r="BB1442" s="127"/>
      <c r="BC1442" s="127"/>
      <c r="BD1442" s="127"/>
      <c r="BE1442" s="127"/>
      <c r="BF1442" s="127"/>
      <c r="BG1442" s="19"/>
      <c r="BH1442" s="49"/>
      <c r="BI1442" s="60"/>
      <c r="BJ1442" s="127"/>
      <c r="BK1442" s="127"/>
      <c r="BL1442" s="127"/>
      <c r="BM1442" s="127"/>
      <c r="BN1442" s="60"/>
      <c r="BO1442" s="127"/>
      <c r="BP1442" s="910"/>
      <c r="BQ1442" s="928"/>
      <c r="BR1442" s="928"/>
      <c r="BS1442" s="928"/>
      <c r="BT1442" s="928"/>
      <c r="BU1442" s="928"/>
      <c r="BV1442" s="928"/>
      <c r="BW1442" s="928"/>
      <c r="BX1442" s="928"/>
      <c r="BY1442" s="928"/>
      <c r="BZ1442" s="928"/>
      <c r="CA1442" s="928"/>
      <c r="CB1442" s="928"/>
      <c r="CC1442" s="928"/>
      <c r="CD1442" s="928"/>
      <c r="CE1442" s="150"/>
      <c r="CF1442" s="516"/>
      <c r="CG1442" s="911"/>
      <c r="CH1442" s="131"/>
      <c r="CI1442" s="186"/>
      <c r="CJ1442" s="4"/>
      <c r="CK1442" s="49"/>
      <c r="CL1442" s="60"/>
      <c r="CM1442" s="912"/>
      <c r="CN1442" s="371"/>
      <c r="CO1442" s="371"/>
      <c r="CP1442" s="814"/>
      <c r="CQ1442" s="352"/>
      <c r="CR1442" s="371"/>
      <c r="CS1442" s="371"/>
    </row>
    <row r="1443" spans="1:97" x14ac:dyDescent="0.25">
      <c r="A1443" s="20"/>
      <c r="B1443" s="174"/>
      <c r="C1443" s="88"/>
      <c r="D1443" s="19"/>
      <c r="E1443" s="456"/>
      <c r="F1443" s="451"/>
      <c r="G1443" s="444"/>
      <c r="H1443" s="19"/>
      <c r="I1443" s="451"/>
      <c r="J1443" s="451"/>
      <c r="K1443" s="451"/>
      <c r="L1443" s="451"/>
      <c r="M1443" s="451"/>
      <c r="N1443" s="451"/>
      <c r="O1443" s="316"/>
      <c r="P1443" s="310"/>
      <c r="Q1443" s="19"/>
      <c r="R1443" s="310"/>
      <c r="S1443" s="316"/>
      <c r="T1443" s="923"/>
      <c r="U1443" s="310"/>
      <c r="V1443" s="310"/>
      <c r="W1443" s="310"/>
      <c r="X1443" s="306"/>
      <c r="Y1443" s="753"/>
      <c r="Z1443" s="749"/>
      <c r="AA1443" s="489"/>
      <c r="AB1443" s="512"/>
      <c r="AC1443" s="512"/>
      <c r="AD1443" s="447"/>
      <c r="AE1443" s="447"/>
      <c r="AF1443" s="970"/>
      <c r="AG1443" s="970"/>
      <c r="AH1443" s="810"/>
      <c r="AI1443" s="310"/>
      <c r="AJ1443" s="310"/>
      <c r="AK1443" s="310"/>
      <c r="AL1443" s="307"/>
      <c r="AM1443" s="40"/>
      <c r="AN1443" s="40"/>
      <c r="AO1443" s="40"/>
      <c r="AP1443" s="137"/>
      <c r="AQ1443" s="19"/>
      <c r="AR1443" s="49"/>
      <c r="AS1443" s="298"/>
      <c r="AT1443" s="66"/>
      <c r="AU1443" s="40"/>
      <c r="AV1443" s="60"/>
      <c r="AW1443" s="137"/>
      <c r="AX1443" s="137"/>
      <c r="AY1443" s="299"/>
      <c r="AZ1443" s="87"/>
      <c r="BA1443" s="243"/>
      <c r="BB1443" s="127"/>
      <c r="BC1443" s="127"/>
      <c r="BD1443" s="127"/>
      <c r="BE1443" s="127"/>
      <c r="BF1443" s="127"/>
      <c r="BG1443" s="19"/>
      <c r="BH1443" s="49"/>
      <c r="BI1443" s="60"/>
      <c r="BJ1443" s="127"/>
      <c r="BK1443" s="127"/>
      <c r="BL1443" s="127"/>
      <c r="BM1443" s="127"/>
      <c r="BN1443" s="60"/>
      <c r="BO1443" s="127"/>
      <c r="BP1443" s="910"/>
      <c r="BQ1443" s="928"/>
      <c r="BR1443" s="928"/>
      <c r="BS1443" s="928"/>
      <c r="BT1443" s="928"/>
      <c r="BU1443" s="928"/>
      <c r="BV1443" s="928"/>
      <c r="BW1443" s="928"/>
      <c r="BX1443" s="928"/>
      <c r="BY1443" s="928"/>
      <c r="BZ1443" s="928"/>
      <c r="CA1443" s="928"/>
      <c r="CB1443" s="928"/>
      <c r="CC1443" s="928"/>
      <c r="CD1443" s="928"/>
      <c r="CE1443" s="150"/>
      <c r="CF1443" s="516"/>
      <c r="CG1443" s="911"/>
      <c r="CH1443" s="131"/>
      <c r="CI1443" s="186"/>
      <c r="CJ1443" s="4"/>
      <c r="CK1443" s="49"/>
      <c r="CL1443" s="60"/>
      <c r="CM1443" s="912"/>
      <c r="CN1443" s="371"/>
      <c r="CO1443" s="371"/>
      <c r="CP1443" s="814"/>
      <c r="CQ1443" s="352"/>
      <c r="CR1443" s="371"/>
      <c r="CS1443" s="371"/>
    </row>
    <row r="1444" spans="1:97" x14ac:dyDescent="0.25">
      <c r="A1444" s="20"/>
      <c r="B1444" s="174"/>
      <c r="C1444" s="88"/>
      <c r="D1444" s="19"/>
      <c r="E1444" s="456"/>
      <c r="F1444" s="451"/>
      <c r="G1444" s="444"/>
      <c r="H1444" s="19"/>
      <c r="I1444" s="451"/>
      <c r="J1444" s="451"/>
      <c r="K1444" s="451"/>
      <c r="L1444" s="451"/>
      <c r="M1444" s="451"/>
      <c r="N1444" s="451"/>
      <c r="O1444" s="316"/>
      <c r="P1444" s="310"/>
      <c r="Q1444" s="19"/>
      <c r="R1444" s="310"/>
      <c r="S1444" s="316"/>
      <c r="T1444" s="923"/>
      <c r="U1444" s="310"/>
      <c r="V1444" s="310"/>
      <c r="W1444" s="310"/>
      <c r="X1444" s="306"/>
      <c r="Y1444" s="753"/>
      <c r="Z1444" s="749"/>
      <c r="AA1444" s="489"/>
      <c r="AB1444" s="512"/>
      <c r="AC1444" s="512"/>
      <c r="AD1444" s="447"/>
      <c r="AE1444" s="447"/>
      <c r="AF1444" s="970"/>
      <c r="AG1444" s="970"/>
      <c r="AH1444" s="810"/>
      <c r="AI1444" s="310"/>
      <c r="AJ1444" s="310"/>
      <c r="AK1444" s="310"/>
      <c r="AL1444" s="307"/>
      <c r="AM1444" s="40"/>
      <c r="AN1444" s="40"/>
      <c r="AO1444" s="40"/>
      <c r="AP1444" s="137"/>
      <c r="AQ1444" s="19"/>
      <c r="AR1444" s="49"/>
      <c r="AS1444" s="298"/>
      <c r="AT1444" s="66"/>
      <c r="AU1444" s="40"/>
      <c r="AV1444" s="60"/>
      <c r="AW1444" s="137"/>
      <c r="AX1444" s="137"/>
      <c r="AY1444" s="299"/>
      <c r="AZ1444" s="87"/>
      <c r="BA1444" s="243"/>
      <c r="BB1444" s="127"/>
      <c r="BC1444" s="127"/>
      <c r="BD1444" s="127"/>
      <c r="BE1444" s="127"/>
      <c r="BF1444" s="127"/>
      <c r="BG1444" s="19"/>
      <c r="BH1444" s="49"/>
      <c r="BI1444" s="60"/>
      <c r="BJ1444" s="127"/>
      <c r="BK1444" s="127"/>
      <c r="BL1444" s="127"/>
      <c r="BM1444" s="127"/>
      <c r="BN1444" s="60"/>
      <c r="BO1444" s="127"/>
      <c r="BP1444" s="910"/>
      <c r="BQ1444" s="928"/>
      <c r="BR1444" s="928"/>
      <c r="BS1444" s="928"/>
      <c r="BT1444" s="928"/>
      <c r="BU1444" s="928"/>
      <c r="BV1444" s="928"/>
      <c r="BW1444" s="928"/>
      <c r="BX1444" s="928"/>
      <c r="BY1444" s="928"/>
      <c r="BZ1444" s="928"/>
      <c r="CA1444" s="928"/>
      <c r="CB1444" s="928"/>
      <c r="CC1444" s="928"/>
      <c r="CD1444" s="928"/>
      <c r="CE1444" s="150"/>
      <c r="CF1444" s="516"/>
      <c r="CG1444" s="911"/>
      <c r="CH1444" s="131"/>
      <c r="CI1444" s="186"/>
      <c r="CJ1444" s="4"/>
      <c r="CK1444" s="49"/>
      <c r="CL1444" s="60"/>
      <c r="CM1444" s="912"/>
      <c r="CN1444" s="371"/>
      <c r="CO1444" s="371"/>
      <c r="CP1444" s="814"/>
      <c r="CQ1444" s="352"/>
      <c r="CR1444" s="371"/>
      <c r="CS1444" s="371"/>
    </row>
    <row r="1445" spans="1:97" x14ac:dyDescent="0.25">
      <c r="A1445" s="20"/>
      <c r="B1445" s="174"/>
      <c r="C1445" s="88"/>
      <c r="D1445" s="19"/>
      <c r="E1445" s="456"/>
      <c r="F1445" s="451"/>
      <c r="G1445" s="444"/>
      <c r="H1445" s="19"/>
      <c r="I1445" s="451"/>
      <c r="J1445" s="451"/>
      <c r="K1445" s="451"/>
      <c r="L1445" s="451"/>
      <c r="M1445" s="451"/>
      <c r="N1445" s="451"/>
      <c r="O1445" s="316"/>
      <c r="P1445" s="310"/>
      <c r="Q1445" s="19"/>
      <c r="R1445" s="310"/>
      <c r="S1445" s="316"/>
      <c r="T1445" s="923"/>
      <c r="U1445" s="310"/>
      <c r="V1445" s="310"/>
      <c r="W1445" s="310"/>
      <c r="X1445" s="306"/>
      <c r="Y1445" s="753"/>
      <c r="Z1445" s="749"/>
      <c r="AA1445" s="489"/>
      <c r="AB1445" s="512"/>
      <c r="AC1445" s="512"/>
      <c r="AD1445" s="447"/>
      <c r="AE1445" s="447"/>
      <c r="AF1445" s="970"/>
      <c r="AG1445" s="970"/>
      <c r="AH1445" s="810"/>
      <c r="AI1445" s="310"/>
      <c r="AJ1445" s="310"/>
      <c r="AK1445" s="310"/>
      <c r="AL1445" s="307"/>
      <c r="AM1445" s="40"/>
      <c r="AN1445" s="40"/>
      <c r="AO1445" s="40"/>
      <c r="AP1445" s="137"/>
      <c r="AQ1445" s="19"/>
      <c r="AR1445" s="49"/>
      <c r="AS1445" s="298"/>
      <c r="AT1445" s="66"/>
      <c r="AU1445" s="40"/>
      <c r="AV1445" s="60"/>
      <c r="AW1445" s="137"/>
      <c r="AX1445" s="137"/>
      <c r="AY1445" s="299"/>
      <c r="AZ1445" s="87"/>
      <c r="BA1445" s="243"/>
      <c r="BB1445" s="127"/>
      <c r="BC1445" s="127"/>
      <c r="BD1445" s="127"/>
      <c r="BE1445" s="127"/>
      <c r="BF1445" s="127"/>
      <c r="BG1445" s="19"/>
      <c r="BH1445" s="49"/>
      <c r="BI1445" s="60"/>
      <c r="BJ1445" s="127"/>
      <c r="BK1445" s="127"/>
      <c r="BL1445" s="127"/>
      <c r="BM1445" s="127"/>
      <c r="BN1445" s="60"/>
      <c r="BO1445" s="127"/>
      <c r="BP1445" s="910"/>
      <c r="BQ1445" s="928"/>
      <c r="BR1445" s="928"/>
      <c r="BS1445" s="928"/>
      <c r="BT1445" s="928"/>
      <c r="BU1445" s="928"/>
      <c r="BV1445" s="928"/>
      <c r="BW1445" s="928"/>
      <c r="BX1445" s="928"/>
      <c r="BY1445" s="928"/>
      <c r="BZ1445" s="928"/>
      <c r="CA1445" s="928"/>
      <c r="CB1445" s="928"/>
      <c r="CC1445" s="928"/>
      <c r="CD1445" s="928"/>
      <c r="CE1445" s="150"/>
      <c r="CF1445" s="516"/>
      <c r="CG1445" s="911"/>
      <c r="CH1445" s="131"/>
      <c r="CI1445" s="186"/>
      <c r="CJ1445" s="4"/>
      <c r="CK1445" s="49"/>
      <c r="CL1445" s="60"/>
      <c r="CM1445" s="912"/>
      <c r="CN1445" s="371"/>
      <c r="CO1445" s="371"/>
      <c r="CP1445" s="814"/>
      <c r="CQ1445" s="352"/>
      <c r="CR1445" s="371"/>
      <c r="CS1445" s="371"/>
    </row>
    <row r="1446" spans="1:97" x14ac:dyDescent="0.25">
      <c r="A1446" s="20"/>
      <c r="B1446" s="174"/>
      <c r="C1446" s="88"/>
      <c r="D1446" s="19"/>
      <c r="E1446" s="456"/>
      <c r="F1446" s="451"/>
      <c r="G1446" s="444"/>
      <c r="H1446" s="19"/>
      <c r="I1446" s="451"/>
      <c r="J1446" s="451"/>
      <c r="K1446" s="451"/>
      <c r="L1446" s="451"/>
      <c r="M1446" s="451"/>
      <c r="N1446" s="451"/>
      <c r="O1446" s="316"/>
      <c r="P1446" s="310"/>
      <c r="Q1446" s="19"/>
      <c r="R1446" s="310"/>
      <c r="S1446" s="316"/>
      <c r="T1446" s="923"/>
      <c r="U1446" s="310"/>
      <c r="V1446" s="310"/>
      <c r="W1446" s="310"/>
      <c r="X1446" s="306"/>
      <c r="Y1446" s="753"/>
      <c r="Z1446" s="749"/>
      <c r="AA1446" s="489"/>
      <c r="AB1446" s="512"/>
      <c r="AC1446" s="512"/>
      <c r="AD1446" s="447"/>
      <c r="AE1446" s="447"/>
      <c r="AF1446" s="970"/>
      <c r="AG1446" s="970"/>
      <c r="AH1446" s="810"/>
      <c r="AI1446" s="310"/>
      <c r="AJ1446" s="310"/>
      <c r="AK1446" s="310"/>
      <c r="AL1446" s="307"/>
      <c r="AM1446" s="40"/>
      <c r="AN1446" s="40"/>
      <c r="AO1446" s="40"/>
      <c r="AP1446" s="137"/>
      <c r="AQ1446" s="19"/>
      <c r="AR1446" s="49"/>
      <c r="AS1446" s="298"/>
      <c r="AT1446" s="66"/>
      <c r="AU1446" s="40"/>
      <c r="AV1446" s="60"/>
      <c r="AW1446" s="137"/>
      <c r="AX1446" s="137"/>
      <c r="AY1446" s="299"/>
      <c r="AZ1446" s="87"/>
      <c r="BA1446" s="243"/>
      <c r="BB1446" s="127"/>
      <c r="BC1446" s="127"/>
      <c r="BD1446" s="127"/>
      <c r="BE1446" s="127"/>
      <c r="BF1446" s="127"/>
      <c r="BG1446" s="19"/>
      <c r="BH1446" s="49"/>
      <c r="BI1446" s="60"/>
      <c r="BJ1446" s="127"/>
      <c r="BK1446" s="127"/>
      <c r="BL1446" s="127"/>
      <c r="BM1446" s="127"/>
      <c r="BN1446" s="60"/>
      <c r="BO1446" s="127"/>
      <c r="BP1446" s="910"/>
      <c r="BQ1446" s="928"/>
      <c r="BR1446" s="928"/>
      <c r="BS1446" s="928"/>
      <c r="BT1446" s="928"/>
      <c r="BU1446" s="928"/>
      <c r="BV1446" s="928"/>
      <c r="BW1446" s="928"/>
      <c r="BX1446" s="928"/>
      <c r="BY1446" s="928"/>
      <c r="BZ1446" s="928"/>
      <c r="CA1446" s="928"/>
      <c r="CB1446" s="928"/>
      <c r="CC1446" s="928"/>
      <c r="CD1446" s="928"/>
      <c r="CE1446" s="150"/>
      <c r="CF1446" s="516"/>
      <c r="CG1446" s="911"/>
      <c r="CH1446" s="131"/>
      <c r="CI1446" s="186"/>
      <c r="CJ1446" s="4"/>
      <c r="CK1446" s="49"/>
      <c r="CL1446" s="60"/>
      <c r="CM1446" s="912"/>
      <c r="CN1446" s="371"/>
      <c r="CO1446" s="371"/>
      <c r="CP1446" s="814"/>
      <c r="CQ1446" s="352"/>
      <c r="CR1446" s="371"/>
      <c r="CS1446" s="371"/>
    </row>
    <row r="1447" spans="1:97" x14ac:dyDescent="0.25">
      <c r="A1447" s="20"/>
      <c r="B1447" s="174"/>
      <c r="C1447" s="88"/>
      <c r="D1447" s="19"/>
      <c r="E1447" s="456"/>
      <c r="F1447" s="451"/>
      <c r="G1447" s="444"/>
      <c r="H1447" s="19"/>
      <c r="I1447" s="451"/>
      <c r="J1447" s="451"/>
      <c r="K1447" s="451"/>
      <c r="L1447" s="451"/>
      <c r="M1447" s="451"/>
      <c r="N1447" s="451"/>
      <c r="O1447" s="316"/>
      <c r="P1447" s="310"/>
      <c r="Q1447" s="19"/>
      <c r="R1447" s="310"/>
      <c r="S1447" s="316"/>
      <c r="T1447" s="923"/>
      <c r="U1447" s="310"/>
      <c r="V1447" s="310"/>
      <c r="W1447" s="310"/>
      <c r="X1447" s="306"/>
      <c r="Y1447" s="753"/>
      <c r="Z1447" s="749"/>
      <c r="AA1447" s="489"/>
      <c r="AB1447" s="512"/>
      <c r="AC1447" s="512"/>
      <c r="AD1447" s="447"/>
      <c r="AE1447" s="447"/>
      <c r="AF1447" s="970"/>
      <c r="AG1447" s="970"/>
      <c r="AH1447" s="810"/>
      <c r="AI1447" s="310"/>
      <c r="AJ1447" s="310"/>
      <c r="AK1447" s="310"/>
      <c r="AL1447" s="307"/>
      <c r="AM1447" s="40"/>
      <c r="AN1447" s="40"/>
      <c r="AO1447" s="40"/>
      <c r="AP1447" s="137"/>
      <c r="AQ1447" s="19"/>
      <c r="AR1447" s="49"/>
      <c r="AS1447" s="298"/>
      <c r="AT1447" s="66"/>
      <c r="AU1447" s="40"/>
      <c r="AV1447" s="60"/>
      <c r="AW1447" s="137"/>
      <c r="AX1447" s="137"/>
      <c r="AY1447" s="299"/>
      <c r="AZ1447" s="87"/>
      <c r="BA1447" s="243"/>
      <c r="BB1447" s="127"/>
      <c r="BC1447" s="127"/>
      <c r="BD1447" s="127"/>
      <c r="BE1447" s="127"/>
      <c r="BF1447" s="127"/>
      <c r="BG1447" s="19"/>
      <c r="BH1447" s="49"/>
      <c r="BI1447" s="60"/>
      <c r="BJ1447" s="127"/>
      <c r="BK1447" s="127"/>
      <c r="BL1447" s="127"/>
      <c r="BM1447" s="127"/>
      <c r="BN1447" s="60"/>
      <c r="BO1447" s="127"/>
      <c r="BP1447" s="910"/>
      <c r="BQ1447" s="928"/>
      <c r="BR1447" s="928"/>
      <c r="BS1447" s="928"/>
      <c r="BT1447" s="928"/>
      <c r="BU1447" s="928"/>
      <c r="BV1447" s="928"/>
      <c r="BW1447" s="928"/>
      <c r="BX1447" s="928"/>
      <c r="BY1447" s="928"/>
      <c r="BZ1447" s="928"/>
      <c r="CA1447" s="928"/>
      <c r="CB1447" s="928"/>
      <c r="CC1447" s="928"/>
      <c r="CD1447" s="928"/>
      <c r="CE1447" s="150"/>
      <c r="CF1447" s="516"/>
      <c r="CG1447" s="911"/>
      <c r="CH1447" s="131"/>
      <c r="CI1447" s="186"/>
      <c r="CJ1447" s="4"/>
      <c r="CK1447" s="49"/>
      <c r="CL1447" s="60"/>
      <c r="CM1447" s="912"/>
      <c r="CN1447" s="371"/>
      <c r="CO1447" s="371"/>
      <c r="CP1447" s="814"/>
      <c r="CQ1447" s="352"/>
      <c r="CR1447" s="371"/>
      <c r="CS1447" s="371"/>
    </row>
    <row r="1448" spans="1:97" x14ac:dyDescent="0.25">
      <c r="A1448" s="20"/>
      <c r="B1448" s="174"/>
      <c r="C1448" s="88"/>
      <c r="D1448" s="19"/>
      <c r="E1448" s="456"/>
      <c r="F1448" s="451"/>
      <c r="G1448" s="444"/>
      <c r="H1448" s="19"/>
      <c r="I1448" s="451"/>
      <c r="J1448" s="451"/>
      <c r="K1448" s="451"/>
      <c r="L1448" s="451"/>
      <c r="M1448" s="451"/>
      <c r="N1448" s="451"/>
      <c r="O1448" s="316"/>
      <c r="P1448" s="310"/>
      <c r="Q1448" s="19"/>
      <c r="R1448" s="310"/>
      <c r="S1448" s="316"/>
      <c r="T1448" s="923"/>
      <c r="U1448" s="310"/>
      <c r="V1448" s="310"/>
      <c r="W1448" s="310"/>
      <c r="X1448" s="306"/>
      <c r="Y1448" s="753"/>
      <c r="Z1448" s="749"/>
      <c r="AA1448" s="489"/>
      <c r="AB1448" s="512"/>
      <c r="AC1448" s="512"/>
      <c r="AD1448" s="447"/>
      <c r="AE1448" s="447"/>
      <c r="AF1448" s="970"/>
      <c r="AG1448" s="970"/>
      <c r="AH1448" s="810"/>
      <c r="AI1448" s="310"/>
      <c r="AJ1448" s="310"/>
      <c r="AK1448" s="310"/>
      <c r="AL1448" s="307"/>
      <c r="AM1448" s="40"/>
      <c r="AN1448" s="40"/>
      <c r="AO1448" s="40"/>
      <c r="AP1448" s="137"/>
      <c r="AQ1448" s="19"/>
      <c r="AR1448" s="49"/>
      <c r="AS1448" s="298"/>
      <c r="AT1448" s="66"/>
      <c r="AU1448" s="40"/>
      <c r="AV1448" s="60"/>
      <c r="AW1448" s="137"/>
      <c r="AX1448" s="137"/>
      <c r="AY1448" s="299"/>
      <c r="AZ1448" s="87"/>
      <c r="BA1448" s="243"/>
      <c r="BB1448" s="127"/>
      <c r="BC1448" s="127"/>
      <c r="BD1448" s="127"/>
      <c r="BE1448" s="127"/>
      <c r="BF1448" s="127"/>
      <c r="BG1448" s="19"/>
      <c r="BH1448" s="49"/>
      <c r="BI1448" s="60"/>
      <c r="BJ1448" s="127"/>
      <c r="BK1448" s="127"/>
      <c r="BL1448" s="127"/>
      <c r="BM1448" s="127"/>
      <c r="BN1448" s="60"/>
      <c r="BO1448" s="127"/>
      <c r="BP1448" s="910"/>
      <c r="BQ1448" s="928"/>
      <c r="BR1448" s="928"/>
      <c r="BS1448" s="928"/>
      <c r="BT1448" s="928"/>
      <c r="BU1448" s="928"/>
      <c r="BV1448" s="928"/>
      <c r="BW1448" s="928"/>
      <c r="BX1448" s="928"/>
      <c r="BY1448" s="928"/>
      <c r="BZ1448" s="928"/>
      <c r="CA1448" s="928"/>
      <c r="CB1448" s="928"/>
      <c r="CC1448" s="928"/>
      <c r="CD1448" s="928"/>
      <c r="CE1448" s="150"/>
      <c r="CF1448" s="516"/>
      <c r="CG1448" s="911"/>
      <c r="CH1448" s="131"/>
      <c r="CI1448" s="186"/>
      <c r="CJ1448" s="4"/>
      <c r="CK1448" s="49"/>
      <c r="CL1448" s="60"/>
      <c r="CM1448" s="912"/>
      <c r="CN1448" s="371"/>
      <c r="CO1448" s="371"/>
      <c r="CP1448" s="814"/>
      <c r="CQ1448" s="352"/>
      <c r="CR1448" s="371"/>
      <c r="CS1448" s="371"/>
    </row>
    <row r="1449" spans="1:97" x14ac:dyDescent="0.25">
      <c r="A1449" s="20"/>
      <c r="B1449" s="174"/>
      <c r="C1449" s="88"/>
      <c r="D1449" s="19"/>
      <c r="E1449" s="456"/>
      <c r="F1449" s="451"/>
      <c r="G1449" s="444"/>
      <c r="H1449" s="19"/>
      <c r="I1449" s="451"/>
      <c r="J1449" s="451"/>
      <c r="K1449" s="451"/>
      <c r="L1449" s="451"/>
      <c r="M1449" s="451"/>
      <c r="N1449" s="451"/>
      <c r="O1449" s="316"/>
      <c r="P1449" s="310"/>
      <c r="Q1449" s="19"/>
      <c r="R1449" s="310"/>
      <c r="S1449" s="316"/>
      <c r="T1449" s="923"/>
      <c r="U1449" s="310"/>
      <c r="V1449" s="310"/>
      <c r="W1449" s="310"/>
      <c r="X1449" s="306"/>
      <c r="Y1449" s="753"/>
      <c r="Z1449" s="749"/>
      <c r="AA1449" s="489"/>
      <c r="AB1449" s="512"/>
      <c r="AC1449" s="512"/>
      <c r="AD1449" s="447"/>
      <c r="AE1449" s="447"/>
      <c r="AF1449" s="970"/>
      <c r="AG1449" s="970"/>
      <c r="AH1449" s="810"/>
      <c r="AI1449" s="310"/>
      <c r="AJ1449" s="310"/>
      <c r="AK1449" s="310"/>
      <c r="AL1449" s="307"/>
      <c r="AM1449" s="40"/>
      <c r="AN1449" s="40"/>
      <c r="AO1449" s="40"/>
      <c r="AP1449" s="137"/>
      <c r="AQ1449" s="19"/>
      <c r="AR1449" s="49"/>
      <c r="AS1449" s="298"/>
      <c r="AT1449" s="66"/>
      <c r="AU1449" s="40"/>
      <c r="AV1449" s="60"/>
      <c r="AW1449" s="137"/>
      <c r="AX1449" s="137"/>
      <c r="AY1449" s="299"/>
      <c r="AZ1449" s="87"/>
      <c r="BA1449" s="243"/>
      <c r="BB1449" s="127"/>
      <c r="BC1449" s="127"/>
      <c r="BD1449" s="127"/>
      <c r="BE1449" s="127"/>
      <c r="BF1449" s="127"/>
      <c r="BG1449" s="19"/>
      <c r="BH1449" s="49"/>
      <c r="BI1449" s="60"/>
      <c r="BJ1449" s="127"/>
      <c r="BK1449" s="127"/>
      <c r="BL1449" s="127"/>
      <c r="BM1449" s="127"/>
      <c r="BN1449" s="60"/>
      <c r="BO1449" s="127"/>
      <c r="BP1449" s="910"/>
      <c r="BQ1449" s="928"/>
      <c r="BR1449" s="928"/>
      <c r="BS1449" s="928"/>
      <c r="BT1449" s="928"/>
      <c r="BU1449" s="928"/>
      <c r="BV1449" s="928"/>
      <c r="BW1449" s="928"/>
      <c r="BX1449" s="928"/>
      <c r="BY1449" s="928"/>
      <c r="BZ1449" s="928"/>
      <c r="CA1449" s="928"/>
      <c r="CB1449" s="928"/>
      <c r="CC1449" s="928"/>
      <c r="CD1449" s="928"/>
      <c r="CE1449" s="150"/>
      <c r="CF1449" s="516"/>
      <c r="CG1449" s="911"/>
      <c r="CH1449" s="131"/>
      <c r="CI1449" s="186"/>
      <c r="CJ1449" s="4"/>
      <c r="CK1449" s="49"/>
      <c r="CL1449" s="60"/>
      <c r="CM1449" s="912"/>
      <c r="CN1449" s="371"/>
      <c r="CO1449" s="371"/>
      <c r="CP1449" s="814"/>
      <c r="CQ1449" s="352"/>
      <c r="CR1449" s="371"/>
      <c r="CS1449" s="371"/>
    </row>
    <row r="1450" spans="1:97" x14ac:dyDescent="0.25">
      <c r="A1450" s="20"/>
      <c r="B1450" s="174"/>
      <c r="C1450" s="88"/>
      <c r="D1450" s="19"/>
      <c r="E1450" s="456"/>
      <c r="F1450" s="451"/>
      <c r="G1450" s="444"/>
      <c r="H1450" s="19"/>
      <c r="I1450" s="451"/>
      <c r="J1450" s="451"/>
      <c r="K1450" s="451"/>
      <c r="L1450" s="451"/>
      <c r="M1450" s="451"/>
      <c r="N1450" s="451"/>
      <c r="O1450" s="316"/>
      <c r="P1450" s="310"/>
      <c r="Q1450" s="19"/>
      <c r="R1450" s="310"/>
      <c r="S1450" s="316"/>
      <c r="T1450" s="923"/>
      <c r="U1450" s="310"/>
      <c r="V1450" s="310"/>
      <c r="W1450" s="310"/>
      <c r="X1450" s="306"/>
      <c r="Y1450" s="753"/>
      <c r="Z1450" s="749"/>
      <c r="AA1450" s="489"/>
      <c r="AB1450" s="512"/>
      <c r="AC1450" s="512"/>
      <c r="AD1450" s="447"/>
      <c r="AE1450" s="447"/>
      <c r="AF1450" s="970"/>
      <c r="AG1450" s="970"/>
      <c r="AH1450" s="810"/>
      <c r="AI1450" s="310"/>
      <c r="AJ1450" s="310"/>
      <c r="AK1450" s="310"/>
      <c r="AL1450" s="307"/>
      <c r="AM1450" s="40"/>
      <c r="AN1450" s="40"/>
      <c r="AO1450" s="40"/>
      <c r="AP1450" s="137"/>
      <c r="AQ1450" s="19"/>
      <c r="AR1450" s="49"/>
      <c r="AS1450" s="298"/>
      <c r="AT1450" s="66"/>
      <c r="AU1450" s="40"/>
      <c r="AV1450" s="60"/>
      <c r="AW1450" s="137"/>
      <c r="AX1450" s="137"/>
      <c r="AY1450" s="299"/>
      <c r="AZ1450" s="87"/>
      <c r="BA1450" s="243"/>
      <c r="BB1450" s="127"/>
      <c r="BC1450" s="127"/>
      <c r="BD1450" s="127"/>
      <c r="BE1450" s="127"/>
      <c r="BF1450" s="127"/>
      <c r="BG1450" s="19"/>
      <c r="BH1450" s="49"/>
      <c r="BI1450" s="60"/>
      <c r="BJ1450" s="127"/>
      <c r="BK1450" s="127"/>
      <c r="BL1450" s="127"/>
      <c r="BM1450" s="127"/>
      <c r="BN1450" s="60"/>
      <c r="BO1450" s="127"/>
      <c r="BP1450" s="910"/>
      <c r="BQ1450" s="928"/>
      <c r="BR1450" s="928"/>
      <c r="BS1450" s="928"/>
      <c r="BT1450" s="928"/>
      <c r="BU1450" s="928"/>
      <c r="BV1450" s="928"/>
      <c r="BW1450" s="928"/>
      <c r="BX1450" s="928"/>
      <c r="BY1450" s="928"/>
      <c r="BZ1450" s="928"/>
      <c r="CA1450" s="928"/>
      <c r="CB1450" s="928"/>
      <c r="CC1450" s="928"/>
      <c r="CD1450" s="928"/>
      <c r="CE1450" s="150"/>
      <c r="CF1450" s="516"/>
      <c r="CG1450" s="911"/>
      <c r="CH1450" s="131"/>
      <c r="CI1450" s="186"/>
      <c r="CJ1450" s="4"/>
      <c r="CK1450" s="49"/>
      <c r="CL1450" s="60"/>
      <c r="CM1450" s="912"/>
      <c r="CN1450" s="371"/>
      <c r="CO1450" s="371"/>
      <c r="CP1450" s="814"/>
      <c r="CQ1450" s="352"/>
      <c r="CR1450" s="371"/>
      <c r="CS1450" s="371"/>
    </row>
    <row r="1451" spans="1:97" x14ac:dyDescent="0.25">
      <c r="A1451" s="20"/>
      <c r="B1451" s="174"/>
      <c r="C1451" s="88"/>
      <c r="D1451" s="19"/>
      <c r="E1451" s="456"/>
      <c r="F1451" s="451"/>
      <c r="G1451" s="444"/>
      <c r="H1451" s="19"/>
      <c r="I1451" s="451"/>
      <c r="J1451" s="451"/>
      <c r="K1451" s="451"/>
      <c r="L1451" s="451"/>
      <c r="M1451" s="451"/>
      <c r="N1451" s="451"/>
      <c r="O1451" s="316"/>
      <c r="P1451" s="310"/>
      <c r="Q1451" s="19"/>
      <c r="R1451" s="310"/>
      <c r="S1451" s="316"/>
      <c r="T1451" s="923"/>
      <c r="U1451" s="310"/>
      <c r="V1451" s="310"/>
      <c r="W1451" s="310"/>
      <c r="X1451" s="306"/>
      <c r="Y1451" s="753"/>
      <c r="Z1451" s="749"/>
      <c r="AA1451" s="489"/>
      <c r="AB1451" s="512"/>
      <c r="AC1451" s="512"/>
      <c r="AD1451" s="447"/>
      <c r="AE1451" s="447"/>
      <c r="AF1451" s="970"/>
      <c r="AG1451" s="970"/>
      <c r="AH1451" s="810"/>
      <c r="AI1451" s="310"/>
      <c r="AJ1451" s="310"/>
      <c r="AK1451" s="310"/>
      <c r="AL1451" s="307"/>
      <c r="AM1451" s="40"/>
      <c r="AN1451" s="40"/>
      <c r="AO1451" s="40"/>
      <c r="AP1451" s="137"/>
      <c r="AQ1451" s="19"/>
      <c r="AR1451" s="49"/>
      <c r="AS1451" s="298"/>
      <c r="AT1451" s="66"/>
      <c r="AU1451" s="40"/>
      <c r="AV1451" s="60"/>
      <c r="AW1451" s="137"/>
      <c r="AX1451" s="137"/>
      <c r="AY1451" s="299"/>
      <c r="AZ1451" s="87"/>
      <c r="BA1451" s="243"/>
      <c r="BB1451" s="127"/>
      <c r="BC1451" s="127"/>
      <c r="BD1451" s="127"/>
      <c r="BE1451" s="127"/>
      <c r="BF1451" s="127"/>
      <c r="BG1451" s="19"/>
      <c r="BH1451" s="49"/>
      <c r="BI1451" s="60"/>
      <c r="BJ1451" s="127"/>
      <c r="BK1451" s="127"/>
      <c r="BL1451" s="127"/>
      <c r="BM1451" s="127"/>
      <c r="BN1451" s="60"/>
      <c r="BO1451" s="127"/>
      <c r="BP1451" s="910"/>
      <c r="BQ1451" s="928"/>
      <c r="BR1451" s="928"/>
      <c r="BS1451" s="928"/>
      <c r="BT1451" s="928"/>
      <c r="BU1451" s="928"/>
      <c r="BV1451" s="928"/>
      <c r="BW1451" s="928"/>
      <c r="BX1451" s="928"/>
      <c r="BY1451" s="928"/>
      <c r="BZ1451" s="928"/>
      <c r="CA1451" s="928"/>
      <c r="CB1451" s="928"/>
      <c r="CC1451" s="928"/>
      <c r="CD1451" s="928"/>
      <c r="CE1451" s="150"/>
      <c r="CF1451" s="516"/>
      <c r="CG1451" s="911"/>
      <c r="CH1451" s="131"/>
      <c r="CI1451" s="186"/>
      <c r="CJ1451" s="4"/>
      <c r="CK1451" s="49"/>
      <c r="CL1451" s="60"/>
      <c r="CM1451" s="912"/>
      <c r="CN1451" s="371"/>
      <c r="CO1451" s="371"/>
      <c r="CP1451" s="814"/>
      <c r="CQ1451" s="352"/>
      <c r="CR1451" s="371"/>
      <c r="CS1451" s="371"/>
    </row>
    <row r="1452" spans="1:97" x14ac:dyDescent="0.25">
      <c r="A1452" s="20"/>
      <c r="B1452" s="174"/>
      <c r="C1452" s="88"/>
      <c r="D1452" s="19"/>
      <c r="E1452" s="456"/>
      <c r="F1452" s="451"/>
      <c r="G1452" s="444"/>
      <c r="H1452" s="19"/>
      <c r="I1452" s="451"/>
      <c r="J1452" s="451"/>
      <c r="K1452" s="451"/>
      <c r="L1452" s="451"/>
      <c r="M1452" s="451"/>
      <c r="N1452" s="451"/>
      <c r="O1452" s="316"/>
      <c r="P1452" s="310"/>
      <c r="Q1452" s="19"/>
      <c r="R1452" s="310"/>
      <c r="S1452" s="316"/>
      <c r="T1452" s="923"/>
      <c r="U1452" s="310"/>
      <c r="V1452" s="310"/>
      <c r="W1452" s="310"/>
      <c r="X1452" s="306"/>
      <c r="Y1452" s="753"/>
      <c r="Z1452" s="749"/>
      <c r="AA1452" s="489"/>
      <c r="AB1452" s="512"/>
      <c r="AC1452" s="512"/>
      <c r="AD1452" s="447"/>
      <c r="AE1452" s="447"/>
      <c r="AF1452" s="970"/>
      <c r="AG1452" s="970"/>
      <c r="AH1452" s="810"/>
      <c r="AI1452" s="310"/>
      <c r="AJ1452" s="310"/>
      <c r="AK1452" s="310"/>
      <c r="AL1452" s="307"/>
      <c r="AM1452" s="40"/>
      <c r="AN1452" s="40"/>
      <c r="AO1452" s="40"/>
      <c r="AP1452" s="137"/>
      <c r="AQ1452" s="19"/>
      <c r="AR1452" s="49"/>
      <c r="AS1452" s="298"/>
      <c r="AT1452" s="66"/>
      <c r="AU1452" s="40"/>
      <c r="AV1452" s="60"/>
      <c r="AW1452" s="137"/>
      <c r="AX1452" s="137"/>
      <c r="AY1452" s="299"/>
      <c r="AZ1452" s="87"/>
      <c r="BA1452" s="243"/>
      <c r="BB1452" s="127"/>
      <c r="BC1452" s="127"/>
      <c r="BD1452" s="127"/>
      <c r="BE1452" s="127"/>
      <c r="BF1452" s="127"/>
      <c r="BG1452" s="19"/>
      <c r="BH1452" s="49"/>
      <c r="BI1452" s="60"/>
      <c r="BJ1452" s="127"/>
      <c r="BK1452" s="127"/>
      <c r="BL1452" s="127"/>
      <c r="BM1452" s="127"/>
      <c r="BN1452" s="60"/>
      <c r="BO1452" s="127"/>
      <c r="BP1452" s="910"/>
      <c r="BQ1452" s="928"/>
      <c r="BR1452" s="928"/>
      <c r="BS1452" s="928"/>
      <c r="BT1452" s="928"/>
      <c r="BU1452" s="928"/>
      <c r="BV1452" s="928"/>
      <c r="BW1452" s="928"/>
      <c r="BX1452" s="928"/>
      <c r="BY1452" s="928"/>
      <c r="BZ1452" s="928"/>
      <c r="CA1452" s="928"/>
      <c r="CB1452" s="928"/>
      <c r="CC1452" s="928"/>
      <c r="CD1452" s="928"/>
      <c r="CE1452" s="150"/>
      <c r="CF1452" s="516"/>
      <c r="CG1452" s="911"/>
      <c r="CH1452" s="131"/>
      <c r="CI1452" s="186"/>
      <c r="CJ1452" s="4"/>
      <c r="CK1452" s="49"/>
      <c r="CL1452" s="60"/>
      <c r="CM1452" s="912"/>
      <c r="CN1452" s="371"/>
      <c r="CO1452" s="371"/>
      <c r="CP1452" s="814"/>
      <c r="CQ1452" s="352"/>
      <c r="CR1452" s="371"/>
      <c r="CS1452" s="371"/>
    </row>
    <row r="1453" spans="1:97" x14ac:dyDescent="0.25">
      <c r="A1453" s="20"/>
      <c r="B1453" s="174"/>
      <c r="C1453" s="88"/>
      <c r="D1453" s="19"/>
      <c r="E1453" s="456"/>
      <c r="F1453" s="451"/>
      <c r="G1453" s="444"/>
      <c r="H1453" s="19"/>
      <c r="I1453" s="451"/>
      <c r="J1453" s="451"/>
      <c r="K1453" s="451"/>
      <c r="L1453" s="451"/>
      <c r="M1453" s="451"/>
      <c r="N1453" s="451"/>
      <c r="O1453" s="316"/>
      <c r="P1453" s="310"/>
      <c r="Q1453" s="19"/>
      <c r="R1453" s="310"/>
      <c r="S1453" s="316"/>
      <c r="T1453" s="923"/>
      <c r="U1453" s="310"/>
      <c r="V1453" s="310"/>
      <c r="W1453" s="310"/>
      <c r="X1453" s="306"/>
      <c r="Y1453" s="753"/>
      <c r="Z1453" s="749"/>
      <c r="AA1453" s="489"/>
      <c r="AB1453" s="512"/>
      <c r="AC1453" s="512"/>
      <c r="AD1453" s="447"/>
      <c r="AE1453" s="447"/>
      <c r="AF1453" s="970"/>
      <c r="AG1453" s="970"/>
      <c r="AH1453" s="810"/>
      <c r="AI1453" s="310"/>
      <c r="AJ1453" s="310"/>
      <c r="AK1453" s="310"/>
      <c r="AL1453" s="307"/>
      <c r="AM1453" s="40"/>
      <c r="AN1453" s="40"/>
      <c r="AO1453" s="40"/>
      <c r="AP1453" s="137"/>
      <c r="AQ1453" s="19"/>
      <c r="AR1453" s="49"/>
      <c r="AS1453" s="298"/>
      <c r="AT1453" s="66"/>
      <c r="AU1453" s="40"/>
      <c r="AV1453" s="60"/>
      <c r="AW1453" s="137"/>
      <c r="AX1453" s="137"/>
      <c r="AY1453" s="299"/>
      <c r="AZ1453" s="87"/>
      <c r="BA1453" s="243"/>
      <c r="BB1453" s="127"/>
      <c r="BC1453" s="127"/>
      <c r="BD1453" s="127"/>
      <c r="BE1453" s="127"/>
      <c r="BF1453" s="127"/>
      <c r="BG1453" s="19"/>
      <c r="BH1453" s="49"/>
      <c r="BI1453" s="60"/>
      <c r="BJ1453" s="127"/>
      <c r="BK1453" s="127"/>
      <c r="BL1453" s="127"/>
      <c r="BM1453" s="127"/>
      <c r="BN1453" s="60"/>
      <c r="BO1453" s="127"/>
      <c r="BP1453" s="910"/>
      <c r="BQ1453" s="928"/>
      <c r="BR1453" s="928"/>
      <c r="BS1453" s="928"/>
      <c r="BT1453" s="928"/>
      <c r="BU1453" s="928"/>
      <c r="BV1453" s="928"/>
      <c r="BW1453" s="928"/>
      <c r="BX1453" s="928"/>
      <c r="BY1453" s="928"/>
      <c r="BZ1453" s="928"/>
      <c r="CA1453" s="928"/>
      <c r="CB1453" s="928"/>
      <c r="CC1453" s="928"/>
      <c r="CD1453" s="928"/>
      <c r="CE1453" s="150"/>
      <c r="CF1453" s="516"/>
      <c r="CG1453" s="911"/>
      <c r="CH1453" s="131"/>
      <c r="CI1453" s="186"/>
      <c r="CJ1453" s="4"/>
      <c r="CK1453" s="49"/>
      <c r="CL1453" s="60"/>
      <c r="CM1453" s="912"/>
      <c r="CN1453" s="371"/>
      <c r="CO1453" s="371"/>
      <c r="CP1453" s="814"/>
      <c r="CQ1453" s="352"/>
      <c r="CR1453" s="371"/>
      <c r="CS1453" s="371"/>
    </row>
    <row r="1454" spans="1:97" x14ac:dyDescent="0.25">
      <c r="A1454" s="20"/>
      <c r="B1454" s="174"/>
      <c r="C1454" s="88"/>
      <c r="D1454" s="19"/>
      <c r="E1454" s="456"/>
      <c r="F1454" s="451"/>
      <c r="G1454" s="444"/>
      <c r="H1454" s="19"/>
      <c r="I1454" s="451"/>
      <c r="J1454" s="451"/>
      <c r="K1454" s="451"/>
      <c r="L1454" s="451"/>
      <c r="M1454" s="451"/>
      <c r="N1454" s="451"/>
      <c r="O1454" s="316"/>
      <c r="P1454" s="310"/>
      <c r="Q1454" s="19"/>
      <c r="R1454" s="310"/>
      <c r="S1454" s="316"/>
      <c r="T1454" s="923"/>
      <c r="U1454" s="310"/>
      <c r="V1454" s="310"/>
      <c r="W1454" s="310"/>
      <c r="X1454" s="306"/>
      <c r="Y1454" s="753"/>
      <c r="Z1454" s="749"/>
      <c r="AA1454" s="489"/>
      <c r="AB1454" s="512"/>
      <c r="AC1454" s="512"/>
      <c r="AD1454" s="447"/>
      <c r="AE1454" s="447"/>
      <c r="AF1454" s="970"/>
      <c r="AG1454" s="970"/>
      <c r="AH1454" s="810"/>
      <c r="AI1454" s="310"/>
      <c r="AJ1454" s="310"/>
      <c r="AK1454" s="310"/>
      <c r="AL1454" s="307"/>
      <c r="AM1454" s="40"/>
      <c r="AN1454" s="40"/>
      <c r="AO1454" s="40"/>
      <c r="AP1454" s="137"/>
      <c r="AQ1454" s="19"/>
      <c r="AR1454" s="49"/>
      <c r="AS1454" s="298"/>
      <c r="AT1454" s="66"/>
      <c r="AU1454" s="40"/>
      <c r="AV1454" s="60"/>
      <c r="AW1454" s="137"/>
      <c r="AX1454" s="137"/>
      <c r="AY1454" s="299"/>
      <c r="AZ1454" s="87"/>
      <c r="BA1454" s="243"/>
      <c r="BB1454" s="127"/>
      <c r="BC1454" s="127"/>
      <c r="BD1454" s="127"/>
      <c r="BE1454" s="127"/>
      <c r="BF1454" s="127"/>
      <c r="BG1454" s="19"/>
      <c r="BH1454" s="49"/>
      <c r="BI1454" s="60"/>
      <c r="BJ1454" s="127"/>
      <c r="BK1454" s="127"/>
      <c r="BL1454" s="127"/>
      <c r="BM1454" s="127"/>
      <c r="BN1454" s="60"/>
      <c r="BO1454" s="127"/>
      <c r="BP1454" s="910"/>
      <c r="BQ1454" s="928"/>
      <c r="BR1454" s="928"/>
      <c r="BS1454" s="928"/>
      <c r="BT1454" s="928"/>
      <c r="BU1454" s="928"/>
      <c r="BV1454" s="928"/>
      <c r="BW1454" s="928"/>
      <c r="BX1454" s="928"/>
      <c r="BY1454" s="928"/>
      <c r="BZ1454" s="928"/>
      <c r="CA1454" s="928"/>
      <c r="CB1454" s="928"/>
      <c r="CC1454" s="928"/>
      <c r="CD1454" s="928"/>
      <c r="CE1454" s="150"/>
      <c r="CF1454" s="516"/>
      <c r="CG1454" s="911"/>
      <c r="CH1454" s="131"/>
      <c r="CI1454" s="186"/>
      <c r="CJ1454" s="4"/>
      <c r="CK1454" s="49"/>
      <c r="CL1454" s="60"/>
      <c r="CM1454" s="912"/>
      <c r="CN1454" s="371"/>
      <c r="CO1454" s="371"/>
      <c r="CP1454" s="814"/>
      <c r="CQ1454" s="352"/>
      <c r="CR1454" s="371"/>
      <c r="CS1454" s="371"/>
    </row>
    <row r="1455" spans="1:97" x14ac:dyDescent="0.25">
      <c r="A1455" s="20"/>
      <c r="B1455" s="174"/>
      <c r="C1455" s="88"/>
      <c r="D1455" s="19"/>
      <c r="E1455" s="456"/>
      <c r="F1455" s="451"/>
      <c r="G1455" s="444"/>
      <c r="H1455" s="19"/>
      <c r="I1455" s="451"/>
      <c r="J1455" s="451"/>
      <c r="K1455" s="451"/>
      <c r="L1455" s="451"/>
      <c r="M1455" s="451"/>
      <c r="N1455" s="451"/>
      <c r="O1455" s="316"/>
      <c r="P1455" s="310"/>
      <c r="Q1455" s="19"/>
      <c r="R1455" s="310"/>
      <c r="S1455" s="316"/>
      <c r="T1455" s="923"/>
      <c r="U1455" s="310"/>
      <c r="V1455" s="310"/>
      <c r="W1455" s="310"/>
      <c r="X1455" s="306"/>
      <c r="Y1455" s="753"/>
      <c r="Z1455" s="749"/>
      <c r="AA1455" s="489"/>
      <c r="AB1455" s="512"/>
      <c r="AC1455" s="512"/>
      <c r="AD1455" s="447"/>
      <c r="AE1455" s="447"/>
      <c r="AF1455" s="970"/>
      <c r="AG1455" s="970"/>
      <c r="AH1455" s="810"/>
      <c r="AI1455" s="310"/>
      <c r="AJ1455" s="310"/>
      <c r="AK1455" s="310"/>
      <c r="AL1455" s="307"/>
      <c r="AM1455" s="40"/>
      <c r="AN1455" s="40"/>
      <c r="AO1455" s="40"/>
      <c r="AP1455" s="137"/>
      <c r="AQ1455" s="19"/>
      <c r="AR1455" s="49"/>
      <c r="AS1455" s="298"/>
      <c r="AT1455" s="66"/>
      <c r="AU1455" s="40"/>
      <c r="AV1455" s="60"/>
      <c r="AW1455" s="137"/>
      <c r="AX1455" s="137"/>
      <c r="AY1455" s="299"/>
      <c r="AZ1455" s="87"/>
      <c r="BA1455" s="243"/>
      <c r="BB1455" s="127"/>
      <c r="BC1455" s="127"/>
      <c r="BD1455" s="127"/>
      <c r="BE1455" s="127"/>
      <c r="BF1455" s="127"/>
      <c r="BG1455" s="19"/>
      <c r="BH1455" s="49"/>
      <c r="BI1455" s="60"/>
      <c r="BJ1455" s="127"/>
      <c r="BK1455" s="127"/>
      <c r="BL1455" s="127"/>
      <c r="BM1455" s="127"/>
      <c r="BN1455" s="60"/>
      <c r="BO1455" s="127"/>
      <c r="BP1455" s="910"/>
      <c r="BQ1455" s="928"/>
      <c r="BR1455" s="928"/>
      <c r="BS1455" s="928"/>
      <c r="BT1455" s="928"/>
      <c r="BU1455" s="928"/>
      <c r="BV1455" s="928"/>
      <c r="BW1455" s="928"/>
      <c r="BX1455" s="928"/>
      <c r="BY1455" s="928"/>
      <c r="BZ1455" s="928"/>
      <c r="CA1455" s="928"/>
      <c r="CB1455" s="928"/>
      <c r="CC1455" s="928"/>
      <c r="CD1455" s="928"/>
      <c r="CE1455" s="150"/>
      <c r="CF1455" s="516"/>
      <c r="CG1455" s="911"/>
      <c r="CH1455" s="131"/>
      <c r="CI1455" s="186"/>
      <c r="CJ1455" s="4"/>
      <c r="CK1455" s="49"/>
      <c r="CL1455" s="60"/>
      <c r="CM1455" s="912"/>
      <c r="CN1455" s="371"/>
      <c r="CO1455" s="371"/>
      <c r="CP1455" s="814"/>
      <c r="CQ1455" s="352"/>
      <c r="CR1455" s="371"/>
      <c r="CS1455" s="371"/>
    </row>
    <row r="1456" spans="1:97" x14ac:dyDescent="0.25">
      <c r="A1456" s="20"/>
      <c r="B1456" s="174"/>
      <c r="C1456" s="88"/>
      <c r="D1456" s="19"/>
      <c r="E1456" s="456"/>
      <c r="F1456" s="451"/>
      <c r="G1456" s="444"/>
      <c r="H1456" s="19"/>
      <c r="I1456" s="451"/>
      <c r="J1456" s="451"/>
      <c r="K1456" s="451"/>
      <c r="L1456" s="451"/>
      <c r="M1456" s="451"/>
      <c r="N1456" s="451"/>
      <c r="O1456" s="316"/>
      <c r="P1456" s="310"/>
      <c r="Q1456" s="19"/>
      <c r="R1456" s="310"/>
      <c r="S1456" s="316"/>
      <c r="T1456" s="923"/>
      <c r="U1456" s="310"/>
      <c r="V1456" s="310"/>
      <c r="W1456" s="310"/>
      <c r="X1456" s="306"/>
      <c r="Y1456" s="753"/>
      <c r="Z1456" s="749"/>
      <c r="AA1456" s="489"/>
      <c r="AB1456" s="512"/>
      <c r="AC1456" s="512"/>
      <c r="AD1456" s="447"/>
      <c r="AE1456" s="447"/>
      <c r="AF1456" s="970"/>
      <c r="AG1456" s="970"/>
      <c r="AH1456" s="810"/>
      <c r="AI1456" s="310"/>
      <c r="AJ1456" s="310"/>
      <c r="AK1456" s="310"/>
      <c r="AL1456" s="307"/>
      <c r="AM1456" s="40"/>
      <c r="AN1456" s="40"/>
      <c r="AO1456" s="40"/>
      <c r="AP1456" s="137"/>
      <c r="AQ1456" s="19"/>
      <c r="AR1456" s="49"/>
      <c r="AS1456" s="298"/>
      <c r="AT1456" s="66"/>
      <c r="AU1456" s="40"/>
      <c r="AV1456" s="60"/>
      <c r="AW1456" s="137"/>
      <c r="AX1456" s="137"/>
      <c r="AY1456" s="299"/>
      <c r="AZ1456" s="87"/>
      <c r="BA1456" s="243"/>
      <c r="BB1456" s="127"/>
      <c r="BC1456" s="127"/>
      <c r="BD1456" s="127"/>
      <c r="BE1456" s="127"/>
      <c r="BF1456" s="127"/>
      <c r="BG1456" s="19"/>
      <c r="BH1456" s="49"/>
      <c r="BI1456" s="60"/>
      <c r="BJ1456" s="127"/>
      <c r="BK1456" s="127"/>
      <c r="BL1456" s="127"/>
      <c r="BM1456" s="127"/>
      <c r="BN1456" s="60"/>
      <c r="BO1456" s="127"/>
      <c r="BP1456" s="910"/>
      <c r="BQ1456" s="928"/>
      <c r="BR1456" s="928"/>
      <c r="BS1456" s="928"/>
      <c r="BT1456" s="928"/>
      <c r="BU1456" s="928"/>
      <c r="BV1456" s="928"/>
      <c r="BW1456" s="928"/>
      <c r="BX1456" s="928"/>
      <c r="BY1456" s="928"/>
      <c r="BZ1456" s="928"/>
      <c r="CA1456" s="928"/>
      <c r="CB1456" s="928"/>
      <c r="CC1456" s="928"/>
      <c r="CD1456" s="928"/>
      <c r="CE1456" s="150"/>
      <c r="CF1456" s="516"/>
      <c r="CG1456" s="911"/>
      <c r="CH1456" s="131"/>
      <c r="CI1456" s="186"/>
      <c r="CJ1456" s="4"/>
      <c r="CK1456" s="49"/>
      <c r="CL1456" s="60"/>
      <c r="CM1456" s="912"/>
      <c r="CN1456" s="371"/>
      <c r="CO1456" s="371"/>
      <c r="CP1456" s="814"/>
      <c r="CQ1456" s="352"/>
      <c r="CR1456" s="371"/>
      <c r="CS1456" s="371"/>
    </row>
    <row r="1457" spans="1:97" x14ac:dyDescent="0.25">
      <c r="A1457" s="20"/>
      <c r="B1457" s="174"/>
      <c r="C1457" s="88"/>
      <c r="D1457" s="19"/>
      <c r="E1457" s="456"/>
      <c r="F1457" s="451"/>
      <c r="G1457" s="444"/>
      <c r="H1457" s="19"/>
      <c r="I1457" s="451"/>
      <c r="J1457" s="451"/>
      <c r="K1457" s="451"/>
      <c r="L1457" s="451"/>
      <c r="M1457" s="451"/>
      <c r="N1457" s="451"/>
      <c r="O1457" s="316"/>
      <c r="P1457" s="310"/>
      <c r="Q1457" s="19"/>
      <c r="R1457" s="310"/>
      <c r="S1457" s="316"/>
      <c r="T1457" s="923"/>
      <c r="U1457" s="310"/>
      <c r="V1457" s="310"/>
      <c r="W1457" s="310"/>
      <c r="X1457" s="306"/>
      <c r="Y1457" s="753"/>
      <c r="Z1457" s="749"/>
      <c r="AA1457" s="489"/>
      <c r="AB1457" s="512"/>
      <c r="AC1457" s="512"/>
      <c r="AD1457" s="447"/>
      <c r="AE1457" s="447"/>
      <c r="AF1457" s="970"/>
      <c r="AG1457" s="970"/>
      <c r="AH1457" s="810"/>
      <c r="AI1457" s="310"/>
      <c r="AJ1457" s="310"/>
      <c r="AK1457" s="310"/>
      <c r="AL1457" s="307"/>
      <c r="AM1457" s="40"/>
      <c r="AN1457" s="40"/>
      <c r="AO1457" s="40"/>
      <c r="AP1457" s="137"/>
      <c r="AQ1457" s="19"/>
      <c r="AR1457" s="49"/>
      <c r="AS1457" s="298"/>
      <c r="AT1457" s="66"/>
      <c r="AU1457" s="40"/>
      <c r="AV1457" s="60"/>
      <c r="AW1457" s="137"/>
      <c r="AX1457" s="137"/>
      <c r="AY1457" s="299"/>
      <c r="AZ1457" s="87"/>
      <c r="BA1457" s="243"/>
      <c r="BB1457" s="127"/>
      <c r="BC1457" s="127"/>
      <c r="BD1457" s="127"/>
      <c r="BE1457" s="127"/>
      <c r="BF1457" s="127"/>
      <c r="BG1457" s="19"/>
      <c r="BH1457" s="49"/>
      <c r="BI1457" s="60"/>
      <c r="BJ1457" s="127"/>
      <c r="BK1457" s="127"/>
      <c r="BL1457" s="127"/>
      <c r="BM1457" s="127"/>
      <c r="BN1457" s="60"/>
      <c r="BO1457" s="127"/>
      <c r="BP1457" s="910"/>
      <c r="BQ1457" s="928"/>
      <c r="BR1457" s="928"/>
      <c r="BS1457" s="928"/>
      <c r="BT1457" s="928"/>
      <c r="BU1457" s="928"/>
      <c r="BV1457" s="928"/>
      <c r="BW1457" s="928"/>
      <c r="BX1457" s="928"/>
      <c r="BY1457" s="928"/>
      <c r="BZ1457" s="928"/>
      <c r="CA1457" s="928"/>
      <c r="CB1457" s="928"/>
      <c r="CC1457" s="928"/>
      <c r="CD1457" s="928"/>
      <c r="CE1457" s="150"/>
      <c r="CF1457" s="516"/>
      <c r="CG1457" s="911"/>
      <c r="CH1457" s="131"/>
      <c r="CI1457" s="186"/>
      <c r="CJ1457" s="4"/>
      <c r="CK1457" s="49"/>
      <c r="CL1457" s="60"/>
      <c r="CM1457" s="912"/>
      <c r="CN1457" s="371"/>
      <c r="CO1457" s="371"/>
      <c r="CP1457" s="814"/>
      <c r="CQ1457" s="352"/>
      <c r="CR1457" s="371"/>
      <c r="CS1457" s="371"/>
    </row>
    <row r="1458" spans="1:97" x14ac:dyDescent="0.25">
      <c r="A1458" s="20"/>
      <c r="B1458" s="174"/>
      <c r="C1458" s="88"/>
      <c r="D1458" s="19"/>
      <c r="E1458" s="456"/>
      <c r="F1458" s="451"/>
      <c r="G1458" s="444"/>
      <c r="H1458" s="19"/>
      <c r="I1458" s="451"/>
      <c r="J1458" s="451"/>
      <c r="K1458" s="451"/>
      <c r="L1458" s="451"/>
      <c r="M1458" s="451"/>
      <c r="N1458" s="451"/>
      <c r="O1458" s="316"/>
      <c r="P1458" s="310"/>
      <c r="Q1458" s="19"/>
      <c r="R1458" s="310"/>
      <c r="S1458" s="316"/>
      <c r="T1458" s="923"/>
      <c r="U1458" s="310"/>
      <c r="V1458" s="310"/>
      <c r="W1458" s="310"/>
      <c r="X1458" s="306"/>
      <c r="Y1458" s="753"/>
      <c r="Z1458" s="749"/>
      <c r="AA1458" s="489"/>
      <c r="AB1458" s="512"/>
      <c r="AC1458" s="512"/>
      <c r="AD1458" s="447"/>
      <c r="AE1458" s="447"/>
      <c r="AF1458" s="970"/>
      <c r="AG1458" s="970"/>
      <c r="AH1458" s="810"/>
      <c r="AI1458" s="310"/>
      <c r="AJ1458" s="310"/>
      <c r="AK1458" s="310"/>
      <c r="AL1458" s="307"/>
      <c r="AM1458" s="40"/>
      <c r="AN1458" s="40"/>
      <c r="AO1458" s="40"/>
      <c r="AP1458" s="137"/>
      <c r="AQ1458" s="19"/>
      <c r="AR1458" s="49"/>
      <c r="AS1458" s="298"/>
      <c r="AT1458" s="66"/>
      <c r="AU1458" s="40"/>
      <c r="AV1458" s="60"/>
      <c r="AW1458" s="137"/>
      <c r="AX1458" s="137"/>
      <c r="AY1458" s="299"/>
      <c r="AZ1458" s="87"/>
      <c r="BA1458" s="243"/>
      <c r="BB1458" s="127"/>
      <c r="BC1458" s="127"/>
      <c r="BD1458" s="127"/>
      <c r="BE1458" s="127"/>
      <c r="BF1458" s="127"/>
      <c r="BG1458" s="19"/>
      <c r="BH1458" s="49"/>
      <c r="BI1458" s="60"/>
      <c r="BJ1458" s="127"/>
      <c r="BK1458" s="127"/>
      <c r="BL1458" s="127"/>
      <c r="BM1458" s="127"/>
      <c r="BN1458" s="60"/>
      <c r="BO1458" s="127"/>
      <c r="BP1458" s="910"/>
      <c r="BQ1458" s="928"/>
      <c r="BR1458" s="928"/>
      <c r="BS1458" s="928"/>
      <c r="BT1458" s="928"/>
      <c r="BU1458" s="928"/>
      <c r="BV1458" s="928"/>
      <c r="BW1458" s="928"/>
      <c r="BX1458" s="928"/>
      <c r="BY1458" s="928"/>
      <c r="BZ1458" s="928"/>
      <c r="CA1458" s="928"/>
      <c r="CB1458" s="928"/>
      <c r="CC1458" s="928"/>
      <c r="CD1458" s="928"/>
      <c r="CE1458" s="150"/>
      <c r="CF1458" s="516"/>
      <c r="CG1458" s="911"/>
      <c r="CH1458" s="131"/>
      <c r="CI1458" s="186"/>
      <c r="CJ1458" s="4"/>
      <c r="CK1458" s="49"/>
      <c r="CL1458" s="60"/>
      <c r="CM1458" s="912"/>
      <c r="CN1458" s="371"/>
      <c r="CO1458" s="371"/>
      <c r="CP1458" s="814"/>
      <c r="CQ1458" s="352"/>
      <c r="CR1458" s="371"/>
      <c r="CS1458" s="371"/>
    </row>
    <row r="1459" spans="1:97" x14ac:dyDescent="0.25">
      <c r="A1459" s="20"/>
      <c r="B1459" s="174"/>
      <c r="C1459" s="88"/>
      <c r="D1459" s="19"/>
      <c r="E1459" s="456"/>
      <c r="F1459" s="451"/>
      <c r="G1459" s="444"/>
      <c r="H1459" s="19"/>
      <c r="I1459" s="451"/>
      <c r="J1459" s="451"/>
      <c r="K1459" s="451"/>
      <c r="L1459" s="451"/>
      <c r="M1459" s="451"/>
      <c r="N1459" s="451"/>
      <c r="O1459" s="316"/>
      <c r="P1459" s="310"/>
      <c r="Q1459" s="19"/>
      <c r="R1459" s="310"/>
      <c r="S1459" s="316"/>
      <c r="T1459" s="923"/>
      <c r="U1459" s="310"/>
      <c r="V1459" s="310"/>
      <c r="W1459" s="310"/>
      <c r="X1459" s="306"/>
      <c r="Y1459" s="753"/>
      <c r="Z1459" s="749"/>
      <c r="AA1459" s="489"/>
      <c r="AB1459" s="512"/>
      <c r="AC1459" s="512"/>
      <c r="AD1459" s="447"/>
      <c r="AE1459" s="447"/>
      <c r="AF1459" s="970"/>
      <c r="AG1459" s="970"/>
      <c r="AH1459" s="810"/>
      <c r="AI1459" s="310"/>
      <c r="AJ1459" s="310"/>
      <c r="AK1459" s="310"/>
      <c r="AL1459" s="307"/>
      <c r="AM1459" s="40"/>
      <c r="AN1459" s="40"/>
      <c r="AO1459" s="40"/>
      <c r="AP1459" s="137"/>
      <c r="AQ1459" s="19"/>
      <c r="AR1459" s="49"/>
      <c r="AS1459" s="298"/>
      <c r="AT1459" s="66"/>
      <c r="AU1459" s="40"/>
      <c r="AV1459" s="60"/>
      <c r="AW1459" s="137"/>
      <c r="AX1459" s="137"/>
      <c r="AY1459" s="299"/>
      <c r="AZ1459" s="87"/>
      <c r="BA1459" s="243"/>
      <c r="BB1459" s="127"/>
      <c r="BC1459" s="127"/>
      <c r="BD1459" s="127"/>
      <c r="BE1459" s="127"/>
      <c r="BF1459" s="127"/>
      <c r="BG1459" s="19"/>
      <c r="BH1459" s="49"/>
      <c r="BI1459" s="60"/>
      <c r="BJ1459" s="127"/>
      <c r="BK1459" s="127"/>
      <c r="BL1459" s="127"/>
      <c r="BM1459" s="127"/>
      <c r="BN1459" s="60"/>
      <c r="BO1459" s="127"/>
      <c r="BP1459" s="910"/>
      <c r="BQ1459" s="928"/>
      <c r="BR1459" s="928"/>
      <c r="BS1459" s="928"/>
      <c r="BT1459" s="928"/>
      <c r="BU1459" s="928"/>
      <c r="BV1459" s="928"/>
      <c r="BW1459" s="928"/>
      <c r="BX1459" s="928"/>
      <c r="BY1459" s="928"/>
      <c r="BZ1459" s="928"/>
      <c r="CA1459" s="928"/>
      <c r="CB1459" s="928"/>
      <c r="CC1459" s="928"/>
      <c r="CD1459" s="928"/>
      <c r="CE1459" s="150"/>
      <c r="CF1459" s="516"/>
      <c r="CG1459" s="911"/>
      <c r="CH1459" s="131"/>
      <c r="CI1459" s="186"/>
      <c r="CJ1459" s="4"/>
      <c r="CK1459" s="49"/>
      <c r="CL1459" s="60"/>
      <c r="CM1459" s="912"/>
      <c r="CN1459" s="371"/>
      <c r="CO1459" s="371"/>
      <c r="CP1459" s="814"/>
      <c r="CQ1459" s="352"/>
      <c r="CR1459" s="371"/>
      <c r="CS1459" s="371"/>
    </row>
    <row r="1460" spans="1:97" x14ac:dyDescent="0.25">
      <c r="A1460" s="20"/>
      <c r="B1460" s="174"/>
      <c r="C1460" s="88"/>
      <c r="D1460" s="19"/>
      <c r="E1460" s="456"/>
      <c r="F1460" s="451"/>
      <c r="G1460" s="444"/>
      <c r="H1460" s="19"/>
      <c r="I1460" s="451"/>
      <c r="J1460" s="451"/>
      <c r="K1460" s="451"/>
      <c r="L1460" s="451"/>
      <c r="M1460" s="451"/>
      <c r="N1460" s="451"/>
      <c r="O1460" s="316"/>
      <c r="P1460" s="310"/>
      <c r="Q1460" s="19"/>
      <c r="R1460" s="310"/>
      <c r="S1460" s="316"/>
      <c r="T1460" s="923"/>
      <c r="U1460" s="310"/>
      <c r="V1460" s="310"/>
      <c r="W1460" s="310"/>
      <c r="X1460" s="306"/>
      <c r="Y1460" s="753"/>
      <c r="Z1460" s="749"/>
      <c r="AA1460" s="489"/>
      <c r="AB1460" s="512"/>
      <c r="AC1460" s="512"/>
      <c r="AD1460" s="447"/>
      <c r="AE1460" s="447"/>
      <c r="AF1460" s="970"/>
      <c r="AG1460" s="970"/>
      <c r="AH1460" s="810"/>
      <c r="AI1460" s="310"/>
      <c r="AJ1460" s="310"/>
      <c r="AK1460" s="310"/>
      <c r="AL1460" s="307"/>
      <c r="AM1460" s="40"/>
      <c r="AN1460" s="40"/>
      <c r="AO1460" s="40"/>
      <c r="AP1460" s="137"/>
      <c r="AQ1460" s="19"/>
      <c r="AR1460" s="49"/>
      <c r="AS1460" s="298"/>
      <c r="AT1460" s="66"/>
      <c r="AU1460" s="40"/>
      <c r="AV1460" s="60"/>
      <c r="AW1460" s="137"/>
      <c r="AX1460" s="137"/>
      <c r="AY1460" s="299"/>
      <c r="AZ1460" s="87"/>
      <c r="BA1460" s="243"/>
      <c r="BB1460" s="127"/>
      <c r="BC1460" s="127"/>
      <c r="BD1460" s="127"/>
      <c r="BE1460" s="127"/>
      <c r="BF1460" s="127"/>
      <c r="BG1460" s="19"/>
      <c r="BH1460" s="49"/>
      <c r="BI1460" s="60"/>
      <c r="BJ1460" s="127"/>
      <c r="BK1460" s="127"/>
      <c r="BL1460" s="127"/>
      <c r="BM1460" s="127"/>
      <c r="BN1460" s="60"/>
      <c r="BO1460" s="127"/>
      <c r="BP1460" s="910"/>
      <c r="BQ1460" s="928"/>
      <c r="BR1460" s="928"/>
      <c r="BS1460" s="928"/>
      <c r="BT1460" s="928"/>
      <c r="BU1460" s="928"/>
      <c r="BV1460" s="928"/>
      <c r="BW1460" s="928"/>
      <c r="BX1460" s="928"/>
      <c r="BY1460" s="928"/>
      <c r="BZ1460" s="928"/>
      <c r="CA1460" s="928"/>
      <c r="CB1460" s="928"/>
      <c r="CC1460" s="928"/>
      <c r="CD1460" s="928"/>
      <c r="CE1460" s="150"/>
      <c r="CF1460" s="516"/>
      <c r="CG1460" s="911"/>
      <c r="CH1460" s="131"/>
      <c r="CI1460" s="186"/>
      <c r="CJ1460" s="4"/>
      <c r="CK1460" s="49"/>
      <c r="CL1460" s="60"/>
      <c r="CM1460" s="912"/>
      <c r="CN1460" s="371"/>
      <c r="CO1460" s="371"/>
      <c r="CP1460" s="814"/>
      <c r="CQ1460" s="352"/>
      <c r="CR1460" s="371"/>
      <c r="CS1460" s="371"/>
    </row>
    <row r="1461" spans="1:97" x14ac:dyDescent="0.25">
      <c r="A1461" s="20"/>
      <c r="B1461" s="174"/>
      <c r="C1461" s="88"/>
      <c r="D1461" s="19"/>
      <c r="E1461" s="456"/>
      <c r="F1461" s="451"/>
      <c r="G1461" s="444"/>
      <c r="H1461" s="19"/>
      <c r="I1461" s="451"/>
      <c r="J1461" s="451"/>
      <c r="K1461" s="451"/>
      <c r="L1461" s="451"/>
      <c r="M1461" s="451"/>
      <c r="N1461" s="451"/>
      <c r="O1461" s="316"/>
      <c r="P1461" s="310"/>
      <c r="Q1461" s="19"/>
      <c r="R1461" s="310"/>
      <c r="S1461" s="316"/>
      <c r="T1461" s="923"/>
      <c r="U1461" s="310"/>
      <c r="V1461" s="310"/>
      <c r="W1461" s="310"/>
      <c r="X1461" s="306"/>
      <c r="Y1461" s="753"/>
      <c r="Z1461" s="749"/>
      <c r="AA1461" s="489"/>
      <c r="AB1461" s="512"/>
      <c r="AC1461" s="512"/>
      <c r="AD1461" s="447"/>
      <c r="AE1461" s="447"/>
      <c r="AF1461" s="970"/>
      <c r="AG1461" s="970"/>
      <c r="AH1461" s="810"/>
      <c r="AI1461" s="310"/>
      <c r="AJ1461" s="310"/>
      <c r="AK1461" s="310"/>
      <c r="AL1461" s="307"/>
      <c r="AM1461" s="40"/>
      <c r="AN1461" s="40"/>
      <c r="AO1461" s="40"/>
      <c r="AP1461" s="137"/>
      <c r="AQ1461" s="19"/>
      <c r="AR1461" s="49"/>
      <c r="AS1461" s="298"/>
      <c r="AT1461" s="66"/>
      <c r="AU1461" s="40"/>
      <c r="AV1461" s="60"/>
      <c r="AW1461" s="137"/>
      <c r="AX1461" s="137"/>
      <c r="AY1461" s="299"/>
      <c r="AZ1461" s="87"/>
      <c r="BA1461" s="243"/>
      <c r="BB1461" s="127"/>
      <c r="BC1461" s="127"/>
      <c r="BD1461" s="127"/>
      <c r="BE1461" s="127"/>
      <c r="BF1461" s="127"/>
      <c r="BG1461" s="19"/>
      <c r="BH1461" s="49"/>
      <c r="BI1461" s="60"/>
      <c r="BJ1461" s="127"/>
      <c r="BK1461" s="127"/>
      <c r="BL1461" s="127"/>
      <c r="BM1461" s="127"/>
      <c r="BN1461" s="60"/>
      <c r="BO1461" s="127"/>
      <c r="BP1461" s="910"/>
      <c r="BQ1461" s="928"/>
      <c r="BR1461" s="928"/>
      <c r="BS1461" s="928"/>
      <c r="BT1461" s="928"/>
      <c r="BU1461" s="928"/>
      <c r="BV1461" s="928"/>
      <c r="BW1461" s="928"/>
      <c r="BX1461" s="928"/>
      <c r="BY1461" s="928"/>
      <c r="BZ1461" s="928"/>
      <c r="CA1461" s="928"/>
      <c r="CB1461" s="928"/>
      <c r="CC1461" s="928"/>
      <c r="CD1461" s="928"/>
      <c r="CE1461" s="150"/>
      <c r="CF1461" s="516"/>
      <c r="CG1461" s="911"/>
      <c r="CH1461" s="131"/>
      <c r="CI1461" s="186"/>
      <c r="CJ1461" s="4"/>
      <c r="CK1461" s="49"/>
      <c r="CL1461" s="60"/>
      <c r="CM1461" s="912"/>
      <c r="CN1461" s="371"/>
      <c r="CO1461" s="371"/>
      <c r="CP1461" s="814"/>
      <c r="CQ1461" s="352"/>
      <c r="CR1461" s="371"/>
      <c r="CS1461" s="371"/>
    </row>
    <row r="1462" spans="1:97" x14ac:dyDescent="0.25">
      <c r="A1462" s="20"/>
      <c r="B1462" s="174"/>
      <c r="C1462" s="88"/>
      <c r="D1462" s="19"/>
      <c r="E1462" s="456"/>
      <c r="F1462" s="451"/>
      <c r="G1462" s="444"/>
      <c r="H1462" s="19"/>
      <c r="I1462" s="451"/>
      <c r="J1462" s="451"/>
      <c r="K1462" s="451"/>
      <c r="L1462" s="451"/>
      <c r="M1462" s="451"/>
      <c r="N1462" s="451"/>
      <c r="O1462" s="316"/>
      <c r="P1462" s="310"/>
      <c r="Q1462" s="19"/>
      <c r="R1462" s="310"/>
      <c r="S1462" s="316"/>
      <c r="T1462" s="923"/>
      <c r="U1462" s="310"/>
      <c r="V1462" s="310"/>
      <c r="W1462" s="310"/>
      <c r="X1462" s="306"/>
      <c r="Y1462" s="753"/>
      <c r="Z1462" s="749"/>
      <c r="AA1462" s="489"/>
      <c r="AB1462" s="512"/>
      <c r="AC1462" s="512"/>
      <c r="AD1462" s="447"/>
      <c r="AE1462" s="447"/>
      <c r="AF1462" s="970"/>
      <c r="AG1462" s="970"/>
      <c r="AH1462" s="810"/>
      <c r="AI1462" s="310"/>
      <c r="AJ1462" s="310"/>
      <c r="AK1462" s="310"/>
      <c r="AL1462" s="307"/>
      <c r="AM1462" s="40"/>
      <c r="AN1462" s="40"/>
      <c r="AO1462" s="40"/>
      <c r="AP1462" s="137"/>
      <c r="AQ1462" s="19"/>
      <c r="AR1462" s="49"/>
      <c r="AS1462" s="298"/>
      <c r="AT1462" s="66"/>
      <c r="AU1462" s="40"/>
      <c r="AV1462" s="60"/>
      <c r="AW1462" s="137"/>
      <c r="AX1462" s="137"/>
      <c r="AY1462" s="299"/>
      <c r="AZ1462" s="87"/>
      <c r="BA1462" s="243"/>
      <c r="BB1462" s="127"/>
      <c r="BC1462" s="127"/>
      <c r="BD1462" s="127"/>
      <c r="BE1462" s="127"/>
      <c r="BF1462" s="127"/>
      <c r="BG1462" s="19"/>
      <c r="BH1462" s="49"/>
      <c r="BI1462" s="60"/>
      <c r="BJ1462" s="127"/>
      <c r="BK1462" s="127"/>
      <c r="BL1462" s="127"/>
      <c r="BM1462" s="127"/>
      <c r="BN1462" s="60"/>
      <c r="BO1462" s="127"/>
      <c r="BP1462" s="910"/>
      <c r="BQ1462" s="928"/>
      <c r="BR1462" s="928"/>
      <c r="BS1462" s="928"/>
      <c r="BT1462" s="928"/>
      <c r="BU1462" s="928"/>
      <c r="BV1462" s="928"/>
      <c r="BW1462" s="928"/>
      <c r="BX1462" s="928"/>
      <c r="BY1462" s="928"/>
      <c r="BZ1462" s="928"/>
      <c r="CA1462" s="928"/>
      <c r="CB1462" s="928"/>
      <c r="CC1462" s="928"/>
      <c r="CD1462" s="928"/>
      <c r="CE1462" s="150"/>
      <c r="CF1462" s="516"/>
      <c r="CG1462" s="911"/>
      <c r="CH1462" s="131"/>
      <c r="CI1462" s="186"/>
      <c r="CJ1462" s="4"/>
      <c r="CK1462" s="49"/>
      <c r="CL1462" s="60"/>
      <c r="CM1462" s="912"/>
      <c r="CN1462" s="371"/>
      <c r="CO1462" s="371"/>
      <c r="CP1462" s="814"/>
      <c r="CQ1462" s="352"/>
      <c r="CR1462" s="371"/>
      <c r="CS1462" s="371"/>
    </row>
    <row r="1463" spans="1:97" x14ac:dyDescent="0.25">
      <c r="A1463" s="20"/>
      <c r="B1463" s="174"/>
      <c r="C1463" s="88"/>
      <c r="D1463" s="19"/>
      <c r="E1463" s="456"/>
      <c r="F1463" s="451"/>
      <c r="G1463" s="444"/>
      <c r="H1463" s="19"/>
      <c r="I1463" s="451"/>
      <c r="J1463" s="451"/>
      <c r="K1463" s="451"/>
      <c r="L1463" s="451"/>
      <c r="M1463" s="451"/>
      <c r="N1463" s="451"/>
      <c r="O1463" s="316"/>
      <c r="P1463" s="310"/>
      <c r="Q1463" s="19"/>
      <c r="R1463" s="310"/>
      <c r="S1463" s="316"/>
      <c r="T1463" s="923"/>
      <c r="U1463" s="310"/>
      <c r="V1463" s="310"/>
      <c r="W1463" s="310"/>
      <c r="X1463" s="306"/>
      <c r="Y1463" s="753"/>
      <c r="Z1463" s="749"/>
      <c r="AA1463" s="489"/>
      <c r="AB1463" s="512"/>
      <c r="AC1463" s="512"/>
      <c r="AD1463" s="447"/>
      <c r="AE1463" s="447"/>
      <c r="AF1463" s="970"/>
      <c r="AG1463" s="970"/>
      <c r="AH1463" s="810"/>
      <c r="AI1463" s="310"/>
      <c r="AJ1463" s="310"/>
      <c r="AK1463" s="310"/>
      <c r="AL1463" s="307"/>
      <c r="AM1463" s="40"/>
      <c r="AN1463" s="40"/>
      <c r="AO1463" s="40"/>
      <c r="AP1463" s="137"/>
      <c r="AQ1463" s="19"/>
      <c r="AR1463" s="49"/>
      <c r="AS1463" s="298"/>
      <c r="AT1463" s="66"/>
      <c r="AU1463" s="40"/>
      <c r="AV1463" s="60"/>
      <c r="AW1463" s="137"/>
      <c r="AX1463" s="137"/>
      <c r="AY1463" s="299"/>
      <c r="AZ1463" s="87"/>
      <c r="BA1463" s="243"/>
      <c r="BB1463" s="127"/>
      <c r="BC1463" s="127"/>
      <c r="BD1463" s="127"/>
      <c r="BE1463" s="127"/>
      <c r="BF1463" s="127"/>
      <c r="BG1463" s="19"/>
      <c r="BH1463" s="49"/>
      <c r="BI1463" s="60"/>
      <c r="BJ1463" s="127"/>
      <c r="BK1463" s="127"/>
      <c r="BL1463" s="127"/>
      <c r="BM1463" s="127"/>
      <c r="BN1463" s="60"/>
      <c r="BO1463" s="127"/>
      <c r="BP1463" s="910"/>
      <c r="BQ1463" s="928"/>
      <c r="BR1463" s="928"/>
      <c r="BS1463" s="928"/>
      <c r="BT1463" s="928"/>
      <c r="BU1463" s="928"/>
      <c r="BV1463" s="928"/>
      <c r="BW1463" s="928"/>
      <c r="BX1463" s="928"/>
      <c r="BY1463" s="928"/>
      <c r="BZ1463" s="928"/>
      <c r="CA1463" s="928"/>
      <c r="CB1463" s="928"/>
      <c r="CC1463" s="928"/>
      <c r="CD1463" s="928"/>
      <c r="CE1463" s="150"/>
      <c r="CF1463" s="516"/>
      <c r="CG1463" s="911"/>
      <c r="CH1463" s="131"/>
      <c r="CI1463" s="186"/>
      <c r="CJ1463" s="4"/>
      <c r="CK1463" s="49"/>
      <c r="CL1463" s="60"/>
      <c r="CM1463" s="912"/>
      <c r="CN1463" s="371"/>
      <c r="CO1463" s="371"/>
      <c r="CP1463" s="814"/>
      <c r="CQ1463" s="352"/>
      <c r="CR1463" s="371"/>
      <c r="CS1463" s="371"/>
    </row>
    <row r="1464" spans="1:97" x14ac:dyDescent="0.25">
      <c r="A1464" s="20"/>
      <c r="B1464" s="174"/>
      <c r="C1464" s="88"/>
      <c r="D1464" s="19"/>
      <c r="E1464" s="456"/>
      <c r="F1464" s="451"/>
      <c r="G1464" s="444"/>
      <c r="H1464" s="19"/>
      <c r="I1464" s="451"/>
      <c r="J1464" s="451"/>
      <c r="K1464" s="451"/>
      <c r="L1464" s="451"/>
      <c r="M1464" s="451"/>
      <c r="N1464" s="451"/>
      <c r="O1464" s="316"/>
      <c r="P1464" s="310"/>
      <c r="Q1464" s="19"/>
      <c r="R1464" s="310"/>
      <c r="S1464" s="316"/>
      <c r="T1464" s="923"/>
      <c r="U1464" s="310"/>
      <c r="V1464" s="310"/>
      <c r="W1464" s="310"/>
      <c r="X1464" s="306"/>
      <c r="Y1464" s="753"/>
      <c r="Z1464" s="749"/>
      <c r="AA1464" s="489"/>
      <c r="AB1464" s="512"/>
      <c r="AC1464" s="512"/>
      <c r="AD1464" s="447"/>
      <c r="AE1464" s="447"/>
      <c r="AF1464" s="970"/>
      <c r="AG1464" s="970"/>
      <c r="AH1464" s="810"/>
      <c r="AI1464" s="310"/>
      <c r="AJ1464" s="310"/>
      <c r="AK1464" s="310"/>
      <c r="AL1464" s="307"/>
      <c r="AM1464" s="40"/>
      <c r="AN1464" s="40"/>
      <c r="AO1464" s="40"/>
      <c r="AP1464" s="137"/>
      <c r="AQ1464" s="19"/>
      <c r="AR1464" s="49"/>
      <c r="AS1464" s="298"/>
      <c r="AT1464" s="66"/>
      <c r="AU1464" s="40"/>
      <c r="AV1464" s="60"/>
      <c r="AW1464" s="137"/>
      <c r="AX1464" s="137"/>
      <c r="AY1464" s="299"/>
      <c r="AZ1464" s="87"/>
      <c r="BA1464" s="243"/>
      <c r="BB1464" s="127"/>
      <c r="BC1464" s="127"/>
      <c r="BD1464" s="127"/>
      <c r="BE1464" s="127"/>
      <c r="BF1464" s="127"/>
      <c r="BG1464" s="19"/>
      <c r="BH1464" s="49"/>
      <c r="BI1464" s="60"/>
      <c r="BJ1464" s="127"/>
      <c r="BK1464" s="127"/>
      <c r="BL1464" s="127"/>
      <c r="BM1464" s="127"/>
      <c r="BN1464" s="60"/>
      <c r="BO1464" s="127"/>
      <c r="BP1464" s="910"/>
      <c r="BQ1464" s="928"/>
      <c r="BR1464" s="928"/>
      <c r="BS1464" s="928"/>
      <c r="BT1464" s="928"/>
      <c r="BU1464" s="928"/>
      <c r="BV1464" s="928"/>
      <c r="BW1464" s="928"/>
      <c r="BX1464" s="928"/>
      <c r="BY1464" s="928"/>
      <c r="BZ1464" s="928"/>
      <c r="CA1464" s="928"/>
      <c r="CB1464" s="928"/>
      <c r="CC1464" s="928"/>
      <c r="CD1464" s="928"/>
      <c r="CE1464" s="150"/>
      <c r="CF1464" s="516"/>
      <c r="CG1464" s="911"/>
      <c r="CH1464" s="131"/>
      <c r="CI1464" s="186"/>
      <c r="CJ1464" s="4"/>
      <c r="CK1464" s="49"/>
      <c r="CL1464" s="60"/>
      <c r="CM1464" s="912"/>
      <c r="CN1464" s="371"/>
      <c r="CO1464" s="371"/>
      <c r="CP1464" s="814"/>
      <c r="CQ1464" s="352"/>
      <c r="CR1464" s="371"/>
      <c r="CS1464" s="371"/>
    </row>
    <row r="1465" spans="1:97" x14ac:dyDescent="0.25">
      <c r="A1465" s="20"/>
      <c r="B1465" s="174"/>
      <c r="C1465" s="88"/>
      <c r="D1465" s="19"/>
      <c r="E1465" s="456"/>
      <c r="F1465" s="451"/>
      <c r="G1465" s="444"/>
      <c r="H1465" s="19"/>
      <c r="I1465" s="451"/>
      <c r="J1465" s="451"/>
      <c r="K1465" s="451"/>
      <c r="L1465" s="451"/>
      <c r="M1465" s="451"/>
      <c r="N1465" s="451"/>
      <c r="O1465" s="316"/>
      <c r="P1465" s="310"/>
      <c r="Q1465" s="19"/>
      <c r="R1465" s="310"/>
      <c r="S1465" s="316"/>
      <c r="T1465" s="923"/>
      <c r="U1465" s="310"/>
      <c r="V1465" s="310"/>
      <c r="W1465" s="310"/>
      <c r="X1465" s="306"/>
      <c r="Y1465" s="753"/>
      <c r="Z1465" s="749"/>
      <c r="AA1465" s="489"/>
      <c r="AB1465" s="512"/>
      <c r="AC1465" s="512"/>
      <c r="AD1465" s="447"/>
      <c r="AE1465" s="447"/>
      <c r="AF1465" s="970"/>
      <c r="AG1465" s="970"/>
      <c r="AH1465" s="810"/>
      <c r="AI1465" s="310"/>
      <c r="AJ1465" s="310"/>
      <c r="AK1465" s="310"/>
      <c r="AL1465" s="307"/>
      <c r="AM1465" s="40"/>
      <c r="AN1465" s="40"/>
      <c r="AO1465" s="40"/>
      <c r="AP1465" s="137"/>
      <c r="AQ1465" s="19"/>
      <c r="AR1465" s="49"/>
      <c r="AS1465" s="298"/>
      <c r="AT1465" s="66"/>
      <c r="AU1465" s="40"/>
      <c r="AV1465" s="60"/>
      <c r="AW1465" s="137"/>
      <c r="AX1465" s="137"/>
      <c r="AY1465" s="299"/>
      <c r="AZ1465" s="87"/>
      <c r="BA1465" s="243"/>
      <c r="BB1465" s="127"/>
      <c r="BC1465" s="127"/>
      <c r="BD1465" s="127"/>
      <c r="BE1465" s="127"/>
      <c r="BF1465" s="127"/>
      <c r="BG1465" s="19"/>
      <c r="BH1465" s="49"/>
      <c r="BI1465" s="60"/>
      <c r="BJ1465" s="127"/>
      <c r="BK1465" s="127"/>
      <c r="BL1465" s="127"/>
      <c r="BM1465" s="127"/>
      <c r="BN1465" s="60"/>
      <c r="BO1465" s="127"/>
      <c r="BP1465" s="910"/>
      <c r="BQ1465" s="928"/>
      <c r="BR1465" s="928"/>
      <c r="BS1465" s="928"/>
      <c r="BT1465" s="928"/>
      <c r="BU1465" s="928"/>
      <c r="BV1465" s="928"/>
      <c r="BW1465" s="928"/>
      <c r="BX1465" s="928"/>
      <c r="BY1465" s="928"/>
      <c r="BZ1465" s="928"/>
      <c r="CA1465" s="928"/>
      <c r="CB1465" s="928"/>
      <c r="CC1465" s="928"/>
      <c r="CD1465" s="928"/>
      <c r="CE1465" s="150"/>
      <c r="CF1465" s="516"/>
      <c r="CG1465" s="911"/>
      <c r="CH1465" s="131"/>
      <c r="CI1465" s="186"/>
      <c r="CJ1465" s="4"/>
      <c r="CK1465" s="49"/>
      <c r="CL1465" s="60"/>
      <c r="CM1465" s="912"/>
      <c r="CN1465" s="371"/>
      <c r="CO1465" s="371"/>
      <c r="CP1465" s="814"/>
      <c r="CQ1465" s="352"/>
      <c r="CR1465" s="371"/>
      <c r="CS1465" s="371"/>
    </row>
    <row r="1466" spans="1:97" x14ac:dyDescent="0.25">
      <c r="A1466" s="20"/>
      <c r="B1466" s="174"/>
      <c r="C1466" s="88"/>
      <c r="D1466" s="19"/>
      <c r="E1466" s="456"/>
      <c r="F1466" s="451"/>
      <c r="G1466" s="444"/>
      <c r="H1466" s="19"/>
      <c r="I1466" s="451"/>
      <c r="J1466" s="451"/>
      <c r="K1466" s="451"/>
      <c r="L1466" s="451"/>
      <c r="M1466" s="451"/>
      <c r="N1466" s="451"/>
      <c r="O1466" s="316"/>
      <c r="P1466" s="310"/>
      <c r="Q1466" s="19"/>
      <c r="R1466" s="310"/>
      <c r="S1466" s="316"/>
      <c r="T1466" s="923"/>
      <c r="U1466" s="310"/>
      <c r="V1466" s="310"/>
      <c r="W1466" s="310"/>
      <c r="X1466" s="306"/>
      <c r="Y1466" s="753"/>
      <c r="Z1466" s="749"/>
      <c r="AA1466" s="489"/>
      <c r="AB1466" s="512"/>
      <c r="AC1466" s="512"/>
      <c r="AD1466" s="447"/>
      <c r="AE1466" s="447"/>
      <c r="AF1466" s="970"/>
      <c r="AG1466" s="970"/>
      <c r="AH1466" s="810"/>
      <c r="AI1466" s="310"/>
      <c r="AJ1466" s="310"/>
      <c r="AK1466" s="310"/>
      <c r="AL1466" s="307"/>
      <c r="AM1466" s="40"/>
      <c r="AN1466" s="40"/>
      <c r="AO1466" s="40"/>
      <c r="AP1466" s="137"/>
      <c r="AQ1466" s="19"/>
      <c r="AR1466" s="49"/>
      <c r="AS1466" s="298"/>
      <c r="AT1466" s="66"/>
      <c r="AU1466" s="40"/>
      <c r="AV1466" s="60"/>
      <c r="AW1466" s="137"/>
      <c r="AX1466" s="137"/>
      <c r="AY1466" s="299"/>
      <c r="AZ1466" s="87"/>
      <c r="BA1466" s="243"/>
      <c r="BB1466" s="127"/>
      <c r="BC1466" s="127"/>
      <c r="BD1466" s="127"/>
      <c r="BE1466" s="127"/>
      <c r="BF1466" s="127"/>
      <c r="BG1466" s="19"/>
      <c r="BH1466" s="49"/>
      <c r="BI1466" s="60"/>
      <c r="BJ1466" s="127"/>
      <c r="BK1466" s="127"/>
      <c r="BL1466" s="127"/>
      <c r="BM1466" s="127"/>
      <c r="BN1466" s="60"/>
      <c r="BO1466" s="127"/>
      <c r="BP1466" s="910"/>
      <c r="BQ1466" s="928"/>
      <c r="BR1466" s="928"/>
      <c r="BS1466" s="928"/>
      <c r="BT1466" s="928"/>
      <c r="BU1466" s="928"/>
      <c r="BV1466" s="928"/>
      <c r="BW1466" s="928"/>
      <c r="BX1466" s="928"/>
      <c r="BY1466" s="928"/>
      <c r="BZ1466" s="928"/>
      <c r="CA1466" s="928"/>
      <c r="CB1466" s="928"/>
      <c r="CC1466" s="928"/>
      <c r="CD1466" s="928"/>
      <c r="CE1466" s="150"/>
      <c r="CF1466" s="516"/>
      <c r="CG1466" s="911"/>
      <c r="CH1466" s="131"/>
      <c r="CI1466" s="186"/>
      <c r="CJ1466" s="4"/>
      <c r="CK1466" s="49"/>
      <c r="CL1466" s="60"/>
      <c r="CM1466" s="912"/>
      <c r="CN1466" s="371"/>
      <c r="CO1466" s="371"/>
      <c r="CP1466" s="814"/>
      <c r="CQ1466" s="352"/>
      <c r="CR1466" s="371"/>
      <c r="CS1466" s="371"/>
    </row>
    <row r="1467" spans="1:97" x14ac:dyDescent="0.25">
      <c r="A1467" s="20"/>
      <c r="B1467" s="174"/>
      <c r="C1467" s="88"/>
      <c r="D1467" s="19"/>
      <c r="E1467" s="456"/>
      <c r="F1467" s="451"/>
      <c r="G1467" s="444"/>
      <c r="H1467" s="19"/>
      <c r="I1467" s="451"/>
      <c r="J1467" s="451"/>
      <c r="K1467" s="451"/>
      <c r="L1467" s="451"/>
      <c r="M1467" s="451"/>
      <c r="N1467" s="451"/>
      <c r="O1467" s="316"/>
      <c r="P1467" s="310"/>
      <c r="Q1467" s="19"/>
      <c r="R1467" s="310"/>
      <c r="S1467" s="316"/>
      <c r="T1467" s="923"/>
      <c r="U1467" s="310"/>
      <c r="V1467" s="310"/>
      <c r="W1467" s="310"/>
      <c r="X1467" s="306"/>
      <c r="Y1467" s="753"/>
      <c r="Z1467" s="749"/>
      <c r="AA1467" s="489"/>
      <c r="AB1467" s="512"/>
      <c r="AC1467" s="512"/>
      <c r="AD1467" s="447"/>
      <c r="AE1467" s="447"/>
      <c r="AF1467" s="970"/>
      <c r="AG1467" s="970"/>
      <c r="AH1467" s="810"/>
      <c r="AI1467" s="310"/>
      <c r="AJ1467" s="310"/>
      <c r="AK1467" s="310"/>
      <c r="AL1467" s="307"/>
      <c r="AM1467" s="40"/>
      <c r="AN1467" s="40"/>
      <c r="AO1467" s="40"/>
      <c r="AP1467" s="137"/>
      <c r="AQ1467" s="19"/>
      <c r="AR1467" s="49"/>
      <c r="AS1467" s="298"/>
      <c r="AT1467" s="66"/>
      <c r="AU1467" s="40"/>
      <c r="AV1467" s="60"/>
      <c r="AW1467" s="137"/>
      <c r="AX1467" s="137"/>
      <c r="AY1467" s="299"/>
      <c r="AZ1467" s="87"/>
      <c r="BA1467" s="243"/>
      <c r="BB1467" s="127"/>
      <c r="BC1467" s="127"/>
      <c r="BD1467" s="127"/>
      <c r="BE1467" s="127"/>
      <c r="BF1467" s="127"/>
      <c r="BG1467" s="19"/>
      <c r="BH1467" s="49"/>
      <c r="BI1467" s="60"/>
      <c r="BJ1467" s="127"/>
      <c r="BK1467" s="127"/>
      <c r="BL1467" s="127"/>
      <c r="BM1467" s="127"/>
      <c r="BN1467" s="60"/>
      <c r="BO1467" s="127"/>
      <c r="BP1467" s="910"/>
      <c r="BQ1467" s="928"/>
      <c r="BR1467" s="928"/>
      <c r="BS1467" s="928"/>
      <c r="BT1467" s="928"/>
      <c r="BU1467" s="928"/>
      <c r="BV1467" s="928"/>
      <c r="BW1467" s="928"/>
      <c r="BX1467" s="928"/>
      <c r="BY1467" s="928"/>
      <c r="BZ1467" s="928"/>
      <c r="CA1467" s="928"/>
      <c r="CB1467" s="928"/>
      <c r="CC1467" s="928"/>
      <c r="CD1467" s="928"/>
      <c r="CE1467" s="150"/>
      <c r="CF1467" s="516"/>
      <c r="CG1467" s="911"/>
      <c r="CH1467" s="131"/>
      <c r="CI1467" s="186"/>
      <c r="CJ1467" s="4"/>
      <c r="CK1467" s="49"/>
      <c r="CL1467" s="60"/>
      <c r="CM1467" s="912"/>
      <c r="CN1467" s="371"/>
      <c r="CO1467" s="371"/>
      <c r="CP1467" s="814"/>
      <c r="CQ1467" s="352"/>
      <c r="CR1467" s="371"/>
      <c r="CS1467" s="371"/>
    </row>
    <row r="1468" spans="1:97" x14ac:dyDescent="0.25">
      <c r="A1468" s="20"/>
      <c r="B1468" s="174"/>
      <c r="C1468" s="88"/>
      <c r="D1468" s="19"/>
      <c r="E1468" s="456"/>
      <c r="F1468" s="451"/>
      <c r="G1468" s="444"/>
      <c r="H1468" s="19"/>
      <c r="I1468" s="451"/>
      <c r="J1468" s="451"/>
      <c r="K1468" s="451"/>
      <c r="L1468" s="451"/>
      <c r="M1468" s="451"/>
      <c r="N1468" s="451"/>
      <c r="O1468" s="316"/>
      <c r="P1468" s="310"/>
      <c r="Q1468" s="19"/>
      <c r="R1468" s="310"/>
      <c r="S1468" s="316"/>
      <c r="T1468" s="923"/>
      <c r="U1468" s="310"/>
      <c r="V1468" s="310"/>
      <c r="W1468" s="310"/>
      <c r="X1468" s="306"/>
      <c r="Y1468" s="753"/>
      <c r="Z1468" s="749"/>
      <c r="AA1468" s="489"/>
      <c r="AB1468" s="512"/>
      <c r="AC1468" s="512"/>
      <c r="AD1468" s="447"/>
      <c r="AE1468" s="447"/>
      <c r="AF1468" s="970"/>
      <c r="AG1468" s="970"/>
      <c r="AH1468" s="810"/>
      <c r="AI1468" s="310"/>
      <c r="AJ1468" s="310"/>
      <c r="AK1468" s="310"/>
      <c r="AL1468" s="307"/>
      <c r="AM1468" s="40"/>
      <c r="AN1468" s="40"/>
      <c r="AO1468" s="40"/>
      <c r="AP1468" s="137"/>
      <c r="AQ1468" s="19"/>
      <c r="AR1468" s="49"/>
      <c r="AS1468" s="298"/>
      <c r="AT1468" s="66"/>
      <c r="AU1468" s="40"/>
      <c r="AV1468" s="60"/>
      <c r="AW1468" s="137"/>
      <c r="AX1468" s="137"/>
      <c r="AY1468" s="299"/>
      <c r="AZ1468" s="87"/>
      <c r="BA1468" s="243"/>
      <c r="BB1468" s="127"/>
      <c r="BC1468" s="127"/>
      <c r="BD1468" s="127"/>
      <c r="BE1468" s="127"/>
      <c r="BF1468" s="127"/>
      <c r="BG1468" s="19"/>
      <c r="BH1468" s="49"/>
      <c r="BI1468" s="60"/>
      <c r="BJ1468" s="127"/>
      <c r="BK1468" s="127"/>
      <c r="BL1468" s="127"/>
      <c r="BM1468" s="127"/>
      <c r="BN1468" s="60"/>
      <c r="BO1468" s="127"/>
      <c r="BP1468" s="910"/>
      <c r="BQ1468" s="928"/>
      <c r="BR1468" s="928"/>
      <c r="BS1468" s="928"/>
      <c r="BT1468" s="928"/>
      <c r="BU1468" s="928"/>
      <c r="BV1468" s="928"/>
      <c r="BW1468" s="928"/>
      <c r="BX1468" s="928"/>
      <c r="BY1468" s="928"/>
      <c r="BZ1468" s="928"/>
      <c r="CA1468" s="928"/>
      <c r="CB1468" s="928"/>
      <c r="CC1468" s="928"/>
      <c r="CD1468" s="928"/>
      <c r="CE1468" s="150"/>
      <c r="CF1468" s="516"/>
      <c r="CG1468" s="911"/>
      <c r="CH1468" s="131"/>
      <c r="CI1468" s="186"/>
      <c r="CJ1468" s="4"/>
      <c r="CK1468" s="49"/>
      <c r="CL1468" s="60"/>
      <c r="CM1468" s="912"/>
      <c r="CN1468" s="371"/>
      <c r="CO1468" s="371"/>
      <c r="CP1468" s="814"/>
      <c r="CQ1468" s="352"/>
      <c r="CR1468" s="371"/>
      <c r="CS1468" s="371"/>
    </row>
    <row r="1469" spans="1:97" x14ac:dyDescent="0.25">
      <c r="A1469" s="20"/>
      <c r="B1469" s="174"/>
      <c r="C1469" s="88"/>
      <c r="D1469" s="19"/>
      <c r="E1469" s="456"/>
      <c r="F1469" s="451"/>
      <c r="G1469" s="444"/>
      <c r="H1469" s="19"/>
      <c r="I1469" s="451"/>
      <c r="J1469" s="451"/>
      <c r="K1469" s="451"/>
      <c r="L1469" s="451"/>
      <c r="M1469" s="451"/>
      <c r="N1469" s="451"/>
      <c r="O1469" s="316"/>
      <c r="P1469" s="310"/>
      <c r="Q1469" s="19"/>
      <c r="R1469" s="310"/>
      <c r="S1469" s="316"/>
      <c r="T1469" s="923"/>
      <c r="U1469" s="310"/>
      <c r="V1469" s="310"/>
      <c r="W1469" s="310"/>
      <c r="X1469" s="306"/>
      <c r="Y1469" s="753"/>
      <c r="Z1469" s="749"/>
      <c r="AA1469" s="489"/>
      <c r="AB1469" s="512"/>
      <c r="AC1469" s="512"/>
      <c r="AD1469" s="447"/>
      <c r="AE1469" s="447"/>
      <c r="AF1469" s="970"/>
      <c r="AG1469" s="970"/>
      <c r="AH1469" s="810"/>
      <c r="AI1469" s="310"/>
      <c r="AJ1469" s="310"/>
      <c r="AK1469" s="310"/>
      <c r="AL1469" s="307"/>
      <c r="AM1469" s="40"/>
      <c r="AN1469" s="40"/>
      <c r="AO1469" s="40"/>
      <c r="AP1469" s="137"/>
      <c r="AQ1469" s="19"/>
      <c r="AR1469" s="49"/>
      <c r="AS1469" s="298"/>
      <c r="AT1469" s="66"/>
      <c r="AU1469" s="40"/>
      <c r="AV1469" s="60"/>
      <c r="AW1469" s="137"/>
      <c r="AX1469" s="137"/>
      <c r="AY1469" s="299"/>
      <c r="AZ1469" s="87"/>
      <c r="BA1469" s="243"/>
      <c r="BB1469" s="127"/>
      <c r="BC1469" s="127"/>
      <c r="BD1469" s="127"/>
      <c r="BE1469" s="127"/>
      <c r="BF1469" s="127"/>
      <c r="BG1469" s="19"/>
      <c r="BH1469" s="49"/>
      <c r="BI1469" s="60"/>
      <c r="BJ1469" s="127"/>
      <c r="BK1469" s="127"/>
      <c r="BL1469" s="127"/>
      <c r="BM1469" s="127"/>
      <c r="BN1469" s="60"/>
      <c r="BO1469" s="127"/>
      <c r="BP1469" s="910"/>
      <c r="BQ1469" s="928"/>
      <c r="BR1469" s="928"/>
      <c r="BS1469" s="928"/>
      <c r="BT1469" s="928"/>
      <c r="BU1469" s="928"/>
      <c r="BV1469" s="928"/>
      <c r="BW1469" s="928"/>
      <c r="BX1469" s="928"/>
      <c r="BY1469" s="928"/>
      <c r="BZ1469" s="928"/>
      <c r="CA1469" s="928"/>
      <c r="CB1469" s="928"/>
      <c r="CC1469" s="928"/>
      <c r="CD1469" s="928"/>
      <c r="CE1469" s="150"/>
      <c r="CF1469" s="516"/>
      <c r="CG1469" s="911"/>
      <c r="CH1469" s="131"/>
      <c r="CI1469" s="186"/>
      <c r="CJ1469" s="4"/>
      <c r="CK1469" s="49"/>
      <c r="CL1469" s="60"/>
      <c r="CM1469" s="912"/>
      <c r="CN1469" s="371"/>
      <c r="CO1469" s="371"/>
      <c r="CP1469" s="814"/>
      <c r="CQ1469" s="352"/>
      <c r="CR1469" s="371"/>
      <c r="CS1469" s="371"/>
    </row>
    <row r="1470" spans="1:97" x14ac:dyDescent="0.25">
      <c r="A1470" s="20"/>
      <c r="B1470" s="174"/>
      <c r="C1470" s="88"/>
      <c r="D1470" s="19"/>
      <c r="E1470" s="456"/>
      <c r="F1470" s="451"/>
      <c r="G1470" s="444"/>
      <c r="H1470" s="19"/>
      <c r="I1470" s="451"/>
      <c r="J1470" s="451"/>
      <c r="K1470" s="451"/>
      <c r="L1470" s="451"/>
      <c r="M1470" s="451"/>
      <c r="N1470" s="451"/>
      <c r="O1470" s="316"/>
      <c r="P1470" s="310"/>
      <c r="Q1470" s="19"/>
      <c r="R1470" s="310"/>
      <c r="S1470" s="316"/>
      <c r="T1470" s="923"/>
      <c r="U1470" s="310"/>
      <c r="V1470" s="310"/>
      <c r="W1470" s="310"/>
      <c r="X1470" s="306"/>
      <c r="Y1470" s="753"/>
      <c r="Z1470" s="749"/>
      <c r="AA1470" s="489"/>
      <c r="AB1470" s="512"/>
      <c r="AC1470" s="512"/>
      <c r="AD1470" s="447"/>
      <c r="AE1470" s="447"/>
      <c r="AF1470" s="970"/>
      <c r="AG1470" s="970"/>
      <c r="AH1470" s="810"/>
      <c r="AI1470" s="310"/>
      <c r="AJ1470" s="310"/>
      <c r="AK1470" s="310"/>
      <c r="AL1470" s="307"/>
      <c r="AM1470" s="40"/>
      <c r="AN1470" s="40"/>
      <c r="AO1470" s="40"/>
      <c r="AP1470" s="137"/>
      <c r="AQ1470" s="19"/>
      <c r="AR1470" s="49"/>
      <c r="AS1470" s="298"/>
      <c r="AT1470" s="66"/>
      <c r="AU1470" s="40"/>
      <c r="AV1470" s="60"/>
      <c r="AW1470" s="137"/>
      <c r="AX1470" s="137"/>
      <c r="AY1470" s="299"/>
      <c r="AZ1470" s="87"/>
      <c r="BA1470" s="243"/>
      <c r="BB1470" s="127"/>
      <c r="BC1470" s="127"/>
      <c r="BD1470" s="127"/>
      <c r="BE1470" s="127"/>
      <c r="BF1470" s="127"/>
      <c r="BG1470" s="19"/>
      <c r="BH1470" s="49"/>
      <c r="BI1470" s="60"/>
      <c r="BJ1470" s="127"/>
      <c r="BK1470" s="127"/>
      <c r="BL1470" s="127"/>
      <c r="BM1470" s="127"/>
      <c r="BN1470" s="60"/>
      <c r="BO1470" s="127"/>
      <c r="BP1470" s="910"/>
      <c r="BQ1470" s="928"/>
      <c r="BR1470" s="928"/>
      <c r="BS1470" s="928"/>
      <c r="BT1470" s="928"/>
      <c r="BU1470" s="928"/>
      <c r="BV1470" s="928"/>
      <c r="BW1470" s="928"/>
      <c r="BX1470" s="928"/>
      <c r="BY1470" s="928"/>
      <c r="BZ1470" s="928"/>
      <c r="CA1470" s="928"/>
      <c r="CB1470" s="928"/>
      <c r="CC1470" s="928"/>
      <c r="CD1470" s="928"/>
      <c r="CE1470" s="150"/>
      <c r="CF1470" s="516"/>
      <c r="CG1470" s="911"/>
      <c r="CH1470" s="131"/>
      <c r="CI1470" s="186"/>
      <c r="CJ1470" s="4"/>
      <c r="CK1470" s="49"/>
      <c r="CL1470" s="60"/>
      <c r="CM1470" s="912"/>
      <c r="CN1470" s="371"/>
      <c r="CO1470" s="371"/>
      <c r="CP1470" s="814"/>
      <c r="CQ1470" s="352"/>
      <c r="CR1470" s="371"/>
      <c r="CS1470" s="371"/>
    </row>
    <row r="1471" spans="1:97" x14ac:dyDescent="0.25">
      <c r="A1471" s="20"/>
      <c r="B1471" s="174"/>
      <c r="C1471" s="88"/>
      <c r="D1471" s="19"/>
      <c r="E1471" s="456"/>
      <c r="F1471" s="451"/>
      <c r="G1471" s="444"/>
      <c r="H1471" s="19"/>
      <c r="I1471" s="451"/>
      <c r="J1471" s="451"/>
      <c r="K1471" s="451"/>
      <c r="L1471" s="451"/>
      <c r="M1471" s="451"/>
      <c r="N1471" s="451"/>
      <c r="O1471" s="316"/>
      <c r="P1471" s="310"/>
      <c r="Q1471" s="19"/>
      <c r="R1471" s="310"/>
      <c r="S1471" s="316"/>
      <c r="T1471" s="923"/>
      <c r="U1471" s="310"/>
      <c r="V1471" s="310"/>
      <c r="W1471" s="310"/>
      <c r="X1471" s="306"/>
      <c r="Y1471" s="753"/>
      <c r="Z1471" s="749"/>
      <c r="AA1471" s="489"/>
      <c r="AB1471" s="512"/>
      <c r="AC1471" s="512"/>
      <c r="AD1471" s="447"/>
      <c r="AE1471" s="447"/>
      <c r="AF1471" s="970"/>
      <c r="AG1471" s="970"/>
      <c r="AH1471" s="810"/>
      <c r="AI1471" s="310"/>
      <c r="AJ1471" s="310"/>
      <c r="AK1471" s="310"/>
      <c r="AL1471" s="307"/>
      <c r="AM1471" s="40"/>
      <c r="AN1471" s="40"/>
      <c r="AO1471" s="40"/>
      <c r="AP1471" s="137"/>
      <c r="AQ1471" s="19"/>
      <c r="AR1471" s="49"/>
      <c r="AS1471" s="298"/>
      <c r="AT1471" s="66"/>
      <c r="AU1471" s="40"/>
      <c r="AV1471" s="60"/>
      <c r="AW1471" s="137"/>
      <c r="AX1471" s="137"/>
      <c r="AY1471" s="299"/>
      <c r="AZ1471" s="87"/>
      <c r="BA1471" s="243"/>
      <c r="BB1471" s="127"/>
      <c r="BC1471" s="127"/>
      <c r="BD1471" s="127"/>
      <c r="BE1471" s="127"/>
      <c r="BF1471" s="127"/>
      <c r="BG1471" s="19"/>
      <c r="BH1471" s="49"/>
      <c r="BI1471" s="60"/>
      <c r="BJ1471" s="127"/>
      <c r="BK1471" s="127"/>
      <c r="BL1471" s="127"/>
      <c r="BM1471" s="127"/>
      <c r="BN1471" s="60"/>
      <c r="BO1471" s="127"/>
      <c r="BP1471" s="910"/>
      <c r="BQ1471" s="928"/>
      <c r="BR1471" s="928"/>
      <c r="BS1471" s="928"/>
      <c r="BT1471" s="928"/>
      <c r="BU1471" s="928"/>
      <c r="BV1471" s="928"/>
      <c r="BW1471" s="928"/>
      <c r="BX1471" s="928"/>
      <c r="BY1471" s="928"/>
      <c r="BZ1471" s="928"/>
      <c r="CA1471" s="928"/>
      <c r="CB1471" s="928"/>
      <c r="CC1471" s="928"/>
      <c r="CD1471" s="928"/>
      <c r="CE1471" s="150"/>
      <c r="CF1471" s="516"/>
      <c r="CG1471" s="911"/>
      <c r="CH1471" s="131"/>
      <c r="CI1471" s="186"/>
      <c r="CJ1471" s="4"/>
      <c r="CK1471" s="49"/>
      <c r="CL1471" s="60"/>
      <c r="CM1471" s="912"/>
      <c r="CN1471" s="371"/>
      <c r="CO1471" s="371"/>
      <c r="CP1471" s="814"/>
      <c r="CQ1471" s="352"/>
      <c r="CR1471" s="371"/>
      <c r="CS1471" s="371"/>
    </row>
    <row r="1472" spans="1:97" x14ac:dyDescent="0.25">
      <c r="A1472" s="20"/>
      <c r="B1472" s="174"/>
      <c r="C1472" s="88"/>
      <c r="D1472" s="19"/>
      <c r="E1472" s="456"/>
      <c r="F1472" s="451"/>
      <c r="G1472" s="444"/>
      <c r="H1472" s="19"/>
      <c r="I1472" s="451"/>
      <c r="J1472" s="451"/>
      <c r="K1472" s="451"/>
      <c r="L1472" s="451"/>
      <c r="M1472" s="451"/>
      <c r="N1472" s="451"/>
      <c r="O1472" s="316"/>
      <c r="P1472" s="310"/>
      <c r="Q1472" s="19"/>
      <c r="R1472" s="310"/>
      <c r="S1472" s="316"/>
      <c r="T1472" s="923"/>
      <c r="U1472" s="310"/>
      <c r="V1472" s="310"/>
      <c r="W1472" s="310"/>
      <c r="X1472" s="306"/>
      <c r="Y1472" s="753"/>
      <c r="Z1472" s="749"/>
      <c r="AA1472" s="489"/>
      <c r="AB1472" s="512"/>
      <c r="AC1472" s="512"/>
      <c r="AD1472" s="447"/>
      <c r="AE1472" s="447"/>
      <c r="AF1472" s="970"/>
      <c r="AG1472" s="970"/>
      <c r="AH1472" s="810"/>
      <c r="AI1472" s="310"/>
      <c r="AJ1472" s="310"/>
      <c r="AK1472" s="310"/>
      <c r="AL1472" s="307"/>
      <c r="AM1472" s="40"/>
      <c r="AN1472" s="40"/>
      <c r="AO1472" s="40"/>
      <c r="AP1472" s="137"/>
      <c r="AQ1472" s="19"/>
      <c r="AR1472" s="49"/>
      <c r="AS1472" s="298"/>
      <c r="AT1472" s="66"/>
      <c r="AU1472" s="40"/>
      <c r="AV1472" s="60"/>
      <c r="AW1472" s="137"/>
      <c r="AX1472" s="137"/>
      <c r="AY1472" s="299"/>
      <c r="AZ1472" s="87"/>
      <c r="BA1472" s="243"/>
      <c r="BB1472" s="127"/>
      <c r="BC1472" s="127"/>
      <c r="BD1472" s="127"/>
      <c r="BE1472" s="127"/>
      <c r="BF1472" s="127"/>
      <c r="BG1472" s="19"/>
      <c r="BH1472" s="49"/>
      <c r="BI1472" s="60"/>
      <c r="BJ1472" s="127"/>
      <c r="BK1472" s="127"/>
      <c r="BL1472" s="127"/>
      <c r="BM1472" s="127"/>
      <c r="BN1472" s="60"/>
      <c r="BO1472" s="127"/>
      <c r="BP1472" s="910"/>
      <c r="BQ1472" s="928"/>
      <c r="BR1472" s="928"/>
      <c r="BS1472" s="928"/>
      <c r="BT1472" s="928"/>
      <c r="BU1472" s="928"/>
      <c r="BV1472" s="928"/>
      <c r="BW1472" s="928"/>
      <c r="BX1472" s="928"/>
      <c r="BY1472" s="928"/>
      <c r="BZ1472" s="928"/>
      <c r="CA1472" s="928"/>
      <c r="CB1472" s="928"/>
      <c r="CC1472" s="928"/>
      <c r="CD1472" s="928"/>
      <c r="CE1472" s="150"/>
      <c r="CF1472" s="516"/>
      <c r="CG1472" s="911"/>
      <c r="CH1472" s="131"/>
      <c r="CI1472" s="186"/>
      <c r="CJ1472" s="4"/>
      <c r="CK1472" s="49"/>
      <c r="CL1472" s="60"/>
      <c r="CM1472" s="912"/>
      <c r="CN1472" s="371"/>
      <c r="CO1472" s="371"/>
      <c r="CP1472" s="814"/>
      <c r="CQ1472" s="352"/>
      <c r="CR1472" s="371"/>
      <c r="CS1472" s="371"/>
    </row>
    <row r="1473" spans="1:97" x14ac:dyDescent="0.25">
      <c r="A1473" s="20"/>
      <c r="B1473" s="174"/>
      <c r="C1473" s="88"/>
      <c r="D1473" s="19"/>
      <c r="E1473" s="456"/>
      <c r="F1473" s="451"/>
      <c r="G1473" s="444"/>
      <c r="H1473" s="19"/>
      <c r="I1473" s="451"/>
      <c r="J1473" s="451"/>
      <c r="K1473" s="451"/>
      <c r="L1473" s="451"/>
      <c r="M1473" s="451"/>
      <c r="N1473" s="451"/>
      <c r="O1473" s="316"/>
      <c r="P1473" s="310"/>
      <c r="Q1473" s="19"/>
      <c r="R1473" s="310"/>
      <c r="S1473" s="316"/>
      <c r="T1473" s="923"/>
      <c r="U1473" s="310"/>
      <c r="V1473" s="310"/>
      <c r="W1473" s="310"/>
      <c r="X1473" s="306"/>
      <c r="Y1473" s="753"/>
      <c r="Z1473" s="749"/>
      <c r="AA1473" s="489"/>
      <c r="AB1473" s="512"/>
      <c r="AC1473" s="512"/>
      <c r="AD1473" s="447"/>
      <c r="AE1473" s="447"/>
      <c r="AF1473" s="970"/>
      <c r="AG1473" s="970"/>
      <c r="AH1473" s="810"/>
      <c r="AI1473" s="310"/>
      <c r="AJ1473" s="310"/>
      <c r="AK1473" s="310"/>
      <c r="AL1473" s="307"/>
      <c r="AM1473" s="40"/>
      <c r="AN1473" s="40"/>
      <c r="AO1473" s="40"/>
      <c r="AP1473" s="137"/>
      <c r="AQ1473" s="19"/>
      <c r="AR1473" s="49"/>
      <c r="AS1473" s="298"/>
      <c r="AT1473" s="66"/>
      <c r="AU1473" s="40"/>
      <c r="AV1473" s="60"/>
      <c r="AW1473" s="137"/>
      <c r="AX1473" s="137"/>
      <c r="AY1473" s="299"/>
      <c r="AZ1473" s="87"/>
      <c r="BA1473" s="243"/>
      <c r="BB1473" s="127"/>
      <c r="BC1473" s="127"/>
      <c r="BD1473" s="127"/>
      <c r="BE1473" s="127"/>
      <c r="BF1473" s="127"/>
      <c r="BG1473" s="19"/>
      <c r="BH1473" s="49"/>
      <c r="BI1473" s="60"/>
      <c r="BJ1473" s="127"/>
      <c r="BK1473" s="127"/>
      <c r="BL1473" s="127"/>
      <c r="BM1473" s="127"/>
      <c r="BN1473" s="60"/>
      <c r="BO1473" s="127"/>
      <c r="BP1473" s="910"/>
      <c r="BQ1473" s="928"/>
      <c r="BR1473" s="928"/>
      <c r="BS1473" s="928"/>
      <c r="BT1473" s="928"/>
      <c r="BU1473" s="928"/>
      <c r="BV1473" s="928"/>
      <c r="BW1473" s="928"/>
      <c r="BX1473" s="928"/>
      <c r="BY1473" s="928"/>
      <c r="BZ1473" s="928"/>
      <c r="CA1473" s="928"/>
      <c r="CB1473" s="928"/>
      <c r="CC1473" s="928"/>
      <c r="CD1473" s="928"/>
      <c r="CE1473" s="150"/>
      <c r="CF1473" s="516"/>
      <c r="CG1473" s="911"/>
      <c r="CH1473" s="131"/>
      <c r="CI1473" s="186"/>
      <c r="CJ1473" s="4"/>
      <c r="CK1473" s="49"/>
      <c r="CL1473" s="60"/>
      <c r="CM1473" s="912"/>
      <c r="CN1473" s="371"/>
      <c r="CO1473" s="371"/>
      <c r="CP1473" s="814"/>
      <c r="CQ1473" s="352"/>
      <c r="CR1473" s="371"/>
      <c r="CS1473" s="371"/>
    </row>
    <row r="1474" spans="1:97" x14ac:dyDescent="0.25">
      <c r="A1474" s="20"/>
      <c r="B1474" s="174"/>
      <c r="C1474" s="88"/>
      <c r="D1474" s="19"/>
      <c r="E1474" s="456"/>
      <c r="F1474" s="451"/>
      <c r="G1474" s="444"/>
      <c r="H1474" s="19"/>
      <c r="I1474" s="451"/>
      <c r="J1474" s="451"/>
      <c r="K1474" s="451"/>
      <c r="L1474" s="451"/>
      <c r="M1474" s="451"/>
      <c r="N1474" s="451"/>
      <c r="O1474" s="316"/>
      <c r="P1474" s="310"/>
      <c r="Q1474" s="19"/>
      <c r="R1474" s="310"/>
      <c r="S1474" s="316"/>
      <c r="T1474" s="923"/>
      <c r="U1474" s="310"/>
      <c r="V1474" s="310"/>
      <c r="W1474" s="310"/>
      <c r="X1474" s="306"/>
      <c r="Y1474" s="753"/>
      <c r="Z1474" s="749"/>
      <c r="AA1474" s="489"/>
      <c r="AB1474" s="512"/>
      <c r="AC1474" s="512"/>
      <c r="AD1474" s="447"/>
      <c r="AE1474" s="447"/>
      <c r="AF1474" s="970"/>
      <c r="AG1474" s="970"/>
      <c r="AH1474" s="810"/>
      <c r="AI1474" s="310"/>
      <c r="AJ1474" s="310"/>
      <c r="AK1474" s="310"/>
      <c r="AL1474" s="307"/>
      <c r="AM1474" s="40"/>
      <c r="AN1474" s="40"/>
      <c r="AO1474" s="40"/>
      <c r="AP1474" s="137"/>
      <c r="AQ1474" s="19"/>
      <c r="AR1474" s="49"/>
      <c r="AS1474" s="298"/>
      <c r="AT1474" s="66"/>
      <c r="AU1474" s="40"/>
      <c r="AV1474" s="60"/>
      <c r="AW1474" s="137"/>
      <c r="AX1474" s="137"/>
      <c r="AY1474" s="299"/>
      <c r="AZ1474" s="87"/>
      <c r="BA1474" s="243"/>
      <c r="BB1474" s="127"/>
      <c r="BC1474" s="127"/>
      <c r="BD1474" s="127"/>
      <c r="BE1474" s="127"/>
      <c r="BF1474" s="127"/>
      <c r="BG1474" s="19"/>
      <c r="BH1474" s="49"/>
      <c r="BI1474" s="60"/>
      <c r="BJ1474" s="127"/>
      <c r="BK1474" s="127"/>
      <c r="BL1474" s="127"/>
      <c r="BM1474" s="127"/>
      <c r="BN1474" s="60"/>
      <c r="BO1474" s="127"/>
      <c r="BP1474" s="910"/>
      <c r="BQ1474" s="928"/>
      <c r="BR1474" s="928"/>
      <c r="BS1474" s="928"/>
      <c r="BT1474" s="928"/>
      <c r="BU1474" s="928"/>
      <c r="BV1474" s="928"/>
      <c r="BW1474" s="928"/>
      <c r="BX1474" s="928"/>
      <c r="BY1474" s="928"/>
      <c r="BZ1474" s="928"/>
      <c r="CA1474" s="928"/>
      <c r="CB1474" s="928"/>
      <c r="CC1474" s="928"/>
      <c r="CD1474" s="928"/>
      <c r="CE1474" s="150"/>
      <c r="CF1474" s="516"/>
      <c r="CG1474" s="911"/>
      <c r="CH1474" s="131"/>
      <c r="CI1474" s="186"/>
      <c r="CJ1474" s="4"/>
      <c r="CK1474" s="49"/>
      <c r="CL1474" s="60"/>
      <c r="CM1474" s="912"/>
      <c r="CN1474" s="371"/>
      <c r="CO1474" s="371"/>
      <c r="CP1474" s="814"/>
      <c r="CQ1474" s="352"/>
      <c r="CR1474" s="371"/>
      <c r="CS1474" s="371"/>
    </row>
    <row r="1475" spans="1:97" x14ac:dyDescent="0.25">
      <c r="A1475" s="20"/>
      <c r="B1475" s="174"/>
      <c r="C1475" s="88"/>
      <c r="D1475" s="19"/>
      <c r="E1475" s="456"/>
      <c r="F1475" s="451"/>
      <c r="G1475" s="444"/>
      <c r="H1475" s="19"/>
      <c r="I1475" s="451"/>
      <c r="J1475" s="451"/>
      <c r="K1475" s="451"/>
      <c r="L1475" s="451"/>
      <c r="M1475" s="451"/>
      <c r="N1475" s="451"/>
      <c r="O1475" s="316"/>
      <c r="P1475" s="310"/>
      <c r="Q1475" s="19"/>
      <c r="R1475" s="310"/>
      <c r="S1475" s="316"/>
      <c r="T1475" s="923"/>
      <c r="U1475" s="310"/>
      <c r="V1475" s="310"/>
      <c r="W1475" s="310"/>
      <c r="X1475" s="306"/>
      <c r="Y1475" s="753"/>
      <c r="Z1475" s="749"/>
      <c r="AA1475" s="489"/>
      <c r="AB1475" s="512"/>
      <c r="AC1475" s="512"/>
      <c r="AD1475" s="447"/>
      <c r="AE1475" s="447"/>
      <c r="AF1475" s="970"/>
      <c r="AG1475" s="970"/>
      <c r="AH1475" s="810"/>
      <c r="AI1475" s="310"/>
      <c r="AJ1475" s="310"/>
      <c r="AK1475" s="310"/>
      <c r="AL1475" s="307"/>
      <c r="AM1475" s="40"/>
      <c r="AN1475" s="40"/>
      <c r="AO1475" s="40"/>
      <c r="AP1475" s="137"/>
      <c r="AQ1475" s="19"/>
      <c r="AR1475" s="49"/>
      <c r="AS1475" s="298"/>
      <c r="AT1475" s="66"/>
      <c r="AU1475" s="40"/>
      <c r="AV1475" s="60"/>
      <c r="AW1475" s="137"/>
      <c r="AX1475" s="137"/>
      <c r="AY1475" s="299"/>
      <c r="AZ1475" s="87"/>
      <c r="BA1475" s="243"/>
      <c r="BB1475" s="127"/>
      <c r="BC1475" s="127"/>
      <c r="BD1475" s="127"/>
      <c r="BE1475" s="127"/>
      <c r="BF1475" s="127"/>
      <c r="BG1475" s="19"/>
      <c r="BH1475" s="49"/>
      <c r="BI1475" s="60"/>
      <c r="BJ1475" s="127"/>
      <c r="BK1475" s="127"/>
      <c r="BL1475" s="127"/>
      <c r="BM1475" s="127"/>
      <c r="BN1475" s="60"/>
      <c r="BO1475" s="127"/>
      <c r="BP1475" s="910"/>
      <c r="BQ1475" s="928"/>
      <c r="BR1475" s="928"/>
      <c r="BS1475" s="928"/>
      <c r="BT1475" s="928"/>
      <c r="BU1475" s="928"/>
      <c r="BV1475" s="928"/>
      <c r="BW1475" s="928"/>
      <c r="BX1475" s="928"/>
      <c r="BY1475" s="928"/>
      <c r="BZ1475" s="928"/>
      <c r="CA1475" s="928"/>
      <c r="CB1475" s="928"/>
      <c r="CC1475" s="928"/>
      <c r="CD1475" s="928"/>
      <c r="CE1475" s="150"/>
      <c r="CF1475" s="516"/>
      <c r="CG1475" s="911"/>
      <c r="CH1475" s="131"/>
      <c r="CI1475" s="186"/>
      <c r="CJ1475" s="4"/>
      <c r="CK1475" s="49"/>
      <c r="CL1475" s="60"/>
      <c r="CM1475" s="912"/>
      <c r="CN1475" s="371"/>
      <c r="CO1475" s="371"/>
      <c r="CP1475" s="814"/>
      <c r="CQ1475" s="352"/>
      <c r="CR1475" s="371"/>
      <c r="CS1475" s="371"/>
    </row>
    <row r="1476" spans="1:97" x14ac:dyDescent="0.25">
      <c r="A1476" s="20"/>
      <c r="B1476" s="174"/>
      <c r="C1476" s="88"/>
      <c r="D1476" s="19"/>
      <c r="E1476" s="456"/>
      <c r="F1476" s="451"/>
      <c r="G1476" s="444"/>
      <c r="H1476" s="19"/>
      <c r="I1476" s="451"/>
      <c r="J1476" s="451"/>
      <c r="K1476" s="451"/>
      <c r="L1476" s="451"/>
      <c r="M1476" s="451"/>
      <c r="N1476" s="451"/>
      <c r="O1476" s="316"/>
      <c r="P1476" s="310"/>
      <c r="Q1476" s="19"/>
      <c r="R1476" s="310"/>
      <c r="S1476" s="316"/>
      <c r="T1476" s="923"/>
      <c r="U1476" s="310"/>
      <c r="V1476" s="310"/>
      <c r="W1476" s="310"/>
      <c r="X1476" s="306"/>
      <c r="Y1476" s="753"/>
      <c r="Z1476" s="749"/>
      <c r="AA1476" s="489"/>
      <c r="AB1476" s="512"/>
      <c r="AC1476" s="512"/>
      <c r="AD1476" s="447"/>
      <c r="AE1476" s="447"/>
      <c r="AF1476" s="970"/>
      <c r="AG1476" s="970"/>
      <c r="AH1476" s="810"/>
      <c r="AI1476" s="310"/>
      <c r="AJ1476" s="310"/>
      <c r="AK1476" s="310"/>
      <c r="AL1476" s="307"/>
      <c r="AM1476" s="40"/>
      <c r="AN1476" s="40"/>
      <c r="AO1476" s="40"/>
      <c r="AP1476" s="137"/>
      <c r="AQ1476" s="19"/>
      <c r="AR1476" s="49"/>
      <c r="AS1476" s="298"/>
      <c r="AT1476" s="66"/>
      <c r="AU1476" s="40"/>
      <c r="AV1476" s="60"/>
      <c r="AW1476" s="137"/>
      <c r="AX1476" s="137"/>
      <c r="AY1476" s="299"/>
      <c r="AZ1476" s="87"/>
      <c r="BA1476" s="243"/>
      <c r="BB1476" s="127"/>
      <c r="BC1476" s="127"/>
      <c r="BD1476" s="127"/>
      <c r="BE1476" s="127"/>
      <c r="BF1476" s="127"/>
      <c r="BG1476" s="19"/>
      <c r="BH1476" s="49"/>
      <c r="BI1476" s="60"/>
      <c r="BJ1476" s="127"/>
      <c r="BK1476" s="127"/>
      <c r="BL1476" s="127"/>
      <c r="BM1476" s="127"/>
      <c r="BN1476" s="60"/>
      <c r="BO1476" s="127"/>
      <c r="BP1476" s="910"/>
      <c r="BQ1476" s="928"/>
      <c r="BR1476" s="928"/>
      <c r="BS1476" s="928"/>
      <c r="BT1476" s="928"/>
      <c r="BU1476" s="928"/>
      <c r="BV1476" s="928"/>
      <c r="BW1476" s="928"/>
      <c r="BX1476" s="928"/>
      <c r="BY1476" s="928"/>
      <c r="BZ1476" s="928"/>
      <c r="CA1476" s="928"/>
      <c r="CB1476" s="928"/>
      <c r="CC1476" s="928"/>
      <c r="CD1476" s="928"/>
      <c r="CE1476" s="150"/>
      <c r="CF1476" s="516"/>
      <c r="CG1476" s="911"/>
      <c r="CH1476" s="131"/>
      <c r="CI1476" s="186"/>
      <c r="CJ1476" s="4"/>
      <c r="CK1476" s="49"/>
      <c r="CL1476" s="60"/>
      <c r="CM1476" s="912"/>
      <c r="CN1476" s="371"/>
      <c r="CO1476" s="371"/>
      <c r="CP1476" s="814"/>
      <c r="CQ1476" s="352"/>
      <c r="CR1476" s="371"/>
      <c r="CS1476" s="371"/>
    </row>
    <row r="1477" spans="1:97" x14ac:dyDescent="0.25">
      <c r="A1477" s="20"/>
      <c r="B1477" s="174"/>
      <c r="C1477" s="88"/>
      <c r="D1477" s="19"/>
      <c r="E1477" s="456"/>
      <c r="F1477" s="451"/>
      <c r="G1477" s="444"/>
      <c r="H1477" s="19"/>
      <c r="I1477" s="451"/>
      <c r="J1477" s="451"/>
      <c r="K1477" s="451"/>
      <c r="L1477" s="451"/>
      <c r="M1477" s="451"/>
      <c r="N1477" s="451"/>
      <c r="O1477" s="316"/>
      <c r="P1477" s="310"/>
      <c r="Q1477" s="19"/>
      <c r="R1477" s="310"/>
      <c r="S1477" s="316"/>
      <c r="T1477" s="923"/>
      <c r="U1477" s="310"/>
      <c r="V1477" s="310"/>
      <c r="W1477" s="310"/>
      <c r="X1477" s="306"/>
      <c r="Y1477" s="753"/>
      <c r="Z1477" s="749"/>
      <c r="AA1477" s="489"/>
      <c r="AB1477" s="512"/>
      <c r="AC1477" s="512"/>
      <c r="AD1477" s="447"/>
      <c r="AE1477" s="447"/>
      <c r="AF1477" s="970"/>
      <c r="AG1477" s="970"/>
      <c r="AH1477" s="810"/>
      <c r="AI1477" s="310"/>
      <c r="AJ1477" s="310"/>
      <c r="AK1477" s="310"/>
      <c r="AL1477" s="307"/>
      <c r="AM1477" s="40"/>
      <c r="AN1477" s="40"/>
      <c r="AO1477" s="40"/>
      <c r="AP1477" s="137"/>
      <c r="AQ1477" s="19"/>
      <c r="AR1477" s="49"/>
      <c r="AS1477" s="298"/>
      <c r="AT1477" s="66"/>
      <c r="AU1477" s="40"/>
      <c r="AV1477" s="60"/>
      <c r="AW1477" s="137"/>
      <c r="AX1477" s="137"/>
      <c r="AY1477" s="299"/>
      <c r="AZ1477" s="87"/>
      <c r="BA1477" s="243"/>
      <c r="BB1477" s="127"/>
      <c r="BC1477" s="127"/>
      <c r="BD1477" s="127"/>
      <c r="BE1477" s="127"/>
      <c r="BF1477" s="127"/>
      <c r="BG1477" s="19"/>
      <c r="BH1477" s="49"/>
      <c r="BI1477" s="60"/>
      <c r="BJ1477" s="127"/>
      <c r="BK1477" s="127"/>
      <c r="BL1477" s="127"/>
      <c r="BM1477" s="127"/>
      <c r="BN1477" s="60"/>
      <c r="BO1477" s="127"/>
      <c r="BP1477" s="910"/>
      <c r="BQ1477" s="928"/>
      <c r="BR1477" s="928"/>
      <c r="BS1477" s="928"/>
      <c r="BT1477" s="928"/>
      <c r="BU1477" s="928"/>
      <c r="BV1477" s="928"/>
      <c r="BW1477" s="928"/>
      <c r="BX1477" s="928"/>
      <c r="BY1477" s="928"/>
      <c r="BZ1477" s="928"/>
      <c r="CA1477" s="928"/>
      <c r="CB1477" s="928"/>
      <c r="CC1477" s="928"/>
      <c r="CD1477" s="928"/>
      <c r="CE1477" s="150"/>
      <c r="CF1477" s="516"/>
      <c r="CG1477" s="911"/>
      <c r="CH1477" s="131"/>
      <c r="CI1477" s="186"/>
      <c r="CJ1477" s="4"/>
      <c r="CK1477" s="49"/>
      <c r="CL1477" s="60"/>
      <c r="CM1477" s="912"/>
      <c r="CN1477" s="371"/>
      <c r="CO1477" s="371"/>
      <c r="CP1477" s="814"/>
      <c r="CQ1477" s="352"/>
      <c r="CR1477" s="371"/>
      <c r="CS1477" s="371"/>
    </row>
    <row r="1478" spans="1:97" x14ac:dyDescent="0.25">
      <c r="A1478" s="20"/>
      <c r="B1478" s="174"/>
      <c r="C1478" s="88"/>
      <c r="D1478" s="19"/>
      <c r="E1478" s="456"/>
      <c r="F1478" s="451"/>
      <c r="G1478" s="444"/>
      <c r="H1478" s="19"/>
      <c r="I1478" s="451"/>
      <c r="J1478" s="451"/>
      <c r="K1478" s="451"/>
      <c r="L1478" s="451"/>
      <c r="M1478" s="451"/>
      <c r="N1478" s="451"/>
      <c r="O1478" s="316"/>
      <c r="P1478" s="310"/>
      <c r="Q1478" s="19"/>
      <c r="R1478" s="310"/>
      <c r="S1478" s="316"/>
      <c r="T1478" s="923"/>
      <c r="U1478" s="310"/>
      <c r="V1478" s="310"/>
      <c r="W1478" s="310"/>
      <c r="X1478" s="306"/>
      <c r="Y1478" s="753"/>
      <c r="Z1478" s="749"/>
      <c r="AA1478" s="489"/>
      <c r="AB1478" s="512"/>
      <c r="AC1478" s="512"/>
      <c r="AD1478" s="447"/>
      <c r="AE1478" s="447"/>
      <c r="AF1478" s="970"/>
      <c r="AG1478" s="970"/>
      <c r="AH1478" s="810"/>
      <c r="AI1478" s="310"/>
      <c r="AJ1478" s="310"/>
      <c r="AK1478" s="310"/>
      <c r="AL1478" s="307"/>
      <c r="AM1478" s="40"/>
      <c r="AN1478" s="40"/>
      <c r="AO1478" s="40"/>
      <c r="AP1478" s="137"/>
      <c r="AQ1478" s="19"/>
      <c r="AR1478" s="49"/>
      <c r="AS1478" s="298"/>
      <c r="AT1478" s="66"/>
      <c r="AU1478" s="40"/>
      <c r="AV1478" s="60"/>
      <c r="AW1478" s="137"/>
      <c r="AX1478" s="137"/>
      <c r="AY1478" s="299"/>
      <c r="AZ1478" s="87"/>
      <c r="BA1478" s="243"/>
      <c r="BB1478" s="127"/>
      <c r="BC1478" s="127"/>
      <c r="BD1478" s="127"/>
      <c r="BE1478" s="127"/>
      <c r="BF1478" s="127"/>
      <c r="BG1478" s="19"/>
      <c r="BH1478" s="49"/>
      <c r="BI1478" s="60"/>
      <c r="BJ1478" s="127"/>
      <c r="BK1478" s="127"/>
      <c r="BL1478" s="127"/>
      <c r="BM1478" s="127"/>
      <c r="BN1478" s="60"/>
      <c r="BO1478" s="127"/>
      <c r="BP1478" s="910"/>
      <c r="BQ1478" s="928"/>
      <c r="BR1478" s="928"/>
      <c r="BS1478" s="928"/>
      <c r="BT1478" s="928"/>
      <c r="BU1478" s="928"/>
      <c r="BV1478" s="928"/>
      <c r="BW1478" s="928"/>
      <c r="BX1478" s="928"/>
      <c r="BY1478" s="928"/>
      <c r="BZ1478" s="928"/>
      <c r="CA1478" s="928"/>
      <c r="CB1478" s="928"/>
      <c r="CC1478" s="928"/>
      <c r="CD1478" s="928"/>
      <c r="CE1478" s="150"/>
      <c r="CF1478" s="516"/>
      <c r="CG1478" s="911"/>
      <c r="CH1478" s="131"/>
      <c r="CI1478" s="186"/>
      <c r="CJ1478" s="4"/>
      <c r="CK1478" s="49"/>
      <c r="CL1478" s="60"/>
      <c r="CM1478" s="912"/>
      <c r="CN1478" s="371"/>
      <c r="CO1478" s="371"/>
      <c r="CP1478" s="814"/>
      <c r="CQ1478" s="352"/>
      <c r="CR1478" s="371"/>
      <c r="CS1478" s="371"/>
    </row>
    <row r="1479" spans="1:97" x14ac:dyDescent="0.25">
      <c r="A1479" s="20"/>
      <c r="B1479" s="174"/>
      <c r="C1479" s="88"/>
      <c r="D1479" s="19"/>
      <c r="E1479" s="456"/>
      <c r="F1479" s="451"/>
      <c r="G1479" s="444"/>
      <c r="H1479" s="19"/>
      <c r="I1479" s="451"/>
      <c r="J1479" s="451"/>
      <c r="K1479" s="451"/>
      <c r="L1479" s="451"/>
      <c r="M1479" s="451"/>
      <c r="N1479" s="451"/>
      <c r="O1479" s="316"/>
      <c r="P1479" s="310"/>
      <c r="Q1479" s="19"/>
      <c r="R1479" s="310"/>
      <c r="S1479" s="316"/>
      <c r="T1479" s="923"/>
      <c r="U1479" s="310"/>
      <c r="V1479" s="310"/>
      <c r="W1479" s="310"/>
      <c r="X1479" s="306"/>
      <c r="Y1479" s="753"/>
      <c r="Z1479" s="749"/>
      <c r="AA1479" s="489"/>
      <c r="AB1479" s="512"/>
      <c r="AC1479" s="512"/>
      <c r="AD1479" s="447"/>
      <c r="AE1479" s="447"/>
      <c r="AF1479" s="970"/>
      <c r="AG1479" s="970"/>
      <c r="AH1479" s="810"/>
      <c r="AI1479" s="310"/>
      <c r="AJ1479" s="310"/>
      <c r="AK1479" s="310"/>
      <c r="AL1479" s="307"/>
      <c r="AM1479" s="40"/>
      <c r="AN1479" s="40"/>
      <c r="AO1479" s="40"/>
      <c r="AP1479" s="137"/>
      <c r="AQ1479" s="19"/>
      <c r="AR1479" s="49"/>
      <c r="AS1479" s="298"/>
      <c r="AT1479" s="66"/>
      <c r="AU1479" s="40"/>
      <c r="AV1479" s="60"/>
      <c r="AW1479" s="137"/>
      <c r="AX1479" s="137"/>
      <c r="AY1479" s="299"/>
      <c r="AZ1479" s="87"/>
      <c r="BA1479" s="243"/>
      <c r="BB1479" s="127"/>
      <c r="BC1479" s="127"/>
      <c r="BD1479" s="127"/>
      <c r="BE1479" s="127"/>
      <c r="BF1479" s="127"/>
      <c r="BG1479" s="19"/>
      <c r="BH1479" s="49"/>
      <c r="BI1479" s="60"/>
      <c r="BJ1479" s="127"/>
      <c r="BK1479" s="127"/>
      <c r="BL1479" s="127"/>
      <c r="BM1479" s="127"/>
      <c r="BN1479" s="60"/>
      <c r="BO1479" s="127"/>
      <c r="BP1479" s="910"/>
      <c r="BQ1479" s="928"/>
      <c r="BR1479" s="928"/>
      <c r="BS1479" s="928"/>
      <c r="BT1479" s="928"/>
      <c r="BU1479" s="928"/>
      <c r="BV1479" s="928"/>
      <c r="BW1479" s="928"/>
      <c r="BX1479" s="928"/>
      <c r="BY1479" s="928"/>
      <c r="BZ1479" s="928"/>
      <c r="CA1479" s="928"/>
      <c r="CB1479" s="928"/>
      <c r="CC1479" s="928"/>
      <c r="CD1479" s="928"/>
      <c r="CE1479" s="150"/>
      <c r="CF1479" s="516"/>
      <c r="CG1479" s="911"/>
      <c r="CH1479" s="131"/>
      <c r="CI1479" s="186"/>
      <c r="CJ1479" s="4"/>
      <c r="CK1479" s="49"/>
      <c r="CL1479" s="60"/>
      <c r="CM1479" s="912"/>
      <c r="CN1479" s="371"/>
      <c r="CO1479" s="371"/>
      <c r="CP1479" s="814"/>
      <c r="CQ1479" s="352"/>
      <c r="CR1479" s="371"/>
      <c r="CS1479" s="371"/>
    </row>
    <row r="1480" spans="1:97" x14ac:dyDescent="0.25">
      <c r="A1480" s="20"/>
      <c r="B1480" s="174"/>
      <c r="C1480" s="88"/>
      <c r="D1480" s="19"/>
      <c r="E1480" s="456"/>
      <c r="F1480" s="451"/>
      <c r="G1480" s="444"/>
      <c r="H1480" s="19"/>
      <c r="I1480" s="451"/>
      <c r="J1480" s="451"/>
      <c r="K1480" s="451"/>
      <c r="L1480" s="451"/>
      <c r="M1480" s="451"/>
      <c r="N1480" s="451"/>
      <c r="O1480" s="316"/>
      <c r="P1480" s="310"/>
      <c r="Q1480" s="19"/>
      <c r="R1480" s="310"/>
      <c r="S1480" s="316"/>
      <c r="T1480" s="923"/>
      <c r="U1480" s="310"/>
      <c r="V1480" s="310"/>
      <c r="W1480" s="310"/>
      <c r="X1480" s="306"/>
      <c r="Y1480" s="753"/>
      <c r="Z1480" s="749"/>
      <c r="AA1480" s="489"/>
      <c r="AB1480" s="512"/>
      <c r="AC1480" s="512"/>
      <c r="AD1480" s="447"/>
      <c r="AE1480" s="447"/>
      <c r="AF1480" s="970"/>
      <c r="AG1480" s="970"/>
      <c r="AH1480" s="810"/>
      <c r="AI1480" s="310"/>
      <c r="AJ1480" s="310"/>
      <c r="AK1480" s="310"/>
      <c r="AL1480" s="307"/>
      <c r="AM1480" s="40"/>
      <c r="AN1480" s="40"/>
      <c r="AO1480" s="40"/>
      <c r="AP1480" s="137"/>
      <c r="AQ1480" s="19"/>
      <c r="AR1480" s="49"/>
      <c r="AS1480" s="298"/>
      <c r="AT1480" s="66"/>
      <c r="AU1480" s="40"/>
      <c r="AV1480" s="60"/>
      <c r="AW1480" s="137"/>
      <c r="AX1480" s="137"/>
      <c r="AY1480" s="299"/>
      <c r="AZ1480" s="87"/>
      <c r="BA1480" s="243"/>
      <c r="BB1480" s="127"/>
      <c r="BC1480" s="127"/>
      <c r="BD1480" s="127"/>
      <c r="BE1480" s="127"/>
      <c r="BF1480" s="127"/>
      <c r="BG1480" s="19"/>
      <c r="BH1480" s="49"/>
      <c r="BI1480" s="60"/>
      <c r="BJ1480" s="127"/>
      <c r="BK1480" s="127"/>
      <c r="BL1480" s="127"/>
      <c r="BM1480" s="127"/>
      <c r="BN1480" s="60"/>
      <c r="BO1480" s="127"/>
      <c r="BP1480" s="910"/>
      <c r="BQ1480" s="928"/>
      <c r="BR1480" s="928"/>
      <c r="BS1480" s="928"/>
      <c r="BT1480" s="928"/>
      <c r="BU1480" s="928"/>
      <c r="BV1480" s="928"/>
      <c r="BW1480" s="928"/>
      <c r="BX1480" s="928"/>
      <c r="BY1480" s="928"/>
      <c r="BZ1480" s="928"/>
      <c r="CA1480" s="928"/>
      <c r="CB1480" s="928"/>
      <c r="CC1480" s="928"/>
      <c r="CD1480" s="928"/>
      <c r="CE1480" s="150"/>
      <c r="CF1480" s="516"/>
      <c r="CG1480" s="911"/>
      <c r="CH1480" s="131"/>
      <c r="CI1480" s="186"/>
      <c r="CJ1480" s="4"/>
      <c r="CK1480" s="49"/>
      <c r="CL1480" s="60"/>
      <c r="CM1480" s="912"/>
      <c r="CN1480" s="371"/>
      <c r="CO1480" s="371"/>
      <c r="CP1480" s="814"/>
      <c r="CQ1480" s="352"/>
      <c r="CR1480" s="371"/>
      <c r="CS1480" s="371"/>
    </row>
    <row r="1481" spans="1:97" x14ac:dyDescent="0.25">
      <c r="A1481" s="20"/>
      <c r="B1481" s="174"/>
      <c r="C1481" s="88"/>
      <c r="D1481" s="19"/>
      <c r="E1481" s="456"/>
      <c r="F1481" s="451"/>
      <c r="G1481" s="444"/>
      <c r="H1481" s="19"/>
      <c r="I1481" s="451"/>
      <c r="J1481" s="451"/>
      <c r="K1481" s="451"/>
      <c r="L1481" s="451"/>
      <c r="M1481" s="451"/>
      <c r="N1481" s="451"/>
      <c r="O1481" s="316"/>
      <c r="P1481" s="310"/>
      <c r="Q1481" s="19"/>
      <c r="R1481" s="310"/>
      <c r="S1481" s="316"/>
      <c r="T1481" s="923"/>
      <c r="U1481" s="310"/>
      <c r="V1481" s="310"/>
      <c r="W1481" s="310"/>
      <c r="X1481" s="306"/>
      <c r="Y1481" s="753"/>
      <c r="Z1481" s="749"/>
      <c r="AA1481" s="489"/>
      <c r="AB1481" s="512"/>
      <c r="AC1481" s="512"/>
      <c r="AD1481" s="447"/>
      <c r="AE1481" s="447"/>
      <c r="AF1481" s="970"/>
      <c r="AG1481" s="970"/>
      <c r="AH1481" s="810"/>
      <c r="AI1481" s="310"/>
      <c r="AJ1481" s="310"/>
      <c r="AK1481" s="310"/>
      <c r="AL1481" s="307"/>
      <c r="AM1481" s="40"/>
      <c r="AN1481" s="40"/>
      <c r="AO1481" s="40"/>
      <c r="AP1481" s="137"/>
      <c r="AQ1481" s="19"/>
      <c r="AR1481" s="49"/>
      <c r="AS1481" s="298"/>
      <c r="AT1481" s="66"/>
      <c r="AU1481" s="40"/>
      <c r="AV1481" s="60"/>
      <c r="AW1481" s="137"/>
      <c r="AX1481" s="137"/>
      <c r="AY1481" s="299"/>
      <c r="AZ1481" s="87"/>
      <c r="BA1481" s="243"/>
      <c r="BB1481" s="127"/>
      <c r="BC1481" s="127"/>
      <c r="BD1481" s="127"/>
      <c r="BE1481" s="127"/>
      <c r="BF1481" s="127"/>
      <c r="BG1481" s="19"/>
      <c r="BH1481" s="49"/>
      <c r="BI1481" s="60"/>
      <c r="BJ1481" s="127"/>
      <c r="BK1481" s="127"/>
      <c r="BL1481" s="127"/>
      <c r="BM1481" s="127"/>
      <c r="BN1481" s="60"/>
      <c r="BO1481" s="127"/>
      <c r="BP1481" s="910"/>
      <c r="BQ1481" s="928"/>
      <c r="BR1481" s="928"/>
      <c r="BS1481" s="928"/>
      <c r="BT1481" s="928"/>
      <c r="BU1481" s="928"/>
      <c r="BV1481" s="928"/>
      <c r="BW1481" s="928"/>
      <c r="BX1481" s="928"/>
      <c r="BY1481" s="928"/>
      <c r="BZ1481" s="928"/>
      <c r="CA1481" s="928"/>
      <c r="CB1481" s="928"/>
      <c r="CC1481" s="928"/>
      <c r="CD1481" s="928"/>
      <c r="CE1481" s="150"/>
      <c r="CF1481" s="516"/>
      <c r="CG1481" s="911"/>
      <c r="CH1481" s="131"/>
      <c r="CI1481" s="186"/>
      <c r="CJ1481" s="4"/>
      <c r="CK1481" s="49"/>
      <c r="CL1481" s="60"/>
      <c r="CM1481" s="912"/>
      <c r="CN1481" s="371"/>
      <c r="CO1481" s="371"/>
      <c r="CP1481" s="814"/>
      <c r="CQ1481" s="352"/>
      <c r="CR1481" s="371"/>
      <c r="CS1481" s="371"/>
    </row>
    <row r="1482" spans="1:97" x14ac:dyDescent="0.25">
      <c r="A1482" s="20"/>
      <c r="B1482" s="174"/>
      <c r="C1482" s="88"/>
      <c r="D1482" s="19"/>
      <c r="E1482" s="456"/>
      <c r="F1482" s="451"/>
      <c r="G1482" s="444"/>
      <c r="H1482" s="19"/>
      <c r="I1482" s="451"/>
      <c r="J1482" s="451"/>
      <c r="K1482" s="451"/>
      <c r="L1482" s="451"/>
      <c r="M1482" s="451"/>
      <c r="N1482" s="451"/>
      <c r="O1482" s="316"/>
      <c r="P1482" s="310"/>
      <c r="Q1482" s="19"/>
      <c r="R1482" s="310"/>
      <c r="S1482" s="316"/>
      <c r="T1482" s="923"/>
      <c r="U1482" s="310"/>
      <c r="V1482" s="310"/>
      <c r="W1482" s="310"/>
      <c r="X1482" s="306"/>
      <c r="Y1482" s="753"/>
      <c r="Z1482" s="749"/>
      <c r="AA1482" s="489"/>
      <c r="AB1482" s="512"/>
      <c r="AC1482" s="512"/>
      <c r="AD1482" s="447"/>
      <c r="AE1482" s="447"/>
      <c r="AF1482" s="970"/>
      <c r="AG1482" s="970"/>
      <c r="AH1482" s="810"/>
      <c r="AI1482" s="310"/>
      <c r="AJ1482" s="310"/>
      <c r="AK1482" s="310"/>
      <c r="AL1482" s="307"/>
      <c r="AM1482" s="40"/>
      <c r="AN1482" s="40"/>
      <c r="AO1482" s="40"/>
      <c r="AP1482" s="137"/>
      <c r="AQ1482" s="19"/>
      <c r="AR1482" s="49"/>
      <c r="AS1482" s="298"/>
      <c r="AT1482" s="66"/>
      <c r="AU1482" s="40"/>
      <c r="AV1482" s="60"/>
      <c r="AW1482" s="137"/>
      <c r="AX1482" s="137"/>
      <c r="AY1482" s="299"/>
      <c r="AZ1482" s="87"/>
      <c r="BA1482" s="243"/>
      <c r="BB1482" s="127"/>
      <c r="BC1482" s="127"/>
      <c r="BD1482" s="127"/>
      <c r="BE1482" s="127"/>
      <c r="BF1482" s="127"/>
      <c r="BG1482" s="19"/>
      <c r="BH1482" s="49"/>
      <c r="BI1482" s="60"/>
      <c r="BJ1482" s="127"/>
      <c r="BK1482" s="127"/>
      <c r="BL1482" s="127"/>
      <c r="BM1482" s="127"/>
      <c r="BN1482" s="60"/>
      <c r="BO1482" s="127"/>
      <c r="BP1482" s="910"/>
      <c r="BQ1482" s="928"/>
      <c r="BR1482" s="928"/>
      <c r="BS1482" s="928"/>
      <c r="BT1482" s="928"/>
      <c r="BU1482" s="928"/>
      <c r="BV1482" s="928"/>
      <c r="BW1482" s="928"/>
      <c r="BX1482" s="928"/>
      <c r="BY1482" s="928"/>
      <c r="BZ1482" s="928"/>
      <c r="CA1482" s="928"/>
      <c r="CB1482" s="928"/>
      <c r="CC1482" s="928"/>
      <c r="CD1482" s="928"/>
      <c r="CE1482" s="150"/>
      <c r="CF1482" s="516"/>
      <c r="CG1482" s="911"/>
      <c r="CH1482" s="131"/>
      <c r="CI1482" s="186"/>
      <c r="CJ1482" s="4"/>
      <c r="CK1482" s="49"/>
      <c r="CL1482" s="60"/>
      <c r="CM1482" s="912"/>
      <c r="CN1482" s="371"/>
      <c r="CO1482" s="371"/>
      <c r="CP1482" s="814"/>
      <c r="CQ1482" s="352"/>
      <c r="CR1482" s="371"/>
      <c r="CS1482" s="371"/>
    </row>
    <row r="1483" spans="1:97" x14ac:dyDescent="0.25">
      <c r="A1483" s="20"/>
      <c r="B1483" s="174"/>
      <c r="C1483" s="88"/>
      <c r="D1483" s="19"/>
      <c r="E1483" s="456"/>
      <c r="F1483" s="451"/>
      <c r="G1483" s="444"/>
      <c r="H1483" s="19"/>
      <c r="I1483" s="451"/>
      <c r="J1483" s="451"/>
      <c r="K1483" s="451"/>
      <c r="L1483" s="451"/>
      <c r="M1483" s="451"/>
      <c r="N1483" s="451"/>
      <c r="O1483" s="316"/>
      <c r="P1483" s="310"/>
      <c r="Q1483" s="19"/>
      <c r="R1483" s="310"/>
      <c r="S1483" s="316"/>
      <c r="T1483" s="923"/>
      <c r="U1483" s="310"/>
      <c r="V1483" s="310"/>
      <c r="W1483" s="310"/>
      <c r="X1483" s="306"/>
      <c r="Y1483" s="753"/>
      <c r="Z1483" s="749"/>
      <c r="AA1483" s="489"/>
      <c r="AB1483" s="512"/>
      <c r="AC1483" s="512"/>
      <c r="AD1483" s="447"/>
      <c r="AE1483" s="447"/>
      <c r="AF1483" s="970"/>
      <c r="AG1483" s="970"/>
      <c r="AH1483" s="810"/>
      <c r="AI1483" s="310"/>
      <c r="AJ1483" s="310"/>
      <c r="AK1483" s="310"/>
      <c r="AL1483" s="307"/>
      <c r="AM1483" s="40"/>
      <c r="AN1483" s="40"/>
      <c r="AO1483" s="40"/>
      <c r="AP1483" s="137"/>
      <c r="AQ1483" s="19"/>
      <c r="AR1483" s="49"/>
      <c r="AS1483" s="298"/>
      <c r="AT1483" s="66"/>
      <c r="AU1483" s="40"/>
      <c r="AV1483" s="60"/>
      <c r="AW1483" s="137"/>
      <c r="AX1483" s="137"/>
      <c r="AY1483" s="299"/>
      <c r="AZ1483" s="87"/>
      <c r="BA1483" s="243"/>
      <c r="BB1483" s="127"/>
      <c r="BC1483" s="127"/>
      <c r="BD1483" s="127"/>
      <c r="BE1483" s="127"/>
      <c r="BF1483" s="127"/>
      <c r="BG1483" s="19"/>
      <c r="BH1483" s="49"/>
      <c r="BI1483" s="60"/>
      <c r="BJ1483" s="127"/>
      <c r="BK1483" s="127"/>
      <c r="BL1483" s="127"/>
      <c r="BM1483" s="127"/>
      <c r="BN1483" s="60"/>
      <c r="BO1483" s="127"/>
      <c r="BP1483" s="910"/>
      <c r="BQ1483" s="928"/>
      <c r="BR1483" s="928"/>
      <c r="BS1483" s="928"/>
      <c r="BT1483" s="928"/>
      <c r="BU1483" s="928"/>
      <c r="BV1483" s="928"/>
      <c r="BW1483" s="928"/>
      <c r="BX1483" s="928"/>
      <c r="BY1483" s="928"/>
      <c r="BZ1483" s="928"/>
      <c r="CA1483" s="928"/>
      <c r="CB1483" s="928"/>
      <c r="CC1483" s="928"/>
      <c r="CD1483" s="928"/>
      <c r="CE1483" s="150"/>
      <c r="CF1483" s="516"/>
      <c r="CG1483" s="911"/>
      <c r="CH1483" s="131"/>
      <c r="CI1483" s="186"/>
      <c r="CJ1483" s="4"/>
      <c r="CK1483" s="49"/>
      <c r="CL1483" s="60"/>
      <c r="CM1483" s="912"/>
      <c r="CN1483" s="371"/>
      <c r="CO1483" s="371"/>
      <c r="CP1483" s="814"/>
      <c r="CQ1483" s="352"/>
      <c r="CR1483" s="371"/>
      <c r="CS1483" s="371"/>
    </row>
    <row r="1484" spans="1:97" x14ac:dyDescent="0.25">
      <c r="A1484" s="20"/>
      <c r="B1484" s="174"/>
      <c r="C1484" s="88"/>
      <c r="D1484" s="19"/>
      <c r="E1484" s="456"/>
      <c r="F1484" s="451"/>
      <c r="G1484" s="444"/>
      <c r="H1484" s="19"/>
      <c r="I1484" s="451"/>
      <c r="J1484" s="451"/>
      <c r="K1484" s="451"/>
      <c r="L1484" s="451"/>
      <c r="M1484" s="451"/>
      <c r="N1484" s="451"/>
      <c r="O1484" s="316"/>
      <c r="P1484" s="310"/>
      <c r="Q1484" s="19"/>
      <c r="R1484" s="310"/>
      <c r="S1484" s="316"/>
      <c r="T1484" s="923"/>
      <c r="U1484" s="310"/>
      <c r="V1484" s="310"/>
      <c r="W1484" s="310"/>
      <c r="X1484" s="306"/>
      <c r="Y1484" s="753"/>
      <c r="Z1484" s="749"/>
      <c r="AA1484" s="489"/>
      <c r="AB1484" s="512"/>
      <c r="AC1484" s="512"/>
      <c r="AD1484" s="447"/>
      <c r="AE1484" s="447"/>
      <c r="AF1484" s="970"/>
      <c r="AG1484" s="970"/>
      <c r="AH1484" s="810"/>
      <c r="AI1484" s="310"/>
      <c r="AJ1484" s="310"/>
      <c r="AK1484" s="310"/>
      <c r="AL1484" s="307"/>
      <c r="AM1484" s="40"/>
      <c r="AN1484" s="40"/>
      <c r="AO1484" s="40"/>
      <c r="AP1484" s="137"/>
      <c r="AQ1484" s="19"/>
      <c r="AR1484" s="49"/>
      <c r="AS1484" s="298"/>
      <c r="AT1484" s="66"/>
      <c r="AU1484" s="40"/>
      <c r="AV1484" s="60"/>
      <c r="AW1484" s="137"/>
      <c r="AX1484" s="137"/>
      <c r="AY1484" s="299"/>
      <c r="AZ1484" s="87"/>
      <c r="BA1484" s="243"/>
      <c r="BB1484" s="127"/>
      <c r="BC1484" s="127"/>
      <c r="BD1484" s="127"/>
      <c r="BE1484" s="127"/>
      <c r="BF1484" s="127"/>
      <c r="BG1484" s="19"/>
      <c r="BH1484" s="49"/>
      <c r="BI1484" s="60"/>
      <c r="BJ1484" s="127"/>
      <c r="BK1484" s="127"/>
      <c r="BL1484" s="127"/>
      <c r="BM1484" s="127"/>
      <c r="BN1484" s="60"/>
      <c r="BO1484" s="127"/>
      <c r="BP1484" s="910"/>
      <c r="BQ1484" s="928"/>
      <c r="BR1484" s="928"/>
      <c r="BS1484" s="928"/>
      <c r="BT1484" s="928"/>
      <c r="BU1484" s="928"/>
      <c r="BV1484" s="928"/>
      <c r="BW1484" s="928"/>
      <c r="BX1484" s="928"/>
      <c r="BY1484" s="928"/>
      <c r="BZ1484" s="928"/>
      <c r="CA1484" s="928"/>
      <c r="CB1484" s="928"/>
      <c r="CC1484" s="928"/>
      <c r="CD1484" s="928"/>
      <c r="CE1484" s="150"/>
      <c r="CF1484" s="516"/>
      <c r="CG1484" s="911"/>
      <c r="CH1484" s="131"/>
      <c r="CI1484" s="186"/>
      <c r="CJ1484" s="4"/>
      <c r="CK1484" s="49"/>
      <c r="CL1484" s="60"/>
      <c r="CM1484" s="912"/>
      <c r="CN1484" s="371"/>
      <c r="CO1484" s="371"/>
      <c r="CP1484" s="814"/>
      <c r="CQ1484" s="352"/>
      <c r="CR1484" s="371"/>
      <c r="CS1484" s="371"/>
    </row>
    <row r="1485" spans="1:97" x14ac:dyDescent="0.25">
      <c r="A1485" s="20"/>
      <c r="B1485" s="174"/>
      <c r="C1485" s="88"/>
      <c r="D1485" s="19"/>
      <c r="E1485" s="456"/>
      <c r="F1485" s="451"/>
      <c r="G1485" s="444"/>
      <c r="H1485" s="19"/>
      <c r="I1485" s="451"/>
      <c r="J1485" s="451"/>
      <c r="K1485" s="451"/>
      <c r="L1485" s="451"/>
      <c r="M1485" s="451"/>
      <c r="N1485" s="451"/>
      <c r="O1485" s="316"/>
      <c r="P1485" s="310"/>
      <c r="Q1485" s="19"/>
      <c r="R1485" s="310"/>
      <c r="S1485" s="316"/>
      <c r="T1485" s="923"/>
      <c r="U1485" s="310"/>
      <c r="V1485" s="310"/>
      <c r="W1485" s="310"/>
      <c r="X1485" s="306"/>
      <c r="Y1485" s="753"/>
      <c r="Z1485" s="749"/>
      <c r="AA1485" s="489"/>
      <c r="AB1485" s="512"/>
      <c r="AC1485" s="512"/>
      <c r="AD1485" s="447"/>
      <c r="AE1485" s="447"/>
      <c r="AF1485" s="970"/>
      <c r="AG1485" s="970"/>
      <c r="AH1485" s="810"/>
      <c r="AI1485" s="310"/>
      <c r="AJ1485" s="310"/>
      <c r="AK1485" s="310"/>
      <c r="AL1485" s="307"/>
      <c r="AM1485" s="40"/>
      <c r="AN1485" s="40"/>
      <c r="AO1485" s="40"/>
      <c r="AP1485" s="137"/>
      <c r="AQ1485" s="19"/>
      <c r="AR1485" s="49"/>
      <c r="AS1485" s="298"/>
      <c r="AT1485" s="66"/>
      <c r="AU1485" s="40"/>
      <c r="AV1485" s="60"/>
      <c r="AW1485" s="137"/>
      <c r="AX1485" s="137"/>
      <c r="AY1485" s="299"/>
      <c r="AZ1485" s="87"/>
      <c r="BA1485" s="243"/>
      <c r="BB1485" s="127"/>
      <c r="BC1485" s="127"/>
      <c r="BD1485" s="127"/>
      <c r="BE1485" s="127"/>
      <c r="BF1485" s="127"/>
      <c r="BG1485" s="19"/>
      <c r="BH1485" s="49"/>
      <c r="BI1485" s="60"/>
      <c r="BJ1485" s="127"/>
      <c r="BK1485" s="127"/>
      <c r="BL1485" s="127"/>
      <c r="BM1485" s="127"/>
      <c r="BN1485" s="60"/>
      <c r="BO1485" s="127"/>
      <c r="BP1485" s="910"/>
      <c r="BQ1485" s="928"/>
      <c r="BR1485" s="928"/>
      <c r="BS1485" s="928"/>
      <c r="BT1485" s="928"/>
      <c r="BU1485" s="928"/>
      <c r="BV1485" s="928"/>
      <c r="BW1485" s="928"/>
      <c r="BX1485" s="928"/>
      <c r="BY1485" s="928"/>
      <c r="BZ1485" s="928"/>
      <c r="CA1485" s="928"/>
      <c r="CB1485" s="928"/>
      <c r="CC1485" s="928"/>
      <c r="CD1485" s="928"/>
      <c r="CE1485" s="150"/>
      <c r="CF1485" s="516"/>
      <c r="CG1485" s="911"/>
      <c r="CH1485" s="131"/>
      <c r="CI1485" s="186"/>
      <c r="CJ1485" s="4"/>
      <c r="CK1485" s="49"/>
      <c r="CL1485" s="60"/>
      <c r="CM1485" s="912"/>
      <c r="CN1485" s="371"/>
      <c r="CO1485" s="371"/>
      <c r="CP1485" s="814"/>
      <c r="CQ1485" s="352"/>
      <c r="CR1485" s="371"/>
      <c r="CS1485" s="371"/>
    </row>
    <row r="1486" spans="1:97" x14ac:dyDescent="0.25">
      <c r="A1486" s="20"/>
      <c r="B1486" s="174"/>
      <c r="C1486" s="88"/>
      <c r="D1486" s="19"/>
      <c r="E1486" s="456"/>
      <c r="F1486" s="451"/>
      <c r="G1486" s="444"/>
      <c r="H1486" s="19"/>
      <c r="I1486" s="451"/>
      <c r="J1486" s="451"/>
      <c r="K1486" s="451"/>
      <c r="L1486" s="451"/>
      <c r="M1486" s="451"/>
      <c r="N1486" s="451"/>
      <c r="O1486" s="316"/>
      <c r="P1486" s="310"/>
      <c r="Q1486" s="19"/>
      <c r="R1486" s="310"/>
      <c r="S1486" s="316"/>
      <c r="T1486" s="923"/>
      <c r="U1486" s="310"/>
      <c r="V1486" s="310"/>
      <c r="W1486" s="310"/>
      <c r="X1486" s="306"/>
      <c r="Y1486" s="753"/>
      <c r="Z1486" s="749"/>
      <c r="AA1486" s="489"/>
      <c r="AB1486" s="512"/>
      <c r="AC1486" s="512"/>
      <c r="AD1486" s="447"/>
      <c r="AE1486" s="447"/>
      <c r="AF1486" s="970"/>
      <c r="AG1486" s="970"/>
      <c r="AH1486" s="810"/>
      <c r="AI1486" s="310"/>
      <c r="AJ1486" s="310"/>
      <c r="AK1486" s="310"/>
      <c r="AL1486" s="307"/>
      <c r="AM1486" s="40"/>
      <c r="AN1486" s="40"/>
      <c r="AO1486" s="40"/>
      <c r="AP1486" s="137"/>
      <c r="AQ1486" s="19"/>
      <c r="AR1486" s="49"/>
      <c r="AS1486" s="298"/>
      <c r="AT1486" s="66"/>
      <c r="AU1486" s="40"/>
      <c r="AV1486" s="60"/>
      <c r="AW1486" s="137"/>
      <c r="AX1486" s="137"/>
      <c r="AY1486" s="299"/>
      <c r="AZ1486" s="87"/>
      <c r="BA1486" s="243"/>
      <c r="BB1486" s="127"/>
      <c r="BC1486" s="127"/>
      <c r="BD1486" s="127"/>
      <c r="BE1486" s="127"/>
      <c r="BF1486" s="127"/>
      <c r="BG1486" s="19"/>
      <c r="BH1486" s="49"/>
      <c r="BI1486" s="60"/>
      <c r="BJ1486" s="127"/>
      <c r="BK1486" s="127"/>
      <c r="BL1486" s="127"/>
      <c r="BM1486" s="127"/>
      <c r="BN1486" s="60"/>
      <c r="BO1486" s="127"/>
      <c r="BP1486" s="910"/>
      <c r="BQ1486" s="928"/>
      <c r="BR1486" s="928"/>
      <c r="BS1486" s="928"/>
      <c r="BT1486" s="928"/>
      <c r="BU1486" s="928"/>
      <c r="BV1486" s="928"/>
      <c r="BW1486" s="928"/>
      <c r="BX1486" s="928"/>
      <c r="BY1486" s="928"/>
      <c r="BZ1486" s="928"/>
      <c r="CA1486" s="928"/>
      <c r="CB1486" s="928"/>
      <c r="CC1486" s="928"/>
      <c r="CD1486" s="928"/>
      <c r="CE1486" s="150"/>
      <c r="CF1486" s="516"/>
      <c r="CG1486" s="911"/>
      <c r="CH1486" s="131"/>
      <c r="CI1486" s="186"/>
      <c r="CJ1486" s="4"/>
      <c r="CK1486" s="49"/>
      <c r="CL1486" s="60"/>
      <c r="CM1486" s="912"/>
      <c r="CN1486" s="371"/>
      <c r="CO1486" s="371"/>
      <c r="CP1486" s="814"/>
      <c r="CQ1486" s="352"/>
      <c r="CR1486" s="371"/>
      <c r="CS1486" s="371"/>
    </row>
    <row r="1487" spans="1:97" x14ac:dyDescent="0.25">
      <c r="A1487" s="20"/>
      <c r="B1487" s="174"/>
      <c r="C1487" s="88"/>
      <c r="D1487" s="19"/>
      <c r="E1487" s="456"/>
      <c r="F1487" s="451"/>
      <c r="G1487" s="444"/>
      <c r="H1487" s="19"/>
      <c r="I1487" s="451"/>
      <c r="J1487" s="451"/>
      <c r="K1487" s="451"/>
      <c r="L1487" s="451"/>
      <c r="M1487" s="451"/>
      <c r="N1487" s="451"/>
      <c r="O1487" s="316"/>
      <c r="P1487" s="310"/>
      <c r="Q1487" s="19"/>
      <c r="R1487" s="310"/>
      <c r="S1487" s="316"/>
      <c r="T1487" s="923"/>
      <c r="U1487" s="310"/>
      <c r="V1487" s="310"/>
      <c r="W1487" s="310"/>
      <c r="X1487" s="306"/>
      <c r="Y1487" s="753"/>
      <c r="Z1487" s="749"/>
      <c r="AA1487" s="489"/>
      <c r="AB1487" s="512"/>
      <c r="AC1487" s="512"/>
      <c r="AD1487" s="447"/>
      <c r="AE1487" s="447"/>
      <c r="AF1487" s="970"/>
      <c r="AG1487" s="970"/>
      <c r="AH1487" s="810"/>
      <c r="AI1487" s="310"/>
      <c r="AJ1487" s="310"/>
      <c r="AK1487" s="310"/>
      <c r="AL1487" s="307"/>
      <c r="AM1487" s="40"/>
      <c r="AN1487" s="40"/>
      <c r="AO1487" s="40"/>
      <c r="AP1487" s="137"/>
      <c r="AQ1487" s="19"/>
      <c r="AR1487" s="49"/>
      <c r="AS1487" s="298"/>
      <c r="AT1487" s="66"/>
      <c r="AU1487" s="40"/>
      <c r="AV1487" s="60"/>
      <c r="AW1487" s="137"/>
      <c r="AX1487" s="137"/>
      <c r="AY1487" s="299"/>
      <c r="AZ1487" s="87"/>
      <c r="BA1487" s="243"/>
      <c r="BB1487" s="127"/>
      <c r="BC1487" s="127"/>
      <c r="BD1487" s="127"/>
      <c r="BE1487" s="127"/>
      <c r="BF1487" s="127"/>
      <c r="BG1487" s="19"/>
      <c r="BH1487" s="49"/>
      <c r="BI1487" s="60"/>
      <c r="BJ1487" s="127"/>
      <c r="BK1487" s="127"/>
      <c r="BL1487" s="127"/>
      <c r="BM1487" s="127"/>
      <c r="BN1487" s="60"/>
      <c r="BO1487" s="127"/>
      <c r="BP1487" s="910"/>
      <c r="BQ1487" s="928"/>
      <c r="BR1487" s="928"/>
      <c r="BS1487" s="928"/>
      <c r="BT1487" s="928"/>
      <c r="BU1487" s="928"/>
      <c r="BV1487" s="928"/>
      <c r="BW1487" s="928"/>
      <c r="BX1487" s="928"/>
      <c r="BY1487" s="928"/>
      <c r="BZ1487" s="928"/>
      <c r="CA1487" s="928"/>
      <c r="CB1487" s="928"/>
      <c r="CC1487" s="928"/>
      <c r="CD1487" s="928"/>
      <c r="CE1487" s="150"/>
      <c r="CF1487" s="516"/>
      <c r="CG1487" s="911"/>
      <c r="CH1487" s="131"/>
      <c r="CI1487" s="186"/>
      <c r="CJ1487" s="4"/>
      <c r="CK1487" s="49"/>
      <c r="CL1487" s="60"/>
      <c r="CM1487" s="912"/>
      <c r="CN1487" s="371"/>
      <c r="CO1487" s="371"/>
      <c r="CP1487" s="814"/>
      <c r="CQ1487" s="352"/>
      <c r="CR1487" s="371"/>
      <c r="CS1487" s="371"/>
    </row>
    <row r="1488" spans="1:97" x14ac:dyDescent="0.25">
      <c r="A1488" s="20"/>
      <c r="B1488" s="174"/>
      <c r="C1488" s="88"/>
      <c r="D1488" s="19"/>
      <c r="E1488" s="456"/>
      <c r="F1488" s="451"/>
      <c r="G1488" s="444"/>
      <c r="H1488" s="19"/>
      <c r="I1488" s="451"/>
      <c r="J1488" s="451"/>
      <c r="K1488" s="451"/>
      <c r="L1488" s="451"/>
      <c r="M1488" s="451"/>
      <c r="N1488" s="451"/>
      <c r="O1488" s="316"/>
      <c r="P1488" s="310"/>
      <c r="Q1488" s="19"/>
      <c r="R1488" s="310"/>
      <c r="S1488" s="316"/>
      <c r="T1488" s="923"/>
      <c r="U1488" s="310"/>
      <c r="V1488" s="310"/>
      <c r="W1488" s="310"/>
      <c r="X1488" s="306"/>
      <c r="Y1488" s="753"/>
      <c r="Z1488" s="749"/>
      <c r="AA1488" s="489"/>
      <c r="AB1488" s="512"/>
      <c r="AC1488" s="512"/>
      <c r="AD1488" s="447"/>
      <c r="AE1488" s="447"/>
      <c r="AF1488" s="970"/>
      <c r="AG1488" s="970"/>
      <c r="AH1488" s="810"/>
      <c r="AI1488" s="310"/>
      <c r="AJ1488" s="310"/>
      <c r="AK1488" s="310"/>
      <c r="AL1488" s="307"/>
      <c r="AM1488" s="40"/>
      <c r="AN1488" s="40"/>
      <c r="AO1488" s="40"/>
      <c r="AP1488" s="137"/>
      <c r="AQ1488" s="19"/>
      <c r="AR1488" s="49"/>
      <c r="AS1488" s="298"/>
      <c r="AT1488" s="66"/>
      <c r="AU1488" s="40"/>
      <c r="AV1488" s="60"/>
      <c r="AW1488" s="137"/>
      <c r="AX1488" s="137"/>
      <c r="AY1488" s="299"/>
      <c r="AZ1488" s="87"/>
      <c r="BA1488" s="243"/>
      <c r="BB1488" s="127"/>
      <c r="BC1488" s="127"/>
      <c r="BD1488" s="127"/>
      <c r="BE1488" s="127"/>
      <c r="BF1488" s="127"/>
      <c r="BG1488" s="19"/>
      <c r="BH1488" s="49"/>
      <c r="BI1488" s="60"/>
      <c r="BJ1488" s="127"/>
      <c r="BK1488" s="127"/>
      <c r="BL1488" s="127"/>
      <c r="BM1488" s="127"/>
      <c r="BN1488" s="60"/>
      <c r="BO1488" s="127"/>
      <c r="BP1488" s="910"/>
      <c r="BQ1488" s="928"/>
      <c r="BR1488" s="928"/>
      <c r="BS1488" s="928"/>
      <c r="BT1488" s="928"/>
      <c r="BU1488" s="928"/>
      <c r="BV1488" s="928"/>
      <c r="BW1488" s="928"/>
      <c r="BX1488" s="928"/>
      <c r="BY1488" s="928"/>
      <c r="BZ1488" s="928"/>
      <c r="CA1488" s="928"/>
      <c r="CB1488" s="928"/>
      <c r="CC1488" s="928"/>
      <c r="CD1488" s="928"/>
      <c r="CE1488" s="150"/>
      <c r="CF1488" s="516"/>
      <c r="CG1488" s="911"/>
      <c r="CH1488" s="131"/>
      <c r="CI1488" s="186"/>
      <c r="CJ1488" s="4"/>
      <c r="CK1488" s="49"/>
      <c r="CL1488" s="60"/>
      <c r="CM1488" s="912"/>
      <c r="CN1488" s="371"/>
      <c r="CO1488" s="371"/>
      <c r="CP1488" s="814"/>
      <c r="CQ1488" s="352"/>
      <c r="CR1488" s="371"/>
      <c r="CS1488" s="371"/>
    </row>
  </sheetData>
  <sheetProtection sort="0" autoFilter="0" pivotTables="0"/>
  <autoFilter ref="CP1:CQ606" xr:uid="{00000000-0001-0000-0000-000000000000}"/>
  <phoneticPr fontId="1" type="noConversion"/>
  <conditionalFormatting sqref="AK358:AK441 AK2:AK355">
    <cfRule type="cellIs" dxfId="639" priority="2481" operator="equal">
      <formula>#REF!</formula>
    </cfRule>
  </conditionalFormatting>
  <conditionalFormatting sqref="AQ358:AQ410 AQ501:AQ606 BG501:BG606 AQ2:AQ356 BG2:BG494 CJ2:CJ606 BU2:BU606">
    <cfRule type="containsText" dxfId="638" priority="1381" operator="containsText" text="SIN AVANCE">
      <formula>NOT(ISERROR(SEARCH("SIN AVANCE",AQ2)))</formula>
    </cfRule>
  </conditionalFormatting>
  <conditionalFormatting sqref="AQ358:AQ410 AQ501:AQ606 BG501:BG606 AQ2:AQ356 BG2:BG494 CJ2:CJ606 BU2:BU606">
    <cfRule type="containsText" dxfId="637" priority="1377" operator="containsText" text="CUMPLIMIENTO TOTAL">
      <formula>NOT(ISERROR(SEARCH("CUMPLIMIENTO TOTAL",AQ2)))</formula>
    </cfRule>
    <cfRule type="containsText" dxfId="636" priority="1378" operator="containsText" text="AVANCE SIGNIFICATIVO">
      <formula>NOT(ISERROR(SEARCH("AVANCE SIGNIFICATIVO",AQ2)))</formula>
    </cfRule>
    <cfRule type="containsText" dxfId="635" priority="1379" operator="containsText" text="AVANCE PARCIAL">
      <formula>NOT(ISERROR(SEARCH("AVANCE PARCIAL",AQ2)))</formula>
    </cfRule>
    <cfRule type="containsText" dxfId="634" priority="1380" operator="containsText" text="AVANCE MINIMO">
      <formula>NOT(ISERROR(SEARCH("AVANCE MINIMO",AQ2)))</formula>
    </cfRule>
  </conditionalFormatting>
  <conditionalFormatting sqref="AY358:AY410 BA295:BA356 AY501:AY606 BA501:BA606 BA2:BA35 BA188:BA203 BA146:BA149 BA44:BA60 BA69:BA88 AY2:AY356">
    <cfRule type="cellIs" dxfId="633" priority="1363" operator="equal">
      <formula>"CUMPLIDA EFECTIVA"</formula>
    </cfRule>
    <cfRule type="cellIs" dxfId="632" priority="1364" operator="equal">
      <formula>"CUMPLIDA INEFECTIVA"</formula>
    </cfRule>
    <cfRule type="cellIs" dxfId="631" priority="1365" operator="equal">
      <formula>"INCUMPLIDA"</formula>
    </cfRule>
  </conditionalFormatting>
  <conditionalFormatting sqref="AR358:AR410 AR501:AR606 BH501:BH606 AR2:AR356 BH2:BH494 CK2:CK606 BV2:BV606">
    <cfRule type="cellIs" dxfId="630" priority="1352" operator="lessThan">
      <formula>0</formula>
    </cfRule>
    <cfRule type="cellIs" dxfId="629" priority="1362" operator="equal">
      <formula>"NO APLICA ACCION CERRADA"</formula>
    </cfRule>
  </conditionalFormatting>
  <conditionalFormatting sqref="AS358:AS410 BJ294:BJ348 AS501:AS606 BI501:BI606 BJ85:BJ290 BX68 BJ14:BJ83 AS2:AS356 BI2:BI494 CL2:CL606 BW2:BW606">
    <cfRule type="cellIs" dxfId="628" priority="1349" operator="equal">
      <formula>"CON TIEMPO"</formula>
    </cfRule>
    <cfRule type="cellIs" dxfId="627" priority="1350" operator="equal">
      <formula>"POR VENCER"</formula>
    </cfRule>
    <cfRule type="cellIs" dxfId="626" priority="1351" operator="equal">
      <formula>"VENCIDO"</formula>
    </cfRule>
    <cfRule type="cellIs" dxfId="625" priority="1361" operator="equal">
      <formula>"NO APLICA ACCION CERRADA"</formula>
    </cfRule>
  </conditionalFormatting>
  <conditionalFormatting sqref="AP2:AP6 AP501:AP606 AP94:AP410 AP10:AP56 AP58:AP84">
    <cfRule type="cellIs" dxfId="624" priority="1357" operator="between">
      <formula>0</formula>
      <formula>0.39</formula>
    </cfRule>
    <cfRule type="cellIs" dxfId="623" priority="1358" operator="between">
      <formula>0.4</formula>
      <formula>0.59</formula>
    </cfRule>
    <cfRule type="cellIs" dxfId="622" priority="1359" operator="between">
      <formula>0.95</formula>
      <formula>1</formula>
    </cfRule>
    <cfRule type="cellIs" dxfId="621" priority="1360" operator="between">
      <formula>0.6</formula>
      <formula>0.94</formula>
    </cfRule>
  </conditionalFormatting>
  <conditionalFormatting sqref="AP57 AP85:AP93">
    <cfRule type="cellIs" dxfId="620" priority="1353" operator="between">
      <formula>0</formula>
      <formula>0.39</formula>
    </cfRule>
    <cfRule type="cellIs" dxfId="619" priority="1354" operator="between">
      <formula>0.4</formula>
      <formula>0.59</formula>
    </cfRule>
    <cfRule type="cellIs" dxfId="618" priority="1355" operator="between">
      <formula>0.95</formula>
      <formula>1</formula>
    </cfRule>
    <cfRule type="cellIs" dxfId="617" priority="1356" operator="between">
      <formula>0.6</formula>
      <formula>0.94</formula>
    </cfRule>
  </conditionalFormatting>
  <conditionalFormatting sqref="AW361:AW410 AW78 AW155:AW157 AW159:AW176 AW2:AW7 AW80:AW99 AW501:AW606 AW189:AW296 AW146:AW153 AW9:AW74">
    <cfRule type="cellIs" dxfId="616" priority="1345" operator="between">
      <formula>0</formula>
      <formula>0.39</formula>
    </cfRule>
    <cfRule type="cellIs" dxfId="615" priority="1346" operator="between">
      <formula>0.4</formula>
      <formula>0.59</formula>
    </cfRule>
    <cfRule type="cellIs" dxfId="614" priority="1347" operator="between">
      <formula>0.6</formula>
      <formula>0.94</formula>
    </cfRule>
    <cfRule type="cellIs" dxfId="613" priority="1348" operator="between">
      <formula>0.95</formula>
      <formula>1</formula>
    </cfRule>
  </conditionalFormatting>
  <conditionalFormatting sqref="AX361:AX410 AX78 AX155:AX157 AX159:AX176 AX2 AX5:AX7 AX80:AX99 AX501:AX606 AX189:AX296 AX146:AX153 AX9:AX74">
    <cfRule type="cellIs" dxfId="612" priority="1341" operator="between">
      <formula>0</formula>
      <formula>0.39</formula>
    </cfRule>
    <cfRule type="cellIs" dxfId="611" priority="1342" operator="between">
      <formula>0.4</formula>
      <formula>0.59</formula>
    </cfRule>
    <cfRule type="cellIs" dxfId="610" priority="1343" operator="between">
      <formula>0.6</formula>
      <formula>0.75</formula>
    </cfRule>
    <cfRule type="cellIs" dxfId="609" priority="1344" operator="between">
      <formula>0.75</formula>
      <formula>1</formula>
    </cfRule>
  </conditionalFormatting>
  <conditionalFormatting sqref="AX3:AX4">
    <cfRule type="cellIs" dxfId="608" priority="1333" operator="between">
      <formula>0</formula>
      <formula>0.39</formula>
    </cfRule>
    <cfRule type="cellIs" dxfId="607" priority="1334" operator="between">
      <formula>0.4</formula>
      <formula>0.59</formula>
    </cfRule>
    <cfRule type="cellIs" dxfId="606" priority="1335" operator="between">
      <formula>0.6</formula>
      <formula>0.75</formula>
    </cfRule>
    <cfRule type="cellIs" dxfId="605" priority="1336" operator="between">
      <formula>0.75</formula>
      <formula>1</formula>
    </cfRule>
  </conditionalFormatting>
  <conditionalFormatting sqref="AP7:AP8">
    <cfRule type="cellIs" dxfId="604" priority="1321" operator="between">
      <formula>0</formula>
      <formula>0.39</formula>
    </cfRule>
    <cfRule type="cellIs" dxfId="603" priority="1322" operator="between">
      <formula>0.4</formula>
      <formula>0.59</formula>
    </cfRule>
    <cfRule type="cellIs" dxfId="602" priority="1323" operator="between">
      <formula>0.95</formula>
      <formula>1</formula>
    </cfRule>
    <cfRule type="cellIs" dxfId="601" priority="1324" operator="between">
      <formula>0.6</formula>
      <formula>0.94</formula>
    </cfRule>
  </conditionalFormatting>
  <conditionalFormatting sqref="AP9">
    <cfRule type="cellIs" dxfId="600" priority="1313" operator="between">
      <formula>0</formula>
      <formula>0.39</formula>
    </cfRule>
    <cfRule type="cellIs" dxfId="599" priority="1314" operator="between">
      <formula>0.4</formula>
      <formula>0.59</formula>
    </cfRule>
    <cfRule type="cellIs" dxfId="598" priority="1315" operator="between">
      <formula>0.95</formula>
      <formula>1</formula>
    </cfRule>
    <cfRule type="cellIs" dxfId="597" priority="1316" operator="between">
      <formula>0.6</formula>
      <formula>0.94</formula>
    </cfRule>
  </conditionalFormatting>
  <conditionalFormatting sqref="AW177">
    <cfRule type="cellIs" dxfId="596" priority="1269" operator="between">
      <formula>0</formula>
      <formula>0.39</formula>
    </cfRule>
    <cfRule type="cellIs" dxfId="595" priority="1270" operator="between">
      <formula>0.4</formula>
      <formula>0.59</formula>
    </cfRule>
    <cfRule type="cellIs" dxfId="594" priority="1271" operator="between">
      <formula>0.6</formula>
      <formula>0.94</formula>
    </cfRule>
    <cfRule type="cellIs" dxfId="593" priority="1272" operator="between">
      <formula>0.95</formula>
      <formula>1</formula>
    </cfRule>
  </conditionalFormatting>
  <conditionalFormatting sqref="AX177">
    <cfRule type="cellIs" dxfId="592" priority="1265" operator="between">
      <formula>0</formula>
      <formula>0.39</formula>
    </cfRule>
    <cfRule type="cellIs" dxfId="591" priority="1266" operator="between">
      <formula>0.4</formula>
      <formula>0.59</formula>
    </cfRule>
    <cfRule type="cellIs" dxfId="590" priority="1267" operator="between">
      <formula>0.6</formula>
      <formula>0.75</formula>
    </cfRule>
    <cfRule type="cellIs" dxfId="589" priority="1268" operator="between">
      <formula>0.75</formula>
      <formula>1</formula>
    </cfRule>
  </conditionalFormatting>
  <conditionalFormatting sqref="AW178">
    <cfRule type="cellIs" dxfId="588" priority="1261" operator="between">
      <formula>0</formula>
      <formula>0.39</formula>
    </cfRule>
    <cfRule type="cellIs" dxfId="587" priority="1262" operator="between">
      <formula>0.4</formula>
      <formula>0.59</formula>
    </cfRule>
    <cfRule type="cellIs" dxfId="586" priority="1263" operator="between">
      <formula>0.6</formula>
      <formula>0.94</formula>
    </cfRule>
    <cfRule type="cellIs" dxfId="585" priority="1264" operator="between">
      <formula>0.95</formula>
      <formula>1</formula>
    </cfRule>
  </conditionalFormatting>
  <conditionalFormatting sqref="AX178">
    <cfRule type="cellIs" dxfId="584" priority="1257" operator="between">
      <formula>0</formula>
      <formula>0.39</formula>
    </cfRule>
    <cfRule type="cellIs" dxfId="583" priority="1258" operator="between">
      <formula>0.4</formula>
      <formula>0.59</formula>
    </cfRule>
    <cfRule type="cellIs" dxfId="582" priority="1259" operator="between">
      <formula>0.6</formula>
      <formula>0.75</formula>
    </cfRule>
    <cfRule type="cellIs" dxfId="581" priority="1260" operator="between">
      <formula>0.75</formula>
      <formula>1</formula>
    </cfRule>
  </conditionalFormatting>
  <conditionalFormatting sqref="AW179">
    <cfRule type="cellIs" dxfId="580" priority="1253" operator="between">
      <formula>0</formula>
      <formula>0.39</formula>
    </cfRule>
    <cfRule type="cellIs" dxfId="579" priority="1254" operator="between">
      <formula>0.4</formula>
      <formula>0.59</formula>
    </cfRule>
    <cfRule type="cellIs" dxfId="578" priority="1255" operator="between">
      <formula>0.6</formula>
      <formula>0.94</formula>
    </cfRule>
    <cfRule type="cellIs" dxfId="577" priority="1256" operator="between">
      <formula>0.95</formula>
      <formula>1</formula>
    </cfRule>
  </conditionalFormatting>
  <conditionalFormatting sqref="AX179">
    <cfRule type="cellIs" dxfId="576" priority="1249" operator="between">
      <formula>0</formula>
      <formula>0.39</formula>
    </cfRule>
    <cfRule type="cellIs" dxfId="575" priority="1250" operator="between">
      <formula>0.4</formula>
      <formula>0.59</formula>
    </cfRule>
    <cfRule type="cellIs" dxfId="574" priority="1251" operator="between">
      <formula>0.6</formula>
      <formula>0.75</formula>
    </cfRule>
    <cfRule type="cellIs" dxfId="573" priority="1252" operator="between">
      <formula>0.75</formula>
      <formula>1</formula>
    </cfRule>
  </conditionalFormatting>
  <conditionalFormatting sqref="AW180">
    <cfRule type="cellIs" dxfId="572" priority="1245" operator="between">
      <formula>0</formula>
      <formula>0.39</formula>
    </cfRule>
    <cfRule type="cellIs" dxfId="571" priority="1246" operator="between">
      <formula>0.4</formula>
      <formula>0.59</formula>
    </cfRule>
    <cfRule type="cellIs" dxfId="570" priority="1247" operator="between">
      <formula>0.6</formula>
      <formula>0.94</formula>
    </cfRule>
    <cfRule type="cellIs" dxfId="569" priority="1248" operator="between">
      <formula>0.95</formula>
      <formula>1</formula>
    </cfRule>
  </conditionalFormatting>
  <conditionalFormatting sqref="AX180">
    <cfRule type="cellIs" dxfId="568" priority="1241" operator="between">
      <formula>0</formula>
      <formula>0.39</formula>
    </cfRule>
    <cfRule type="cellIs" dxfId="567" priority="1242" operator="between">
      <formula>0.4</formula>
      <formula>0.59</formula>
    </cfRule>
    <cfRule type="cellIs" dxfId="566" priority="1243" operator="between">
      <formula>0.6</formula>
      <formula>0.75</formula>
    </cfRule>
    <cfRule type="cellIs" dxfId="565" priority="1244" operator="between">
      <formula>0.75</formula>
      <formula>1</formula>
    </cfRule>
  </conditionalFormatting>
  <conditionalFormatting sqref="AW181">
    <cfRule type="cellIs" dxfId="564" priority="1237" operator="between">
      <formula>0</formula>
      <formula>0.39</formula>
    </cfRule>
    <cfRule type="cellIs" dxfId="563" priority="1238" operator="between">
      <formula>0.4</formula>
      <formula>0.59</formula>
    </cfRule>
    <cfRule type="cellIs" dxfId="562" priority="1239" operator="between">
      <formula>0.6</formula>
      <formula>0.94</formula>
    </cfRule>
    <cfRule type="cellIs" dxfId="561" priority="1240" operator="between">
      <formula>0.95</formula>
      <formula>1</formula>
    </cfRule>
  </conditionalFormatting>
  <conditionalFormatting sqref="AX181">
    <cfRule type="cellIs" dxfId="560" priority="1233" operator="between">
      <formula>0</formula>
      <formula>0.39</formula>
    </cfRule>
    <cfRule type="cellIs" dxfId="559" priority="1234" operator="between">
      <formula>0.4</formula>
      <formula>0.59</formula>
    </cfRule>
    <cfRule type="cellIs" dxfId="558" priority="1235" operator="between">
      <formula>0.6</formula>
      <formula>0.75</formula>
    </cfRule>
    <cfRule type="cellIs" dxfId="557" priority="1236" operator="between">
      <formula>0.75</formula>
      <formula>1</formula>
    </cfRule>
  </conditionalFormatting>
  <conditionalFormatting sqref="AW182">
    <cfRule type="cellIs" dxfId="556" priority="1229" operator="between">
      <formula>0</formula>
      <formula>0.39</formula>
    </cfRule>
    <cfRule type="cellIs" dxfId="555" priority="1230" operator="between">
      <formula>0.4</formula>
      <formula>0.59</formula>
    </cfRule>
    <cfRule type="cellIs" dxfId="554" priority="1231" operator="between">
      <formula>0.6</formula>
      <formula>0.94</formula>
    </cfRule>
    <cfRule type="cellIs" dxfId="553" priority="1232" operator="between">
      <formula>0.95</formula>
      <formula>1</formula>
    </cfRule>
  </conditionalFormatting>
  <conditionalFormatting sqref="AX182">
    <cfRule type="cellIs" dxfId="552" priority="1225" operator="between">
      <formula>0</formula>
      <formula>0.39</formula>
    </cfRule>
    <cfRule type="cellIs" dxfId="551" priority="1226" operator="between">
      <formula>0.4</formula>
      <formula>0.59</formula>
    </cfRule>
    <cfRule type="cellIs" dxfId="550" priority="1227" operator="between">
      <formula>0.6</formula>
      <formula>0.75</formula>
    </cfRule>
    <cfRule type="cellIs" dxfId="549" priority="1228" operator="between">
      <formula>0.75</formula>
      <formula>1</formula>
    </cfRule>
  </conditionalFormatting>
  <conditionalFormatting sqref="AW183">
    <cfRule type="cellIs" dxfId="548" priority="1221" operator="between">
      <formula>0</formula>
      <formula>0.39</formula>
    </cfRule>
    <cfRule type="cellIs" dxfId="547" priority="1222" operator="between">
      <formula>0.4</formula>
      <formula>0.59</formula>
    </cfRule>
    <cfRule type="cellIs" dxfId="546" priority="1223" operator="between">
      <formula>0.6</formula>
      <formula>0.94</formula>
    </cfRule>
    <cfRule type="cellIs" dxfId="545" priority="1224" operator="between">
      <formula>0.95</formula>
      <formula>1</formula>
    </cfRule>
  </conditionalFormatting>
  <conditionalFormatting sqref="AX183">
    <cfRule type="cellIs" dxfId="544" priority="1217" operator="between">
      <formula>0</formula>
      <formula>0.39</formula>
    </cfRule>
    <cfRule type="cellIs" dxfId="543" priority="1218" operator="between">
      <formula>0.4</formula>
      <formula>0.59</formula>
    </cfRule>
    <cfRule type="cellIs" dxfId="542" priority="1219" operator="between">
      <formula>0.6</formula>
      <formula>0.75</formula>
    </cfRule>
    <cfRule type="cellIs" dxfId="541" priority="1220" operator="between">
      <formula>0.75</formula>
      <formula>1</formula>
    </cfRule>
  </conditionalFormatting>
  <conditionalFormatting sqref="AW184">
    <cfRule type="cellIs" dxfId="540" priority="1213" operator="between">
      <formula>0</formula>
      <formula>0.39</formula>
    </cfRule>
    <cfRule type="cellIs" dxfId="539" priority="1214" operator="between">
      <formula>0.4</formula>
      <formula>0.59</formula>
    </cfRule>
    <cfRule type="cellIs" dxfId="538" priority="1215" operator="between">
      <formula>0.6</formula>
      <formula>0.94</formula>
    </cfRule>
    <cfRule type="cellIs" dxfId="537" priority="1216" operator="between">
      <formula>0.95</formula>
      <formula>1</formula>
    </cfRule>
  </conditionalFormatting>
  <conditionalFormatting sqref="AX184">
    <cfRule type="cellIs" dxfId="536" priority="1209" operator="between">
      <formula>0</formula>
      <formula>0.39</formula>
    </cfRule>
    <cfRule type="cellIs" dxfId="535" priority="1210" operator="between">
      <formula>0.4</formula>
      <formula>0.59</formula>
    </cfRule>
    <cfRule type="cellIs" dxfId="534" priority="1211" operator="between">
      <formula>0.6</formula>
      <formula>0.75</formula>
    </cfRule>
    <cfRule type="cellIs" dxfId="533" priority="1212" operator="between">
      <formula>0.75</formula>
      <formula>1</formula>
    </cfRule>
  </conditionalFormatting>
  <conditionalFormatting sqref="AW185">
    <cfRule type="cellIs" dxfId="532" priority="1205" operator="between">
      <formula>0</formula>
      <formula>0.39</formula>
    </cfRule>
    <cfRule type="cellIs" dxfId="531" priority="1206" operator="between">
      <formula>0.4</formula>
      <formula>0.59</formula>
    </cfRule>
    <cfRule type="cellIs" dxfId="530" priority="1207" operator="between">
      <formula>0.6</formula>
      <formula>0.94</formula>
    </cfRule>
    <cfRule type="cellIs" dxfId="529" priority="1208" operator="between">
      <formula>0.95</formula>
      <formula>1</formula>
    </cfRule>
  </conditionalFormatting>
  <conditionalFormatting sqref="AX185">
    <cfRule type="cellIs" dxfId="528" priority="1201" operator="between">
      <formula>0</formula>
      <formula>0.39</formula>
    </cfRule>
    <cfRule type="cellIs" dxfId="527" priority="1202" operator="between">
      <formula>0.4</formula>
      <formula>0.59</formula>
    </cfRule>
    <cfRule type="cellIs" dxfId="526" priority="1203" operator="between">
      <formula>0.6</formula>
      <formula>0.75</formula>
    </cfRule>
    <cfRule type="cellIs" dxfId="525" priority="1204" operator="between">
      <formula>0.75</formula>
      <formula>1</formula>
    </cfRule>
  </conditionalFormatting>
  <conditionalFormatting sqref="AW186">
    <cfRule type="cellIs" dxfId="524" priority="1197" operator="between">
      <formula>0</formula>
      <formula>0.39</formula>
    </cfRule>
    <cfRule type="cellIs" dxfId="523" priority="1198" operator="between">
      <formula>0.4</formula>
      <formula>0.59</formula>
    </cfRule>
    <cfRule type="cellIs" dxfId="522" priority="1199" operator="between">
      <formula>0.6</formula>
      <formula>0.94</formula>
    </cfRule>
    <cfRule type="cellIs" dxfId="521" priority="1200" operator="between">
      <formula>0.95</formula>
      <formula>1</formula>
    </cfRule>
  </conditionalFormatting>
  <conditionalFormatting sqref="AX186">
    <cfRule type="cellIs" dxfId="520" priority="1193" operator="between">
      <formula>0</formula>
      <formula>0.39</formula>
    </cfRule>
    <cfRule type="cellIs" dxfId="519" priority="1194" operator="between">
      <formula>0.4</formula>
      <formula>0.59</formula>
    </cfRule>
    <cfRule type="cellIs" dxfId="518" priority="1195" operator="between">
      <formula>0.6</formula>
      <formula>0.75</formula>
    </cfRule>
    <cfRule type="cellIs" dxfId="517" priority="1196" operator="between">
      <formula>0.75</formula>
      <formula>1</formula>
    </cfRule>
  </conditionalFormatting>
  <conditionalFormatting sqref="AW187">
    <cfRule type="cellIs" dxfId="516" priority="1189" operator="between">
      <formula>0</formula>
      <formula>0.39</formula>
    </cfRule>
    <cfRule type="cellIs" dxfId="515" priority="1190" operator="between">
      <formula>0.4</formula>
      <formula>0.59</formula>
    </cfRule>
    <cfRule type="cellIs" dxfId="514" priority="1191" operator="between">
      <formula>0.6</formula>
      <formula>0.94</formula>
    </cfRule>
    <cfRule type="cellIs" dxfId="513" priority="1192" operator="between">
      <formula>0.95</formula>
      <formula>1</formula>
    </cfRule>
  </conditionalFormatting>
  <conditionalFormatting sqref="AX187">
    <cfRule type="cellIs" dxfId="512" priority="1185" operator="between">
      <formula>0</formula>
      <formula>0.39</formula>
    </cfRule>
    <cfRule type="cellIs" dxfId="511" priority="1186" operator="between">
      <formula>0.4</formula>
      <formula>0.59</formula>
    </cfRule>
    <cfRule type="cellIs" dxfId="510" priority="1187" operator="between">
      <formula>0.6</formula>
      <formula>0.75</formula>
    </cfRule>
    <cfRule type="cellIs" dxfId="509" priority="1188" operator="between">
      <formula>0.75</formula>
      <formula>1</formula>
    </cfRule>
  </conditionalFormatting>
  <conditionalFormatting sqref="AW188">
    <cfRule type="cellIs" dxfId="508" priority="1181" operator="between">
      <formula>0</formula>
      <formula>0.39</formula>
    </cfRule>
    <cfRule type="cellIs" dxfId="507" priority="1182" operator="between">
      <formula>0.4</formula>
      <formula>0.59</formula>
    </cfRule>
    <cfRule type="cellIs" dxfId="506" priority="1183" operator="between">
      <formula>0.6</formula>
      <formula>0.94</formula>
    </cfRule>
    <cfRule type="cellIs" dxfId="505" priority="1184" operator="between">
      <formula>0.95</formula>
      <formula>1</formula>
    </cfRule>
  </conditionalFormatting>
  <conditionalFormatting sqref="AX188">
    <cfRule type="cellIs" dxfId="504" priority="1177" operator="between">
      <formula>0</formula>
      <formula>0.39</formula>
    </cfRule>
    <cfRule type="cellIs" dxfId="503" priority="1178" operator="between">
      <formula>0.4</formula>
      <formula>0.59</formula>
    </cfRule>
    <cfRule type="cellIs" dxfId="502" priority="1179" operator="between">
      <formula>0.6</formula>
      <formula>0.75</formula>
    </cfRule>
    <cfRule type="cellIs" dxfId="501" priority="1180" operator="between">
      <formula>0.75</formula>
      <formula>1</formula>
    </cfRule>
  </conditionalFormatting>
  <conditionalFormatting sqref="AW297:AW312">
    <cfRule type="cellIs" dxfId="500" priority="1173" operator="between">
      <formula>0</formula>
      <formula>0.39</formula>
    </cfRule>
    <cfRule type="cellIs" dxfId="499" priority="1174" operator="between">
      <formula>0.4</formula>
      <formula>0.59</formula>
    </cfRule>
    <cfRule type="cellIs" dxfId="498" priority="1175" operator="between">
      <formula>0.6</formula>
      <formula>0.94</formula>
    </cfRule>
    <cfRule type="cellIs" dxfId="497" priority="1176" operator="between">
      <formula>0.95</formula>
      <formula>1</formula>
    </cfRule>
  </conditionalFormatting>
  <conditionalFormatting sqref="AX297:AX312">
    <cfRule type="cellIs" dxfId="496" priority="1169" operator="between">
      <formula>0</formula>
      <formula>0.39</formula>
    </cfRule>
    <cfRule type="cellIs" dxfId="495" priority="1170" operator="between">
      <formula>0.4</formula>
      <formula>0.59</formula>
    </cfRule>
    <cfRule type="cellIs" dxfId="494" priority="1171" operator="between">
      <formula>0.6</formula>
      <formula>0.75</formula>
    </cfRule>
    <cfRule type="cellIs" dxfId="493" priority="1172" operator="between">
      <formula>0.75</formula>
      <formula>1</formula>
    </cfRule>
  </conditionalFormatting>
  <conditionalFormatting sqref="AY358:AY410 AY501:AY606 BA2:BA35 BA146:BA149 BA44:BA45 BA69:BA70 AY2:AY356">
    <cfRule type="containsText" dxfId="492" priority="1064" operator="containsText" text="EN EJECUCION">
      <formula>NOT(ISERROR(SEARCH("EN EJECUCION",AY2)))</formula>
    </cfRule>
  </conditionalFormatting>
  <conditionalFormatting sqref="AW75">
    <cfRule type="cellIs" dxfId="491" priority="1043" operator="between">
      <formula>0</formula>
      <formula>0.39</formula>
    </cfRule>
    <cfRule type="cellIs" dxfId="490" priority="1044" operator="between">
      <formula>0.4</formula>
      <formula>0.59</formula>
    </cfRule>
    <cfRule type="cellIs" dxfId="489" priority="1045" operator="between">
      <formula>0.6</formula>
      <formula>0.94</formula>
    </cfRule>
    <cfRule type="cellIs" dxfId="488" priority="1046" operator="between">
      <formula>0.95</formula>
      <formula>1</formula>
    </cfRule>
  </conditionalFormatting>
  <conditionalFormatting sqref="AX75">
    <cfRule type="cellIs" dxfId="487" priority="1039" operator="between">
      <formula>0</formula>
      <formula>0.39</formula>
    </cfRule>
    <cfRule type="cellIs" dxfId="486" priority="1040" operator="between">
      <formula>0.4</formula>
      <formula>0.59</formula>
    </cfRule>
    <cfRule type="cellIs" dxfId="485" priority="1041" operator="between">
      <formula>0.6</formula>
      <formula>0.75</formula>
    </cfRule>
    <cfRule type="cellIs" dxfId="484" priority="1042" operator="between">
      <formula>0.75</formula>
      <formula>1</formula>
    </cfRule>
  </conditionalFormatting>
  <conditionalFormatting sqref="BA61">
    <cfRule type="cellIs" dxfId="483" priority="1036" operator="equal">
      <formula>"CUMPLIDA EFECTIVA"</formula>
    </cfRule>
    <cfRule type="cellIs" dxfId="482" priority="1037" operator="equal">
      <formula>"CUMPLIDA INEFECTIVA"</formula>
    </cfRule>
    <cfRule type="cellIs" dxfId="481" priority="1038" operator="equal">
      <formula>"INCUMPLIDA"</formula>
    </cfRule>
  </conditionalFormatting>
  <conditionalFormatting sqref="BA61">
    <cfRule type="containsText" dxfId="480" priority="1035" operator="containsText" text="EN EJECUCION">
      <formula>NOT(ISERROR(SEARCH("EN EJECUCION",BA61)))</formula>
    </cfRule>
  </conditionalFormatting>
  <conditionalFormatting sqref="AW158 AW154 AW139 AW100:AW130 AW79 AW76:AW77 AW8 AW358:AW360 AW313:AW356">
    <cfRule type="cellIs" dxfId="479" priority="1031" operator="between">
      <formula>0</formula>
      <formula>0.39</formula>
    </cfRule>
    <cfRule type="cellIs" dxfId="478" priority="1032" operator="between">
      <formula>0.4</formula>
      <formula>0.59</formula>
    </cfRule>
    <cfRule type="cellIs" dxfId="477" priority="1033" operator="between">
      <formula>0.6</formula>
      <formula>0.94</formula>
    </cfRule>
    <cfRule type="cellIs" dxfId="476" priority="1034" operator="between">
      <formula>0.95</formula>
      <formula>1</formula>
    </cfRule>
  </conditionalFormatting>
  <conditionalFormatting sqref="AX158 AX154 AX139 AX100:AX130 AX79 AX76:AX77 AX8 AX358:AX360 AX313:AX356">
    <cfRule type="cellIs" dxfId="475" priority="1027" operator="between">
      <formula>0</formula>
      <formula>0.39</formula>
    </cfRule>
    <cfRule type="cellIs" dxfId="474" priority="1028" operator="between">
      <formula>0.4</formula>
      <formula>0.59</formula>
    </cfRule>
    <cfRule type="cellIs" dxfId="473" priority="1029" operator="between">
      <formula>0.6</formula>
      <formula>0.75</formula>
    </cfRule>
    <cfRule type="cellIs" dxfId="472" priority="1030" operator="between">
      <formula>0.75</formula>
      <formula>1</formula>
    </cfRule>
  </conditionalFormatting>
  <conditionalFormatting sqref="BA130:BA145 BA125:BA128 BA121:BA123 BA119 BA112:BA117 BA107:BA110 BA104:BA105 BA100:BA102 BA62:BA68 BA36:BA43 BA150:BA187 BA235:BA293 BA358:BA441">
    <cfRule type="cellIs" dxfId="471" priority="1016" operator="equal">
      <formula>"CUMPLIDA EFECTIVA"</formula>
    </cfRule>
    <cfRule type="cellIs" dxfId="470" priority="1017" operator="equal">
      <formula>"CUMPLIDA INEFECTIVA"</formula>
    </cfRule>
    <cfRule type="cellIs" dxfId="469" priority="1018" operator="equal">
      <formula>"INCUMPLIDA"</formula>
    </cfRule>
  </conditionalFormatting>
  <conditionalFormatting sqref="BA97:BA99 BA89:BA95">
    <cfRule type="cellIs" dxfId="468" priority="950" operator="equal">
      <formula>"CUMPLIDA EFECTIVA"</formula>
    </cfRule>
    <cfRule type="cellIs" dxfId="467" priority="951" operator="equal">
      <formula>"CUMPLIDA INEFECTIVA"</formula>
    </cfRule>
    <cfRule type="cellIs" dxfId="466" priority="952" operator="equal">
      <formula>"INCUMPLIDA"</formula>
    </cfRule>
  </conditionalFormatting>
  <conditionalFormatting sqref="BA97:BA99 BA89:BA95">
    <cfRule type="containsText" dxfId="465" priority="949" operator="containsText" text="EN EJECUCION">
      <formula>NOT(ISERROR(SEARCH("EN EJECUCION",BA89)))</formula>
    </cfRule>
  </conditionalFormatting>
  <conditionalFormatting sqref="AQ411:AQ494">
    <cfRule type="containsText" dxfId="464" priority="948" operator="containsText" text="SIN AVANCE">
      <formula>NOT(ISERROR(SEARCH("SIN AVANCE",AQ411)))</formula>
    </cfRule>
  </conditionalFormatting>
  <conditionalFormatting sqref="AQ411:AQ494">
    <cfRule type="containsText" dxfId="463" priority="944" operator="containsText" text="CUMPLIMIENTO TOTAL">
      <formula>NOT(ISERROR(SEARCH("CUMPLIMIENTO TOTAL",AQ411)))</formula>
    </cfRule>
    <cfRule type="containsText" dxfId="462" priority="945" operator="containsText" text="AVANCE SIGNIFICATIVO">
      <formula>NOT(ISERROR(SEARCH("AVANCE SIGNIFICATIVO",AQ411)))</formula>
    </cfRule>
    <cfRule type="containsText" dxfId="461" priority="946" operator="containsText" text="AVANCE PARCIAL">
      <formula>NOT(ISERROR(SEARCH("AVANCE PARCIAL",AQ411)))</formula>
    </cfRule>
    <cfRule type="containsText" dxfId="460" priority="947" operator="containsText" text="AVANCE MINIMO">
      <formula>NOT(ISERROR(SEARCH("AVANCE MINIMO",AQ411)))</formula>
    </cfRule>
  </conditionalFormatting>
  <conditionalFormatting sqref="AY411:AY494">
    <cfRule type="cellIs" dxfId="459" priority="941" operator="equal">
      <formula>"CUMPLIDA EFECTIVA"</formula>
    </cfRule>
    <cfRule type="cellIs" dxfId="458" priority="942" operator="equal">
      <formula>"CUMPLIDA INEFECTIVA"</formula>
    </cfRule>
    <cfRule type="cellIs" dxfId="457" priority="943" operator="equal">
      <formula>"INCUMPLIDA"</formula>
    </cfRule>
  </conditionalFormatting>
  <conditionalFormatting sqref="AR411:AR494">
    <cfRule type="cellIs" dxfId="456" priority="934" operator="lessThan">
      <formula>0</formula>
    </cfRule>
    <cfRule type="cellIs" dxfId="455" priority="940" operator="equal">
      <formula>"NO APLICA ACCION CERRADA"</formula>
    </cfRule>
  </conditionalFormatting>
  <conditionalFormatting sqref="AS411:AS494">
    <cfRule type="cellIs" dxfId="454" priority="931" operator="equal">
      <formula>"CON TIEMPO"</formula>
    </cfRule>
    <cfRule type="cellIs" dxfId="453" priority="932" operator="equal">
      <formula>"POR VENCER"</formula>
    </cfRule>
    <cfRule type="cellIs" dxfId="452" priority="933" operator="equal">
      <formula>"VENCIDO"</formula>
    </cfRule>
    <cfRule type="cellIs" dxfId="451" priority="939" operator="equal">
      <formula>"NO APLICA ACCION CERRADA"</formula>
    </cfRule>
  </conditionalFormatting>
  <conditionalFormatting sqref="AP411:AP494">
    <cfRule type="cellIs" dxfId="450" priority="935" operator="between">
      <formula>0</formula>
      <formula>0.39</formula>
    </cfRule>
    <cfRule type="cellIs" dxfId="449" priority="936" operator="between">
      <formula>0.4</formula>
      <formula>0.59</formula>
    </cfRule>
    <cfRule type="cellIs" dxfId="448" priority="937" operator="between">
      <formula>0.95</formula>
      <formula>1</formula>
    </cfRule>
    <cfRule type="cellIs" dxfId="447" priority="938" operator="between">
      <formula>0.6</formula>
      <formula>0.94</formula>
    </cfRule>
  </conditionalFormatting>
  <conditionalFormatting sqref="AW411:AW494">
    <cfRule type="cellIs" dxfId="446" priority="927" operator="between">
      <formula>0</formula>
      <formula>0.39</formula>
    </cfRule>
    <cfRule type="cellIs" dxfId="445" priority="928" operator="between">
      <formula>0.4</formula>
      <formula>0.59</formula>
    </cfRule>
    <cfRule type="cellIs" dxfId="444" priority="929" operator="between">
      <formula>0.6</formula>
      <formula>0.94</formula>
    </cfRule>
    <cfRule type="cellIs" dxfId="443" priority="930" operator="between">
      <formula>0.95</formula>
      <formula>1</formula>
    </cfRule>
  </conditionalFormatting>
  <conditionalFormatting sqref="AX411:AX494">
    <cfRule type="cellIs" dxfId="442" priority="923" operator="between">
      <formula>0</formula>
      <formula>0.39</formula>
    </cfRule>
    <cfRule type="cellIs" dxfId="441" priority="924" operator="between">
      <formula>0.4</formula>
      <formula>0.59</formula>
    </cfRule>
    <cfRule type="cellIs" dxfId="440" priority="925" operator="between">
      <formula>0.6</formula>
      <formula>0.75</formula>
    </cfRule>
    <cfRule type="cellIs" dxfId="439" priority="926" operator="between">
      <formula>0.75</formula>
      <formula>1</formula>
    </cfRule>
  </conditionalFormatting>
  <conditionalFormatting sqref="AY411:AY494">
    <cfRule type="containsText" dxfId="438" priority="922" operator="containsText" text="EN EJECUCION">
      <formula>NOT(ISERROR(SEARCH("EN EJECUCION",AY411)))</formula>
    </cfRule>
  </conditionalFormatting>
  <conditionalFormatting sqref="BA442:BA494">
    <cfRule type="cellIs" dxfId="437" priority="919" operator="equal">
      <formula>"CUMPLIDA EFECTIVA"</formula>
    </cfRule>
    <cfRule type="cellIs" dxfId="436" priority="920" operator="equal">
      <formula>"CUMPLIDA INEFECTIVA"</formula>
    </cfRule>
    <cfRule type="cellIs" dxfId="435" priority="921" operator="equal">
      <formula>"INCUMPLIDA"</formula>
    </cfRule>
  </conditionalFormatting>
  <conditionalFormatting sqref="BA206:BA234">
    <cfRule type="cellIs" dxfId="434" priority="899" operator="equal">
      <formula>"CUMPLIDA EFECTIVA"</formula>
    </cfRule>
    <cfRule type="cellIs" dxfId="433" priority="900" operator="equal">
      <formula>"CUMPLIDA INEFECTIVA"</formula>
    </cfRule>
    <cfRule type="cellIs" dxfId="432" priority="901" operator="equal">
      <formula>"INCUMPLIDA"</formula>
    </cfRule>
  </conditionalFormatting>
  <conditionalFormatting sqref="AK356">
    <cfRule type="cellIs" dxfId="431" priority="898" operator="equal">
      <formula>#REF!</formula>
    </cfRule>
  </conditionalFormatting>
  <conditionalFormatting sqref="AK357">
    <cfRule type="cellIs" dxfId="430" priority="897" operator="equal">
      <formula>#REF!</formula>
    </cfRule>
  </conditionalFormatting>
  <conditionalFormatting sqref="AQ357">
    <cfRule type="containsText" dxfId="429" priority="896" operator="containsText" text="SIN AVANCE">
      <formula>NOT(ISERROR(SEARCH("SIN AVANCE",AQ357)))</formula>
    </cfRule>
  </conditionalFormatting>
  <conditionalFormatting sqref="AQ357">
    <cfRule type="containsText" dxfId="428" priority="892" operator="containsText" text="CUMPLIMIENTO TOTAL">
      <formula>NOT(ISERROR(SEARCH("CUMPLIMIENTO TOTAL",AQ357)))</formula>
    </cfRule>
    <cfRule type="containsText" dxfId="427" priority="893" operator="containsText" text="AVANCE SIGNIFICATIVO">
      <formula>NOT(ISERROR(SEARCH("AVANCE SIGNIFICATIVO",AQ357)))</formula>
    </cfRule>
    <cfRule type="containsText" dxfId="426" priority="894" operator="containsText" text="AVANCE PARCIAL">
      <formula>NOT(ISERROR(SEARCH("AVANCE PARCIAL",AQ357)))</formula>
    </cfRule>
    <cfRule type="containsText" dxfId="425" priority="895" operator="containsText" text="AVANCE MINIMO">
      <formula>NOT(ISERROR(SEARCH("AVANCE MINIMO",AQ357)))</formula>
    </cfRule>
  </conditionalFormatting>
  <conditionalFormatting sqref="AR357">
    <cfRule type="cellIs" dxfId="424" priority="889" operator="lessThan">
      <formula>0</formula>
    </cfRule>
    <cfRule type="cellIs" dxfId="423" priority="891" operator="equal">
      <formula>"NO APLICA ACCION CERRADA"</formula>
    </cfRule>
  </conditionalFormatting>
  <conditionalFormatting sqref="AS357">
    <cfRule type="cellIs" dxfId="422" priority="886" operator="equal">
      <formula>"CON TIEMPO"</formula>
    </cfRule>
    <cfRule type="cellIs" dxfId="421" priority="887" operator="equal">
      <formula>"POR VENCER"</formula>
    </cfRule>
    <cfRule type="cellIs" dxfId="420" priority="888" operator="equal">
      <formula>"VENCIDO"</formula>
    </cfRule>
    <cfRule type="cellIs" dxfId="419" priority="890" operator="equal">
      <formula>"NO APLICA ACCION CERRADA"</formula>
    </cfRule>
  </conditionalFormatting>
  <conditionalFormatting sqref="AY357">
    <cfRule type="cellIs" dxfId="418" priority="883" operator="equal">
      <formula>"CUMPLIDA EFECTIVA"</formula>
    </cfRule>
    <cfRule type="cellIs" dxfId="417" priority="884" operator="equal">
      <formula>"CUMPLIDA INEFECTIVA"</formula>
    </cfRule>
    <cfRule type="cellIs" dxfId="416" priority="885" operator="equal">
      <formula>"INCUMPLIDA"</formula>
    </cfRule>
  </conditionalFormatting>
  <conditionalFormatting sqref="AY357">
    <cfRule type="containsText" dxfId="415" priority="882" operator="containsText" text="EN EJECUCION">
      <formula>NOT(ISERROR(SEARCH("EN EJECUCION",AY357)))</formula>
    </cfRule>
  </conditionalFormatting>
  <conditionalFormatting sqref="AW357">
    <cfRule type="cellIs" dxfId="414" priority="878" operator="between">
      <formula>0</formula>
      <formula>0.39</formula>
    </cfRule>
    <cfRule type="cellIs" dxfId="413" priority="879" operator="between">
      <formula>0.4</formula>
      <formula>0.59</formula>
    </cfRule>
    <cfRule type="cellIs" dxfId="412" priority="880" operator="between">
      <formula>0.6</formula>
      <formula>0.94</formula>
    </cfRule>
    <cfRule type="cellIs" dxfId="411" priority="881" operator="between">
      <formula>0.95</formula>
      <formula>1</formula>
    </cfRule>
  </conditionalFormatting>
  <conditionalFormatting sqref="AX357">
    <cfRule type="cellIs" dxfId="410" priority="874" operator="between">
      <formula>0</formula>
      <formula>0.39</formula>
    </cfRule>
    <cfRule type="cellIs" dxfId="409" priority="875" operator="between">
      <formula>0.4</formula>
      <formula>0.59</formula>
    </cfRule>
    <cfRule type="cellIs" dxfId="408" priority="876" operator="between">
      <formula>0.6</formula>
      <formula>0.75</formula>
    </cfRule>
    <cfRule type="cellIs" dxfId="407" priority="877" operator="between">
      <formula>0.75</formula>
      <formula>1</formula>
    </cfRule>
  </conditionalFormatting>
  <conditionalFormatting sqref="BA357">
    <cfRule type="cellIs" dxfId="406" priority="871" operator="equal">
      <formula>"CUMPLIDA EFECTIVA"</formula>
    </cfRule>
    <cfRule type="cellIs" dxfId="405" priority="872" operator="equal">
      <formula>"CUMPLIDA INEFECTIVA"</formula>
    </cfRule>
    <cfRule type="cellIs" dxfId="404" priority="873" operator="equal">
      <formula>"INCUMPLIDA"</formula>
    </cfRule>
  </conditionalFormatting>
  <conditionalFormatting sqref="BA204">
    <cfRule type="cellIs" dxfId="403" priority="856" operator="equal">
      <formula>"CUMPLIDA EFECTIVA"</formula>
    </cfRule>
    <cfRule type="cellIs" dxfId="402" priority="857" operator="equal">
      <formula>"CUMPLIDA INEFECTIVA"</formula>
    </cfRule>
    <cfRule type="cellIs" dxfId="401" priority="858" operator="equal">
      <formula>"INCUMPLIDA"</formula>
    </cfRule>
  </conditionalFormatting>
  <conditionalFormatting sqref="BA204">
    <cfRule type="containsText" dxfId="400" priority="855" operator="containsText" text="EN EJECUCION">
      <formula>NOT(ISERROR(SEARCH("EN EJECUCION",BA204)))</formula>
    </cfRule>
  </conditionalFormatting>
  <conditionalFormatting sqref="BA205">
    <cfRule type="cellIs" dxfId="399" priority="852" operator="equal">
      <formula>"CUMPLIDA EFECTIVA"</formula>
    </cfRule>
    <cfRule type="cellIs" dxfId="398" priority="853" operator="equal">
      <formula>"CUMPLIDA INEFECTIVA"</formula>
    </cfRule>
    <cfRule type="cellIs" dxfId="397" priority="854" operator="equal">
      <formula>"INCUMPLIDA"</formula>
    </cfRule>
  </conditionalFormatting>
  <conditionalFormatting sqref="BA205">
    <cfRule type="containsText" dxfId="396" priority="851" operator="containsText" text="EN EJECUCION">
      <formula>NOT(ISERROR(SEARCH("EN EJECUCION",BA205)))</formula>
    </cfRule>
  </conditionalFormatting>
  <conditionalFormatting sqref="AQ495:AQ500">
    <cfRule type="containsText" dxfId="395" priority="596" operator="containsText" text="SIN AVANCE">
      <formula>NOT(ISERROR(SEARCH("SIN AVANCE",AQ495)))</formula>
    </cfRule>
  </conditionalFormatting>
  <conditionalFormatting sqref="AQ495:AQ500">
    <cfRule type="containsText" dxfId="394" priority="592" operator="containsText" text="CUMPLIMIENTO TOTAL">
      <formula>NOT(ISERROR(SEARCH("CUMPLIMIENTO TOTAL",AQ495)))</formula>
    </cfRule>
    <cfRule type="containsText" dxfId="393" priority="593" operator="containsText" text="AVANCE SIGNIFICATIVO">
      <formula>NOT(ISERROR(SEARCH("AVANCE SIGNIFICATIVO",AQ495)))</formula>
    </cfRule>
    <cfRule type="containsText" dxfId="392" priority="594" operator="containsText" text="AVANCE PARCIAL">
      <formula>NOT(ISERROR(SEARCH("AVANCE PARCIAL",AQ495)))</formula>
    </cfRule>
    <cfRule type="containsText" dxfId="391" priority="595" operator="containsText" text="AVANCE MINIMO">
      <formula>NOT(ISERROR(SEARCH("AVANCE MINIMO",AQ495)))</formula>
    </cfRule>
  </conditionalFormatting>
  <conditionalFormatting sqref="AY495:AY500">
    <cfRule type="cellIs" dxfId="390" priority="589" operator="equal">
      <formula>"CUMPLIDA EFECTIVA"</formula>
    </cfRule>
    <cfRule type="cellIs" dxfId="389" priority="590" operator="equal">
      <formula>"CUMPLIDA INEFECTIVA"</formula>
    </cfRule>
    <cfRule type="cellIs" dxfId="388" priority="591" operator="equal">
      <formula>"INCUMPLIDA"</formula>
    </cfRule>
  </conditionalFormatting>
  <conditionalFormatting sqref="AR495:AR500">
    <cfRule type="cellIs" dxfId="387" priority="582" operator="lessThan">
      <formula>0</formula>
    </cfRule>
    <cfRule type="cellIs" dxfId="386" priority="588" operator="equal">
      <formula>"NO APLICA ACCION CERRADA"</formula>
    </cfRule>
  </conditionalFormatting>
  <conditionalFormatting sqref="AS495:AS500">
    <cfRule type="cellIs" dxfId="385" priority="579" operator="equal">
      <formula>"CON TIEMPO"</formula>
    </cfRule>
    <cfRule type="cellIs" dxfId="384" priority="580" operator="equal">
      <formula>"POR VENCER"</formula>
    </cfRule>
    <cfRule type="cellIs" dxfId="383" priority="581" operator="equal">
      <formula>"VENCIDO"</formula>
    </cfRule>
    <cfRule type="cellIs" dxfId="382" priority="587" operator="equal">
      <formula>"NO APLICA ACCION CERRADA"</formula>
    </cfRule>
  </conditionalFormatting>
  <conditionalFormatting sqref="AP495:AP500">
    <cfRule type="cellIs" dxfId="381" priority="583" operator="between">
      <formula>0</formula>
      <formula>0.39</formula>
    </cfRule>
    <cfRule type="cellIs" dxfId="380" priority="584" operator="between">
      <formula>0.4</formula>
      <formula>0.59</formula>
    </cfRule>
    <cfRule type="cellIs" dxfId="379" priority="585" operator="between">
      <formula>0.95</formula>
      <formula>1</formula>
    </cfRule>
    <cfRule type="cellIs" dxfId="378" priority="586" operator="between">
      <formula>0.6</formula>
      <formula>0.94</formula>
    </cfRule>
  </conditionalFormatting>
  <conditionalFormatting sqref="AW495:AW500">
    <cfRule type="cellIs" dxfId="377" priority="575" operator="between">
      <formula>0</formula>
      <formula>0.39</formula>
    </cfRule>
    <cfRule type="cellIs" dxfId="376" priority="576" operator="between">
      <formula>0.4</formula>
      <formula>0.59</formula>
    </cfRule>
    <cfRule type="cellIs" dxfId="375" priority="577" operator="between">
      <formula>0.6</formula>
      <formula>0.94</formula>
    </cfRule>
    <cfRule type="cellIs" dxfId="374" priority="578" operator="between">
      <formula>0.95</formula>
      <formula>1</formula>
    </cfRule>
  </conditionalFormatting>
  <conditionalFormatting sqref="AX495:AX500">
    <cfRule type="cellIs" dxfId="373" priority="571" operator="between">
      <formula>0</formula>
      <formula>0.39</formula>
    </cfRule>
    <cfRule type="cellIs" dxfId="372" priority="572" operator="between">
      <formula>0.4</formula>
      <formula>0.59</formula>
    </cfRule>
    <cfRule type="cellIs" dxfId="371" priority="573" operator="between">
      <formula>0.6</formula>
      <formula>0.75</formula>
    </cfRule>
    <cfRule type="cellIs" dxfId="370" priority="574" operator="between">
      <formula>0.75</formula>
      <formula>1</formula>
    </cfRule>
  </conditionalFormatting>
  <conditionalFormatting sqref="AY495:AY500">
    <cfRule type="containsText" dxfId="369" priority="570" operator="containsText" text="EN EJECUCION">
      <formula>NOT(ISERROR(SEARCH("EN EJECUCION",AY495)))</formula>
    </cfRule>
  </conditionalFormatting>
  <conditionalFormatting sqref="BA495:BA500">
    <cfRule type="cellIs" dxfId="368" priority="567" operator="equal">
      <formula>"CUMPLIDA EFECTIVA"</formula>
    </cfRule>
    <cfRule type="cellIs" dxfId="367" priority="568" operator="equal">
      <formula>"CUMPLIDA INEFECTIVA"</formula>
    </cfRule>
    <cfRule type="cellIs" dxfId="366" priority="569" operator="equal">
      <formula>"INCUMPLIDA"</formula>
    </cfRule>
  </conditionalFormatting>
  <conditionalFormatting sqref="BJ2:BJ12">
    <cfRule type="cellIs" dxfId="365" priority="556" operator="equal">
      <formula>"CON TIEMPO"</formula>
    </cfRule>
    <cfRule type="cellIs" dxfId="364" priority="557" operator="equal">
      <formula>"POR VENCER"</formula>
    </cfRule>
    <cfRule type="cellIs" dxfId="363" priority="558" operator="equal">
      <formula>"VENCIDO"</formula>
    </cfRule>
    <cfRule type="cellIs" dxfId="362" priority="560" operator="equal">
      <formula>"NO APLICA ACCION CERRADA"</formula>
    </cfRule>
  </conditionalFormatting>
  <conditionalFormatting sqref="BK161">
    <cfRule type="cellIs" dxfId="361" priority="529" operator="equal">
      <formula>"CUMPLIDA EFECTIVA"</formula>
    </cfRule>
    <cfRule type="cellIs" dxfId="360" priority="530" operator="equal">
      <formula>"CUMPLIDA INEFECTIVA"</formula>
    </cfRule>
    <cfRule type="cellIs" dxfId="359" priority="531" operator="equal">
      <formula>"INCUMPLIDA"</formula>
    </cfRule>
  </conditionalFormatting>
  <conditionalFormatting sqref="BN367:BN494 BN2:BO12 BN294:BN356 CQ312:CQ321 BN501:BN606 CQ501:CQ540 BN14:BO40 BN83:BN290 BO83:BO366 CB13:CB55 CB57:CB64 CQ79:CQ86 CB66:CB189 BO42:BO81 BN42:BN80 CQ89:CQ159 CQ164:CQ165 CQ170:CQ189 CQ330 CQ332 CQ336:CQ405 CQ12:CQ33 CQ36:CQ41">
    <cfRule type="cellIs" dxfId="358" priority="546" operator="equal">
      <formula>"EN EJECUCION"</formula>
    </cfRule>
    <cfRule type="cellIs" dxfId="357" priority="547" stopIfTrue="1" operator="equal">
      <formula>"VENCIDO"</formula>
    </cfRule>
  </conditionalFormatting>
  <conditionalFormatting sqref="BN367:BN494 BN2:BO12 BN294:BN356 CQ312:CQ321 BN501:BN606 CQ501:CQ540 BN14:BO40 BN83:BN290 BO83:BO366 CB13:CB55 CB57:CB64 CQ79:CQ86 CB66:CB189 BO42:BO81 BN42:BN80 CQ89:CQ159 CQ164:CQ165 CQ170:CQ189 CQ330 CQ332 CQ336:CQ405 CQ12:CQ33 CQ36:CQ41">
    <cfRule type="containsText" dxfId="356" priority="545" operator="containsText" text="CERRADO">
      <formula>NOT(ISERROR(SEARCH("CERRADO",BN2)))</formula>
    </cfRule>
  </conditionalFormatting>
  <conditionalFormatting sqref="BJ356:BJ360">
    <cfRule type="cellIs" dxfId="355" priority="541" operator="equal">
      <formula>"CON TIEMPO"</formula>
    </cfRule>
    <cfRule type="cellIs" dxfId="354" priority="542" operator="equal">
      <formula>"POR VENCER"</formula>
    </cfRule>
    <cfRule type="cellIs" dxfId="353" priority="543" operator="equal">
      <formula>"VENCIDO"</formula>
    </cfRule>
    <cfRule type="cellIs" dxfId="352" priority="544" operator="equal">
      <formula>"NO APLICA ACCION CERRADA"</formula>
    </cfRule>
  </conditionalFormatting>
  <conditionalFormatting sqref="BO82">
    <cfRule type="cellIs" dxfId="351" priority="539" operator="equal">
      <formula>"EN EJECUCION"</formula>
    </cfRule>
    <cfRule type="cellIs" dxfId="350" priority="540" stopIfTrue="1" operator="equal">
      <formula>"VENCIDO"</formula>
    </cfRule>
  </conditionalFormatting>
  <conditionalFormatting sqref="BO82">
    <cfRule type="containsText" dxfId="349" priority="538" operator="containsText" text="CERRADO">
      <formula>NOT(ISERROR(SEARCH("CERRADO",BO82)))</formula>
    </cfRule>
  </conditionalFormatting>
  <conditionalFormatting sqref="BN81">
    <cfRule type="cellIs" dxfId="348" priority="536" operator="equal">
      <formula>"EN EJECUCION"</formula>
    </cfRule>
    <cfRule type="cellIs" dxfId="347" priority="537" stopIfTrue="1" operator="equal">
      <formula>"VENCIDO"</formula>
    </cfRule>
  </conditionalFormatting>
  <conditionalFormatting sqref="BN81">
    <cfRule type="containsText" dxfId="346" priority="535" operator="containsText" text="CERRADO">
      <formula>NOT(ISERROR(SEARCH("CERRADO",BN81)))</formula>
    </cfRule>
  </conditionalFormatting>
  <conditionalFormatting sqref="BN82">
    <cfRule type="cellIs" dxfId="345" priority="533" operator="equal">
      <formula>"EN EJECUCION"</formula>
    </cfRule>
    <cfRule type="cellIs" dxfId="344" priority="534" stopIfTrue="1" operator="equal">
      <formula>"VENCIDO"</formula>
    </cfRule>
  </conditionalFormatting>
  <conditionalFormatting sqref="BN82">
    <cfRule type="containsText" dxfId="343" priority="532" operator="containsText" text="CERRADO">
      <formula>NOT(ISERROR(SEARCH("CERRADO",BN82)))</formula>
    </cfRule>
  </conditionalFormatting>
  <conditionalFormatting sqref="BK163">
    <cfRule type="cellIs" dxfId="342" priority="526" operator="equal">
      <formula>"CUMPLIDA EFECTIVA"</formula>
    </cfRule>
    <cfRule type="cellIs" dxfId="341" priority="527" operator="equal">
      <formula>"CUMPLIDA INEFECTIVA"</formula>
    </cfRule>
    <cfRule type="cellIs" dxfId="340" priority="528" operator="equal">
      <formula>"INCUMPLIDA"</formula>
    </cfRule>
  </conditionalFormatting>
  <conditionalFormatting sqref="BK164">
    <cfRule type="cellIs" dxfId="339" priority="523" operator="equal">
      <formula>"CUMPLIDA EFECTIVA"</formula>
    </cfRule>
    <cfRule type="cellIs" dxfId="338" priority="524" operator="equal">
      <formula>"CUMPLIDA INEFECTIVA"</formula>
    </cfRule>
    <cfRule type="cellIs" dxfId="337" priority="525" operator="equal">
      <formula>"INCUMPLIDA"</formula>
    </cfRule>
  </conditionalFormatting>
  <conditionalFormatting sqref="BK165">
    <cfRule type="cellIs" dxfId="336" priority="520" operator="equal">
      <formula>"CUMPLIDA EFECTIVA"</formula>
    </cfRule>
    <cfRule type="cellIs" dxfId="335" priority="521" operator="equal">
      <formula>"CUMPLIDA INEFECTIVA"</formula>
    </cfRule>
    <cfRule type="cellIs" dxfId="334" priority="522" operator="equal">
      <formula>"INCUMPLIDA"</formula>
    </cfRule>
  </conditionalFormatting>
  <conditionalFormatting sqref="BK166">
    <cfRule type="cellIs" dxfId="333" priority="517" operator="equal">
      <formula>"CUMPLIDA EFECTIVA"</formula>
    </cfRule>
    <cfRule type="cellIs" dxfId="332" priority="518" operator="equal">
      <formula>"CUMPLIDA INEFECTIVA"</formula>
    </cfRule>
    <cfRule type="cellIs" dxfId="331" priority="519" operator="equal">
      <formula>"INCUMPLIDA"</formula>
    </cfRule>
  </conditionalFormatting>
  <conditionalFormatting sqref="BN357">
    <cfRule type="cellIs" dxfId="330" priority="515" operator="equal">
      <formula>"EN EJECUCION"</formula>
    </cfRule>
    <cfRule type="cellIs" dxfId="329" priority="516" stopIfTrue="1" operator="equal">
      <formula>"VENCIDO"</formula>
    </cfRule>
  </conditionalFormatting>
  <conditionalFormatting sqref="BN357">
    <cfRule type="containsText" dxfId="328" priority="514" operator="containsText" text="CERRADO">
      <formula>NOT(ISERROR(SEARCH("CERRADO",BN357)))</formula>
    </cfRule>
  </conditionalFormatting>
  <conditionalFormatting sqref="BJ349">
    <cfRule type="cellIs" dxfId="327" priority="510" operator="equal">
      <formula>"CON TIEMPO"</formula>
    </cfRule>
    <cfRule type="cellIs" dxfId="326" priority="511" operator="equal">
      <formula>"POR VENCER"</formula>
    </cfRule>
    <cfRule type="cellIs" dxfId="325" priority="512" operator="equal">
      <formula>"VENCIDO"</formula>
    </cfRule>
    <cfRule type="cellIs" dxfId="324" priority="513" operator="equal">
      <formula>"NO APLICA ACCION CERRADA"</formula>
    </cfRule>
  </conditionalFormatting>
  <conditionalFormatting sqref="BJ350">
    <cfRule type="cellIs" dxfId="323" priority="506" operator="equal">
      <formula>"CON TIEMPO"</formula>
    </cfRule>
    <cfRule type="cellIs" dxfId="322" priority="507" operator="equal">
      <formula>"POR VENCER"</formula>
    </cfRule>
    <cfRule type="cellIs" dxfId="321" priority="508" operator="equal">
      <formula>"VENCIDO"</formula>
    </cfRule>
    <cfRule type="cellIs" dxfId="320" priority="509" operator="equal">
      <formula>"NO APLICA ACCION CERRADA"</formula>
    </cfRule>
  </conditionalFormatting>
  <conditionalFormatting sqref="BJ351">
    <cfRule type="cellIs" dxfId="319" priority="502" operator="equal">
      <formula>"CON TIEMPO"</formula>
    </cfRule>
    <cfRule type="cellIs" dxfId="318" priority="503" operator="equal">
      <formula>"POR VENCER"</formula>
    </cfRule>
    <cfRule type="cellIs" dxfId="317" priority="504" operator="equal">
      <formula>"VENCIDO"</formula>
    </cfRule>
    <cfRule type="cellIs" dxfId="316" priority="505" operator="equal">
      <formula>"NO APLICA ACCION CERRADA"</formula>
    </cfRule>
  </conditionalFormatting>
  <conditionalFormatting sqref="BJ352">
    <cfRule type="cellIs" dxfId="315" priority="498" operator="equal">
      <formula>"CON TIEMPO"</formula>
    </cfRule>
    <cfRule type="cellIs" dxfId="314" priority="499" operator="equal">
      <formula>"POR VENCER"</formula>
    </cfRule>
    <cfRule type="cellIs" dxfId="313" priority="500" operator="equal">
      <formula>"VENCIDO"</formula>
    </cfRule>
    <cfRule type="cellIs" dxfId="312" priority="501" operator="equal">
      <formula>"NO APLICA ACCION CERRADA"</formula>
    </cfRule>
  </conditionalFormatting>
  <conditionalFormatting sqref="BJ353">
    <cfRule type="cellIs" dxfId="311" priority="494" operator="equal">
      <formula>"CON TIEMPO"</formula>
    </cfRule>
    <cfRule type="cellIs" dxfId="310" priority="495" operator="equal">
      <formula>"POR VENCER"</formula>
    </cfRule>
    <cfRule type="cellIs" dxfId="309" priority="496" operator="equal">
      <formula>"VENCIDO"</formula>
    </cfRule>
    <cfRule type="cellIs" dxfId="308" priority="497" operator="equal">
      <formula>"NO APLICA ACCION CERRADA"</formula>
    </cfRule>
  </conditionalFormatting>
  <conditionalFormatting sqref="BJ354">
    <cfRule type="cellIs" dxfId="307" priority="490" operator="equal">
      <formula>"CON TIEMPO"</formula>
    </cfRule>
    <cfRule type="cellIs" dxfId="306" priority="491" operator="equal">
      <formula>"POR VENCER"</formula>
    </cfRule>
    <cfRule type="cellIs" dxfId="305" priority="492" operator="equal">
      <formula>"VENCIDO"</formula>
    </cfRule>
    <cfRule type="cellIs" dxfId="304" priority="493" operator="equal">
      <formula>"NO APLICA ACCION CERRADA"</formula>
    </cfRule>
  </conditionalFormatting>
  <conditionalFormatting sqref="BJ355">
    <cfRule type="cellIs" dxfId="303" priority="486" operator="equal">
      <formula>"CON TIEMPO"</formula>
    </cfRule>
    <cfRule type="cellIs" dxfId="302" priority="487" operator="equal">
      <formula>"POR VENCER"</formula>
    </cfRule>
    <cfRule type="cellIs" dxfId="301" priority="488" operator="equal">
      <formula>"VENCIDO"</formula>
    </cfRule>
    <cfRule type="cellIs" dxfId="300" priority="489" operator="equal">
      <formula>"NO APLICA ACCION CERRADA"</formula>
    </cfRule>
  </conditionalFormatting>
  <conditionalFormatting sqref="BN358:BN360">
    <cfRule type="cellIs" dxfId="299" priority="484" operator="equal">
      <formula>"EN EJECUCION"</formula>
    </cfRule>
    <cfRule type="cellIs" dxfId="298" priority="485" stopIfTrue="1" operator="equal">
      <formula>"VENCIDO"</formula>
    </cfRule>
  </conditionalFormatting>
  <conditionalFormatting sqref="BN358:BN360">
    <cfRule type="containsText" dxfId="297" priority="483" operator="containsText" text="CERRADO">
      <formula>NOT(ISERROR(SEARCH("CERRADO",BN358)))</formula>
    </cfRule>
  </conditionalFormatting>
  <conditionalFormatting sqref="BJ13">
    <cfRule type="cellIs" dxfId="296" priority="479" operator="equal">
      <formula>"CON TIEMPO"</formula>
    </cfRule>
    <cfRule type="cellIs" dxfId="295" priority="480" operator="equal">
      <formula>"POR VENCER"</formula>
    </cfRule>
    <cfRule type="cellIs" dxfId="294" priority="481" operator="equal">
      <formula>"VENCIDO"</formula>
    </cfRule>
    <cfRule type="cellIs" dxfId="293" priority="482" operator="equal">
      <formula>"NO APLICA ACCION CERRADA"</formula>
    </cfRule>
  </conditionalFormatting>
  <conditionalFormatting sqref="BO13">
    <cfRule type="cellIs" dxfId="292" priority="477" operator="equal">
      <formula>"EN EJECUCION"</formula>
    </cfRule>
    <cfRule type="cellIs" dxfId="291" priority="478" stopIfTrue="1" operator="equal">
      <formula>"VENCIDO"</formula>
    </cfRule>
  </conditionalFormatting>
  <conditionalFormatting sqref="BO13">
    <cfRule type="containsText" dxfId="290" priority="476" operator="containsText" text="CERRADO">
      <formula>NOT(ISERROR(SEARCH("CERRADO",BO13)))</formula>
    </cfRule>
  </conditionalFormatting>
  <conditionalFormatting sqref="BN13">
    <cfRule type="cellIs" dxfId="289" priority="474" operator="equal">
      <formula>"EN EJECUCION"</formula>
    </cfRule>
    <cfRule type="cellIs" dxfId="288" priority="475" stopIfTrue="1" operator="equal">
      <formula>"VENCIDO"</formula>
    </cfRule>
  </conditionalFormatting>
  <conditionalFormatting sqref="BN13">
    <cfRule type="containsText" dxfId="287" priority="473" operator="containsText" text="CERRADO">
      <formula>NOT(ISERROR(SEARCH("CERRADO",BN13)))</formula>
    </cfRule>
  </conditionalFormatting>
  <conditionalFormatting sqref="BJ291">
    <cfRule type="cellIs" dxfId="286" priority="469" operator="equal">
      <formula>"CON TIEMPO"</formula>
    </cfRule>
    <cfRule type="cellIs" dxfId="285" priority="470" operator="equal">
      <formula>"POR VENCER"</formula>
    </cfRule>
    <cfRule type="cellIs" dxfId="284" priority="471" operator="equal">
      <formula>"VENCIDO"</formula>
    </cfRule>
    <cfRule type="cellIs" dxfId="283" priority="472" operator="equal">
      <formula>"NO APLICA ACCION CERRADA"</formula>
    </cfRule>
  </conditionalFormatting>
  <conditionalFormatting sqref="BN291">
    <cfRule type="cellIs" dxfId="282" priority="467" operator="equal">
      <formula>"EN EJECUCION"</formula>
    </cfRule>
    <cfRule type="cellIs" dxfId="281" priority="468" stopIfTrue="1" operator="equal">
      <formula>"VENCIDO"</formula>
    </cfRule>
  </conditionalFormatting>
  <conditionalFormatting sqref="BN291">
    <cfRule type="containsText" dxfId="280" priority="466" operator="containsText" text="CERRADO">
      <formula>NOT(ISERROR(SEARCH("CERRADO",BN291)))</formula>
    </cfRule>
  </conditionalFormatting>
  <conditionalFormatting sqref="BJ292">
    <cfRule type="cellIs" dxfId="279" priority="462" operator="equal">
      <formula>"CON TIEMPO"</formula>
    </cfRule>
    <cfRule type="cellIs" dxfId="278" priority="463" operator="equal">
      <formula>"POR VENCER"</formula>
    </cfRule>
    <cfRule type="cellIs" dxfId="277" priority="464" operator="equal">
      <formula>"VENCIDO"</formula>
    </cfRule>
    <cfRule type="cellIs" dxfId="276" priority="465" operator="equal">
      <formula>"NO APLICA ACCION CERRADA"</formula>
    </cfRule>
  </conditionalFormatting>
  <conditionalFormatting sqref="BN292">
    <cfRule type="cellIs" dxfId="275" priority="460" operator="equal">
      <formula>"EN EJECUCION"</formula>
    </cfRule>
    <cfRule type="cellIs" dxfId="274" priority="461" stopIfTrue="1" operator="equal">
      <formula>"VENCIDO"</formula>
    </cfRule>
  </conditionalFormatting>
  <conditionalFormatting sqref="BN292">
    <cfRule type="containsText" dxfId="273" priority="459" operator="containsText" text="CERRADO">
      <formula>NOT(ISERROR(SEARCH("CERRADO",BN292)))</formula>
    </cfRule>
  </conditionalFormatting>
  <conditionalFormatting sqref="BJ293">
    <cfRule type="cellIs" dxfId="272" priority="455" operator="equal">
      <formula>"CON TIEMPO"</formula>
    </cfRule>
    <cfRule type="cellIs" dxfId="271" priority="456" operator="equal">
      <formula>"POR VENCER"</formula>
    </cfRule>
    <cfRule type="cellIs" dxfId="270" priority="457" operator="equal">
      <formula>"VENCIDO"</formula>
    </cfRule>
    <cfRule type="cellIs" dxfId="269" priority="458" operator="equal">
      <formula>"NO APLICA ACCION CERRADA"</formula>
    </cfRule>
  </conditionalFormatting>
  <conditionalFormatting sqref="BN293">
    <cfRule type="cellIs" dxfId="268" priority="453" operator="equal">
      <formula>"EN EJECUCION"</formula>
    </cfRule>
    <cfRule type="cellIs" dxfId="267" priority="454" stopIfTrue="1" operator="equal">
      <formula>"VENCIDO"</formula>
    </cfRule>
  </conditionalFormatting>
  <conditionalFormatting sqref="BN293">
    <cfRule type="containsText" dxfId="266" priority="452" operator="containsText" text="CERRADO">
      <formula>NOT(ISERROR(SEARCH("CERRADO",BN293)))</formula>
    </cfRule>
  </conditionalFormatting>
  <conditionalFormatting sqref="BG495:BG500">
    <cfRule type="containsText" dxfId="265" priority="451" operator="containsText" text="SIN AVANCE">
      <formula>NOT(ISERROR(SEARCH("SIN AVANCE",BG495)))</formula>
    </cfRule>
  </conditionalFormatting>
  <conditionalFormatting sqref="BG495:BG500">
    <cfRule type="containsText" dxfId="264" priority="447" operator="containsText" text="CUMPLIMIENTO TOTAL">
      <formula>NOT(ISERROR(SEARCH("CUMPLIMIENTO TOTAL",BG495)))</formula>
    </cfRule>
    <cfRule type="containsText" dxfId="263" priority="448" operator="containsText" text="AVANCE SIGNIFICATIVO">
      <formula>NOT(ISERROR(SEARCH("AVANCE SIGNIFICATIVO",BG495)))</formula>
    </cfRule>
    <cfRule type="containsText" dxfId="262" priority="449" operator="containsText" text="AVANCE PARCIAL">
      <formula>NOT(ISERROR(SEARCH("AVANCE PARCIAL",BG495)))</formula>
    </cfRule>
    <cfRule type="containsText" dxfId="261" priority="450" operator="containsText" text="AVANCE MINIMO">
      <formula>NOT(ISERROR(SEARCH("AVANCE MINIMO",BG495)))</formula>
    </cfRule>
  </conditionalFormatting>
  <conditionalFormatting sqref="BH495:BH500">
    <cfRule type="cellIs" dxfId="260" priority="444" operator="lessThan">
      <formula>0</formula>
    </cfRule>
    <cfRule type="cellIs" dxfId="259" priority="446" operator="equal">
      <formula>"NO APLICA ACCION CERRADA"</formula>
    </cfRule>
  </conditionalFormatting>
  <conditionalFormatting sqref="BI495:BI500">
    <cfRule type="cellIs" dxfId="258" priority="441" operator="equal">
      <formula>"CON TIEMPO"</formula>
    </cfRule>
    <cfRule type="cellIs" dxfId="257" priority="442" operator="equal">
      <formula>"POR VENCER"</formula>
    </cfRule>
    <cfRule type="cellIs" dxfId="256" priority="443" operator="equal">
      <formula>"VENCIDO"</formula>
    </cfRule>
    <cfRule type="cellIs" dxfId="255" priority="445" operator="equal">
      <formula>"NO APLICA ACCION CERRADA"</formula>
    </cfRule>
  </conditionalFormatting>
  <conditionalFormatting sqref="BN495:BN500">
    <cfRule type="cellIs" dxfId="254" priority="439" operator="equal">
      <formula>"EN EJECUCION"</formula>
    </cfRule>
    <cfRule type="cellIs" dxfId="253" priority="440" stopIfTrue="1" operator="equal">
      <formula>"VENCIDO"</formula>
    </cfRule>
  </conditionalFormatting>
  <conditionalFormatting sqref="BN495:BN500">
    <cfRule type="containsText" dxfId="252" priority="438" operator="containsText" text="CERRADO">
      <formula>NOT(ISERROR(SEARCH("CERRADO",BN495)))</formula>
    </cfRule>
  </conditionalFormatting>
  <conditionalFormatting sqref="CQ473:CQ478 CQ407 CQ410:CQ470 CQ2:CQ5 CQ191:CQ240 CQ309 CQ8:CQ11 CQ284:CQ305 CQ242:CQ246 CQ248:CQ253 CQ255:CQ257 CQ259:CQ268 CQ270:CQ273 CQ480:CQ500">
    <cfRule type="cellIs" dxfId="251" priority="417" operator="equal">
      <formula>"EN EJECUCION"</formula>
    </cfRule>
    <cfRule type="cellIs" dxfId="250" priority="418" stopIfTrue="1" operator="equal">
      <formula>"VENCIDO"</formula>
    </cfRule>
  </conditionalFormatting>
  <conditionalFormatting sqref="CQ473:CQ478 CQ407 CQ410:CQ470 CQ2:CQ5 CQ191:CQ240 CQ309 CQ8:CQ11 CQ284:CQ305 CQ242:CQ246 CQ248:CQ253 CQ255:CQ257 CQ259:CQ268 CQ270:CQ273 CQ480:CQ500">
    <cfRule type="containsText" dxfId="249" priority="416" operator="containsText" text="CERRADO">
      <formula>NOT(ISERROR(SEARCH("CERRADO",CQ2)))</formula>
    </cfRule>
  </conditionalFormatting>
  <conditionalFormatting sqref="CQ190">
    <cfRule type="cellIs" dxfId="248" priority="408" operator="equal">
      <formula>"EN EJECUCION"</formula>
    </cfRule>
    <cfRule type="cellIs" dxfId="247" priority="409" stopIfTrue="1" operator="equal">
      <formula>"VENCIDO"</formula>
    </cfRule>
  </conditionalFormatting>
  <conditionalFormatting sqref="CQ190">
    <cfRule type="containsText" dxfId="246" priority="407" operator="containsText" text="CERRADO">
      <formula>NOT(ISERROR(SEARCH("CERRADO",CQ190)))</formula>
    </cfRule>
  </conditionalFormatting>
  <conditionalFormatting sqref="CQ471">
    <cfRule type="cellIs" dxfId="245" priority="405" operator="equal">
      <formula>"EN EJECUCION"</formula>
    </cfRule>
    <cfRule type="cellIs" dxfId="244" priority="406" stopIfTrue="1" operator="equal">
      <formula>"VENCIDO"</formula>
    </cfRule>
  </conditionalFormatting>
  <conditionalFormatting sqref="CQ471">
    <cfRule type="containsText" dxfId="243" priority="404" operator="containsText" text="CERRADO">
      <formula>NOT(ISERROR(SEARCH("CERRADO",CQ471)))</formula>
    </cfRule>
  </conditionalFormatting>
  <conditionalFormatting sqref="CQ472">
    <cfRule type="cellIs" dxfId="242" priority="402" operator="equal">
      <formula>"EN EJECUCION"</formula>
    </cfRule>
    <cfRule type="cellIs" dxfId="241" priority="403" stopIfTrue="1" operator="equal">
      <formula>"VENCIDO"</formula>
    </cfRule>
  </conditionalFormatting>
  <conditionalFormatting sqref="CQ472">
    <cfRule type="containsText" dxfId="240" priority="401" operator="containsText" text="CERRADO">
      <formula>NOT(ISERROR(SEARCH("CERRADO",CQ472)))</formula>
    </cfRule>
  </conditionalFormatting>
  <conditionalFormatting sqref="CQ406">
    <cfRule type="cellIs" dxfId="239" priority="395" operator="equal">
      <formula>"EN EJECUCION"</formula>
    </cfRule>
    <cfRule type="cellIs" dxfId="238" priority="396" stopIfTrue="1" operator="equal">
      <formula>"VENCIDO"</formula>
    </cfRule>
  </conditionalFormatting>
  <conditionalFormatting sqref="CQ406">
    <cfRule type="containsText" dxfId="237" priority="394" operator="containsText" text="CERRADO">
      <formula>NOT(ISERROR(SEARCH("CERRADO",CQ406)))</formula>
    </cfRule>
  </conditionalFormatting>
  <conditionalFormatting sqref="CQ408:CQ409">
    <cfRule type="cellIs" dxfId="236" priority="392" operator="equal">
      <formula>"EN EJECUCION"</formula>
    </cfRule>
    <cfRule type="cellIs" dxfId="235" priority="393" stopIfTrue="1" operator="equal">
      <formula>"VENCIDO"</formula>
    </cfRule>
  </conditionalFormatting>
  <conditionalFormatting sqref="CQ408:CQ409">
    <cfRule type="containsText" dxfId="234" priority="391" operator="containsText" text="CERRADO">
      <formula>NOT(ISERROR(SEARCH("CERRADO",CQ408)))</formula>
    </cfRule>
  </conditionalFormatting>
  <conditionalFormatting sqref="CM296 CM305">
    <cfRule type="cellIs" dxfId="233" priority="333" operator="equal">
      <formula>"CON TIEMPO"</formula>
    </cfRule>
    <cfRule type="cellIs" dxfId="232" priority="334" operator="equal">
      <formula>"POR VENCER"</formula>
    </cfRule>
    <cfRule type="cellIs" dxfId="231" priority="335" operator="equal">
      <formula>"VENCIDO"</formula>
    </cfRule>
    <cfRule type="cellIs" dxfId="230" priority="336" operator="equal">
      <formula>"NO APLICA ACCION CERRADA"</formula>
    </cfRule>
  </conditionalFormatting>
  <conditionalFormatting sqref="CQ306:CQ308 CQ310:CQ311">
    <cfRule type="cellIs" dxfId="229" priority="331" operator="equal">
      <formula>"EN EJECUCION"</formula>
    </cfRule>
    <cfRule type="cellIs" dxfId="228" priority="332" stopIfTrue="1" operator="equal">
      <formula>"VENCIDO"</formula>
    </cfRule>
  </conditionalFormatting>
  <conditionalFormatting sqref="CQ306:CQ308 CQ310:CQ311">
    <cfRule type="containsText" dxfId="227" priority="330" operator="containsText" text="CERRADO">
      <formula>NOT(ISERROR(SEARCH("CERRADO",CQ306)))</formula>
    </cfRule>
  </conditionalFormatting>
  <conditionalFormatting sqref="CM310:CM311">
    <cfRule type="cellIs" dxfId="226" priority="326" operator="equal">
      <formula>"CON TIEMPO"</formula>
    </cfRule>
    <cfRule type="cellIs" dxfId="225" priority="327" operator="equal">
      <formula>"POR VENCER"</formula>
    </cfRule>
    <cfRule type="cellIs" dxfId="224" priority="328" operator="equal">
      <formula>"VENCIDO"</formula>
    </cfRule>
    <cfRule type="cellIs" dxfId="223" priority="329" operator="equal">
      <formula>"NO APLICA ACCION CERRADA"</formula>
    </cfRule>
  </conditionalFormatting>
  <conditionalFormatting sqref="CQ7">
    <cfRule type="cellIs" dxfId="222" priority="324" operator="equal">
      <formula>"EN EJECUCION"</formula>
    </cfRule>
    <cfRule type="cellIs" dxfId="221" priority="325" stopIfTrue="1" operator="equal">
      <formula>"VENCIDO"</formula>
    </cfRule>
  </conditionalFormatting>
  <conditionalFormatting sqref="CQ7">
    <cfRule type="containsText" dxfId="220" priority="323" operator="containsText" text="CERRADO">
      <formula>NOT(ISERROR(SEARCH("CERRADO",CQ7)))</formula>
    </cfRule>
  </conditionalFormatting>
  <conditionalFormatting sqref="CQ541:CQ551">
    <cfRule type="cellIs" dxfId="219" priority="257" operator="equal">
      <formula>"EN EJECUCION"</formula>
    </cfRule>
    <cfRule type="cellIs" dxfId="218" priority="258" stopIfTrue="1" operator="equal">
      <formula>"VENCIDO"</formula>
    </cfRule>
  </conditionalFormatting>
  <conditionalFormatting sqref="CQ541:CQ551">
    <cfRule type="containsText" dxfId="217" priority="256" operator="containsText" text="CERRADO">
      <formula>NOT(ISERROR(SEARCH("CERRADO",CQ541)))</formula>
    </cfRule>
  </conditionalFormatting>
  <conditionalFormatting sqref="CQ552:CQ561 CQ563:CQ564 CQ567:CQ606">
    <cfRule type="cellIs" dxfId="216" priority="254" operator="equal">
      <formula>"EN EJECUCION"</formula>
    </cfRule>
    <cfRule type="cellIs" dxfId="215" priority="255" stopIfTrue="1" operator="equal">
      <formula>"VENCIDO"</formula>
    </cfRule>
  </conditionalFormatting>
  <conditionalFormatting sqref="CQ552:CQ561 CQ563:CQ564 CQ567:CQ606">
    <cfRule type="containsText" dxfId="214" priority="253" operator="containsText" text="CERRADO">
      <formula>NOT(ISERROR(SEARCH("CERRADO",CQ552)))</formula>
    </cfRule>
  </conditionalFormatting>
  <conditionalFormatting sqref="AQ607:AQ1488">
    <cfRule type="containsText" dxfId="213" priority="252" operator="containsText" text="SIN AVANCE">
      <formula>NOT(ISERROR(SEARCH("SIN AVANCE",AQ607)))</formula>
    </cfRule>
  </conditionalFormatting>
  <conditionalFormatting sqref="AQ607:AQ1488">
    <cfRule type="containsText" dxfId="212" priority="248" operator="containsText" text="CUMPLIMIENTO TOTAL">
      <formula>NOT(ISERROR(SEARCH("CUMPLIMIENTO TOTAL",AQ607)))</formula>
    </cfRule>
    <cfRule type="containsText" dxfId="211" priority="249" operator="containsText" text="AVANCE SIGNIFICATIVO">
      <formula>NOT(ISERROR(SEARCH("AVANCE SIGNIFICATIVO",AQ607)))</formula>
    </cfRule>
    <cfRule type="containsText" dxfId="210" priority="250" operator="containsText" text="AVANCE PARCIAL">
      <formula>NOT(ISERROR(SEARCH("AVANCE PARCIAL",AQ607)))</formula>
    </cfRule>
    <cfRule type="containsText" dxfId="209" priority="251" operator="containsText" text="AVANCE MINIMO">
      <formula>NOT(ISERROR(SEARCH("AVANCE MINIMO",AQ607)))</formula>
    </cfRule>
  </conditionalFormatting>
  <conditionalFormatting sqref="AY607:AY1488">
    <cfRule type="cellIs" dxfId="208" priority="245" operator="equal">
      <formula>"CUMPLIDA EFECTIVA"</formula>
    </cfRule>
    <cfRule type="cellIs" dxfId="207" priority="246" operator="equal">
      <formula>"CUMPLIDA INEFECTIVA"</formula>
    </cfRule>
    <cfRule type="cellIs" dxfId="206" priority="247" operator="equal">
      <formula>"INCUMPLIDA"</formula>
    </cfRule>
  </conditionalFormatting>
  <conditionalFormatting sqref="AR607:AR1488">
    <cfRule type="cellIs" dxfId="205" priority="238" operator="lessThan">
      <formula>0</formula>
    </cfRule>
    <cfRule type="cellIs" dxfId="204" priority="244" operator="equal">
      <formula>"NO APLICA ACCION CERRADA"</formula>
    </cfRule>
  </conditionalFormatting>
  <conditionalFormatting sqref="AS607:AS1488">
    <cfRule type="cellIs" dxfId="203" priority="235" operator="equal">
      <formula>"CON TIEMPO"</formula>
    </cfRule>
    <cfRule type="cellIs" dxfId="202" priority="236" operator="equal">
      <formula>"POR VENCER"</formula>
    </cfRule>
    <cfRule type="cellIs" dxfId="201" priority="237" operator="equal">
      <formula>"VENCIDO"</formula>
    </cfRule>
    <cfRule type="cellIs" dxfId="200" priority="243" operator="equal">
      <formula>"NO APLICA ACCION CERRADA"</formula>
    </cfRule>
  </conditionalFormatting>
  <conditionalFormatting sqref="AP607:AP1488">
    <cfRule type="cellIs" dxfId="199" priority="239" operator="between">
      <formula>0</formula>
      <formula>0.39</formula>
    </cfRule>
    <cfRule type="cellIs" dxfId="198" priority="240" operator="between">
      <formula>0.4</formula>
      <formula>0.59</formula>
    </cfRule>
    <cfRule type="cellIs" dxfId="197" priority="241" operator="between">
      <formula>0.95</formula>
      <formula>1</formula>
    </cfRule>
    <cfRule type="cellIs" dxfId="196" priority="242" operator="between">
      <formula>0.6</formula>
      <formula>0.94</formula>
    </cfRule>
  </conditionalFormatting>
  <conditionalFormatting sqref="AW607:AW1488">
    <cfRule type="cellIs" dxfId="195" priority="231" operator="between">
      <formula>0</formula>
      <formula>0.39</formula>
    </cfRule>
    <cfRule type="cellIs" dxfId="194" priority="232" operator="between">
      <formula>0.4</formula>
      <formula>0.59</formula>
    </cfRule>
    <cfRule type="cellIs" dxfId="193" priority="233" operator="between">
      <formula>0.6</formula>
      <formula>0.94</formula>
    </cfRule>
    <cfRule type="cellIs" dxfId="192" priority="234" operator="between">
      <formula>0.95</formula>
      <formula>1</formula>
    </cfRule>
  </conditionalFormatting>
  <conditionalFormatting sqref="AX607:AX1488">
    <cfRule type="cellIs" dxfId="191" priority="227" operator="between">
      <formula>0</formula>
      <formula>0.39</formula>
    </cfRule>
    <cfRule type="cellIs" dxfId="190" priority="228" operator="between">
      <formula>0.4</formula>
      <formula>0.59</formula>
    </cfRule>
    <cfRule type="cellIs" dxfId="189" priority="229" operator="between">
      <formula>0.6</formula>
      <formula>0.75</formula>
    </cfRule>
    <cfRule type="cellIs" dxfId="188" priority="230" operator="between">
      <formula>0.75</formula>
      <formula>1</formula>
    </cfRule>
  </conditionalFormatting>
  <conditionalFormatting sqref="AY607:AY1488">
    <cfRule type="containsText" dxfId="187" priority="226" operator="containsText" text="EN EJECUCION">
      <formula>NOT(ISERROR(SEARCH("EN EJECUCION",AY607)))</formula>
    </cfRule>
  </conditionalFormatting>
  <conditionalFormatting sqref="BA607:BA1488">
    <cfRule type="cellIs" dxfId="186" priority="223" operator="equal">
      <formula>"CUMPLIDA EFECTIVA"</formula>
    </cfRule>
    <cfRule type="cellIs" dxfId="185" priority="224" operator="equal">
      <formula>"CUMPLIDA INEFECTIVA"</formula>
    </cfRule>
    <cfRule type="cellIs" dxfId="184" priority="225" operator="equal">
      <formula>"INCUMPLIDA"</formula>
    </cfRule>
  </conditionalFormatting>
  <conditionalFormatting sqref="BG607:BG1488">
    <cfRule type="containsText" dxfId="183" priority="222" operator="containsText" text="SIN AVANCE">
      <formula>NOT(ISERROR(SEARCH("SIN AVANCE",BG607)))</formula>
    </cfRule>
  </conditionalFormatting>
  <conditionalFormatting sqref="BG607:BG1488">
    <cfRule type="containsText" dxfId="182" priority="218" operator="containsText" text="CUMPLIMIENTO TOTAL">
      <formula>NOT(ISERROR(SEARCH("CUMPLIMIENTO TOTAL",BG607)))</formula>
    </cfRule>
    <cfRule type="containsText" dxfId="181" priority="219" operator="containsText" text="AVANCE SIGNIFICATIVO">
      <formula>NOT(ISERROR(SEARCH("AVANCE SIGNIFICATIVO",BG607)))</formula>
    </cfRule>
    <cfRule type="containsText" dxfId="180" priority="220" operator="containsText" text="AVANCE PARCIAL">
      <formula>NOT(ISERROR(SEARCH("AVANCE PARCIAL",BG607)))</formula>
    </cfRule>
    <cfRule type="containsText" dxfId="179" priority="221" operator="containsText" text="AVANCE MINIMO">
      <formula>NOT(ISERROR(SEARCH("AVANCE MINIMO",BG607)))</formula>
    </cfRule>
  </conditionalFormatting>
  <conditionalFormatting sqref="BH607:BH1488">
    <cfRule type="cellIs" dxfId="178" priority="215" operator="lessThan">
      <formula>0</formula>
    </cfRule>
    <cfRule type="cellIs" dxfId="177" priority="217" operator="equal">
      <formula>"NO APLICA ACCION CERRADA"</formula>
    </cfRule>
  </conditionalFormatting>
  <conditionalFormatting sqref="BI607:BI1488">
    <cfRule type="cellIs" dxfId="176" priority="212" operator="equal">
      <formula>"CON TIEMPO"</formula>
    </cfRule>
    <cfRule type="cellIs" dxfId="175" priority="213" operator="equal">
      <formula>"POR VENCER"</formula>
    </cfRule>
    <cfRule type="cellIs" dxfId="174" priority="214" operator="equal">
      <formula>"VENCIDO"</formula>
    </cfRule>
    <cfRule type="cellIs" dxfId="173" priority="216" operator="equal">
      <formula>"NO APLICA ACCION CERRADA"</formula>
    </cfRule>
  </conditionalFormatting>
  <conditionalFormatting sqref="BN607:BN1488">
    <cfRule type="cellIs" dxfId="172" priority="210" operator="equal">
      <formula>"EN EJECUCION"</formula>
    </cfRule>
    <cfRule type="cellIs" dxfId="171" priority="211" stopIfTrue="1" operator="equal">
      <formula>"VENCIDO"</formula>
    </cfRule>
  </conditionalFormatting>
  <conditionalFormatting sqref="BN607:BN1488">
    <cfRule type="containsText" dxfId="170" priority="209" operator="containsText" text="CERRADO">
      <formula>NOT(ISERROR(SEARCH("CERRADO",BN607)))</formula>
    </cfRule>
  </conditionalFormatting>
  <conditionalFormatting sqref="CJ607:CJ1488">
    <cfRule type="containsText" dxfId="169" priority="208" operator="containsText" text="SIN AVANCE">
      <formula>NOT(ISERROR(SEARCH("SIN AVANCE",CJ607)))</formula>
    </cfRule>
  </conditionalFormatting>
  <conditionalFormatting sqref="CJ607:CJ1488">
    <cfRule type="containsText" dxfId="168" priority="204" operator="containsText" text="CUMPLIMIENTO TOTAL">
      <formula>NOT(ISERROR(SEARCH("CUMPLIMIENTO TOTAL",CJ607)))</formula>
    </cfRule>
    <cfRule type="containsText" dxfId="167" priority="205" operator="containsText" text="AVANCE SIGNIFICATIVO">
      <formula>NOT(ISERROR(SEARCH("AVANCE SIGNIFICATIVO",CJ607)))</formula>
    </cfRule>
    <cfRule type="containsText" dxfId="166" priority="206" operator="containsText" text="AVANCE PARCIAL">
      <formula>NOT(ISERROR(SEARCH("AVANCE PARCIAL",CJ607)))</formula>
    </cfRule>
    <cfRule type="containsText" dxfId="165" priority="207" operator="containsText" text="AVANCE MINIMO">
      <formula>NOT(ISERROR(SEARCH("AVANCE MINIMO",CJ607)))</formula>
    </cfRule>
  </conditionalFormatting>
  <conditionalFormatting sqref="CK607:CK1488">
    <cfRule type="cellIs" dxfId="164" priority="201" operator="lessThan">
      <formula>0</formula>
    </cfRule>
    <cfRule type="cellIs" dxfId="163" priority="203" operator="equal">
      <formula>"NO APLICA ACCION CERRADA"</formula>
    </cfRule>
  </conditionalFormatting>
  <conditionalFormatting sqref="CL607:CL1488">
    <cfRule type="cellIs" dxfId="162" priority="198" operator="equal">
      <formula>"CON TIEMPO"</formula>
    </cfRule>
    <cfRule type="cellIs" dxfId="161" priority="199" operator="equal">
      <formula>"POR VENCER"</formula>
    </cfRule>
    <cfRule type="cellIs" dxfId="160" priority="200" operator="equal">
      <formula>"VENCIDO"</formula>
    </cfRule>
    <cfRule type="cellIs" dxfId="159" priority="202" operator="equal">
      <formula>"NO APLICA ACCION CERRADA"</formula>
    </cfRule>
  </conditionalFormatting>
  <conditionalFormatting sqref="CQ607:CQ1488">
    <cfRule type="cellIs" dxfId="158" priority="196" operator="equal">
      <formula>"EN EJECUCION"</formula>
    </cfRule>
    <cfRule type="cellIs" dxfId="157" priority="197" stopIfTrue="1" operator="equal">
      <formula>"VENCIDO"</formula>
    </cfRule>
  </conditionalFormatting>
  <conditionalFormatting sqref="CQ607:CQ1488">
    <cfRule type="containsText" dxfId="156" priority="195" operator="containsText" text="CERRADO">
      <formula>NOT(ISERROR(SEARCH("CERRADO",CQ607)))</formula>
    </cfRule>
  </conditionalFormatting>
  <conditionalFormatting sqref="CB312:CB405 CB501:CB539">
    <cfRule type="cellIs" dxfId="155" priority="182" operator="equal">
      <formula>"EN EJECUCION"</formula>
    </cfRule>
    <cfRule type="cellIs" dxfId="154" priority="183" stopIfTrue="1" operator="equal">
      <formula>"VENCIDO"</formula>
    </cfRule>
  </conditionalFormatting>
  <conditionalFormatting sqref="CB312:CB405 CB501:CB539">
    <cfRule type="containsText" dxfId="153" priority="181" operator="containsText" text="CERRADO">
      <formula>NOT(ISERROR(SEARCH("CERRADO",CB312)))</formula>
    </cfRule>
  </conditionalFormatting>
  <conditionalFormatting sqref="CB473:CB494 CB407 CB410:CB460 CB2:CB5 CB191:CB305 CB309 CB8:CB11 CB462:CB464 CB467:CB470">
    <cfRule type="cellIs" dxfId="152" priority="171" operator="equal">
      <formula>"EN EJECUCION"</formula>
    </cfRule>
    <cfRule type="cellIs" dxfId="151" priority="172" stopIfTrue="1" operator="equal">
      <formula>"VENCIDO"</formula>
    </cfRule>
  </conditionalFormatting>
  <conditionalFormatting sqref="CB473:CB494 CB407 CB410:CB460 CB2:CB5 CB191:CB305 CB309 CB8:CB11 CB462:CB464 CB467:CB470">
    <cfRule type="containsText" dxfId="150" priority="170" operator="containsText" text="CERRADO">
      <formula>NOT(ISERROR(SEARCH("CERRADO",CB2)))</formula>
    </cfRule>
  </conditionalFormatting>
  <conditionalFormatting sqref="BX267:BX273">
    <cfRule type="cellIs" dxfId="149" priority="168" operator="lessThan">
      <formula>0</formula>
    </cfRule>
    <cfRule type="cellIs" dxfId="148" priority="169" operator="equal">
      <formula>"NO APLICA ACCION CERRADA"</formula>
    </cfRule>
  </conditionalFormatting>
  <conditionalFormatting sqref="CB190">
    <cfRule type="cellIs" dxfId="147" priority="166" operator="equal">
      <formula>"EN EJECUCION"</formula>
    </cfRule>
    <cfRule type="cellIs" dxfId="146" priority="167" stopIfTrue="1" operator="equal">
      <formula>"VENCIDO"</formula>
    </cfRule>
  </conditionalFormatting>
  <conditionalFormatting sqref="CB190">
    <cfRule type="containsText" dxfId="145" priority="165" operator="containsText" text="CERRADO">
      <formula>NOT(ISERROR(SEARCH("CERRADO",CB190)))</formula>
    </cfRule>
  </conditionalFormatting>
  <conditionalFormatting sqref="CB471">
    <cfRule type="cellIs" dxfId="144" priority="163" operator="equal">
      <formula>"EN EJECUCION"</formula>
    </cfRule>
    <cfRule type="cellIs" dxfId="143" priority="164" stopIfTrue="1" operator="equal">
      <formula>"VENCIDO"</formula>
    </cfRule>
  </conditionalFormatting>
  <conditionalFormatting sqref="CB471">
    <cfRule type="containsText" dxfId="142" priority="162" operator="containsText" text="CERRADO">
      <formula>NOT(ISERROR(SEARCH("CERRADO",CB471)))</formula>
    </cfRule>
  </conditionalFormatting>
  <conditionalFormatting sqref="CB472">
    <cfRule type="cellIs" dxfId="141" priority="160" operator="equal">
      <formula>"EN EJECUCION"</formula>
    </cfRule>
    <cfRule type="cellIs" dxfId="140" priority="161" stopIfTrue="1" operator="equal">
      <formula>"VENCIDO"</formula>
    </cfRule>
  </conditionalFormatting>
  <conditionalFormatting sqref="CB472">
    <cfRule type="containsText" dxfId="139" priority="159" operator="containsText" text="CERRADO">
      <formula>NOT(ISERROR(SEARCH("CERRADO",CB472)))</formula>
    </cfRule>
  </conditionalFormatting>
  <conditionalFormatting sqref="BX80">
    <cfRule type="cellIs" dxfId="138" priority="155" operator="equal">
      <formula>"CON TIEMPO"</formula>
    </cfRule>
    <cfRule type="cellIs" dxfId="137" priority="156" operator="equal">
      <formula>"POR VENCER"</formula>
    </cfRule>
    <cfRule type="cellIs" dxfId="136" priority="157" operator="equal">
      <formula>"VENCIDO"</formula>
    </cfRule>
    <cfRule type="cellIs" dxfId="135" priority="158" operator="equal">
      <formula>"NO APLICA ACCION CERRADA"</formula>
    </cfRule>
  </conditionalFormatting>
  <conditionalFormatting sqref="CB406">
    <cfRule type="cellIs" dxfId="134" priority="153" operator="equal">
      <formula>"EN EJECUCION"</formula>
    </cfRule>
    <cfRule type="cellIs" dxfId="133" priority="154" stopIfTrue="1" operator="equal">
      <formula>"VENCIDO"</formula>
    </cfRule>
  </conditionalFormatting>
  <conditionalFormatting sqref="CB406">
    <cfRule type="containsText" dxfId="132" priority="152" operator="containsText" text="CERRADO">
      <formula>NOT(ISERROR(SEARCH("CERRADO",CB406)))</formula>
    </cfRule>
  </conditionalFormatting>
  <conditionalFormatting sqref="CB408:CB409">
    <cfRule type="cellIs" dxfId="131" priority="150" operator="equal">
      <formula>"EN EJECUCION"</formula>
    </cfRule>
    <cfRule type="cellIs" dxfId="130" priority="151" stopIfTrue="1" operator="equal">
      <formula>"VENCIDO"</formula>
    </cfRule>
  </conditionalFormatting>
  <conditionalFormatting sqref="CB408:CB409">
    <cfRule type="containsText" dxfId="129" priority="149" operator="containsText" text="CERRADO">
      <formula>NOT(ISERROR(SEARCH("CERRADO",CB408)))</formula>
    </cfRule>
  </conditionalFormatting>
  <conditionalFormatting sqref="BX53:BX54">
    <cfRule type="cellIs" dxfId="128" priority="145" operator="equal">
      <formula>"CON TIEMPO"</formula>
    </cfRule>
    <cfRule type="cellIs" dxfId="127" priority="146" operator="equal">
      <formula>"POR VENCER"</formula>
    </cfRule>
    <cfRule type="cellIs" dxfId="126" priority="147" operator="equal">
      <formula>"VENCIDO"</formula>
    </cfRule>
    <cfRule type="cellIs" dxfId="125" priority="148" operator="equal">
      <formula>"NO APLICA ACCION CERRADA"</formula>
    </cfRule>
  </conditionalFormatting>
  <conditionalFormatting sqref="BX55:BX56">
    <cfRule type="cellIs" dxfId="124" priority="141" operator="equal">
      <formula>"CON TIEMPO"</formula>
    </cfRule>
    <cfRule type="cellIs" dxfId="123" priority="142" operator="equal">
      <formula>"POR VENCER"</formula>
    </cfRule>
    <cfRule type="cellIs" dxfId="122" priority="143" operator="equal">
      <formula>"VENCIDO"</formula>
    </cfRule>
    <cfRule type="cellIs" dxfId="121" priority="144" operator="equal">
      <formula>"NO APLICA ACCION CERRADA"</formula>
    </cfRule>
  </conditionalFormatting>
  <conditionalFormatting sqref="CB56">
    <cfRule type="cellIs" dxfId="120" priority="139" operator="equal">
      <formula>"EN EJECUCION"</formula>
    </cfRule>
    <cfRule type="cellIs" dxfId="119" priority="140" stopIfTrue="1" operator="equal">
      <formula>"VENCIDO"</formula>
    </cfRule>
  </conditionalFormatting>
  <conditionalFormatting sqref="CB56">
    <cfRule type="containsText" dxfId="118" priority="138" operator="containsText" text="CERRADO">
      <formula>NOT(ISERROR(SEARCH("CERRADO",CB56)))</formula>
    </cfRule>
  </conditionalFormatting>
  <conditionalFormatting sqref="BX58">
    <cfRule type="cellIs" dxfId="117" priority="134" operator="equal">
      <formula>"CON TIEMPO"</formula>
    </cfRule>
    <cfRule type="cellIs" dxfId="116" priority="135" operator="equal">
      <formula>"POR VENCER"</formula>
    </cfRule>
    <cfRule type="cellIs" dxfId="115" priority="136" operator="equal">
      <formula>"VENCIDO"</formula>
    </cfRule>
    <cfRule type="cellIs" dxfId="114" priority="137" operator="equal">
      <formula>"NO APLICA ACCION CERRADA"</formula>
    </cfRule>
  </conditionalFormatting>
  <conditionalFormatting sqref="BX60">
    <cfRule type="cellIs" dxfId="113" priority="130" operator="equal">
      <formula>"CON TIEMPO"</formula>
    </cfRule>
    <cfRule type="cellIs" dxfId="112" priority="131" operator="equal">
      <formula>"POR VENCER"</formula>
    </cfRule>
    <cfRule type="cellIs" dxfId="111" priority="132" operator="equal">
      <formula>"VENCIDO"</formula>
    </cfRule>
    <cfRule type="cellIs" dxfId="110" priority="133" operator="equal">
      <formula>"NO APLICA ACCION CERRADA"</formula>
    </cfRule>
  </conditionalFormatting>
  <conditionalFormatting sqref="BX62">
    <cfRule type="cellIs" dxfId="109" priority="126" operator="equal">
      <formula>"CON TIEMPO"</formula>
    </cfRule>
    <cfRule type="cellIs" dxfId="108" priority="127" operator="equal">
      <formula>"POR VENCER"</formula>
    </cfRule>
    <cfRule type="cellIs" dxfId="107" priority="128" operator="equal">
      <formula>"VENCIDO"</formula>
    </cfRule>
    <cfRule type="cellIs" dxfId="106" priority="129" operator="equal">
      <formula>"NO APLICA ACCION CERRADA"</formula>
    </cfRule>
  </conditionalFormatting>
  <conditionalFormatting sqref="BX64:BX65">
    <cfRule type="cellIs" dxfId="105" priority="122" operator="equal">
      <formula>"CON TIEMPO"</formula>
    </cfRule>
    <cfRule type="cellIs" dxfId="104" priority="123" operator="equal">
      <formula>"POR VENCER"</formula>
    </cfRule>
    <cfRule type="cellIs" dxfId="103" priority="124" operator="equal">
      <formula>"VENCIDO"</formula>
    </cfRule>
    <cfRule type="cellIs" dxfId="102" priority="125" operator="equal">
      <formula>"NO APLICA ACCION CERRADA"</formula>
    </cfRule>
  </conditionalFormatting>
  <conditionalFormatting sqref="CB65">
    <cfRule type="cellIs" dxfId="101" priority="120" operator="equal">
      <formula>"EN EJECUCION"</formula>
    </cfRule>
    <cfRule type="cellIs" dxfId="100" priority="121" stopIfTrue="1" operator="equal">
      <formula>"VENCIDO"</formula>
    </cfRule>
  </conditionalFormatting>
  <conditionalFormatting sqref="CB65">
    <cfRule type="containsText" dxfId="99" priority="119" operator="containsText" text="CERRADO">
      <formula>NOT(ISERROR(SEARCH("CERRADO",CB65)))</formula>
    </cfRule>
  </conditionalFormatting>
  <conditionalFormatting sqref="BX57">
    <cfRule type="cellIs" dxfId="98" priority="111" operator="equal">
      <formula>"CON TIEMPO"</formula>
    </cfRule>
    <cfRule type="cellIs" dxfId="97" priority="112" operator="equal">
      <formula>"POR VENCER"</formula>
    </cfRule>
    <cfRule type="cellIs" dxfId="96" priority="113" operator="equal">
      <formula>"VENCIDO"</formula>
    </cfRule>
    <cfRule type="cellIs" dxfId="95" priority="114" operator="equal">
      <formula>"NO APLICA ACCION CERRADA"</formula>
    </cfRule>
  </conditionalFormatting>
  <conditionalFormatting sqref="BX59">
    <cfRule type="cellIs" dxfId="94" priority="107" operator="equal">
      <formula>"CON TIEMPO"</formula>
    </cfRule>
    <cfRule type="cellIs" dxfId="93" priority="108" operator="equal">
      <formula>"POR VENCER"</formula>
    </cfRule>
    <cfRule type="cellIs" dxfId="92" priority="109" operator="equal">
      <formula>"VENCIDO"</formula>
    </cfRule>
    <cfRule type="cellIs" dxfId="91" priority="110" operator="equal">
      <formula>"NO APLICA ACCION CERRADA"</formula>
    </cfRule>
  </conditionalFormatting>
  <conditionalFormatting sqref="BX66">
    <cfRule type="cellIs" dxfId="90" priority="103" operator="equal">
      <formula>"CON TIEMPO"</formula>
    </cfRule>
    <cfRule type="cellIs" dxfId="89" priority="104" operator="equal">
      <formula>"POR VENCER"</formula>
    </cfRule>
    <cfRule type="cellIs" dxfId="88" priority="105" operator="equal">
      <formula>"VENCIDO"</formula>
    </cfRule>
    <cfRule type="cellIs" dxfId="87" priority="106" operator="equal">
      <formula>"NO APLICA ACCION CERRADA"</formula>
    </cfRule>
  </conditionalFormatting>
  <conditionalFormatting sqref="BX67">
    <cfRule type="cellIs" dxfId="86" priority="99" operator="equal">
      <formula>"CON TIEMPO"</formula>
    </cfRule>
    <cfRule type="cellIs" dxfId="85" priority="100" operator="equal">
      <formula>"POR VENCER"</formula>
    </cfRule>
    <cfRule type="cellIs" dxfId="84" priority="101" operator="equal">
      <formula>"VENCIDO"</formula>
    </cfRule>
    <cfRule type="cellIs" dxfId="83" priority="102" operator="equal">
      <formula>"NO APLICA ACCION CERRADA"</formula>
    </cfRule>
  </conditionalFormatting>
  <conditionalFormatting sqref="BX296:BX305">
    <cfRule type="cellIs" dxfId="82" priority="95" operator="equal">
      <formula>"CON TIEMPO"</formula>
    </cfRule>
    <cfRule type="cellIs" dxfId="81" priority="96" operator="equal">
      <formula>"POR VENCER"</formula>
    </cfRule>
    <cfRule type="cellIs" dxfId="80" priority="97" operator="equal">
      <formula>"VENCIDO"</formula>
    </cfRule>
    <cfRule type="cellIs" dxfId="79" priority="98" operator="equal">
      <formula>"NO APLICA ACCION CERRADA"</formula>
    </cfRule>
  </conditionalFormatting>
  <conditionalFormatting sqref="CB306:CB308 CB310:CB311">
    <cfRule type="cellIs" dxfId="78" priority="93" operator="equal">
      <formula>"EN EJECUCION"</formula>
    </cfRule>
    <cfRule type="cellIs" dxfId="77" priority="94" stopIfTrue="1" operator="equal">
      <formula>"VENCIDO"</formula>
    </cfRule>
  </conditionalFormatting>
  <conditionalFormatting sqref="CB306:CB308 CB310:CB311">
    <cfRule type="containsText" dxfId="76" priority="92" operator="containsText" text="CERRADO">
      <formula>NOT(ISERROR(SEARCH("CERRADO",CB306)))</formula>
    </cfRule>
  </conditionalFormatting>
  <conditionalFormatting sqref="BX306:BX308 BX310:BX311">
    <cfRule type="cellIs" dxfId="75" priority="88" operator="equal">
      <formula>"CON TIEMPO"</formula>
    </cfRule>
    <cfRule type="cellIs" dxfId="74" priority="89" operator="equal">
      <formula>"POR VENCER"</formula>
    </cfRule>
    <cfRule type="cellIs" dxfId="73" priority="90" operator="equal">
      <formula>"VENCIDO"</formula>
    </cfRule>
    <cfRule type="cellIs" dxfId="72" priority="91" operator="equal">
      <formula>"NO APLICA ACCION CERRADA"</formula>
    </cfRule>
  </conditionalFormatting>
  <conditionalFormatting sqref="CB7">
    <cfRule type="cellIs" dxfId="71" priority="86" operator="equal">
      <formula>"EN EJECUCION"</formula>
    </cfRule>
    <cfRule type="cellIs" dxfId="70" priority="87" stopIfTrue="1" operator="equal">
      <formula>"VENCIDO"</formula>
    </cfRule>
  </conditionalFormatting>
  <conditionalFormatting sqref="CB7">
    <cfRule type="containsText" dxfId="69" priority="85" operator="containsText" text="CERRADO">
      <formula>NOT(ISERROR(SEARCH("CERRADO",CB7)))</formula>
    </cfRule>
  </conditionalFormatting>
  <conditionalFormatting sqref="CB545:CB551">
    <cfRule type="cellIs" dxfId="68" priority="83" operator="equal">
      <formula>"EN EJECUCION"</formula>
    </cfRule>
    <cfRule type="cellIs" dxfId="67" priority="84" stopIfTrue="1" operator="equal">
      <formula>"VENCIDO"</formula>
    </cfRule>
  </conditionalFormatting>
  <conditionalFormatting sqref="CB545:CB551">
    <cfRule type="containsText" dxfId="66" priority="82" operator="containsText" text="CERRADO">
      <formula>NOT(ISERROR(SEARCH("CERRADO",CB545)))</formula>
    </cfRule>
  </conditionalFormatting>
  <conditionalFormatting sqref="CB552:CB606">
    <cfRule type="cellIs" dxfId="65" priority="80" operator="equal">
      <formula>"EN EJECUCION"</formula>
    </cfRule>
    <cfRule type="cellIs" dxfId="64" priority="81" stopIfTrue="1" operator="equal">
      <formula>"VENCIDO"</formula>
    </cfRule>
  </conditionalFormatting>
  <conditionalFormatting sqref="CB552:CB606">
    <cfRule type="containsText" dxfId="63" priority="79" operator="containsText" text="CERRADO">
      <formula>NOT(ISERROR(SEARCH("CERRADO",CB552)))</formula>
    </cfRule>
  </conditionalFormatting>
  <conditionalFormatting sqref="CD2">
    <cfRule type="cellIs" dxfId="62" priority="55" operator="equal">
      <formula>"EN EJECUCION"</formula>
    </cfRule>
    <cfRule type="cellIs" dxfId="61" priority="56" stopIfTrue="1" operator="equal">
      <formula>"VENCIDO"</formula>
    </cfRule>
  </conditionalFormatting>
  <conditionalFormatting sqref="CD2">
    <cfRule type="containsText" dxfId="60" priority="54" operator="containsText" text="CERRADO">
      <formula>NOT(ISERROR(SEARCH("CERRADO",CD2)))</formula>
    </cfRule>
  </conditionalFormatting>
  <conditionalFormatting sqref="CD462:CD464 CD460 CD448 CD445:CD446 CD442:CD443 CD437:CD438 CD434 CD422 CD420 CD418 CD414:CD415 CD410:CD411 CD405:CD407 CD400 CD396 CD392:CD393 CD388:CD390 CD385 CD361:CD369 CD359 CD356:CD357 CD348:CD354 CD343:CD345 CD339:CD341 CD336 CD332 CD330 CD319:CD320 CD313:CD317 CD306:CD308 CD297:CD304 CD293 CD284:CD290 CD270:CD273 CD265:CD266 CD263 CD259:CD260 CD256:CD257 CD251:CD252 CD248:CD249 CD242:CD246 CD234:CD239 CD223:CD229 CD221 CD198:CD219 CD190:CD196 CD185:CD188 CD183 CD180:CD181 CD177:CD178 CD174:CD175 CD170:CD172 CD164:CD165 CD153:CD159 CD150 CD142:CD143 CD137 CD134 CD110:CD132 CD89:CD108 CD86 CD81:CD83 CD78 CD74 CD70 CD66 CD63 CD61 CD59 CD57 CD45:CD52 CD41 CD39 CD31:CD32 CD29 CD27 CD17:CD20 CD9:CD11 CD3:CD6">
    <cfRule type="cellIs" dxfId="59" priority="52" operator="equal">
      <formula>"EN EJECUCION"</formula>
    </cfRule>
    <cfRule type="cellIs" dxfId="58" priority="53" stopIfTrue="1" operator="equal">
      <formula>"VENCIDO"</formula>
    </cfRule>
  </conditionalFormatting>
  <conditionalFormatting sqref="CD462:CD464 CD460 CD448 CD445:CD446 CD442:CD443 CD437:CD438 CD434 CD422 CD420 CD418 CD414:CD415 CD410:CD411 CD405:CD407 CD400 CD396 CD392:CD393 CD388:CD390 CD385 CD361:CD369 CD359 CD356:CD357 CD348:CD354 CD343:CD345 CD339:CD341 CD336 CD332 CD330 CD319:CD320 CD313:CD317 CD306:CD308 CD297:CD304 CD293 CD284:CD290 CD270:CD273 CD265:CD266 CD263 CD259:CD260 CD256:CD257 CD251:CD252 CD248:CD249 CD242:CD246 CD234:CD239 CD223:CD229 CD221 CD198:CD219 CD190:CD196 CD185:CD188 CD183 CD180:CD181 CD177:CD178 CD174:CD175 CD170:CD172 CD164:CD165 CD153:CD159 CD150 CD142:CD143 CD137 CD134 CD110:CD132 CD89:CD108 CD86 CD81:CD83 CD78 CD74 CD70 CD66 CD63 CD61 CD59 CD57 CD45:CD52 CD41 CD39 CD31:CD32 CD29 CD27 CD17:CD20 CD9:CD11 CD3:CD6">
    <cfRule type="containsText" dxfId="57" priority="51" operator="containsText" text="CERRADO">
      <formula>NOT(ISERROR(SEARCH("CERRADO",CD3)))</formula>
    </cfRule>
  </conditionalFormatting>
  <conditionalFormatting sqref="CD85">
    <cfRule type="cellIs" dxfId="56" priority="49" operator="equal">
      <formula>"EN EJECUCION"</formula>
    </cfRule>
    <cfRule type="cellIs" dxfId="55" priority="50" stopIfTrue="1" operator="equal">
      <formula>"VENCIDO"</formula>
    </cfRule>
  </conditionalFormatting>
  <conditionalFormatting sqref="CD85">
    <cfRule type="containsText" dxfId="54" priority="48" operator="containsText" text="CERRADO">
      <formula>NOT(ISERROR(SEARCH("CERRADO",CD85)))</formula>
    </cfRule>
  </conditionalFormatting>
  <conditionalFormatting sqref="AS1">
    <cfRule type="containsText" dxfId="53" priority="45" operator="containsText" text="CON TIEMPO">
      <formula>NOT(ISERROR(SEARCH("CON TIEMPO",AS1)))</formula>
    </cfRule>
    <cfRule type="containsText" dxfId="52" priority="46" operator="containsText" text="POR VENCER">
      <formula>NOT(ISERROR(SEARCH("POR VENCER",AS1)))</formula>
    </cfRule>
    <cfRule type="containsText" dxfId="51" priority="47" operator="containsText" text="VENCIDO">
      <formula>NOT(ISERROR(SEARCH("VENCIDO",AS1)))</formula>
    </cfRule>
  </conditionalFormatting>
  <conditionalFormatting sqref="AQ1">
    <cfRule type="containsText" dxfId="50" priority="44" operator="containsText" text="SIN AVANCE">
      <formula>NOT(ISERROR(SEARCH("SIN AVANCE",AQ1)))</formula>
    </cfRule>
  </conditionalFormatting>
  <conditionalFormatting sqref="AX1">
    <cfRule type="containsText" dxfId="49" priority="41" operator="containsText" text="CON TIEMPO">
      <formula>NOT(ISERROR(SEARCH("CON TIEMPO",AX1)))</formula>
    </cfRule>
    <cfRule type="containsText" dxfId="48" priority="42" operator="containsText" text="POR VENCER">
      <formula>NOT(ISERROR(SEARCH("POR VENCER",AX1)))</formula>
    </cfRule>
    <cfRule type="containsText" dxfId="47" priority="43" operator="containsText" text="VENCIDO">
      <formula>NOT(ISERROR(SEARCH("VENCIDO",AX1)))</formula>
    </cfRule>
  </conditionalFormatting>
  <conditionalFormatting sqref="AT1:AU1">
    <cfRule type="containsText" dxfId="46" priority="40" operator="containsText" text="SIN AVANCE">
      <formula>NOT(ISERROR(SEARCH("SIN AVANCE",AT1)))</formula>
    </cfRule>
  </conditionalFormatting>
  <conditionalFormatting sqref="AY1">
    <cfRule type="containsText" dxfId="45" priority="37" operator="containsText" text="CON TIEMPO">
      <formula>NOT(ISERROR(SEARCH("CON TIEMPO",AY1)))</formula>
    </cfRule>
    <cfRule type="containsText" dxfId="44" priority="38" operator="containsText" text="POR VENCER">
      <formula>NOT(ISERROR(SEARCH("POR VENCER",AY1)))</formula>
    </cfRule>
    <cfRule type="containsText" dxfId="43" priority="39" operator="containsText" text="VENCIDO">
      <formula>NOT(ISERROR(SEARCH("VENCIDO",AY1)))</formula>
    </cfRule>
  </conditionalFormatting>
  <conditionalFormatting sqref="BN1">
    <cfRule type="containsText" dxfId="42" priority="34" operator="containsText" text="CON TIEMPO">
      <formula>NOT(ISERROR(SEARCH("CON TIEMPO",BN1)))</formula>
    </cfRule>
    <cfRule type="containsText" dxfId="41" priority="35" operator="containsText" text="POR VENCER">
      <formula>NOT(ISERROR(SEARCH("POR VENCER",BN1)))</formula>
    </cfRule>
    <cfRule type="containsText" dxfId="40" priority="36" operator="containsText" text="VENCIDO">
      <formula>NOT(ISERROR(SEARCH("VENCIDO",BN1)))</formula>
    </cfRule>
  </conditionalFormatting>
  <conditionalFormatting sqref="BJ1:BK1">
    <cfRule type="containsText" dxfId="39" priority="33" operator="containsText" text="SIN AVANCE">
      <formula>NOT(ISERROR(SEARCH("SIN AVANCE",BJ1)))</formula>
    </cfRule>
  </conditionalFormatting>
  <conditionalFormatting sqref="BI1">
    <cfRule type="containsText" dxfId="38" priority="30" operator="containsText" text="CON TIEMPO">
      <formula>NOT(ISERROR(SEARCH("CON TIEMPO",BI1)))</formula>
    </cfRule>
    <cfRule type="containsText" dxfId="37" priority="31" operator="containsText" text="POR VENCER">
      <formula>NOT(ISERROR(SEARCH("POR VENCER",BI1)))</formula>
    </cfRule>
    <cfRule type="containsText" dxfId="36" priority="32" operator="containsText" text="VENCIDO">
      <formula>NOT(ISERROR(SEARCH("VENCIDO",BI1)))</formula>
    </cfRule>
  </conditionalFormatting>
  <conditionalFormatting sqref="BG1">
    <cfRule type="containsText" dxfId="35" priority="29" operator="containsText" text="SIN AVANCE">
      <formula>NOT(ISERROR(SEARCH("SIN AVANCE",BG1)))</formula>
    </cfRule>
  </conditionalFormatting>
  <conditionalFormatting sqref="CQ1">
    <cfRule type="containsText" dxfId="34" priority="26" operator="containsText" text="CON TIEMPO">
      <formula>NOT(ISERROR(SEARCH("CON TIEMPO",CQ1)))</formula>
    </cfRule>
    <cfRule type="containsText" dxfId="33" priority="27" operator="containsText" text="POR VENCER">
      <formula>NOT(ISERROR(SEARCH("POR VENCER",CQ1)))</formula>
    </cfRule>
    <cfRule type="containsText" dxfId="32" priority="28" operator="containsText" text="VENCIDO">
      <formula>NOT(ISERROR(SEARCH("VENCIDO",CQ1)))</formula>
    </cfRule>
  </conditionalFormatting>
  <conditionalFormatting sqref="CM1:CN1">
    <cfRule type="containsText" dxfId="31" priority="25" operator="containsText" text="SIN AVANCE">
      <formula>NOT(ISERROR(SEARCH("SIN AVANCE",CM1)))</formula>
    </cfRule>
  </conditionalFormatting>
  <conditionalFormatting sqref="CL1">
    <cfRule type="containsText" dxfId="30" priority="22" operator="containsText" text="CON TIEMPO">
      <formula>NOT(ISERROR(SEARCH("CON TIEMPO",CL1)))</formula>
    </cfRule>
    <cfRule type="containsText" dxfId="29" priority="23" operator="containsText" text="POR VENCER">
      <formula>NOT(ISERROR(SEARCH("POR VENCER",CL1)))</formula>
    </cfRule>
    <cfRule type="containsText" dxfId="28" priority="24" operator="containsText" text="VENCIDO">
      <formula>NOT(ISERROR(SEARCH("VENCIDO",CL1)))</formula>
    </cfRule>
  </conditionalFormatting>
  <conditionalFormatting sqref="CJ1">
    <cfRule type="containsText" dxfId="27" priority="21" operator="containsText" text="SIN AVANCE">
      <formula>NOT(ISERROR(SEARCH("SIN AVANCE",CJ1)))</formula>
    </cfRule>
  </conditionalFormatting>
  <conditionalFormatting sqref="CB1">
    <cfRule type="containsText" dxfId="26" priority="18" operator="containsText" text="CON TIEMPO">
      <formula>NOT(ISERROR(SEARCH("CON TIEMPO",CB1)))</formula>
    </cfRule>
    <cfRule type="containsText" dxfId="25" priority="19" operator="containsText" text="POR VENCER">
      <formula>NOT(ISERROR(SEARCH("POR VENCER",CB1)))</formula>
    </cfRule>
    <cfRule type="containsText" dxfId="24" priority="20" operator="containsText" text="VENCIDO">
      <formula>NOT(ISERROR(SEARCH("VENCIDO",CB1)))</formula>
    </cfRule>
  </conditionalFormatting>
  <conditionalFormatting sqref="BX1:BY1">
    <cfRule type="containsText" dxfId="23" priority="17" operator="containsText" text="SIN AVANCE">
      <formula>NOT(ISERROR(SEARCH("SIN AVANCE",BX1)))</formula>
    </cfRule>
  </conditionalFormatting>
  <conditionalFormatting sqref="BW1">
    <cfRule type="containsText" dxfId="22" priority="14" operator="containsText" text="CON TIEMPO">
      <formula>NOT(ISERROR(SEARCH("CON TIEMPO",BW1)))</formula>
    </cfRule>
    <cfRule type="containsText" dxfId="21" priority="15" operator="containsText" text="POR VENCER">
      <formula>NOT(ISERROR(SEARCH("POR VENCER",BW1)))</formula>
    </cfRule>
    <cfRule type="containsText" dxfId="20" priority="16" operator="containsText" text="VENCIDO">
      <formula>NOT(ISERROR(SEARCH("VENCIDO",BW1)))</formula>
    </cfRule>
  </conditionalFormatting>
  <conditionalFormatting sqref="BU1">
    <cfRule type="containsText" dxfId="19" priority="13" operator="containsText" text="SIN AVANCE">
      <formula>NOT(ISERROR(SEARCH("SIN AVANCE",BU1)))</formula>
    </cfRule>
  </conditionalFormatting>
  <conditionalFormatting sqref="CQ67:CQ68">
    <cfRule type="containsText" dxfId="18" priority="9" operator="containsText" text="SIN AVANCE">
      <formula>NOT(ISERROR(SEARCH("SIN AVANCE",CQ67)))</formula>
    </cfRule>
  </conditionalFormatting>
  <conditionalFormatting sqref="CQ67:CQ68">
    <cfRule type="containsText" dxfId="17" priority="5" operator="containsText" text="CUMPLIMIENTO TOTAL">
      <formula>NOT(ISERROR(SEARCH("CUMPLIMIENTO TOTAL",CQ67)))</formula>
    </cfRule>
    <cfRule type="containsText" dxfId="16" priority="6" operator="containsText" text="AVANCE SIGNIFICATIVO">
      <formula>NOT(ISERROR(SEARCH("AVANCE SIGNIFICATIVO",CQ67)))</formula>
    </cfRule>
    <cfRule type="containsText" dxfId="15" priority="7" operator="containsText" text="AVANCE PARCIAL">
      <formula>NOT(ISERROR(SEARCH("AVANCE PARCIAL",CQ67)))</formula>
    </cfRule>
    <cfRule type="containsText" dxfId="14" priority="8" operator="containsText" text="AVANCE MINIMO">
      <formula>NOT(ISERROR(SEARCH("AVANCE MINIMO",CQ67)))</formula>
    </cfRule>
  </conditionalFormatting>
  <conditionalFormatting sqref="CM312">
    <cfRule type="cellIs" dxfId="13" priority="1" operator="equal">
      <formula>"CON TIEMPO"</formula>
    </cfRule>
    <cfRule type="cellIs" dxfId="12" priority="2" operator="equal">
      <formula>"POR VENCER"</formula>
    </cfRule>
    <cfRule type="cellIs" dxfId="11" priority="3" operator="equal">
      <formula>"VENCIDO"</formula>
    </cfRule>
    <cfRule type="cellIs" dxfId="10" priority="4" operator="equal">
      <formula>"NO APLICA ACCION CERRADA"</formula>
    </cfRule>
  </conditionalFormatting>
  <dataValidations count="15">
    <dataValidation type="textLength" allowBlank="1" showInputMessage="1" error="Escriba un texto  Maximo 500 Caracteres" promptTitle="Cualquier contenido Maximo 500 Caracteres" sqref="AB10 AB89:AB130 AB11:AC88" xr:uid="{00000000-0002-0000-0000-000000000000}">
      <formula1>0</formula1>
      <formula2>500</formula2>
    </dataValidation>
    <dataValidation type="textLength" allowBlank="1" showInputMessage="1" showErrorMessage="1" errorTitle="Entrada no válida" error="Escriba un texto  Maximo 500 Caracteres" promptTitle="Cualquier contenido Maximo 500 Caracteres" sqref="Z215 Y129:Y130 Z118:Z119 Z201 Y190 Y206:Z206 Y198:Z199 Y193:Y196 Z190:Z191 Z196 Y209:Z209 Z211 Y211:Y215 Y9 Y105:Y111 Y117:Y119 Y125:Z125 Y467 BE6 Y146:Z149 AB146:AC149 AF146:AH149" xr:uid="{00000000-0002-0000-0000-000001000000}">
      <formula1>0</formula1>
      <formula2>500</formula2>
    </dataValidation>
    <dataValidation type="date" allowBlank="1" showInputMessage="1" errorTitle="Entrada no válida" error="Por favor escriba una fecha válida (AAAA/MM/DD)" promptTitle="Ingrese una fecha (AAAA/MM/DD)" sqref="AF190:AF192 AF197 AF198:AG198 AF207 AF200:AG200 AF209:AG209 AF211:AG216 AF89:AG99 AF3:AG3 AF100:AF104 AG21:AH26 AH12:AH16 AF10:AG20 AF206:AG206" xr:uid="{00000000-0002-0000-0000-000002000000}">
      <formula1>1900/1/1</formula1>
      <formula2>3000/1/1</formula2>
    </dataValidation>
    <dataValidation type="textLength" allowBlank="1" showInputMessage="1" error="Escriba un texto  Maximo 100 Caracteres" promptTitle="Cualquier contenido Maximo 100 Caracteres" sqref="E10 I250 F94 F250 F253 I94 I253" xr:uid="{00000000-0002-0000-0000-000003000000}">
      <formula1>0</formula1>
      <formula2>100</formula2>
    </dataValidation>
    <dataValidation type="textLength" allowBlank="1" showInputMessage="1" showErrorMessage="1" errorTitle="Entrada no válida" error="Escriba un texto  Maximo 100 Caracteres" promptTitle="Cualquier contenido Maximo 100 Caracteres" sqref="E198:E201 E211 E118:E119 E125 E190:E191 E206 E196 I19:I20 E209 E215 E217:E222 H392:H393 F240 H207:H208 H296 H27:H33 E89 I226 I89 I159:I171 I193 I209 I240 I279:I283 I11:I17 H422:H423 H402 H395:H398 I251:I252 H388:H389 H382:H384 H378:H380 H371 H369 H455:H459 H304:H308 H429 F238 H310:H312 H112 H131:H145 H173:H174 H176:H179 H184 H197 H204 H182 I237:I238 E11:E40 E41:F45 I41:I45 H46:H68 H70:H74" xr:uid="{00000000-0002-0000-0000-000004000000}">
      <formula1>0</formula1>
      <formula2>100</formula2>
    </dataValidation>
    <dataValidation type="textLength" allowBlank="1" showInputMessage="1" showErrorMessage="1" errorTitle="Entrada no válida" error="Escriba un texto  Maximo 20 Caracteres" promptTitle="Cualquier contenido Maximo 20 Caracteres" sqref="T211:T215 T2:T8 T10:T54 T57:T99" xr:uid="{00000000-0002-0000-0000-000005000000}">
      <formula1>0</formula1>
      <formula2>20</formula2>
    </dataValidation>
    <dataValidation type="textLength" allowBlank="1" showInputMessage="1" showErrorMessage="1" errorTitle="Entrada no válida" error="Escriba un texto  Maximo 200 Caracteres" promptTitle="Cualquier contenido Maximo 200 Caracteres" sqref="AC211 AC215" xr:uid="{39B172BD-4562-45A6-B1D4-F9C561BD47AD}">
      <formula1>0</formula1>
      <formula2>200</formula2>
    </dataValidation>
    <dataValidation type="decimal" allowBlank="1" showInputMessage="1" showErrorMessage="1" sqref="AW139:AX139 AW146:AX410 AP1:AP410 AW1:AX130 BF1 BT1 CI1 BM1" xr:uid="{4884BDE2-0B0E-40B0-8681-ACF5F35A67E5}">
      <formula1>0</formula1>
      <formula2>1</formula2>
    </dataValidation>
    <dataValidation type="textLength" allowBlank="1" showInputMessage="1" showErrorMessage="1" sqref="O337:O347 E337:E344 AB564 AB488 AB559 I339:I344" xr:uid="{D214BF97-427B-4191-8F8C-3253A3424E2B}">
      <formula1>1</formula1>
      <formula2>100</formula2>
    </dataValidation>
    <dataValidation type="date" operator="greaterThan" allowBlank="1" showInputMessage="1" showErrorMessage="1" error="Fecha debe ser posterior a la del hallazgo (Columna E)" sqref="AF284:AF285 AF288" xr:uid="{45EE5CCF-A39F-4FE7-9A5B-95CB2D7C4E1A}">
      <formula1>S284</formula1>
    </dataValidation>
    <dataValidation type="date" operator="greaterThan" allowBlank="1" showInputMessage="1" showErrorMessage="1" error="Fecha debe ser posterior a la de inicio (Columna U)" sqref="AG288 AG284:AG285" xr:uid="{115F8EDE-3AE0-462E-A520-232507188797}">
      <formula1>AF284</formula1>
    </dataValidation>
    <dataValidation type="list" allowBlank="1" showInputMessage="1" showErrorMessage="1" errorTitle="ERROR" error="Seleccione el estado de acuerdo a las opciones establecidas" promptTitle="ESTADO" prompt="Seleccione el estado de la acción" sqref="BN367 BN357:BO360 BO361:BO366 CQ2:CQ5 CB2:CB5 CB7:CB11 CB462:CB464 CB467:CB494 CB501:CB539 CB545:CB606 BN2:BN40 CB13:CB460 BN42:BN356 CQ336:CQ478 CQ79:CQ86 CQ89:CQ159 CQ164:CQ165 CQ567:CQ606 CQ284:CQ321 CQ330 CQ332 CQ270:CQ273 CQ563:CQ564 CQ170:CQ240 CQ242:CQ246 CQ248:CQ253 CQ255:CQ257 CQ259:CQ268 CQ480:CQ561 CQ36:CQ41 CQ7:CQ33" xr:uid="{74F103B2-B32F-4323-A7AD-4C39A297236D}">
      <formula1>"ABIERTO,CERRADO,VENCIDO"</formula1>
    </dataValidation>
    <dataValidation type="textLength" allowBlank="1" showInputMessage="1" showErrorMessage="1" sqref="AC488 AC559" xr:uid="{9436AC4D-B383-42BB-96C2-AE14C5F5FB56}">
      <formula1>1</formula1>
      <formula2>200</formula2>
    </dataValidation>
    <dataValidation type="textLength" allowBlank="1" showInputMessage="1" showErrorMessage="1" sqref="Z542 Z559" xr:uid="{B135BD34-D023-4FBD-9851-9EBAFB2BFFAE}">
      <formula1>1</formula1>
      <formula2>500</formula2>
    </dataValidation>
    <dataValidation type="textLength" allowBlank="1" showInputMessage="1" showErrorMessage="1" sqref="CN1 BK1 BY1" xr:uid="{1B607146-58BA-4EC7-AF89-F07F8AE3AA20}">
      <formula1>0</formula1>
      <formula2>150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575221-A528-4576-9153-6338D4B3EC71}">
          <x14:formula1>
            <xm:f>#REF!</xm:f>
          </x14:formula1>
          <xm:sqref>AJ150 AI150:AI151 AI2:AJ149 AI152:AJ606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B3E7-6549-4378-8031-14ED1DE82D80}">
  <dimension ref="A1:E13"/>
  <sheetViews>
    <sheetView workbookViewId="0">
      <selection activeCell="B10" sqref="B10"/>
    </sheetView>
  </sheetViews>
  <sheetFormatPr baseColWidth="10" defaultRowHeight="15" x14ac:dyDescent="0.25"/>
  <cols>
    <col min="1" max="1" width="51.4257812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s="5" t="s">
        <v>408</v>
      </c>
      <c r="B1" t="s">
        <v>302</v>
      </c>
    </row>
    <row r="2" spans="1:5" x14ac:dyDescent="0.25">
      <c r="A2" s="5" t="s">
        <v>306</v>
      </c>
      <c r="B2" t="s">
        <v>309</v>
      </c>
    </row>
    <row r="3" spans="1:5" x14ac:dyDescent="0.25">
      <c r="A3" s="5" t="s">
        <v>6426</v>
      </c>
      <c r="B3" t="s">
        <v>302</v>
      </c>
    </row>
    <row r="5" spans="1:5" x14ac:dyDescent="0.25">
      <c r="A5" s="5" t="s">
        <v>6427</v>
      </c>
      <c r="B5" s="5" t="s">
        <v>246</v>
      </c>
    </row>
    <row r="6" spans="1:5" x14ac:dyDescent="0.25">
      <c r="A6" s="5" t="s">
        <v>0</v>
      </c>
      <c r="B6" t="s">
        <v>293</v>
      </c>
      <c r="C6" t="s">
        <v>294</v>
      </c>
      <c r="D6" t="s">
        <v>443</v>
      </c>
      <c r="E6" t="s">
        <v>244</v>
      </c>
    </row>
    <row r="7" spans="1:5" x14ac:dyDescent="0.25">
      <c r="A7" s="6" t="s">
        <v>664</v>
      </c>
      <c r="B7" s="1014"/>
      <c r="C7" s="1014">
        <v>13</v>
      </c>
      <c r="D7" s="1014">
        <v>6</v>
      </c>
      <c r="E7" s="1014">
        <v>19</v>
      </c>
    </row>
    <row r="8" spans="1:5" x14ac:dyDescent="0.25">
      <c r="A8" s="6" t="s">
        <v>677</v>
      </c>
      <c r="B8" s="1014">
        <v>6</v>
      </c>
      <c r="C8" s="1014">
        <v>3</v>
      </c>
      <c r="D8" s="1014">
        <v>2</v>
      </c>
      <c r="E8" s="1014">
        <v>11</v>
      </c>
    </row>
    <row r="9" spans="1:5" x14ac:dyDescent="0.25">
      <c r="A9" s="6" t="s">
        <v>315</v>
      </c>
      <c r="B9" s="1014">
        <v>7</v>
      </c>
      <c r="C9" s="1014">
        <v>3</v>
      </c>
      <c r="D9" s="1014"/>
      <c r="E9" s="1014">
        <v>10</v>
      </c>
    </row>
    <row r="10" spans="1:5" x14ac:dyDescent="0.25">
      <c r="A10" s="6" t="s">
        <v>269</v>
      </c>
      <c r="B10" s="1014">
        <v>73</v>
      </c>
      <c r="C10" s="1014">
        <v>34</v>
      </c>
      <c r="D10" s="1014">
        <v>26</v>
      </c>
      <c r="E10" s="1014">
        <v>133</v>
      </c>
    </row>
    <row r="11" spans="1:5" x14ac:dyDescent="0.25">
      <c r="A11" s="6" t="s">
        <v>282</v>
      </c>
      <c r="B11" s="1014">
        <v>4</v>
      </c>
      <c r="C11" s="1014"/>
      <c r="D11" s="1014">
        <v>3</v>
      </c>
      <c r="E11" s="1014">
        <v>7</v>
      </c>
    </row>
    <row r="12" spans="1:5" x14ac:dyDescent="0.25">
      <c r="A12" s="6" t="s">
        <v>694</v>
      </c>
      <c r="B12" s="1014">
        <v>19</v>
      </c>
      <c r="C12" s="1014">
        <v>32</v>
      </c>
      <c r="D12" s="1014">
        <v>30</v>
      </c>
      <c r="E12" s="1014">
        <v>81</v>
      </c>
    </row>
    <row r="13" spans="1:5" x14ac:dyDescent="0.25">
      <c r="A13" s="6" t="s">
        <v>244</v>
      </c>
      <c r="B13" s="1014">
        <v>109</v>
      </c>
      <c r="C13" s="1014">
        <v>85</v>
      </c>
      <c r="D13" s="1014">
        <v>67</v>
      </c>
      <c r="E13" s="1014">
        <v>261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E8972-245F-4312-8D91-679EBB5075F7}">
  <dimension ref="A1:E23"/>
  <sheetViews>
    <sheetView workbookViewId="0">
      <selection activeCell="C26" sqref="C26"/>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s="5" t="s">
        <v>408</v>
      </c>
      <c r="B1" t="s">
        <v>302</v>
      </c>
    </row>
    <row r="2" spans="1:5" x14ac:dyDescent="0.25">
      <c r="A2" s="5" t="s">
        <v>306</v>
      </c>
      <c r="B2" t="s">
        <v>309</v>
      </c>
    </row>
    <row r="3" spans="1:5" x14ac:dyDescent="0.25">
      <c r="A3" s="5" t="s">
        <v>6426</v>
      </c>
      <c r="B3" t="s">
        <v>302</v>
      </c>
    </row>
    <row r="5" spans="1:5" x14ac:dyDescent="0.25">
      <c r="A5" s="5" t="s">
        <v>6427</v>
      </c>
      <c r="B5" s="5" t="s">
        <v>246</v>
      </c>
    </row>
    <row r="6" spans="1:5" x14ac:dyDescent="0.25">
      <c r="A6" s="5" t="s">
        <v>0</v>
      </c>
      <c r="B6" t="s">
        <v>293</v>
      </c>
      <c r="C6" t="s">
        <v>294</v>
      </c>
      <c r="D6" t="s">
        <v>443</v>
      </c>
      <c r="E6" t="s">
        <v>244</v>
      </c>
    </row>
    <row r="7" spans="1:5" x14ac:dyDescent="0.25">
      <c r="A7" s="6" t="s">
        <v>1551</v>
      </c>
      <c r="B7" s="1014">
        <v>4</v>
      </c>
      <c r="C7" s="1014">
        <v>7</v>
      </c>
      <c r="D7" s="1014">
        <v>6</v>
      </c>
      <c r="E7" s="1014">
        <v>17</v>
      </c>
    </row>
    <row r="8" spans="1:5" x14ac:dyDescent="0.25">
      <c r="A8" s="6" t="s">
        <v>256</v>
      </c>
      <c r="B8" s="1014"/>
      <c r="C8" s="1014"/>
      <c r="D8" s="1014">
        <v>2</v>
      </c>
      <c r="E8" s="1014">
        <v>2</v>
      </c>
    </row>
    <row r="9" spans="1:5" x14ac:dyDescent="0.25">
      <c r="A9" s="6" t="s">
        <v>75</v>
      </c>
      <c r="B9" s="1014">
        <v>41</v>
      </c>
      <c r="C9" s="1014">
        <v>3</v>
      </c>
      <c r="D9" s="1014">
        <v>4</v>
      </c>
      <c r="E9" s="1014">
        <v>48</v>
      </c>
    </row>
    <row r="10" spans="1:5" x14ac:dyDescent="0.25">
      <c r="A10" s="6" t="s">
        <v>676</v>
      </c>
      <c r="B10" s="1014">
        <v>13</v>
      </c>
      <c r="C10" s="1014">
        <v>6</v>
      </c>
      <c r="D10" s="1014">
        <v>2</v>
      </c>
      <c r="E10" s="1014">
        <v>21</v>
      </c>
    </row>
    <row r="11" spans="1:5" x14ac:dyDescent="0.25">
      <c r="A11" s="6" t="s">
        <v>2115</v>
      </c>
      <c r="B11" s="1014">
        <v>4</v>
      </c>
      <c r="C11" s="1014"/>
      <c r="D11" s="1014">
        <v>3</v>
      </c>
      <c r="E11" s="1014">
        <v>7</v>
      </c>
    </row>
    <row r="12" spans="1:5" x14ac:dyDescent="0.25">
      <c r="A12" s="6" t="s">
        <v>2198</v>
      </c>
      <c r="B12" s="1014"/>
      <c r="C12" s="1014">
        <v>10</v>
      </c>
      <c r="D12" s="1014">
        <v>3</v>
      </c>
      <c r="E12" s="1014">
        <v>13</v>
      </c>
    </row>
    <row r="13" spans="1:5" x14ac:dyDescent="0.25">
      <c r="A13" s="6" t="s">
        <v>703</v>
      </c>
      <c r="B13" s="1014">
        <v>10</v>
      </c>
      <c r="C13" s="1014">
        <v>3</v>
      </c>
      <c r="D13" s="1014">
        <v>3</v>
      </c>
      <c r="E13" s="1014">
        <v>16</v>
      </c>
    </row>
    <row r="14" spans="1:5" x14ac:dyDescent="0.25">
      <c r="A14" s="6" t="s">
        <v>1425</v>
      </c>
      <c r="B14" s="1014">
        <v>2</v>
      </c>
      <c r="C14" s="1014">
        <v>7</v>
      </c>
      <c r="D14" s="1014"/>
      <c r="E14" s="1014">
        <v>9</v>
      </c>
    </row>
    <row r="15" spans="1:5" x14ac:dyDescent="0.25">
      <c r="A15" s="6" t="s">
        <v>666</v>
      </c>
      <c r="B15" s="1014">
        <v>9</v>
      </c>
      <c r="C15" s="1014">
        <v>1</v>
      </c>
      <c r="D15" s="1014">
        <v>1</v>
      </c>
      <c r="E15" s="1014">
        <v>11</v>
      </c>
    </row>
    <row r="16" spans="1:5" x14ac:dyDescent="0.25">
      <c r="A16" s="6" t="s">
        <v>6146</v>
      </c>
      <c r="B16" s="1014"/>
      <c r="C16" s="1014">
        <v>2</v>
      </c>
      <c r="D16" s="1014"/>
      <c r="E16" s="1014">
        <v>2</v>
      </c>
    </row>
    <row r="17" spans="1:5" x14ac:dyDescent="0.25">
      <c r="A17" s="6" t="s">
        <v>1848</v>
      </c>
      <c r="B17" s="1014"/>
      <c r="C17" s="1014"/>
      <c r="D17" s="1014">
        <v>4</v>
      </c>
      <c r="E17" s="1014">
        <v>4</v>
      </c>
    </row>
    <row r="18" spans="1:5" x14ac:dyDescent="0.25">
      <c r="A18" s="6" t="s">
        <v>707</v>
      </c>
      <c r="B18" s="1014">
        <v>3</v>
      </c>
      <c r="C18" s="1014">
        <v>6</v>
      </c>
      <c r="D18" s="1014">
        <v>7</v>
      </c>
      <c r="E18" s="1014">
        <v>16</v>
      </c>
    </row>
    <row r="19" spans="1:5" x14ac:dyDescent="0.25">
      <c r="A19" s="6" t="s">
        <v>693</v>
      </c>
      <c r="B19" s="1014">
        <v>19</v>
      </c>
      <c r="C19" s="1014">
        <v>32</v>
      </c>
      <c r="D19" s="1014">
        <v>30</v>
      </c>
      <c r="E19" s="1014">
        <v>81</v>
      </c>
    </row>
    <row r="20" spans="1:5" x14ac:dyDescent="0.25">
      <c r="A20" s="6" t="s">
        <v>695</v>
      </c>
      <c r="B20" s="1014">
        <v>3</v>
      </c>
      <c r="C20" s="1014">
        <v>1</v>
      </c>
      <c r="D20" s="1014"/>
      <c r="E20" s="1014">
        <v>4</v>
      </c>
    </row>
    <row r="21" spans="1:5" x14ac:dyDescent="0.25">
      <c r="A21" s="6" t="s">
        <v>196</v>
      </c>
      <c r="B21" s="1014"/>
      <c r="C21" s="1014">
        <v>3</v>
      </c>
      <c r="D21" s="1014">
        <v>1</v>
      </c>
      <c r="E21" s="1014">
        <v>4</v>
      </c>
    </row>
    <row r="22" spans="1:5" x14ac:dyDescent="0.25">
      <c r="A22" s="6" t="s">
        <v>843</v>
      </c>
      <c r="B22" s="1014">
        <v>1</v>
      </c>
      <c r="C22" s="1014">
        <v>4</v>
      </c>
      <c r="D22" s="1014">
        <v>1</v>
      </c>
      <c r="E22" s="1014">
        <v>6</v>
      </c>
    </row>
    <row r="23" spans="1:5" x14ac:dyDescent="0.25">
      <c r="A23" s="6" t="s">
        <v>244</v>
      </c>
      <c r="B23" s="1014">
        <v>109</v>
      </c>
      <c r="C23" s="1014">
        <v>85</v>
      </c>
      <c r="D23" s="1014">
        <v>67</v>
      </c>
      <c r="E23" s="1014">
        <v>261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3AC5-2AF6-47F9-9044-F13786AB5722}">
  <dimension ref="A1:E57"/>
  <sheetViews>
    <sheetView zoomScaleNormal="100" workbookViewId="0">
      <selection activeCell="A64" sqref="A64"/>
    </sheetView>
  </sheetViews>
  <sheetFormatPr baseColWidth="10" defaultRowHeight="12" x14ac:dyDescent="0.2"/>
  <cols>
    <col min="1" max="1" width="104.7109375" style="1016" customWidth="1"/>
    <col min="2" max="2" width="18.5703125" style="1016" bestFit="1" customWidth="1"/>
    <col min="3" max="3" width="8" style="1016" bestFit="1" customWidth="1"/>
    <col min="4" max="4" width="7.5703125" style="1016" bestFit="1" customWidth="1"/>
    <col min="5" max="5" width="10.28515625" style="1016" bestFit="1" customWidth="1"/>
    <col min="6" max="6" width="12.5703125" style="1016" bestFit="1" customWidth="1"/>
    <col min="7" max="16384" width="11.42578125" style="1016"/>
  </cols>
  <sheetData>
    <row r="1" spans="1:5" x14ac:dyDescent="0.2">
      <c r="A1" s="1015" t="s">
        <v>408</v>
      </c>
      <c r="B1" s="1016" t="s">
        <v>302</v>
      </c>
    </row>
    <row r="2" spans="1:5" x14ac:dyDescent="0.2">
      <c r="A2" s="1015" t="s">
        <v>306</v>
      </c>
      <c r="B2" s="1016" t="s">
        <v>309</v>
      </c>
    </row>
    <row r="3" spans="1:5" x14ac:dyDescent="0.2">
      <c r="A3" s="1015" t="s">
        <v>6426</v>
      </c>
      <c r="B3" s="1016" t="s">
        <v>302</v>
      </c>
    </row>
    <row r="5" spans="1:5" x14ac:dyDescent="0.2">
      <c r="A5" s="1015" t="s">
        <v>6427</v>
      </c>
      <c r="B5" s="1015" t="s">
        <v>246</v>
      </c>
    </row>
    <row r="6" spans="1:5" x14ac:dyDescent="0.2">
      <c r="A6" s="1015" t="s">
        <v>0</v>
      </c>
      <c r="B6" s="1016" t="s">
        <v>293</v>
      </c>
      <c r="C6" s="1016" t="s">
        <v>294</v>
      </c>
      <c r="D6" s="1016" t="s">
        <v>443</v>
      </c>
      <c r="E6" s="1016" t="s">
        <v>244</v>
      </c>
    </row>
    <row r="7" spans="1:5" x14ac:dyDescent="0.2">
      <c r="A7" s="1017" t="s">
        <v>2398</v>
      </c>
      <c r="B7" s="1018"/>
      <c r="C7" s="1018"/>
      <c r="D7" s="1018">
        <v>4</v>
      </c>
      <c r="E7" s="1018">
        <v>4</v>
      </c>
    </row>
    <row r="8" spans="1:5" x14ac:dyDescent="0.2">
      <c r="A8" s="1017" t="s">
        <v>4484</v>
      </c>
      <c r="B8" s="1018">
        <v>1</v>
      </c>
      <c r="C8" s="1018">
        <v>5</v>
      </c>
      <c r="D8" s="1018">
        <v>2</v>
      </c>
      <c r="E8" s="1018">
        <v>8</v>
      </c>
    </row>
    <row r="9" spans="1:5" x14ac:dyDescent="0.2">
      <c r="A9" s="1017" t="s">
        <v>509</v>
      </c>
      <c r="B9" s="1018"/>
      <c r="C9" s="1018">
        <v>2</v>
      </c>
      <c r="D9" s="1018">
        <v>9</v>
      </c>
      <c r="E9" s="1018">
        <v>11</v>
      </c>
    </row>
    <row r="10" spans="1:5" x14ac:dyDescent="0.2">
      <c r="A10" s="1017" t="s">
        <v>640</v>
      </c>
      <c r="B10" s="1018"/>
      <c r="C10" s="1018">
        <v>2</v>
      </c>
      <c r="D10" s="1018">
        <v>4</v>
      </c>
      <c r="E10" s="1018">
        <v>6</v>
      </c>
    </row>
    <row r="11" spans="1:5" x14ac:dyDescent="0.2">
      <c r="A11" s="1017" t="s">
        <v>638</v>
      </c>
      <c r="B11" s="1018"/>
      <c r="C11" s="1018">
        <v>1</v>
      </c>
      <c r="D11" s="1018">
        <v>1</v>
      </c>
      <c r="E11" s="1018">
        <v>2</v>
      </c>
    </row>
    <row r="12" spans="1:5" x14ac:dyDescent="0.2">
      <c r="A12" s="1017" t="s">
        <v>5193</v>
      </c>
      <c r="B12" s="1018">
        <v>2</v>
      </c>
      <c r="C12" s="1018">
        <v>1</v>
      </c>
      <c r="D12" s="1018"/>
      <c r="E12" s="1018">
        <v>3</v>
      </c>
    </row>
    <row r="13" spans="1:5" x14ac:dyDescent="0.2">
      <c r="A13" s="1017" t="s">
        <v>656</v>
      </c>
      <c r="B13" s="1018"/>
      <c r="C13" s="1018">
        <v>1</v>
      </c>
      <c r="D13" s="1018">
        <v>1</v>
      </c>
      <c r="E13" s="1018">
        <v>2</v>
      </c>
    </row>
    <row r="14" spans="1:5" x14ac:dyDescent="0.2">
      <c r="A14" s="1017" t="s">
        <v>5513</v>
      </c>
      <c r="B14" s="1018">
        <v>2</v>
      </c>
      <c r="C14" s="1018">
        <v>3</v>
      </c>
      <c r="D14" s="1018">
        <v>1</v>
      </c>
      <c r="E14" s="1018">
        <v>6</v>
      </c>
    </row>
    <row r="15" spans="1:5" x14ac:dyDescent="0.2">
      <c r="A15" s="1017" t="s">
        <v>1950</v>
      </c>
      <c r="B15" s="1018"/>
      <c r="C15" s="1018">
        <v>4</v>
      </c>
      <c r="D15" s="1018">
        <v>5</v>
      </c>
      <c r="E15" s="1018">
        <v>9</v>
      </c>
    </row>
    <row r="16" spans="1:5" x14ac:dyDescent="0.2">
      <c r="A16" s="1017" t="s">
        <v>5022</v>
      </c>
      <c r="B16" s="1018">
        <v>1</v>
      </c>
      <c r="C16" s="1018"/>
      <c r="D16" s="1018"/>
      <c r="E16" s="1018">
        <v>1</v>
      </c>
    </row>
    <row r="17" spans="1:5" x14ac:dyDescent="0.2">
      <c r="A17" s="1017" t="s">
        <v>6110</v>
      </c>
      <c r="B17" s="1018">
        <v>3</v>
      </c>
      <c r="C17" s="1018">
        <v>2</v>
      </c>
      <c r="D17" s="1018"/>
      <c r="E17" s="1018">
        <v>5</v>
      </c>
    </row>
    <row r="18" spans="1:5" x14ac:dyDescent="0.2">
      <c r="A18" s="1017" t="s">
        <v>643</v>
      </c>
      <c r="B18" s="1018"/>
      <c r="C18" s="1018">
        <v>1</v>
      </c>
      <c r="D18" s="1018"/>
      <c r="E18" s="1018">
        <v>1</v>
      </c>
    </row>
    <row r="19" spans="1:5" x14ac:dyDescent="0.2">
      <c r="A19" s="1017" t="s">
        <v>461</v>
      </c>
      <c r="B19" s="1018"/>
      <c r="C19" s="1018">
        <v>2</v>
      </c>
      <c r="D19" s="1018"/>
      <c r="E19" s="1018">
        <v>2</v>
      </c>
    </row>
    <row r="20" spans="1:5" x14ac:dyDescent="0.2">
      <c r="A20" s="1017" t="s">
        <v>515</v>
      </c>
      <c r="B20" s="1018">
        <v>1</v>
      </c>
      <c r="C20" s="1018">
        <v>2</v>
      </c>
      <c r="D20" s="1018"/>
      <c r="E20" s="1018">
        <v>3</v>
      </c>
    </row>
    <row r="21" spans="1:5" x14ac:dyDescent="0.2">
      <c r="A21" s="1017" t="s">
        <v>3838</v>
      </c>
      <c r="B21" s="1018">
        <v>1</v>
      </c>
      <c r="C21" s="1018">
        <v>2</v>
      </c>
      <c r="D21" s="1018"/>
      <c r="E21" s="1018">
        <v>3</v>
      </c>
    </row>
    <row r="22" spans="1:5" x14ac:dyDescent="0.2">
      <c r="A22" s="1017" t="s">
        <v>599</v>
      </c>
      <c r="B22" s="1018"/>
      <c r="C22" s="1018">
        <v>1</v>
      </c>
      <c r="D22" s="1018"/>
      <c r="E22" s="1018">
        <v>1</v>
      </c>
    </row>
    <row r="23" spans="1:5" x14ac:dyDescent="0.2">
      <c r="A23" s="1017" t="s">
        <v>533</v>
      </c>
      <c r="B23" s="1018"/>
      <c r="C23" s="1018">
        <v>2</v>
      </c>
      <c r="D23" s="1018"/>
      <c r="E23" s="1018">
        <v>2</v>
      </c>
    </row>
    <row r="24" spans="1:5" x14ac:dyDescent="0.2">
      <c r="A24" s="1017" t="s">
        <v>6169</v>
      </c>
      <c r="B24" s="1018">
        <v>40</v>
      </c>
      <c r="C24" s="1018"/>
      <c r="D24" s="1018"/>
      <c r="E24" s="1018">
        <v>40</v>
      </c>
    </row>
    <row r="25" spans="1:5" x14ac:dyDescent="0.2">
      <c r="A25" s="1017" t="s">
        <v>501</v>
      </c>
      <c r="B25" s="1018"/>
      <c r="C25" s="1018"/>
      <c r="D25" s="1018">
        <v>1</v>
      </c>
      <c r="E25" s="1018">
        <v>1</v>
      </c>
    </row>
    <row r="26" spans="1:5" x14ac:dyDescent="0.2">
      <c r="A26" s="1017" t="s">
        <v>517</v>
      </c>
      <c r="B26" s="1018">
        <v>1</v>
      </c>
      <c r="C26" s="1018">
        <v>3</v>
      </c>
      <c r="D26" s="1018"/>
      <c r="E26" s="1018">
        <v>4</v>
      </c>
    </row>
    <row r="27" spans="1:5" x14ac:dyDescent="0.2">
      <c r="A27" s="1017" t="s">
        <v>527</v>
      </c>
      <c r="B27" s="1018"/>
      <c r="C27" s="1018">
        <v>1</v>
      </c>
      <c r="D27" s="1018">
        <v>1</v>
      </c>
      <c r="E27" s="1018">
        <v>2</v>
      </c>
    </row>
    <row r="28" spans="1:5" x14ac:dyDescent="0.2">
      <c r="A28" s="1017" t="s">
        <v>5063</v>
      </c>
      <c r="B28" s="1018">
        <v>4</v>
      </c>
      <c r="C28" s="1018">
        <v>2</v>
      </c>
      <c r="D28" s="1018"/>
      <c r="E28" s="1018">
        <v>6</v>
      </c>
    </row>
    <row r="29" spans="1:5" x14ac:dyDescent="0.2">
      <c r="A29" s="1017" t="s">
        <v>4860</v>
      </c>
      <c r="B29" s="1018">
        <v>4</v>
      </c>
      <c r="C29" s="1018">
        <v>3</v>
      </c>
      <c r="D29" s="1018">
        <v>1</v>
      </c>
      <c r="E29" s="1018">
        <v>8</v>
      </c>
    </row>
    <row r="30" spans="1:5" x14ac:dyDescent="0.2">
      <c r="A30" s="1017" t="s">
        <v>6024</v>
      </c>
      <c r="B30" s="1018">
        <v>7</v>
      </c>
      <c r="C30" s="1018">
        <v>3</v>
      </c>
      <c r="D30" s="1018"/>
      <c r="E30" s="1018">
        <v>10</v>
      </c>
    </row>
    <row r="31" spans="1:5" x14ac:dyDescent="0.2">
      <c r="A31" s="1017" t="s">
        <v>610</v>
      </c>
      <c r="B31" s="1018"/>
      <c r="C31" s="1018">
        <v>5</v>
      </c>
      <c r="D31" s="1018">
        <v>3</v>
      </c>
      <c r="E31" s="1018">
        <v>8</v>
      </c>
    </row>
    <row r="32" spans="1:5" x14ac:dyDescent="0.2">
      <c r="A32" s="1017" t="s">
        <v>4711</v>
      </c>
      <c r="B32" s="1018">
        <v>4</v>
      </c>
      <c r="C32" s="1018">
        <v>2</v>
      </c>
      <c r="D32" s="1018">
        <v>4</v>
      </c>
      <c r="E32" s="1018">
        <v>10</v>
      </c>
    </row>
    <row r="33" spans="1:5" x14ac:dyDescent="0.2">
      <c r="A33" s="1017" t="s">
        <v>621</v>
      </c>
      <c r="B33" s="1018"/>
      <c r="C33" s="1018"/>
      <c r="D33" s="1018">
        <v>1</v>
      </c>
      <c r="E33" s="1018">
        <v>1</v>
      </c>
    </row>
    <row r="34" spans="1:5" x14ac:dyDescent="0.2">
      <c r="A34" s="1017" t="s">
        <v>649</v>
      </c>
      <c r="B34" s="1018"/>
      <c r="C34" s="1018">
        <v>1</v>
      </c>
      <c r="D34" s="1018"/>
      <c r="E34" s="1018">
        <v>1</v>
      </c>
    </row>
    <row r="35" spans="1:5" x14ac:dyDescent="0.2">
      <c r="A35" s="1017" t="s">
        <v>4127</v>
      </c>
      <c r="B35" s="1018">
        <v>5</v>
      </c>
      <c r="C35" s="1018">
        <v>5</v>
      </c>
      <c r="D35" s="1018"/>
      <c r="E35" s="1018">
        <v>10</v>
      </c>
    </row>
    <row r="36" spans="1:5" x14ac:dyDescent="0.2">
      <c r="A36" s="1017" t="s">
        <v>4267</v>
      </c>
      <c r="B36" s="1018">
        <v>5</v>
      </c>
      <c r="C36" s="1018">
        <v>5</v>
      </c>
      <c r="D36" s="1018">
        <v>1</v>
      </c>
      <c r="E36" s="1018">
        <v>11</v>
      </c>
    </row>
    <row r="37" spans="1:5" x14ac:dyDescent="0.2">
      <c r="A37" s="1017" t="s">
        <v>665</v>
      </c>
      <c r="B37" s="1018"/>
      <c r="C37" s="1018"/>
      <c r="D37" s="1018">
        <v>2</v>
      </c>
      <c r="E37" s="1018">
        <v>2</v>
      </c>
    </row>
    <row r="38" spans="1:5" x14ac:dyDescent="0.2">
      <c r="A38" s="1017" t="s">
        <v>493</v>
      </c>
      <c r="B38" s="1018"/>
      <c r="C38" s="1018"/>
      <c r="D38" s="1018">
        <v>6</v>
      </c>
      <c r="E38" s="1018">
        <v>6</v>
      </c>
    </row>
    <row r="39" spans="1:5" x14ac:dyDescent="0.2">
      <c r="A39" s="1017" t="s">
        <v>631</v>
      </c>
      <c r="B39" s="1018"/>
      <c r="C39" s="1018">
        <v>2</v>
      </c>
      <c r="D39" s="1018"/>
      <c r="E39" s="1018">
        <v>2</v>
      </c>
    </row>
    <row r="40" spans="1:5" x14ac:dyDescent="0.2">
      <c r="A40" s="1017" t="s">
        <v>4619</v>
      </c>
      <c r="B40" s="1018">
        <v>2</v>
      </c>
      <c r="C40" s="1018"/>
      <c r="D40" s="1018"/>
      <c r="E40" s="1018">
        <v>2</v>
      </c>
    </row>
    <row r="41" spans="1:5" x14ac:dyDescent="0.2">
      <c r="A41" s="1017" t="s">
        <v>4680</v>
      </c>
      <c r="B41" s="1018"/>
      <c r="C41" s="1018"/>
      <c r="D41" s="1018">
        <v>1</v>
      </c>
      <c r="E41" s="1018">
        <v>1</v>
      </c>
    </row>
    <row r="42" spans="1:5" x14ac:dyDescent="0.2">
      <c r="A42" s="1017" t="s">
        <v>4696</v>
      </c>
      <c r="B42" s="1018">
        <v>1</v>
      </c>
      <c r="C42" s="1018"/>
      <c r="D42" s="1018"/>
      <c r="E42" s="1018">
        <v>1</v>
      </c>
    </row>
    <row r="43" spans="1:5" x14ac:dyDescent="0.2">
      <c r="A43" s="1017" t="s">
        <v>3660</v>
      </c>
      <c r="B43" s="1018">
        <v>8</v>
      </c>
      <c r="C43" s="1018">
        <v>1</v>
      </c>
      <c r="D43" s="1018">
        <v>3</v>
      </c>
      <c r="E43" s="1018">
        <v>12</v>
      </c>
    </row>
    <row r="44" spans="1:5" x14ac:dyDescent="0.2">
      <c r="A44" s="1017" t="s">
        <v>496</v>
      </c>
      <c r="B44" s="1018">
        <v>3</v>
      </c>
      <c r="C44" s="1018"/>
      <c r="D44" s="1018"/>
      <c r="E44" s="1018">
        <v>3</v>
      </c>
    </row>
    <row r="45" spans="1:5" x14ac:dyDescent="0.2">
      <c r="A45" s="1017" t="s">
        <v>866</v>
      </c>
      <c r="B45" s="1018"/>
      <c r="C45" s="1018">
        <v>5</v>
      </c>
      <c r="D45" s="1018"/>
      <c r="E45" s="1018">
        <v>5</v>
      </c>
    </row>
    <row r="46" spans="1:5" x14ac:dyDescent="0.2">
      <c r="A46" s="1017" t="s">
        <v>3920</v>
      </c>
      <c r="B46" s="1018"/>
      <c r="C46" s="1018">
        <v>2</v>
      </c>
      <c r="D46" s="1018"/>
      <c r="E46" s="1018">
        <v>2</v>
      </c>
    </row>
    <row r="47" spans="1:5" x14ac:dyDescent="0.2">
      <c r="A47" s="1017" t="s">
        <v>5952</v>
      </c>
      <c r="B47" s="1018">
        <v>6</v>
      </c>
      <c r="C47" s="1018">
        <v>1</v>
      </c>
      <c r="D47" s="1018"/>
      <c r="E47" s="1018">
        <v>7</v>
      </c>
    </row>
    <row r="48" spans="1:5" x14ac:dyDescent="0.2">
      <c r="A48" s="1017" t="s">
        <v>4985</v>
      </c>
      <c r="B48" s="1018"/>
      <c r="C48" s="1018">
        <v>1</v>
      </c>
      <c r="D48" s="1018"/>
      <c r="E48" s="1018">
        <v>1</v>
      </c>
    </row>
    <row r="49" spans="1:5" x14ac:dyDescent="0.2">
      <c r="A49" s="1017" t="s">
        <v>5400</v>
      </c>
      <c r="B49" s="1018">
        <v>6</v>
      </c>
      <c r="C49" s="1018">
        <v>3</v>
      </c>
      <c r="D49" s="1018">
        <v>2</v>
      </c>
      <c r="E49" s="1018">
        <v>11</v>
      </c>
    </row>
    <row r="50" spans="1:5" x14ac:dyDescent="0.2">
      <c r="A50" s="1017" t="s">
        <v>1011</v>
      </c>
      <c r="B50" s="1018"/>
      <c r="C50" s="1018">
        <v>1</v>
      </c>
      <c r="D50" s="1018">
        <v>2</v>
      </c>
      <c r="E50" s="1018">
        <v>3</v>
      </c>
    </row>
    <row r="51" spans="1:5" x14ac:dyDescent="0.2">
      <c r="A51" s="1017" t="s">
        <v>5900</v>
      </c>
      <c r="B51" s="1018"/>
      <c r="C51" s="1018">
        <v>1</v>
      </c>
      <c r="D51" s="1018">
        <v>4</v>
      </c>
      <c r="E51" s="1018">
        <v>5</v>
      </c>
    </row>
    <row r="52" spans="1:5" x14ac:dyDescent="0.2">
      <c r="A52" s="1017" t="s">
        <v>3243</v>
      </c>
      <c r="B52" s="1018"/>
      <c r="C52" s="1018">
        <v>5</v>
      </c>
      <c r="D52" s="1018">
        <v>4</v>
      </c>
      <c r="E52" s="1018">
        <v>9</v>
      </c>
    </row>
    <row r="53" spans="1:5" x14ac:dyDescent="0.2">
      <c r="A53" s="1017" t="s">
        <v>3260</v>
      </c>
      <c r="B53" s="1018">
        <v>1</v>
      </c>
      <c r="C53" s="1018"/>
      <c r="D53" s="1018"/>
      <c r="E53" s="1018">
        <v>1</v>
      </c>
    </row>
    <row r="54" spans="1:5" x14ac:dyDescent="0.2">
      <c r="A54" s="1017" t="s">
        <v>595</v>
      </c>
      <c r="B54" s="1018"/>
      <c r="C54" s="1018"/>
      <c r="D54" s="1018">
        <v>1</v>
      </c>
      <c r="E54" s="1018">
        <v>1</v>
      </c>
    </row>
    <row r="55" spans="1:5" x14ac:dyDescent="0.2">
      <c r="A55" s="1017" t="s">
        <v>647</v>
      </c>
      <c r="B55" s="1018"/>
      <c r="C55" s="1018"/>
      <c r="D55" s="1018">
        <v>1</v>
      </c>
      <c r="E55" s="1018">
        <v>1</v>
      </c>
    </row>
    <row r="56" spans="1:5" x14ac:dyDescent="0.2">
      <c r="A56" s="1017" t="s">
        <v>5143</v>
      </c>
      <c r="B56" s="1018">
        <v>1</v>
      </c>
      <c r="C56" s="1018">
        <v>2</v>
      </c>
      <c r="D56" s="1018">
        <v>2</v>
      </c>
      <c r="E56" s="1018">
        <v>5</v>
      </c>
    </row>
    <row r="57" spans="1:5" x14ac:dyDescent="0.2">
      <c r="A57" s="1017" t="s">
        <v>244</v>
      </c>
      <c r="B57" s="1018">
        <v>109</v>
      </c>
      <c r="C57" s="1018">
        <v>85</v>
      </c>
      <c r="D57" s="1018">
        <v>67</v>
      </c>
      <c r="E57" s="1018">
        <v>261</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D1619-CDCC-4BA9-8717-3E725DCF2A1B}">
  <dimension ref="A1:C12"/>
  <sheetViews>
    <sheetView workbookViewId="0">
      <selection activeCell="A9" sqref="A9"/>
    </sheetView>
  </sheetViews>
  <sheetFormatPr baseColWidth="10" defaultRowHeight="15" x14ac:dyDescent="0.25"/>
  <cols>
    <col min="1" max="1" width="53.28515625" bestFit="1" customWidth="1"/>
    <col min="2" max="2" width="22.42578125" bestFit="1" customWidth="1"/>
    <col min="3" max="3" width="12.5703125" bestFit="1" customWidth="1"/>
    <col min="4" max="4" width="9.140625" bestFit="1" customWidth="1"/>
    <col min="5" max="6" width="12.5703125" bestFit="1" customWidth="1"/>
  </cols>
  <sheetData>
    <row r="1" spans="1:3" x14ac:dyDescent="0.25">
      <c r="A1" s="5" t="s">
        <v>408</v>
      </c>
      <c r="B1" t="s">
        <v>302</v>
      </c>
    </row>
    <row r="2" spans="1:3" x14ac:dyDescent="0.25">
      <c r="A2" s="5" t="s">
        <v>306</v>
      </c>
      <c r="B2" t="s">
        <v>309</v>
      </c>
    </row>
    <row r="3" spans="1:3" x14ac:dyDescent="0.25">
      <c r="A3" s="5" t="s">
        <v>6426</v>
      </c>
      <c r="B3" t="s">
        <v>302</v>
      </c>
    </row>
    <row r="5" spans="1:3" x14ac:dyDescent="0.25">
      <c r="A5" s="5" t="s">
        <v>6427</v>
      </c>
      <c r="B5" s="5" t="s">
        <v>246</v>
      </c>
    </row>
    <row r="6" spans="1:3" x14ac:dyDescent="0.25">
      <c r="A6" s="5" t="s">
        <v>0</v>
      </c>
      <c r="B6" t="s">
        <v>443</v>
      </c>
      <c r="C6" t="s">
        <v>244</v>
      </c>
    </row>
    <row r="7" spans="1:3" x14ac:dyDescent="0.25">
      <c r="A7" s="6" t="s">
        <v>664</v>
      </c>
      <c r="B7" s="1014">
        <v>6</v>
      </c>
      <c r="C7" s="1014">
        <v>6</v>
      </c>
    </row>
    <row r="8" spans="1:3" x14ac:dyDescent="0.25">
      <c r="A8" s="6" t="s">
        <v>677</v>
      </c>
      <c r="B8" s="1014">
        <v>2</v>
      </c>
      <c r="C8" s="1014">
        <v>2</v>
      </c>
    </row>
    <row r="9" spans="1:3" x14ac:dyDescent="0.25">
      <c r="A9" s="6" t="s">
        <v>269</v>
      </c>
      <c r="B9" s="1014">
        <v>26</v>
      </c>
      <c r="C9" s="1014">
        <v>26</v>
      </c>
    </row>
    <row r="10" spans="1:3" x14ac:dyDescent="0.25">
      <c r="A10" s="6" t="s">
        <v>282</v>
      </c>
      <c r="B10" s="1014">
        <v>3</v>
      </c>
      <c r="C10" s="1014">
        <v>3</v>
      </c>
    </row>
    <row r="11" spans="1:3" x14ac:dyDescent="0.25">
      <c r="A11" s="6" t="s">
        <v>694</v>
      </c>
      <c r="B11" s="1014">
        <v>30</v>
      </c>
      <c r="C11" s="1014">
        <v>30</v>
      </c>
    </row>
    <row r="12" spans="1:3" x14ac:dyDescent="0.25">
      <c r="A12" s="6" t="s">
        <v>244</v>
      </c>
      <c r="B12" s="1014">
        <v>67</v>
      </c>
      <c r="C12" s="1014">
        <v>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93EE2-0B2D-404A-AECE-126C3B73CD3C}">
  <dimension ref="A1:E8"/>
  <sheetViews>
    <sheetView tabSelected="1" workbookViewId="0">
      <selection activeCell="G26" sqref="G26"/>
    </sheetView>
  </sheetViews>
  <sheetFormatPr baseColWidth="10" defaultRowHeight="15" x14ac:dyDescent="0.25"/>
  <cols>
    <col min="1" max="1" width="48.7109375" bestFit="1" customWidth="1"/>
    <col min="2" max="2" width="22.42578125" bestFit="1" customWidth="1"/>
    <col min="3" max="3" width="9.42578125" bestFit="1" customWidth="1"/>
    <col min="4" max="4" width="9.140625" bestFit="1" customWidth="1"/>
    <col min="5" max="6" width="12.5703125" bestFit="1" customWidth="1"/>
  </cols>
  <sheetData>
    <row r="1" spans="1:5" x14ac:dyDescent="0.25">
      <c r="A1" s="5" t="s">
        <v>408</v>
      </c>
      <c r="B1" t="s">
        <v>302</v>
      </c>
    </row>
    <row r="2" spans="1:5" x14ac:dyDescent="0.25">
      <c r="A2" s="5" t="s">
        <v>306</v>
      </c>
      <c r="B2" t="s">
        <v>309</v>
      </c>
    </row>
    <row r="3" spans="1:5" x14ac:dyDescent="0.25">
      <c r="A3" s="5" t="s">
        <v>6426</v>
      </c>
      <c r="B3" t="s">
        <v>302</v>
      </c>
    </row>
    <row r="5" spans="1:5" x14ac:dyDescent="0.25">
      <c r="B5" s="5" t="s">
        <v>246</v>
      </c>
    </row>
    <row r="6" spans="1:5" x14ac:dyDescent="0.25">
      <c r="B6" t="s">
        <v>293</v>
      </c>
      <c r="C6" t="s">
        <v>294</v>
      </c>
      <c r="D6" t="s">
        <v>443</v>
      </c>
      <c r="E6" t="s">
        <v>244</v>
      </c>
    </row>
    <row r="7" spans="1:5" x14ac:dyDescent="0.25">
      <c r="A7" t="s">
        <v>6427</v>
      </c>
      <c r="B7" s="1014">
        <v>109</v>
      </c>
      <c r="C7" s="1014">
        <v>85</v>
      </c>
      <c r="D7" s="1014">
        <v>67</v>
      </c>
      <c r="E7" s="1014">
        <v>261</v>
      </c>
    </row>
    <row r="8" spans="1:5" x14ac:dyDescent="0.25">
      <c r="B8" s="15">
        <f>+GETPIVOTDATA("N°",$A$5,"ESTADO8","ABIERTO")/GETPIVOTDATA("N°",$A$5)</f>
        <v>0.41762452107279696</v>
      </c>
      <c r="C8" s="15">
        <f>+GETPIVOTDATA("N°",$A$5,"ESTADO8","CERRADO")/GETPIVOTDATA("N°",$A$5)</f>
        <v>0.32567049808429116</v>
      </c>
      <c r="D8" s="15">
        <f>+GETPIVOTDATA("N°",$A$5,"ESTADO8","VENCIDO")/GETPIVOTDATA("N°",$A$5)</f>
        <v>0.25670498084291188</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77090CA40073E45BC0A85688FD7FCCF" ma:contentTypeVersion="15" ma:contentTypeDescription="Crear nuevo documento." ma:contentTypeScope="" ma:versionID="9c0efd71a234a0348039c8f9fb2e5d8d">
  <xsd:schema xmlns:xsd="http://www.w3.org/2001/XMLSchema" xmlns:xs="http://www.w3.org/2001/XMLSchema" xmlns:p="http://schemas.microsoft.com/office/2006/metadata/properties" xmlns:ns2="e00eb085-8d1b-47ab-9f75-c48ad583d8cf" xmlns:ns3="3a419710-061f-4995-8b04-57c8eb5850f2" targetNamespace="http://schemas.microsoft.com/office/2006/metadata/properties" ma:root="true" ma:fieldsID="372bdf980135228b419d2477f03324da" ns2:_="" ns3:_="">
    <xsd:import namespace="e00eb085-8d1b-47ab-9f75-c48ad583d8cf"/>
    <xsd:import namespace="3a419710-061f-4995-8b04-57c8eb5850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0eb085-8d1b-47ab-9f75-c48ad583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e2b3a10-215b-4d32-87ea-2342d4792a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419710-061f-4995-8b04-57c8eb5850f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147ce431-b56e-47d3-a24a-7049a88c1177}" ma:internalName="TaxCatchAll" ma:showField="CatchAllData" ma:web="3a419710-061f-4995-8b04-57c8eb5850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00eb085-8d1b-47ab-9f75-c48ad583d8cf">
      <Terms xmlns="http://schemas.microsoft.com/office/infopath/2007/PartnerControls"/>
    </lcf76f155ced4ddcb4097134ff3c332f>
    <TaxCatchAll xmlns="3a419710-061f-4995-8b04-57c8eb5850f2" xsi:nil="true"/>
  </documentManagement>
</p:properties>
</file>

<file path=customXml/itemProps1.xml><?xml version="1.0" encoding="utf-8"?>
<ds:datastoreItem xmlns:ds="http://schemas.openxmlformats.org/officeDocument/2006/customXml" ds:itemID="{B435B38D-F902-4329-A6EC-D3429F46C92D}">
  <ds:schemaRefs>
    <ds:schemaRef ds:uri="http://schemas.microsoft.com/sharepoint/v3/contenttype/forms"/>
  </ds:schemaRefs>
</ds:datastoreItem>
</file>

<file path=customXml/itemProps2.xml><?xml version="1.0" encoding="utf-8"?>
<ds:datastoreItem xmlns:ds="http://schemas.openxmlformats.org/officeDocument/2006/customXml" ds:itemID="{69485EC3-1A39-410A-AFA0-BB6754295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0eb085-8d1b-47ab-9f75-c48ad583d8cf"/>
    <ds:schemaRef ds:uri="3a419710-061f-4995-8b04-57c8eb5850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827DC4-E77E-4BB7-823E-7657D6747FD5}">
  <ds:schemaRefs>
    <ds:schemaRef ds:uri="http://schemas.microsoft.com/office/2006/metadata/properties"/>
    <ds:schemaRef ds:uri="http://schemas.microsoft.com/office/infopath/2007/PartnerControls"/>
    <ds:schemaRef ds:uri="e00eb085-8d1b-47ab-9f75-c48ad583d8cf"/>
    <ds:schemaRef ds:uri="3a419710-061f-4995-8b04-57c8eb5850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ANALISIS BRECHAS</vt:lpstr>
      <vt:lpstr>ESTADISTICAS</vt:lpstr>
      <vt:lpstr>Hoja2</vt:lpstr>
      <vt:lpstr>TABLERO-ACCIONES</vt:lpstr>
      <vt:lpstr>X SUBDIRECCION U OFICINA</vt:lpstr>
      <vt:lpstr>X PROCESO</vt:lpstr>
      <vt:lpstr>X AUDITORIA</vt:lpstr>
      <vt:lpstr>X CODIGO VENCIDO</vt:lpstr>
      <vt:lpstr>X GRAFICO ESTADO</vt:lpstr>
      <vt:lpstr>X GRAFICO X PROCESO</vt:lpstr>
      <vt:lpstr>X SUBDIRECCION U OFICINA GRAFIC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 peña</dc:creator>
  <cp:keywords/>
  <dc:description/>
  <cp:lastModifiedBy>Ma. Pilar-Carlos A</cp:lastModifiedBy>
  <cp:revision/>
  <dcterms:created xsi:type="dcterms:W3CDTF">2020-08-19T13:58:25Z</dcterms:created>
  <dcterms:modified xsi:type="dcterms:W3CDTF">2022-12-01T19:27:54Z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0x010100B77090CA40073E45BC0A85688FD7FCCF</vt:lpwstr>
  </property>
  <property fmtid="{D5CDD505-2E9C-101B-9397-08002B2CF9AE}" pid="3" name="MediaServiceImageTags">
    <vt:lpwstr/>
  </property>
</Properties>
</file>